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0656849640e4323" Type="http://schemas.microsoft.com/office/2006/relationships/ui/extensibility" Target="customUI/customUI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F:\Yingpan\01-论文\06-2021年\02-白格潜在风险论文\05-数据汇总\"/>
    </mc:Choice>
  </mc:AlternateContent>
  <xr:revisionPtr revIDLastSave="0" documentId="8_{C4965B16-C8CD-4F84-9F11-7AEF70E1F67B}" xr6:coauthVersionLast="36" xr6:coauthVersionMax="36" xr10:uidLastSave="{00000000-0000-0000-0000-000000000000}"/>
  <bookViews>
    <workbookView xWindow="-120" yWindow="-120" windowWidth="29040" windowHeight="15840" tabRatio="593" xr2:uid="{00000000-000D-0000-FFFF-FFFF00000000}"/>
  </bookViews>
  <sheets>
    <sheet name="FLOOD" sheetId="19" r:id="rId1"/>
    <sheet name="calculation2" sheetId="15" state="hidden" r:id="rId2"/>
  </sheets>
  <functionGroups builtInGroupCount="19"/>
  <externalReferences>
    <externalReference r:id="rId3"/>
  </externalReferences>
  <calcPr calcId="191029" calcMode="manual"/>
</workbook>
</file>

<file path=xl/calcChain.xml><?xml version="1.0" encoding="utf-8"?>
<calcChain xmlns="http://schemas.openxmlformats.org/spreadsheetml/2006/main">
  <c r="N4" i="19" l="1"/>
  <c r="N35" i="19" s="1"/>
  <c r="V4" i="19"/>
  <c r="Y4" i="19"/>
  <c r="N5" i="19"/>
  <c r="W5" i="19"/>
  <c r="N7" i="19"/>
  <c r="K5" i="19" s="1"/>
  <c r="N8" i="19"/>
  <c r="Q8" i="19" s="1"/>
  <c r="N33" i="19"/>
  <c r="U5" i="19" s="1"/>
  <c r="U6" i="19" s="1"/>
  <c r="N56" i="19"/>
  <c r="N57" i="19"/>
  <c r="K72" i="19"/>
  <c r="K97" i="19"/>
  <c r="K98" i="19"/>
  <c r="K99" i="19"/>
  <c r="K100" i="19"/>
  <c r="K101" i="19"/>
  <c r="K102" i="19"/>
  <c r="K103" i="19"/>
  <c r="K104" i="19"/>
  <c r="K105" i="19"/>
  <c r="K106" i="19"/>
  <c r="K107" i="19"/>
  <c r="K108" i="19"/>
  <c r="K109" i="19"/>
  <c r="K110" i="19"/>
  <c r="K111" i="19"/>
  <c r="K112" i="19"/>
  <c r="K113" i="19"/>
  <c r="K114" i="19"/>
  <c r="K115" i="19"/>
  <c r="K116" i="19"/>
  <c r="K117" i="19"/>
  <c r="K118" i="19"/>
  <c r="K119" i="19"/>
  <c r="K120" i="19"/>
  <c r="K121" i="19"/>
  <c r="K122" i="19"/>
  <c r="K123" i="19"/>
  <c r="K124" i="19"/>
  <c r="K125" i="19"/>
  <c r="K126" i="19"/>
  <c r="K127" i="19"/>
  <c r="K128" i="19"/>
  <c r="K129" i="19"/>
  <c r="K130" i="19"/>
  <c r="K131" i="19"/>
  <c r="K132" i="19"/>
  <c r="K133" i="19"/>
  <c r="K134" i="19"/>
  <c r="K135" i="19"/>
  <c r="K136" i="19"/>
  <c r="K137" i="19"/>
  <c r="K138" i="19"/>
  <c r="K139" i="19"/>
  <c r="K140" i="19"/>
  <c r="K141" i="19"/>
  <c r="K142" i="19"/>
  <c r="K143" i="19"/>
  <c r="K144" i="19"/>
  <c r="K145" i="19"/>
  <c r="K146" i="19"/>
  <c r="K147" i="19"/>
  <c r="K148" i="19"/>
  <c r="K149" i="19"/>
  <c r="K150" i="19"/>
  <c r="K151" i="19"/>
  <c r="K152" i="19"/>
  <c r="K153" i="19"/>
  <c r="K154" i="19"/>
  <c r="K155" i="19"/>
  <c r="K156" i="19"/>
  <c r="K157" i="19"/>
  <c r="K158" i="19"/>
  <c r="K159" i="19"/>
  <c r="K160" i="19"/>
  <c r="K161" i="19"/>
  <c r="K162" i="19"/>
  <c r="K163" i="19"/>
  <c r="K164" i="19"/>
  <c r="K165" i="19"/>
  <c r="K166" i="19"/>
  <c r="K167" i="19"/>
  <c r="K168" i="19"/>
  <c r="K169" i="19"/>
  <c r="K170" i="19"/>
  <c r="K171" i="19"/>
  <c r="K172" i="19"/>
  <c r="K173" i="19"/>
  <c r="K174" i="19"/>
  <c r="K175" i="19"/>
  <c r="K176" i="19"/>
  <c r="K177" i="19"/>
  <c r="K178" i="19"/>
  <c r="K179" i="19"/>
  <c r="K180" i="19"/>
  <c r="K181" i="19"/>
  <c r="K182" i="19"/>
  <c r="K183" i="19"/>
  <c r="K184" i="19"/>
  <c r="K185" i="19"/>
  <c r="K186" i="19"/>
  <c r="K187" i="19"/>
  <c r="K188" i="19"/>
  <c r="K189" i="19"/>
  <c r="K190" i="19"/>
  <c r="K191" i="19"/>
  <c r="K192" i="19"/>
  <c r="K193" i="19"/>
  <c r="K194" i="19"/>
  <c r="K195" i="19"/>
  <c r="K196" i="19"/>
  <c r="K197" i="19"/>
  <c r="F198" i="19"/>
  <c r="G198" i="19"/>
  <c r="K198" i="19"/>
  <c r="F199" i="19"/>
  <c r="G199" i="19"/>
  <c r="K199" i="19"/>
  <c r="F200" i="19"/>
  <c r="G200" i="19"/>
  <c r="K200" i="19"/>
  <c r="F201" i="19"/>
  <c r="G201" i="19"/>
  <c r="K201" i="19"/>
  <c r="F202" i="19"/>
  <c r="G202" i="19"/>
  <c r="K202" i="19"/>
  <c r="F203" i="19"/>
  <c r="G203" i="19"/>
  <c r="K203" i="19"/>
  <c r="F204" i="19"/>
  <c r="G204" i="19"/>
  <c r="K204" i="19"/>
  <c r="F205" i="19"/>
  <c r="G205" i="19"/>
  <c r="K205" i="19"/>
  <c r="F206" i="19"/>
  <c r="G206" i="19"/>
  <c r="K206" i="19"/>
  <c r="F207" i="19"/>
  <c r="G207" i="19"/>
  <c r="K207" i="19"/>
  <c r="F208" i="19"/>
  <c r="G208" i="19"/>
  <c r="K208" i="19"/>
  <c r="F209" i="19"/>
  <c r="G209" i="19"/>
  <c r="K209" i="19"/>
  <c r="F210" i="19"/>
  <c r="G210" i="19"/>
  <c r="K210" i="19"/>
  <c r="F211" i="19"/>
  <c r="G211" i="19"/>
  <c r="K211" i="19"/>
  <c r="F212" i="19"/>
  <c r="G212" i="19"/>
  <c r="K212" i="19"/>
  <c r="F213" i="19"/>
  <c r="G213" i="19"/>
  <c r="K213" i="19"/>
  <c r="F214" i="19"/>
  <c r="G214" i="19"/>
  <c r="K214" i="19"/>
  <c r="F215" i="19"/>
  <c r="G215" i="19"/>
  <c r="K215" i="19"/>
  <c r="F216" i="19"/>
  <c r="G216" i="19"/>
  <c r="K216" i="19"/>
  <c r="F217" i="19"/>
  <c r="G217" i="19"/>
  <c r="K217" i="19"/>
  <c r="F218" i="19"/>
  <c r="G218" i="19"/>
  <c r="K218" i="19"/>
  <c r="F219" i="19"/>
  <c r="G219" i="19"/>
  <c r="K219" i="19"/>
  <c r="F220" i="19"/>
  <c r="G220" i="19"/>
  <c r="K220" i="19"/>
  <c r="F221" i="19"/>
  <c r="G221" i="19"/>
  <c r="K221" i="19"/>
  <c r="F222" i="19"/>
  <c r="G222" i="19"/>
  <c r="K222" i="19"/>
  <c r="F223" i="19"/>
  <c r="G223" i="19"/>
  <c r="K223" i="19"/>
  <c r="F224" i="19"/>
  <c r="G224" i="19"/>
  <c r="K224" i="19"/>
  <c r="F225" i="19"/>
  <c r="G225" i="19"/>
  <c r="K225" i="19"/>
  <c r="F226" i="19"/>
  <c r="G226" i="19"/>
  <c r="K226" i="19"/>
  <c r="F227" i="19"/>
  <c r="G227" i="19"/>
  <c r="K227" i="19"/>
  <c r="F228" i="19"/>
  <c r="G228" i="19"/>
  <c r="K228" i="19"/>
  <c r="F229" i="19"/>
  <c r="G229" i="19"/>
  <c r="K229" i="19"/>
  <c r="F230" i="19"/>
  <c r="G230" i="19"/>
  <c r="K230" i="19"/>
  <c r="F231" i="19"/>
  <c r="G231" i="19"/>
  <c r="K231" i="19"/>
  <c r="F232" i="19"/>
  <c r="G232" i="19"/>
  <c r="K232" i="19"/>
  <c r="F233" i="19"/>
  <c r="G233" i="19"/>
  <c r="K233" i="19"/>
  <c r="F234" i="19"/>
  <c r="G234" i="19"/>
  <c r="K234" i="19"/>
  <c r="F235" i="19"/>
  <c r="G235" i="19"/>
  <c r="K235" i="19"/>
  <c r="F236" i="19"/>
  <c r="G236" i="19"/>
  <c r="K236" i="19"/>
  <c r="F237" i="19"/>
  <c r="G237" i="19"/>
  <c r="K237" i="19"/>
  <c r="F238" i="19"/>
  <c r="G238" i="19"/>
  <c r="K238" i="19"/>
  <c r="F239" i="19"/>
  <c r="G239" i="19"/>
  <c r="K239" i="19"/>
  <c r="F240" i="19"/>
  <c r="G240" i="19"/>
  <c r="K240" i="19"/>
  <c r="F241" i="19"/>
  <c r="G241" i="19"/>
  <c r="K241" i="19"/>
  <c r="F242" i="19"/>
  <c r="G242" i="19"/>
  <c r="K242" i="19"/>
  <c r="F243" i="19"/>
  <c r="G243" i="19"/>
  <c r="K243" i="19"/>
  <c r="F244" i="19"/>
  <c r="G244" i="19"/>
  <c r="K244" i="19"/>
  <c r="F245" i="19"/>
  <c r="G245" i="19"/>
  <c r="K245" i="19"/>
  <c r="F246" i="19"/>
  <c r="G246" i="19"/>
  <c r="K246" i="19"/>
  <c r="F247" i="19"/>
  <c r="G247" i="19"/>
  <c r="K247" i="19"/>
  <c r="F248" i="19"/>
  <c r="G248" i="19"/>
  <c r="K248" i="19"/>
  <c r="F249" i="19"/>
  <c r="G249" i="19"/>
  <c r="K249" i="19"/>
  <c r="F250" i="19"/>
  <c r="G250" i="19"/>
  <c r="K250" i="19"/>
  <c r="F251" i="19"/>
  <c r="G251" i="19"/>
  <c r="K251" i="19"/>
  <c r="F252" i="19"/>
  <c r="G252" i="19"/>
  <c r="K252" i="19"/>
  <c r="F253" i="19"/>
  <c r="G253" i="19"/>
  <c r="K253" i="19"/>
  <c r="F254" i="19"/>
  <c r="G254" i="19"/>
  <c r="K254" i="19"/>
  <c r="F255" i="19"/>
  <c r="G255" i="19"/>
  <c r="K255" i="19"/>
  <c r="F256" i="19"/>
  <c r="G256" i="19"/>
  <c r="K256" i="19"/>
  <c r="F257" i="19"/>
  <c r="G257" i="19"/>
  <c r="K257" i="19"/>
  <c r="F258" i="19"/>
  <c r="G258" i="19"/>
  <c r="K258" i="19"/>
  <c r="F259" i="19"/>
  <c r="G259" i="19"/>
  <c r="K259" i="19"/>
  <c r="F260" i="19"/>
  <c r="G260" i="19"/>
  <c r="K260" i="19"/>
  <c r="F261" i="19"/>
  <c r="G261" i="19"/>
  <c r="K261" i="19"/>
  <c r="F262" i="19"/>
  <c r="G262" i="19"/>
  <c r="K262" i="19"/>
  <c r="F263" i="19"/>
  <c r="G263" i="19"/>
  <c r="K263" i="19"/>
  <c r="F264" i="19"/>
  <c r="G264" i="19"/>
  <c r="K264" i="19"/>
  <c r="F265" i="19"/>
  <c r="G265" i="19"/>
  <c r="K265" i="19"/>
  <c r="F266" i="19"/>
  <c r="G266" i="19"/>
  <c r="K266" i="19"/>
  <c r="F267" i="19"/>
  <c r="G267" i="19"/>
  <c r="K267" i="19"/>
  <c r="F268" i="19"/>
  <c r="G268" i="19"/>
  <c r="K268" i="19"/>
  <c r="F269" i="19"/>
  <c r="G269" i="19"/>
  <c r="K269" i="19"/>
  <c r="F270" i="19"/>
  <c r="G270" i="19"/>
  <c r="K270" i="19"/>
  <c r="F271" i="19"/>
  <c r="G271" i="19"/>
  <c r="K271" i="19"/>
  <c r="F272" i="19"/>
  <c r="G272" i="19"/>
  <c r="K272" i="19"/>
  <c r="F273" i="19"/>
  <c r="G273" i="19"/>
  <c r="K273" i="19"/>
  <c r="F274" i="19"/>
  <c r="G274" i="19"/>
  <c r="K274" i="19"/>
  <c r="F275" i="19"/>
  <c r="G275" i="19"/>
  <c r="K275" i="19"/>
  <c r="F276" i="19"/>
  <c r="G276" i="19"/>
  <c r="K276" i="19"/>
  <c r="F277" i="19"/>
  <c r="G277" i="19"/>
  <c r="K277" i="19"/>
  <c r="F278" i="19"/>
  <c r="G278" i="19"/>
  <c r="K278" i="19"/>
  <c r="F279" i="19"/>
  <c r="G279" i="19"/>
  <c r="K279" i="19"/>
  <c r="F280" i="19"/>
  <c r="G280" i="19"/>
  <c r="K280" i="19"/>
  <c r="F281" i="19"/>
  <c r="G281" i="19"/>
  <c r="K281" i="19"/>
  <c r="F282" i="19"/>
  <c r="G282" i="19"/>
  <c r="K282" i="19"/>
  <c r="F283" i="19"/>
  <c r="G283" i="19"/>
  <c r="K283" i="19"/>
  <c r="F284" i="19"/>
  <c r="G284" i="19"/>
  <c r="K284" i="19"/>
  <c r="F285" i="19"/>
  <c r="G285" i="19"/>
  <c r="K285" i="19"/>
  <c r="F286" i="19"/>
  <c r="G286" i="19"/>
  <c r="K286" i="19"/>
  <c r="F287" i="19"/>
  <c r="G287" i="19"/>
  <c r="K287" i="19"/>
  <c r="F288" i="19"/>
  <c r="G288" i="19"/>
  <c r="K288" i="19"/>
  <c r="F289" i="19"/>
  <c r="G289" i="19"/>
  <c r="K289" i="19"/>
  <c r="F290" i="19"/>
  <c r="G290" i="19"/>
  <c r="K290" i="19"/>
  <c r="F291" i="19"/>
  <c r="G291" i="19"/>
  <c r="K291" i="19"/>
  <c r="F292" i="19"/>
  <c r="G292" i="19"/>
  <c r="K292" i="19"/>
  <c r="F293" i="19"/>
  <c r="G293" i="19"/>
  <c r="K293" i="19"/>
  <c r="F294" i="19"/>
  <c r="G294" i="19"/>
  <c r="K294" i="19"/>
  <c r="F295" i="19"/>
  <c r="G295" i="19"/>
  <c r="K295" i="19"/>
  <c r="K296" i="19"/>
  <c r="K297" i="19"/>
  <c r="K298" i="19"/>
  <c r="K299" i="19"/>
  <c r="K300" i="19"/>
  <c r="B410" i="19"/>
  <c r="B411" i="19"/>
  <c r="B412" i="19"/>
  <c r="B413" i="19"/>
  <c r="B414" i="19"/>
  <c r="B415" i="19"/>
  <c r="B416" i="19"/>
  <c r="B417" i="19"/>
  <c r="B418" i="19"/>
  <c r="B419" i="19"/>
  <c r="B420" i="19"/>
  <c r="B421" i="19"/>
  <c r="B422" i="19"/>
  <c r="B423" i="19"/>
  <c r="B424" i="19"/>
  <c r="B425" i="19"/>
  <c r="B426" i="19"/>
  <c r="B427" i="19"/>
  <c r="B428" i="19"/>
  <c r="B429" i="19"/>
  <c r="B430" i="19"/>
  <c r="B431" i="19"/>
  <c r="B432" i="19"/>
  <c r="B433" i="19"/>
  <c r="B434" i="19"/>
  <c r="B435" i="19"/>
  <c r="B436" i="19"/>
  <c r="B437" i="19"/>
  <c r="B438" i="19"/>
  <c r="B439" i="19"/>
  <c r="B440" i="19"/>
  <c r="B441" i="19"/>
  <c r="B442" i="19"/>
  <c r="B443" i="19"/>
  <c r="B444" i="19"/>
  <c r="B445" i="19"/>
  <c r="B446" i="19"/>
  <c r="B447" i="19"/>
  <c r="B448" i="19"/>
  <c r="B449" i="19"/>
  <c r="B450" i="19"/>
  <c r="B451" i="19"/>
  <c r="B452" i="19"/>
  <c r="B453" i="19"/>
  <c r="B454" i="19"/>
  <c r="B455" i="19"/>
  <c r="B456" i="19"/>
  <c r="B457" i="19"/>
  <c r="B458" i="19"/>
  <c r="B459" i="19"/>
  <c r="B460" i="19"/>
  <c r="B461" i="19"/>
  <c r="B462" i="19"/>
  <c r="B463" i="19"/>
  <c r="B464" i="19"/>
  <c r="B465" i="19"/>
  <c r="B466" i="19"/>
  <c r="B467" i="19"/>
  <c r="B468" i="19"/>
  <c r="B469" i="19"/>
  <c r="B470" i="19"/>
  <c r="B471" i="19"/>
  <c r="B472" i="19"/>
  <c r="B473" i="19"/>
  <c r="B474" i="19"/>
  <c r="B475" i="19"/>
  <c r="B476" i="19"/>
  <c r="B477" i="19"/>
  <c r="B478" i="19"/>
  <c r="B479" i="19"/>
  <c r="B480" i="19"/>
  <c r="B481" i="19"/>
  <c r="B482" i="19"/>
  <c r="B483" i="19"/>
  <c r="B484" i="19"/>
  <c r="B485" i="19"/>
  <c r="B486" i="19"/>
  <c r="B487" i="19"/>
  <c r="B488" i="19"/>
  <c r="B489" i="19"/>
  <c r="B490" i="19"/>
  <c r="B491" i="19"/>
  <c r="B492" i="19"/>
  <c r="B493" i="19"/>
  <c r="B494" i="19"/>
  <c r="B495" i="19"/>
  <c r="B496" i="19"/>
  <c r="B497" i="19"/>
  <c r="B498" i="19"/>
  <c r="B499" i="19"/>
  <c r="B500" i="19"/>
  <c r="B501" i="19"/>
  <c r="B502" i="19"/>
  <c r="B503" i="19"/>
  <c r="B504" i="19"/>
  <c r="B505" i="19"/>
  <c r="B506" i="19"/>
  <c r="B507" i="19"/>
  <c r="B508" i="19"/>
  <c r="B509" i="19"/>
  <c r="B510" i="19"/>
  <c r="B511" i="19"/>
  <c r="B512" i="19"/>
  <c r="B513" i="19"/>
  <c r="B514" i="19"/>
  <c r="B515" i="19"/>
  <c r="B516" i="19"/>
  <c r="B517" i="19"/>
  <c r="B518" i="19"/>
  <c r="B519" i="19"/>
  <c r="B520" i="19"/>
  <c r="B521" i="19"/>
  <c r="B522" i="19"/>
  <c r="B523" i="19"/>
  <c r="B524" i="19"/>
  <c r="B525" i="19"/>
  <c r="B526" i="19"/>
  <c r="B527" i="19"/>
  <c r="B528" i="19"/>
  <c r="B529" i="19"/>
  <c r="B530" i="19"/>
  <c r="B531" i="19"/>
  <c r="B532" i="19"/>
  <c r="B533" i="19"/>
  <c r="B534" i="19"/>
  <c r="B535" i="19"/>
  <c r="B536" i="19"/>
  <c r="B537" i="19"/>
  <c r="B538" i="19"/>
  <c r="B539" i="19"/>
  <c r="B540" i="19"/>
  <c r="B541" i="19"/>
  <c r="B542" i="19"/>
  <c r="B543" i="19"/>
  <c r="B544" i="19"/>
  <c r="B545" i="19"/>
  <c r="B546" i="19"/>
  <c r="B547" i="19"/>
  <c r="B548" i="19"/>
  <c r="B549" i="19"/>
  <c r="B550" i="19"/>
  <c r="B551" i="19"/>
  <c r="B552" i="19"/>
  <c r="B553" i="19"/>
  <c r="B554" i="19"/>
  <c r="B555" i="19"/>
  <c r="B556" i="19"/>
  <c r="B557" i="19"/>
  <c r="B558" i="19"/>
  <c r="B559" i="19"/>
  <c r="B560" i="19"/>
  <c r="B561" i="19"/>
  <c r="B562" i="19"/>
  <c r="B563" i="19"/>
  <c r="B564" i="19"/>
  <c r="B565" i="19"/>
  <c r="B566" i="19"/>
  <c r="B567" i="19"/>
  <c r="B568" i="19"/>
  <c r="B569" i="19"/>
  <c r="B570" i="19"/>
  <c r="B571" i="19"/>
  <c r="B572" i="19"/>
  <c r="B573" i="19"/>
  <c r="B574" i="19"/>
  <c r="B575" i="19"/>
  <c r="B576" i="19"/>
  <c r="B577" i="19"/>
  <c r="B578" i="19"/>
  <c r="B579" i="19"/>
  <c r="B580" i="19"/>
  <c r="B581" i="19"/>
  <c r="B582" i="19"/>
  <c r="B583" i="19"/>
  <c r="B584" i="19"/>
  <c r="B585" i="19"/>
  <c r="B586" i="19"/>
  <c r="B587" i="19"/>
  <c r="B588" i="19"/>
  <c r="B589" i="19"/>
  <c r="B590" i="19"/>
  <c r="B591" i="19"/>
  <c r="B592" i="19"/>
  <c r="B593" i="19"/>
  <c r="B594" i="19"/>
  <c r="B595" i="19"/>
  <c r="B596" i="19"/>
  <c r="B597" i="19"/>
  <c r="B598" i="19"/>
  <c r="B599" i="19"/>
  <c r="B600" i="19"/>
  <c r="B601" i="19"/>
  <c r="B602" i="19"/>
  <c r="B603" i="19"/>
  <c r="B604" i="19"/>
  <c r="B605" i="19"/>
  <c r="B606" i="19"/>
  <c r="B607" i="19"/>
  <c r="B608" i="19"/>
  <c r="B609" i="19"/>
  <c r="B610" i="19"/>
  <c r="B611" i="19"/>
  <c r="B612" i="19"/>
  <c r="B613" i="19"/>
  <c r="B614" i="19"/>
  <c r="B615" i="19"/>
  <c r="B616" i="19"/>
  <c r="B617" i="19"/>
  <c r="B618" i="19"/>
  <c r="B619" i="19"/>
  <c r="B620" i="19"/>
  <c r="B621" i="19"/>
  <c r="B622" i="19"/>
  <c r="B623" i="19"/>
  <c r="B624" i="19"/>
  <c r="B625" i="19"/>
  <c r="B626" i="19"/>
  <c r="B627" i="19"/>
  <c r="B628" i="19"/>
  <c r="B629" i="19"/>
  <c r="B630" i="19"/>
  <c r="B631" i="19"/>
  <c r="B632" i="19"/>
  <c r="B633" i="19"/>
  <c r="B634" i="19"/>
  <c r="B635" i="19"/>
  <c r="B636" i="19"/>
  <c r="B637" i="19"/>
  <c r="B638" i="19"/>
  <c r="B639" i="19"/>
  <c r="B640" i="19"/>
  <c r="B641" i="19"/>
  <c r="B642" i="19"/>
  <c r="B643" i="19"/>
  <c r="B644" i="19"/>
  <c r="B645" i="19"/>
  <c r="B646" i="19"/>
  <c r="B647" i="19"/>
  <c r="B648" i="19"/>
  <c r="B649" i="19"/>
  <c r="B650" i="19"/>
  <c r="B651" i="19"/>
  <c r="B652" i="19"/>
  <c r="B653" i="19"/>
  <c r="B654" i="19"/>
  <c r="B655" i="19"/>
  <c r="B656" i="19"/>
  <c r="B657" i="19"/>
  <c r="B658" i="19"/>
  <c r="B659" i="19"/>
  <c r="B660" i="19"/>
  <c r="B661" i="19"/>
  <c r="B662" i="19"/>
  <c r="B663" i="19"/>
  <c r="B664" i="19"/>
  <c r="B665" i="19"/>
  <c r="B666" i="19"/>
  <c r="B667" i="19"/>
  <c r="B668" i="19"/>
  <c r="B669" i="19"/>
  <c r="B670" i="19"/>
  <c r="B671" i="19"/>
  <c r="B672" i="19"/>
  <c r="B673" i="19"/>
  <c r="B674" i="19"/>
  <c r="B675" i="19"/>
  <c r="B676" i="19"/>
  <c r="B677" i="19"/>
  <c r="B678" i="19"/>
  <c r="B679" i="19"/>
  <c r="B680" i="19"/>
  <c r="B681" i="19"/>
  <c r="B682" i="19"/>
  <c r="B683" i="19"/>
  <c r="B684" i="19"/>
  <c r="B685" i="19"/>
  <c r="B686" i="19"/>
  <c r="B687" i="19"/>
  <c r="B688" i="19"/>
  <c r="B689" i="19"/>
  <c r="B690" i="19"/>
  <c r="B691" i="19"/>
  <c r="B692" i="19"/>
  <c r="B693" i="19"/>
  <c r="B694" i="19"/>
  <c r="B695" i="19"/>
  <c r="B696" i="19"/>
  <c r="B697" i="19"/>
  <c r="B698" i="19"/>
  <c r="B699" i="19"/>
  <c r="B700" i="19"/>
  <c r="B701" i="19"/>
  <c r="B702" i="19"/>
  <c r="B703" i="19"/>
  <c r="B704" i="19"/>
  <c r="B705" i="19"/>
  <c r="B706" i="19"/>
  <c r="B707" i="19"/>
  <c r="B708" i="19"/>
  <c r="B709" i="19"/>
  <c r="B710" i="19"/>
  <c r="B711" i="19"/>
  <c r="B712" i="19"/>
  <c r="B713" i="19"/>
  <c r="B714" i="19"/>
  <c r="B715" i="19"/>
  <c r="B716" i="19"/>
  <c r="B717" i="19"/>
  <c r="B718" i="19"/>
  <c r="B719" i="19"/>
  <c r="B720" i="19"/>
  <c r="B721" i="19"/>
  <c r="B722" i="19"/>
  <c r="B723" i="19"/>
  <c r="B724" i="19"/>
  <c r="B725" i="19"/>
  <c r="B726" i="19"/>
  <c r="B727" i="19"/>
  <c r="B728" i="19"/>
  <c r="B729" i="19"/>
  <c r="B730" i="19"/>
  <c r="B731" i="19"/>
  <c r="B732" i="19"/>
  <c r="B733" i="19"/>
  <c r="B734" i="19"/>
  <c r="B735" i="19"/>
  <c r="B736" i="19"/>
  <c r="B737" i="19"/>
  <c r="B738" i="19"/>
  <c r="B739" i="19"/>
  <c r="B740" i="19"/>
  <c r="B741" i="19"/>
  <c r="B742" i="19"/>
  <c r="B743" i="19"/>
  <c r="B744" i="19"/>
  <c r="B745" i="19"/>
  <c r="B746" i="19"/>
  <c r="B747" i="19"/>
  <c r="B748" i="19"/>
  <c r="B749" i="19"/>
  <c r="B750" i="19"/>
  <c r="B751" i="19"/>
  <c r="B752" i="19"/>
  <c r="B753" i="19"/>
  <c r="B754" i="19"/>
  <c r="B755" i="19"/>
  <c r="B756" i="19"/>
  <c r="B757" i="19"/>
  <c r="B758" i="19"/>
  <c r="B759" i="19"/>
  <c r="B760" i="19"/>
  <c r="B761" i="19"/>
  <c r="B762" i="19"/>
  <c r="B763" i="19"/>
  <c r="B764" i="19"/>
  <c r="B765" i="19"/>
  <c r="B766" i="19"/>
  <c r="B767" i="19"/>
  <c r="B768" i="19"/>
  <c r="B769" i="19"/>
  <c r="B770" i="19"/>
  <c r="B771" i="19"/>
  <c r="B772" i="19"/>
  <c r="B773" i="19"/>
  <c r="B774" i="19"/>
  <c r="B775" i="19"/>
  <c r="B776" i="19"/>
  <c r="B777" i="19"/>
  <c r="B778" i="19"/>
  <c r="B779" i="19"/>
  <c r="B780" i="19"/>
  <c r="B781" i="19"/>
  <c r="B782" i="19"/>
  <c r="B783" i="19"/>
  <c r="B784" i="19"/>
  <c r="B785" i="19"/>
  <c r="B786" i="19"/>
  <c r="B787" i="19"/>
  <c r="B788" i="19"/>
  <c r="B789" i="19"/>
  <c r="B790" i="19"/>
  <c r="B791" i="19"/>
  <c r="B792" i="19"/>
  <c r="B793" i="19"/>
  <c r="B794" i="19"/>
  <c r="B795" i="19"/>
  <c r="B796" i="19"/>
  <c r="B797" i="19"/>
  <c r="B798" i="19"/>
  <c r="B799" i="19"/>
  <c r="B800" i="19"/>
  <c r="B801" i="19"/>
  <c r="B802" i="19"/>
  <c r="B803" i="19"/>
  <c r="B804" i="19"/>
  <c r="B805" i="19"/>
  <c r="B806" i="19"/>
  <c r="B807" i="19"/>
  <c r="B808" i="19"/>
  <c r="B809" i="19"/>
  <c r="B810" i="19"/>
  <c r="B811" i="19"/>
  <c r="B812" i="19"/>
  <c r="B813" i="19"/>
  <c r="B814" i="19"/>
  <c r="B815" i="19"/>
  <c r="B816" i="19"/>
  <c r="B817" i="19"/>
  <c r="B818" i="19"/>
  <c r="B819" i="19"/>
  <c r="B820" i="19"/>
  <c r="B821" i="19"/>
  <c r="B822" i="19"/>
  <c r="B823" i="19"/>
  <c r="B824" i="19"/>
  <c r="B825" i="19"/>
  <c r="B826" i="19"/>
  <c r="B827" i="19"/>
  <c r="B828" i="19"/>
  <c r="B829" i="19"/>
  <c r="B830" i="19"/>
  <c r="B831" i="19"/>
  <c r="B832" i="19"/>
  <c r="B833" i="19"/>
  <c r="B834" i="19"/>
  <c r="B835" i="19"/>
  <c r="B836" i="19"/>
  <c r="B837" i="19"/>
  <c r="B838" i="19"/>
  <c r="B839" i="19"/>
  <c r="B840" i="19"/>
  <c r="B841" i="19"/>
  <c r="B842" i="19"/>
  <c r="B843" i="19"/>
  <c r="B844" i="19"/>
  <c r="B845" i="19"/>
  <c r="B846" i="19"/>
  <c r="B847" i="19"/>
  <c r="B848" i="19"/>
  <c r="B849" i="19"/>
  <c r="B850" i="19"/>
  <c r="B851" i="19"/>
  <c r="B852" i="19"/>
  <c r="B853" i="19"/>
  <c r="B854" i="19"/>
  <c r="B855" i="19"/>
  <c r="B856" i="19"/>
  <c r="B857" i="19"/>
  <c r="B858" i="19"/>
  <c r="B859" i="19"/>
  <c r="B860" i="19"/>
  <c r="B861" i="19"/>
  <c r="B862" i="19"/>
  <c r="B863" i="19"/>
  <c r="B864" i="19"/>
  <c r="B865" i="19"/>
  <c r="B866" i="19"/>
  <c r="B867" i="19"/>
  <c r="B868" i="19"/>
  <c r="B869" i="19"/>
  <c r="B870" i="19"/>
  <c r="B871" i="19"/>
  <c r="B872" i="19"/>
  <c r="B873" i="19"/>
  <c r="B874" i="19"/>
  <c r="B875" i="19"/>
  <c r="B876" i="19"/>
  <c r="B877" i="19"/>
  <c r="B878" i="19"/>
  <c r="B879" i="19"/>
  <c r="B880" i="19"/>
  <c r="B881" i="19"/>
  <c r="B882" i="19"/>
  <c r="B883" i="19"/>
  <c r="B884" i="19"/>
  <c r="B885" i="19"/>
  <c r="B886" i="19"/>
  <c r="B887" i="19"/>
  <c r="B888" i="19"/>
  <c r="B889" i="19"/>
  <c r="B890" i="19"/>
  <c r="B891" i="19"/>
  <c r="B892" i="19"/>
  <c r="B893" i="19"/>
  <c r="B894" i="19"/>
  <c r="B895" i="19"/>
  <c r="B896" i="19"/>
  <c r="B897" i="19"/>
  <c r="B898" i="19"/>
  <c r="B899" i="19"/>
  <c r="B900" i="19"/>
  <c r="B901" i="19"/>
  <c r="B902" i="19"/>
  <c r="B903" i="19"/>
  <c r="B904" i="19"/>
  <c r="B905" i="19"/>
  <c r="B906" i="19"/>
  <c r="B907" i="19"/>
  <c r="B908" i="19"/>
  <c r="B909" i="19"/>
  <c r="B910" i="19"/>
  <c r="B911" i="19"/>
  <c r="B912" i="19"/>
  <c r="B913" i="19"/>
  <c r="B914" i="19"/>
  <c r="B915" i="19"/>
  <c r="B916" i="19"/>
  <c r="B917" i="19"/>
  <c r="B918" i="19"/>
  <c r="B919" i="19"/>
  <c r="B920" i="19"/>
  <c r="B921" i="19"/>
  <c r="B922" i="19"/>
  <c r="B923" i="19"/>
  <c r="B924" i="19"/>
  <c r="B925" i="19"/>
  <c r="B926" i="19"/>
  <c r="B927" i="19"/>
  <c r="B928" i="19"/>
  <c r="B929" i="19"/>
  <c r="B930" i="19"/>
  <c r="B931" i="19"/>
  <c r="B932" i="19"/>
  <c r="B933" i="19"/>
  <c r="B934" i="19"/>
  <c r="B935" i="19"/>
  <c r="B936" i="19"/>
  <c r="B937" i="19"/>
  <c r="B938" i="19"/>
  <c r="B939" i="19"/>
  <c r="B940" i="19"/>
  <c r="B941" i="19"/>
  <c r="B942" i="19"/>
  <c r="B943" i="19"/>
  <c r="B944" i="19"/>
  <c r="B945" i="19"/>
  <c r="B946" i="19"/>
  <c r="B947" i="19"/>
  <c r="B948" i="19"/>
  <c r="B949" i="19"/>
  <c r="B950" i="19"/>
  <c r="B951" i="19"/>
  <c r="B952" i="19"/>
  <c r="B953" i="19"/>
  <c r="B954" i="19"/>
  <c r="B955" i="19"/>
  <c r="B956" i="19"/>
  <c r="B957" i="19"/>
  <c r="B958" i="19"/>
  <c r="B959" i="19"/>
  <c r="B960" i="19"/>
  <c r="B961" i="19"/>
  <c r="B962" i="19"/>
  <c r="B963" i="19"/>
  <c r="B964" i="19"/>
  <c r="B965" i="19"/>
  <c r="B966" i="19"/>
  <c r="B967" i="19"/>
  <c r="B968" i="19"/>
  <c r="B969" i="19"/>
  <c r="B970" i="19"/>
  <c r="B971" i="19"/>
  <c r="B972" i="19"/>
  <c r="B973" i="19"/>
  <c r="B974" i="19"/>
  <c r="B975" i="19"/>
  <c r="B976" i="19"/>
  <c r="B977" i="19"/>
  <c r="B978" i="19"/>
  <c r="B979" i="19"/>
  <c r="B980" i="19"/>
  <c r="B981" i="19"/>
  <c r="B982" i="19"/>
  <c r="B983" i="19"/>
  <c r="B984" i="19"/>
  <c r="B985" i="19"/>
  <c r="B986" i="19"/>
  <c r="B987" i="19"/>
  <c r="B988" i="19"/>
  <c r="B989" i="19"/>
  <c r="B990" i="19"/>
  <c r="B991" i="19"/>
  <c r="B992" i="19"/>
  <c r="B993" i="19"/>
  <c r="B994" i="19"/>
  <c r="B995" i="19"/>
  <c r="B996" i="19"/>
  <c r="B997" i="19"/>
  <c r="B998" i="19"/>
  <c r="B999" i="19"/>
  <c r="B1000" i="19"/>
  <c r="B1001" i="19"/>
  <c r="B1002" i="19"/>
  <c r="B1003" i="19"/>
  <c r="B1004" i="19"/>
  <c r="B1005" i="19"/>
  <c r="B1006" i="19"/>
  <c r="B1007" i="19"/>
  <c r="B1008" i="19"/>
  <c r="B1009" i="19"/>
  <c r="B1010" i="19"/>
  <c r="B1011" i="19"/>
  <c r="B1012" i="19"/>
  <c r="B1013" i="19"/>
  <c r="B1014" i="19"/>
  <c r="B1015" i="19"/>
  <c r="B1016" i="19"/>
  <c r="B1017" i="19"/>
  <c r="B1018" i="19"/>
  <c r="B1019" i="19"/>
  <c r="B1020" i="19"/>
  <c r="B1021" i="19"/>
  <c r="B1022" i="19"/>
  <c r="B1023" i="19"/>
  <c r="B1024" i="19"/>
  <c r="B1025" i="19"/>
  <c r="B1026" i="19"/>
  <c r="B1027" i="19"/>
  <c r="B1028" i="19"/>
  <c r="B1029" i="19"/>
  <c r="B1030" i="19"/>
  <c r="B1031" i="19"/>
  <c r="B1032" i="19"/>
  <c r="B1033" i="19"/>
  <c r="B1034" i="19"/>
  <c r="B1035" i="19"/>
  <c r="B1036" i="19"/>
  <c r="B1037" i="19"/>
  <c r="B1038" i="19"/>
  <c r="B1039" i="19"/>
  <c r="B1040" i="19"/>
  <c r="B1041" i="19"/>
  <c r="B1042" i="19"/>
  <c r="B1043" i="19"/>
  <c r="B1044" i="19"/>
  <c r="B1045" i="19"/>
  <c r="B1046" i="19"/>
  <c r="B1047" i="19"/>
  <c r="B1048" i="19"/>
  <c r="B1049" i="19"/>
  <c r="B1050" i="19"/>
  <c r="B1051" i="19"/>
  <c r="B1052" i="19"/>
  <c r="B1053" i="19"/>
  <c r="B1054" i="19"/>
  <c r="B1055" i="19"/>
  <c r="B1056" i="19"/>
  <c r="B1057" i="19"/>
  <c r="B1058" i="19"/>
  <c r="B1059" i="19"/>
  <c r="B1060" i="19"/>
  <c r="B1061" i="19"/>
  <c r="B1062" i="19"/>
  <c r="B1063" i="19"/>
  <c r="B1064" i="19"/>
  <c r="B1065" i="19"/>
  <c r="B1066" i="19"/>
  <c r="B1067" i="19"/>
  <c r="B1068" i="19"/>
  <c r="B1069" i="19"/>
  <c r="B1070" i="19"/>
  <c r="B1071" i="19"/>
  <c r="B1072" i="19"/>
  <c r="B1073" i="19"/>
  <c r="B1074" i="19"/>
  <c r="B1075" i="19"/>
  <c r="B1076" i="19"/>
  <c r="B1077" i="19"/>
  <c r="B1078" i="19"/>
  <c r="B1079" i="19"/>
  <c r="B1080" i="19"/>
  <c r="B1081" i="19"/>
  <c r="B1082" i="19"/>
  <c r="B1083" i="19"/>
  <c r="B1084" i="19"/>
  <c r="B1085" i="19"/>
  <c r="B1086" i="19"/>
  <c r="B1087" i="19"/>
  <c r="B1088" i="19"/>
  <c r="B1089" i="19"/>
  <c r="B1090" i="19"/>
  <c r="B1091" i="19"/>
  <c r="B1092" i="19"/>
  <c r="B1093" i="19"/>
  <c r="B1094" i="19"/>
  <c r="B1095" i="19"/>
  <c r="B1096" i="19"/>
  <c r="B1097" i="19"/>
  <c r="B1098" i="19"/>
  <c r="B1099" i="19"/>
  <c r="B1100" i="19"/>
  <c r="B1101" i="19"/>
  <c r="B1102" i="19"/>
  <c r="B1103" i="19"/>
  <c r="B1104" i="19"/>
  <c r="B1105" i="19"/>
  <c r="B1106" i="19"/>
  <c r="B1107" i="19"/>
  <c r="B1108" i="19"/>
  <c r="B1109" i="19"/>
  <c r="B1110" i="19"/>
  <c r="B1111" i="19"/>
  <c r="B1112" i="19"/>
  <c r="B1113" i="19"/>
  <c r="B1114" i="19"/>
  <c r="B1115" i="19"/>
  <c r="B1116" i="19"/>
  <c r="B1117" i="19"/>
  <c r="B1118" i="19"/>
  <c r="B1119" i="19"/>
  <c r="B1120" i="19"/>
  <c r="B1121" i="19"/>
  <c r="B1122" i="19"/>
  <c r="B1123" i="19"/>
  <c r="B1124" i="19"/>
  <c r="B1125" i="19"/>
  <c r="B1126" i="19"/>
  <c r="B1127" i="19"/>
  <c r="B1128" i="19"/>
  <c r="B1129" i="19"/>
  <c r="B1130" i="19"/>
  <c r="B1131" i="19"/>
  <c r="B1132" i="19"/>
  <c r="B1133" i="19"/>
  <c r="B1134" i="19"/>
  <c r="B1135" i="19"/>
  <c r="B1136" i="19"/>
  <c r="B1137" i="19"/>
  <c r="B1138" i="19"/>
  <c r="B1139" i="19"/>
  <c r="B1140" i="19"/>
  <c r="B1141" i="19"/>
  <c r="B1142" i="19"/>
  <c r="B1143" i="19"/>
  <c r="B1144" i="19"/>
  <c r="B1145" i="19"/>
  <c r="B1146" i="19"/>
  <c r="B1147" i="19"/>
  <c r="B1148" i="19"/>
  <c r="B1149" i="19"/>
  <c r="B1150" i="19"/>
  <c r="B1151" i="19"/>
  <c r="B1152" i="19"/>
  <c r="B1153" i="19"/>
  <c r="B1154" i="19"/>
  <c r="B1155" i="19"/>
  <c r="B1156" i="19"/>
  <c r="B1157" i="19"/>
  <c r="B1158" i="19"/>
  <c r="B1159" i="19"/>
  <c r="B1160" i="19"/>
  <c r="B1161" i="19"/>
  <c r="B1162" i="19"/>
  <c r="B1163" i="19"/>
  <c r="B1164" i="19"/>
  <c r="B1165" i="19"/>
  <c r="B1166" i="19"/>
  <c r="B1167" i="19"/>
  <c r="B1168" i="19"/>
  <c r="B1169" i="19"/>
  <c r="B1170" i="19"/>
  <c r="B1171" i="19"/>
  <c r="B1172" i="19"/>
  <c r="B1173" i="19"/>
  <c r="B1174" i="19"/>
  <c r="B1175" i="19"/>
  <c r="B1176" i="19"/>
  <c r="B1177" i="19"/>
  <c r="B1178" i="19"/>
  <c r="B1179" i="19"/>
  <c r="B1180" i="19"/>
  <c r="B1181" i="19"/>
  <c r="B1182" i="19"/>
  <c r="B1183" i="19"/>
  <c r="B1184" i="19"/>
  <c r="B1185" i="19"/>
  <c r="B1186" i="19"/>
  <c r="B1187" i="19"/>
  <c r="B1188" i="19"/>
  <c r="B1189" i="19"/>
  <c r="B1190" i="19"/>
  <c r="B1191" i="19"/>
  <c r="B1192" i="19"/>
  <c r="B1193" i="19"/>
  <c r="B1194" i="19"/>
  <c r="B1195" i="19"/>
  <c r="B1196" i="19"/>
  <c r="B1197" i="19"/>
  <c r="B1198" i="19"/>
  <c r="B1199" i="19"/>
  <c r="B1200" i="19"/>
  <c r="B1201" i="19"/>
  <c r="B1202" i="19"/>
  <c r="B1203" i="19"/>
  <c r="B1204" i="19"/>
  <c r="B1205" i="19"/>
  <c r="B1206" i="19"/>
  <c r="B1207" i="19"/>
  <c r="B1208" i="19"/>
  <c r="B1209" i="19"/>
  <c r="B1210" i="19"/>
  <c r="B1211" i="19"/>
  <c r="B1212" i="19"/>
  <c r="B1213" i="19"/>
  <c r="B1214" i="19"/>
  <c r="B1215" i="19"/>
  <c r="B1216" i="19"/>
  <c r="B1217" i="19"/>
  <c r="B1218" i="19"/>
  <c r="B1219" i="19"/>
  <c r="B1220" i="19"/>
  <c r="B1221" i="19"/>
  <c r="B1222" i="19"/>
  <c r="B1223" i="19"/>
  <c r="B1224" i="19"/>
  <c r="B1225" i="19"/>
  <c r="B1226" i="19"/>
  <c r="B1227" i="19"/>
  <c r="B1228" i="19"/>
  <c r="B1229" i="19"/>
  <c r="B1230" i="19"/>
  <c r="B1231" i="19"/>
  <c r="B1232" i="19"/>
  <c r="B1233" i="19"/>
  <c r="B1234" i="19"/>
  <c r="B1235" i="19"/>
  <c r="B1236" i="19"/>
  <c r="B1237" i="19"/>
  <c r="B1238" i="19"/>
  <c r="B1239" i="19"/>
  <c r="B1240" i="19"/>
  <c r="B1241" i="19"/>
  <c r="B1242" i="19"/>
  <c r="B1243" i="19"/>
  <c r="B1244" i="19"/>
  <c r="B1245" i="19"/>
  <c r="B1246" i="19"/>
  <c r="B1247" i="19"/>
  <c r="B1248" i="19"/>
  <c r="B1249" i="19"/>
  <c r="B1250" i="19"/>
  <c r="B1251" i="19"/>
  <c r="B1252" i="19"/>
  <c r="B1253" i="19"/>
  <c r="B1254" i="19"/>
  <c r="B1255" i="19"/>
  <c r="B1256" i="19"/>
  <c r="B1257" i="19"/>
  <c r="B1258" i="19"/>
  <c r="B1259" i="19"/>
  <c r="B1260" i="19"/>
  <c r="B1261" i="19"/>
  <c r="B1262" i="19"/>
  <c r="B1263" i="19"/>
  <c r="B1264" i="19"/>
  <c r="B1265" i="19"/>
  <c r="B1266" i="19"/>
  <c r="B1267" i="19"/>
  <c r="B1268" i="19"/>
  <c r="B1269" i="19"/>
  <c r="B1270" i="19"/>
  <c r="B1271" i="19"/>
  <c r="B1272" i="19"/>
  <c r="B1273" i="19"/>
  <c r="B1274" i="19"/>
  <c r="B1275" i="19"/>
  <c r="B1276" i="19"/>
  <c r="B1277" i="19"/>
  <c r="B1278" i="19"/>
  <c r="B1279" i="19"/>
  <c r="B1280" i="19"/>
  <c r="B1281" i="19"/>
  <c r="B1282" i="19"/>
  <c r="B1283" i="19"/>
  <c r="B1284" i="19"/>
  <c r="B1285" i="19"/>
  <c r="B1286" i="19"/>
  <c r="B1287" i="19"/>
  <c r="B1288" i="19"/>
  <c r="B1289" i="19"/>
  <c r="B1290" i="19"/>
  <c r="B1291" i="19"/>
  <c r="B1292" i="19"/>
  <c r="B1293" i="19"/>
  <c r="B1294" i="19"/>
  <c r="B1295" i="19"/>
  <c r="B1296" i="19"/>
  <c r="B1297" i="19"/>
  <c r="B1298" i="19"/>
  <c r="B1299" i="19"/>
  <c r="B1300" i="19"/>
  <c r="B1301" i="19"/>
  <c r="B1302" i="19"/>
  <c r="B1303" i="19"/>
  <c r="B1304" i="19"/>
  <c r="B1305" i="19"/>
  <c r="B1306" i="19"/>
  <c r="B1307" i="19"/>
  <c r="B1308" i="19"/>
  <c r="B1309" i="19"/>
  <c r="B1310" i="19"/>
  <c r="B1311" i="19"/>
  <c r="B1312" i="19"/>
  <c r="B1313" i="19"/>
  <c r="B1314" i="19"/>
  <c r="B1315" i="19"/>
  <c r="B1316" i="19"/>
  <c r="B1317" i="19"/>
  <c r="B1318" i="19"/>
  <c r="B1319" i="19"/>
  <c r="B1320" i="19"/>
  <c r="B1321" i="19"/>
  <c r="B1322" i="19"/>
  <c r="B1323" i="19"/>
  <c r="B1324" i="19"/>
  <c r="B1325" i="19"/>
  <c r="B1326" i="19"/>
  <c r="B1327" i="19"/>
  <c r="B1328" i="19"/>
  <c r="B1329" i="19"/>
  <c r="B1330" i="19"/>
  <c r="B1331" i="19"/>
  <c r="B1332" i="19"/>
  <c r="B1333" i="19"/>
  <c r="B1334" i="19"/>
  <c r="B1335" i="19"/>
  <c r="B1336" i="19"/>
  <c r="B1337" i="19"/>
  <c r="B1338" i="19"/>
  <c r="B1339" i="19"/>
  <c r="B1340" i="19"/>
  <c r="B1341" i="19"/>
  <c r="B1342" i="19"/>
  <c r="B1343" i="19"/>
  <c r="B1344" i="19"/>
  <c r="B1345" i="19"/>
  <c r="B1346" i="19"/>
  <c r="B1347" i="19"/>
  <c r="B1348" i="19"/>
  <c r="B1349" i="19"/>
  <c r="B1350" i="19"/>
  <c r="B1351" i="19"/>
  <c r="B1352" i="19"/>
  <c r="B1353" i="19"/>
  <c r="B1354" i="19"/>
  <c r="B1355" i="19"/>
  <c r="B1356" i="19"/>
  <c r="B1357" i="19"/>
  <c r="B1358" i="19"/>
  <c r="B1359" i="19"/>
  <c r="B1360" i="19"/>
  <c r="B1361" i="19"/>
  <c r="B1362" i="19"/>
  <c r="B1363" i="19"/>
  <c r="B1364" i="19"/>
  <c r="B1365" i="19"/>
  <c r="B1366" i="19"/>
  <c r="B1367" i="19"/>
  <c r="B1368" i="19"/>
  <c r="B1369" i="19"/>
  <c r="B1370" i="19"/>
  <c r="B1371" i="19"/>
  <c r="B1372" i="19"/>
  <c r="B1373" i="19"/>
  <c r="B1374" i="19"/>
  <c r="B1375" i="19"/>
  <c r="B1376" i="19"/>
  <c r="B1377" i="19"/>
  <c r="B1378" i="19"/>
  <c r="B1379" i="19"/>
  <c r="B1380" i="19"/>
  <c r="B1381" i="19"/>
  <c r="B1382" i="19"/>
  <c r="B1383" i="19"/>
  <c r="B1384" i="19"/>
  <c r="B1385" i="19"/>
  <c r="B1386" i="19"/>
  <c r="B1387" i="19"/>
  <c r="B1388" i="19"/>
  <c r="B1389" i="19"/>
  <c r="B1390" i="19"/>
  <c r="B1391" i="19"/>
  <c r="B1392" i="19"/>
  <c r="B1393" i="19"/>
  <c r="B1394" i="19"/>
  <c r="B1395" i="19"/>
  <c r="B1396" i="19"/>
  <c r="B1397" i="19"/>
  <c r="B1398" i="19"/>
  <c r="B1399" i="19"/>
  <c r="B1400" i="19"/>
  <c r="B1401" i="19"/>
  <c r="B1402" i="19"/>
  <c r="B1403" i="19"/>
  <c r="B1404" i="19"/>
  <c r="B1405" i="19"/>
  <c r="B1406" i="19"/>
  <c r="B1407" i="19"/>
  <c r="B1408" i="19"/>
  <c r="B1409" i="19"/>
  <c r="B1410" i="19"/>
  <c r="B1411" i="19"/>
  <c r="B1412" i="19"/>
  <c r="B1413" i="19"/>
  <c r="B1414" i="19"/>
  <c r="B1415" i="19"/>
  <c r="B1416" i="19"/>
  <c r="B1417" i="19"/>
  <c r="B1418" i="19"/>
  <c r="B1419" i="19"/>
  <c r="B1420" i="19"/>
  <c r="B1421" i="19"/>
  <c r="B1422" i="19"/>
  <c r="B1423" i="19"/>
  <c r="B1424" i="19"/>
  <c r="B1425" i="19"/>
  <c r="B1426" i="19"/>
  <c r="B1427" i="19"/>
  <c r="B1428" i="19"/>
  <c r="B1429" i="19"/>
  <c r="B1430" i="19"/>
  <c r="B1431" i="19"/>
  <c r="B1432" i="19"/>
  <c r="B1433" i="19"/>
  <c r="B1434" i="19"/>
  <c r="B1435" i="19"/>
  <c r="B1436" i="19"/>
  <c r="B1437" i="19"/>
  <c r="B1438" i="19"/>
  <c r="B1439" i="19"/>
  <c r="B1440" i="19"/>
  <c r="B1441" i="19"/>
  <c r="B1442" i="19"/>
  <c r="B1443" i="19"/>
  <c r="B1444" i="19"/>
  <c r="B1445" i="19"/>
  <c r="B1446" i="19"/>
  <c r="B1447" i="19"/>
  <c r="B1448" i="19"/>
  <c r="B1449" i="19"/>
  <c r="B1450" i="19"/>
  <c r="B1451" i="19"/>
  <c r="B1452" i="19"/>
  <c r="B1453" i="19"/>
  <c r="B1454" i="19"/>
  <c r="B1455" i="19"/>
  <c r="B1456" i="19"/>
  <c r="B1457" i="19"/>
  <c r="B1458" i="19"/>
  <c r="B1459" i="19"/>
  <c r="B1460" i="19"/>
  <c r="B1461" i="19"/>
  <c r="B1462" i="19"/>
  <c r="B1463" i="19"/>
  <c r="B1464" i="19"/>
  <c r="B1465" i="19"/>
  <c r="B1466" i="19"/>
  <c r="B1467" i="19"/>
  <c r="B1468" i="19"/>
  <c r="B1469" i="19"/>
  <c r="B1470" i="19"/>
  <c r="B1471" i="19"/>
  <c r="B1472" i="19"/>
  <c r="B1473" i="19"/>
  <c r="B1474" i="19"/>
  <c r="B1475" i="19"/>
  <c r="B1476" i="19"/>
  <c r="B1477" i="19"/>
  <c r="B1478" i="19"/>
  <c r="B1479" i="19"/>
  <c r="B1480" i="19"/>
  <c r="B1481" i="19"/>
  <c r="B1482" i="19"/>
  <c r="B1483" i="19"/>
  <c r="B1484" i="19"/>
  <c r="B1485" i="19"/>
  <c r="B1486" i="19"/>
  <c r="B1487" i="19"/>
  <c r="B1488" i="19"/>
  <c r="B1489" i="19"/>
  <c r="B1490" i="19"/>
  <c r="B1491" i="19"/>
  <c r="B1492" i="19"/>
  <c r="B1493" i="19"/>
  <c r="B1494" i="19"/>
  <c r="B1495" i="19"/>
  <c r="B1496" i="19"/>
  <c r="B1497" i="19"/>
  <c r="B1498" i="19"/>
  <c r="B1499" i="19"/>
  <c r="B1500" i="19"/>
  <c r="B1501" i="19"/>
  <c r="B1502" i="19"/>
  <c r="B1503" i="19"/>
  <c r="B1504" i="19"/>
  <c r="B1505" i="19"/>
  <c r="B1506" i="19"/>
  <c r="B1507" i="19"/>
  <c r="B1508" i="19"/>
  <c r="B1509" i="19"/>
  <c r="B1510" i="19"/>
  <c r="B1511" i="19"/>
  <c r="B1512" i="19"/>
  <c r="B1513" i="19"/>
  <c r="B1514" i="19"/>
  <c r="B1515" i="19"/>
  <c r="B1516" i="19"/>
  <c r="B1517" i="19"/>
  <c r="B1518" i="19"/>
  <c r="B1519" i="19"/>
  <c r="B1520" i="19"/>
  <c r="B1521" i="19"/>
  <c r="B1522" i="19"/>
  <c r="B1523" i="19"/>
  <c r="B1524" i="19"/>
  <c r="B1525" i="19"/>
  <c r="B1526" i="19"/>
  <c r="B1527" i="19"/>
  <c r="B1528" i="19"/>
  <c r="B1529" i="19"/>
  <c r="B1530" i="19"/>
  <c r="B1531" i="19"/>
  <c r="B1532" i="19"/>
  <c r="B1533" i="19"/>
  <c r="B1534" i="19"/>
  <c r="B1535" i="19"/>
  <c r="B1536" i="19"/>
  <c r="B1537" i="19"/>
  <c r="B1538" i="19"/>
  <c r="B1539" i="19"/>
  <c r="B1540" i="19"/>
  <c r="B1541" i="19"/>
  <c r="B1542" i="19"/>
  <c r="B1543" i="19"/>
  <c r="B1544" i="19"/>
  <c r="B1545" i="19"/>
  <c r="B1546" i="19"/>
  <c r="B1547" i="19"/>
  <c r="B1548" i="19"/>
  <c r="B1549" i="19"/>
  <c r="B1550" i="19"/>
  <c r="B1551" i="19"/>
  <c r="B1552" i="19"/>
  <c r="B1553" i="19"/>
  <c r="B1554" i="19"/>
  <c r="B1555" i="19"/>
  <c r="B1556" i="19"/>
  <c r="B1557" i="19"/>
  <c r="B1558" i="19"/>
  <c r="B1559" i="19"/>
  <c r="B1560" i="19"/>
  <c r="B1561" i="19"/>
  <c r="B1562" i="19"/>
  <c r="B1563" i="19"/>
  <c r="B1564" i="19"/>
  <c r="B1565" i="19"/>
  <c r="B1566" i="19"/>
  <c r="B1567" i="19"/>
  <c r="B1568" i="19"/>
  <c r="B1569" i="19"/>
  <c r="B1570" i="19"/>
  <c r="B1571" i="19"/>
  <c r="B1572" i="19"/>
  <c r="B1573" i="19"/>
  <c r="B1574" i="19"/>
  <c r="B1575" i="19"/>
  <c r="B1576" i="19"/>
  <c r="B1577" i="19"/>
  <c r="B1578" i="19"/>
  <c r="B1579" i="19"/>
  <c r="B1580" i="19"/>
  <c r="B1581" i="19"/>
  <c r="B1582" i="19"/>
  <c r="B1583" i="19"/>
  <c r="B1584" i="19"/>
  <c r="B1585" i="19"/>
  <c r="B1586" i="19"/>
  <c r="B1587" i="19"/>
  <c r="B1588" i="19"/>
  <c r="B1589" i="19"/>
  <c r="B1590" i="19"/>
  <c r="B1591" i="19"/>
  <c r="B1592" i="19"/>
  <c r="B1593" i="19"/>
  <c r="B1594" i="19"/>
  <c r="B1595" i="19"/>
  <c r="B1596" i="19"/>
  <c r="B1597" i="19"/>
  <c r="B1598" i="19"/>
  <c r="B1599" i="19"/>
  <c r="B1600" i="19"/>
  <c r="B1601" i="19"/>
  <c r="B1602" i="19"/>
  <c r="B1603" i="19"/>
  <c r="B1604" i="19"/>
  <c r="B1605" i="19"/>
  <c r="B1606" i="19"/>
  <c r="B1607" i="19"/>
  <c r="B1608" i="19"/>
  <c r="B1609" i="19"/>
  <c r="B1610" i="19"/>
  <c r="B1611" i="19"/>
  <c r="B1612" i="19"/>
  <c r="B1613" i="19"/>
  <c r="B1614" i="19"/>
  <c r="B1615" i="19"/>
  <c r="B1616" i="19"/>
  <c r="B1617" i="19"/>
  <c r="B1618" i="19"/>
  <c r="B1619" i="19"/>
  <c r="B1620" i="19"/>
  <c r="B1621" i="19"/>
  <c r="B1622" i="19"/>
  <c r="B1623" i="19"/>
  <c r="B1624" i="19"/>
  <c r="B1625" i="19"/>
  <c r="B1626" i="19"/>
  <c r="B1627" i="19"/>
  <c r="B1628" i="19"/>
  <c r="B1629" i="19"/>
  <c r="B1630" i="19"/>
  <c r="B1631" i="19"/>
  <c r="B1632" i="19"/>
  <c r="B1633" i="19"/>
  <c r="B1634" i="19"/>
  <c r="B1635" i="19"/>
  <c r="B1636" i="19"/>
  <c r="B1637" i="19"/>
  <c r="B1638" i="19"/>
  <c r="B1639" i="19"/>
  <c r="B1640" i="19"/>
  <c r="B1641" i="19"/>
  <c r="B1642" i="19"/>
  <c r="B1643" i="19"/>
  <c r="B1644" i="19"/>
  <c r="B1645" i="19"/>
  <c r="B1646" i="19"/>
  <c r="B1647" i="19"/>
  <c r="B1648" i="19"/>
  <c r="B1649" i="19"/>
  <c r="B1650" i="19"/>
  <c r="B1651" i="19"/>
  <c r="B1652" i="19"/>
  <c r="B1653" i="19"/>
  <c r="B1654" i="19"/>
  <c r="B1655" i="19"/>
  <c r="B1656" i="19"/>
  <c r="B1657" i="19"/>
  <c r="B1658" i="19"/>
  <c r="B1659" i="19"/>
  <c r="B1660" i="19"/>
  <c r="B1661" i="19"/>
  <c r="B1662" i="19"/>
  <c r="B1663" i="19"/>
  <c r="B1664" i="19"/>
  <c r="B1665" i="19"/>
  <c r="B1666" i="19"/>
  <c r="B1667" i="19"/>
  <c r="B1668" i="19"/>
  <c r="B1669" i="19"/>
  <c r="B1670" i="19"/>
  <c r="B1671" i="19"/>
  <c r="B1672" i="19"/>
  <c r="B1673" i="19"/>
  <c r="B1674" i="19"/>
  <c r="B1675" i="19"/>
  <c r="B1676" i="19"/>
  <c r="B1677" i="19"/>
  <c r="B1678" i="19"/>
  <c r="B1679" i="19"/>
  <c r="B1680" i="19"/>
  <c r="B1681" i="19"/>
  <c r="B1682" i="19"/>
  <c r="B1683" i="19"/>
  <c r="B1684" i="19"/>
  <c r="B1685" i="19"/>
  <c r="B1686" i="19"/>
  <c r="B1687" i="19"/>
  <c r="B1688" i="19"/>
  <c r="B1689" i="19"/>
  <c r="B1690" i="19"/>
  <c r="B1691" i="19"/>
  <c r="B1692" i="19"/>
  <c r="B1693" i="19"/>
  <c r="B1694" i="19"/>
  <c r="B1695" i="19"/>
  <c r="B1696" i="19"/>
  <c r="B1697" i="19"/>
  <c r="B1698" i="19"/>
  <c r="B1699" i="19"/>
  <c r="B1700" i="19"/>
  <c r="B1701" i="19"/>
  <c r="B1702" i="19"/>
  <c r="B1703" i="19"/>
  <c r="B1704" i="19"/>
  <c r="B1705" i="19"/>
  <c r="B1706" i="19"/>
  <c r="B1707" i="19"/>
  <c r="B1708" i="19"/>
  <c r="B1709" i="19"/>
  <c r="B1710" i="19"/>
  <c r="B1711" i="19"/>
  <c r="B1712" i="19"/>
  <c r="B1713" i="19"/>
  <c r="B1714" i="19"/>
  <c r="B1715" i="19"/>
  <c r="B1716" i="19"/>
  <c r="B1717" i="19"/>
  <c r="B1718" i="19"/>
  <c r="B1719" i="19"/>
  <c r="B1720" i="19"/>
  <c r="B1721" i="19"/>
  <c r="B1722" i="19"/>
  <c r="B1723" i="19"/>
  <c r="B1724" i="19"/>
  <c r="B1725" i="19"/>
  <c r="B1726" i="19"/>
  <c r="B1727" i="19"/>
  <c r="B1728" i="19"/>
  <c r="B1729" i="19"/>
  <c r="B1730" i="19"/>
  <c r="B1731" i="19"/>
  <c r="B1732" i="19"/>
  <c r="B1733" i="19"/>
  <c r="B1734" i="19"/>
  <c r="B1735" i="19"/>
  <c r="B1736" i="19"/>
  <c r="B1737" i="19"/>
  <c r="B1738" i="19"/>
  <c r="B1739" i="19"/>
  <c r="B1740" i="19"/>
  <c r="B1741" i="19"/>
  <c r="B1742" i="19"/>
  <c r="B1743" i="19"/>
  <c r="B1744" i="19"/>
  <c r="B1745" i="19"/>
  <c r="B1746" i="19"/>
  <c r="B1747" i="19"/>
  <c r="B1748" i="19"/>
  <c r="B1749" i="19"/>
  <c r="B1750" i="19"/>
  <c r="B1751" i="19"/>
  <c r="B1752" i="19"/>
  <c r="B1753" i="19"/>
  <c r="B1754" i="19"/>
  <c r="B1755" i="19"/>
  <c r="B1756" i="19"/>
  <c r="B1757" i="19"/>
  <c r="B1758" i="19"/>
  <c r="B1759" i="19"/>
  <c r="B1760" i="19"/>
  <c r="B1761" i="19"/>
  <c r="B1762" i="19"/>
  <c r="B1763" i="19"/>
  <c r="B1764" i="19"/>
  <c r="B1765" i="19"/>
  <c r="B1766" i="19"/>
  <c r="B1767" i="19"/>
  <c r="B1768" i="19"/>
  <c r="B1769" i="19"/>
  <c r="B1770" i="19"/>
  <c r="B1771" i="19"/>
  <c r="B1772" i="19"/>
  <c r="B1773" i="19"/>
  <c r="B1774" i="19"/>
  <c r="B1775" i="19"/>
  <c r="B1776" i="19"/>
  <c r="B1777" i="19"/>
  <c r="B1778" i="19"/>
  <c r="B1779" i="19"/>
  <c r="B1780" i="19"/>
  <c r="B1781" i="19"/>
  <c r="B1782" i="19"/>
  <c r="B1783" i="19"/>
  <c r="B1784" i="19"/>
  <c r="B1785" i="19"/>
  <c r="B1786" i="19"/>
  <c r="B1787" i="19"/>
  <c r="B1788" i="19"/>
  <c r="B1789" i="19"/>
  <c r="B1790" i="19"/>
  <c r="B1791" i="19"/>
  <c r="B1792" i="19"/>
  <c r="B1793" i="19"/>
  <c r="B1794" i="19"/>
  <c r="B1795" i="19"/>
  <c r="B1796" i="19"/>
  <c r="B1797" i="19"/>
  <c r="B1798" i="19"/>
  <c r="B1799" i="19"/>
  <c r="B1800" i="19"/>
  <c r="B1801" i="19"/>
  <c r="B1802" i="19"/>
  <c r="B1803" i="19"/>
  <c r="B1804" i="19"/>
  <c r="B1805" i="19"/>
  <c r="B1806" i="19"/>
  <c r="B1807" i="19"/>
  <c r="B1808" i="19"/>
  <c r="B1809" i="19"/>
  <c r="B1810" i="19"/>
  <c r="B1811" i="19"/>
  <c r="B1812" i="19"/>
  <c r="B1813" i="19"/>
  <c r="B1814" i="19"/>
  <c r="B1815" i="19"/>
  <c r="B1816" i="19"/>
  <c r="B1817" i="19"/>
  <c r="B1818" i="19"/>
  <c r="B1819" i="19"/>
  <c r="B1820" i="19"/>
  <c r="B1821" i="19"/>
  <c r="B1822" i="19"/>
  <c r="B1823" i="19"/>
  <c r="B1824" i="19"/>
  <c r="B1825" i="19"/>
  <c r="B1826" i="19"/>
  <c r="B1827" i="19"/>
  <c r="B1828" i="19"/>
  <c r="B1829" i="19"/>
  <c r="B1830" i="19"/>
  <c r="B1831" i="19"/>
  <c r="B1832" i="19"/>
  <c r="B1833" i="19"/>
  <c r="B1834" i="19"/>
  <c r="B1835" i="19"/>
  <c r="B1836" i="19"/>
  <c r="B1837" i="19"/>
  <c r="B1838" i="19"/>
  <c r="B1839" i="19"/>
  <c r="B1840" i="19"/>
  <c r="B1841" i="19"/>
  <c r="B1842" i="19"/>
  <c r="B1843" i="19"/>
  <c r="B1844" i="19"/>
  <c r="B1845" i="19"/>
  <c r="B1846" i="19"/>
  <c r="B1847" i="19"/>
  <c r="B1848" i="19"/>
  <c r="B1849" i="19"/>
  <c r="B1850" i="19"/>
  <c r="B1851" i="19"/>
  <c r="B1852" i="19"/>
  <c r="B1853" i="19"/>
  <c r="B1854" i="19"/>
  <c r="B1855" i="19"/>
  <c r="B1856" i="19"/>
  <c r="B1857" i="19"/>
  <c r="B1858" i="19"/>
  <c r="B1859" i="19"/>
  <c r="B1860" i="19"/>
  <c r="B1861" i="19"/>
  <c r="B1862" i="19"/>
  <c r="B1863" i="19"/>
  <c r="B1864" i="19"/>
  <c r="B1865" i="19"/>
  <c r="B1866" i="19"/>
  <c r="B1867" i="19"/>
  <c r="B1868" i="19"/>
  <c r="B1869" i="19"/>
  <c r="B1870" i="19"/>
  <c r="B1871" i="19"/>
  <c r="B1872" i="19"/>
  <c r="B1873" i="19"/>
  <c r="B1874" i="19"/>
  <c r="B1875" i="19"/>
  <c r="B1876" i="19"/>
  <c r="B1877" i="19"/>
  <c r="B1878" i="19"/>
  <c r="B1879" i="19"/>
  <c r="B1880" i="19"/>
  <c r="B1881" i="19"/>
  <c r="B1882" i="19"/>
  <c r="B1883" i="19"/>
  <c r="B1884" i="19"/>
  <c r="B1885" i="19"/>
  <c r="B1886" i="19"/>
  <c r="B1887" i="19"/>
  <c r="B1888" i="19"/>
  <c r="B1889" i="19"/>
  <c r="B1890" i="19"/>
  <c r="B1891" i="19"/>
  <c r="B1892" i="19"/>
  <c r="B1893" i="19"/>
  <c r="B1894" i="19"/>
  <c r="B1895" i="19"/>
  <c r="B1896" i="19"/>
  <c r="B1897" i="19"/>
  <c r="B1898" i="19"/>
  <c r="B1899" i="19"/>
  <c r="B1900" i="19"/>
  <c r="B1901" i="19"/>
  <c r="B1902" i="19"/>
  <c r="B1903" i="19"/>
  <c r="B1904" i="19"/>
  <c r="B1905" i="19"/>
  <c r="B1906" i="19"/>
  <c r="B1907" i="19"/>
  <c r="B1908" i="19"/>
  <c r="B1909" i="19"/>
  <c r="B1910" i="19"/>
  <c r="B1911" i="19"/>
  <c r="B1912" i="19"/>
  <c r="B1913" i="19"/>
  <c r="B1914" i="19"/>
  <c r="B1915" i="19"/>
  <c r="B1916" i="19"/>
  <c r="B1917" i="19"/>
  <c r="B1918" i="19"/>
  <c r="B1919" i="19"/>
  <c r="B1920" i="19"/>
  <c r="B1921" i="19"/>
  <c r="B1922" i="19"/>
  <c r="B1923" i="19"/>
  <c r="B1924" i="19"/>
  <c r="B1925" i="19"/>
  <c r="B1926" i="19"/>
  <c r="B1927" i="19"/>
  <c r="B1928" i="19"/>
  <c r="B1929" i="19"/>
  <c r="B1930" i="19"/>
  <c r="B1931" i="19"/>
  <c r="B1932" i="19"/>
  <c r="B1933" i="19"/>
  <c r="B1934" i="19"/>
  <c r="B1935" i="19"/>
  <c r="B1936" i="19"/>
  <c r="B1937" i="19"/>
  <c r="B1938" i="19"/>
  <c r="B1939" i="19"/>
  <c r="B1940" i="19"/>
  <c r="B1941" i="19"/>
  <c r="B1942" i="19"/>
  <c r="B1943" i="19"/>
  <c r="B1944" i="19"/>
  <c r="B1945" i="19"/>
  <c r="B1946" i="19"/>
  <c r="B1947" i="19"/>
  <c r="B1948" i="19"/>
  <c r="B1949" i="19"/>
  <c r="B1950" i="19"/>
  <c r="B1951" i="19"/>
  <c r="B1952" i="19"/>
  <c r="B1953" i="19"/>
  <c r="B1954" i="19"/>
  <c r="B1955" i="19"/>
  <c r="B1956" i="19"/>
  <c r="B1957" i="19"/>
  <c r="B1958" i="19"/>
  <c r="B1959" i="19"/>
  <c r="B1960" i="19"/>
  <c r="B1961" i="19"/>
  <c r="B1962" i="19"/>
  <c r="B1963" i="19"/>
  <c r="B1964" i="19"/>
  <c r="B1965" i="19"/>
  <c r="B1966" i="19"/>
  <c r="B1967" i="19"/>
  <c r="B1968" i="19"/>
  <c r="B1969" i="19"/>
  <c r="B1970" i="19"/>
  <c r="B1971" i="19"/>
  <c r="B1972" i="19"/>
  <c r="B1973" i="19"/>
  <c r="B1974" i="19"/>
  <c r="B1975" i="19"/>
  <c r="B1976" i="19"/>
  <c r="B1977" i="19"/>
  <c r="B1978" i="19"/>
  <c r="B1979" i="19"/>
  <c r="B1980" i="19"/>
  <c r="B1981" i="19"/>
  <c r="B1982" i="19"/>
  <c r="B1983" i="19"/>
  <c r="B1984" i="19"/>
  <c r="B1985" i="19"/>
  <c r="B1986" i="19"/>
  <c r="B1987" i="19"/>
  <c r="B1988" i="19"/>
  <c r="B1989" i="19"/>
  <c r="B1990" i="19"/>
  <c r="B1991" i="19"/>
  <c r="B1992" i="19"/>
  <c r="B1993" i="19"/>
  <c r="B1994" i="19"/>
  <c r="B1995" i="19"/>
  <c r="B1996" i="19"/>
  <c r="B1997" i="19"/>
  <c r="B1998" i="19"/>
  <c r="B1999" i="19"/>
  <c r="B2000" i="19"/>
  <c r="B2001" i="19"/>
  <c r="B2002" i="19"/>
  <c r="B2003" i="19"/>
  <c r="B2004" i="19"/>
  <c r="B2005" i="19"/>
  <c r="B2006" i="19"/>
  <c r="B2007" i="19"/>
  <c r="B2008" i="19"/>
  <c r="B2009" i="19"/>
  <c r="B2010" i="19"/>
  <c r="B2011" i="19"/>
  <c r="B2012" i="19"/>
  <c r="B2013" i="19"/>
  <c r="B2014" i="19"/>
  <c r="B2015" i="19"/>
  <c r="B2016" i="19"/>
  <c r="B2017" i="19"/>
  <c r="B2018" i="19"/>
  <c r="B2019" i="19"/>
  <c r="B2020" i="19"/>
  <c r="B2021" i="19"/>
  <c r="B2022" i="19"/>
  <c r="B2023" i="19"/>
  <c r="B2024" i="19"/>
  <c r="B2025" i="19"/>
  <c r="B2026" i="19"/>
  <c r="B2027" i="19"/>
  <c r="B2028" i="19"/>
  <c r="B2029" i="19"/>
  <c r="B2030" i="19"/>
  <c r="B2031" i="19"/>
  <c r="B2032" i="19"/>
  <c r="B2033" i="19"/>
  <c r="B2034" i="19"/>
  <c r="B2035" i="19"/>
  <c r="B2036" i="19"/>
  <c r="B2037" i="19"/>
  <c r="B2038" i="19"/>
  <c r="B2039" i="19"/>
  <c r="B2040" i="19"/>
  <c r="B2041" i="19"/>
  <c r="B2042" i="19"/>
  <c r="B2043" i="19"/>
  <c r="B2044" i="19"/>
  <c r="B2045" i="19"/>
  <c r="B2046" i="19"/>
  <c r="B2047" i="19"/>
  <c r="B2048" i="19"/>
  <c r="B2049" i="19"/>
  <c r="B2050" i="19"/>
  <c r="B2051" i="19"/>
  <c r="B2052" i="19"/>
  <c r="B2053" i="19"/>
  <c r="B2054" i="19"/>
  <c r="B2055" i="19"/>
  <c r="B2056" i="19"/>
  <c r="B2057" i="19"/>
  <c r="B2058" i="19"/>
  <c r="B2059" i="19"/>
  <c r="B2060" i="19"/>
  <c r="B2061" i="19"/>
  <c r="B2062" i="19"/>
  <c r="B2063" i="19"/>
  <c r="B2064" i="19"/>
  <c r="B2065" i="19"/>
  <c r="B2066" i="19"/>
  <c r="B2067" i="19"/>
  <c r="B2068" i="19"/>
  <c r="B2069" i="19"/>
  <c r="B2070" i="19"/>
  <c r="B2071" i="19"/>
  <c r="B2072" i="19"/>
  <c r="B2073" i="19"/>
  <c r="B2074" i="19"/>
  <c r="B2075" i="19"/>
  <c r="B2076" i="19"/>
  <c r="B2077" i="19"/>
  <c r="B2078" i="19"/>
  <c r="B2079" i="19"/>
  <c r="B2080" i="19"/>
  <c r="B2081" i="19"/>
  <c r="B2082" i="19"/>
  <c r="B2083" i="19"/>
  <c r="B2084" i="19"/>
  <c r="B2085" i="19"/>
  <c r="B2086" i="19"/>
  <c r="B2087" i="19"/>
  <c r="B2088" i="19"/>
  <c r="B2089" i="19"/>
  <c r="B2090" i="19"/>
  <c r="B2091" i="19"/>
  <c r="B2092" i="19"/>
  <c r="B2093" i="19"/>
  <c r="B2094" i="19"/>
  <c r="B2095" i="19"/>
  <c r="B2096" i="19"/>
  <c r="B2097" i="19"/>
  <c r="B2098" i="19"/>
  <c r="B2099" i="19"/>
  <c r="B2100" i="19"/>
  <c r="B2101" i="19"/>
  <c r="B2102" i="19"/>
  <c r="B2103" i="19"/>
  <c r="B2104" i="19"/>
  <c r="B2105" i="19"/>
  <c r="B2106" i="19"/>
  <c r="B2107" i="19"/>
  <c r="B2108" i="19"/>
  <c r="B2109" i="19"/>
  <c r="B2110" i="19"/>
  <c r="B2111" i="19"/>
  <c r="B2112" i="19"/>
  <c r="B2113" i="19"/>
  <c r="B2114" i="19"/>
  <c r="B2115" i="19"/>
  <c r="B2116" i="19"/>
  <c r="B2117" i="19"/>
  <c r="B2118" i="19"/>
  <c r="B2119" i="19"/>
  <c r="B2120" i="19"/>
  <c r="B2121" i="19"/>
  <c r="B2122" i="19"/>
  <c r="B2123" i="19"/>
  <c r="B2124" i="19"/>
  <c r="B2125" i="19"/>
  <c r="B2126" i="19"/>
  <c r="B2127" i="19"/>
  <c r="B2128" i="19"/>
  <c r="B2129" i="19"/>
  <c r="B2130" i="19"/>
  <c r="B2131" i="19"/>
  <c r="B2132" i="19"/>
  <c r="B2133" i="19"/>
  <c r="B2134" i="19"/>
  <c r="B2135" i="19"/>
  <c r="B2136" i="19"/>
  <c r="B2137" i="19"/>
  <c r="B2138" i="19"/>
  <c r="B2139" i="19"/>
  <c r="B2140" i="19"/>
  <c r="B2141" i="19"/>
  <c r="B2142" i="19"/>
  <c r="B2143" i="19"/>
  <c r="B2144" i="19"/>
  <c r="B2145" i="19"/>
  <c r="B2146" i="19"/>
  <c r="B2147" i="19"/>
  <c r="B2148" i="19"/>
  <c r="B2149" i="19"/>
  <c r="B2150" i="19"/>
  <c r="B2151" i="19"/>
  <c r="B2152" i="19"/>
  <c r="B2153" i="19"/>
  <c r="B2154" i="19"/>
  <c r="B2155" i="19"/>
  <c r="B2156" i="19"/>
  <c r="B2157" i="19"/>
  <c r="B2158" i="19"/>
  <c r="B2159" i="19"/>
  <c r="B2160" i="19"/>
  <c r="B2161" i="19"/>
  <c r="B2162" i="19"/>
  <c r="B2163" i="19"/>
  <c r="B2164" i="19"/>
  <c r="B2165" i="19"/>
  <c r="B2166" i="19"/>
  <c r="B2167" i="19"/>
  <c r="B2168" i="19"/>
  <c r="B2169" i="19"/>
  <c r="B2170" i="19"/>
  <c r="B2171" i="19"/>
  <c r="B2172" i="19"/>
  <c r="B2173" i="19"/>
  <c r="B2174" i="19"/>
  <c r="B2175" i="19"/>
  <c r="B2176" i="19"/>
  <c r="B2177" i="19"/>
  <c r="B2178" i="19"/>
  <c r="B2179" i="19"/>
  <c r="B2180" i="19"/>
  <c r="B2181" i="19"/>
  <c r="B2182" i="19"/>
  <c r="B2183" i="19"/>
  <c r="B2184" i="19"/>
  <c r="B2185" i="19"/>
  <c r="B2186" i="19"/>
  <c r="B2187" i="19"/>
  <c r="B2188" i="19"/>
  <c r="B2189" i="19"/>
  <c r="B2190" i="19"/>
  <c r="B2191" i="19"/>
  <c r="B2192" i="19"/>
  <c r="B2193" i="19"/>
  <c r="B2194" i="19"/>
  <c r="B2195" i="19"/>
  <c r="B2196" i="19"/>
  <c r="B2197" i="19"/>
  <c r="B2198" i="19"/>
  <c r="B2199" i="19"/>
  <c r="B2200" i="19"/>
  <c r="B2201" i="19"/>
  <c r="B2202" i="19"/>
  <c r="B2203" i="19"/>
  <c r="B2204" i="19"/>
  <c r="B2205" i="19"/>
  <c r="B2206" i="19"/>
  <c r="B2207" i="19"/>
  <c r="B2208" i="19"/>
  <c r="B2209" i="19"/>
  <c r="B2210" i="19"/>
  <c r="B2211" i="19"/>
  <c r="B2212" i="19"/>
  <c r="B2213" i="19"/>
  <c r="B2214" i="19"/>
  <c r="B2215" i="19"/>
  <c r="B2216" i="19"/>
  <c r="B2217" i="19"/>
  <c r="B2218" i="19"/>
  <c r="B2219" i="19"/>
  <c r="B2220" i="19"/>
  <c r="B2221" i="19"/>
  <c r="B2222" i="19"/>
  <c r="B2223" i="19"/>
  <c r="B2224" i="19"/>
  <c r="B2225" i="19"/>
  <c r="B2226" i="19"/>
  <c r="B2227" i="19"/>
  <c r="B2228" i="19"/>
  <c r="B2229" i="19"/>
  <c r="B2230" i="19"/>
  <c r="B2231" i="19"/>
  <c r="B2232" i="19"/>
  <c r="B2233" i="19"/>
  <c r="B2234" i="19"/>
  <c r="B2235" i="19"/>
  <c r="B2236" i="19"/>
  <c r="B2237" i="19"/>
  <c r="B2238" i="19"/>
  <c r="B2239" i="19"/>
  <c r="B2240" i="19"/>
  <c r="B2241" i="19"/>
  <c r="B2242" i="19"/>
  <c r="B2243" i="19"/>
  <c r="B2244" i="19"/>
  <c r="B2245" i="19"/>
  <c r="B2246" i="19"/>
  <c r="B2247" i="19"/>
  <c r="B2248" i="19"/>
  <c r="B2249" i="19"/>
  <c r="B2250" i="19"/>
  <c r="B2251" i="19"/>
  <c r="B2252" i="19"/>
  <c r="B2253" i="19"/>
  <c r="B2254" i="19"/>
  <c r="B2255" i="19"/>
  <c r="B2256" i="19"/>
  <c r="B2257" i="19"/>
  <c r="B2258" i="19"/>
  <c r="B2259" i="19"/>
  <c r="B2260" i="19"/>
  <c r="B2261" i="19"/>
  <c r="B2262" i="19"/>
  <c r="B2263" i="19"/>
  <c r="B2264" i="19"/>
  <c r="B2265" i="19"/>
  <c r="B2266" i="19"/>
  <c r="B2267" i="19"/>
  <c r="B2268" i="19"/>
  <c r="B2269" i="19"/>
  <c r="B2270" i="19"/>
  <c r="B2271" i="19"/>
  <c r="B2272" i="19"/>
  <c r="B2273" i="19"/>
  <c r="B2274" i="19"/>
  <c r="B2275" i="19"/>
  <c r="B2276" i="19"/>
  <c r="B2277" i="19"/>
  <c r="B2278" i="19"/>
  <c r="B2279" i="19"/>
  <c r="B2280" i="19"/>
  <c r="B2281" i="19"/>
  <c r="B2282" i="19"/>
  <c r="B2283" i="19"/>
  <c r="B2284" i="19"/>
  <c r="B2285" i="19"/>
  <c r="B2286" i="19"/>
  <c r="B2287" i="19"/>
  <c r="B2288" i="19"/>
  <c r="B2289" i="19"/>
  <c r="B2290" i="19"/>
  <c r="B2291" i="19"/>
  <c r="B2292" i="19"/>
  <c r="B2293" i="19"/>
  <c r="B2294" i="19"/>
  <c r="B2295" i="19"/>
  <c r="B2296" i="19"/>
  <c r="B2297" i="19"/>
  <c r="B2298" i="19"/>
  <c r="B2299" i="19"/>
  <c r="B2300" i="19"/>
  <c r="B2301" i="19"/>
  <c r="B2302" i="19"/>
  <c r="B2303" i="19"/>
  <c r="B2304" i="19"/>
  <c r="B2305" i="19"/>
  <c r="B2306" i="19"/>
  <c r="B2307" i="19"/>
  <c r="B2308" i="19"/>
  <c r="B2309" i="19"/>
  <c r="B2310" i="19"/>
  <c r="B2311" i="19"/>
  <c r="B2312" i="19"/>
  <c r="B2313" i="19"/>
  <c r="B2314" i="19"/>
  <c r="B2315" i="19"/>
  <c r="B2316" i="19"/>
  <c r="B2317" i="19"/>
  <c r="B2318" i="19"/>
  <c r="B2319" i="19"/>
  <c r="B2320" i="19"/>
  <c r="B2321" i="19"/>
  <c r="B2322" i="19"/>
  <c r="B2323" i="19"/>
  <c r="B2324" i="19"/>
  <c r="B2325" i="19"/>
  <c r="B2326" i="19"/>
  <c r="B2327" i="19"/>
  <c r="B2328" i="19"/>
  <c r="B2329" i="19"/>
  <c r="B2330" i="19"/>
  <c r="B2331" i="19"/>
  <c r="B2332" i="19"/>
  <c r="B2333" i="19"/>
  <c r="B2334" i="19"/>
  <c r="B2335" i="19"/>
  <c r="B2336" i="19"/>
  <c r="B2337" i="19"/>
  <c r="B2338" i="19"/>
  <c r="B2339" i="19"/>
  <c r="B2340" i="19"/>
  <c r="B2341" i="19"/>
  <c r="B2342" i="19"/>
  <c r="B2343" i="19"/>
  <c r="B2344" i="19"/>
  <c r="B2345" i="19"/>
  <c r="B2346" i="19"/>
  <c r="B2347" i="19"/>
  <c r="B2348" i="19"/>
  <c r="B2349" i="19"/>
  <c r="B2350" i="19"/>
  <c r="B2351" i="19"/>
  <c r="B2352" i="19"/>
  <c r="B2353" i="19"/>
  <c r="B2354" i="19"/>
  <c r="B2355" i="19"/>
  <c r="B2356" i="19"/>
  <c r="B2357" i="19"/>
  <c r="B2358" i="19"/>
  <c r="B2359" i="19"/>
  <c r="B2360" i="19"/>
  <c r="B2361" i="19"/>
  <c r="B2362" i="19"/>
  <c r="B2363" i="19"/>
  <c r="B2364" i="19"/>
  <c r="B2365" i="19"/>
  <c r="B2366" i="19"/>
  <c r="B2367" i="19"/>
  <c r="B2368" i="19"/>
  <c r="B2369" i="19"/>
  <c r="B2370" i="19"/>
  <c r="B2371" i="19"/>
  <c r="B2372" i="19"/>
  <c r="B2373" i="19"/>
  <c r="B2374" i="19"/>
  <c r="B2375" i="19"/>
  <c r="B2376" i="19"/>
  <c r="B2377" i="19"/>
  <c r="B2378" i="19"/>
  <c r="B2379" i="19"/>
  <c r="B2380" i="19"/>
  <c r="B2381" i="19"/>
  <c r="B2382" i="19"/>
  <c r="B2383" i="19"/>
  <c r="B2384" i="19"/>
  <c r="B2385" i="19"/>
  <c r="B2386" i="19"/>
  <c r="B2387" i="19"/>
  <c r="B2388" i="19"/>
  <c r="B2389" i="19"/>
  <c r="B2390" i="19"/>
  <c r="B2391" i="19"/>
  <c r="B2392" i="19"/>
  <c r="B2393" i="19"/>
  <c r="B2394" i="19"/>
  <c r="B2395" i="19"/>
  <c r="B2396" i="19"/>
  <c r="B2397" i="19"/>
  <c r="B2398" i="19"/>
  <c r="B2399" i="19"/>
  <c r="B2400" i="19"/>
  <c r="B2401" i="19"/>
  <c r="B2402" i="19"/>
  <c r="B2403" i="19"/>
  <c r="B2404" i="19"/>
  <c r="B2405" i="19"/>
  <c r="B2406" i="19"/>
  <c r="B2407" i="19"/>
  <c r="B2408" i="19"/>
  <c r="B2409" i="19"/>
  <c r="B2410" i="19"/>
  <c r="B2411" i="19"/>
  <c r="B2412" i="19"/>
  <c r="B2413" i="19"/>
  <c r="B2414" i="19"/>
  <c r="B2415" i="19"/>
  <c r="B2416" i="19"/>
  <c r="B2417" i="19"/>
  <c r="B2418" i="19"/>
  <c r="B2419" i="19"/>
  <c r="B2420" i="19"/>
  <c r="B2421" i="19"/>
  <c r="B2422" i="19"/>
  <c r="B2423" i="19"/>
  <c r="B2424" i="19"/>
  <c r="B2425" i="19"/>
  <c r="B2426" i="19"/>
  <c r="B2427" i="19"/>
  <c r="B2428" i="19"/>
  <c r="B2429" i="19"/>
  <c r="B2430" i="19"/>
  <c r="B2431" i="19"/>
  <c r="B2432" i="19"/>
  <c r="B2433" i="19"/>
  <c r="B2434" i="19"/>
  <c r="B2435" i="19"/>
  <c r="B2436" i="19"/>
  <c r="B2437" i="19"/>
  <c r="B2438" i="19"/>
  <c r="B2439" i="19"/>
  <c r="B2440" i="19"/>
  <c r="B2441" i="19"/>
  <c r="B2442" i="19"/>
  <c r="B2443" i="19"/>
  <c r="B2444" i="19"/>
  <c r="B2445" i="19"/>
  <c r="B2446" i="19"/>
  <c r="B2447" i="19"/>
  <c r="B2448" i="19"/>
  <c r="B2449" i="19"/>
  <c r="B2450" i="19"/>
  <c r="B2451" i="19"/>
  <c r="B2452" i="19"/>
  <c r="B2453" i="19"/>
  <c r="B2454" i="19"/>
  <c r="B2455" i="19"/>
  <c r="B2456" i="19"/>
  <c r="B2457" i="19"/>
  <c r="B2458" i="19"/>
  <c r="B2459" i="19"/>
  <c r="B2460" i="19"/>
  <c r="B2461" i="19"/>
  <c r="B2462" i="19"/>
  <c r="B2463" i="19"/>
  <c r="B2464" i="19"/>
  <c r="B2465" i="19"/>
  <c r="B2466" i="19"/>
  <c r="B2467" i="19"/>
  <c r="B2468" i="19"/>
  <c r="B2469" i="19"/>
  <c r="B2470" i="19"/>
  <c r="B2471" i="19"/>
  <c r="B2472" i="19"/>
  <c r="B2473" i="19"/>
  <c r="B2474" i="19"/>
  <c r="B2475" i="19"/>
  <c r="B2476" i="19"/>
  <c r="B2477" i="19"/>
  <c r="B2478" i="19"/>
  <c r="B2479" i="19"/>
  <c r="B2480" i="19"/>
  <c r="B2481" i="19"/>
  <c r="B2482" i="19"/>
  <c r="B2483" i="19"/>
  <c r="B2484" i="19"/>
  <c r="B2485" i="19"/>
  <c r="B2486" i="19"/>
  <c r="B2487" i="19"/>
  <c r="B2488" i="19"/>
  <c r="B2489" i="19"/>
  <c r="B2490" i="19"/>
  <c r="B2491" i="19"/>
  <c r="B2492" i="19"/>
  <c r="B2493" i="19"/>
  <c r="B2494" i="19"/>
  <c r="B2495" i="19"/>
  <c r="B2496" i="19"/>
  <c r="B2497" i="19"/>
  <c r="B2498" i="19"/>
  <c r="B2499" i="19"/>
  <c r="B2500" i="19"/>
  <c r="B2501" i="19"/>
  <c r="B2502" i="19"/>
  <c r="B2503" i="19"/>
  <c r="B2504" i="19"/>
  <c r="B2505" i="19"/>
  <c r="B2506" i="19"/>
  <c r="B2507" i="19"/>
  <c r="B2508" i="19"/>
  <c r="B2509" i="19"/>
  <c r="B2510" i="19"/>
  <c r="B2511" i="19"/>
  <c r="B2512" i="19"/>
  <c r="B2513" i="19"/>
  <c r="B2514" i="19"/>
  <c r="B2515" i="19"/>
  <c r="B2516" i="19"/>
  <c r="B2517" i="19"/>
  <c r="B2518" i="19"/>
  <c r="B2519" i="19"/>
  <c r="B2520" i="19"/>
  <c r="B2521" i="19"/>
  <c r="B2522" i="19"/>
  <c r="B2523" i="19"/>
  <c r="B2524" i="19"/>
  <c r="B2525" i="19"/>
  <c r="B2526" i="19"/>
  <c r="B2527" i="19"/>
  <c r="B2528" i="19"/>
  <c r="B2529" i="19"/>
  <c r="B2530" i="19"/>
  <c r="B2531" i="19"/>
  <c r="B2532" i="19"/>
  <c r="B2533" i="19"/>
  <c r="B2534" i="19"/>
  <c r="B2535" i="19"/>
  <c r="B2536" i="19"/>
  <c r="B2537" i="19"/>
  <c r="B2538" i="19"/>
  <c r="B2539" i="19"/>
  <c r="B2540" i="19"/>
  <c r="B2541" i="19"/>
  <c r="B2542" i="19"/>
  <c r="B2543" i="19"/>
  <c r="B2544" i="19"/>
  <c r="B2545" i="19"/>
  <c r="B2546" i="19"/>
  <c r="B2547" i="19"/>
  <c r="B2548" i="19"/>
  <c r="B2549" i="19"/>
  <c r="B2550" i="19"/>
  <c r="B2551" i="19"/>
  <c r="B2552" i="19"/>
  <c r="B2553" i="19"/>
  <c r="B2554" i="19"/>
  <c r="B2555" i="19"/>
  <c r="B2556" i="19"/>
  <c r="B2557" i="19"/>
  <c r="B2558" i="19"/>
  <c r="B2559" i="19"/>
  <c r="B2560" i="19"/>
  <c r="B2561" i="19"/>
  <c r="B2562" i="19"/>
  <c r="B2563" i="19"/>
  <c r="B2564" i="19"/>
  <c r="B2565" i="19"/>
  <c r="B2566" i="19"/>
  <c r="B2567" i="19"/>
  <c r="B2568" i="19"/>
  <c r="B2569" i="19"/>
  <c r="B2570" i="19"/>
  <c r="B2571" i="19"/>
  <c r="B2572" i="19"/>
  <c r="B2573" i="19"/>
  <c r="B2574" i="19"/>
  <c r="B2575" i="19"/>
  <c r="B2576" i="19"/>
  <c r="B2577" i="19"/>
  <c r="B2578" i="19"/>
  <c r="B2579" i="19"/>
  <c r="B2580" i="19"/>
  <c r="B2581" i="19"/>
  <c r="B2582" i="19"/>
  <c r="B2583" i="19"/>
  <c r="B2584" i="19"/>
  <c r="B2585" i="19"/>
  <c r="B2586" i="19"/>
  <c r="B2587" i="19"/>
  <c r="B2588" i="19"/>
  <c r="B2589" i="19"/>
  <c r="B2590" i="19"/>
  <c r="B2591" i="19"/>
  <c r="B2592" i="19"/>
  <c r="B2593" i="19"/>
  <c r="B2594" i="19"/>
  <c r="B2595" i="19"/>
  <c r="B2596" i="19"/>
  <c r="B2597" i="19"/>
  <c r="B2598" i="19"/>
  <c r="B2599" i="19"/>
  <c r="B2600" i="19"/>
  <c r="B2601" i="19"/>
  <c r="B2602" i="19"/>
  <c r="B2603" i="19"/>
  <c r="B2604" i="19"/>
  <c r="B2605" i="19"/>
  <c r="B2606" i="19"/>
  <c r="B2607" i="19"/>
  <c r="B2608" i="19"/>
  <c r="B2609" i="19"/>
  <c r="B2610" i="19"/>
  <c r="B2611" i="19"/>
  <c r="B2612" i="19"/>
  <c r="B2613" i="19"/>
  <c r="B2614" i="19"/>
  <c r="B2615" i="19"/>
  <c r="B2616" i="19"/>
  <c r="B2617" i="19"/>
  <c r="B2618" i="19"/>
  <c r="B2619" i="19"/>
  <c r="B2620" i="19"/>
  <c r="B2621" i="19"/>
  <c r="B2622" i="19"/>
  <c r="B2623" i="19"/>
  <c r="B2624" i="19"/>
  <c r="B2625" i="19"/>
  <c r="B2626" i="19"/>
  <c r="B2627" i="19"/>
  <c r="B2628" i="19"/>
  <c r="B2629" i="19"/>
  <c r="B2630" i="19"/>
  <c r="B2631" i="19"/>
  <c r="B2632" i="19"/>
  <c r="B2633" i="19"/>
  <c r="B2634" i="19"/>
  <c r="B2635" i="19"/>
  <c r="B2636" i="19"/>
  <c r="B2637" i="19"/>
  <c r="B2638" i="19"/>
  <c r="B2639" i="19"/>
  <c r="B2640" i="19"/>
  <c r="B2641" i="19"/>
  <c r="B2642" i="19"/>
  <c r="B2643" i="19"/>
  <c r="B2644" i="19"/>
  <c r="B2645" i="19"/>
  <c r="B2646" i="19"/>
  <c r="B2647" i="19"/>
  <c r="B2648" i="19"/>
  <c r="B2649" i="19"/>
  <c r="B2650" i="19"/>
  <c r="B2651" i="19"/>
  <c r="B2652" i="19"/>
  <c r="B2653" i="19"/>
  <c r="B2654" i="19"/>
  <c r="B2655" i="19"/>
  <c r="B2656" i="19"/>
  <c r="B2657" i="19"/>
  <c r="B2658" i="19"/>
  <c r="B2659" i="19"/>
  <c r="B2660" i="19"/>
  <c r="B2661" i="19"/>
  <c r="B2662" i="19"/>
  <c r="B2663" i="19"/>
  <c r="B2664" i="19"/>
  <c r="B2665" i="19"/>
  <c r="B2666" i="19"/>
  <c r="B2667" i="19"/>
  <c r="B2668" i="19"/>
  <c r="B2669" i="19"/>
  <c r="B2670" i="19"/>
  <c r="B2671" i="19"/>
  <c r="B2672" i="19"/>
  <c r="B2673" i="19"/>
  <c r="B2674" i="19"/>
  <c r="B2675" i="19"/>
  <c r="B2676" i="19"/>
  <c r="B2677" i="19"/>
  <c r="B2678" i="19"/>
  <c r="B2679" i="19"/>
  <c r="B2680" i="19"/>
  <c r="B2681" i="19"/>
  <c r="B2682" i="19"/>
  <c r="B2683" i="19"/>
  <c r="B2684" i="19"/>
  <c r="B2685" i="19"/>
  <c r="B2686" i="19"/>
  <c r="B2687" i="19"/>
  <c r="B2688" i="19"/>
  <c r="B2689" i="19"/>
  <c r="B2690" i="19"/>
  <c r="B2691" i="19"/>
  <c r="B2692" i="19"/>
  <c r="B2693" i="19"/>
  <c r="B2694" i="19"/>
  <c r="B2695" i="19"/>
  <c r="B2696" i="19"/>
  <c r="B2697" i="19"/>
  <c r="B2698" i="19"/>
  <c r="B2699" i="19"/>
  <c r="B2700" i="19"/>
  <c r="B2701" i="19"/>
  <c r="B2702" i="19"/>
  <c r="B2703" i="19"/>
  <c r="B2704" i="19"/>
  <c r="B2705" i="19"/>
  <c r="B2706" i="19"/>
  <c r="B2707" i="19"/>
  <c r="B2708" i="19"/>
  <c r="B2709" i="19"/>
  <c r="B2710" i="19"/>
  <c r="B2711" i="19"/>
  <c r="B2712" i="19"/>
  <c r="B2713" i="19"/>
  <c r="B2714" i="19"/>
  <c r="B2715" i="19"/>
  <c r="B2716" i="19"/>
  <c r="B2717" i="19"/>
  <c r="B2718" i="19"/>
  <c r="B2719" i="19"/>
  <c r="B2720" i="19"/>
  <c r="B2721" i="19"/>
  <c r="B2722" i="19"/>
  <c r="B2723" i="19"/>
  <c r="B2724" i="19"/>
  <c r="B2725" i="19"/>
  <c r="B2726" i="19"/>
  <c r="B2727" i="19"/>
  <c r="B2728" i="19"/>
  <c r="B2729" i="19"/>
  <c r="B2730" i="19"/>
  <c r="B2731" i="19"/>
  <c r="B2732" i="19"/>
  <c r="B2733" i="19"/>
  <c r="B2734" i="19"/>
  <c r="B2735" i="19"/>
  <c r="B2736" i="19"/>
  <c r="B2737" i="19"/>
  <c r="B2738" i="19"/>
  <c r="B2739" i="19"/>
  <c r="B2740" i="19"/>
  <c r="B2741" i="19"/>
  <c r="B2742" i="19"/>
  <c r="B2743" i="19"/>
  <c r="B2744" i="19"/>
  <c r="B2745" i="19"/>
  <c r="B2746" i="19"/>
  <c r="B2747" i="19"/>
  <c r="B2748" i="19"/>
  <c r="B2749" i="19"/>
  <c r="B2750" i="19"/>
  <c r="B2751" i="19"/>
  <c r="B2752" i="19"/>
  <c r="B2753" i="19"/>
  <c r="B2754" i="19"/>
  <c r="B2755" i="19"/>
  <c r="B2756" i="19"/>
  <c r="B2757" i="19"/>
  <c r="B2758" i="19"/>
  <c r="B2759" i="19"/>
  <c r="B2760" i="19"/>
  <c r="B2761" i="19"/>
  <c r="B2762" i="19"/>
  <c r="B2763" i="19"/>
  <c r="B2764" i="19"/>
  <c r="B2765" i="19"/>
  <c r="B2766" i="19"/>
  <c r="B2767" i="19"/>
  <c r="B2768" i="19"/>
  <c r="B2769" i="19"/>
  <c r="B2770" i="19"/>
  <c r="B2771" i="19"/>
  <c r="B2772" i="19"/>
  <c r="B2773" i="19"/>
  <c r="B2774" i="19"/>
  <c r="B2775" i="19"/>
  <c r="B2776" i="19"/>
  <c r="B2777" i="19"/>
  <c r="B2778" i="19"/>
  <c r="B2779" i="19"/>
  <c r="B2780" i="19"/>
  <c r="B2781" i="19"/>
  <c r="B2782" i="19"/>
  <c r="B2783" i="19"/>
  <c r="B2784" i="19"/>
  <c r="B2785" i="19"/>
  <c r="B2786" i="19"/>
  <c r="B2787" i="19"/>
  <c r="B2788" i="19"/>
  <c r="B2789" i="19"/>
  <c r="B2790" i="19"/>
  <c r="B2791" i="19"/>
  <c r="B2792" i="19"/>
  <c r="B2793" i="19"/>
  <c r="B2794" i="19"/>
  <c r="B2795" i="19"/>
  <c r="B2796" i="19"/>
  <c r="B2797" i="19"/>
  <c r="B2798" i="19"/>
  <c r="B2799" i="19"/>
  <c r="B2800" i="19"/>
  <c r="B2801" i="19"/>
  <c r="B2802" i="19"/>
  <c r="B2803" i="19"/>
  <c r="B2804" i="19"/>
  <c r="B2805" i="19"/>
  <c r="B2806" i="19"/>
  <c r="B2807" i="19"/>
  <c r="B2808" i="19"/>
  <c r="B2809" i="19"/>
  <c r="B2810" i="19"/>
  <c r="B2811" i="19"/>
  <c r="B2812" i="19"/>
  <c r="B2813" i="19"/>
  <c r="B2814" i="19"/>
  <c r="B2815" i="19"/>
  <c r="B2816" i="19"/>
  <c r="B2817" i="19"/>
  <c r="B2818" i="19"/>
  <c r="B2819" i="19"/>
  <c r="B2820" i="19"/>
  <c r="B2821" i="19"/>
  <c r="B2822" i="19"/>
  <c r="B2823" i="19"/>
  <c r="B2824" i="19"/>
  <c r="B2825" i="19"/>
  <c r="B2826" i="19"/>
  <c r="B2827" i="19"/>
  <c r="B2828" i="19"/>
  <c r="B2829" i="19"/>
  <c r="B2830" i="19"/>
  <c r="B2831" i="19"/>
  <c r="B2832" i="19"/>
  <c r="B2833" i="19"/>
  <c r="B2834" i="19"/>
  <c r="B2835" i="19"/>
  <c r="B2836" i="19"/>
  <c r="B2837" i="19"/>
  <c r="B2838" i="19"/>
  <c r="B2839" i="19"/>
  <c r="B2840" i="19"/>
  <c r="B2841" i="19"/>
  <c r="B2842" i="19"/>
  <c r="B2843" i="19"/>
  <c r="B2844" i="19"/>
  <c r="B2845" i="19"/>
  <c r="B2846" i="19"/>
  <c r="B2847" i="19"/>
  <c r="B2848" i="19"/>
  <c r="B2849" i="19"/>
  <c r="B2850" i="19"/>
  <c r="B2851" i="19"/>
  <c r="B2852" i="19"/>
  <c r="B2853" i="19"/>
  <c r="B2854" i="19"/>
  <c r="B2855" i="19"/>
  <c r="B2856" i="19"/>
  <c r="B2857" i="19"/>
  <c r="B2858" i="19"/>
  <c r="B2859" i="19"/>
  <c r="B2860" i="19"/>
  <c r="B2861" i="19"/>
  <c r="B2862" i="19"/>
  <c r="B2863" i="19"/>
  <c r="B2864" i="19"/>
  <c r="B2865" i="19"/>
  <c r="B2866" i="19"/>
  <c r="B2867" i="19"/>
  <c r="B2868" i="19"/>
  <c r="B2869" i="19"/>
  <c r="B2870" i="19"/>
  <c r="B2871" i="19"/>
  <c r="B2872" i="19"/>
  <c r="B2873" i="19"/>
  <c r="B2874" i="19"/>
  <c r="B2875" i="19"/>
  <c r="B2876" i="19"/>
  <c r="B2877" i="19"/>
  <c r="B2878" i="19"/>
  <c r="B2879" i="19"/>
  <c r="B2880" i="19"/>
  <c r="B2881" i="19"/>
  <c r="B2882" i="19"/>
  <c r="B2883" i="19"/>
  <c r="B2884" i="19"/>
  <c r="B2885" i="19"/>
  <c r="B2886" i="19"/>
  <c r="B2887" i="19"/>
  <c r="B2888" i="19"/>
  <c r="B2889" i="19"/>
  <c r="B2890" i="19"/>
  <c r="B2891" i="19"/>
  <c r="B2892" i="19"/>
  <c r="B2893" i="19"/>
  <c r="B2894" i="19"/>
  <c r="B2895" i="19"/>
  <c r="B2896" i="19"/>
  <c r="B2897" i="19"/>
  <c r="B2898" i="19"/>
  <c r="B2899" i="19"/>
  <c r="B2900" i="19"/>
  <c r="B2901" i="19"/>
  <c r="B2902" i="19"/>
  <c r="B2903" i="19"/>
  <c r="B2904" i="19"/>
  <c r="B2905" i="19"/>
  <c r="B2906" i="19"/>
  <c r="B2907" i="19"/>
  <c r="B2908" i="19"/>
  <c r="B2909" i="19"/>
  <c r="B2910" i="19"/>
  <c r="B2911" i="19"/>
  <c r="B2912" i="19"/>
  <c r="B2913" i="19"/>
  <c r="B2914" i="19"/>
  <c r="B2915" i="19"/>
  <c r="B2916" i="19"/>
  <c r="B2917" i="19"/>
  <c r="B2918" i="19"/>
  <c r="B2919" i="19"/>
  <c r="B2920" i="19"/>
  <c r="B2921" i="19"/>
  <c r="B2922" i="19"/>
  <c r="B2923" i="19"/>
  <c r="B2924" i="19"/>
  <c r="B2925" i="19"/>
  <c r="B2926" i="19"/>
  <c r="B2927" i="19"/>
  <c r="B2928" i="19"/>
  <c r="B2929" i="19"/>
  <c r="B2930" i="19"/>
  <c r="B2931" i="19"/>
  <c r="B2932" i="19"/>
  <c r="B2933" i="19"/>
  <c r="B2934" i="19"/>
  <c r="B2935" i="19"/>
  <c r="B2936" i="19"/>
  <c r="B2937" i="19"/>
  <c r="B2938" i="19"/>
  <c r="B2939" i="19"/>
  <c r="B2940" i="19"/>
  <c r="B2941" i="19"/>
  <c r="B2942" i="19"/>
  <c r="B2943" i="19"/>
  <c r="B2944" i="19"/>
  <c r="B2945" i="19"/>
  <c r="B2946" i="19"/>
  <c r="B2947" i="19"/>
  <c r="B2948" i="19"/>
  <c r="B2949" i="19"/>
  <c r="B2950" i="19"/>
  <c r="B2951" i="19"/>
  <c r="B2952" i="19"/>
  <c r="B2953" i="19"/>
  <c r="B2954" i="19"/>
  <c r="B2955" i="19"/>
  <c r="B2956" i="19"/>
  <c r="B2957" i="19"/>
  <c r="B2958" i="19"/>
  <c r="B2959" i="19"/>
  <c r="B2960" i="19"/>
  <c r="B2961" i="19"/>
  <c r="B2962" i="19"/>
  <c r="B2963" i="19"/>
  <c r="B2964" i="19"/>
  <c r="B2965" i="19"/>
  <c r="B2966" i="19"/>
  <c r="B2967" i="19"/>
  <c r="B2968" i="19"/>
  <c r="B2969" i="19"/>
  <c r="B2970" i="19"/>
  <c r="B2971" i="19"/>
  <c r="B2972" i="19"/>
  <c r="B2973" i="19"/>
  <c r="B2974" i="19"/>
  <c r="B2975" i="19"/>
  <c r="B2976" i="19"/>
  <c r="B2977" i="19"/>
  <c r="B2978" i="19"/>
  <c r="B2979" i="19"/>
  <c r="B2980" i="19"/>
  <c r="B2981" i="19"/>
  <c r="B2982" i="19"/>
  <c r="B2983" i="19"/>
  <c r="B2984" i="19"/>
  <c r="B2985" i="19"/>
  <c r="B2986" i="19"/>
  <c r="B2987" i="19"/>
  <c r="B2988" i="19"/>
  <c r="B2989" i="19"/>
  <c r="B2990" i="19"/>
  <c r="B2991" i="19"/>
  <c r="B2992" i="19"/>
  <c r="B2993" i="19"/>
  <c r="B2994" i="19"/>
  <c r="B2995" i="19"/>
  <c r="B2996" i="19"/>
  <c r="B2997" i="19"/>
  <c r="B2998" i="19"/>
  <c r="B2999" i="19"/>
  <c r="B3000" i="19"/>
  <c r="B3001" i="19"/>
  <c r="B3002" i="19"/>
  <c r="B3003" i="19"/>
  <c r="B3004" i="19"/>
  <c r="B3005" i="19"/>
  <c r="B3006" i="19"/>
  <c r="B3007" i="19"/>
  <c r="B3008" i="19"/>
  <c r="B3009" i="19"/>
  <c r="B3010" i="19"/>
  <c r="B3011" i="19"/>
  <c r="B3012" i="19"/>
  <c r="B3013" i="19"/>
  <c r="B3014" i="19"/>
  <c r="B3015" i="19"/>
  <c r="B3016" i="19"/>
  <c r="B3017" i="19"/>
  <c r="B3018" i="19"/>
  <c r="B3019" i="19"/>
  <c r="B3020" i="19"/>
  <c r="B3021" i="19"/>
  <c r="B3022" i="19"/>
  <c r="B3023" i="19"/>
  <c r="B3024" i="19"/>
  <c r="B3025" i="19"/>
  <c r="B3026" i="19"/>
  <c r="B3027" i="19"/>
  <c r="B3028" i="19"/>
  <c r="B3029" i="19"/>
  <c r="B3030" i="19"/>
  <c r="B3031" i="19"/>
  <c r="B3032" i="19"/>
  <c r="B3033" i="19"/>
  <c r="B3034" i="19"/>
  <c r="B3035" i="19"/>
  <c r="B3036" i="19"/>
  <c r="B3037" i="19"/>
  <c r="B3038" i="19"/>
  <c r="B3039" i="19"/>
  <c r="B3040" i="19"/>
  <c r="B3041" i="19"/>
  <c r="B3042" i="19"/>
  <c r="B3043" i="19"/>
  <c r="B3044" i="19"/>
  <c r="B3045" i="19"/>
  <c r="B3046" i="19"/>
  <c r="B3047" i="19"/>
  <c r="B3048" i="19"/>
  <c r="B3049" i="19"/>
  <c r="B3050" i="19"/>
  <c r="B3051" i="19"/>
  <c r="B3052" i="19"/>
  <c r="B3053" i="19"/>
  <c r="B3054" i="19"/>
  <c r="B3055" i="19"/>
  <c r="B3056" i="19"/>
  <c r="B3057" i="19"/>
  <c r="B3058" i="19"/>
  <c r="B3059" i="19"/>
  <c r="B3060" i="19"/>
  <c r="B3061" i="19"/>
  <c r="B3062" i="19"/>
  <c r="B3063" i="19"/>
  <c r="B3064" i="19"/>
  <c r="B3065" i="19"/>
  <c r="B3066" i="19"/>
  <c r="B3067" i="19"/>
  <c r="B3068" i="19"/>
  <c r="B3069" i="19"/>
  <c r="B3070" i="19"/>
  <c r="B3071" i="19"/>
  <c r="B3072" i="19"/>
  <c r="B3073" i="19"/>
  <c r="B3074" i="19"/>
  <c r="B3075" i="19"/>
  <c r="B3076" i="19"/>
  <c r="B3077" i="19"/>
  <c r="B3078" i="19"/>
  <c r="B3079" i="19"/>
  <c r="B3080" i="19"/>
  <c r="B3081" i="19"/>
  <c r="B3082" i="19"/>
  <c r="B3083" i="19"/>
  <c r="B3084" i="19"/>
  <c r="B3085" i="19"/>
  <c r="B3086" i="19"/>
  <c r="B3087" i="19"/>
  <c r="B3088" i="19"/>
  <c r="B3089" i="19"/>
  <c r="B3090" i="19"/>
  <c r="B3091" i="19"/>
  <c r="B3092" i="19"/>
  <c r="B3093" i="19"/>
  <c r="B3094" i="19"/>
  <c r="B3095" i="19"/>
  <c r="B3096" i="19"/>
  <c r="B3097" i="19"/>
  <c r="B3098" i="19"/>
  <c r="B3099" i="19"/>
  <c r="B3100" i="19"/>
  <c r="B3101" i="19"/>
  <c r="B3102" i="19"/>
  <c r="B3103" i="19"/>
  <c r="B3104" i="19"/>
  <c r="B3105" i="19"/>
  <c r="B3106" i="19"/>
  <c r="B3107" i="19"/>
  <c r="B3108" i="19"/>
  <c r="B3109" i="19"/>
  <c r="B3110" i="19"/>
  <c r="B3111" i="19"/>
  <c r="B3112" i="19"/>
  <c r="B3113" i="19"/>
  <c r="B3114" i="19"/>
  <c r="B3115" i="19"/>
  <c r="B3116" i="19"/>
  <c r="B3117" i="19"/>
  <c r="B3118" i="19"/>
  <c r="B3119" i="19"/>
  <c r="B3120" i="19"/>
  <c r="B3121" i="19"/>
  <c r="B3122" i="19"/>
  <c r="B3123" i="19"/>
  <c r="B3124" i="19"/>
  <c r="B3125" i="19"/>
  <c r="B3126" i="19"/>
  <c r="B3127" i="19"/>
  <c r="B3128" i="19"/>
  <c r="B3129" i="19"/>
  <c r="B3130" i="19"/>
  <c r="B3131" i="19"/>
  <c r="B3132" i="19"/>
  <c r="B3133" i="19"/>
  <c r="B3134" i="19"/>
  <c r="B3135" i="19"/>
  <c r="B3136" i="19"/>
  <c r="B3137" i="19"/>
  <c r="B3138" i="19"/>
  <c r="B3139" i="19"/>
  <c r="B3140" i="19"/>
  <c r="B3141" i="19"/>
  <c r="B3142" i="19"/>
  <c r="B3143" i="19"/>
  <c r="B3144" i="19"/>
  <c r="B3145" i="19"/>
  <c r="B3146" i="19"/>
  <c r="B3147" i="19"/>
  <c r="B3148" i="19"/>
  <c r="B3149" i="19"/>
  <c r="B3150" i="19"/>
  <c r="B3151" i="19"/>
  <c r="B3152" i="19"/>
  <c r="B3153" i="19"/>
  <c r="B3154" i="19"/>
  <c r="B3155" i="19"/>
  <c r="B3156" i="19"/>
  <c r="B3157" i="19"/>
  <c r="B3158" i="19"/>
  <c r="B3159" i="19"/>
  <c r="B3160" i="19"/>
  <c r="B3161" i="19"/>
  <c r="B3162" i="19"/>
  <c r="B3163" i="19"/>
  <c r="B3164" i="19"/>
  <c r="B3165" i="19"/>
  <c r="B3166" i="19"/>
  <c r="B3167" i="19"/>
  <c r="B3168" i="19"/>
  <c r="B3169" i="19"/>
  <c r="B3170" i="19"/>
  <c r="B3171" i="19"/>
  <c r="B3172" i="19"/>
  <c r="B3173" i="19"/>
  <c r="B3174" i="19"/>
  <c r="B3175" i="19"/>
  <c r="B3176" i="19"/>
  <c r="B3177" i="19"/>
  <c r="B3178" i="19"/>
  <c r="B3179" i="19"/>
  <c r="B3180" i="19"/>
  <c r="B3181" i="19"/>
  <c r="B3182" i="19"/>
  <c r="B3183" i="19"/>
  <c r="B3184" i="19"/>
  <c r="B3185" i="19"/>
  <c r="B3186" i="19"/>
  <c r="B3187" i="19"/>
  <c r="B3188" i="19"/>
  <c r="B3189" i="19"/>
  <c r="B3190" i="19"/>
  <c r="B3191" i="19"/>
  <c r="B3192" i="19"/>
  <c r="B3193" i="19"/>
  <c r="B3194" i="19"/>
  <c r="B3195" i="19"/>
  <c r="B3196" i="19"/>
  <c r="B3197" i="19"/>
  <c r="B3198" i="19"/>
  <c r="B3199" i="19"/>
  <c r="B3200" i="19"/>
  <c r="B3201" i="19"/>
  <c r="B3202" i="19"/>
  <c r="B3203" i="19"/>
  <c r="B3204" i="19"/>
  <c r="B3205" i="19"/>
  <c r="B3206" i="19"/>
  <c r="B3207" i="19"/>
  <c r="B3208" i="19"/>
  <c r="B3209" i="19"/>
  <c r="B3210" i="19"/>
  <c r="B3211" i="19"/>
  <c r="B3212" i="19"/>
  <c r="B3213" i="19"/>
  <c r="B3214" i="19"/>
  <c r="B3215" i="19"/>
  <c r="B3216" i="19"/>
  <c r="B3217" i="19"/>
  <c r="B3218" i="19"/>
  <c r="B3219" i="19"/>
  <c r="B3220" i="19"/>
  <c r="B3221" i="19"/>
  <c r="B3222" i="19"/>
  <c r="B3223" i="19"/>
  <c r="B3224" i="19"/>
  <c r="B3225" i="19"/>
  <c r="B3226" i="19"/>
  <c r="B3227" i="19"/>
  <c r="B3228" i="19"/>
  <c r="B3229" i="19"/>
  <c r="B3230" i="19"/>
  <c r="B3231" i="19"/>
  <c r="B3232" i="19"/>
  <c r="B3233" i="19"/>
  <c r="B3234" i="19"/>
  <c r="B3235" i="19"/>
  <c r="B3236" i="19"/>
  <c r="B3237" i="19"/>
  <c r="B3238" i="19"/>
  <c r="B3239" i="19"/>
  <c r="B3240" i="19"/>
  <c r="B3241" i="19"/>
  <c r="B3242" i="19"/>
  <c r="B3243" i="19"/>
  <c r="B3244" i="19"/>
  <c r="B3245" i="19"/>
  <c r="B3246" i="19"/>
  <c r="B3247" i="19"/>
  <c r="B3248" i="19"/>
  <c r="B3249" i="19"/>
  <c r="B3250" i="19"/>
  <c r="B3251" i="19"/>
  <c r="B3252" i="19"/>
  <c r="B3253" i="19"/>
  <c r="B3254" i="19"/>
  <c r="B3255" i="19"/>
  <c r="B3256" i="19"/>
  <c r="B3257" i="19"/>
  <c r="B3258" i="19"/>
  <c r="B3259" i="19"/>
  <c r="B3260" i="19"/>
  <c r="B3261" i="19"/>
  <c r="B3262" i="19"/>
  <c r="B3263" i="19"/>
  <c r="B3264" i="19"/>
  <c r="B3265" i="19"/>
  <c r="B3266" i="19"/>
  <c r="B3267" i="19"/>
  <c r="B3268" i="19"/>
  <c r="B3269" i="19"/>
  <c r="B3270" i="19"/>
  <c r="B3271" i="19"/>
  <c r="B3272" i="19"/>
  <c r="B3273" i="19"/>
  <c r="B3274" i="19"/>
  <c r="B3275" i="19"/>
  <c r="B3276" i="19"/>
  <c r="B3277" i="19"/>
  <c r="B3278" i="19"/>
  <c r="B3279" i="19"/>
  <c r="B3280" i="19"/>
  <c r="B3281" i="19"/>
  <c r="B3282" i="19"/>
  <c r="B3283" i="19"/>
  <c r="B3284" i="19"/>
  <c r="B3285" i="19"/>
  <c r="B3286" i="19"/>
  <c r="B3287" i="19"/>
  <c r="B3288" i="19"/>
  <c r="B3289" i="19"/>
  <c r="B3290" i="19"/>
  <c r="B3291" i="19"/>
  <c r="B3292" i="19"/>
  <c r="B3293" i="19"/>
  <c r="B3294" i="19"/>
  <c r="B3295" i="19"/>
  <c r="B3296" i="19"/>
  <c r="B3297" i="19"/>
  <c r="B3298" i="19"/>
  <c r="B3299" i="19"/>
  <c r="B3300" i="19"/>
  <c r="B3301" i="19"/>
  <c r="B3302" i="19"/>
  <c r="B3303" i="19"/>
  <c r="B3304" i="19"/>
  <c r="B3305" i="19"/>
  <c r="B3306" i="19"/>
  <c r="B3307" i="19"/>
  <c r="B3308" i="19"/>
  <c r="B3309" i="19"/>
  <c r="B3310" i="19"/>
  <c r="B3311" i="19"/>
  <c r="B3312" i="19"/>
  <c r="B3313" i="19"/>
  <c r="B3314" i="19"/>
  <c r="B3315" i="19"/>
  <c r="B3316" i="19"/>
  <c r="B3317" i="19"/>
  <c r="B3318" i="19"/>
  <c r="B3319" i="19"/>
  <c r="B3320" i="19"/>
  <c r="B3321" i="19"/>
  <c r="B3322" i="19"/>
  <c r="B3323" i="19"/>
  <c r="B3324" i="19"/>
  <c r="B3325" i="19"/>
  <c r="B3326" i="19"/>
  <c r="B3327" i="19"/>
  <c r="B3328" i="19"/>
  <c r="B3329" i="19"/>
  <c r="B3330" i="19"/>
  <c r="B3331" i="19"/>
  <c r="B3332" i="19"/>
  <c r="B3333" i="19"/>
  <c r="B3334" i="19"/>
  <c r="B3335" i="19"/>
  <c r="B3336" i="19"/>
  <c r="B3337" i="19"/>
  <c r="B3338" i="19"/>
  <c r="B3339" i="19"/>
  <c r="B3340" i="19"/>
  <c r="B3341" i="19"/>
  <c r="B3342" i="19"/>
  <c r="B3343" i="19"/>
  <c r="B3344" i="19"/>
  <c r="B3345" i="19"/>
  <c r="B3346" i="19"/>
  <c r="B3347" i="19"/>
  <c r="B3348" i="19"/>
  <c r="B3349" i="19"/>
  <c r="B3350" i="19"/>
  <c r="B3351" i="19"/>
  <c r="B3352" i="19"/>
  <c r="B3353" i="19"/>
  <c r="B3354" i="19"/>
  <c r="B3355" i="19"/>
  <c r="B3356" i="19"/>
  <c r="B3357" i="19"/>
  <c r="B3358" i="19"/>
  <c r="B3359" i="19"/>
  <c r="B3360" i="19"/>
  <c r="B3361" i="19"/>
  <c r="B3362" i="19"/>
  <c r="B3363" i="19"/>
  <c r="B3364" i="19"/>
  <c r="B3365" i="19"/>
  <c r="B3366" i="19"/>
  <c r="B3367" i="19"/>
  <c r="B3368" i="19"/>
  <c r="B3369" i="19"/>
  <c r="B3370" i="19"/>
  <c r="B3371" i="19"/>
  <c r="B3372" i="19"/>
  <c r="B3373" i="19"/>
  <c r="B3374" i="19"/>
  <c r="B3375" i="19"/>
  <c r="B3376" i="19"/>
  <c r="B3377" i="19"/>
  <c r="B3378" i="19"/>
  <c r="B3379" i="19"/>
  <c r="B3380" i="19"/>
  <c r="B3381" i="19"/>
  <c r="B3382" i="19"/>
  <c r="B3383" i="19"/>
  <c r="B3384" i="19"/>
  <c r="B3385" i="19"/>
  <c r="B3386" i="19"/>
  <c r="B3387" i="19"/>
  <c r="B3388" i="19"/>
  <c r="B3389" i="19"/>
  <c r="B3390" i="19"/>
  <c r="B3391" i="19"/>
  <c r="B3392" i="19"/>
  <c r="B3393" i="19"/>
  <c r="B3394" i="19"/>
  <c r="B3395" i="19"/>
  <c r="B3396" i="19"/>
  <c r="B3397" i="19"/>
  <c r="B3398" i="19"/>
  <c r="B3399" i="19"/>
  <c r="B3400" i="19"/>
  <c r="B3401" i="19"/>
  <c r="B3402" i="19"/>
  <c r="B3403" i="19"/>
  <c r="B3404" i="19"/>
  <c r="B3405" i="19"/>
  <c r="B3406" i="19"/>
  <c r="B3407" i="19"/>
  <c r="B3408" i="19"/>
  <c r="B3409" i="19"/>
  <c r="B3410" i="19"/>
  <c r="B3411" i="19"/>
  <c r="B3412" i="19"/>
  <c r="B3413" i="19"/>
  <c r="B3414" i="19"/>
  <c r="B3415" i="19"/>
  <c r="B3416" i="19"/>
  <c r="B3417" i="19"/>
  <c r="B3418" i="19"/>
  <c r="B3419" i="19"/>
  <c r="B3420" i="19"/>
  <c r="B3421" i="19"/>
  <c r="B3422" i="19"/>
  <c r="B3423" i="19"/>
  <c r="B3424" i="19"/>
  <c r="B3425" i="19"/>
  <c r="B3426" i="19"/>
  <c r="B3427" i="19"/>
  <c r="B3428" i="19"/>
  <c r="B3429" i="19"/>
  <c r="B3430" i="19"/>
  <c r="B3431" i="19"/>
  <c r="B3432" i="19"/>
  <c r="B3433" i="19"/>
  <c r="B3434" i="19"/>
  <c r="B3435" i="19"/>
  <c r="B3436" i="19"/>
  <c r="B3437" i="19"/>
  <c r="B3438" i="19"/>
  <c r="B3439" i="19"/>
  <c r="B3440" i="19"/>
  <c r="B3441" i="19"/>
  <c r="B3442" i="19"/>
  <c r="B3443" i="19"/>
  <c r="B3444" i="19"/>
  <c r="B3445" i="19"/>
  <c r="B3446" i="19"/>
  <c r="B3447" i="19"/>
  <c r="B3448" i="19"/>
  <c r="B3449" i="19"/>
  <c r="B3450" i="19"/>
  <c r="B3451" i="19"/>
  <c r="B3452" i="19"/>
  <c r="B3453" i="19"/>
  <c r="B3454" i="19"/>
  <c r="B3455" i="19"/>
  <c r="B3456" i="19"/>
  <c r="B3457" i="19"/>
  <c r="B3458" i="19"/>
  <c r="B3459" i="19"/>
  <c r="B3460" i="19"/>
  <c r="B3461" i="19"/>
  <c r="B3462" i="19"/>
  <c r="B3463" i="19"/>
  <c r="B3464" i="19"/>
  <c r="B3465" i="19"/>
  <c r="B3466" i="19"/>
  <c r="B3467" i="19"/>
  <c r="B3468" i="19"/>
  <c r="B3469" i="19"/>
  <c r="B3470" i="19"/>
  <c r="B3471" i="19"/>
  <c r="B3472" i="19"/>
  <c r="B3473" i="19"/>
  <c r="B3474" i="19"/>
  <c r="B3475" i="19"/>
  <c r="B3476" i="19"/>
  <c r="B3477" i="19"/>
  <c r="B3478" i="19"/>
  <c r="B3479" i="19"/>
  <c r="B3480" i="19"/>
  <c r="B3481" i="19"/>
  <c r="B3482" i="19"/>
  <c r="B3483" i="19"/>
  <c r="B3484" i="19"/>
  <c r="B3485" i="19"/>
  <c r="B3486" i="19"/>
  <c r="B3487" i="19"/>
  <c r="B3488" i="19"/>
  <c r="B3489" i="19"/>
  <c r="B3490" i="19"/>
  <c r="B3491" i="19"/>
  <c r="B3492" i="19"/>
  <c r="B3493" i="19"/>
  <c r="B3494" i="19"/>
  <c r="B3495" i="19"/>
  <c r="B3496" i="19"/>
  <c r="B3497" i="19"/>
  <c r="B3498" i="19"/>
  <c r="B3499" i="19"/>
  <c r="B3500" i="19"/>
  <c r="B3501" i="19"/>
  <c r="B3502" i="19"/>
  <c r="B3503" i="19"/>
  <c r="B3504" i="19"/>
  <c r="B3505" i="19"/>
  <c r="B3506" i="19"/>
  <c r="B3507" i="19"/>
  <c r="B3508" i="19"/>
  <c r="B3509" i="19"/>
  <c r="B3510" i="19"/>
  <c r="B3511" i="19"/>
  <c r="B3512" i="19"/>
  <c r="B3513" i="19"/>
  <c r="B3514" i="19"/>
  <c r="B3515" i="19"/>
  <c r="B3516" i="19"/>
  <c r="B3517" i="19"/>
  <c r="B3518" i="19"/>
  <c r="B3519" i="19"/>
  <c r="B3520" i="19"/>
  <c r="B3521" i="19"/>
  <c r="B3522" i="19"/>
  <c r="B3523" i="19"/>
  <c r="B3524" i="19"/>
  <c r="B3525" i="19"/>
  <c r="B3526" i="19"/>
  <c r="B3527" i="19"/>
  <c r="B3528" i="19"/>
  <c r="B3529" i="19"/>
  <c r="B3530" i="19"/>
  <c r="B3531" i="19"/>
  <c r="B3532" i="19"/>
  <c r="B3533" i="19"/>
  <c r="B3534" i="19"/>
  <c r="B3535" i="19"/>
  <c r="B3536" i="19"/>
  <c r="B3537" i="19"/>
  <c r="B3538" i="19"/>
  <c r="B3539" i="19"/>
  <c r="B3540" i="19"/>
  <c r="B3541" i="19"/>
  <c r="B3542" i="19"/>
  <c r="B3543" i="19"/>
  <c r="B3544" i="19"/>
  <c r="B3545" i="19"/>
  <c r="B3546" i="19"/>
  <c r="B3547" i="19"/>
  <c r="B3548" i="19"/>
  <c r="B3549" i="19"/>
  <c r="B3550" i="19"/>
  <c r="B3551" i="19"/>
  <c r="B3552" i="19"/>
  <c r="B3553" i="19"/>
  <c r="B3554" i="19"/>
  <c r="B3555" i="19"/>
  <c r="B3556" i="19"/>
  <c r="B3557" i="19"/>
  <c r="B3558" i="19"/>
  <c r="B3559" i="19"/>
  <c r="B3560" i="19"/>
  <c r="B3561" i="19"/>
  <c r="B3562" i="19"/>
  <c r="B3563" i="19"/>
  <c r="B3564" i="19"/>
  <c r="B3565" i="19"/>
  <c r="B3566" i="19"/>
  <c r="B3567" i="19"/>
  <c r="B3568" i="19"/>
  <c r="B3569" i="19"/>
  <c r="B3570" i="19"/>
  <c r="B3571" i="19"/>
  <c r="B3572" i="19"/>
  <c r="B3573" i="19"/>
  <c r="B3574" i="19"/>
  <c r="B3575" i="19"/>
  <c r="B3576" i="19"/>
  <c r="B3577" i="19"/>
  <c r="B3578" i="19"/>
  <c r="B3579" i="19"/>
  <c r="B3580" i="19"/>
  <c r="B3581" i="19"/>
  <c r="B3582" i="19"/>
  <c r="B3583" i="19"/>
  <c r="B3584" i="19"/>
  <c r="B3585" i="19"/>
  <c r="B3586" i="19"/>
  <c r="B3587" i="19"/>
  <c r="B3588" i="19"/>
  <c r="B3589" i="19"/>
  <c r="B3590" i="19"/>
  <c r="B3591" i="19"/>
  <c r="B3592" i="19"/>
  <c r="B3593" i="19"/>
  <c r="B3594" i="19"/>
  <c r="B3595" i="19"/>
  <c r="B3596" i="19"/>
  <c r="B3597" i="19"/>
  <c r="B3598" i="19"/>
  <c r="B3599" i="19"/>
  <c r="B3600" i="19"/>
  <c r="B3601" i="19"/>
  <c r="B3602" i="19"/>
  <c r="B3603" i="19"/>
  <c r="B3604" i="19"/>
  <c r="B3605" i="19"/>
  <c r="B3606" i="19"/>
  <c r="B3607" i="19"/>
  <c r="B3608" i="19"/>
  <c r="B3609" i="19"/>
  <c r="B3610" i="19"/>
  <c r="B3611" i="19"/>
  <c r="B3612" i="19"/>
  <c r="B3613" i="19"/>
  <c r="B3614" i="19"/>
  <c r="B3615" i="19"/>
  <c r="B3616" i="19"/>
  <c r="B3617" i="19"/>
  <c r="B3618" i="19"/>
  <c r="B3619" i="19"/>
  <c r="B3620" i="19"/>
  <c r="B3621" i="19"/>
  <c r="B3622" i="19"/>
  <c r="B3623" i="19"/>
  <c r="B3624" i="19"/>
  <c r="B3625" i="19"/>
  <c r="B3626" i="19"/>
  <c r="B3627" i="19"/>
  <c r="B3628" i="19"/>
  <c r="B3629" i="19"/>
  <c r="B3630" i="19"/>
  <c r="B3631" i="19"/>
  <c r="B3632" i="19"/>
  <c r="B3633" i="19"/>
  <c r="B3634" i="19"/>
  <c r="B3635" i="19"/>
  <c r="B3636" i="19"/>
  <c r="B3637" i="19"/>
  <c r="B3638" i="19"/>
  <c r="B3639" i="19"/>
  <c r="B3640" i="19"/>
  <c r="B3641" i="19"/>
  <c r="B3642" i="19"/>
  <c r="B3643" i="19"/>
  <c r="B3644" i="19"/>
  <c r="B3645" i="19"/>
  <c r="B3646" i="19"/>
  <c r="B3647" i="19"/>
  <c r="B3648" i="19"/>
  <c r="B3649" i="19"/>
  <c r="B3650" i="19"/>
  <c r="B3651" i="19"/>
  <c r="B3652" i="19"/>
  <c r="B3653" i="19"/>
  <c r="B3654" i="19"/>
  <c r="B3655" i="19"/>
  <c r="B3656" i="19"/>
  <c r="B3657" i="19"/>
  <c r="B3658" i="19"/>
  <c r="B3659" i="19"/>
  <c r="B3660" i="19"/>
  <c r="B3661" i="19"/>
  <c r="B3662" i="19"/>
  <c r="B3663" i="19"/>
  <c r="B3664" i="19"/>
  <c r="B3665" i="19"/>
  <c r="B3666" i="19"/>
  <c r="B3667" i="19"/>
  <c r="B3668" i="19"/>
  <c r="B3669" i="19"/>
  <c r="B3670" i="19"/>
  <c r="B3671" i="19"/>
  <c r="B3672" i="19"/>
  <c r="B3673" i="19"/>
  <c r="B3674" i="19"/>
  <c r="B3675" i="19"/>
  <c r="B3676" i="19"/>
  <c r="B3677" i="19"/>
  <c r="B3678" i="19"/>
  <c r="B3679" i="19"/>
  <c r="B3680" i="19"/>
  <c r="B3681" i="19"/>
  <c r="B3682" i="19"/>
  <c r="B3683" i="19"/>
  <c r="B3684" i="19"/>
  <c r="B3685" i="19"/>
  <c r="B3686" i="19"/>
  <c r="B3687" i="19"/>
  <c r="B3688" i="19"/>
  <c r="B3689" i="19"/>
  <c r="B3690" i="19"/>
  <c r="B3691" i="19"/>
  <c r="B3692" i="19"/>
  <c r="B3693" i="19"/>
  <c r="B3694" i="19"/>
  <c r="B3695" i="19"/>
  <c r="B3696" i="19"/>
  <c r="B3697" i="19"/>
  <c r="B3698" i="19"/>
  <c r="B3699" i="19"/>
  <c r="B3700" i="19"/>
  <c r="B3701" i="19"/>
  <c r="B3702" i="19"/>
  <c r="B3703" i="19"/>
  <c r="B3704" i="19"/>
  <c r="B3705" i="19"/>
  <c r="B3706" i="19"/>
  <c r="B3707" i="19"/>
  <c r="B3708" i="19"/>
  <c r="B3709" i="19"/>
  <c r="B3710" i="19"/>
  <c r="B3711" i="19"/>
  <c r="B3712" i="19"/>
  <c r="B3713" i="19"/>
  <c r="B3714" i="19"/>
  <c r="B3715" i="19"/>
  <c r="B3716" i="19"/>
  <c r="B3717" i="19"/>
  <c r="B3718" i="19"/>
  <c r="B3719" i="19"/>
  <c r="B3720" i="19"/>
  <c r="B3721" i="19"/>
  <c r="B3722" i="19"/>
  <c r="B3723" i="19"/>
  <c r="B3724" i="19"/>
  <c r="B3725" i="19"/>
  <c r="B3726" i="19"/>
  <c r="B3727" i="19"/>
  <c r="B3728" i="19"/>
  <c r="B3729" i="19"/>
  <c r="B3730" i="19"/>
  <c r="B3731" i="19"/>
  <c r="B3732" i="19"/>
  <c r="B3733" i="19"/>
  <c r="B3734" i="19"/>
  <c r="B3735" i="19"/>
  <c r="B3736" i="19"/>
  <c r="B3737" i="19"/>
  <c r="B3738" i="19"/>
  <c r="B3739" i="19"/>
  <c r="B3740" i="19"/>
  <c r="B3741" i="19"/>
  <c r="B3742" i="19"/>
  <c r="B3743" i="19"/>
  <c r="B3744" i="19"/>
  <c r="B3745" i="19"/>
  <c r="B3746" i="19"/>
  <c r="B3747" i="19"/>
  <c r="B3748" i="19"/>
  <c r="B3749" i="19"/>
  <c r="B3750" i="19"/>
  <c r="B3751" i="19"/>
  <c r="B3752" i="19"/>
  <c r="B3753" i="19"/>
  <c r="B3754" i="19"/>
  <c r="B3755" i="19"/>
  <c r="B3756" i="19"/>
  <c r="B3757" i="19"/>
  <c r="B3758" i="19"/>
  <c r="B3759" i="19"/>
  <c r="B3760" i="19"/>
  <c r="B3761" i="19"/>
  <c r="B3762" i="19"/>
  <c r="B3763" i="19"/>
  <c r="B3764" i="19"/>
  <c r="B3765" i="19"/>
  <c r="B3766" i="19"/>
  <c r="B3767" i="19"/>
  <c r="B3768" i="19"/>
  <c r="B3769" i="19"/>
  <c r="B3770" i="19"/>
  <c r="B3771" i="19"/>
  <c r="B3772" i="19"/>
  <c r="B3773" i="19"/>
  <c r="B3774" i="19"/>
  <c r="B3775" i="19"/>
  <c r="B3776" i="19"/>
  <c r="B3777" i="19"/>
  <c r="B3778" i="19"/>
  <c r="B3779" i="19"/>
  <c r="B3780" i="19"/>
  <c r="B3781" i="19"/>
  <c r="B3782" i="19"/>
  <c r="B3783" i="19"/>
  <c r="B3784" i="19"/>
  <c r="B3785" i="19"/>
  <c r="B3786" i="19"/>
  <c r="B3787" i="19"/>
  <c r="B3788" i="19"/>
  <c r="B3789" i="19"/>
  <c r="B3790" i="19"/>
  <c r="B3791" i="19"/>
  <c r="B3792" i="19"/>
  <c r="B3793" i="19"/>
  <c r="B3794" i="19"/>
  <c r="B3795" i="19"/>
  <c r="B3796" i="19"/>
  <c r="B3797" i="19"/>
  <c r="B3798" i="19"/>
  <c r="B3799" i="19"/>
  <c r="B3800" i="19"/>
  <c r="B3801" i="19"/>
  <c r="B3802" i="19"/>
  <c r="B3803" i="19"/>
  <c r="B3804" i="19"/>
  <c r="B3805" i="19"/>
  <c r="B3806" i="19"/>
  <c r="B3807" i="19"/>
  <c r="B3808" i="19"/>
  <c r="B3809" i="19"/>
  <c r="B3810" i="19"/>
  <c r="B3811" i="19"/>
  <c r="B3812" i="19"/>
  <c r="B3813" i="19"/>
  <c r="B3814" i="19"/>
  <c r="B3815" i="19"/>
  <c r="B3816" i="19"/>
  <c r="B3817" i="19"/>
  <c r="B3818" i="19"/>
  <c r="B3819" i="19"/>
  <c r="B3820" i="19"/>
  <c r="B3821" i="19"/>
  <c r="B3822" i="19"/>
  <c r="B3823" i="19"/>
  <c r="B3824" i="19"/>
  <c r="B3825" i="19"/>
  <c r="B3826" i="19"/>
  <c r="B3827" i="19"/>
  <c r="B3828" i="19"/>
  <c r="B3829" i="19"/>
  <c r="B3830" i="19"/>
  <c r="B3831" i="19"/>
  <c r="B3832" i="19"/>
  <c r="B3833" i="19"/>
  <c r="B3834" i="19"/>
  <c r="B3835" i="19"/>
  <c r="B3836" i="19"/>
  <c r="B3837" i="19"/>
  <c r="B3838" i="19"/>
  <c r="B3839" i="19"/>
  <c r="B3840" i="19"/>
  <c r="B3841" i="19"/>
  <c r="B3842" i="19"/>
  <c r="B3843" i="19"/>
  <c r="B3844" i="19"/>
  <c r="B3845" i="19"/>
  <c r="B3846" i="19"/>
  <c r="B3847" i="19"/>
  <c r="B3848" i="19"/>
  <c r="B3849" i="19"/>
  <c r="B3850" i="19"/>
  <c r="B3851" i="19"/>
  <c r="B3852" i="19"/>
  <c r="B3853" i="19"/>
  <c r="B3854" i="19"/>
  <c r="B3855" i="19"/>
  <c r="B3856" i="19"/>
  <c r="B3857" i="19"/>
  <c r="B3858" i="19"/>
  <c r="B3859" i="19"/>
  <c r="B3860" i="19"/>
  <c r="B3861" i="19"/>
  <c r="B3862" i="19"/>
  <c r="B3863" i="19"/>
  <c r="B3864" i="19"/>
  <c r="B3865" i="19"/>
  <c r="B3866" i="19"/>
  <c r="B3867" i="19"/>
  <c r="B3868" i="19"/>
  <c r="B3869" i="19"/>
  <c r="B3870" i="19"/>
  <c r="B3871" i="19"/>
  <c r="B3872" i="19"/>
  <c r="B3873" i="19"/>
  <c r="B3874" i="19"/>
  <c r="B3875" i="19"/>
  <c r="B3876" i="19"/>
  <c r="B3877" i="19"/>
  <c r="B3878" i="19"/>
  <c r="B3879" i="19"/>
  <c r="B3880" i="19"/>
  <c r="B3881" i="19"/>
  <c r="B3882" i="19"/>
  <c r="B3883" i="19"/>
  <c r="B3884" i="19"/>
  <c r="B3885" i="19"/>
  <c r="B3886" i="19"/>
  <c r="B3887" i="19"/>
  <c r="B3888" i="19"/>
  <c r="B3889" i="19"/>
  <c r="B3890" i="19"/>
  <c r="B3891" i="19"/>
  <c r="B3892" i="19"/>
  <c r="B3893" i="19"/>
  <c r="B3894" i="19"/>
  <c r="B3895" i="19"/>
  <c r="B3896" i="19"/>
  <c r="B3897" i="19"/>
  <c r="B3898" i="19"/>
  <c r="B3899" i="19"/>
  <c r="B3900" i="19"/>
  <c r="B3901" i="19"/>
  <c r="B3902" i="19"/>
  <c r="B3903" i="19"/>
  <c r="B3904" i="19"/>
  <c r="B3905" i="19"/>
  <c r="B3906" i="19"/>
  <c r="B3907" i="19"/>
  <c r="B3908" i="19"/>
  <c r="B3909" i="19"/>
  <c r="B3910" i="19"/>
  <c r="B3911" i="19"/>
  <c r="B3912" i="19"/>
  <c r="B3913" i="19"/>
  <c r="B3914" i="19"/>
  <c r="B3915" i="19"/>
  <c r="B3916" i="19"/>
  <c r="B3917" i="19"/>
  <c r="B3918" i="19"/>
  <c r="B3919" i="19"/>
  <c r="B3920" i="19"/>
  <c r="B3921" i="19"/>
  <c r="B3922" i="19"/>
  <c r="B3923" i="19"/>
  <c r="B3924" i="19"/>
  <c r="B3925" i="19"/>
  <c r="B3926" i="19"/>
  <c r="B3927" i="19"/>
  <c r="B3928" i="19"/>
  <c r="B3929" i="19"/>
  <c r="B3930" i="19"/>
  <c r="B3931" i="19"/>
  <c r="B3932" i="19"/>
  <c r="B3933" i="19"/>
  <c r="B3934" i="19"/>
  <c r="B3935" i="19"/>
  <c r="B3936" i="19"/>
  <c r="B3937" i="19"/>
  <c r="B3938" i="19"/>
  <c r="B3939" i="19"/>
  <c r="B3940" i="19"/>
  <c r="B3941" i="19"/>
  <c r="B3942" i="19"/>
  <c r="B3943" i="19"/>
  <c r="B3944" i="19"/>
  <c r="B3945" i="19"/>
  <c r="B3946" i="19"/>
  <c r="B3947" i="19"/>
  <c r="B3948" i="19"/>
  <c r="B3949" i="19"/>
  <c r="B3950" i="19"/>
  <c r="B3951" i="19"/>
  <c r="B3952" i="19"/>
  <c r="B3953" i="19"/>
  <c r="B3954" i="19"/>
  <c r="B3955" i="19"/>
  <c r="B3956" i="19"/>
  <c r="B3957" i="19"/>
  <c r="B3958" i="19"/>
  <c r="B3959" i="19"/>
  <c r="B3960" i="19"/>
  <c r="B3961" i="19"/>
  <c r="B3962" i="19"/>
  <c r="B3963" i="19"/>
  <c r="B3964" i="19"/>
  <c r="B3965" i="19"/>
  <c r="B3966" i="19"/>
  <c r="B3967" i="19"/>
  <c r="B3968" i="19"/>
  <c r="B3969" i="19"/>
  <c r="B3970" i="19"/>
  <c r="B3971" i="19"/>
  <c r="B3972" i="19"/>
  <c r="B3973" i="19"/>
  <c r="B3974" i="19"/>
  <c r="B3975" i="19"/>
  <c r="B3976" i="19"/>
  <c r="B3977" i="19"/>
  <c r="B3978" i="19"/>
  <c r="B3979" i="19"/>
  <c r="B3980" i="19"/>
  <c r="B3981" i="19"/>
  <c r="B3982" i="19"/>
  <c r="B3983" i="19"/>
  <c r="B3984" i="19"/>
  <c r="B3985" i="19"/>
  <c r="B3986" i="19"/>
  <c r="B3987" i="19"/>
  <c r="B3988" i="19"/>
  <c r="B3989" i="19"/>
  <c r="B3990" i="19"/>
  <c r="B3991" i="19"/>
  <c r="B3992" i="19"/>
  <c r="B3993" i="19"/>
  <c r="B3994" i="19"/>
  <c r="B3995" i="19"/>
  <c r="B3996" i="19"/>
  <c r="B3997" i="19"/>
  <c r="B3998" i="19"/>
  <c r="B3999" i="19"/>
  <c r="B4000" i="19"/>
  <c r="B4001" i="19"/>
  <c r="B4002" i="19"/>
  <c r="B4003" i="19"/>
  <c r="B4004" i="19"/>
  <c r="B4005" i="19"/>
  <c r="B4006" i="19"/>
  <c r="B4007" i="19"/>
  <c r="B4008" i="19"/>
  <c r="B4009" i="19"/>
  <c r="B4010" i="19"/>
  <c r="B4011" i="19"/>
  <c r="B4012" i="19"/>
  <c r="B4013" i="19"/>
  <c r="B4014" i="19"/>
  <c r="B4015" i="19"/>
  <c r="B4016" i="19"/>
  <c r="B4017" i="19"/>
  <c r="B4018" i="19"/>
  <c r="B4019" i="19"/>
  <c r="B4020" i="19"/>
  <c r="B4021" i="19"/>
  <c r="B4022" i="19"/>
  <c r="B4023" i="19"/>
  <c r="B4024" i="19"/>
  <c r="B4025" i="19"/>
  <c r="B4026" i="19"/>
  <c r="B4027" i="19"/>
  <c r="B4028" i="19"/>
  <c r="B4029" i="19"/>
  <c r="B4030" i="19"/>
  <c r="B4031" i="19"/>
  <c r="B4032" i="19"/>
  <c r="B4033" i="19"/>
  <c r="B4034" i="19"/>
  <c r="B4035" i="19"/>
  <c r="B4036" i="19"/>
  <c r="B4037" i="19"/>
  <c r="B4038" i="19"/>
  <c r="B4039" i="19"/>
  <c r="B4040" i="19"/>
  <c r="B4041" i="19"/>
  <c r="B4042" i="19"/>
  <c r="B4043" i="19"/>
  <c r="B4044" i="19"/>
  <c r="B4045" i="19"/>
  <c r="B4046" i="19"/>
  <c r="B4047" i="19"/>
  <c r="B4048" i="19"/>
  <c r="B4049" i="19"/>
  <c r="B4050" i="19"/>
  <c r="B4051" i="19"/>
  <c r="B4052" i="19"/>
  <c r="B4053" i="19"/>
  <c r="B4054" i="19"/>
  <c r="B4055" i="19"/>
  <c r="B4056" i="19"/>
  <c r="B4057" i="19"/>
  <c r="B4058" i="19"/>
  <c r="B4059" i="19"/>
  <c r="B4060" i="19"/>
  <c r="B4061" i="19"/>
  <c r="B4062" i="19"/>
  <c r="B4063" i="19"/>
  <c r="B4064" i="19"/>
  <c r="B4065" i="19"/>
  <c r="B4066" i="19"/>
  <c r="B4067" i="19"/>
  <c r="B4068" i="19"/>
  <c r="B4069" i="19"/>
  <c r="B4070" i="19"/>
  <c r="B4071" i="19"/>
  <c r="B4072" i="19"/>
  <c r="B4073" i="19"/>
  <c r="B4074" i="19"/>
  <c r="B4075" i="19"/>
  <c r="B4076" i="19"/>
  <c r="B4077" i="19"/>
  <c r="B4078" i="19"/>
  <c r="B4079" i="19"/>
  <c r="B4080" i="19"/>
  <c r="B4081" i="19"/>
  <c r="B4082" i="19"/>
  <c r="B4083" i="19"/>
  <c r="B4084" i="19"/>
  <c r="B4085" i="19"/>
  <c r="B4086" i="19"/>
  <c r="B4087" i="19"/>
  <c r="B4088" i="19"/>
  <c r="B4089" i="19"/>
  <c r="B4090" i="19"/>
  <c r="B4091" i="19"/>
  <c r="B4092" i="19"/>
  <c r="B4093" i="19"/>
  <c r="B4094" i="19"/>
  <c r="B4095" i="19"/>
  <c r="B4096" i="19"/>
  <c r="B4097" i="19"/>
  <c r="B4098" i="19"/>
  <c r="B4099" i="19"/>
  <c r="B4100" i="19"/>
  <c r="B4101" i="19"/>
  <c r="B4102" i="19"/>
  <c r="B4103" i="19"/>
  <c r="B4104" i="19"/>
  <c r="B4105" i="19"/>
  <c r="B4106" i="19"/>
  <c r="B4107" i="19"/>
  <c r="B4108" i="19"/>
  <c r="B4109" i="19"/>
  <c r="B4110" i="19"/>
  <c r="B4111" i="19"/>
  <c r="B4112" i="19"/>
  <c r="B4113" i="19"/>
  <c r="B4114" i="19"/>
  <c r="B4115" i="19"/>
  <c r="B4116" i="19"/>
  <c r="B4117" i="19"/>
  <c r="B4118" i="19"/>
  <c r="B4119" i="19"/>
  <c r="B4120" i="19"/>
  <c r="B4121" i="19"/>
  <c r="B4122" i="19"/>
  <c r="B4123" i="19"/>
  <c r="B4124" i="19"/>
  <c r="B4125" i="19"/>
  <c r="B4126" i="19"/>
  <c r="B4127" i="19"/>
  <c r="B4128" i="19"/>
  <c r="B4129" i="19"/>
  <c r="B4130" i="19"/>
  <c r="B4131" i="19"/>
  <c r="B4132" i="19"/>
  <c r="B4133" i="19"/>
  <c r="B4134" i="19"/>
  <c r="B4135" i="19"/>
  <c r="B4136" i="19"/>
  <c r="B4137" i="19"/>
  <c r="B4138" i="19"/>
  <c r="B4139" i="19"/>
  <c r="B4140" i="19"/>
  <c r="B4141" i="19"/>
  <c r="B4142" i="19"/>
  <c r="B4143" i="19"/>
  <c r="B4144" i="19"/>
  <c r="B4145" i="19"/>
  <c r="B4146" i="19"/>
  <c r="B4147" i="19"/>
  <c r="B4148" i="19"/>
  <c r="B4149" i="19"/>
  <c r="B4150" i="19"/>
  <c r="B4151" i="19"/>
  <c r="B4152" i="19"/>
  <c r="B4153" i="19"/>
  <c r="B4154" i="19"/>
  <c r="B4155" i="19"/>
  <c r="B4156" i="19"/>
  <c r="B4157" i="19"/>
  <c r="B4158" i="19"/>
  <c r="B4159" i="19"/>
  <c r="B4160" i="19"/>
  <c r="B4161" i="19"/>
  <c r="B4162" i="19"/>
  <c r="B4163" i="19"/>
  <c r="B4164" i="19"/>
  <c r="B4165" i="19"/>
  <c r="B4166" i="19"/>
  <c r="B4167" i="19"/>
  <c r="B4168" i="19"/>
  <c r="B4169" i="19"/>
  <c r="B4170" i="19"/>
  <c r="B4171" i="19"/>
  <c r="B4172" i="19"/>
  <c r="B4173" i="19"/>
  <c r="B4174" i="19"/>
  <c r="B4175" i="19"/>
  <c r="B4176" i="19"/>
  <c r="B4177" i="19"/>
  <c r="B4178" i="19"/>
  <c r="B4179" i="19"/>
  <c r="B4180" i="19"/>
  <c r="B4181" i="19"/>
  <c r="B4182" i="19"/>
  <c r="B4183" i="19"/>
  <c r="B4184" i="19"/>
  <c r="B4185" i="19"/>
  <c r="B4186" i="19"/>
  <c r="B4187" i="19"/>
  <c r="B4188" i="19"/>
  <c r="B4189" i="19"/>
  <c r="B4190" i="19"/>
  <c r="B4191" i="19"/>
  <c r="B4192" i="19"/>
  <c r="B4193" i="19"/>
  <c r="B4194" i="19"/>
  <c r="B4195" i="19"/>
  <c r="B4196" i="19"/>
  <c r="B4197" i="19"/>
  <c r="B4198" i="19"/>
  <c r="B4199" i="19"/>
  <c r="B4200" i="19"/>
  <c r="B4201" i="19"/>
  <c r="B4202" i="19"/>
  <c r="B4203" i="19"/>
  <c r="B4204" i="19"/>
  <c r="B4205" i="19"/>
  <c r="B4206" i="19"/>
  <c r="B4207" i="19"/>
  <c r="B4208" i="19"/>
  <c r="B4209" i="19"/>
  <c r="B4210" i="19"/>
  <c r="B4211" i="19"/>
  <c r="B4212" i="19"/>
  <c r="B4213" i="19"/>
  <c r="B4214" i="19"/>
  <c r="B4215" i="19"/>
  <c r="B4216" i="19"/>
  <c r="B4217" i="19"/>
  <c r="B4218" i="19"/>
  <c r="B4219" i="19"/>
  <c r="B4220" i="19"/>
  <c r="B4221" i="19"/>
  <c r="B4222" i="19"/>
  <c r="B4223" i="19"/>
  <c r="B4224" i="19"/>
  <c r="B4225" i="19"/>
  <c r="B4226" i="19"/>
  <c r="B4227" i="19"/>
  <c r="B4228" i="19"/>
  <c r="B4229" i="19"/>
  <c r="B4230" i="19"/>
  <c r="B4231" i="19"/>
  <c r="B4232" i="19"/>
  <c r="B4233" i="19"/>
  <c r="B4234" i="19"/>
  <c r="B4235" i="19"/>
  <c r="B4236" i="19"/>
  <c r="B4237" i="19"/>
  <c r="B4238" i="19"/>
  <c r="B4239" i="19"/>
  <c r="B4240" i="19"/>
  <c r="B4241" i="19"/>
  <c r="B4242" i="19"/>
  <c r="B4243" i="19"/>
  <c r="B4244" i="19"/>
  <c r="B4245" i="19"/>
  <c r="B4246" i="19"/>
  <c r="B4247" i="19"/>
  <c r="B4248" i="19"/>
  <c r="B4249" i="19"/>
  <c r="B4250" i="19"/>
  <c r="B4251" i="19"/>
  <c r="B4252" i="19"/>
  <c r="B4253" i="19"/>
  <c r="B4254" i="19"/>
  <c r="B4255" i="19"/>
  <c r="B4256" i="19"/>
  <c r="B4257" i="19"/>
  <c r="B4258" i="19"/>
  <c r="B4259" i="19"/>
  <c r="B4260" i="19"/>
  <c r="B4261" i="19"/>
  <c r="B4262" i="19"/>
  <c r="B4263" i="19"/>
  <c r="B4264" i="19"/>
  <c r="B4265" i="19"/>
  <c r="B4266" i="19"/>
  <c r="B4267" i="19"/>
  <c r="B4268" i="19"/>
  <c r="B4269" i="19"/>
  <c r="B4270" i="19"/>
  <c r="B4271" i="19"/>
  <c r="B4272" i="19"/>
  <c r="B4273" i="19"/>
  <c r="B4274" i="19"/>
  <c r="B4275" i="19"/>
  <c r="B4276" i="19"/>
  <c r="B4277" i="19"/>
  <c r="B4278" i="19"/>
  <c r="B4279" i="19"/>
  <c r="B4280" i="19"/>
  <c r="B4281" i="19"/>
  <c r="B4282" i="19"/>
  <c r="B4283" i="19"/>
  <c r="B4284" i="19"/>
  <c r="B4285" i="19"/>
  <c r="B4286" i="19"/>
  <c r="B4287" i="19"/>
  <c r="B4288" i="19"/>
  <c r="B4289" i="19"/>
  <c r="B4290" i="19"/>
  <c r="B4291" i="19"/>
  <c r="B4292" i="19"/>
  <c r="B4293" i="19"/>
  <c r="B4294" i="19"/>
  <c r="B4295" i="19"/>
  <c r="B4296" i="19"/>
  <c r="B4297" i="19"/>
  <c r="B4298" i="19"/>
  <c r="B4299" i="19"/>
  <c r="B4300" i="19"/>
  <c r="B4301" i="19"/>
  <c r="B4302" i="19"/>
  <c r="B4303" i="19"/>
  <c r="B4304" i="19"/>
  <c r="B4305" i="19"/>
  <c r="B4306" i="19"/>
  <c r="B4307" i="19"/>
  <c r="B4308" i="19"/>
  <c r="B4309" i="19"/>
  <c r="B4310" i="19"/>
  <c r="B4311" i="19"/>
  <c r="B4312" i="19"/>
  <c r="B4313" i="19"/>
  <c r="B4314" i="19"/>
  <c r="B4315" i="19"/>
  <c r="B4316" i="19"/>
  <c r="B4317" i="19"/>
  <c r="B4318" i="19"/>
  <c r="B4319" i="19"/>
  <c r="B4320" i="19"/>
  <c r="B4321" i="19"/>
  <c r="B4322" i="19"/>
  <c r="B4323" i="19"/>
  <c r="B4324" i="19"/>
  <c r="B4325" i="19"/>
  <c r="B4326" i="19"/>
  <c r="B4327" i="19"/>
  <c r="B4328" i="19"/>
  <c r="B4329" i="19"/>
  <c r="B4330" i="19"/>
  <c r="B4331" i="19"/>
  <c r="B4332" i="19"/>
  <c r="B4333" i="19"/>
  <c r="B4334" i="19"/>
  <c r="B4335" i="19"/>
  <c r="B4336" i="19"/>
  <c r="B4337" i="19"/>
  <c r="B4338" i="19"/>
  <c r="B4339" i="19"/>
  <c r="B4340" i="19"/>
  <c r="B4341" i="19"/>
  <c r="B4342" i="19"/>
  <c r="B4343" i="19"/>
  <c r="B4344" i="19"/>
  <c r="B4345" i="19"/>
  <c r="B4346" i="19"/>
  <c r="B4347" i="19"/>
  <c r="B4348" i="19"/>
  <c r="B4349" i="19"/>
  <c r="B4350" i="19"/>
  <c r="B4351" i="19"/>
  <c r="B4352" i="19"/>
  <c r="B4353" i="19"/>
  <c r="B4354" i="19"/>
  <c r="B4355" i="19"/>
  <c r="B4356" i="19"/>
  <c r="B4357" i="19"/>
  <c r="B4358" i="19"/>
  <c r="B4359" i="19"/>
  <c r="B4360" i="19"/>
  <c r="B4361" i="19"/>
  <c r="B4362" i="19"/>
  <c r="B4363" i="19"/>
  <c r="B4364" i="19"/>
  <c r="B4365" i="19"/>
  <c r="B4366" i="19"/>
  <c r="B4367" i="19"/>
  <c r="B4368" i="19"/>
  <c r="B4369" i="19"/>
  <c r="B4370" i="19"/>
  <c r="B4371" i="19"/>
  <c r="B4372" i="19"/>
  <c r="B4373" i="19"/>
  <c r="B4374" i="19"/>
  <c r="B4375" i="19"/>
  <c r="B4376" i="19"/>
  <c r="B4377" i="19"/>
  <c r="B4378" i="19"/>
  <c r="B4379" i="19"/>
  <c r="B4380" i="19"/>
  <c r="B4381" i="19"/>
  <c r="B4382" i="19"/>
  <c r="B4383" i="19"/>
  <c r="B4384" i="19"/>
  <c r="B4385" i="19"/>
  <c r="B4386" i="19"/>
  <c r="B4387" i="19"/>
  <c r="B4388" i="19"/>
  <c r="B4389" i="19"/>
  <c r="B4390" i="19"/>
  <c r="B4391" i="19"/>
  <c r="B4392" i="19"/>
  <c r="B4393" i="19"/>
  <c r="B4394" i="19"/>
  <c r="B4395" i="19"/>
  <c r="B4396" i="19"/>
  <c r="B4397" i="19"/>
  <c r="B4398" i="19"/>
  <c r="B4399" i="19"/>
  <c r="B4400" i="19"/>
  <c r="B4401" i="19"/>
  <c r="B4402" i="19"/>
  <c r="B4403" i="19"/>
  <c r="B4404" i="19"/>
  <c r="B4405" i="19"/>
  <c r="B4406" i="19"/>
  <c r="B4407" i="19"/>
  <c r="B4408" i="19"/>
  <c r="B4409" i="19"/>
  <c r="B4410" i="19"/>
  <c r="B4411" i="19"/>
  <c r="B4412" i="19"/>
  <c r="B4413" i="19"/>
  <c r="B4414" i="19"/>
  <c r="B4415" i="19"/>
  <c r="B4416" i="19"/>
  <c r="B4417" i="19"/>
  <c r="B4418" i="19"/>
  <c r="B4419" i="19"/>
  <c r="B4420" i="19"/>
  <c r="B4421" i="19"/>
  <c r="B4422" i="19"/>
  <c r="B4423" i="19"/>
  <c r="B4424" i="19"/>
  <c r="B4425" i="19"/>
  <c r="B4426" i="19"/>
  <c r="B4427" i="19"/>
  <c r="B4428" i="19"/>
  <c r="B4429" i="19"/>
  <c r="B4430" i="19"/>
  <c r="B4431" i="19"/>
  <c r="B4432" i="19"/>
  <c r="B4433" i="19"/>
  <c r="B4434" i="19"/>
  <c r="B4435" i="19"/>
  <c r="B4436" i="19"/>
  <c r="B4437" i="19"/>
  <c r="B4438" i="19"/>
  <c r="B4439" i="19"/>
  <c r="B4440" i="19"/>
  <c r="B4441" i="19"/>
  <c r="B4442" i="19"/>
  <c r="B4443" i="19"/>
  <c r="B4444" i="19"/>
  <c r="B4445" i="19"/>
  <c r="B4446" i="19"/>
  <c r="B4447" i="19"/>
  <c r="B4448" i="19"/>
  <c r="B4449" i="19"/>
  <c r="B4450" i="19"/>
  <c r="B4451" i="19"/>
  <c r="B4452" i="19"/>
  <c r="B4453" i="19"/>
  <c r="B4454" i="19"/>
  <c r="B4455" i="19"/>
  <c r="B4456" i="19"/>
  <c r="B4457" i="19"/>
  <c r="B4458" i="19"/>
  <c r="B4459" i="19"/>
  <c r="B4460" i="19"/>
  <c r="B4461" i="19"/>
  <c r="B4462" i="19"/>
  <c r="B4463" i="19"/>
  <c r="B4464" i="19"/>
  <c r="B4465" i="19"/>
  <c r="B4466" i="19"/>
  <c r="B4467" i="19"/>
  <c r="B4468" i="19"/>
  <c r="B4469" i="19"/>
  <c r="B4470" i="19"/>
  <c r="B4471" i="19"/>
  <c r="B4472" i="19"/>
  <c r="B4473" i="19"/>
  <c r="B4474" i="19"/>
  <c r="B4475" i="19"/>
  <c r="B4476" i="19"/>
  <c r="B4477" i="19"/>
  <c r="B4478" i="19"/>
  <c r="B4479" i="19"/>
  <c r="B4480" i="19"/>
  <c r="B4481" i="19"/>
  <c r="B4482" i="19"/>
  <c r="B4483" i="19"/>
  <c r="B4484" i="19"/>
  <c r="B4485" i="19"/>
  <c r="B4486" i="19"/>
  <c r="B4487" i="19"/>
  <c r="B4488" i="19"/>
  <c r="B4489" i="19"/>
  <c r="B4490" i="19"/>
  <c r="B4491" i="19"/>
  <c r="B4492" i="19"/>
  <c r="B4493" i="19"/>
  <c r="B4494" i="19"/>
  <c r="B4495" i="19"/>
  <c r="B4496" i="19"/>
  <c r="B4497" i="19"/>
  <c r="B4498" i="19"/>
  <c r="B4499" i="19"/>
  <c r="B4500" i="19"/>
  <c r="B4501" i="19"/>
  <c r="B4502" i="19"/>
  <c r="B4503" i="19"/>
  <c r="B4504" i="19"/>
  <c r="B4505" i="19"/>
  <c r="B4506" i="19"/>
  <c r="B4507" i="19"/>
  <c r="B4508" i="19"/>
  <c r="B4509" i="19"/>
  <c r="B4510" i="19"/>
  <c r="B4511" i="19"/>
  <c r="B4512" i="19"/>
  <c r="B4513" i="19"/>
  <c r="B4514" i="19"/>
  <c r="B4515" i="19"/>
  <c r="B4516" i="19"/>
  <c r="B4517" i="19"/>
  <c r="B4518" i="19"/>
  <c r="B4519" i="19"/>
  <c r="B4520" i="19"/>
  <c r="B4521" i="19"/>
  <c r="B4522" i="19"/>
  <c r="B4523" i="19"/>
  <c r="B4524" i="19"/>
  <c r="B4525" i="19"/>
  <c r="B4526" i="19"/>
  <c r="B4527" i="19"/>
  <c r="B4528" i="19"/>
  <c r="B4529" i="19"/>
  <c r="B4530" i="19"/>
  <c r="B4531" i="19"/>
  <c r="B4532" i="19"/>
  <c r="B4533" i="19"/>
  <c r="B4534" i="19"/>
  <c r="B4535" i="19"/>
  <c r="B4536" i="19"/>
  <c r="B4537" i="19"/>
  <c r="B4538" i="19"/>
  <c r="B4539" i="19"/>
  <c r="B4540" i="19"/>
  <c r="B4541" i="19"/>
  <c r="B4542" i="19"/>
  <c r="B4543" i="19"/>
  <c r="B4544" i="19"/>
  <c r="B4545" i="19"/>
  <c r="B4546" i="19"/>
  <c r="B4547" i="19"/>
  <c r="B4548" i="19"/>
  <c r="B4549" i="19"/>
  <c r="B4550" i="19"/>
  <c r="B4551" i="19"/>
  <c r="B4552" i="19"/>
  <c r="B4553" i="19"/>
  <c r="B4554" i="19"/>
  <c r="B4555" i="19"/>
  <c r="B4556" i="19"/>
  <c r="B4557" i="19"/>
  <c r="B4558" i="19"/>
  <c r="B4559" i="19"/>
  <c r="B4560" i="19"/>
  <c r="B4561" i="19"/>
  <c r="B4562" i="19"/>
  <c r="B4563" i="19"/>
  <c r="B4564" i="19"/>
  <c r="B4565" i="19"/>
  <c r="B4566" i="19"/>
  <c r="B4567" i="19"/>
  <c r="B4568" i="19"/>
  <c r="B4569" i="19"/>
  <c r="B4570" i="19"/>
  <c r="B4571" i="19"/>
  <c r="B4572" i="19"/>
  <c r="B4573" i="19"/>
  <c r="B4574" i="19"/>
  <c r="B4575" i="19"/>
  <c r="B4576" i="19"/>
  <c r="B4577" i="19"/>
  <c r="B4578" i="19"/>
  <c r="B4579" i="19"/>
  <c r="B4580" i="19"/>
  <c r="B4581" i="19"/>
  <c r="B4582" i="19"/>
  <c r="B4583" i="19"/>
  <c r="B4584" i="19"/>
  <c r="B4585" i="19"/>
  <c r="B4586" i="19"/>
  <c r="B4587" i="19"/>
  <c r="B4588" i="19"/>
  <c r="B4589" i="19"/>
  <c r="B4590" i="19"/>
  <c r="B4591" i="19"/>
  <c r="B4592" i="19"/>
  <c r="B4593" i="19"/>
  <c r="B4594" i="19"/>
  <c r="B4595" i="19"/>
  <c r="B4596" i="19"/>
  <c r="B4597" i="19"/>
  <c r="B4598" i="19"/>
  <c r="B4599" i="19"/>
  <c r="B4600" i="19"/>
  <c r="B4601" i="19"/>
  <c r="B4602" i="19"/>
  <c r="B4603" i="19"/>
  <c r="B4604" i="19"/>
  <c r="B4605" i="19"/>
  <c r="B4606" i="19"/>
  <c r="B4607" i="19"/>
  <c r="B4608" i="19"/>
  <c r="B4609" i="19"/>
  <c r="B4610" i="19"/>
  <c r="B4611" i="19"/>
  <c r="B4612" i="19"/>
  <c r="B4613" i="19"/>
  <c r="B4614" i="19"/>
  <c r="B4615" i="19"/>
  <c r="B4616" i="19"/>
  <c r="B4617" i="19"/>
  <c r="B4618" i="19"/>
  <c r="B4619" i="19"/>
  <c r="B4620" i="19"/>
  <c r="B4621" i="19"/>
  <c r="B4622" i="19"/>
  <c r="B4623" i="19"/>
  <c r="B4624" i="19"/>
  <c r="B4625" i="19"/>
  <c r="B4626" i="19"/>
  <c r="B4627" i="19"/>
  <c r="B4628" i="19"/>
  <c r="B4629" i="19"/>
  <c r="B4630" i="19"/>
  <c r="B4631" i="19"/>
  <c r="B4632" i="19"/>
  <c r="B4633" i="19"/>
  <c r="B4634" i="19"/>
  <c r="B4635" i="19"/>
  <c r="B4636" i="19"/>
  <c r="B4637" i="19"/>
  <c r="B4638" i="19"/>
  <c r="B4639" i="19"/>
  <c r="B4640" i="19"/>
  <c r="B4641" i="19"/>
  <c r="B4642" i="19"/>
  <c r="B4643" i="19"/>
  <c r="B4644" i="19"/>
  <c r="B4645" i="19"/>
  <c r="B4646" i="19"/>
  <c r="B4647" i="19"/>
  <c r="B4648" i="19"/>
  <c r="B4649" i="19"/>
  <c r="B4650" i="19"/>
  <c r="B4651" i="19"/>
  <c r="B4652" i="19"/>
  <c r="B4653" i="19"/>
  <c r="B4654" i="19"/>
  <c r="B4655" i="19"/>
  <c r="B4656" i="19"/>
  <c r="B4657" i="19"/>
  <c r="B4658" i="19"/>
  <c r="B4659" i="19"/>
  <c r="B4660" i="19"/>
  <c r="B4661" i="19"/>
  <c r="B4662" i="19"/>
  <c r="B4663" i="19"/>
  <c r="B4664" i="19"/>
  <c r="B4665" i="19"/>
  <c r="B4666" i="19"/>
  <c r="B4667" i="19"/>
  <c r="B4668" i="19"/>
  <c r="B4669" i="19"/>
  <c r="B4670" i="19"/>
  <c r="B4671" i="19"/>
  <c r="B4672" i="19"/>
  <c r="B4673" i="19"/>
  <c r="B4674" i="19"/>
  <c r="B4675" i="19"/>
  <c r="B4676" i="19"/>
  <c r="B4677" i="19"/>
  <c r="B4678" i="19"/>
  <c r="B4679" i="19"/>
  <c r="B4680" i="19"/>
  <c r="B4681" i="19"/>
  <c r="B4682" i="19"/>
  <c r="B4683" i="19"/>
  <c r="B4684" i="19"/>
  <c r="B4685" i="19"/>
  <c r="B4686" i="19"/>
  <c r="B4687" i="19"/>
  <c r="B4688" i="19"/>
  <c r="B4689" i="19"/>
  <c r="B4690" i="19"/>
  <c r="B4691" i="19"/>
  <c r="B4692" i="19"/>
  <c r="B4693" i="19"/>
  <c r="B4694" i="19"/>
  <c r="B4695" i="19"/>
  <c r="B4696" i="19"/>
  <c r="B4697" i="19"/>
  <c r="B4698" i="19"/>
  <c r="B4699" i="19"/>
  <c r="B4700" i="19"/>
  <c r="B4701" i="19"/>
  <c r="B4702" i="19"/>
  <c r="B4703" i="19"/>
  <c r="B4704" i="19"/>
  <c r="B4705" i="19"/>
  <c r="B4706" i="19"/>
  <c r="B4707" i="19"/>
  <c r="B4708" i="19"/>
  <c r="B4709" i="19"/>
  <c r="B4710" i="19"/>
  <c r="B4711" i="19"/>
  <c r="B4712" i="19"/>
  <c r="B4713" i="19"/>
  <c r="B4714" i="19"/>
  <c r="B4715" i="19"/>
  <c r="B4716" i="19"/>
  <c r="B4717" i="19"/>
  <c r="B4718" i="19"/>
  <c r="B4719" i="19"/>
  <c r="B4720" i="19"/>
  <c r="B4721" i="19"/>
  <c r="B4722" i="19"/>
  <c r="B4723" i="19"/>
  <c r="B4724" i="19"/>
  <c r="B4725" i="19"/>
  <c r="B4726" i="19"/>
  <c r="B4727" i="19"/>
  <c r="B4728" i="19"/>
  <c r="B4729" i="19"/>
  <c r="B4730" i="19"/>
  <c r="B4731" i="19"/>
  <c r="B4732" i="19"/>
  <c r="B4733" i="19"/>
  <c r="B4734" i="19"/>
  <c r="B4735" i="19"/>
  <c r="B4736" i="19"/>
  <c r="B4737" i="19"/>
  <c r="B4738" i="19"/>
  <c r="B4739" i="19"/>
  <c r="B4740" i="19"/>
  <c r="B4741" i="19"/>
  <c r="B4742" i="19"/>
  <c r="B4743" i="19"/>
  <c r="B4744" i="19"/>
  <c r="B4745" i="19"/>
  <c r="B4746" i="19"/>
  <c r="B4747" i="19"/>
  <c r="B4748" i="19"/>
  <c r="B4749" i="19"/>
  <c r="B4750" i="19"/>
  <c r="B4751" i="19"/>
  <c r="B4752" i="19"/>
  <c r="B4753" i="19"/>
  <c r="B4754" i="19"/>
  <c r="B4755" i="19"/>
  <c r="B4756" i="19"/>
  <c r="B4757" i="19"/>
  <c r="B4758" i="19"/>
  <c r="B4759" i="19"/>
  <c r="B4760" i="19"/>
  <c r="B4761" i="19"/>
  <c r="B4762" i="19"/>
  <c r="B4763" i="19"/>
  <c r="B4764" i="19"/>
  <c r="B4765" i="19"/>
  <c r="B4766" i="19"/>
  <c r="B4767" i="19"/>
  <c r="B4768" i="19"/>
  <c r="B4769" i="19"/>
  <c r="B4770" i="19"/>
  <c r="B4771" i="19"/>
  <c r="B4772" i="19"/>
  <c r="B4773" i="19"/>
  <c r="B4774" i="19"/>
  <c r="B4775" i="19"/>
  <c r="B4776" i="19"/>
  <c r="B4777" i="19"/>
  <c r="B4778" i="19"/>
  <c r="B4779" i="19"/>
  <c r="B4780" i="19"/>
  <c r="B4781" i="19"/>
  <c r="B4782" i="19"/>
  <c r="B4783" i="19"/>
  <c r="B4784" i="19"/>
  <c r="B4785" i="19"/>
  <c r="B4786" i="19"/>
  <c r="B4787" i="19"/>
  <c r="B4788" i="19"/>
  <c r="B4789" i="19"/>
  <c r="B4790" i="19"/>
  <c r="B4791" i="19"/>
  <c r="B4792" i="19"/>
  <c r="B4793" i="19"/>
  <c r="B4794" i="19"/>
  <c r="B4795" i="19"/>
  <c r="B4796" i="19"/>
  <c r="B4797" i="19"/>
  <c r="B4798" i="19"/>
  <c r="B4799" i="19"/>
  <c r="B4800" i="19"/>
  <c r="B4801" i="19"/>
  <c r="B4802" i="19"/>
  <c r="B4803" i="19"/>
  <c r="B4804" i="19"/>
  <c r="B4805" i="19"/>
  <c r="B4806" i="19"/>
  <c r="B4807" i="19"/>
  <c r="B4808" i="19"/>
  <c r="B4809" i="19"/>
  <c r="B4810" i="19"/>
  <c r="B4811" i="19"/>
  <c r="B4812" i="19"/>
  <c r="B4813" i="19"/>
  <c r="B4814" i="19"/>
  <c r="B4815" i="19"/>
  <c r="B4816" i="19"/>
  <c r="B4817" i="19"/>
  <c r="B4818" i="19"/>
  <c r="B4819" i="19"/>
  <c r="B4820" i="19"/>
  <c r="B4821" i="19"/>
  <c r="B4822" i="19"/>
  <c r="B4823" i="19"/>
  <c r="B4824" i="19"/>
  <c r="B4825" i="19"/>
  <c r="B4826" i="19"/>
  <c r="B4827" i="19"/>
  <c r="B4828" i="19"/>
  <c r="B4829" i="19"/>
  <c r="B4830" i="19"/>
  <c r="B4831" i="19"/>
  <c r="B4832" i="19"/>
  <c r="B4833" i="19"/>
  <c r="B4834" i="19"/>
  <c r="B4835" i="19"/>
  <c r="B4836" i="19"/>
  <c r="B4837" i="19"/>
  <c r="B4838" i="19"/>
  <c r="B4839" i="19"/>
  <c r="B4840" i="19"/>
  <c r="B4841" i="19"/>
  <c r="B4842" i="19"/>
  <c r="B4843" i="19"/>
  <c r="B4844" i="19"/>
  <c r="B4845" i="19"/>
  <c r="B4846" i="19"/>
  <c r="B4847" i="19"/>
  <c r="B4848" i="19"/>
  <c r="B4849" i="19"/>
  <c r="B4850" i="19"/>
  <c r="B4851" i="19"/>
  <c r="B4852" i="19"/>
  <c r="B4853" i="19"/>
  <c r="B4854" i="19"/>
  <c r="B4855" i="19"/>
  <c r="B4856" i="19"/>
  <c r="B4857" i="19"/>
  <c r="B4858" i="19"/>
  <c r="B4859" i="19"/>
  <c r="B4860" i="19"/>
  <c r="B4861" i="19"/>
  <c r="B4862" i="19"/>
  <c r="B4863" i="19"/>
  <c r="B4864" i="19"/>
  <c r="B4865" i="19"/>
  <c r="B4866" i="19"/>
  <c r="B4867" i="19"/>
  <c r="B4868" i="19"/>
  <c r="B4869" i="19"/>
  <c r="B4870" i="19"/>
  <c r="B4871" i="19"/>
  <c r="B4872" i="19"/>
  <c r="B4873" i="19"/>
  <c r="B4874" i="19"/>
  <c r="B4875" i="19"/>
  <c r="B4876" i="19"/>
  <c r="B4877" i="19"/>
  <c r="B4878" i="19"/>
  <c r="B4879" i="19"/>
  <c r="B4880" i="19"/>
  <c r="B4881" i="19"/>
  <c r="B4882" i="19"/>
  <c r="B4883" i="19"/>
  <c r="B4884" i="19"/>
  <c r="B4885" i="19"/>
  <c r="B4886" i="19"/>
  <c r="B4887" i="19"/>
  <c r="B4888" i="19"/>
  <c r="B4889" i="19"/>
  <c r="B4890" i="19"/>
  <c r="B4891" i="19"/>
  <c r="B4892" i="19"/>
  <c r="B4893" i="19"/>
  <c r="B4894" i="19"/>
  <c r="B4895" i="19"/>
  <c r="B4896" i="19"/>
  <c r="B4897" i="19"/>
  <c r="B4898" i="19"/>
  <c r="B4899" i="19"/>
  <c r="B4900" i="19"/>
  <c r="B4901" i="19"/>
  <c r="B4902" i="19"/>
  <c r="B4903" i="19"/>
  <c r="B4904" i="19"/>
  <c r="B4905" i="19"/>
  <c r="B4906" i="19"/>
  <c r="B4907" i="19"/>
  <c r="B4908" i="19"/>
  <c r="B4909" i="19"/>
  <c r="B4910" i="19"/>
  <c r="B4911" i="19"/>
  <c r="B4912" i="19"/>
  <c r="B4913" i="19"/>
  <c r="B4914" i="19"/>
  <c r="B4915" i="19"/>
  <c r="B4916" i="19"/>
  <c r="B4917" i="19"/>
  <c r="B4918" i="19"/>
  <c r="B4919" i="19"/>
  <c r="B4920" i="19"/>
  <c r="B4921" i="19"/>
  <c r="B4922" i="19"/>
  <c r="B4923" i="19"/>
  <c r="B4924" i="19"/>
  <c r="B4925" i="19"/>
  <c r="B4926" i="19"/>
  <c r="B4927" i="19"/>
  <c r="B4928" i="19"/>
  <c r="B4929" i="19"/>
  <c r="B4930" i="19"/>
  <c r="B4931" i="19"/>
  <c r="B4932" i="19"/>
  <c r="B4933" i="19"/>
  <c r="B4934" i="19"/>
  <c r="B4935" i="19"/>
  <c r="B4936" i="19"/>
  <c r="B4937" i="19"/>
  <c r="B4938" i="19"/>
  <c r="B4939" i="19"/>
  <c r="B4940" i="19"/>
  <c r="B4941" i="19"/>
  <c r="B4942" i="19"/>
  <c r="B4943" i="19"/>
  <c r="B4944" i="19"/>
  <c r="B4945" i="19"/>
  <c r="B4946" i="19"/>
  <c r="B4947" i="19"/>
  <c r="B4948" i="19"/>
  <c r="B4949" i="19"/>
  <c r="B4950" i="19"/>
  <c r="B4951" i="19"/>
  <c r="B4952" i="19"/>
  <c r="B4953" i="19"/>
  <c r="B4954" i="19"/>
  <c r="B4955" i="19"/>
  <c r="B4956" i="19"/>
  <c r="B4957" i="19"/>
  <c r="B4958" i="19"/>
  <c r="B4959" i="19"/>
  <c r="B4960" i="19"/>
  <c r="B4961" i="19"/>
  <c r="B4962" i="19"/>
  <c r="B4963" i="19"/>
  <c r="B4964" i="19"/>
  <c r="B4965" i="19"/>
  <c r="B4966" i="19"/>
  <c r="B4967" i="19"/>
  <c r="B4968" i="19"/>
  <c r="B4969" i="19"/>
  <c r="B4970" i="19"/>
  <c r="B4971" i="19"/>
  <c r="B4972" i="19"/>
  <c r="B4973" i="19"/>
  <c r="B4974" i="19"/>
  <c r="B4975" i="19"/>
  <c r="B4976" i="19"/>
  <c r="B4977" i="19"/>
  <c r="B4978" i="19"/>
  <c r="B4979" i="19"/>
  <c r="B4980" i="19"/>
  <c r="B4981" i="19"/>
  <c r="B4982" i="19"/>
  <c r="B4983" i="19"/>
  <c r="B4984" i="19"/>
  <c r="B4985" i="19"/>
  <c r="B4986" i="19"/>
  <c r="B4987" i="19"/>
  <c r="B4988" i="19"/>
  <c r="B4989" i="19"/>
  <c r="B4990" i="19"/>
  <c r="B4991" i="19"/>
  <c r="B4992" i="19"/>
  <c r="B4993" i="19"/>
  <c r="B4994" i="19"/>
  <c r="B4995" i="19"/>
  <c r="B4996" i="19"/>
  <c r="B4997" i="19"/>
  <c r="B4998" i="19"/>
  <c r="B4999" i="19"/>
  <c r="B5000" i="19"/>
  <c r="B5001" i="19"/>
  <c r="B5002" i="19"/>
  <c r="B5003" i="19"/>
  <c r="B5004" i="19"/>
  <c r="B5005" i="19"/>
  <c r="B5006" i="19"/>
  <c r="B5007" i="19"/>
  <c r="B5008" i="19"/>
  <c r="B5009" i="19"/>
  <c r="B5010" i="19"/>
  <c r="B5011" i="19"/>
  <c r="B5012" i="19"/>
  <c r="B5013" i="19"/>
  <c r="B5014" i="19"/>
  <c r="B5015" i="19"/>
  <c r="B5016" i="19"/>
  <c r="B5017" i="19"/>
  <c r="B5018" i="19"/>
  <c r="B5019" i="19"/>
  <c r="B5020" i="19"/>
  <c r="B5021" i="19"/>
  <c r="B5022" i="19"/>
  <c r="B5023" i="19"/>
  <c r="B5024" i="19"/>
  <c r="B5025" i="19"/>
  <c r="B5026" i="19"/>
  <c r="B5027" i="19"/>
  <c r="B5028" i="19"/>
  <c r="B5029" i="19"/>
  <c r="B5030" i="19"/>
  <c r="B5031" i="19"/>
  <c r="B5032" i="19"/>
  <c r="B5033" i="19"/>
  <c r="B5034" i="19"/>
  <c r="B5035" i="19"/>
  <c r="B5036" i="19"/>
  <c r="B5037" i="19"/>
  <c r="B5038" i="19"/>
  <c r="B5039" i="19"/>
  <c r="B5040" i="19"/>
  <c r="B5041" i="19"/>
  <c r="B5042" i="19"/>
  <c r="B5043" i="19"/>
  <c r="B5044" i="19"/>
  <c r="B5045" i="19"/>
  <c r="B5046" i="19"/>
  <c r="B5047" i="19"/>
  <c r="B5048" i="19"/>
  <c r="B5049" i="19"/>
  <c r="B5050" i="19"/>
  <c r="B5051" i="19"/>
  <c r="B5052" i="19"/>
  <c r="B5053" i="19"/>
  <c r="B5054" i="19"/>
  <c r="B5055" i="19"/>
  <c r="B5056" i="19"/>
  <c r="B5057" i="19"/>
  <c r="B5058" i="19"/>
  <c r="B5059" i="19"/>
  <c r="B5060" i="19"/>
  <c r="B5061" i="19"/>
  <c r="B5062" i="19"/>
  <c r="B5063" i="19"/>
  <c r="B5064" i="19"/>
  <c r="B5065" i="19"/>
  <c r="B5066" i="19"/>
  <c r="B5067" i="19"/>
  <c r="B5068" i="19"/>
  <c r="B5069" i="19"/>
  <c r="B5070" i="19"/>
  <c r="B5071" i="19"/>
  <c r="B5072" i="19"/>
  <c r="B5073" i="19"/>
  <c r="B5074" i="19"/>
  <c r="B5075" i="19"/>
  <c r="B5076" i="19"/>
  <c r="B5077" i="19"/>
  <c r="B5078" i="19"/>
  <c r="B5079" i="19"/>
  <c r="B5080" i="19"/>
  <c r="B5081" i="19"/>
  <c r="B5082" i="19"/>
  <c r="B5083" i="19"/>
  <c r="B5084" i="19"/>
  <c r="B5085" i="19"/>
  <c r="B5086" i="19"/>
  <c r="B5087" i="19"/>
  <c r="B5088" i="19"/>
  <c r="B5089" i="19"/>
  <c r="B5090" i="19"/>
  <c r="B5091" i="19"/>
  <c r="B5092" i="19"/>
  <c r="B5093" i="19"/>
  <c r="B5094" i="19"/>
  <c r="B5095" i="19"/>
  <c r="B5096" i="19"/>
  <c r="B5097" i="19"/>
  <c r="B5098" i="19"/>
  <c r="B5099" i="19"/>
  <c r="B5100" i="19"/>
  <c r="B5101" i="19"/>
  <c r="B5102" i="19"/>
  <c r="B5103" i="19"/>
  <c r="B5104" i="19"/>
  <c r="B5105" i="19"/>
  <c r="B5106" i="19"/>
  <c r="B5107" i="19"/>
  <c r="B5108" i="19"/>
  <c r="B5109" i="19"/>
  <c r="B5110" i="19"/>
  <c r="B5111" i="19"/>
  <c r="B5112" i="19"/>
  <c r="B5113" i="19"/>
  <c r="B5114" i="19"/>
  <c r="B5115" i="19"/>
  <c r="B5116" i="19"/>
  <c r="B5117" i="19"/>
  <c r="B5118" i="19"/>
  <c r="B5119" i="19"/>
  <c r="B5120" i="19"/>
  <c r="B5121" i="19"/>
  <c r="B5122" i="19"/>
  <c r="B5123" i="19"/>
  <c r="B5124" i="19"/>
  <c r="B5125" i="19"/>
  <c r="B5126" i="19"/>
  <c r="B5127" i="19"/>
  <c r="B5128" i="19"/>
  <c r="B5129" i="19"/>
  <c r="B5130" i="19"/>
  <c r="B5131" i="19"/>
  <c r="B5132" i="19"/>
  <c r="B5133" i="19"/>
  <c r="B5134" i="19"/>
  <c r="B5135" i="19"/>
  <c r="B5136" i="19"/>
  <c r="B5137" i="19"/>
  <c r="B5138" i="19"/>
  <c r="B5139" i="19"/>
  <c r="B5140" i="19"/>
  <c r="B5141" i="19"/>
  <c r="B5142" i="19"/>
  <c r="B5143" i="19"/>
  <c r="B5144" i="19"/>
  <c r="B5145" i="19"/>
  <c r="B5146" i="19"/>
  <c r="B5147" i="19"/>
  <c r="B5148" i="19"/>
  <c r="B5149" i="19"/>
  <c r="B5150" i="19"/>
  <c r="B5151" i="19"/>
  <c r="B5152" i="19"/>
  <c r="B5153" i="19"/>
  <c r="B5154" i="19"/>
  <c r="B5155" i="19"/>
  <c r="B5156" i="19"/>
  <c r="B5157" i="19"/>
  <c r="B5158" i="19"/>
  <c r="B5159" i="19"/>
  <c r="B5160" i="19"/>
  <c r="B5161" i="19"/>
  <c r="B5162" i="19"/>
  <c r="B5163" i="19"/>
  <c r="B5164" i="19"/>
  <c r="B5165" i="19"/>
  <c r="B5166" i="19"/>
  <c r="B5167" i="19"/>
  <c r="B5168" i="19"/>
  <c r="B5169" i="19"/>
  <c r="B5170" i="19"/>
  <c r="B5171" i="19"/>
  <c r="B5172" i="19"/>
  <c r="B5173" i="19"/>
  <c r="B5174" i="19"/>
  <c r="B5175" i="19"/>
  <c r="B5176" i="19"/>
  <c r="B5177" i="19"/>
  <c r="B5178" i="19"/>
  <c r="B5179" i="19"/>
  <c r="B5180" i="19"/>
  <c r="B5181" i="19"/>
  <c r="B5182" i="19"/>
  <c r="B5183" i="19"/>
  <c r="B5184" i="19"/>
  <c r="B5185" i="19"/>
  <c r="B5186" i="19"/>
  <c r="B5187" i="19"/>
  <c r="B5188" i="19"/>
  <c r="B5189" i="19"/>
  <c r="B5190" i="19"/>
  <c r="B5191" i="19"/>
  <c r="B5192" i="19"/>
  <c r="B5193" i="19"/>
  <c r="B5194" i="19"/>
  <c r="B5195" i="19"/>
  <c r="B5196" i="19"/>
  <c r="B5197" i="19"/>
  <c r="B5198" i="19"/>
  <c r="B5199" i="19"/>
  <c r="B5200" i="19"/>
  <c r="B5201" i="19"/>
  <c r="B5202" i="19"/>
  <c r="B5203" i="19"/>
  <c r="B5204" i="19"/>
  <c r="B5205" i="19"/>
  <c r="B5206" i="19"/>
  <c r="B5207" i="19"/>
  <c r="B5208" i="19"/>
  <c r="B5209" i="19"/>
  <c r="B5210" i="19"/>
  <c r="B5211" i="19"/>
  <c r="B5212" i="19"/>
  <c r="B5213" i="19"/>
  <c r="B5214" i="19"/>
  <c r="B5215" i="19"/>
  <c r="B5216" i="19"/>
  <c r="B5217" i="19"/>
  <c r="B5218" i="19"/>
  <c r="B5219" i="19"/>
  <c r="B5220" i="19"/>
  <c r="B5221" i="19"/>
  <c r="B5222" i="19"/>
  <c r="B5223" i="19"/>
  <c r="B5224" i="19"/>
  <c r="B5225" i="19"/>
  <c r="B5226" i="19"/>
  <c r="B5227" i="19"/>
  <c r="B5228" i="19"/>
  <c r="B5229" i="19"/>
  <c r="B5230" i="19"/>
  <c r="B5231" i="19"/>
  <c r="B5232" i="19"/>
  <c r="B5233" i="19"/>
  <c r="B5234" i="19"/>
  <c r="B5235" i="19"/>
  <c r="B5236" i="19"/>
  <c r="B5237" i="19"/>
  <c r="B5238" i="19"/>
  <c r="B5239" i="19"/>
  <c r="B5240" i="19"/>
  <c r="B5241" i="19"/>
  <c r="B5242" i="19"/>
  <c r="B5243" i="19"/>
  <c r="B5244" i="19"/>
  <c r="B5245" i="19"/>
  <c r="B5246" i="19"/>
  <c r="B5247" i="19"/>
  <c r="B5248" i="19"/>
  <c r="B5249" i="19"/>
  <c r="B5250" i="19"/>
  <c r="B5251" i="19"/>
  <c r="B5252" i="19"/>
  <c r="B5253" i="19"/>
  <c r="B5254" i="19"/>
  <c r="B5255" i="19"/>
  <c r="B5256" i="19"/>
  <c r="B5257" i="19"/>
  <c r="B5258" i="19"/>
  <c r="B5259" i="19"/>
  <c r="B5260" i="19"/>
  <c r="B5261" i="19"/>
  <c r="B5262" i="19"/>
  <c r="B5263" i="19"/>
  <c r="B5264" i="19"/>
  <c r="B5265" i="19"/>
  <c r="B5266" i="19"/>
  <c r="B5267" i="19"/>
  <c r="B5268" i="19"/>
  <c r="B5269" i="19"/>
  <c r="B5270" i="19"/>
  <c r="B5271" i="19"/>
  <c r="B5272" i="19"/>
  <c r="B5273" i="19"/>
  <c r="B5274" i="19"/>
  <c r="B5275" i="19"/>
  <c r="B5276" i="19"/>
  <c r="B5277" i="19"/>
  <c r="B5278" i="19"/>
  <c r="B5279" i="19"/>
  <c r="B5280" i="19"/>
  <c r="B5281" i="19"/>
  <c r="B5282" i="19"/>
  <c r="B5283" i="19"/>
  <c r="B5284" i="19"/>
  <c r="B5285" i="19"/>
  <c r="B5286" i="19"/>
  <c r="B5287" i="19"/>
  <c r="B5288" i="19"/>
  <c r="B5289" i="19"/>
  <c r="B5290" i="19"/>
  <c r="B5291" i="19"/>
  <c r="B5292" i="19"/>
  <c r="B5293" i="19"/>
  <c r="B5294" i="19"/>
  <c r="B5295" i="19"/>
  <c r="B5296" i="19"/>
  <c r="B5297" i="19"/>
  <c r="B5298" i="19"/>
  <c r="B5299" i="19"/>
  <c r="B5300" i="19"/>
  <c r="B5301" i="19"/>
  <c r="B5302" i="19"/>
  <c r="B5303" i="19"/>
  <c r="B5304" i="19"/>
  <c r="B5305" i="19"/>
  <c r="B5306" i="19"/>
  <c r="B5307" i="19"/>
  <c r="B5308" i="19"/>
  <c r="B5309" i="19"/>
  <c r="B5310" i="19"/>
  <c r="B5311" i="19"/>
  <c r="B5312" i="19"/>
  <c r="B5313" i="19"/>
  <c r="B5314" i="19"/>
  <c r="B5315" i="19"/>
  <c r="B5316" i="19"/>
  <c r="B5317" i="19"/>
  <c r="B5318" i="19"/>
  <c r="B5319" i="19"/>
  <c r="B5320" i="19"/>
  <c r="B5321" i="19"/>
  <c r="B5322" i="19"/>
  <c r="B5323" i="19"/>
  <c r="B5324" i="19"/>
  <c r="B5325" i="19"/>
  <c r="B5326" i="19"/>
  <c r="B5327" i="19"/>
  <c r="B5328" i="19"/>
  <c r="B5329" i="19"/>
  <c r="B5330" i="19"/>
  <c r="B5331" i="19"/>
  <c r="B5332" i="19"/>
  <c r="B5333" i="19"/>
  <c r="B5334" i="19"/>
  <c r="B5335" i="19"/>
  <c r="B5336" i="19"/>
  <c r="B5337" i="19"/>
  <c r="B5338" i="19"/>
  <c r="B5339" i="19"/>
  <c r="B5340" i="19"/>
  <c r="B5341" i="19"/>
  <c r="B5342" i="19"/>
  <c r="B5343" i="19"/>
  <c r="B5344" i="19"/>
  <c r="B5345" i="19"/>
  <c r="B5346" i="19"/>
  <c r="B5347" i="19"/>
  <c r="B5348" i="19"/>
  <c r="B5349" i="19"/>
  <c r="B5350" i="19"/>
  <c r="B5351" i="19"/>
  <c r="B5352" i="19"/>
  <c r="B5353" i="19"/>
  <c r="B5354" i="19"/>
  <c r="B5355" i="19"/>
  <c r="B5356" i="19"/>
  <c r="B5357" i="19"/>
  <c r="B5358" i="19"/>
  <c r="B5359" i="19"/>
  <c r="B5360" i="19"/>
  <c r="B5361" i="19"/>
  <c r="B5362" i="19"/>
  <c r="B5363" i="19"/>
  <c r="B5364" i="19"/>
  <c r="B5365" i="19"/>
  <c r="B5366" i="19"/>
  <c r="B5367" i="19"/>
  <c r="B5368" i="19"/>
  <c r="B5369" i="19"/>
  <c r="B5370" i="19"/>
  <c r="B5371" i="19"/>
  <c r="B5372" i="19"/>
  <c r="B5373" i="19"/>
  <c r="B5374" i="19"/>
  <c r="B5375" i="19"/>
  <c r="B5376" i="19"/>
  <c r="B5377" i="19"/>
  <c r="B5378" i="19"/>
  <c r="B5379" i="19"/>
  <c r="B5380" i="19"/>
  <c r="B5381" i="19"/>
  <c r="B5382" i="19"/>
  <c r="B5383" i="19"/>
  <c r="B5384" i="19"/>
  <c r="B5385" i="19"/>
  <c r="B5386" i="19"/>
  <c r="B5387" i="19"/>
  <c r="B5388" i="19"/>
  <c r="B5389" i="19"/>
  <c r="B5390" i="19"/>
  <c r="B5391" i="19"/>
  <c r="B5392" i="19"/>
  <c r="B5393" i="19"/>
  <c r="B5394" i="19"/>
  <c r="B5395" i="19"/>
  <c r="B5396" i="19"/>
  <c r="B5397" i="19"/>
  <c r="B5398" i="19"/>
  <c r="B5399" i="19"/>
  <c r="B5400" i="19"/>
  <c r="B5401" i="19"/>
  <c r="B5402" i="19"/>
  <c r="B5403" i="19"/>
  <c r="B5404" i="19"/>
  <c r="B5405" i="19"/>
  <c r="B5406" i="19"/>
  <c r="B5407" i="19"/>
  <c r="B5408" i="19"/>
  <c r="B5409" i="19"/>
  <c r="B5410" i="19"/>
  <c r="B5411" i="19"/>
  <c r="B5412" i="19"/>
  <c r="B5413" i="19"/>
  <c r="B5414" i="19"/>
  <c r="B5415" i="19"/>
  <c r="B5416" i="19"/>
  <c r="B5417" i="19"/>
  <c r="B5418" i="19"/>
  <c r="B5419" i="19"/>
  <c r="B5420" i="19"/>
  <c r="B5421" i="19"/>
  <c r="B5422" i="19"/>
  <c r="B5423" i="19"/>
  <c r="B5424" i="19"/>
  <c r="B5425" i="19"/>
  <c r="B5426" i="19"/>
  <c r="B5427" i="19"/>
  <c r="B5428" i="19"/>
  <c r="B5429" i="19"/>
  <c r="B5430" i="19"/>
  <c r="B5431" i="19"/>
  <c r="B5432" i="19"/>
  <c r="B5433" i="19"/>
  <c r="B5434" i="19"/>
  <c r="B5435" i="19"/>
  <c r="B5436" i="19"/>
  <c r="B5437" i="19"/>
  <c r="B5438" i="19"/>
  <c r="B5439" i="19"/>
  <c r="B5440" i="19"/>
  <c r="B5441" i="19"/>
  <c r="B5442" i="19"/>
  <c r="B5443" i="19"/>
  <c r="B5444" i="19"/>
  <c r="B5445" i="19"/>
  <c r="B5446" i="19"/>
  <c r="B5447" i="19"/>
  <c r="B5448" i="19"/>
  <c r="B5449" i="19"/>
  <c r="B5450" i="19"/>
  <c r="B5451" i="19"/>
  <c r="B5452" i="19"/>
  <c r="B5453" i="19"/>
  <c r="B5454" i="19"/>
  <c r="B5455" i="19"/>
  <c r="B5456" i="19"/>
  <c r="B5457" i="19"/>
  <c r="B5458" i="19"/>
  <c r="B5459" i="19"/>
  <c r="B5460" i="19"/>
  <c r="B5461" i="19"/>
  <c r="B5462" i="19"/>
  <c r="B5463" i="19"/>
  <c r="B5464" i="19"/>
  <c r="B5465" i="19"/>
  <c r="B5466" i="19"/>
  <c r="B5467" i="19"/>
  <c r="B5468" i="19"/>
  <c r="B5469" i="19"/>
  <c r="B5470" i="19"/>
  <c r="B5471" i="19"/>
  <c r="B5472" i="19"/>
  <c r="B5473" i="19"/>
  <c r="B5474" i="19"/>
  <c r="B5475" i="19"/>
  <c r="B5476" i="19"/>
  <c r="B5477" i="19"/>
  <c r="B5478" i="19"/>
  <c r="B5479" i="19"/>
  <c r="B5480" i="19"/>
  <c r="B5481" i="19"/>
  <c r="B5482" i="19"/>
  <c r="B5483" i="19"/>
  <c r="B5484" i="19"/>
  <c r="B5485" i="19"/>
  <c r="B5486" i="19"/>
  <c r="B5487" i="19"/>
  <c r="B5488" i="19"/>
  <c r="B5489" i="19"/>
  <c r="B5490" i="19"/>
  <c r="B5491" i="19"/>
  <c r="B5492" i="19"/>
  <c r="B5493" i="19"/>
  <c r="B5494" i="19"/>
  <c r="B5495" i="19"/>
  <c r="B5496" i="19"/>
  <c r="B5497" i="19"/>
  <c r="B5498" i="19"/>
  <c r="B5499" i="19"/>
  <c r="B5500" i="19"/>
  <c r="B5501" i="19"/>
  <c r="B5502" i="19"/>
  <c r="B5503" i="19"/>
  <c r="B5504" i="19"/>
  <c r="B5505" i="19"/>
  <c r="B5506" i="19"/>
  <c r="B5507" i="19"/>
  <c r="B5508" i="19"/>
  <c r="B5509" i="19"/>
  <c r="B5510" i="19"/>
  <c r="B5511" i="19"/>
  <c r="B5512" i="19"/>
  <c r="B5513" i="19"/>
  <c r="B5514" i="19"/>
  <c r="B5515" i="19"/>
  <c r="B5516" i="19"/>
  <c r="B5517" i="19"/>
  <c r="B5518" i="19"/>
  <c r="B5519" i="19"/>
  <c r="B5520" i="19"/>
  <c r="B5521" i="19"/>
  <c r="B5522" i="19"/>
  <c r="B5523" i="19"/>
  <c r="B5524" i="19"/>
  <c r="B5525" i="19"/>
  <c r="B5526" i="19"/>
  <c r="B5527" i="19"/>
  <c r="B5528" i="19"/>
  <c r="B5529" i="19"/>
  <c r="B5530" i="19"/>
  <c r="B5531" i="19"/>
  <c r="B5532" i="19"/>
  <c r="B5533" i="19"/>
  <c r="B5534" i="19"/>
  <c r="B5535" i="19"/>
  <c r="B5536" i="19"/>
  <c r="B5537" i="19"/>
  <c r="B5538" i="19"/>
  <c r="B5539" i="19"/>
  <c r="B5540" i="19"/>
  <c r="B5541" i="19"/>
  <c r="B5542" i="19"/>
  <c r="B5543" i="19"/>
  <c r="B5544" i="19"/>
  <c r="B5545" i="19"/>
  <c r="B5546" i="19"/>
  <c r="B5547" i="19"/>
  <c r="B5548" i="19"/>
  <c r="B5549" i="19"/>
  <c r="B5550" i="19"/>
  <c r="B5551" i="19"/>
  <c r="B5552" i="19"/>
  <c r="B5553" i="19"/>
  <c r="B5554" i="19"/>
  <c r="B5555" i="19"/>
  <c r="B5556" i="19"/>
  <c r="B5557" i="19"/>
  <c r="B5558" i="19"/>
  <c r="B5559" i="19"/>
  <c r="B5560" i="19"/>
  <c r="B5561" i="19"/>
  <c r="B5562" i="19"/>
  <c r="B5563" i="19"/>
  <c r="B5564" i="19"/>
  <c r="B5565" i="19"/>
  <c r="B5566" i="19"/>
  <c r="B5567" i="19"/>
  <c r="B5568" i="19"/>
  <c r="B5569" i="19"/>
  <c r="B5570" i="19"/>
  <c r="B5571" i="19"/>
  <c r="B5572" i="19"/>
  <c r="B5573" i="19"/>
  <c r="B5574" i="19"/>
  <c r="B5575" i="19"/>
  <c r="B5576" i="19"/>
  <c r="B5577" i="19"/>
  <c r="B5578" i="19"/>
  <c r="B5579" i="19"/>
  <c r="B5580" i="19"/>
  <c r="B5581" i="19"/>
  <c r="B5582" i="19"/>
  <c r="B5583" i="19"/>
  <c r="B5584" i="19"/>
  <c r="B5585" i="19"/>
  <c r="B5586" i="19"/>
  <c r="B5587" i="19"/>
  <c r="B5588" i="19"/>
  <c r="B5589" i="19"/>
  <c r="B5590" i="19"/>
  <c r="B5591" i="19"/>
  <c r="B5592" i="19"/>
  <c r="B5593" i="19"/>
  <c r="B5594" i="19"/>
  <c r="B5595" i="19"/>
  <c r="B5596" i="19"/>
  <c r="B5597" i="19"/>
  <c r="B5598" i="19"/>
  <c r="B5599" i="19"/>
  <c r="B5600" i="19"/>
  <c r="B5601" i="19"/>
  <c r="B5602" i="19"/>
  <c r="B5603" i="19"/>
  <c r="B5604" i="19"/>
  <c r="B5605" i="19"/>
  <c r="B5606" i="19"/>
  <c r="B5607" i="19"/>
  <c r="B5608" i="19"/>
  <c r="B5609" i="19"/>
  <c r="B5610" i="19"/>
  <c r="B5611" i="19"/>
  <c r="B5612" i="19"/>
  <c r="B5613" i="19"/>
  <c r="B5614" i="19"/>
  <c r="B5615" i="19"/>
  <c r="B5616" i="19"/>
  <c r="B5617" i="19"/>
  <c r="B5618" i="19"/>
  <c r="B5619" i="19"/>
  <c r="B5620" i="19"/>
  <c r="B5621" i="19"/>
  <c r="B5622" i="19"/>
  <c r="B5623" i="19"/>
  <c r="B5624" i="19"/>
  <c r="B5625" i="19"/>
  <c r="B5626" i="19"/>
  <c r="B5627" i="19"/>
  <c r="B5628" i="19"/>
  <c r="B5629" i="19"/>
  <c r="B5630" i="19"/>
  <c r="B5631" i="19"/>
  <c r="B5632" i="19"/>
  <c r="B5633" i="19"/>
  <c r="B5634" i="19"/>
  <c r="B5635" i="19"/>
  <c r="B5636" i="19"/>
  <c r="B5637" i="19"/>
  <c r="B5638" i="19"/>
  <c r="B5639" i="19"/>
  <c r="B5640" i="19"/>
  <c r="B5641" i="19"/>
  <c r="B5642" i="19"/>
  <c r="B5643" i="19"/>
  <c r="B5644" i="19"/>
  <c r="B5645" i="19"/>
  <c r="B5646" i="19"/>
  <c r="B5647" i="19"/>
  <c r="B5648" i="19"/>
  <c r="B5649" i="19"/>
  <c r="B5650" i="19"/>
  <c r="B5651" i="19"/>
  <c r="B5652" i="19"/>
  <c r="B5653" i="19"/>
  <c r="B5654" i="19"/>
  <c r="B5655" i="19"/>
  <c r="B5656" i="19"/>
  <c r="B5657" i="19"/>
  <c r="B5658" i="19"/>
  <c r="B5659" i="19"/>
  <c r="B5660" i="19"/>
  <c r="B5661" i="19"/>
  <c r="B5662" i="19"/>
  <c r="B5663" i="19"/>
  <c r="B5664" i="19"/>
  <c r="B5665" i="19"/>
  <c r="B5666" i="19"/>
  <c r="B5667" i="19"/>
  <c r="B5668" i="19"/>
  <c r="B5669" i="19"/>
  <c r="B5670" i="19"/>
  <c r="B5671" i="19"/>
  <c r="B5672" i="19"/>
  <c r="B5673" i="19"/>
  <c r="B5674" i="19"/>
  <c r="B5675" i="19"/>
  <c r="B5676" i="19"/>
  <c r="B5677" i="19"/>
  <c r="B5678" i="19"/>
  <c r="B5679" i="19"/>
  <c r="B5680" i="19"/>
  <c r="B5681" i="19"/>
  <c r="B5682" i="19"/>
  <c r="B5683" i="19"/>
  <c r="B5684" i="19"/>
  <c r="B5685" i="19"/>
  <c r="B5686" i="19"/>
  <c r="B5687" i="19"/>
  <c r="B5688" i="19"/>
  <c r="B5689" i="19"/>
  <c r="B5690" i="19"/>
  <c r="B5691" i="19"/>
  <c r="B5692" i="19"/>
  <c r="B5693" i="19"/>
  <c r="B5694" i="19"/>
  <c r="B5695" i="19"/>
  <c r="B5696" i="19"/>
  <c r="B5697" i="19"/>
  <c r="B5698" i="19"/>
  <c r="B5699" i="19"/>
  <c r="B5700" i="19"/>
  <c r="B5701" i="19"/>
  <c r="B5702" i="19"/>
  <c r="B5703" i="19"/>
  <c r="B5704" i="19"/>
  <c r="B5705" i="19"/>
  <c r="B5706" i="19"/>
  <c r="B5707" i="19"/>
  <c r="B5708" i="19"/>
  <c r="B5709" i="19"/>
  <c r="B5710" i="19"/>
  <c r="B5711" i="19"/>
  <c r="B5712" i="19"/>
  <c r="B5713" i="19"/>
  <c r="B5714" i="19"/>
  <c r="B5715" i="19"/>
  <c r="B5716" i="19"/>
  <c r="B5717" i="19"/>
  <c r="B5718" i="19"/>
  <c r="B5719" i="19"/>
  <c r="B5720" i="19"/>
  <c r="B5721" i="19"/>
  <c r="B5722" i="19"/>
  <c r="B5723" i="19"/>
  <c r="B5724" i="19"/>
  <c r="B5725" i="19"/>
  <c r="B5726" i="19"/>
  <c r="B5727" i="19"/>
  <c r="B5728" i="19"/>
  <c r="B5729" i="19"/>
  <c r="B5730" i="19"/>
  <c r="B5731" i="19"/>
  <c r="B5732" i="19"/>
  <c r="B5733" i="19"/>
  <c r="B5734" i="19"/>
  <c r="B5735" i="19"/>
  <c r="B5736" i="19"/>
  <c r="B5737" i="19"/>
  <c r="B5738" i="19"/>
  <c r="B5739" i="19"/>
  <c r="B5740" i="19"/>
  <c r="B5741" i="19"/>
  <c r="B5742" i="19"/>
  <c r="B5743" i="19"/>
  <c r="B5744" i="19"/>
  <c r="B5745" i="19"/>
  <c r="B5746" i="19"/>
  <c r="B5747" i="19"/>
  <c r="B5748" i="19"/>
  <c r="B5749" i="19"/>
  <c r="B5750" i="19"/>
  <c r="B5751" i="19"/>
  <c r="B5752" i="19"/>
  <c r="B5753" i="19"/>
  <c r="B5754" i="19"/>
  <c r="B5755" i="19"/>
  <c r="B5756" i="19"/>
  <c r="B5757" i="19"/>
  <c r="B5758" i="19"/>
  <c r="B5759" i="19"/>
  <c r="B5760" i="19"/>
  <c r="B5761" i="19"/>
  <c r="B5762" i="19"/>
  <c r="B5763" i="19"/>
  <c r="B5764" i="19"/>
  <c r="B5765" i="19"/>
  <c r="B5766" i="19"/>
  <c r="B5767" i="19"/>
  <c r="B5768" i="19"/>
  <c r="B5769" i="19"/>
  <c r="B5770" i="19"/>
  <c r="B5771" i="19"/>
  <c r="B5772" i="19"/>
  <c r="B5773" i="19"/>
  <c r="B5774" i="19"/>
  <c r="B5775" i="19"/>
  <c r="B5776" i="19"/>
  <c r="B5777" i="19"/>
  <c r="B5778" i="19"/>
  <c r="B5779" i="19"/>
  <c r="B5780" i="19"/>
  <c r="B5781" i="19"/>
  <c r="B5782" i="19"/>
  <c r="B5783" i="19"/>
  <c r="B5784" i="19"/>
  <c r="B5785" i="19"/>
  <c r="B5786" i="19"/>
  <c r="B5787" i="19"/>
  <c r="B5788" i="19"/>
  <c r="B5789" i="19"/>
  <c r="B5790" i="19"/>
  <c r="B5791" i="19"/>
  <c r="B5792" i="19"/>
  <c r="B5793" i="19"/>
  <c r="B5794" i="19"/>
  <c r="B5795" i="19"/>
  <c r="B5796" i="19"/>
  <c r="B5797" i="19"/>
  <c r="B5798" i="19"/>
  <c r="B5799" i="19"/>
  <c r="B5800" i="19"/>
  <c r="B5801" i="19"/>
  <c r="B5802" i="19"/>
  <c r="B5803" i="19"/>
  <c r="B5804" i="19"/>
  <c r="B5805" i="19"/>
  <c r="B5806" i="19"/>
  <c r="B5807" i="19"/>
  <c r="B5808" i="19"/>
  <c r="B5809" i="19"/>
  <c r="B5810" i="19"/>
  <c r="B5811" i="19"/>
  <c r="B5812" i="19"/>
  <c r="B5813" i="19"/>
  <c r="B5814" i="19"/>
  <c r="B5815" i="19"/>
  <c r="B5816" i="19"/>
  <c r="B5817" i="19"/>
  <c r="B5818" i="19"/>
  <c r="B5819" i="19"/>
  <c r="B5820" i="19"/>
  <c r="B5821" i="19"/>
  <c r="B5822" i="19"/>
  <c r="B5823" i="19"/>
  <c r="B5824" i="19"/>
  <c r="B5825" i="19"/>
  <c r="B5826" i="19"/>
  <c r="B5827" i="19"/>
  <c r="B5828" i="19"/>
  <c r="B5829" i="19"/>
  <c r="B5830" i="19"/>
  <c r="B5831" i="19"/>
  <c r="B5832" i="19"/>
  <c r="B5833" i="19"/>
  <c r="B5834" i="19"/>
  <c r="B5835" i="19"/>
  <c r="B5836" i="19"/>
  <c r="B5837" i="19"/>
  <c r="B5838" i="19"/>
  <c r="B5839" i="19"/>
  <c r="B5840" i="19"/>
  <c r="B5841" i="19"/>
  <c r="B5842" i="19"/>
  <c r="B5843" i="19"/>
  <c r="B5844" i="19"/>
  <c r="B5845" i="19"/>
  <c r="B5846" i="19"/>
  <c r="B5847" i="19"/>
  <c r="B5848" i="19"/>
  <c r="B5849" i="19"/>
  <c r="B5850" i="19"/>
  <c r="B5851" i="19"/>
  <c r="B5852" i="19"/>
  <c r="B5853" i="19"/>
  <c r="B5854" i="19"/>
  <c r="B5855" i="19"/>
  <c r="B5856" i="19"/>
  <c r="B5857" i="19"/>
  <c r="B5858" i="19"/>
  <c r="B5859" i="19"/>
  <c r="B5860" i="19"/>
  <c r="B5861" i="19"/>
  <c r="B5862" i="19"/>
  <c r="B5863" i="19"/>
  <c r="B5864" i="19"/>
  <c r="B5865" i="19"/>
  <c r="B5866" i="19"/>
  <c r="B5867" i="19"/>
  <c r="B5868" i="19"/>
  <c r="B5869" i="19"/>
  <c r="B5870" i="19"/>
  <c r="B5871" i="19"/>
  <c r="B5872" i="19"/>
  <c r="B5873" i="19"/>
  <c r="B5874" i="19"/>
  <c r="B5875" i="19"/>
  <c r="B5876" i="19"/>
  <c r="B5877" i="19"/>
  <c r="B5878" i="19"/>
  <c r="B5879" i="19"/>
  <c r="B5880" i="19"/>
  <c r="B5881" i="19"/>
  <c r="B5882" i="19"/>
  <c r="B5883" i="19"/>
  <c r="B5884" i="19"/>
  <c r="B5885" i="19"/>
  <c r="B5886" i="19"/>
  <c r="B5887" i="19"/>
  <c r="B5888" i="19"/>
  <c r="B5889" i="19"/>
  <c r="B5890" i="19"/>
  <c r="B5891" i="19"/>
  <c r="B5892" i="19"/>
  <c r="B5893" i="19"/>
  <c r="B5894" i="19"/>
  <c r="B5895" i="19"/>
  <c r="B5896" i="19"/>
  <c r="B5897" i="19"/>
  <c r="B5898" i="19"/>
  <c r="B5899" i="19"/>
  <c r="B5900" i="19"/>
  <c r="B5901" i="19"/>
  <c r="B5902" i="19"/>
  <c r="B5903" i="19"/>
  <c r="B5904" i="19"/>
  <c r="B5905" i="19"/>
  <c r="B5906" i="19"/>
  <c r="B5907" i="19"/>
  <c r="B5908" i="19"/>
  <c r="B5909" i="19"/>
  <c r="B5910" i="19"/>
  <c r="B5911" i="19"/>
  <c r="B5912" i="19"/>
  <c r="B5913" i="19"/>
  <c r="B5914" i="19"/>
  <c r="B5915" i="19"/>
  <c r="B5916" i="19"/>
  <c r="B5917" i="19"/>
  <c r="B5918" i="19"/>
  <c r="B5919" i="19"/>
  <c r="B5920" i="19"/>
  <c r="B5921" i="19"/>
  <c r="B5922" i="19"/>
  <c r="B5923" i="19"/>
  <c r="B5924" i="19"/>
  <c r="B5925" i="19"/>
  <c r="B5926" i="19"/>
  <c r="B5927" i="19"/>
  <c r="B5928" i="19"/>
  <c r="B5929" i="19"/>
  <c r="B5930" i="19"/>
  <c r="B5931" i="19"/>
  <c r="B5932" i="19"/>
  <c r="B5933" i="19"/>
  <c r="B5934" i="19"/>
  <c r="B5935" i="19"/>
  <c r="B5936" i="19"/>
  <c r="B5937" i="19"/>
  <c r="B5938" i="19"/>
  <c r="B5939" i="19"/>
  <c r="B5940" i="19"/>
  <c r="B5941" i="19"/>
  <c r="B5942" i="19"/>
  <c r="B5943" i="19"/>
  <c r="B5944" i="19"/>
  <c r="B5945" i="19"/>
  <c r="B5946" i="19"/>
  <c r="B5947" i="19"/>
  <c r="B5948" i="19"/>
  <c r="B5949" i="19"/>
  <c r="B5950" i="19"/>
  <c r="B5951" i="19"/>
  <c r="B5952" i="19"/>
  <c r="B5953" i="19"/>
  <c r="B5954" i="19"/>
  <c r="B5955" i="19"/>
  <c r="B5956" i="19"/>
  <c r="B5957" i="19"/>
  <c r="B5958" i="19"/>
  <c r="B5959" i="19"/>
  <c r="B5960" i="19"/>
  <c r="B5961" i="19"/>
  <c r="B5962" i="19"/>
  <c r="B5963" i="19"/>
  <c r="B5964" i="19"/>
  <c r="B5965" i="19"/>
  <c r="B5966" i="19"/>
  <c r="B5967" i="19"/>
  <c r="B5968" i="19"/>
  <c r="B5969" i="19"/>
  <c r="B5970" i="19"/>
  <c r="B5971" i="19"/>
  <c r="B5972" i="19"/>
  <c r="B5973" i="19"/>
  <c r="B5974" i="19"/>
  <c r="B5975" i="19"/>
  <c r="B5976" i="19"/>
  <c r="B5977" i="19"/>
  <c r="B5978" i="19"/>
  <c r="B5979" i="19"/>
  <c r="B5980" i="19"/>
  <c r="B5981" i="19"/>
  <c r="B5982" i="19"/>
  <c r="B5983" i="19"/>
  <c r="B5984" i="19"/>
  <c r="B5985" i="19"/>
  <c r="B5986" i="19"/>
  <c r="B5987" i="19"/>
  <c r="B5988" i="19"/>
  <c r="B5989" i="19"/>
  <c r="B5990" i="19"/>
  <c r="B5991" i="19"/>
  <c r="B5992" i="19"/>
  <c r="B5993" i="19"/>
  <c r="B5994" i="19"/>
  <c r="B5995" i="19"/>
  <c r="B5996" i="19"/>
  <c r="B5997" i="19"/>
  <c r="B5998" i="19"/>
  <c r="B5999" i="19"/>
  <c r="B6000" i="19"/>
  <c r="B6001" i="19"/>
  <c r="B6002" i="19"/>
  <c r="B6003" i="19"/>
  <c r="B6004" i="19"/>
  <c r="B6005" i="19"/>
  <c r="B6006" i="19"/>
  <c r="B6007" i="19"/>
  <c r="B6008" i="19"/>
  <c r="B6009" i="19"/>
  <c r="B6010" i="19"/>
  <c r="B6011" i="19"/>
  <c r="B6012" i="19"/>
  <c r="B6013" i="19"/>
  <c r="B6014" i="19"/>
  <c r="B6015" i="19"/>
  <c r="B6016" i="19"/>
  <c r="B6017" i="19"/>
  <c r="B6018" i="19"/>
  <c r="B6019" i="19"/>
  <c r="B6020" i="19"/>
  <c r="B6021" i="19"/>
  <c r="B6022" i="19"/>
  <c r="B6023" i="19"/>
  <c r="B6024" i="19"/>
  <c r="B6025" i="19"/>
  <c r="B6026" i="19"/>
  <c r="B6027" i="19"/>
  <c r="B6028" i="19"/>
  <c r="B6029" i="19"/>
  <c r="B6030" i="19"/>
  <c r="B6031" i="19"/>
  <c r="B6032" i="19"/>
  <c r="B6033" i="19"/>
  <c r="B6034" i="19"/>
  <c r="B6035" i="19"/>
  <c r="B6036" i="19"/>
  <c r="B6037" i="19"/>
  <c r="B6038" i="19"/>
  <c r="B6039" i="19"/>
  <c r="B6040" i="19"/>
  <c r="B6041" i="19"/>
  <c r="B6042" i="19"/>
  <c r="B6043" i="19"/>
  <c r="B6044" i="19"/>
  <c r="B6045" i="19"/>
  <c r="B6046" i="19"/>
  <c r="B6047" i="19"/>
  <c r="B6048" i="19"/>
  <c r="B6049" i="19"/>
  <c r="B6050" i="19"/>
  <c r="B6051" i="19"/>
  <c r="B6052" i="19"/>
  <c r="B6053" i="19"/>
  <c r="B6054" i="19"/>
  <c r="B6055" i="19"/>
  <c r="B6056" i="19"/>
  <c r="B6057" i="19"/>
  <c r="B6058" i="19"/>
  <c r="B6059" i="19"/>
  <c r="B6060" i="19"/>
  <c r="B6061" i="19"/>
  <c r="B6062" i="19"/>
  <c r="B6063" i="19"/>
  <c r="B6064" i="19"/>
  <c r="B6065" i="19"/>
  <c r="B6066" i="19"/>
  <c r="B6067" i="19"/>
  <c r="B6068" i="19"/>
  <c r="B6069" i="19"/>
  <c r="B6070" i="19"/>
  <c r="B6071" i="19"/>
  <c r="B6072" i="19"/>
  <c r="B6073" i="19"/>
  <c r="B6074" i="19"/>
  <c r="B6075" i="19"/>
  <c r="B6076" i="19"/>
  <c r="B6077" i="19"/>
  <c r="B6078" i="19"/>
  <c r="B6079" i="19"/>
  <c r="B6080" i="19"/>
  <c r="B6081" i="19"/>
  <c r="B6082" i="19"/>
  <c r="B6083" i="19"/>
  <c r="B6084" i="19"/>
  <c r="B6085" i="19"/>
  <c r="B6086" i="19"/>
  <c r="B6087" i="19"/>
  <c r="B6088" i="19"/>
  <c r="B6089" i="19"/>
  <c r="B6090" i="19"/>
  <c r="B6091" i="19"/>
  <c r="B6092" i="19"/>
  <c r="B6093" i="19"/>
  <c r="B6094" i="19"/>
  <c r="B6095" i="19"/>
  <c r="B6096" i="19"/>
  <c r="B6097" i="19"/>
  <c r="B6098" i="19"/>
  <c r="B6099" i="19"/>
  <c r="B6100" i="19"/>
  <c r="B6101" i="19"/>
  <c r="B6102" i="19"/>
  <c r="B6103" i="19"/>
  <c r="B6104" i="19"/>
  <c r="B6105" i="19"/>
  <c r="B6106" i="19"/>
  <c r="B6107" i="19"/>
  <c r="B6108" i="19"/>
  <c r="B6109" i="19"/>
  <c r="B6110" i="19"/>
  <c r="B6111" i="19"/>
  <c r="B6112" i="19"/>
  <c r="B6113" i="19"/>
  <c r="B6114" i="19"/>
  <c r="B6115" i="19"/>
  <c r="B6116" i="19"/>
  <c r="B6117" i="19"/>
  <c r="B6118" i="19"/>
  <c r="B6119" i="19"/>
  <c r="B6120" i="19"/>
  <c r="B6121" i="19"/>
  <c r="B6122" i="19"/>
  <c r="B6123" i="19"/>
  <c r="B6124" i="19"/>
  <c r="B6125" i="19"/>
  <c r="B6126" i="19"/>
  <c r="B6127" i="19"/>
  <c r="B6128" i="19"/>
  <c r="B6129" i="19"/>
  <c r="B6130" i="19"/>
  <c r="B6131" i="19"/>
  <c r="B6132" i="19"/>
  <c r="B6133" i="19"/>
  <c r="B6134" i="19"/>
  <c r="B6135" i="19"/>
  <c r="B6136" i="19"/>
  <c r="B6137" i="19"/>
  <c r="B6138" i="19"/>
  <c r="B6139" i="19"/>
  <c r="B6140" i="19"/>
  <c r="B6141" i="19"/>
  <c r="B6142" i="19"/>
  <c r="B6143" i="19"/>
  <c r="B6144" i="19"/>
  <c r="B6145" i="19"/>
  <c r="B6146" i="19"/>
  <c r="B6147" i="19"/>
  <c r="B6148" i="19"/>
  <c r="B6149" i="19"/>
  <c r="B6150" i="19"/>
  <c r="B6151" i="19"/>
  <c r="B6152" i="19"/>
  <c r="B6153" i="19"/>
  <c r="B6154" i="19"/>
  <c r="B6155" i="19"/>
  <c r="B6156" i="19"/>
  <c r="B6157" i="19"/>
  <c r="B6158" i="19"/>
  <c r="B6159" i="19"/>
  <c r="B6160" i="19"/>
  <c r="B6161" i="19"/>
  <c r="B6162" i="19"/>
  <c r="B6163" i="19"/>
  <c r="B6164" i="19"/>
  <c r="B6165" i="19"/>
  <c r="B6166" i="19"/>
  <c r="B6167" i="19"/>
  <c r="B6168" i="19"/>
  <c r="B6169" i="19"/>
  <c r="B6170" i="19"/>
  <c r="B6171" i="19"/>
  <c r="B6172" i="19"/>
  <c r="B6173" i="19"/>
  <c r="B6174" i="19"/>
  <c r="B6175" i="19"/>
  <c r="B6176" i="19"/>
  <c r="B6177" i="19"/>
  <c r="B6178" i="19"/>
  <c r="B6179" i="19"/>
  <c r="B6180" i="19"/>
  <c r="B6181" i="19"/>
  <c r="B6182" i="19"/>
  <c r="B6183" i="19"/>
  <c r="B6184" i="19"/>
  <c r="B6185" i="19"/>
  <c r="B6186" i="19"/>
  <c r="B6187" i="19"/>
  <c r="B6188" i="19"/>
  <c r="B6189" i="19"/>
  <c r="B6190" i="19"/>
  <c r="B6191" i="19"/>
  <c r="B6192" i="19"/>
  <c r="B6193" i="19"/>
  <c r="B6194" i="19"/>
  <c r="B6195" i="19"/>
  <c r="B6196" i="19"/>
  <c r="B6197" i="19"/>
  <c r="B6198" i="19"/>
  <c r="B6199" i="19"/>
  <c r="B6200" i="19"/>
  <c r="B6201" i="19"/>
  <c r="B6202" i="19"/>
  <c r="B6203" i="19"/>
  <c r="B6204" i="19"/>
  <c r="B6205" i="19"/>
  <c r="B6206" i="19"/>
  <c r="B6207" i="19"/>
  <c r="B6208" i="19"/>
  <c r="B6209" i="19"/>
  <c r="B6210" i="19"/>
  <c r="B6211" i="19"/>
  <c r="B6212" i="19"/>
  <c r="B6213" i="19"/>
  <c r="B6214" i="19"/>
  <c r="B6215" i="19"/>
  <c r="B6216" i="19"/>
  <c r="B6217" i="19"/>
  <c r="B6218" i="19"/>
  <c r="B6219" i="19"/>
  <c r="B6220" i="19"/>
  <c r="B6221" i="19"/>
  <c r="B6222" i="19"/>
  <c r="B6223" i="19"/>
  <c r="B6224" i="19"/>
  <c r="B6225" i="19"/>
  <c r="B6226" i="19"/>
  <c r="B6227" i="19"/>
  <c r="B6228" i="19"/>
  <c r="B6229" i="19"/>
  <c r="B6230" i="19"/>
  <c r="B6231" i="19"/>
  <c r="B6232" i="19"/>
  <c r="B6233" i="19"/>
  <c r="B6234" i="19"/>
  <c r="B6235" i="19"/>
  <c r="B6236" i="19"/>
  <c r="B6237" i="19"/>
  <c r="B6238" i="19"/>
  <c r="B6239" i="19"/>
  <c r="B6240" i="19"/>
  <c r="B6241" i="19"/>
  <c r="B6242" i="19"/>
  <c r="B6243" i="19"/>
  <c r="B6244" i="19"/>
  <c r="B6245" i="19"/>
  <c r="B6246" i="19"/>
  <c r="B6247" i="19"/>
  <c r="B6248" i="19"/>
  <c r="B6249" i="19"/>
  <c r="B6250" i="19"/>
  <c r="B6251" i="19"/>
  <c r="B6252" i="19"/>
  <c r="B6253" i="19"/>
  <c r="B6254" i="19"/>
  <c r="B6255" i="19"/>
  <c r="B6256" i="19"/>
  <c r="B6257" i="19"/>
  <c r="B6258" i="19"/>
  <c r="B6259" i="19"/>
  <c r="B6260" i="19"/>
  <c r="B6261" i="19"/>
  <c r="B6262" i="19"/>
  <c r="B6263" i="19"/>
  <c r="B6264" i="19"/>
  <c r="B6265" i="19"/>
  <c r="B6266" i="19"/>
  <c r="B6267" i="19"/>
  <c r="B6268" i="19"/>
  <c r="B6269" i="19"/>
  <c r="B6270" i="19"/>
  <c r="B6271" i="19"/>
  <c r="B6272" i="19"/>
  <c r="B6273" i="19"/>
  <c r="B6274" i="19"/>
  <c r="B6275" i="19"/>
  <c r="B6276" i="19"/>
  <c r="B6277" i="19"/>
  <c r="B6278" i="19"/>
  <c r="B6279" i="19"/>
  <c r="B6280" i="19"/>
  <c r="B6281" i="19"/>
  <c r="B6282" i="19"/>
  <c r="B6283" i="19"/>
  <c r="B6284" i="19"/>
  <c r="B6285" i="19"/>
  <c r="B6286" i="19"/>
  <c r="B6287" i="19"/>
  <c r="B6288" i="19"/>
  <c r="B6289" i="19"/>
  <c r="B6290" i="19"/>
  <c r="B6291" i="19"/>
  <c r="B6292" i="19"/>
  <c r="B6293" i="19"/>
  <c r="B6294" i="19"/>
  <c r="B6295" i="19"/>
  <c r="B6296" i="19"/>
  <c r="B6297" i="19"/>
  <c r="B6298" i="19"/>
  <c r="B6299" i="19"/>
  <c r="B6300" i="19"/>
  <c r="B6301" i="19"/>
  <c r="B6302" i="19"/>
  <c r="B6303" i="19"/>
  <c r="B6304" i="19"/>
  <c r="B6305" i="19"/>
  <c r="B6306" i="19"/>
  <c r="B6307" i="19"/>
  <c r="B6308" i="19"/>
  <c r="B6309" i="19"/>
  <c r="B6310" i="19"/>
  <c r="B6311" i="19"/>
  <c r="B6312" i="19"/>
  <c r="B6313" i="19"/>
  <c r="B6314" i="19"/>
  <c r="B6315" i="19"/>
  <c r="B6316" i="19"/>
  <c r="B6317" i="19"/>
  <c r="B6318" i="19"/>
  <c r="B6319" i="19"/>
  <c r="B6320" i="19"/>
  <c r="B6321" i="19"/>
  <c r="B6322" i="19"/>
  <c r="B6323" i="19"/>
  <c r="B6324" i="19"/>
  <c r="B6325" i="19"/>
  <c r="B6326" i="19"/>
  <c r="B6327" i="19"/>
  <c r="B6328" i="19"/>
  <c r="B6329" i="19"/>
  <c r="B6330" i="19"/>
  <c r="B6331" i="19"/>
  <c r="B6332" i="19"/>
  <c r="B6333" i="19"/>
  <c r="B6334" i="19"/>
  <c r="B6335" i="19"/>
  <c r="B6336" i="19"/>
  <c r="B6337" i="19"/>
  <c r="B6338" i="19"/>
  <c r="B6339" i="19"/>
  <c r="B6340" i="19"/>
  <c r="B6341" i="19"/>
  <c r="B6342" i="19"/>
  <c r="B6343" i="19"/>
  <c r="B6344" i="19"/>
  <c r="B6345" i="19"/>
  <c r="B6346" i="19"/>
  <c r="B6347" i="19"/>
  <c r="B6348" i="19"/>
  <c r="B6349" i="19"/>
  <c r="B6350" i="19"/>
  <c r="B6351" i="19"/>
  <c r="B6352" i="19"/>
  <c r="B6353" i="19"/>
  <c r="B6354" i="19"/>
  <c r="B6355" i="19"/>
  <c r="B6356" i="19"/>
  <c r="B6357" i="19"/>
  <c r="B6358" i="19"/>
  <c r="B6359" i="19"/>
  <c r="B6360" i="19"/>
  <c r="B6361" i="19"/>
  <c r="B6362" i="19"/>
  <c r="B6363" i="19"/>
  <c r="B6364" i="19"/>
  <c r="B6365" i="19"/>
  <c r="B6366" i="19"/>
  <c r="B6367" i="19"/>
  <c r="B6368" i="19"/>
  <c r="B6369" i="19"/>
  <c r="B6370" i="19"/>
  <c r="B6371" i="19"/>
  <c r="B6372" i="19"/>
  <c r="B6373" i="19"/>
  <c r="B6374" i="19"/>
  <c r="B6375" i="19"/>
  <c r="B6376" i="19"/>
  <c r="B6377" i="19"/>
  <c r="B6378" i="19"/>
  <c r="B6379" i="19"/>
  <c r="B6380" i="19"/>
  <c r="B6381" i="19"/>
  <c r="B6382" i="19"/>
  <c r="B6383" i="19"/>
  <c r="B6384" i="19"/>
  <c r="B6385" i="19"/>
  <c r="B6386" i="19"/>
  <c r="B6387" i="19"/>
  <c r="B6388" i="19"/>
  <c r="B6389" i="19"/>
  <c r="B6390" i="19"/>
  <c r="B6391" i="19"/>
  <c r="B6392" i="19"/>
  <c r="B6393" i="19"/>
  <c r="B6394" i="19"/>
  <c r="B6395" i="19"/>
  <c r="B6396" i="19"/>
  <c r="B6397" i="19"/>
  <c r="B6398" i="19"/>
  <c r="B6399" i="19"/>
  <c r="B6400" i="19"/>
  <c r="B6401" i="19"/>
  <c r="B6402" i="19"/>
  <c r="B6403" i="19"/>
  <c r="B6404" i="19"/>
  <c r="B6405" i="19"/>
  <c r="B6406" i="19"/>
  <c r="B6407" i="19"/>
  <c r="B6408" i="19"/>
  <c r="B6409" i="19"/>
  <c r="B6410" i="19"/>
  <c r="B6411" i="19"/>
  <c r="B6412" i="19"/>
  <c r="B6413" i="19"/>
  <c r="B6414" i="19"/>
  <c r="B6415" i="19"/>
  <c r="B6416" i="19"/>
  <c r="B6417" i="19"/>
  <c r="B6418" i="19"/>
  <c r="B6419" i="19"/>
  <c r="B6420" i="19"/>
  <c r="B6421" i="19"/>
  <c r="B6422" i="19"/>
  <c r="B6423" i="19"/>
  <c r="B6424" i="19"/>
  <c r="B6425" i="19"/>
  <c r="B6426" i="19"/>
  <c r="B6427" i="19"/>
  <c r="B6428" i="19"/>
  <c r="B6429" i="19"/>
  <c r="B6430" i="19"/>
  <c r="B6431" i="19"/>
  <c r="B6432" i="19"/>
  <c r="B6433" i="19"/>
  <c r="B6434" i="19"/>
  <c r="B6435" i="19"/>
  <c r="B6436" i="19"/>
  <c r="B6437" i="19"/>
  <c r="B6438" i="19"/>
  <c r="B6439" i="19"/>
  <c r="B6440" i="19"/>
  <c r="B6441" i="19"/>
  <c r="B6442" i="19"/>
  <c r="B6443" i="19"/>
  <c r="B6444" i="19"/>
  <c r="B6445" i="19"/>
  <c r="B6446" i="19"/>
  <c r="B6447" i="19"/>
  <c r="B6448" i="19"/>
  <c r="B6449" i="19"/>
  <c r="B6450" i="19"/>
  <c r="B6451" i="19"/>
  <c r="B6452" i="19"/>
  <c r="B6453" i="19"/>
  <c r="B6454" i="19"/>
  <c r="B6455" i="19"/>
  <c r="B6456" i="19"/>
  <c r="B6457" i="19"/>
  <c r="B6458" i="19"/>
  <c r="B6459" i="19"/>
  <c r="B6460" i="19"/>
  <c r="B6461" i="19"/>
  <c r="B6462" i="19"/>
  <c r="B6463" i="19"/>
  <c r="B6464" i="19"/>
  <c r="B6465" i="19"/>
  <c r="B6466" i="19"/>
  <c r="B6467" i="19"/>
  <c r="B6468" i="19"/>
  <c r="B6469" i="19"/>
  <c r="B6470" i="19"/>
  <c r="B6471" i="19"/>
  <c r="B6472" i="19"/>
  <c r="B6473" i="19"/>
  <c r="B6474" i="19"/>
  <c r="B6475" i="19"/>
  <c r="B6476" i="19"/>
  <c r="B6477" i="19"/>
  <c r="B6478" i="19"/>
  <c r="B6479" i="19"/>
  <c r="B6480" i="19"/>
  <c r="B6481" i="19"/>
  <c r="B6482" i="19"/>
  <c r="B6483" i="19"/>
  <c r="B6484" i="19"/>
  <c r="B6485" i="19"/>
  <c r="B6486" i="19"/>
  <c r="B6487" i="19"/>
  <c r="B6488" i="19"/>
  <c r="B6489" i="19"/>
  <c r="B6490" i="19"/>
  <c r="B6491" i="19"/>
  <c r="B6492" i="19"/>
  <c r="B6493" i="19"/>
  <c r="B6494" i="19"/>
  <c r="B6495" i="19"/>
  <c r="B6496" i="19"/>
  <c r="B6497" i="19"/>
  <c r="B6498" i="19"/>
  <c r="B6499" i="19"/>
  <c r="B6500" i="19"/>
  <c r="B6501" i="19"/>
  <c r="B6502" i="19"/>
  <c r="B6503" i="19"/>
  <c r="B6504" i="19"/>
  <c r="B6505" i="19"/>
  <c r="B6506" i="19"/>
  <c r="B6507" i="19"/>
  <c r="B6508" i="19"/>
  <c r="B6509" i="19"/>
  <c r="B6510" i="19"/>
  <c r="B6511" i="19"/>
  <c r="B6512" i="19"/>
  <c r="B6513" i="19"/>
  <c r="B6514" i="19"/>
  <c r="B6515" i="19"/>
  <c r="B6516" i="19"/>
  <c r="B6517" i="19"/>
  <c r="B6518" i="19"/>
  <c r="B6519" i="19"/>
  <c r="B6520" i="19"/>
  <c r="B6521" i="19"/>
  <c r="B6522" i="19"/>
  <c r="B6523" i="19"/>
  <c r="B6524" i="19"/>
  <c r="B6525" i="19"/>
  <c r="B6526" i="19"/>
  <c r="B6527" i="19"/>
  <c r="B6528" i="19"/>
  <c r="B6529" i="19"/>
  <c r="B6530" i="19"/>
  <c r="B6531" i="19"/>
  <c r="B6532" i="19"/>
  <c r="B6533" i="19"/>
  <c r="B6534" i="19"/>
  <c r="B6535" i="19"/>
  <c r="B6536" i="19"/>
  <c r="B6537" i="19"/>
  <c r="B6538" i="19"/>
  <c r="B6539" i="19"/>
  <c r="B6540" i="19"/>
  <c r="B6541" i="19"/>
  <c r="B6542" i="19"/>
  <c r="B6543" i="19"/>
  <c r="B6544" i="19"/>
  <c r="B6545" i="19"/>
  <c r="B6546" i="19"/>
  <c r="B6547" i="19"/>
  <c r="B6548" i="19"/>
  <c r="B6549" i="19"/>
  <c r="B6550" i="19"/>
  <c r="B6551" i="19"/>
  <c r="B6552" i="19"/>
  <c r="B6553" i="19"/>
  <c r="B6554" i="19"/>
  <c r="B6555" i="19"/>
  <c r="B6556" i="19"/>
  <c r="B6557" i="19"/>
  <c r="B6558" i="19"/>
  <c r="B6559" i="19"/>
  <c r="B6560" i="19"/>
  <c r="B6561" i="19"/>
  <c r="B6562" i="19"/>
  <c r="B6563" i="19"/>
  <c r="B6564" i="19"/>
  <c r="B6565" i="19"/>
  <c r="B6566" i="19"/>
  <c r="B6567" i="19"/>
  <c r="B6568" i="19"/>
  <c r="B6569" i="19"/>
  <c r="B6570" i="19"/>
  <c r="B6571" i="19"/>
  <c r="B6572" i="19"/>
  <c r="B6573" i="19"/>
  <c r="B6574" i="19"/>
  <c r="B6575" i="19"/>
  <c r="B6576" i="19"/>
  <c r="B6577" i="19"/>
  <c r="B6578" i="19"/>
  <c r="B6579" i="19"/>
  <c r="B6580" i="19"/>
  <c r="B6581" i="19"/>
  <c r="B6582" i="19"/>
  <c r="B6583" i="19"/>
  <c r="B6584" i="19"/>
  <c r="B6585" i="19"/>
  <c r="B6586" i="19"/>
  <c r="B6587" i="19"/>
  <c r="B6588" i="19"/>
  <c r="B6589" i="19"/>
  <c r="B6590" i="19"/>
  <c r="B6591" i="19"/>
  <c r="B6592" i="19"/>
  <c r="B6593" i="19"/>
  <c r="B6594" i="19"/>
  <c r="B6595" i="19"/>
  <c r="B6596" i="19"/>
  <c r="B6597" i="19"/>
  <c r="B6598" i="19"/>
  <c r="B6599" i="19"/>
  <c r="B6600" i="19"/>
  <c r="B6601" i="19"/>
  <c r="B6602" i="19"/>
  <c r="B6603" i="19"/>
  <c r="B6604" i="19"/>
  <c r="B6605" i="19"/>
  <c r="B6606" i="19"/>
  <c r="B6607" i="19"/>
  <c r="B6608" i="19"/>
  <c r="B6609" i="19"/>
  <c r="B6610" i="19"/>
  <c r="B6611" i="19"/>
  <c r="B6612" i="19"/>
  <c r="B6613" i="19"/>
  <c r="B6614" i="19"/>
  <c r="B6615" i="19"/>
  <c r="B6616" i="19"/>
  <c r="B6617" i="19"/>
  <c r="B6618" i="19"/>
  <c r="B6619" i="19"/>
  <c r="B6620" i="19"/>
  <c r="B6621" i="19"/>
  <c r="B6622" i="19"/>
  <c r="B6623" i="19"/>
  <c r="B6624" i="19"/>
  <c r="B6625" i="19"/>
  <c r="B6626" i="19"/>
  <c r="B6627" i="19"/>
  <c r="B6628" i="19"/>
  <c r="B6629" i="19"/>
  <c r="B6630" i="19"/>
  <c r="B6631" i="19"/>
  <c r="B6632" i="19"/>
  <c r="B6633" i="19"/>
  <c r="B6634" i="19"/>
  <c r="B6635" i="19"/>
  <c r="B6636" i="19"/>
  <c r="B6637" i="19"/>
  <c r="B6638" i="19"/>
  <c r="B6639" i="19"/>
  <c r="B6640" i="19"/>
  <c r="B6641" i="19"/>
  <c r="B6642" i="19"/>
  <c r="B6643" i="19"/>
  <c r="B6644" i="19"/>
  <c r="B6645" i="19"/>
  <c r="B6646" i="19"/>
  <c r="B6647" i="19"/>
  <c r="B6648" i="19"/>
  <c r="B6649" i="19"/>
  <c r="B6650" i="19"/>
  <c r="B6651" i="19"/>
  <c r="B6652" i="19"/>
  <c r="B6653" i="19"/>
  <c r="B6654" i="19"/>
  <c r="B6655" i="19"/>
  <c r="B6656" i="19"/>
  <c r="B6657" i="19"/>
  <c r="B6658" i="19"/>
  <c r="B6659" i="19"/>
  <c r="B6660" i="19"/>
  <c r="B6661" i="19"/>
  <c r="B6662" i="19"/>
  <c r="B6663" i="19"/>
  <c r="B6664" i="19"/>
  <c r="B6665" i="19"/>
  <c r="B6666" i="19"/>
  <c r="B6667" i="19"/>
  <c r="B6668" i="19"/>
  <c r="B6669" i="19"/>
  <c r="B6670" i="19"/>
  <c r="B6671" i="19"/>
  <c r="B6672" i="19"/>
  <c r="B6673" i="19"/>
  <c r="B6674" i="19"/>
  <c r="B6675" i="19"/>
  <c r="B6676" i="19"/>
  <c r="B6677" i="19"/>
  <c r="B6678" i="19"/>
  <c r="B6679" i="19"/>
  <c r="B6680" i="19"/>
  <c r="B6681" i="19"/>
  <c r="B6682" i="19"/>
  <c r="B6683" i="19"/>
  <c r="B6684" i="19"/>
  <c r="B6685" i="19"/>
  <c r="B6686" i="19"/>
  <c r="B6687" i="19"/>
  <c r="B6688" i="19"/>
  <c r="B6689" i="19"/>
  <c r="B6690" i="19"/>
  <c r="B6691" i="19"/>
  <c r="B6692" i="19"/>
  <c r="B6693" i="19"/>
  <c r="B6694" i="19"/>
  <c r="B6695" i="19"/>
  <c r="B6696" i="19"/>
  <c r="B6697" i="19"/>
  <c r="B6698" i="19"/>
  <c r="B6699" i="19"/>
  <c r="B6700" i="19"/>
  <c r="B6701" i="19"/>
  <c r="B6702" i="19"/>
  <c r="B6703" i="19"/>
  <c r="B6704" i="19"/>
  <c r="B6705" i="19"/>
  <c r="B6706" i="19"/>
  <c r="B6707" i="19"/>
  <c r="B6708" i="19"/>
  <c r="B6709" i="19"/>
  <c r="B6710" i="19"/>
  <c r="B6711" i="19"/>
  <c r="B6712" i="19"/>
  <c r="B6713" i="19"/>
  <c r="B6714" i="19"/>
  <c r="B6715" i="19"/>
  <c r="B6716" i="19"/>
  <c r="B6717" i="19"/>
  <c r="B6718" i="19"/>
  <c r="B6719" i="19"/>
  <c r="B6720" i="19"/>
  <c r="B6721" i="19"/>
  <c r="B6722" i="19"/>
  <c r="B6723" i="19"/>
  <c r="B6724" i="19"/>
  <c r="B6725" i="19"/>
  <c r="B6726" i="19"/>
  <c r="B6727" i="19"/>
  <c r="B6728" i="19"/>
  <c r="B6729" i="19"/>
  <c r="B6730" i="19"/>
  <c r="B6731" i="19"/>
  <c r="B6732" i="19"/>
  <c r="B6733" i="19"/>
  <c r="B6734" i="19"/>
  <c r="B6735" i="19"/>
  <c r="B6736" i="19"/>
  <c r="B6737" i="19"/>
  <c r="B6738" i="19"/>
  <c r="B6739" i="19"/>
  <c r="B6740" i="19"/>
  <c r="B6741" i="19"/>
  <c r="B6742" i="19"/>
  <c r="B6743" i="19"/>
  <c r="B6744" i="19"/>
  <c r="B6745" i="19"/>
  <c r="B6746" i="19"/>
  <c r="B6747" i="19"/>
  <c r="B6748" i="19"/>
  <c r="B6749" i="19"/>
  <c r="B6750" i="19"/>
  <c r="B6751" i="19"/>
  <c r="B6752" i="19"/>
  <c r="B6753" i="19"/>
  <c r="B6754" i="19"/>
  <c r="B6755" i="19"/>
  <c r="B6756" i="19"/>
  <c r="B6757" i="19"/>
  <c r="B6758" i="19"/>
  <c r="B6759" i="19"/>
  <c r="B6760" i="19"/>
  <c r="B6761" i="19"/>
  <c r="B6762" i="19"/>
  <c r="B6763" i="19"/>
  <c r="B6764" i="19"/>
  <c r="B6765" i="19"/>
  <c r="B6766" i="19"/>
  <c r="B6767" i="19"/>
  <c r="B6768" i="19"/>
  <c r="B6769" i="19"/>
  <c r="B6770" i="19"/>
  <c r="B6771" i="19"/>
  <c r="B6772" i="19"/>
  <c r="B6773" i="19"/>
  <c r="B6774" i="19"/>
  <c r="B6775" i="19"/>
  <c r="B6776" i="19"/>
  <c r="B6777" i="19"/>
  <c r="B6778" i="19"/>
  <c r="B6779" i="19"/>
  <c r="B6780" i="19"/>
  <c r="B6781" i="19"/>
  <c r="B6782" i="19"/>
  <c r="B6783" i="19"/>
  <c r="B6784" i="19"/>
  <c r="B6785" i="19"/>
  <c r="B6786" i="19"/>
  <c r="B6787" i="19"/>
  <c r="B6788" i="19"/>
  <c r="B6789" i="19"/>
  <c r="B6790" i="19"/>
  <c r="B6791" i="19"/>
  <c r="B6792" i="19"/>
  <c r="B6793" i="19"/>
  <c r="B6794" i="19"/>
  <c r="B6795" i="19"/>
  <c r="B6796" i="19"/>
  <c r="B6797" i="19"/>
  <c r="B6798" i="19"/>
  <c r="B6799" i="19"/>
  <c r="B6800" i="19"/>
  <c r="B6801" i="19"/>
  <c r="B6802" i="19"/>
  <c r="B6803" i="19"/>
  <c r="B6804" i="19"/>
  <c r="B6805" i="19"/>
  <c r="B6806" i="19"/>
  <c r="B6807" i="19"/>
  <c r="B6808" i="19"/>
  <c r="B6809" i="19"/>
  <c r="B6810" i="19"/>
  <c r="B6811" i="19"/>
  <c r="B6812" i="19"/>
  <c r="B6813" i="19"/>
  <c r="B6814" i="19"/>
  <c r="B6815" i="19"/>
  <c r="B6816" i="19"/>
  <c r="B6817" i="19"/>
  <c r="B6818" i="19"/>
  <c r="B6819" i="19"/>
  <c r="B6820" i="19"/>
  <c r="B6821" i="19"/>
  <c r="B6822" i="19"/>
  <c r="B6823" i="19"/>
  <c r="B6824" i="19"/>
  <c r="B6825" i="19"/>
  <c r="B6826" i="19"/>
  <c r="B6827" i="19"/>
  <c r="B6828" i="19"/>
  <c r="B6829" i="19"/>
  <c r="B6830" i="19"/>
  <c r="B6831" i="19"/>
  <c r="B6832" i="19"/>
  <c r="B6833" i="19"/>
  <c r="B6834" i="19"/>
  <c r="B6835" i="19"/>
  <c r="B6836" i="19"/>
  <c r="B6837" i="19"/>
  <c r="B6838" i="19"/>
  <c r="B6839" i="19"/>
  <c r="B6840" i="19"/>
  <c r="B6841" i="19"/>
  <c r="B6842" i="19"/>
  <c r="B6843" i="19"/>
  <c r="B6844" i="19"/>
  <c r="B6845" i="19"/>
  <c r="B6846" i="19"/>
  <c r="B6847" i="19"/>
  <c r="B6848" i="19"/>
  <c r="B6849" i="19"/>
  <c r="B6850" i="19"/>
  <c r="B6851" i="19"/>
  <c r="B6852" i="19"/>
  <c r="B6853" i="19"/>
  <c r="B6854" i="19"/>
  <c r="B6855" i="19"/>
  <c r="B6856" i="19"/>
  <c r="B6857" i="19"/>
  <c r="B6858" i="19"/>
  <c r="B6859" i="19"/>
  <c r="B6860" i="19"/>
  <c r="B6861" i="19"/>
  <c r="B6862" i="19"/>
  <c r="B6863" i="19"/>
  <c r="B6864" i="19"/>
  <c r="B6865" i="19"/>
  <c r="B6866" i="19"/>
  <c r="B6867" i="19"/>
  <c r="B6868" i="19"/>
  <c r="B6869" i="19"/>
  <c r="B6870" i="19"/>
  <c r="B6871" i="19"/>
  <c r="B6872" i="19"/>
  <c r="B6873" i="19"/>
  <c r="B6874" i="19"/>
  <c r="B6875" i="19"/>
  <c r="B6876" i="19"/>
  <c r="B6877" i="19"/>
  <c r="B6878" i="19"/>
  <c r="B6879" i="19"/>
  <c r="B6880" i="19"/>
  <c r="B6881" i="19"/>
  <c r="B6882" i="19"/>
  <c r="B6883" i="19"/>
  <c r="B6884" i="19"/>
  <c r="B6885" i="19"/>
  <c r="B6886" i="19"/>
  <c r="B6887" i="19"/>
  <c r="B6888" i="19"/>
  <c r="B6889" i="19"/>
  <c r="B6890" i="19"/>
  <c r="B6891" i="19"/>
  <c r="B6892" i="19"/>
  <c r="B6893" i="19"/>
  <c r="B6894" i="19"/>
  <c r="B6895" i="19"/>
  <c r="B6896" i="19"/>
  <c r="B6897" i="19"/>
  <c r="B6898" i="19"/>
  <c r="B6899" i="19"/>
  <c r="B6900" i="19"/>
  <c r="B6901" i="19"/>
  <c r="B6902" i="19"/>
  <c r="B6903" i="19"/>
  <c r="B6904" i="19"/>
  <c r="B6905" i="19"/>
  <c r="B6906" i="19"/>
  <c r="B6907" i="19"/>
  <c r="B6908" i="19"/>
  <c r="B6909" i="19"/>
  <c r="B6910" i="19"/>
  <c r="B6911" i="19"/>
  <c r="B6912" i="19"/>
  <c r="B6913" i="19"/>
  <c r="B6914" i="19"/>
  <c r="B6915" i="19"/>
  <c r="B6916" i="19"/>
  <c r="B6917" i="19"/>
  <c r="B6918" i="19"/>
  <c r="B6919" i="19"/>
  <c r="B6920" i="19"/>
  <c r="B6921" i="19"/>
  <c r="B6922" i="19"/>
  <c r="B6923" i="19"/>
  <c r="B6924" i="19"/>
  <c r="B6925" i="19"/>
  <c r="B6926" i="19"/>
  <c r="B6927" i="19"/>
  <c r="B6928" i="19"/>
  <c r="B6929" i="19"/>
  <c r="B6930" i="19"/>
  <c r="B6931" i="19"/>
  <c r="B6932" i="19"/>
  <c r="B6933" i="19"/>
  <c r="B6934" i="19"/>
  <c r="B6935" i="19"/>
  <c r="B6936" i="19"/>
  <c r="B6937" i="19"/>
  <c r="B6938" i="19"/>
  <c r="B6939" i="19"/>
  <c r="B6940" i="19"/>
  <c r="B6941" i="19"/>
  <c r="B6942" i="19"/>
  <c r="B6943" i="19"/>
  <c r="B6944" i="19"/>
  <c r="B6945" i="19"/>
  <c r="B6946" i="19"/>
  <c r="B6947" i="19"/>
  <c r="B6948" i="19"/>
  <c r="B6949" i="19"/>
  <c r="B6950" i="19"/>
  <c r="B6951" i="19"/>
  <c r="B6952" i="19"/>
  <c r="B6953" i="19"/>
  <c r="B6954" i="19"/>
  <c r="B6955" i="19"/>
  <c r="B6956" i="19"/>
  <c r="B6957" i="19"/>
  <c r="B6958" i="19"/>
  <c r="B6959" i="19"/>
  <c r="B6960" i="19"/>
  <c r="B6961" i="19"/>
  <c r="B6962" i="19"/>
  <c r="B6963" i="19"/>
  <c r="B6964" i="19"/>
  <c r="B6965" i="19"/>
  <c r="B6966" i="19"/>
  <c r="B6967" i="19"/>
  <c r="B6968" i="19"/>
  <c r="B6969" i="19"/>
  <c r="B6970" i="19"/>
  <c r="B6971" i="19"/>
  <c r="B6972" i="19"/>
  <c r="B6973" i="19"/>
  <c r="B6974" i="19"/>
  <c r="B6975" i="19"/>
  <c r="B6976" i="19"/>
  <c r="B6977" i="19"/>
  <c r="B6978" i="19"/>
  <c r="B6979" i="19"/>
  <c r="B6980" i="19"/>
  <c r="B6981" i="19"/>
  <c r="B6982" i="19"/>
  <c r="B6983" i="19"/>
  <c r="B6984" i="19"/>
  <c r="B6985" i="19"/>
  <c r="B6986" i="19"/>
  <c r="B6987" i="19"/>
  <c r="B6988" i="19"/>
  <c r="B6989" i="19"/>
  <c r="B6990" i="19"/>
  <c r="B6991" i="19"/>
  <c r="B6992" i="19"/>
  <c r="B6993" i="19"/>
  <c r="B6994" i="19"/>
  <c r="B6995" i="19"/>
  <c r="B6996" i="19"/>
  <c r="B6997" i="19"/>
  <c r="B6998" i="19"/>
  <c r="B6999" i="19"/>
  <c r="B7000" i="19"/>
  <c r="B7001" i="19"/>
  <c r="B7002" i="19"/>
  <c r="B7003" i="19"/>
  <c r="B7004" i="19"/>
  <c r="B7005" i="19"/>
  <c r="B7006" i="19"/>
  <c r="B7007" i="19"/>
  <c r="B7008" i="19"/>
  <c r="B7009" i="19"/>
  <c r="B7010" i="19"/>
  <c r="B7011" i="19"/>
  <c r="B7012" i="19"/>
  <c r="B7013" i="19"/>
  <c r="B7014" i="19"/>
  <c r="B7015" i="19"/>
  <c r="B7016" i="19"/>
  <c r="B7017" i="19"/>
  <c r="B7018" i="19"/>
  <c r="B7019" i="19"/>
  <c r="B7020" i="19"/>
  <c r="B7021" i="19"/>
  <c r="B7022" i="19"/>
  <c r="B7023" i="19"/>
  <c r="B7024" i="19"/>
  <c r="B7025" i="19"/>
  <c r="B7026" i="19"/>
  <c r="B7027" i="19"/>
  <c r="B7028" i="19"/>
  <c r="B7029" i="19"/>
  <c r="B7030" i="19"/>
  <c r="B7031" i="19"/>
  <c r="B7032" i="19"/>
  <c r="B7033" i="19"/>
  <c r="B7034" i="19"/>
  <c r="B7035" i="19"/>
  <c r="B7036" i="19"/>
  <c r="B7037" i="19"/>
  <c r="B7038" i="19"/>
  <c r="B7039" i="19"/>
  <c r="B7040" i="19"/>
  <c r="B7041" i="19"/>
  <c r="B7042" i="19"/>
  <c r="B7043" i="19"/>
  <c r="B7044" i="19"/>
  <c r="B7045" i="19"/>
  <c r="B7046" i="19"/>
  <c r="B7047" i="19"/>
  <c r="B7048" i="19"/>
  <c r="B7049" i="19"/>
  <c r="B7050" i="19"/>
  <c r="B7051" i="19"/>
  <c r="B7052" i="19"/>
  <c r="B7053" i="19"/>
  <c r="B7054" i="19"/>
  <c r="B7055" i="19"/>
  <c r="B7056" i="19"/>
  <c r="B7057" i="19"/>
  <c r="B7058" i="19"/>
  <c r="B7059" i="19"/>
  <c r="B7060" i="19"/>
  <c r="B7061" i="19"/>
  <c r="B7062" i="19"/>
  <c r="B7063" i="19"/>
  <c r="B7064" i="19"/>
  <c r="B7065" i="19"/>
  <c r="B7066" i="19"/>
  <c r="B7067" i="19"/>
  <c r="B7068" i="19"/>
  <c r="B7069" i="19"/>
  <c r="B7070" i="19"/>
  <c r="B7071" i="19"/>
  <c r="B7072" i="19"/>
  <c r="B7073" i="19"/>
  <c r="B7074" i="19"/>
  <c r="B7075" i="19"/>
  <c r="B7076" i="19"/>
  <c r="B7077" i="19"/>
  <c r="B7078" i="19"/>
  <c r="B7079" i="19"/>
  <c r="B7080" i="19"/>
  <c r="B7081" i="19"/>
  <c r="B7082" i="19"/>
  <c r="B7083" i="19"/>
  <c r="B7084" i="19"/>
  <c r="B7085" i="19"/>
  <c r="B7086" i="19"/>
  <c r="B7087" i="19"/>
  <c r="B7088" i="19"/>
  <c r="B7089" i="19"/>
  <c r="B7090" i="19"/>
  <c r="B7091" i="19"/>
  <c r="B7092" i="19"/>
  <c r="B7093" i="19"/>
  <c r="B7094" i="19"/>
  <c r="B7095" i="19"/>
  <c r="B7096" i="19"/>
  <c r="B7097" i="19"/>
  <c r="B7098" i="19"/>
  <c r="B7099" i="19"/>
  <c r="B7100" i="19"/>
  <c r="B7101" i="19"/>
  <c r="B7102" i="19"/>
  <c r="B7103" i="19"/>
  <c r="B7104" i="19"/>
  <c r="B7105" i="19"/>
  <c r="B7106" i="19"/>
  <c r="B7107" i="19"/>
  <c r="B7108" i="19"/>
  <c r="B7109" i="19"/>
  <c r="B7110" i="19"/>
  <c r="B7111" i="19"/>
  <c r="B7112" i="19"/>
  <c r="B7113" i="19"/>
  <c r="B7114" i="19"/>
  <c r="B7115" i="19"/>
  <c r="B7116" i="19"/>
  <c r="B7117" i="19"/>
  <c r="B7118" i="19"/>
  <c r="B7119" i="19"/>
  <c r="B7120" i="19"/>
  <c r="B7121" i="19"/>
  <c r="B7122" i="19"/>
  <c r="B7123" i="19"/>
  <c r="B7124" i="19"/>
  <c r="B7125" i="19"/>
  <c r="B7126" i="19"/>
  <c r="B7127" i="19"/>
  <c r="B7128" i="19"/>
  <c r="B7129" i="19"/>
  <c r="B7130" i="19"/>
  <c r="B7131" i="19"/>
  <c r="B7132" i="19"/>
  <c r="B7133" i="19"/>
  <c r="B7134" i="19"/>
  <c r="B7135" i="19"/>
  <c r="B7136" i="19"/>
  <c r="B7137" i="19"/>
  <c r="B7138" i="19"/>
  <c r="B7139" i="19"/>
  <c r="B7140" i="19"/>
  <c r="B7141" i="19"/>
  <c r="B7142" i="19"/>
  <c r="B7143" i="19"/>
  <c r="B7144" i="19"/>
  <c r="B7145" i="19"/>
  <c r="B7146" i="19"/>
  <c r="B7147" i="19"/>
  <c r="B7148" i="19"/>
  <c r="B7149" i="19"/>
  <c r="B7150" i="19"/>
  <c r="B7151" i="19"/>
  <c r="B7152" i="19"/>
  <c r="B7153" i="19"/>
  <c r="B7154" i="19"/>
  <c r="B7155" i="19"/>
  <c r="B7156" i="19"/>
  <c r="B7157" i="19"/>
  <c r="B7158" i="19"/>
  <c r="B7159" i="19"/>
  <c r="B7160" i="19"/>
  <c r="B7161" i="19"/>
  <c r="B7162" i="19"/>
  <c r="B7163" i="19"/>
  <c r="B7164" i="19"/>
  <c r="B7165" i="19"/>
  <c r="B7166" i="19"/>
  <c r="B7167" i="19"/>
  <c r="B7168" i="19"/>
  <c r="B7169" i="19"/>
  <c r="B7170" i="19"/>
  <c r="B7171" i="19"/>
  <c r="B7172" i="19"/>
  <c r="B7173" i="19"/>
  <c r="B7174" i="19"/>
  <c r="B7175" i="19"/>
  <c r="B7176" i="19"/>
  <c r="B7177" i="19"/>
  <c r="B7178" i="19"/>
  <c r="B7179" i="19"/>
  <c r="B7180" i="19"/>
  <c r="B7181" i="19"/>
  <c r="B7182" i="19"/>
  <c r="B7183" i="19"/>
  <c r="B7184" i="19"/>
  <c r="B7185" i="19"/>
  <c r="B7186" i="19"/>
  <c r="B7187" i="19"/>
  <c r="B7188" i="19"/>
  <c r="B7189" i="19"/>
  <c r="B7190" i="19"/>
  <c r="B7191" i="19"/>
  <c r="B7192" i="19"/>
  <c r="B7193" i="19"/>
  <c r="B7194" i="19"/>
  <c r="B7195" i="19"/>
  <c r="B7196" i="19"/>
  <c r="B7197" i="19"/>
  <c r="B7198" i="19"/>
  <c r="B7199" i="19"/>
  <c r="B7200" i="19"/>
  <c r="B7201" i="19"/>
  <c r="B7202" i="19"/>
  <c r="B7203" i="19"/>
  <c r="B7204" i="19"/>
  <c r="B7205" i="19"/>
  <c r="B7206" i="19"/>
  <c r="B7207" i="19"/>
  <c r="B7208" i="19"/>
  <c r="B7209" i="19"/>
  <c r="B7210" i="19"/>
  <c r="B7211" i="19"/>
  <c r="B7212" i="19"/>
  <c r="B7213" i="19"/>
  <c r="B7214" i="19"/>
  <c r="B7215" i="19"/>
  <c r="B7216" i="19"/>
  <c r="B7217" i="19"/>
  <c r="B7218" i="19"/>
  <c r="B7219" i="19"/>
  <c r="B7220" i="19"/>
  <c r="B7221" i="19"/>
  <c r="B7222" i="19"/>
  <c r="B7223" i="19"/>
  <c r="B7224" i="19"/>
  <c r="B7225" i="19"/>
  <c r="B7226" i="19"/>
  <c r="B7227" i="19"/>
  <c r="B7228" i="19"/>
  <c r="B7229" i="19"/>
  <c r="B7230" i="19"/>
  <c r="B7231" i="19"/>
  <c r="B7232" i="19"/>
  <c r="B7233" i="19"/>
  <c r="B7234" i="19"/>
  <c r="B7235" i="19"/>
  <c r="B7236" i="19"/>
  <c r="B7237" i="19"/>
  <c r="B7238" i="19"/>
  <c r="B7239" i="19"/>
  <c r="B7240" i="19"/>
  <c r="B7241" i="19"/>
  <c r="B7242" i="19"/>
  <c r="B7243" i="19"/>
  <c r="B7244" i="19"/>
  <c r="B7245" i="19"/>
  <c r="B7246" i="19"/>
  <c r="B7247" i="19"/>
  <c r="B7248" i="19"/>
  <c r="B7249" i="19"/>
  <c r="B7250" i="19"/>
  <c r="B7251" i="19"/>
  <c r="B7252" i="19"/>
  <c r="B7253" i="19"/>
  <c r="B7254" i="19"/>
  <c r="B7255" i="19"/>
  <c r="B7256" i="19"/>
  <c r="B7257" i="19"/>
  <c r="B7258" i="19"/>
  <c r="B7259" i="19"/>
  <c r="B7260" i="19"/>
  <c r="B7261" i="19"/>
  <c r="B7262" i="19"/>
  <c r="B7263" i="19"/>
  <c r="B7264" i="19"/>
  <c r="B7265" i="19"/>
  <c r="B7266" i="19"/>
  <c r="B7267" i="19"/>
  <c r="B7268" i="19"/>
  <c r="B7269" i="19"/>
  <c r="B7270" i="19"/>
  <c r="B7271" i="19"/>
  <c r="B7272" i="19"/>
  <c r="B7273" i="19"/>
  <c r="B7274" i="19"/>
  <c r="B7275" i="19"/>
  <c r="B7276" i="19"/>
  <c r="B7277" i="19"/>
  <c r="B7278" i="19"/>
  <c r="B7279" i="19"/>
  <c r="B7280" i="19"/>
  <c r="B7281" i="19"/>
  <c r="B7282" i="19"/>
  <c r="B7283" i="19"/>
  <c r="B7284" i="19"/>
  <c r="B7285" i="19"/>
  <c r="B7286" i="19"/>
  <c r="B7287" i="19"/>
  <c r="B7288" i="19"/>
  <c r="B7289" i="19"/>
  <c r="B7290" i="19"/>
  <c r="B7291" i="19"/>
  <c r="B7292" i="19"/>
  <c r="B7293" i="19"/>
  <c r="B7294" i="19"/>
  <c r="B7295" i="19"/>
  <c r="B7296" i="19"/>
  <c r="B7297" i="19"/>
  <c r="B7298" i="19"/>
  <c r="B7299" i="19"/>
  <c r="B7300" i="19"/>
  <c r="B7301" i="19"/>
  <c r="B7302" i="19"/>
  <c r="B7303" i="19"/>
  <c r="B7304" i="19"/>
  <c r="B7305" i="19"/>
  <c r="B7306" i="19"/>
  <c r="B7307" i="19"/>
  <c r="B7308" i="19"/>
  <c r="B7309" i="19"/>
  <c r="B7310" i="19"/>
  <c r="B7311" i="19"/>
  <c r="B7312" i="19"/>
  <c r="B7313" i="19"/>
  <c r="B7314" i="19"/>
  <c r="B7315" i="19"/>
  <c r="B7316" i="19"/>
  <c r="B7317" i="19"/>
  <c r="B7318" i="19"/>
  <c r="B7319" i="19"/>
  <c r="B7320" i="19"/>
  <c r="B7321" i="19"/>
  <c r="B7322" i="19"/>
  <c r="B7323" i="19"/>
  <c r="B7324" i="19"/>
  <c r="B7325" i="19"/>
  <c r="B7326" i="19"/>
  <c r="B7327" i="19"/>
  <c r="B7328" i="19"/>
  <c r="B7329" i="19"/>
  <c r="B7330" i="19"/>
  <c r="B7331" i="19"/>
  <c r="B7332" i="19"/>
  <c r="B7333" i="19"/>
  <c r="B7334" i="19"/>
  <c r="B7335" i="19"/>
  <c r="B7336" i="19"/>
  <c r="B7337" i="19"/>
  <c r="B7338" i="19"/>
  <c r="B7339" i="19"/>
  <c r="B7340" i="19"/>
  <c r="B7341" i="19"/>
  <c r="B7342" i="19"/>
  <c r="B7343" i="19"/>
  <c r="B7344" i="19"/>
  <c r="B7345" i="19"/>
  <c r="B7346" i="19"/>
  <c r="B7347" i="19"/>
  <c r="B7348" i="19"/>
  <c r="B7349" i="19"/>
  <c r="B7350" i="19"/>
  <c r="B7351" i="19"/>
  <c r="B7352" i="19"/>
  <c r="B7353" i="19"/>
  <c r="B7354" i="19"/>
  <c r="B7355" i="19"/>
  <c r="B7356" i="19"/>
  <c r="B7357" i="19"/>
  <c r="B7358" i="19"/>
  <c r="B7359" i="19"/>
  <c r="B7360" i="19"/>
  <c r="B7361" i="19"/>
  <c r="B7362" i="19"/>
  <c r="B7363" i="19"/>
  <c r="B7364" i="19"/>
  <c r="B7365" i="19"/>
  <c r="B7366" i="19"/>
  <c r="B7367" i="19"/>
  <c r="B7368" i="19"/>
  <c r="B7369" i="19"/>
  <c r="B7370" i="19"/>
  <c r="B7371" i="19"/>
  <c r="B7372" i="19"/>
  <c r="B7373" i="19"/>
  <c r="B7374" i="19"/>
  <c r="B7375" i="19"/>
  <c r="B7376" i="19"/>
  <c r="B7377" i="19"/>
  <c r="B7378" i="19"/>
  <c r="B7379" i="19"/>
  <c r="B7380" i="19"/>
  <c r="B7381" i="19"/>
  <c r="B7382" i="19"/>
  <c r="B7383" i="19"/>
  <c r="B7384" i="19"/>
  <c r="B7385" i="19"/>
  <c r="B7386" i="19"/>
  <c r="B7387" i="19"/>
  <c r="B7388" i="19"/>
  <c r="B7389" i="19"/>
  <c r="B7390" i="19"/>
  <c r="B7391" i="19"/>
  <c r="B7392" i="19"/>
  <c r="B7393" i="19"/>
  <c r="B7394" i="19"/>
  <c r="B7395" i="19"/>
  <c r="B7396" i="19"/>
  <c r="B7397" i="19"/>
  <c r="B7398" i="19"/>
  <c r="B7399" i="19"/>
  <c r="B7400" i="19"/>
  <c r="B7401" i="19"/>
  <c r="B7402" i="19"/>
  <c r="B7403" i="19"/>
  <c r="B7404" i="19"/>
  <c r="B7405" i="19"/>
  <c r="B7406" i="19"/>
  <c r="B7407" i="19"/>
  <c r="B7408" i="19"/>
  <c r="B7409" i="19"/>
  <c r="B7410" i="19"/>
  <c r="B7411" i="19"/>
  <c r="B7412" i="19"/>
  <c r="B7413" i="19"/>
  <c r="B7414" i="19"/>
  <c r="B7415" i="19"/>
  <c r="B7416" i="19"/>
  <c r="B7417" i="19"/>
  <c r="B7418" i="19"/>
  <c r="B7419" i="19"/>
  <c r="B7420" i="19"/>
  <c r="B7421" i="19"/>
  <c r="B7422" i="19"/>
  <c r="B7423" i="19"/>
  <c r="B7424" i="19"/>
  <c r="B7425" i="19"/>
  <c r="B7426" i="19"/>
  <c r="B7427" i="19"/>
  <c r="B7428" i="19"/>
  <c r="B7429" i="19"/>
  <c r="B7430" i="19"/>
  <c r="B7431" i="19"/>
  <c r="B7432" i="19"/>
  <c r="B7433" i="19"/>
  <c r="B7434" i="19"/>
  <c r="B7435" i="19"/>
  <c r="B7436" i="19"/>
  <c r="B7437" i="19"/>
  <c r="B7438" i="19"/>
  <c r="B7439" i="19"/>
  <c r="B7440" i="19"/>
  <c r="B7441" i="19"/>
  <c r="B7442" i="19"/>
  <c r="B7443" i="19"/>
  <c r="B7444" i="19"/>
  <c r="B7445" i="19"/>
  <c r="B7446" i="19"/>
  <c r="B7447" i="19"/>
  <c r="B7448" i="19"/>
  <c r="B7449" i="19"/>
  <c r="B7450" i="19"/>
  <c r="B7451" i="19"/>
  <c r="B7452" i="19"/>
  <c r="B7453" i="19"/>
  <c r="B7454" i="19"/>
  <c r="B7455" i="19"/>
  <c r="B7456" i="19"/>
  <c r="B7457" i="19"/>
  <c r="B7458" i="19"/>
  <c r="B7459" i="19"/>
  <c r="B7460" i="19"/>
  <c r="B7461" i="19"/>
  <c r="B7462" i="19"/>
  <c r="B7463" i="19"/>
  <c r="B7464" i="19"/>
  <c r="B7465" i="19"/>
  <c r="B7466" i="19"/>
  <c r="B7467" i="19"/>
  <c r="B7468" i="19"/>
  <c r="B7469" i="19"/>
  <c r="B7470" i="19"/>
  <c r="B7471" i="19"/>
  <c r="B7472" i="19"/>
  <c r="B7473" i="19"/>
  <c r="B7474" i="19"/>
  <c r="B7475" i="19"/>
  <c r="B7476" i="19"/>
  <c r="B7477" i="19"/>
  <c r="B7478" i="19"/>
  <c r="B7479" i="19"/>
  <c r="B7480" i="19"/>
  <c r="B7481" i="19"/>
  <c r="B7482" i="19"/>
  <c r="B7483" i="19"/>
  <c r="B7484" i="19"/>
  <c r="B7485" i="19"/>
  <c r="B7486" i="19"/>
  <c r="B7487" i="19"/>
  <c r="B7488" i="19"/>
  <c r="B7489" i="19"/>
  <c r="B7490" i="19"/>
  <c r="B7491" i="19"/>
  <c r="B7492" i="19"/>
  <c r="B7493" i="19"/>
  <c r="B7494" i="19"/>
  <c r="B7495" i="19"/>
  <c r="B7496" i="19"/>
  <c r="B7497" i="19"/>
  <c r="B7498" i="19"/>
  <c r="B7499" i="19"/>
  <c r="B7500" i="19"/>
  <c r="B7501" i="19"/>
  <c r="B7502" i="19"/>
  <c r="B7503" i="19"/>
  <c r="B7504" i="19"/>
  <c r="B7505" i="19"/>
  <c r="B7506" i="19"/>
  <c r="B7507" i="19"/>
  <c r="B7508" i="19"/>
  <c r="B7509" i="19"/>
  <c r="B7510" i="19"/>
  <c r="B7511" i="19"/>
  <c r="B7512" i="19"/>
  <c r="B7513" i="19"/>
  <c r="B7514" i="19"/>
  <c r="B7515" i="19"/>
  <c r="B7516" i="19"/>
  <c r="B7517" i="19"/>
  <c r="B7518" i="19"/>
  <c r="B7519" i="19"/>
  <c r="B7520" i="19"/>
  <c r="B7521" i="19"/>
  <c r="B7522" i="19"/>
  <c r="B7523" i="19"/>
  <c r="B7524" i="19"/>
  <c r="B7525" i="19"/>
  <c r="B7526" i="19"/>
  <c r="B7527" i="19"/>
  <c r="B7528" i="19"/>
  <c r="B7529" i="19"/>
  <c r="B7530" i="19"/>
  <c r="B7531" i="19"/>
  <c r="B7532" i="19"/>
  <c r="B7533" i="19"/>
  <c r="B7534" i="19"/>
  <c r="B7535" i="19"/>
  <c r="B7536" i="19"/>
  <c r="B7537" i="19"/>
  <c r="B7538" i="19"/>
  <c r="B7539" i="19"/>
  <c r="B7540" i="19"/>
  <c r="B7541" i="19"/>
  <c r="B7542" i="19"/>
  <c r="B7543" i="19"/>
  <c r="B7544" i="19"/>
  <c r="B7545" i="19"/>
  <c r="B7546" i="19"/>
  <c r="B7547" i="19"/>
  <c r="B7548" i="19"/>
  <c r="B7549" i="19"/>
  <c r="B7550" i="19"/>
  <c r="B7551" i="19"/>
  <c r="B7552" i="19"/>
  <c r="B7553" i="19"/>
  <c r="B7554" i="19"/>
  <c r="B7555" i="19"/>
  <c r="B7556" i="19"/>
  <c r="B7557" i="19"/>
  <c r="B7558" i="19"/>
  <c r="B7559" i="19"/>
  <c r="B7560" i="19"/>
  <c r="B7561" i="19"/>
  <c r="B7562" i="19"/>
  <c r="B7563" i="19"/>
  <c r="B7564" i="19"/>
  <c r="B7565" i="19"/>
  <c r="B7566" i="19"/>
  <c r="B7567" i="19"/>
  <c r="B7568" i="19"/>
  <c r="B7569" i="19"/>
  <c r="B7570" i="19"/>
  <c r="B7571" i="19"/>
  <c r="B7572" i="19"/>
  <c r="B7573" i="19"/>
  <c r="B7574" i="19"/>
  <c r="B7575" i="19"/>
  <c r="B7576" i="19"/>
  <c r="B7577" i="19"/>
  <c r="B7578" i="19"/>
  <c r="B7579" i="19"/>
  <c r="B7580" i="19"/>
  <c r="B7581" i="19"/>
  <c r="B7582" i="19"/>
  <c r="B7583" i="19"/>
  <c r="B7584" i="19"/>
  <c r="B7585" i="19"/>
  <c r="B7586" i="19"/>
  <c r="B7587" i="19"/>
  <c r="B7588" i="19"/>
  <c r="B7589" i="19"/>
  <c r="B7590" i="19"/>
  <c r="B7591" i="19"/>
  <c r="B7592" i="19"/>
  <c r="B7593" i="19"/>
  <c r="B7594" i="19"/>
  <c r="B7595" i="19"/>
  <c r="B7596" i="19"/>
  <c r="B7597" i="19"/>
  <c r="B7598" i="19"/>
  <c r="B7599" i="19"/>
  <c r="B7600" i="19"/>
  <c r="B7601" i="19"/>
  <c r="B7602" i="19"/>
  <c r="B7603" i="19"/>
  <c r="B7604" i="19"/>
  <c r="B7605" i="19"/>
  <c r="B7606" i="19"/>
  <c r="B7607" i="19"/>
  <c r="B7608" i="19"/>
  <c r="B7609" i="19"/>
  <c r="B7610" i="19"/>
  <c r="B7611" i="19"/>
  <c r="B7612" i="19"/>
  <c r="B7613" i="19"/>
  <c r="B7614" i="19"/>
  <c r="B7615" i="19"/>
  <c r="B7616" i="19"/>
  <c r="B7617" i="19"/>
  <c r="B7618" i="19"/>
  <c r="B7619" i="19"/>
  <c r="B7620" i="19"/>
  <c r="B7621" i="19"/>
  <c r="B7622" i="19"/>
  <c r="B7623" i="19"/>
  <c r="B7624" i="19"/>
  <c r="B7625" i="19"/>
  <c r="B7626" i="19"/>
  <c r="B7627" i="19"/>
  <c r="B7628" i="19"/>
  <c r="B7629" i="19"/>
  <c r="B7630" i="19"/>
  <c r="B7631" i="19"/>
  <c r="B7632" i="19"/>
  <c r="B7633" i="19"/>
  <c r="B7634" i="19"/>
  <c r="B7635" i="19"/>
  <c r="B7636" i="19"/>
  <c r="B7637" i="19"/>
  <c r="B7638" i="19"/>
  <c r="B7639" i="19"/>
  <c r="B7640" i="19"/>
  <c r="B7641" i="19"/>
  <c r="B7642" i="19"/>
  <c r="B7643" i="19"/>
  <c r="B7644" i="19"/>
  <c r="B7645" i="19"/>
  <c r="B7646" i="19"/>
  <c r="B7647" i="19"/>
  <c r="B7648" i="19"/>
  <c r="B7649" i="19"/>
  <c r="B7650" i="19"/>
  <c r="B7651" i="19"/>
  <c r="B7652" i="19"/>
  <c r="B7653" i="19"/>
  <c r="B7654" i="19"/>
  <c r="B7655" i="19"/>
  <c r="B7656" i="19"/>
  <c r="B7657" i="19"/>
  <c r="B7658" i="19"/>
  <c r="B7659" i="19"/>
  <c r="B7660" i="19"/>
  <c r="B7661" i="19"/>
  <c r="B7662" i="19"/>
  <c r="B7663" i="19"/>
  <c r="B7664" i="19"/>
  <c r="B7665" i="19"/>
  <c r="B7666" i="19"/>
  <c r="B7667" i="19"/>
  <c r="B7668" i="19"/>
  <c r="B7669" i="19"/>
  <c r="B7670" i="19"/>
  <c r="B7671" i="19"/>
  <c r="B7672" i="19"/>
  <c r="B7673" i="19"/>
  <c r="B7674" i="19"/>
  <c r="B7675" i="19"/>
  <c r="B7676" i="19"/>
  <c r="B7677" i="19"/>
  <c r="B7678" i="19"/>
  <c r="B7679" i="19"/>
  <c r="B7680" i="19"/>
  <c r="B7681" i="19"/>
  <c r="B7682" i="19"/>
  <c r="B7683" i="19"/>
  <c r="B7684" i="19"/>
  <c r="B7685" i="19"/>
  <c r="B7686" i="19"/>
  <c r="B7687" i="19"/>
  <c r="B7688" i="19"/>
  <c r="B7689" i="19"/>
  <c r="B7690" i="19"/>
  <c r="B7691" i="19"/>
  <c r="B7692" i="19"/>
  <c r="B7693" i="19"/>
  <c r="B7694" i="19"/>
  <c r="B7695" i="19"/>
  <c r="B7696" i="19"/>
  <c r="B7697" i="19"/>
  <c r="B7698" i="19"/>
  <c r="B7699" i="19"/>
  <c r="B7700" i="19"/>
  <c r="B7701" i="19"/>
  <c r="B7702" i="19"/>
  <c r="B7703" i="19"/>
  <c r="B7704" i="19"/>
  <c r="B7705" i="19"/>
  <c r="B7706" i="19"/>
  <c r="B7707" i="19"/>
  <c r="B7708" i="19"/>
  <c r="B7709" i="19"/>
  <c r="B7710" i="19"/>
  <c r="B7711" i="19"/>
  <c r="B7712" i="19"/>
  <c r="B7713" i="19"/>
  <c r="B7714" i="19"/>
  <c r="B7715" i="19"/>
  <c r="B7716" i="19"/>
  <c r="B7717" i="19"/>
  <c r="B7718" i="19"/>
  <c r="B7719" i="19"/>
  <c r="B7720" i="19"/>
  <c r="B7721" i="19"/>
  <c r="B7722" i="19"/>
  <c r="B7723" i="19"/>
  <c r="B7724" i="19"/>
  <c r="B7725" i="19"/>
  <c r="B7726" i="19"/>
  <c r="B7727" i="19"/>
  <c r="B7728" i="19"/>
  <c r="B7729" i="19"/>
  <c r="B7730" i="19"/>
  <c r="B7731" i="19"/>
  <c r="B7732" i="19"/>
  <c r="B7733" i="19"/>
  <c r="B7734" i="19"/>
  <c r="B7735" i="19"/>
  <c r="B7736" i="19"/>
  <c r="B7737" i="19"/>
  <c r="B7738" i="19"/>
  <c r="B7739" i="19"/>
  <c r="B7740" i="19"/>
  <c r="B7741" i="19"/>
  <c r="B7742" i="19"/>
  <c r="B7743" i="19"/>
  <c r="B7744" i="19"/>
  <c r="B7745" i="19"/>
  <c r="B7746" i="19"/>
  <c r="B7747" i="19"/>
  <c r="B7748" i="19"/>
  <c r="B7749" i="19"/>
  <c r="B7750" i="19"/>
  <c r="B7751" i="19"/>
  <c r="B7752" i="19"/>
  <c r="B7753" i="19"/>
  <c r="B7754" i="19"/>
  <c r="B7755" i="19"/>
  <c r="B7756" i="19"/>
  <c r="B7757" i="19"/>
  <c r="B7758" i="19"/>
  <c r="B7759" i="19"/>
  <c r="B7760" i="19"/>
  <c r="B7761" i="19"/>
  <c r="B7762" i="19"/>
  <c r="B7763" i="19"/>
  <c r="B7764" i="19"/>
  <c r="B7765" i="19"/>
  <c r="B7766" i="19"/>
  <c r="B7767" i="19"/>
  <c r="B7768" i="19"/>
  <c r="B7769" i="19"/>
  <c r="B7770" i="19"/>
  <c r="B7771" i="19"/>
  <c r="B7772" i="19"/>
  <c r="B7773" i="19"/>
  <c r="B7774" i="19"/>
  <c r="B7775" i="19"/>
  <c r="B7776" i="19"/>
  <c r="B7777" i="19"/>
  <c r="B7778" i="19"/>
  <c r="B7779" i="19"/>
  <c r="B7780" i="19"/>
  <c r="B7781" i="19"/>
  <c r="B7782" i="19"/>
  <c r="B7783" i="19"/>
  <c r="B7784" i="19"/>
  <c r="B7785" i="19"/>
  <c r="B7786" i="19"/>
  <c r="B7787" i="19"/>
  <c r="B7788" i="19"/>
  <c r="B7789" i="19"/>
  <c r="B7790" i="19"/>
  <c r="B7791" i="19"/>
  <c r="B7792" i="19"/>
  <c r="B7793" i="19"/>
  <c r="B7794" i="19"/>
  <c r="B7795" i="19"/>
  <c r="B7796" i="19"/>
  <c r="B7797" i="19"/>
  <c r="B7798" i="19"/>
  <c r="B7799" i="19"/>
  <c r="B7800" i="19"/>
  <c r="B7801" i="19"/>
  <c r="B7802" i="19"/>
  <c r="B7803" i="19"/>
  <c r="B7804" i="19"/>
  <c r="B7805" i="19"/>
  <c r="B7806" i="19"/>
  <c r="B7807" i="19"/>
  <c r="B7808" i="19"/>
  <c r="B7809" i="19"/>
  <c r="B7810" i="19"/>
  <c r="B7811" i="19"/>
  <c r="B7812" i="19"/>
  <c r="B7813" i="19"/>
  <c r="B7814" i="19"/>
  <c r="B7815" i="19"/>
  <c r="B7816" i="19"/>
  <c r="B7817" i="19"/>
  <c r="B7818" i="19"/>
  <c r="B7819" i="19"/>
  <c r="B7820" i="19"/>
  <c r="B7821" i="19"/>
  <c r="B7822" i="19"/>
  <c r="B7823" i="19"/>
  <c r="B7824" i="19"/>
  <c r="B7825" i="19"/>
  <c r="B7826" i="19"/>
  <c r="B7827" i="19"/>
  <c r="B7828" i="19"/>
  <c r="B7829" i="19"/>
  <c r="B7830" i="19"/>
  <c r="B7831" i="19"/>
  <c r="B7832" i="19"/>
  <c r="B7833" i="19"/>
  <c r="B7834" i="19"/>
  <c r="B7835" i="19"/>
  <c r="B7836" i="19"/>
  <c r="B7837" i="19"/>
  <c r="B7838" i="19"/>
  <c r="B7839" i="19"/>
  <c r="B7840" i="19"/>
  <c r="B7841" i="19"/>
  <c r="B7842" i="19"/>
  <c r="B7843" i="19"/>
  <c r="B7844" i="19"/>
  <c r="B7845" i="19"/>
  <c r="B7846" i="19"/>
  <c r="B7847" i="19"/>
  <c r="B7848" i="19"/>
  <c r="B7849" i="19"/>
  <c r="B7850" i="19"/>
  <c r="B7851" i="19"/>
  <c r="B7852" i="19"/>
  <c r="B7853" i="19"/>
  <c r="B7854" i="19"/>
  <c r="B7855" i="19"/>
  <c r="B7856" i="19"/>
  <c r="B7857" i="19"/>
  <c r="B7858" i="19"/>
  <c r="B7859" i="19"/>
  <c r="B7860" i="19"/>
  <c r="B7861" i="19"/>
  <c r="B7862" i="19"/>
  <c r="B7863" i="19"/>
  <c r="B7864" i="19"/>
  <c r="B7865" i="19"/>
  <c r="B7866" i="19"/>
  <c r="B7867" i="19"/>
  <c r="B7868" i="19"/>
  <c r="B7869" i="19"/>
  <c r="B7870" i="19"/>
  <c r="B7871" i="19"/>
  <c r="B7872" i="19"/>
  <c r="B7873" i="19"/>
  <c r="B7874" i="19"/>
  <c r="B7875" i="19"/>
  <c r="B7876" i="19"/>
  <c r="B7877" i="19"/>
  <c r="B7878" i="19"/>
  <c r="B7879" i="19"/>
  <c r="B7880" i="19"/>
  <c r="B7881" i="19"/>
  <c r="B7882" i="19"/>
  <c r="B7883" i="19"/>
  <c r="B7884" i="19"/>
  <c r="B7885" i="19"/>
  <c r="B7886" i="19"/>
  <c r="B7887" i="19"/>
  <c r="B7888" i="19"/>
  <c r="B7889" i="19"/>
  <c r="B7890" i="19"/>
  <c r="B7891" i="19"/>
  <c r="B7892" i="19"/>
  <c r="B7893" i="19"/>
  <c r="B7894" i="19"/>
  <c r="B7895" i="19"/>
  <c r="B7896" i="19"/>
  <c r="B7897" i="19"/>
  <c r="B7898" i="19"/>
  <c r="B7899" i="19"/>
  <c r="B7900" i="19"/>
  <c r="B7901" i="19"/>
  <c r="B7902" i="19"/>
  <c r="B7903" i="19"/>
  <c r="B7904" i="19"/>
  <c r="B7905" i="19"/>
  <c r="B7906" i="19"/>
  <c r="B7907" i="19"/>
  <c r="B7908" i="19"/>
  <c r="B7909" i="19"/>
  <c r="B7910" i="19"/>
  <c r="B7911" i="19"/>
  <c r="B7912" i="19"/>
  <c r="B7913" i="19"/>
  <c r="B7914" i="19"/>
  <c r="B7915" i="19"/>
  <c r="B7916" i="19"/>
  <c r="B7917" i="19"/>
  <c r="B7918" i="19"/>
  <c r="B7919" i="19"/>
  <c r="B7920" i="19"/>
  <c r="B7921" i="19"/>
  <c r="B7922" i="19"/>
  <c r="B7923" i="19"/>
  <c r="B7924" i="19"/>
  <c r="B7925" i="19"/>
  <c r="B7926" i="19"/>
  <c r="B7927" i="19"/>
  <c r="B7928" i="19"/>
  <c r="B7929" i="19"/>
  <c r="B7930" i="19"/>
  <c r="B7931" i="19"/>
  <c r="B7932" i="19"/>
  <c r="B7933" i="19"/>
  <c r="B7934" i="19"/>
  <c r="B7935" i="19"/>
  <c r="B7936" i="19"/>
  <c r="B7937" i="19"/>
  <c r="B7938" i="19"/>
  <c r="B7939" i="19"/>
  <c r="B7940" i="19"/>
  <c r="B7941" i="19"/>
  <c r="B7942" i="19"/>
  <c r="B7943" i="19"/>
  <c r="B7944" i="19"/>
  <c r="B7945" i="19"/>
  <c r="B7946" i="19"/>
  <c r="B7947" i="19"/>
  <c r="B7948" i="19"/>
  <c r="B7949" i="19"/>
  <c r="B7950" i="19"/>
  <c r="B7951" i="19"/>
  <c r="B7952" i="19"/>
  <c r="B7953" i="19"/>
  <c r="B7954" i="19"/>
  <c r="B7955" i="19"/>
  <c r="B7956" i="19"/>
  <c r="B7957" i="19"/>
  <c r="B7958" i="19"/>
  <c r="B7959" i="19"/>
  <c r="B7960" i="19"/>
  <c r="B7961" i="19"/>
  <c r="B7962" i="19"/>
  <c r="B7963" i="19"/>
  <c r="B7964" i="19"/>
  <c r="B7965" i="19"/>
  <c r="B7966" i="19"/>
  <c r="B7967" i="19"/>
  <c r="B7968" i="19"/>
  <c r="B7969" i="19"/>
  <c r="B7970" i="19"/>
  <c r="B7971" i="19"/>
  <c r="B7972" i="19"/>
  <c r="B7973" i="19"/>
  <c r="B7974" i="19"/>
  <c r="B7975" i="19"/>
  <c r="B7976" i="19"/>
  <c r="B7977" i="19"/>
  <c r="B7978" i="19"/>
  <c r="B7979" i="19"/>
  <c r="B7980" i="19"/>
  <c r="B7981" i="19"/>
  <c r="B7982" i="19"/>
  <c r="B7983" i="19"/>
  <c r="B7984" i="19"/>
  <c r="B7985" i="19"/>
  <c r="B7986" i="19"/>
  <c r="B7987" i="19"/>
  <c r="B7988" i="19"/>
  <c r="B7989" i="19"/>
  <c r="B7990" i="19"/>
  <c r="B7991" i="19"/>
  <c r="B7992" i="19"/>
  <c r="B7993" i="19"/>
  <c r="B7994" i="19"/>
  <c r="B7995" i="19"/>
  <c r="B7996" i="19"/>
  <c r="B7997" i="19"/>
  <c r="B7998" i="19"/>
  <c r="B7999" i="19"/>
  <c r="B8000" i="19"/>
  <c r="B8001" i="19"/>
  <c r="B8002" i="19"/>
  <c r="B8003" i="19"/>
  <c r="B8004" i="19"/>
  <c r="B8005" i="19"/>
  <c r="B8006" i="19"/>
  <c r="B8007" i="19"/>
  <c r="B8008" i="19"/>
  <c r="B8009" i="19"/>
  <c r="B8010" i="19"/>
  <c r="B8011" i="19"/>
  <c r="B8012" i="19"/>
  <c r="B8013" i="19"/>
  <c r="B8014" i="19"/>
  <c r="B8015" i="19"/>
  <c r="B8016" i="19"/>
  <c r="B8017" i="19"/>
  <c r="B8018" i="19"/>
  <c r="B8019" i="19"/>
  <c r="B8020" i="19"/>
  <c r="B8021" i="19"/>
  <c r="B8022" i="19"/>
  <c r="B8023" i="19"/>
  <c r="B8024" i="19"/>
  <c r="B8025" i="19"/>
  <c r="B8026" i="19"/>
  <c r="B8027" i="19"/>
  <c r="B8028" i="19"/>
  <c r="B8029" i="19"/>
  <c r="B8030" i="19"/>
  <c r="B8031" i="19"/>
  <c r="B8032" i="19"/>
  <c r="B8033" i="19"/>
  <c r="B8034" i="19"/>
  <c r="B8035" i="19"/>
  <c r="B8036" i="19"/>
  <c r="B8037" i="19"/>
  <c r="B8038" i="19"/>
  <c r="B8039" i="19"/>
  <c r="B8040" i="19"/>
  <c r="B8041" i="19"/>
  <c r="B8042" i="19"/>
  <c r="B8043" i="19"/>
  <c r="B8044" i="19"/>
  <c r="B8045" i="19"/>
  <c r="B8046" i="19"/>
  <c r="B8047" i="19"/>
  <c r="B8048" i="19"/>
  <c r="B8049" i="19"/>
  <c r="B8050" i="19"/>
  <c r="B8051" i="19"/>
  <c r="B8052" i="19"/>
  <c r="B8053" i="19"/>
  <c r="B8054" i="19"/>
  <c r="B8055" i="19"/>
  <c r="B8056" i="19"/>
  <c r="B8057" i="19"/>
  <c r="B8058" i="19"/>
  <c r="B8059" i="19"/>
  <c r="B8060" i="19"/>
  <c r="B8061" i="19"/>
  <c r="B8062" i="19"/>
  <c r="B8063" i="19"/>
  <c r="B8064" i="19"/>
  <c r="B8065" i="19"/>
  <c r="B8066" i="19"/>
  <c r="B8067" i="19"/>
  <c r="B8068" i="19"/>
  <c r="B8069" i="19"/>
  <c r="B8070" i="19"/>
  <c r="B8071" i="19"/>
  <c r="B8072" i="19"/>
  <c r="B8073" i="19"/>
  <c r="B8074" i="19"/>
  <c r="B8075" i="19"/>
  <c r="B8076" i="19"/>
  <c r="B8077" i="19"/>
  <c r="B8078" i="19"/>
  <c r="B8079" i="19"/>
  <c r="B8080" i="19"/>
  <c r="B8081" i="19"/>
  <c r="B8082" i="19"/>
  <c r="B8083" i="19"/>
  <c r="B8084" i="19"/>
  <c r="B8085" i="19"/>
  <c r="B8086" i="19"/>
  <c r="B8087" i="19"/>
  <c r="B8088" i="19"/>
  <c r="B8089" i="19"/>
  <c r="B8090" i="19"/>
  <c r="B8091" i="19"/>
  <c r="B8092" i="19"/>
  <c r="B8093" i="19"/>
  <c r="B8094" i="19"/>
  <c r="B8095" i="19"/>
  <c r="B8096" i="19"/>
  <c r="B8097" i="19"/>
  <c r="B8098" i="19"/>
  <c r="B8099" i="19"/>
  <c r="B8100" i="19"/>
  <c r="B8101" i="19"/>
  <c r="B8102" i="19"/>
  <c r="B8103" i="19"/>
  <c r="B8104" i="19"/>
  <c r="B8105" i="19"/>
  <c r="B8106" i="19"/>
  <c r="B8107" i="19"/>
  <c r="B8108" i="19"/>
  <c r="B8109" i="19"/>
  <c r="B8110" i="19"/>
  <c r="B8111" i="19"/>
  <c r="B8112" i="19"/>
  <c r="B8113" i="19"/>
  <c r="B8114" i="19"/>
  <c r="B8115" i="19"/>
  <c r="B8116" i="19"/>
  <c r="B8117" i="19"/>
  <c r="B8118" i="19"/>
  <c r="B8119" i="19"/>
  <c r="B8120" i="19"/>
  <c r="B8121" i="19"/>
  <c r="B8122" i="19"/>
  <c r="B8123" i="19"/>
  <c r="B8124" i="19"/>
  <c r="B8125" i="19"/>
  <c r="B8126" i="19"/>
  <c r="B8127" i="19"/>
  <c r="B8128" i="19"/>
  <c r="B8129" i="19"/>
  <c r="B8130" i="19"/>
  <c r="B8131" i="19"/>
  <c r="B8132" i="19"/>
  <c r="B8133" i="19"/>
  <c r="B8134" i="19"/>
  <c r="B8135" i="19"/>
  <c r="B8136" i="19"/>
  <c r="B8137" i="19"/>
  <c r="B8138" i="19"/>
  <c r="B8139" i="19"/>
  <c r="B8140" i="19"/>
  <c r="B8141" i="19"/>
  <c r="B8142" i="19"/>
  <c r="B8143" i="19"/>
  <c r="B8144" i="19"/>
  <c r="B8145" i="19"/>
  <c r="B8146" i="19"/>
  <c r="B8147" i="19"/>
  <c r="B8148" i="19"/>
  <c r="B8149" i="19"/>
  <c r="B8150" i="19"/>
  <c r="B8151" i="19"/>
  <c r="B8152" i="19"/>
  <c r="B8153" i="19"/>
  <c r="B8154" i="19"/>
  <c r="B8155" i="19"/>
  <c r="B8156" i="19"/>
  <c r="B8157" i="19"/>
  <c r="B8158" i="19"/>
  <c r="B8159" i="19"/>
  <c r="B8160" i="19"/>
  <c r="B8161" i="19"/>
  <c r="B8162" i="19"/>
  <c r="B8163" i="19"/>
  <c r="B8164" i="19"/>
  <c r="B8165" i="19"/>
  <c r="B8166" i="19"/>
  <c r="B8167" i="19"/>
  <c r="B8168" i="19"/>
  <c r="B8169" i="19"/>
  <c r="B8170" i="19"/>
  <c r="B8171" i="19"/>
  <c r="B8172" i="19"/>
  <c r="B8173" i="19"/>
  <c r="B8174" i="19"/>
  <c r="B8175" i="19"/>
  <c r="B8176" i="19"/>
  <c r="B8177" i="19"/>
  <c r="B8178" i="19"/>
  <c r="B8179" i="19"/>
  <c r="B8180" i="19"/>
  <c r="B8181" i="19"/>
  <c r="B8182" i="19"/>
  <c r="B8183" i="19"/>
  <c r="B8184" i="19"/>
  <c r="B8185" i="19"/>
  <c r="B8186" i="19"/>
  <c r="B8187" i="19"/>
  <c r="B8188" i="19"/>
  <c r="B8189" i="19"/>
  <c r="B8190" i="19"/>
  <c r="B8191" i="19"/>
  <c r="B8192" i="19"/>
  <c r="B8193" i="19"/>
  <c r="B8194" i="19"/>
  <c r="B8195" i="19"/>
  <c r="B8196" i="19"/>
  <c r="B8197" i="19"/>
  <c r="B8198" i="19"/>
  <c r="B8199" i="19"/>
  <c r="B8200" i="19"/>
  <c r="B8201" i="19"/>
  <c r="B8202" i="19"/>
  <c r="B8203" i="19"/>
  <c r="B8204" i="19"/>
  <c r="B8205" i="19"/>
  <c r="B8206" i="19"/>
  <c r="B8207" i="19"/>
  <c r="B8208" i="19"/>
  <c r="B8209" i="19"/>
  <c r="B8210" i="19"/>
  <c r="B8211" i="19"/>
  <c r="B8212" i="19"/>
  <c r="B8213" i="19"/>
  <c r="B8214" i="19"/>
  <c r="B8215" i="19"/>
  <c r="B8216" i="19"/>
  <c r="B8217" i="19"/>
  <c r="B8218" i="19"/>
  <c r="B8219" i="19"/>
  <c r="B8220" i="19"/>
  <c r="B8221" i="19"/>
  <c r="B8222" i="19"/>
  <c r="B8223" i="19"/>
  <c r="B8224" i="19"/>
  <c r="B8225" i="19"/>
  <c r="B8226" i="19"/>
  <c r="B8227" i="19"/>
  <c r="B8228" i="19"/>
  <c r="B8229" i="19"/>
  <c r="B8230" i="19"/>
  <c r="B8231" i="19"/>
  <c r="B8232" i="19"/>
  <c r="B8233" i="19"/>
  <c r="B8234" i="19"/>
  <c r="B8235" i="19"/>
  <c r="B8236" i="19"/>
  <c r="B8237" i="19"/>
  <c r="B8238" i="19"/>
  <c r="B8239" i="19"/>
  <c r="B8240" i="19"/>
  <c r="B8241" i="19"/>
  <c r="B8242" i="19"/>
  <c r="B8243" i="19"/>
  <c r="B8244" i="19"/>
  <c r="B8245" i="19"/>
  <c r="B8246" i="19"/>
  <c r="B8247" i="19"/>
  <c r="B8248" i="19"/>
  <c r="B8249" i="19"/>
  <c r="B8250" i="19"/>
  <c r="B8251" i="19"/>
  <c r="B8252" i="19"/>
  <c r="B8253" i="19"/>
  <c r="B8254" i="19"/>
  <c r="B8255" i="19"/>
  <c r="B8256" i="19"/>
  <c r="B8257" i="19"/>
  <c r="B8258" i="19"/>
  <c r="B8259" i="19"/>
  <c r="B8260" i="19"/>
  <c r="B8261" i="19"/>
  <c r="B8262" i="19"/>
  <c r="B8263" i="19"/>
  <c r="B8264" i="19"/>
  <c r="B8265" i="19"/>
  <c r="B8266" i="19"/>
  <c r="B8267" i="19"/>
  <c r="B8268" i="19"/>
  <c r="B8269" i="19"/>
  <c r="B8270" i="19"/>
  <c r="B8271" i="19"/>
  <c r="B8272" i="19"/>
  <c r="B8273" i="19"/>
  <c r="B8274" i="19"/>
  <c r="B8275" i="19"/>
  <c r="B8276" i="19"/>
  <c r="B8277" i="19"/>
  <c r="B8278" i="19"/>
  <c r="B8279" i="19"/>
  <c r="B8280" i="19"/>
  <c r="B8281" i="19"/>
  <c r="B8282" i="19"/>
  <c r="B8283" i="19"/>
  <c r="B8284" i="19"/>
  <c r="B8285" i="19"/>
  <c r="B8286" i="19"/>
  <c r="B8287" i="19"/>
  <c r="B8288" i="19"/>
  <c r="B8289" i="19"/>
  <c r="B8290" i="19"/>
  <c r="B8291" i="19"/>
  <c r="B8292" i="19"/>
  <c r="B8293" i="19"/>
  <c r="B8294" i="19"/>
  <c r="B8295" i="19"/>
  <c r="B8296" i="19"/>
  <c r="B8297" i="19"/>
  <c r="B8298" i="19"/>
  <c r="B8299" i="19"/>
  <c r="B8300" i="19"/>
  <c r="B8301" i="19"/>
  <c r="B8302" i="19"/>
  <c r="B8303" i="19"/>
  <c r="B8304" i="19"/>
  <c r="B8305" i="19"/>
  <c r="B8306" i="19"/>
  <c r="B8307" i="19"/>
  <c r="B8308" i="19"/>
  <c r="B8309" i="19"/>
  <c r="B8310" i="19"/>
  <c r="B8311" i="19"/>
  <c r="B8312" i="19"/>
  <c r="B8313" i="19"/>
  <c r="B8314" i="19"/>
  <c r="B8315" i="19"/>
  <c r="B8316" i="19"/>
  <c r="B8317" i="19"/>
  <c r="B8318" i="19"/>
  <c r="B8319" i="19"/>
  <c r="B8320" i="19"/>
  <c r="B8321" i="19"/>
  <c r="B8322" i="19"/>
  <c r="B8323" i="19"/>
  <c r="B8324" i="19"/>
  <c r="B8325" i="19"/>
  <c r="B8326" i="19"/>
  <c r="B8327" i="19"/>
  <c r="B8328" i="19"/>
  <c r="B8329" i="19"/>
  <c r="B8330" i="19"/>
  <c r="B8331" i="19"/>
  <c r="B8332" i="19"/>
  <c r="B8333" i="19"/>
  <c r="B8334" i="19"/>
  <c r="B8335" i="19"/>
  <c r="B8336" i="19"/>
  <c r="B8337" i="19"/>
  <c r="B8338" i="19"/>
  <c r="B8339" i="19"/>
  <c r="B8340" i="19"/>
  <c r="B8341" i="19"/>
  <c r="B8342" i="19"/>
  <c r="B8343" i="19"/>
  <c r="B8344" i="19"/>
  <c r="B8345" i="19"/>
  <c r="B8346" i="19"/>
  <c r="B8347" i="19"/>
  <c r="B8348" i="19"/>
  <c r="B8349" i="19"/>
  <c r="B8350" i="19"/>
  <c r="B8351" i="19"/>
  <c r="B8352" i="19"/>
  <c r="B8353" i="19"/>
  <c r="B8354" i="19"/>
  <c r="B8355" i="19"/>
  <c r="B8356" i="19"/>
  <c r="B8357" i="19"/>
  <c r="B8358" i="19"/>
  <c r="B8359" i="19"/>
  <c r="B8360" i="19"/>
  <c r="B8361" i="19"/>
  <c r="B8362" i="19"/>
  <c r="B8363" i="19"/>
  <c r="B8364" i="19"/>
  <c r="B8365" i="19"/>
  <c r="B8366" i="19"/>
  <c r="B8367" i="19"/>
  <c r="B8368" i="19"/>
  <c r="B8369" i="19"/>
  <c r="B8370" i="19"/>
  <c r="B8371" i="19"/>
  <c r="B8372" i="19"/>
  <c r="B8373" i="19"/>
  <c r="B8374" i="19"/>
  <c r="B8375" i="19"/>
  <c r="B8376" i="19"/>
  <c r="B8377" i="19"/>
  <c r="B8378" i="19"/>
  <c r="B8379" i="19"/>
  <c r="B8380" i="19"/>
  <c r="B8381" i="19"/>
  <c r="B8382" i="19"/>
  <c r="B8383" i="19"/>
  <c r="B8384" i="19"/>
  <c r="B8385" i="19"/>
  <c r="B8386" i="19"/>
  <c r="B8387" i="19"/>
  <c r="B8388" i="19"/>
  <c r="B8389" i="19"/>
  <c r="B8390" i="19"/>
  <c r="B8391" i="19"/>
  <c r="B8392" i="19"/>
  <c r="B8393" i="19"/>
  <c r="B8394" i="19"/>
  <c r="B8395" i="19"/>
  <c r="B8396" i="19"/>
  <c r="B8397" i="19"/>
  <c r="B8398" i="19"/>
  <c r="B8399" i="19"/>
  <c r="B8400" i="19"/>
  <c r="B8401" i="19"/>
  <c r="B8402" i="19"/>
  <c r="B8403" i="19"/>
  <c r="B8404" i="19"/>
  <c r="B8405" i="19"/>
  <c r="B8406" i="19"/>
  <c r="B8407" i="19"/>
  <c r="B8408" i="19"/>
  <c r="B8409" i="19"/>
  <c r="B8410" i="19"/>
  <c r="B8411" i="19"/>
  <c r="B8412" i="19"/>
  <c r="B8413" i="19"/>
  <c r="B8414" i="19"/>
  <c r="B8415" i="19"/>
  <c r="B8416" i="19"/>
  <c r="B8417" i="19"/>
  <c r="B8418" i="19"/>
  <c r="B8419" i="19"/>
  <c r="B8420" i="19"/>
  <c r="B8421" i="19"/>
  <c r="B8422" i="19"/>
  <c r="B8423" i="19"/>
  <c r="B8424" i="19"/>
  <c r="B8425" i="19"/>
  <c r="B8426" i="19"/>
  <c r="B8427" i="19"/>
  <c r="B8428" i="19"/>
  <c r="B8429" i="19"/>
  <c r="B8430" i="19"/>
  <c r="B8431" i="19"/>
  <c r="B8432" i="19"/>
  <c r="B8433" i="19"/>
  <c r="B8434" i="19"/>
  <c r="B8435" i="19"/>
  <c r="B8436" i="19"/>
  <c r="B8437" i="19"/>
  <c r="B8438" i="19"/>
  <c r="B8439" i="19"/>
  <c r="B8440" i="19"/>
  <c r="B8441" i="19"/>
  <c r="B8442" i="19"/>
  <c r="B8443" i="19"/>
  <c r="B8444" i="19"/>
  <c r="B8445" i="19"/>
  <c r="B8446" i="19"/>
  <c r="B8447" i="19"/>
  <c r="B8448" i="19"/>
  <c r="B8449" i="19"/>
  <c r="B8450" i="19"/>
  <c r="B8451" i="19"/>
  <c r="B8452" i="19"/>
  <c r="B8453" i="19"/>
  <c r="B8454" i="19"/>
  <c r="B8455" i="19"/>
  <c r="B8456" i="19"/>
  <c r="B8457" i="19"/>
  <c r="B8458" i="19"/>
  <c r="B8459" i="19"/>
  <c r="B8460" i="19"/>
  <c r="B8461" i="19"/>
  <c r="B8462" i="19"/>
  <c r="B8463" i="19"/>
  <c r="B8464" i="19"/>
  <c r="B8465" i="19"/>
  <c r="B8466" i="19"/>
  <c r="B8467" i="19"/>
  <c r="B8468" i="19"/>
  <c r="B8469" i="19"/>
  <c r="B8470" i="19"/>
  <c r="B8471" i="19"/>
  <c r="B8472" i="19"/>
  <c r="B8473" i="19"/>
  <c r="B8474" i="19"/>
  <c r="B8475" i="19"/>
  <c r="B8476" i="19"/>
  <c r="B8477" i="19"/>
  <c r="B8478" i="19"/>
  <c r="B8479" i="19"/>
  <c r="B8480" i="19"/>
  <c r="B8481" i="19"/>
  <c r="B8482" i="19"/>
  <c r="B8483" i="19"/>
  <c r="B8484" i="19"/>
  <c r="B8485" i="19"/>
  <c r="B8486" i="19"/>
  <c r="B8487" i="19"/>
  <c r="B8488" i="19"/>
  <c r="B8489" i="19"/>
  <c r="B8490" i="19"/>
  <c r="B8491" i="19"/>
  <c r="B8492" i="19"/>
  <c r="B8493" i="19"/>
  <c r="B8494" i="19"/>
  <c r="B8495" i="19"/>
  <c r="B8496" i="19"/>
  <c r="B8497" i="19"/>
  <c r="B8498" i="19"/>
  <c r="B8499" i="19"/>
  <c r="B8500" i="19"/>
  <c r="B8501" i="19"/>
  <c r="B8502" i="19"/>
  <c r="B8503" i="19"/>
  <c r="B8504" i="19"/>
  <c r="B8505" i="19"/>
  <c r="B8506" i="19"/>
  <c r="B8507" i="19"/>
  <c r="B8508" i="19"/>
  <c r="B8509" i="19"/>
  <c r="B8510" i="19"/>
  <c r="B8511" i="19"/>
  <c r="B8512" i="19"/>
  <c r="B8513" i="19"/>
  <c r="B8514" i="19"/>
  <c r="B8515" i="19"/>
  <c r="B8516" i="19"/>
  <c r="B8517" i="19"/>
  <c r="B8518" i="19"/>
  <c r="B8519" i="19"/>
  <c r="B8520" i="19"/>
  <c r="B8521" i="19"/>
  <c r="B8522" i="19"/>
  <c r="B8523" i="19"/>
  <c r="B8524" i="19"/>
  <c r="B8525" i="19"/>
  <c r="B8526" i="19"/>
  <c r="B8527" i="19"/>
  <c r="B8528" i="19"/>
  <c r="B8529" i="19"/>
  <c r="B8530" i="19"/>
  <c r="B8531" i="19"/>
  <c r="B8532" i="19"/>
  <c r="B8533" i="19"/>
  <c r="B8534" i="19"/>
  <c r="B8535" i="19"/>
  <c r="B8536" i="19"/>
  <c r="B8537" i="19"/>
  <c r="B8538" i="19"/>
  <c r="B8539" i="19"/>
  <c r="B8540" i="19"/>
  <c r="B8541" i="19"/>
  <c r="B8542" i="19"/>
  <c r="B8543" i="19"/>
  <c r="B8544" i="19"/>
  <c r="B8545" i="19"/>
  <c r="B8546" i="19"/>
  <c r="B8547" i="19"/>
  <c r="B8548" i="19"/>
  <c r="B8549" i="19"/>
  <c r="B8550" i="19"/>
  <c r="B8551" i="19"/>
  <c r="B8552" i="19"/>
  <c r="B8553" i="19"/>
  <c r="B8554" i="19"/>
  <c r="B8555" i="19"/>
  <c r="B8556" i="19"/>
  <c r="B8557" i="19"/>
  <c r="B8558" i="19"/>
  <c r="B8559" i="19"/>
  <c r="B8560" i="19"/>
  <c r="B8561" i="19"/>
  <c r="B8562" i="19"/>
  <c r="B8563" i="19"/>
  <c r="B8564" i="19"/>
  <c r="B8565" i="19"/>
  <c r="B8566" i="19"/>
  <c r="B8567" i="19"/>
  <c r="B8568" i="19"/>
  <c r="B8569" i="19"/>
  <c r="B8570" i="19"/>
  <c r="B8571" i="19"/>
  <c r="B8572" i="19"/>
  <c r="B8573" i="19"/>
  <c r="B8574" i="19"/>
  <c r="B8575" i="19"/>
  <c r="B8576" i="19"/>
  <c r="B8577" i="19"/>
  <c r="B8578" i="19"/>
  <c r="B8579" i="19"/>
  <c r="B8580" i="19"/>
  <c r="B8581" i="19"/>
  <c r="B8582" i="19"/>
  <c r="B8583" i="19"/>
  <c r="B8584" i="19"/>
  <c r="B8585" i="19"/>
  <c r="B8586" i="19"/>
  <c r="B8587" i="19"/>
  <c r="B8588" i="19"/>
  <c r="B8589" i="19"/>
  <c r="B8590" i="19"/>
  <c r="B8591" i="19"/>
  <c r="B8592" i="19"/>
  <c r="B8593" i="19"/>
  <c r="B8594" i="19"/>
  <c r="B8595" i="19"/>
  <c r="B8596" i="19"/>
  <c r="B8597" i="19"/>
  <c r="B8598" i="19"/>
  <c r="B8599" i="19"/>
  <c r="B8600" i="19"/>
  <c r="B8601" i="19"/>
  <c r="B8602" i="19"/>
  <c r="B8603" i="19"/>
  <c r="B8604" i="19"/>
  <c r="B8605" i="19"/>
  <c r="B8606" i="19"/>
  <c r="B8607" i="19"/>
  <c r="B8608" i="19"/>
  <c r="B8609" i="19"/>
  <c r="B8610" i="19"/>
  <c r="B8611" i="19"/>
  <c r="B8612" i="19"/>
  <c r="B8613" i="19"/>
  <c r="B8614" i="19"/>
  <c r="B8615" i="19"/>
  <c r="B8616" i="19"/>
  <c r="B8617" i="19"/>
  <c r="B8618" i="19"/>
  <c r="B8619" i="19"/>
  <c r="B8620" i="19"/>
  <c r="B8621" i="19"/>
  <c r="B8622" i="19"/>
  <c r="B8623" i="19"/>
  <c r="B8624" i="19"/>
  <c r="B8625" i="19"/>
  <c r="B8626" i="19"/>
  <c r="B8627" i="19"/>
  <c r="B8628" i="19"/>
  <c r="B8629" i="19"/>
  <c r="B8630" i="19"/>
  <c r="B8631" i="19"/>
  <c r="B8632" i="19"/>
  <c r="B8633" i="19"/>
  <c r="B8634" i="19"/>
  <c r="B8635" i="19"/>
  <c r="B8636" i="19"/>
  <c r="B8637" i="19"/>
  <c r="B8638" i="19"/>
  <c r="B8639" i="19"/>
  <c r="B8640" i="19"/>
  <c r="B8641" i="19"/>
  <c r="B8642" i="19"/>
  <c r="B8643" i="19"/>
  <c r="B8644" i="19"/>
  <c r="B8645" i="19"/>
  <c r="B8646" i="19"/>
  <c r="B8647" i="19"/>
  <c r="B8648" i="19"/>
  <c r="B8649" i="19"/>
  <c r="B8650" i="19"/>
  <c r="B8651" i="19"/>
  <c r="B8652" i="19"/>
  <c r="B8653" i="19"/>
  <c r="B8654" i="19"/>
  <c r="B8655" i="19"/>
  <c r="B8656" i="19"/>
  <c r="B8657" i="19"/>
  <c r="B8658" i="19"/>
  <c r="B8659" i="19"/>
  <c r="B8660" i="19"/>
  <c r="B8661" i="19"/>
  <c r="B8662" i="19"/>
  <c r="B8663" i="19"/>
  <c r="B8664" i="19"/>
  <c r="B8665" i="19"/>
  <c r="B8666" i="19"/>
  <c r="B8667" i="19"/>
  <c r="B8668" i="19"/>
  <c r="B8669" i="19"/>
  <c r="B8670" i="19"/>
  <c r="B8671" i="19"/>
  <c r="B8672" i="19"/>
  <c r="B8673" i="19"/>
  <c r="B8674" i="19"/>
  <c r="B8675" i="19"/>
  <c r="B8676" i="19"/>
  <c r="B8677" i="19"/>
  <c r="B8678" i="19"/>
  <c r="B8679" i="19"/>
  <c r="B8680" i="19"/>
  <c r="B8681" i="19"/>
  <c r="B8682" i="19"/>
  <c r="B8683" i="19"/>
  <c r="B8684" i="19"/>
  <c r="B8685" i="19"/>
  <c r="B8686" i="19"/>
  <c r="B8687" i="19"/>
  <c r="B8688" i="19"/>
  <c r="B8689" i="19"/>
  <c r="B8690" i="19"/>
  <c r="B8691" i="19"/>
  <c r="B8692" i="19"/>
  <c r="B8693" i="19"/>
  <c r="B8694" i="19"/>
  <c r="B8695" i="19"/>
  <c r="B8696" i="19"/>
  <c r="B8697" i="19"/>
  <c r="B8698" i="19"/>
  <c r="B8699" i="19"/>
  <c r="B8700" i="19"/>
  <c r="B8701" i="19"/>
  <c r="B8702" i="19"/>
  <c r="B8703" i="19"/>
  <c r="B8704" i="19"/>
  <c r="B8705" i="19"/>
  <c r="B8706" i="19"/>
  <c r="B8707" i="19"/>
  <c r="B8708" i="19"/>
  <c r="B8709" i="19"/>
  <c r="B8710" i="19"/>
  <c r="B8711" i="19"/>
  <c r="B8712" i="19"/>
  <c r="B8713" i="19"/>
  <c r="B8714" i="19"/>
  <c r="B8715" i="19"/>
  <c r="B8716" i="19"/>
  <c r="B8717" i="19"/>
  <c r="B8718" i="19"/>
  <c r="B8719" i="19"/>
  <c r="B8720" i="19"/>
  <c r="B8721" i="19"/>
  <c r="B8722" i="19"/>
  <c r="B8723" i="19"/>
  <c r="B8724" i="19"/>
  <c r="B8725" i="19"/>
  <c r="B8726" i="19"/>
  <c r="B8727" i="19"/>
  <c r="B8728" i="19"/>
  <c r="B8729" i="19"/>
  <c r="B8730" i="19"/>
  <c r="B8731" i="19"/>
  <c r="B8732" i="19"/>
  <c r="B8733" i="19"/>
  <c r="B8734" i="19"/>
  <c r="B8735" i="19"/>
  <c r="B8736" i="19"/>
  <c r="B8737" i="19"/>
  <c r="B8738" i="19"/>
  <c r="B8739" i="19"/>
  <c r="B8740" i="19"/>
  <c r="B8741" i="19"/>
  <c r="B8742" i="19"/>
  <c r="B8743" i="19"/>
  <c r="B8744" i="19"/>
  <c r="B8745" i="19"/>
  <c r="B8746" i="19"/>
  <c r="B8747" i="19"/>
  <c r="B8748" i="19"/>
  <c r="B8749" i="19"/>
  <c r="B8750" i="19"/>
  <c r="B8751" i="19"/>
  <c r="B8752" i="19"/>
  <c r="B8753" i="19"/>
  <c r="B8754" i="19"/>
  <c r="B8755" i="19"/>
  <c r="B8756" i="19"/>
  <c r="B8757" i="19"/>
  <c r="B8758" i="19"/>
  <c r="B8759" i="19"/>
  <c r="B8760" i="19"/>
  <c r="B8761" i="19"/>
  <c r="B8762" i="19"/>
  <c r="B8763" i="19"/>
  <c r="B8764" i="19"/>
  <c r="B8765" i="19"/>
  <c r="B8766" i="19"/>
  <c r="B8767" i="19"/>
  <c r="B8768" i="19"/>
  <c r="B8769" i="19"/>
  <c r="B8770" i="19"/>
  <c r="B8771" i="19"/>
  <c r="B8772" i="19"/>
  <c r="B8773" i="19"/>
  <c r="B8774" i="19"/>
  <c r="B8775" i="19"/>
  <c r="B8776" i="19"/>
  <c r="B8777" i="19"/>
  <c r="B8778" i="19"/>
  <c r="B8779" i="19"/>
  <c r="B8780" i="19"/>
  <c r="B8781" i="19"/>
  <c r="B8782" i="19"/>
  <c r="B8783" i="19"/>
  <c r="B8784" i="19"/>
  <c r="B8785" i="19"/>
  <c r="B8786" i="19"/>
  <c r="B8787" i="19"/>
  <c r="B8788" i="19"/>
  <c r="B8789" i="19"/>
  <c r="B8790" i="19"/>
  <c r="B8791" i="19"/>
  <c r="B8792" i="19"/>
  <c r="B8793" i="19"/>
  <c r="B8794" i="19"/>
  <c r="B8795" i="19"/>
  <c r="B8796" i="19"/>
  <c r="B8797" i="19"/>
  <c r="B8798" i="19"/>
  <c r="B8799" i="19"/>
  <c r="B8800" i="19"/>
  <c r="B8801" i="19"/>
  <c r="B8802" i="19"/>
  <c r="B8803" i="19"/>
  <c r="B8804" i="19"/>
  <c r="B8805" i="19"/>
  <c r="B8806" i="19"/>
  <c r="B8807" i="19"/>
  <c r="B8808" i="19"/>
  <c r="B8809" i="19"/>
  <c r="B8810" i="19"/>
  <c r="B8811" i="19"/>
  <c r="B8812" i="19"/>
  <c r="B8813" i="19"/>
  <c r="B8814" i="19"/>
  <c r="B8815" i="19"/>
  <c r="B8816" i="19"/>
  <c r="B8817" i="19"/>
  <c r="B8818" i="19"/>
  <c r="B8819" i="19"/>
  <c r="B8820" i="19"/>
  <c r="B8821" i="19"/>
  <c r="B8822" i="19"/>
  <c r="B8823" i="19"/>
  <c r="B8824" i="19"/>
  <c r="B8825" i="19"/>
  <c r="B8826" i="19"/>
  <c r="B8827" i="19"/>
  <c r="B8828" i="19"/>
  <c r="B8829" i="19"/>
  <c r="B8830" i="19"/>
  <c r="B8831" i="19"/>
  <c r="B8832" i="19"/>
  <c r="B8833" i="19"/>
  <c r="B8834" i="19"/>
  <c r="B8835" i="19"/>
  <c r="B8836" i="19"/>
  <c r="B8837" i="19"/>
  <c r="B8838" i="19"/>
  <c r="B8839" i="19"/>
  <c r="B8840" i="19"/>
  <c r="B8841" i="19"/>
  <c r="B8842" i="19"/>
  <c r="B8843" i="19"/>
  <c r="B8844" i="19"/>
  <c r="B8845" i="19"/>
  <c r="B8846" i="19"/>
  <c r="B8847" i="19"/>
  <c r="B8848" i="19"/>
  <c r="B8849" i="19"/>
  <c r="B8850" i="19"/>
  <c r="B8851" i="19"/>
  <c r="B8852" i="19"/>
  <c r="B8853" i="19"/>
  <c r="B8854" i="19"/>
  <c r="B8855" i="19"/>
  <c r="B8856" i="19"/>
  <c r="B8857" i="19"/>
  <c r="B8858" i="19"/>
  <c r="B8859" i="19"/>
  <c r="B8860" i="19"/>
  <c r="B8861" i="19"/>
  <c r="B8862" i="19"/>
  <c r="B8863" i="19"/>
  <c r="B8864" i="19"/>
  <c r="B8865" i="19"/>
  <c r="B8866" i="19"/>
  <c r="B8867" i="19"/>
  <c r="B8868" i="19"/>
  <c r="B8869" i="19"/>
  <c r="B8870" i="19"/>
  <c r="B8871" i="19"/>
  <c r="B8872" i="19"/>
  <c r="B8873" i="19"/>
  <c r="B8874" i="19"/>
  <c r="B8875" i="19"/>
  <c r="B8876" i="19"/>
  <c r="B8877" i="19"/>
  <c r="B8878" i="19"/>
  <c r="B8879" i="19"/>
  <c r="B8880" i="19"/>
  <c r="B8881" i="19"/>
  <c r="B8882" i="19"/>
  <c r="B8883" i="19"/>
  <c r="B8884" i="19"/>
  <c r="B8885" i="19"/>
  <c r="B8886" i="19"/>
  <c r="B8887" i="19"/>
  <c r="B8888" i="19"/>
  <c r="B8889" i="19"/>
  <c r="B8890" i="19"/>
  <c r="B8891" i="19"/>
  <c r="B8892" i="19"/>
  <c r="B8893" i="19"/>
  <c r="B8894" i="19"/>
  <c r="B8895" i="19"/>
  <c r="B8896" i="19"/>
  <c r="B8897" i="19"/>
  <c r="B8898" i="19"/>
  <c r="B8899" i="19"/>
  <c r="B8900" i="19"/>
  <c r="B8901" i="19"/>
  <c r="B8902" i="19"/>
  <c r="B8903" i="19"/>
  <c r="B8904" i="19"/>
  <c r="B8905" i="19"/>
  <c r="B8906" i="19"/>
  <c r="B8907" i="19"/>
  <c r="B8908" i="19"/>
  <c r="B8909" i="19"/>
  <c r="B8910" i="19"/>
  <c r="B8911" i="19"/>
  <c r="B8912" i="19"/>
  <c r="B8913" i="19"/>
  <c r="B8914" i="19"/>
  <c r="B8915" i="19"/>
  <c r="B8916" i="19"/>
  <c r="B8917" i="19"/>
  <c r="B8918" i="19"/>
  <c r="B8919" i="19"/>
  <c r="B8920" i="19"/>
  <c r="B8921" i="19"/>
  <c r="B8922" i="19"/>
  <c r="B8923" i="19"/>
  <c r="B8924" i="19"/>
  <c r="B8925" i="19"/>
  <c r="B8926" i="19"/>
  <c r="B8927" i="19"/>
  <c r="B8928" i="19"/>
  <c r="B8929" i="19"/>
  <c r="B8930" i="19"/>
  <c r="B8931" i="19"/>
  <c r="B8932" i="19"/>
  <c r="B8933" i="19"/>
  <c r="B8934" i="19"/>
  <c r="B8935" i="19"/>
  <c r="B8936" i="19"/>
  <c r="B8937" i="19"/>
  <c r="B8938" i="19"/>
  <c r="B8939" i="19"/>
  <c r="B8940" i="19"/>
  <c r="B8941" i="19"/>
  <c r="B8942" i="19"/>
  <c r="B8943" i="19"/>
  <c r="B8944" i="19"/>
  <c r="B8945" i="19"/>
  <c r="B8946" i="19"/>
  <c r="B8947" i="19"/>
  <c r="B8948" i="19"/>
  <c r="B8949" i="19"/>
  <c r="B8950" i="19"/>
  <c r="B8951" i="19"/>
  <c r="B8952" i="19"/>
  <c r="B8953" i="19"/>
  <c r="B8954" i="19"/>
  <c r="B8955" i="19"/>
  <c r="B8956" i="19"/>
  <c r="B8957" i="19"/>
  <c r="B8958" i="19"/>
  <c r="B8959" i="19"/>
  <c r="B8960" i="19"/>
  <c r="B8961" i="19"/>
  <c r="B8962" i="19"/>
  <c r="B8963" i="19"/>
  <c r="B8964" i="19"/>
  <c r="B8965" i="19"/>
  <c r="B8966" i="19"/>
  <c r="B8967" i="19"/>
  <c r="B8968" i="19"/>
  <c r="B8969" i="19"/>
  <c r="B8970" i="19"/>
  <c r="B8971" i="19"/>
  <c r="B8972" i="19"/>
  <c r="B8973" i="19"/>
  <c r="B8974" i="19"/>
  <c r="B8975" i="19"/>
  <c r="B8976" i="19"/>
  <c r="B8977" i="19"/>
  <c r="B8978" i="19"/>
  <c r="B8979" i="19"/>
  <c r="B8980" i="19"/>
  <c r="B8981" i="19"/>
  <c r="B8982" i="19"/>
  <c r="B8983" i="19"/>
  <c r="B8984" i="19"/>
  <c r="B8985" i="19"/>
  <c r="B8986" i="19"/>
  <c r="B8987" i="19"/>
  <c r="B8988" i="19"/>
  <c r="B8989" i="19"/>
  <c r="B8990" i="19"/>
  <c r="B8991" i="19"/>
  <c r="B8992" i="19"/>
  <c r="B8993" i="19"/>
  <c r="B8994" i="19"/>
  <c r="B8995" i="19"/>
  <c r="B8996" i="19"/>
  <c r="B8997" i="19"/>
  <c r="B8998" i="19"/>
  <c r="B8999" i="19"/>
  <c r="B9000" i="19"/>
  <c r="B9001" i="19"/>
  <c r="B9002" i="19"/>
  <c r="B9003" i="19"/>
  <c r="B9004" i="19"/>
  <c r="B9005" i="19"/>
  <c r="B9006" i="19"/>
  <c r="B9007" i="19"/>
  <c r="B9008" i="19"/>
  <c r="B9009" i="19"/>
  <c r="B9010" i="19"/>
  <c r="B9011" i="19"/>
  <c r="B9012" i="19"/>
  <c r="B9013" i="19"/>
  <c r="B9014" i="19"/>
  <c r="B9015" i="19"/>
  <c r="B9016" i="19"/>
  <c r="B9017" i="19"/>
  <c r="B9018" i="19"/>
  <c r="B9019" i="19"/>
  <c r="B9020" i="19"/>
  <c r="B9021" i="19"/>
  <c r="B9022" i="19"/>
  <c r="B9023" i="19"/>
  <c r="B9024" i="19"/>
  <c r="B9025" i="19"/>
  <c r="B9026" i="19"/>
  <c r="B9027" i="19"/>
  <c r="B9028" i="19"/>
  <c r="B9029" i="19"/>
  <c r="B9030" i="19"/>
  <c r="B9031" i="19"/>
  <c r="B9032" i="19"/>
  <c r="B9033" i="19"/>
  <c r="B9034" i="19"/>
  <c r="B9035" i="19"/>
  <c r="B9036" i="19"/>
  <c r="B9037" i="19"/>
  <c r="B9038" i="19"/>
  <c r="B9039" i="19"/>
  <c r="B9040" i="19"/>
  <c r="B9041" i="19"/>
  <c r="B9042" i="19"/>
  <c r="B9043" i="19"/>
  <c r="B9044" i="19"/>
  <c r="B9045" i="19"/>
  <c r="B9046" i="19"/>
  <c r="B9047" i="19"/>
  <c r="B9048" i="19"/>
  <c r="B9049" i="19"/>
  <c r="B9050" i="19"/>
  <c r="B9051" i="19"/>
  <c r="B9052" i="19"/>
  <c r="B9053" i="19"/>
  <c r="B9054" i="19"/>
  <c r="B9055" i="19"/>
  <c r="B9056" i="19"/>
  <c r="B9057" i="19"/>
  <c r="B9058" i="19"/>
  <c r="B9059" i="19"/>
  <c r="B9060" i="19"/>
  <c r="B9061" i="19"/>
  <c r="B9062" i="19"/>
  <c r="B9063" i="19"/>
  <c r="B9064" i="19"/>
  <c r="B9065" i="19"/>
  <c r="B9066" i="19"/>
  <c r="B9067" i="19"/>
  <c r="B9068" i="19"/>
  <c r="B9069" i="19"/>
  <c r="B9070" i="19"/>
  <c r="B9071" i="19"/>
  <c r="B9072" i="19"/>
  <c r="B9073" i="19"/>
  <c r="B9074" i="19"/>
  <c r="B9075" i="19"/>
  <c r="B9076" i="19"/>
  <c r="B9077" i="19"/>
  <c r="B9078" i="19"/>
  <c r="B9079" i="19"/>
  <c r="B9080" i="19"/>
  <c r="B9081" i="19"/>
  <c r="B9082" i="19"/>
  <c r="B9083" i="19"/>
  <c r="B9084" i="19"/>
  <c r="B9085" i="19"/>
  <c r="B9086" i="19"/>
  <c r="B9087" i="19"/>
  <c r="B9088" i="19"/>
  <c r="B9089" i="19"/>
  <c r="B9090" i="19"/>
  <c r="B9091" i="19"/>
  <c r="B9092" i="19"/>
  <c r="B9093" i="19"/>
  <c r="B9094" i="19"/>
  <c r="B9095" i="19"/>
  <c r="B9096" i="19"/>
  <c r="B9097" i="19"/>
  <c r="B9098" i="19"/>
  <c r="B9099" i="19"/>
  <c r="B9100" i="19"/>
  <c r="B9101" i="19"/>
  <c r="B9102" i="19"/>
  <c r="B9103" i="19"/>
  <c r="B9104" i="19"/>
  <c r="B9105" i="19"/>
  <c r="B9106" i="19"/>
  <c r="B9107" i="19"/>
  <c r="B9108" i="19"/>
  <c r="B9109" i="19"/>
  <c r="B9110" i="19"/>
  <c r="B9111" i="19"/>
  <c r="B9112" i="19"/>
  <c r="B9113" i="19"/>
  <c r="B9114" i="19"/>
  <c r="B9115" i="19"/>
  <c r="B9116" i="19"/>
  <c r="B9117" i="19"/>
  <c r="B9118" i="19"/>
  <c r="B9119" i="19"/>
  <c r="B9120" i="19"/>
  <c r="B9121" i="19"/>
  <c r="B9122" i="19"/>
  <c r="B9123" i="19"/>
  <c r="B9124" i="19"/>
  <c r="B9125" i="19"/>
  <c r="B9126" i="19"/>
  <c r="B9127" i="19"/>
  <c r="B9128" i="19"/>
  <c r="B9129" i="19"/>
  <c r="B9130" i="19"/>
  <c r="B9131" i="19"/>
  <c r="B9132" i="19"/>
  <c r="B9133" i="19"/>
  <c r="B9134" i="19"/>
  <c r="B9135" i="19"/>
  <c r="B9136" i="19"/>
  <c r="B9137" i="19"/>
  <c r="B9138" i="19"/>
  <c r="B9139" i="19"/>
  <c r="B9140" i="19"/>
  <c r="B9141" i="19"/>
  <c r="B9142" i="19"/>
  <c r="B9143" i="19"/>
  <c r="B9144" i="19"/>
  <c r="B9145" i="19"/>
  <c r="B9146" i="19"/>
  <c r="B9147" i="19"/>
  <c r="B9148" i="19"/>
  <c r="B9149" i="19"/>
  <c r="B9150" i="19"/>
  <c r="B9151" i="19"/>
  <c r="B9152" i="19"/>
  <c r="B9153" i="19"/>
  <c r="B9154" i="19"/>
  <c r="B9155" i="19"/>
  <c r="B9156" i="19"/>
  <c r="B9157" i="19"/>
  <c r="B9158" i="19"/>
  <c r="B9159" i="19"/>
  <c r="B9160" i="19"/>
  <c r="B9161" i="19"/>
  <c r="B9162" i="19"/>
  <c r="B9163" i="19"/>
  <c r="B9164" i="19"/>
  <c r="B9165" i="19"/>
  <c r="B9166" i="19"/>
  <c r="B9167" i="19"/>
  <c r="B9168" i="19"/>
  <c r="B9169" i="19"/>
  <c r="B9170" i="19"/>
  <c r="B9171" i="19"/>
  <c r="B9172" i="19"/>
  <c r="B9173" i="19"/>
  <c r="B9174" i="19"/>
  <c r="B9175" i="19"/>
  <c r="B9176" i="19"/>
  <c r="B9177" i="19"/>
  <c r="B9178" i="19"/>
  <c r="B9179" i="19"/>
  <c r="B9180" i="19"/>
  <c r="B9181" i="19"/>
  <c r="B9182" i="19"/>
  <c r="B9183" i="19"/>
  <c r="B9184" i="19"/>
  <c r="B9185" i="19"/>
  <c r="B9186" i="19"/>
  <c r="B9187" i="19"/>
  <c r="B9188" i="19"/>
  <c r="B9189" i="19"/>
  <c r="B9190" i="19"/>
  <c r="B9191" i="19"/>
  <c r="B9192" i="19"/>
  <c r="B9193" i="19"/>
  <c r="B9194" i="19"/>
  <c r="B9195" i="19"/>
  <c r="B9196" i="19"/>
  <c r="B9197" i="19"/>
  <c r="B9198" i="19"/>
  <c r="B9199" i="19"/>
  <c r="B9200" i="19"/>
  <c r="B9201" i="19"/>
  <c r="B9202" i="19"/>
  <c r="B9203" i="19"/>
  <c r="B9204" i="19"/>
  <c r="B9205" i="19"/>
  <c r="B9206" i="19"/>
  <c r="B9207" i="19"/>
  <c r="B9208" i="19"/>
  <c r="B9209" i="19"/>
  <c r="B9210" i="19"/>
  <c r="B9211" i="19"/>
  <c r="B9212" i="19"/>
  <c r="B9213" i="19"/>
  <c r="B9214" i="19"/>
  <c r="B9215" i="19"/>
  <c r="B9216" i="19"/>
  <c r="B9217" i="19"/>
  <c r="B9218" i="19"/>
  <c r="B9219" i="19"/>
  <c r="B9220" i="19"/>
  <c r="B9221" i="19"/>
  <c r="B9222" i="19"/>
  <c r="B9223" i="19"/>
  <c r="B9224" i="19"/>
  <c r="B9225" i="19"/>
  <c r="B9226" i="19"/>
  <c r="B9227" i="19"/>
  <c r="B9228" i="19"/>
  <c r="B9229" i="19"/>
  <c r="B9230" i="19"/>
  <c r="B9231" i="19"/>
  <c r="B9232" i="19"/>
  <c r="B9233" i="19"/>
  <c r="B9234" i="19"/>
  <c r="B9235" i="19"/>
  <c r="B9236" i="19"/>
  <c r="B9237" i="19"/>
  <c r="B9238" i="19"/>
  <c r="B9239" i="19"/>
  <c r="B9240" i="19"/>
  <c r="B9241" i="19"/>
  <c r="B9242" i="19"/>
  <c r="B9243" i="19"/>
  <c r="B9244" i="19"/>
  <c r="B9245" i="19"/>
  <c r="B9246" i="19"/>
  <c r="B9247" i="19"/>
  <c r="B9248" i="19"/>
  <c r="B9249" i="19"/>
  <c r="B9250" i="19"/>
  <c r="B9251" i="19"/>
  <c r="B9252" i="19"/>
  <c r="B9253" i="19"/>
  <c r="B9254" i="19"/>
  <c r="B9255" i="19"/>
  <c r="B9256" i="19"/>
  <c r="B9257" i="19"/>
  <c r="B9258" i="19"/>
  <c r="B9259" i="19"/>
  <c r="B9260" i="19"/>
  <c r="B9261" i="19"/>
  <c r="B9262" i="19"/>
  <c r="B9263" i="19"/>
  <c r="B9264" i="19"/>
  <c r="B9265" i="19"/>
  <c r="B9266" i="19"/>
  <c r="B9267" i="19"/>
  <c r="B9268" i="19"/>
  <c r="B9269" i="19"/>
  <c r="B9270" i="19"/>
  <c r="B9271" i="19"/>
  <c r="B9272" i="19"/>
  <c r="B9273" i="19"/>
  <c r="B9274" i="19"/>
  <c r="B9275" i="19"/>
  <c r="B9276" i="19"/>
  <c r="B9277" i="19"/>
  <c r="B9278" i="19"/>
  <c r="B9279" i="19"/>
  <c r="B9280" i="19"/>
  <c r="B9281" i="19"/>
  <c r="B9282" i="19"/>
  <c r="B9283" i="19"/>
  <c r="B9284" i="19"/>
  <c r="B9285" i="19"/>
  <c r="B9286" i="19"/>
  <c r="B9287" i="19"/>
  <c r="B9288" i="19"/>
  <c r="B9289" i="19"/>
  <c r="B9290" i="19"/>
  <c r="B9291" i="19"/>
  <c r="B9292" i="19"/>
  <c r="B9293" i="19"/>
  <c r="B9294" i="19"/>
  <c r="B9295" i="19"/>
  <c r="B9296" i="19"/>
  <c r="B9297" i="19"/>
  <c r="B9298" i="19"/>
  <c r="B9299" i="19"/>
  <c r="B9300" i="19"/>
  <c r="B9301" i="19"/>
  <c r="B9302" i="19"/>
  <c r="B9303" i="19"/>
  <c r="B9304" i="19"/>
  <c r="B9305" i="19"/>
  <c r="B9306" i="19"/>
  <c r="B9307" i="19"/>
  <c r="B9308" i="19"/>
  <c r="B9309" i="19"/>
  <c r="B9310" i="19"/>
  <c r="B9311" i="19"/>
  <c r="B9312" i="19"/>
  <c r="B9313" i="19"/>
  <c r="B9314" i="19"/>
  <c r="B9315" i="19"/>
  <c r="B9316" i="19"/>
  <c r="B9317" i="19"/>
  <c r="B9318" i="19"/>
  <c r="B9319" i="19"/>
  <c r="B9320" i="19"/>
  <c r="B9321" i="19"/>
  <c r="B9322" i="19"/>
  <c r="B9323" i="19"/>
  <c r="B9324" i="19"/>
  <c r="B9325" i="19"/>
  <c r="B9326" i="19"/>
  <c r="B9327" i="19"/>
  <c r="B9328" i="19"/>
  <c r="B9329" i="19"/>
  <c r="B9330" i="19"/>
  <c r="B9331" i="19"/>
  <c r="B9332" i="19"/>
  <c r="B9333" i="19"/>
  <c r="B9334" i="19"/>
  <c r="B9335" i="19"/>
  <c r="B9336" i="19"/>
  <c r="B9337" i="19"/>
  <c r="B9338" i="19"/>
  <c r="B9339" i="19"/>
  <c r="B9340" i="19"/>
  <c r="B9341" i="19"/>
  <c r="B9342" i="19"/>
  <c r="B9343" i="19"/>
  <c r="B9344" i="19"/>
  <c r="B9345" i="19"/>
  <c r="B9346" i="19"/>
  <c r="B9347" i="19"/>
  <c r="B9348" i="19"/>
  <c r="B9349" i="19"/>
  <c r="B9350" i="19"/>
  <c r="B9351" i="19"/>
  <c r="B9352" i="19"/>
  <c r="B9353" i="19"/>
  <c r="B9354" i="19"/>
  <c r="B9355" i="19"/>
  <c r="B9356" i="19"/>
  <c r="B9357" i="19"/>
  <c r="B9358" i="19"/>
  <c r="B9359" i="19"/>
  <c r="B9360" i="19"/>
  <c r="B9361" i="19"/>
  <c r="B9362" i="19"/>
  <c r="B9363" i="19"/>
  <c r="B9364" i="19"/>
  <c r="B9365" i="19"/>
  <c r="B9366" i="19"/>
  <c r="B9367" i="19"/>
  <c r="B9368" i="19"/>
  <c r="B9369" i="19"/>
  <c r="B9370" i="19"/>
  <c r="B9371" i="19"/>
  <c r="B9372" i="19"/>
  <c r="B9373" i="19"/>
  <c r="B9374" i="19"/>
  <c r="B9375" i="19"/>
  <c r="B9376" i="19"/>
  <c r="B9377" i="19"/>
  <c r="B9378" i="19"/>
  <c r="B9379" i="19"/>
  <c r="B9380" i="19"/>
  <c r="B9381" i="19"/>
  <c r="B9382" i="19"/>
  <c r="B9383" i="19"/>
  <c r="B9384" i="19"/>
  <c r="B9385" i="19"/>
  <c r="B9386" i="19"/>
  <c r="B9387" i="19"/>
  <c r="B9388" i="19"/>
  <c r="B9389" i="19"/>
  <c r="B9390" i="19"/>
  <c r="B9391" i="19"/>
  <c r="B9392" i="19"/>
  <c r="B9393" i="19"/>
  <c r="B9394" i="19"/>
  <c r="B9395" i="19"/>
  <c r="B9396" i="19"/>
  <c r="B9397" i="19"/>
  <c r="B9398" i="19"/>
  <c r="B9399" i="19"/>
  <c r="B9400" i="19"/>
  <c r="B9401" i="19"/>
  <c r="B9402" i="19"/>
  <c r="B9403" i="19"/>
  <c r="B9404" i="19"/>
  <c r="B9405" i="19"/>
  <c r="B9406" i="19"/>
  <c r="B9407" i="19"/>
  <c r="B9408" i="19"/>
  <c r="B9409" i="19"/>
  <c r="B9410" i="19"/>
  <c r="B9411" i="19"/>
  <c r="B9412" i="19"/>
  <c r="B9413" i="19"/>
  <c r="B9414" i="19"/>
  <c r="B9415" i="19"/>
  <c r="B9416" i="19"/>
  <c r="B9417" i="19"/>
  <c r="B9418" i="19"/>
  <c r="B9419" i="19"/>
  <c r="B9420" i="19"/>
  <c r="B9421" i="19"/>
  <c r="B9422" i="19"/>
  <c r="B9423" i="19"/>
  <c r="B9424" i="19"/>
  <c r="B9425" i="19"/>
  <c r="B9426" i="19"/>
  <c r="B9427" i="19"/>
  <c r="B9428" i="19"/>
  <c r="B9429" i="19"/>
  <c r="B9430" i="19"/>
  <c r="B9431" i="19"/>
  <c r="B9432" i="19"/>
  <c r="B9433" i="19"/>
  <c r="B9434" i="19"/>
  <c r="B9435" i="19"/>
  <c r="B9436" i="19"/>
  <c r="B9437" i="19"/>
  <c r="B9438" i="19"/>
  <c r="B9439" i="19"/>
  <c r="B9440" i="19"/>
  <c r="B9441" i="19"/>
  <c r="B9442" i="19"/>
  <c r="B9443" i="19"/>
  <c r="B9444" i="19"/>
  <c r="B9445" i="19"/>
  <c r="B9446" i="19"/>
  <c r="B9447" i="19"/>
  <c r="B9448" i="19"/>
  <c r="B9449" i="19"/>
  <c r="B9450" i="19"/>
  <c r="B9451" i="19"/>
  <c r="B9452" i="19"/>
  <c r="B9453" i="19"/>
  <c r="B9454" i="19"/>
  <c r="B9455" i="19"/>
  <c r="B9456" i="19"/>
  <c r="B9457" i="19"/>
  <c r="B9458" i="19"/>
  <c r="B9459" i="19"/>
  <c r="B9460" i="19"/>
  <c r="B9461" i="19"/>
  <c r="B9462" i="19"/>
  <c r="B9463" i="19"/>
  <c r="B9464" i="19"/>
  <c r="B9465" i="19"/>
  <c r="B9466" i="19"/>
  <c r="B9467" i="19"/>
  <c r="B9468" i="19"/>
  <c r="B9469" i="19"/>
  <c r="B9470" i="19"/>
  <c r="B9471" i="19"/>
  <c r="B9472" i="19"/>
  <c r="B9473" i="19"/>
  <c r="B9474" i="19"/>
  <c r="B9475" i="19"/>
  <c r="B9476" i="19"/>
  <c r="B9477" i="19"/>
  <c r="B9478" i="19"/>
  <c r="B9479" i="19"/>
  <c r="B9480" i="19"/>
  <c r="B9481" i="19"/>
  <c r="B9482" i="19"/>
  <c r="B9483" i="19"/>
  <c r="B9484" i="19"/>
  <c r="B9485" i="19"/>
  <c r="B9486" i="19"/>
  <c r="B9487" i="19"/>
  <c r="B9488" i="19"/>
  <c r="B9489" i="19"/>
  <c r="B9490" i="19"/>
  <c r="B9491" i="19"/>
  <c r="B9492" i="19"/>
  <c r="B9493" i="19"/>
  <c r="B9494" i="19"/>
  <c r="B9495" i="19"/>
  <c r="B9496" i="19"/>
  <c r="B9497" i="19"/>
  <c r="B9498" i="19"/>
  <c r="B9499" i="19"/>
  <c r="B9500" i="19"/>
  <c r="B9501" i="19"/>
  <c r="B9502" i="19"/>
  <c r="B9503" i="19"/>
  <c r="B9504" i="19"/>
  <c r="B9505" i="19"/>
  <c r="B9506" i="19"/>
  <c r="B9507" i="19"/>
  <c r="B9508" i="19"/>
  <c r="B9509" i="19"/>
  <c r="B9510" i="19"/>
  <c r="B9511" i="19"/>
  <c r="B9512" i="19"/>
  <c r="B9513" i="19"/>
  <c r="B9514" i="19"/>
  <c r="B9515" i="19"/>
  <c r="B9516" i="19"/>
  <c r="B9517" i="19"/>
  <c r="B9518" i="19"/>
  <c r="B9519" i="19"/>
  <c r="B9520" i="19"/>
  <c r="B9521" i="19"/>
  <c r="B9522" i="19"/>
  <c r="B9523" i="19"/>
  <c r="B9524" i="19"/>
  <c r="B9525" i="19"/>
  <c r="B9526" i="19"/>
  <c r="B9527" i="19"/>
  <c r="B9528" i="19"/>
  <c r="B9529" i="19"/>
  <c r="B9530" i="19"/>
  <c r="B9531" i="19"/>
  <c r="B9532" i="19"/>
  <c r="B9533" i="19"/>
  <c r="B9534" i="19"/>
  <c r="B9535" i="19"/>
  <c r="B9536" i="19"/>
  <c r="B9537" i="19"/>
  <c r="B9538" i="19"/>
  <c r="B9539" i="19"/>
  <c r="B9540" i="19"/>
  <c r="B9541" i="19"/>
  <c r="B9542" i="19"/>
  <c r="B9543" i="19"/>
  <c r="B9544" i="19"/>
  <c r="B9545" i="19"/>
  <c r="B9546" i="19"/>
  <c r="B9547" i="19"/>
  <c r="B9548" i="19"/>
  <c r="B9549" i="19"/>
  <c r="B9550" i="19"/>
  <c r="B9551" i="19"/>
  <c r="B9552" i="19"/>
  <c r="B9553" i="19"/>
  <c r="B9554" i="19"/>
  <c r="B9555" i="19"/>
  <c r="B9556" i="19"/>
  <c r="B9557" i="19"/>
  <c r="B9558" i="19"/>
  <c r="B9559" i="19"/>
  <c r="B9560" i="19"/>
  <c r="B9561" i="19"/>
  <c r="B9562" i="19"/>
  <c r="B9563" i="19"/>
  <c r="B9564" i="19"/>
  <c r="B9565" i="19"/>
  <c r="B9566" i="19"/>
  <c r="B9567" i="19"/>
  <c r="B9568" i="19"/>
  <c r="B9569" i="19"/>
  <c r="B9570" i="19"/>
  <c r="B9571" i="19"/>
  <c r="B9572" i="19"/>
  <c r="B9573" i="19"/>
  <c r="B9574" i="19"/>
  <c r="B9575" i="19"/>
  <c r="B9576" i="19"/>
  <c r="B9577" i="19"/>
  <c r="B9578" i="19"/>
  <c r="B9579" i="19"/>
  <c r="B9580" i="19"/>
  <c r="B9581" i="19"/>
  <c r="B9582" i="19"/>
  <c r="B9583" i="19"/>
  <c r="B9584" i="19"/>
  <c r="B9585" i="19"/>
  <c r="B9586" i="19"/>
  <c r="B9587" i="19"/>
  <c r="B9588" i="19"/>
  <c r="B9589" i="19"/>
  <c r="B9590" i="19"/>
  <c r="B9591" i="19"/>
  <c r="B9592" i="19"/>
  <c r="B9593" i="19"/>
  <c r="B9594" i="19"/>
  <c r="B9595" i="19"/>
  <c r="B9596" i="19"/>
  <c r="B9597" i="19"/>
  <c r="B9598" i="19"/>
  <c r="B9599" i="19"/>
  <c r="B9600" i="19"/>
  <c r="B9601" i="19"/>
  <c r="B9602" i="19"/>
  <c r="B9603" i="19"/>
  <c r="B9604" i="19"/>
  <c r="B9605" i="19"/>
  <c r="B9606" i="19"/>
  <c r="B9607" i="19"/>
  <c r="B9608" i="19"/>
  <c r="B9609" i="19"/>
  <c r="B9610" i="19"/>
  <c r="B9611" i="19"/>
  <c r="B9612" i="19"/>
  <c r="B9613" i="19"/>
  <c r="B9614" i="19"/>
  <c r="B9615" i="19"/>
  <c r="B9616" i="19"/>
  <c r="B9617" i="19"/>
  <c r="B9618" i="19"/>
  <c r="B9619" i="19"/>
  <c r="B9620" i="19"/>
  <c r="B9621" i="19"/>
  <c r="B9622" i="19"/>
  <c r="B9623" i="19"/>
  <c r="B9624" i="19"/>
  <c r="B9625" i="19"/>
  <c r="B9626" i="19"/>
  <c r="B9627" i="19"/>
  <c r="B9628" i="19"/>
  <c r="B9629" i="19"/>
  <c r="B9630" i="19"/>
  <c r="B9631" i="19"/>
  <c r="B9632" i="19"/>
  <c r="B9633" i="19"/>
  <c r="B9634" i="19"/>
  <c r="B9635" i="19"/>
  <c r="B9636" i="19"/>
  <c r="B9637" i="19"/>
  <c r="B9638" i="19"/>
  <c r="B9639" i="19"/>
  <c r="B9640" i="19"/>
  <c r="B9641" i="19"/>
  <c r="B9642" i="19"/>
  <c r="B9643" i="19"/>
  <c r="B9644" i="19"/>
  <c r="B9645" i="19"/>
  <c r="B9646" i="19"/>
  <c r="B9647" i="19"/>
  <c r="B9648" i="19"/>
  <c r="B9649" i="19"/>
  <c r="B9650" i="19"/>
  <c r="B9651" i="19"/>
  <c r="B9652" i="19"/>
  <c r="B9653" i="19"/>
  <c r="B9654" i="19"/>
  <c r="B9655" i="19"/>
  <c r="B9656" i="19"/>
  <c r="B9657" i="19"/>
  <c r="B9658" i="19"/>
  <c r="B9659" i="19"/>
  <c r="B9660" i="19"/>
  <c r="B9661" i="19"/>
  <c r="B9662" i="19"/>
  <c r="B9663" i="19"/>
  <c r="B9664" i="19"/>
  <c r="B9665" i="19"/>
  <c r="B9666" i="19"/>
  <c r="B9667" i="19"/>
  <c r="B9668" i="19"/>
  <c r="B9669" i="19"/>
  <c r="B9670" i="19"/>
  <c r="B9671" i="19"/>
  <c r="B9672" i="19"/>
  <c r="B9673" i="19"/>
  <c r="B9674" i="19"/>
  <c r="B9675" i="19"/>
  <c r="B9676" i="19"/>
  <c r="B9677" i="19"/>
  <c r="B9678" i="19"/>
  <c r="B9679" i="19"/>
  <c r="B9680" i="19"/>
  <c r="B9681" i="19"/>
  <c r="B9682" i="19"/>
  <c r="B9683" i="19"/>
  <c r="B9684" i="19"/>
  <c r="B9685" i="19"/>
  <c r="B9686" i="19"/>
  <c r="B9687" i="19"/>
  <c r="B9688" i="19"/>
  <c r="B9689" i="19"/>
  <c r="B9690" i="19"/>
  <c r="B9691" i="19"/>
  <c r="B9692" i="19"/>
  <c r="B9693" i="19"/>
  <c r="B9694" i="19"/>
  <c r="B9695" i="19"/>
  <c r="B9696" i="19"/>
  <c r="B9697" i="19"/>
  <c r="B9698" i="19"/>
  <c r="B9699" i="19"/>
  <c r="B9700" i="19"/>
  <c r="B9701" i="19"/>
  <c r="B9702" i="19"/>
  <c r="B9703" i="19"/>
  <c r="B9704" i="19"/>
  <c r="B9705" i="19"/>
  <c r="B9706" i="19"/>
  <c r="B9707" i="19"/>
  <c r="B9708" i="19"/>
  <c r="B9709" i="19"/>
  <c r="B9710" i="19"/>
  <c r="B9711" i="19"/>
  <c r="B9712" i="19"/>
  <c r="B9713" i="19"/>
  <c r="B9714" i="19"/>
  <c r="B9715" i="19"/>
  <c r="B9716" i="19"/>
  <c r="B9717" i="19"/>
  <c r="B9718" i="19"/>
  <c r="B9719" i="19"/>
  <c r="B9720" i="19"/>
  <c r="B9721" i="19"/>
  <c r="B9722" i="19"/>
  <c r="B9723" i="19"/>
  <c r="B9724" i="19"/>
  <c r="B9725" i="19"/>
  <c r="B9726" i="19"/>
  <c r="B9727" i="19"/>
  <c r="B9728" i="19"/>
  <c r="B9729" i="19"/>
  <c r="B9730" i="19"/>
  <c r="B9731" i="19"/>
  <c r="B9732" i="19"/>
  <c r="B9733" i="19"/>
  <c r="B9734" i="19"/>
  <c r="B9735" i="19"/>
  <c r="B9736" i="19"/>
  <c r="B9737" i="19"/>
  <c r="B9738" i="19"/>
  <c r="B9739" i="19"/>
  <c r="B9740" i="19"/>
  <c r="B9741" i="19"/>
  <c r="B9742" i="19"/>
  <c r="B9743" i="19"/>
  <c r="B9744" i="19"/>
  <c r="B9745" i="19"/>
  <c r="B9746" i="19"/>
  <c r="B9747" i="19"/>
  <c r="B9748" i="19"/>
  <c r="B9749" i="19"/>
  <c r="B9750" i="19"/>
  <c r="B9751" i="19"/>
  <c r="B9752" i="19"/>
  <c r="B9753" i="19"/>
  <c r="B9754" i="19"/>
  <c r="B9755" i="19"/>
  <c r="B9756" i="19"/>
  <c r="B9757" i="19"/>
  <c r="B9758" i="19"/>
  <c r="B9759" i="19"/>
  <c r="B9760" i="19"/>
  <c r="B9761" i="19"/>
  <c r="B9762" i="19"/>
  <c r="B9763" i="19"/>
  <c r="B9764" i="19"/>
  <c r="B9765" i="19"/>
  <c r="B9766" i="19"/>
  <c r="B9767" i="19"/>
  <c r="B9768" i="19"/>
  <c r="B9769" i="19"/>
  <c r="B9770" i="19"/>
  <c r="B9771" i="19"/>
  <c r="B9772" i="19"/>
  <c r="B9773" i="19"/>
  <c r="B9774" i="19"/>
  <c r="B9775" i="19"/>
  <c r="B9776" i="19"/>
  <c r="B9777" i="19"/>
  <c r="B9778" i="19"/>
  <c r="B9779" i="19"/>
  <c r="B9780" i="19"/>
  <c r="B9781" i="19"/>
  <c r="B9782" i="19"/>
  <c r="B9783" i="19"/>
  <c r="B9784" i="19"/>
  <c r="B9785" i="19"/>
  <c r="B9786" i="19"/>
  <c r="B9787" i="19"/>
  <c r="B9788" i="19"/>
  <c r="B9789" i="19"/>
  <c r="B9790" i="19"/>
  <c r="B9791" i="19"/>
  <c r="B9792" i="19"/>
  <c r="B9793" i="19"/>
  <c r="B9794" i="19"/>
  <c r="B9795" i="19"/>
  <c r="B9796" i="19"/>
  <c r="B9797" i="19"/>
  <c r="B9798" i="19"/>
  <c r="B9799" i="19"/>
  <c r="B9800" i="19"/>
  <c r="B9801" i="19"/>
  <c r="B9802" i="19"/>
  <c r="B9803" i="19"/>
  <c r="B9804" i="19"/>
  <c r="B9805" i="19"/>
  <c r="B9806" i="19"/>
  <c r="B9807" i="19"/>
  <c r="B9808" i="19"/>
  <c r="B9809" i="19"/>
  <c r="B9810" i="19"/>
  <c r="B9811" i="19"/>
  <c r="B9812" i="19"/>
  <c r="B9813" i="19"/>
  <c r="B9814" i="19"/>
  <c r="B9815" i="19"/>
  <c r="B9816" i="19"/>
  <c r="B9817" i="19"/>
  <c r="B9818" i="19"/>
  <c r="B9819" i="19"/>
  <c r="B9820" i="19"/>
  <c r="B9821" i="19"/>
  <c r="B9822" i="19"/>
  <c r="B9823" i="19"/>
  <c r="B9824" i="19"/>
  <c r="B9825" i="19"/>
  <c r="B9826" i="19"/>
  <c r="B9827" i="19"/>
  <c r="B9828" i="19"/>
  <c r="B9829" i="19"/>
  <c r="B9830" i="19"/>
  <c r="B9831" i="19"/>
  <c r="B9832" i="19"/>
  <c r="B9833" i="19"/>
  <c r="B9834" i="19"/>
  <c r="B9835" i="19"/>
  <c r="B9836" i="19"/>
  <c r="B9837" i="19"/>
  <c r="B9838" i="19"/>
  <c r="B9839" i="19"/>
  <c r="B9840" i="19"/>
  <c r="B9841" i="19"/>
  <c r="B9842" i="19"/>
  <c r="B9843" i="19"/>
  <c r="B9844" i="19"/>
  <c r="B9845" i="19"/>
  <c r="B9846" i="19"/>
  <c r="B9847" i="19"/>
  <c r="B9848" i="19"/>
  <c r="B9849" i="19"/>
  <c r="B9850" i="19"/>
  <c r="B9851" i="19"/>
  <c r="B9852" i="19"/>
  <c r="B9853" i="19"/>
  <c r="B9854" i="19"/>
  <c r="B9855" i="19"/>
  <c r="B9856" i="19"/>
  <c r="B9857" i="19"/>
  <c r="B9858" i="19"/>
  <c r="B9859" i="19"/>
  <c r="B9860" i="19"/>
  <c r="B9861" i="19"/>
  <c r="B9862" i="19"/>
  <c r="B9863" i="19"/>
  <c r="B9864" i="19"/>
  <c r="B9865" i="19"/>
  <c r="B9866" i="19"/>
  <c r="B9867" i="19"/>
  <c r="B9868" i="19"/>
  <c r="B9869" i="19"/>
  <c r="B9870" i="19"/>
  <c r="B9871" i="19"/>
  <c r="B9872" i="19"/>
  <c r="B9873" i="19"/>
  <c r="B9874" i="19"/>
  <c r="B9875" i="19"/>
  <c r="B9876" i="19"/>
  <c r="B9877" i="19"/>
  <c r="B9878" i="19"/>
  <c r="B9879" i="19"/>
  <c r="B9880" i="19"/>
  <c r="B9881" i="19"/>
  <c r="B9882" i="19"/>
  <c r="B9883" i="19"/>
  <c r="B9884" i="19"/>
  <c r="B9885" i="19"/>
  <c r="B9886" i="19"/>
  <c r="B9887" i="19"/>
  <c r="B9888" i="19"/>
  <c r="B9889" i="19"/>
  <c r="B9890" i="19"/>
  <c r="B9891" i="19"/>
  <c r="B9892" i="19"/>
  <c r="B9893" i="19"/>
  <c r="B9894" i="19"/>
  <c r="B9895" i="19"/>
  <c r="B9896" i="19"/>
  <c r="B9897" i="19"/>
  <c r="B9898" i="19"/>
  <c r="B9899" i="19"/>
  <c r="B9900" i="19"/>
  <c r="B9901" i="19"/>
  <c r="B9902" i="19"/>
  <c r="B9903" i="19"/>
  <c r="B9904" i="19"/>
  <c r="B9905" i="19"/>
  <c r="B9906" i="19"/>
  <c r="B9907" i="19"/>
  <c r="B9908" i="19"/>
  <c r="B9909" i="19"/>
  <c r="B9910" i="19"/>
  <c r="B9911" i="19"/>
  <c r="B9912" i="19"/>
  <c r="B9913" i="19"/>
  <c r="B9914" i="19"/>
  <c r="B9915" i="19"/>
  <c r="B9916" i="19"/>
  <c r="B9917" i="19"/>
  <c r="B9918" i="19"/>
  <c r="B9919" i="19"/>
  <c r="B9920" i="19"/>
  <c r="B9921" i="19"/>
  <c r="B9922" i="19"/>
  <c r="B9923" i="19"/>
  <c r="B9924" i="19"/>
  <c r="B9925" i="19"/>
  <c r="B9926" i="19"/>
  <c r="B9927" i="19"/>
  <c r="B9928" i="19"/>
  <c r="B9929" i="19"/>
  <c r="B9930" i="19"/>
  <c r="B9931" i="19"/>
  <c r="B9932" i="19"/>
  <c r="B9933" i="19"/>
  <c r="B9934" i="19"/>
  <c r="B9935" i="19"/>
  <c r="B9936" i="19"/>
  <c r="B9937" i="19"/>
  <c r="B9938" i="19"/>
  <c r="B9939" i="19"/>
  <c r="B9940" i="19"/>
  <c r="B9941" i="19"/>
  <c r="B9942" i="19"/>
  <c r="B9943" i="19"/>
  <c r="B9944" i="19"/>
  <c r="B9945" i="19"/>
  <c r="B9946" i="19"/>
  <c r="B9947" i="19"/>
  <c r="B9948" i="19"/>
  <c r="B9949" i="19"/>
  <c r="B9950" i="19"/>
  <c r="B9951" i="19"/>
  <c r="B9952" i="19"/>
  <c r="B9953" i="19"/>
  <c r="B9954" i="19"/>
  <c r="B9955" i="19"/>
  <c r="B9956" i="19"/>
  <c r="B9957" i="19"/>
  <c r="B9958" i="19"/>
  <c r="B9959" i="19"/>
  <c r="B9960" i="19"/>
  <c r="B9961" i="19"/>
  <c r="B9962" i="19"/>
  <c r="B9963" i="19"/>
  <c r="B9964" i="19"/>
  <c r="B9965" i="19"/>
  <c r="B9966" i="19"/>
  <c r="B9967" i="19"/>
  <c r="B9968" i="19"/>
  <c r="B9969" i="19"/>
  <c r="B9970" i="19"/>
  <c r="B9971" i="19"/>
  <c r="B9972" i="19"/>
  <c r="B9973" i="19"/>
  <c r="B9974" i="19"/>
  <c r="B9975" i="19"/>
  <c r="B9976" i="19"/>
  <c r="B9977" i="19"/>
  <c r="B9978" i="19"/>
  <c r="B9979" i="19"/>
  <c r="B9980" i="19"/>
  <c r="B9981" i="19"/>
  <c r="B9982" i="19"/>
  <c r="B9983" i="19"/>
  <c r="B9984" i="19"/>
  <c r="B9985" i="19"/>
  <c r="B9986" i="19"/>
  <c r="B9987" i="19"/>
  <c r="B9988" i="19"/>
  <c r="B9989" i="19"/>
  <c r="B9990" i="19"/>
  <c r="B9991" i="19"/>
  <c r="B9992" i="19"/>
  <c r="B9993" i="19"/>
  <c r="B9994" i="19"/>
  <c r="B9995" i="19"/>
  <c r="B9996" i="19"/>
  <c r="B9997" i="19"/>
  <c r="B9998" i="19"/>
  <c r="B9999" i="19"/>
  <c r="B10000" i="19"/>
  <c r="AA5" i="19"/>
  <c r="Z4" i="19"/>
  <c r="N34" i="19"/>
  <c r="C118" i="19" l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C165" i="19" s="1"/>
  <c r="C166" i="19" s="1"/>
  <c r="C167" i="19" s="1"/>
  <c r="C168" i="19" s="1"/>
  <c r="C169" i="19" s="1"/>
  <c r="C170" i="19" s="1"/>
  <c r="C171" i="19" s="1"/>
  <c r="C172" i="19" s="1"/>
  <c r="C173" i="19" s="1"/>
  <c r="C174" i="19" s="1"/>
  <c r="C175" i="19" s="1"/>
  <c r="C176" i="19" s="1"/>
  <c r="C177" i="19" s="1"/>
  <c r="C178" i="19" s="1"/>
  <c r="C179" i="19" s="1"/>
  <c r="C180" i="19" s="1"/>
  <c r="C181" i="19" s="1"/>
  <c r="C182" i="19" s="1"/>
  <c r="C183" i="19" s="1"/>
  <c r="C184" i="19" s="1"/>
  <c r="C185" i="19" s="1"/>
  <c r="C186" i="19" s="1"/>
  <c r="C187" i="19" s="1"/>
  <c r="C188" i="19" s="1"/>
  <c r="C189" i="19" s="1"/>
  <c r="C190" i="19" s="1"/>
  <c r="C191" i="19" s="1"/>
  <c r="C192" i="19" s="1"/>
  <c r="C193" i="19" s="1"/>
  <c r="C194" i="19" s="1"/>
  <c r="C195" i="19" s="1"/>
  <c r="C196" i="19" s="1"/>
  <c r="C197" i="19" s="1"/>
  <c r="C198" i="19" s="1"/>
  <c r="C199" i="19" s="1"/>
  <c r="C200" i="19" s="1"/>
  <c r="C201" i="19" s="1"/>
  <c r="C202" i="19" s="1"/>
  <c r="C203" i="19" s="1"/>
  <c r="C204" i="19" s="1"/>
  <c r="C205" i="19" s="1"/>
  <c r="C206" i="19" s="1"/>
  <c r="C207" i="19" s="1"/>
  <c r="C208" i="19" s="1"/>
  <c r="C209" i="19" s="1"/>
  <c r="C210" i="19" s="1"/>
  <c r="C211" i="19" s="1"/>
  <c r="C212" i="19" s="1"/>
  <c r="C213" i="19" s="1"/>
  <c r="C214" i="19" s="1"/>
  <c r="C215" i="19" s="1"/>
  <c r="C216" i="19" s="1"/>
  <c r="C217" i="19" s="1"/>
  <c r="C218" i="19" s="1"/>
  <c r="C219" i="19" s="1"/>
  <c r="C220" i="19" s="1"/>
  <c r="C221" i="19" s="1"/>
  <c r="C222" i="19" s="1"/>
  <c r="C223" i="19" s="1"/>
  <c r="C224" i="19" s="1"/>
  <c r="C225" i="19" s="1"/>
  <c r="C226" i="19" s="1"/>
  <c r="C227" i="19" s="1"/>
  <c r="C228" i="19" s="1"/>
  <c r="C229" i="19" s="1"/>
  <c r="C230" i="19" s="1"/>
  <c r="C231" i="19" s="1"/>
  <c r="C232" i="19" s="1"/>
  <c r="C233" i="19" s="1"/>
  <c r="C234" i="19" s="1"/>
  <c r="C235" i="19" s="1"/>
  <c r="C236" i="19" s="1"/>
  <c r="C237" i="19" s="1"/>
  <c r="C238" i="19" s="1"/>
  <c r="C239" i="19" s="1"/>
  <c r="C240" i="19" s="1"/>
  <c r="C241" i="19" s="1"/>
  <c r="C242" i="19" s="1"/>
  <c r="C243" i="19" s="1"/>
  <c r="C244" i="19" s="1"/>
  <c r="C245" i="19" s="1"/>
  <c r="C246" i="19" s="1"/>
  <c r="C247" i="19" s="1"/>
  <c r="C248" i="19" s="1"/>
  <c r="C249" i="19" s="1"/>
  <c r="C250" i="19" s="1"/>
  <c r="C251" i="19" s="1"/>
  <c r="C252" i="19" s="1"/>
  <c r="C253" i="19" s="1"/>
  <c r="C254" i="19" s="1"/>
  <c r="C255" i="19" s="1"/>
  <c r="C256" i="19" s="1"/>
  <c r="C257" i="19" s="1"/>
  <c r="C258" i="19" s="1"/>
  <c r="C259" i="19" s="1"/>
  <c r="C260" i="19" s="1"/>
  <c r="C261" i="19" s="1"/>
  <c r="C262" i="19" s="1"/>
  <c r="C263" i="19" s="1"/>
  <c r="C264" i="19" s="1"/>
  <c r="C265" i="19" s="1"/>
  <c r="C266" i="19" s="1"/>
  <c r="C267" i="19" s="1"/>
  <c r="C268" i="19" s="1"/>
  <c r="C269" i="19" s="1"/>
  <c r="C270" i="19" s="1"/>
  <c r="C271" i="19" s="1"/>
  <c r="C272" i="19" s="1"/>
  <c r="C273" i="19" s="1"/>
  <c r="C274" i="19" s="1"/>
  <c r="C275" i="19" s="1"/>
  <c r="C276" i="19" s="1"/>
  <c r="C277" i="19" s="1"/>
  <c r="C278" i="19" s="1"/>
  <c r="C279" i="19" s="1"/>
  <c r="C280" i="19" s="1"/>
  <c r="C281" i="19" s="1"/>
  <c r="C282" i="19" s="1"/>
  <c r="C283" i="19" s="1"/>
  <c r="C284" i="19" s="1"/>
  <c r="C285" i="19" s="1"/>
  <c r="C286" i="19" s="1"/>
  <c r="C287" i="19" s="1"/>
  <c r="C288" i="19" s="1"/>
  <c r="C289" i="19" s="1"/>
  <c r="C290" i="19" s="1"/>
  <c r="C291" i="19" s="1"/>
  <c r="C292" i="19" s="1"/>
  <c r="C293" i="19" s="1"/>
  <c r="C294" i="19" s="1"/>
  <c r="C295" i="19" s="1"/>
  <c r="C296" i="19" s="1"/>
  <c r="C297" i="19" s="1"/>
  <c r="C298" i="19" s="1"/>
  <c r="C299" i="19" s="1"/>
  <c r="C300" i="19" s="1"/>
  <c r="C301" i="19" s="1"/>
  <c r="C302" i="19" s="1"/>
  <c r="C303" i="19" s="1"/>
  <c r="C304" i="19" s="1"/>
  <c r="C305" i="19" s="1"/>
  <c r="C306" i="19" s="1"/>
  <c r="C307" i="19" s="1"/>
  <c r="C308" i="19" s="1"/>
  <c r="C309" i="19" s="1"/>
  <c r="C310" i="19" s="1"/>
  <c r="C311" i="19" s="1"/>
  <c r="C312" i="19" s="1"/>
  <c r="C313" i="19" s="1"/>
  <c r="C314" i="19" s="1"/>
  <c r="C315" i="19" s="1"/>
  <c r="C316" i="19" s="1"/>
  <c r="C317" i="19" s="1"/>
  <c r="C318" i="19" s="1"/>
  <c r="C319" i="19" s="1"/>
  <c r="C320" i="19" s="1"/>
  <c r="C321" i="19" s="1"/>
  <c r="C322" i="19" s="1"/>
  <c r="C323" i="19" s="1"/>
  <c r="C324" i="19" s="1"/>
  <c r="C325" i="19" s="1"/>
  <c r="C326" i="19" s="1"/>
  <c r="C327" i="19" s="1"/>
  <c r="C328" i="19" s="1"/>
  <c r="C329" i="19" s="1"/>
  <c r="C330" i="19" s="1"/>
  <c r="C331" i="19" s="1"/>
  <c r="C332" i="19" s="1"/>
  <c r="C333" i="19" s="1"/>
  <c r="C334" i="19" s="1"/>
  <c r="C335" i="19" s="1"/>
  <c r="C336" i="19" s="1"/>
  <c r="C337" i="19" s="1"/>
  <c r="C338" i="19" s="1"/>
  <c r="C339" i="19" s="1"/>
  <c r="C340" i="19" s="1"/>
  <c r="C341" i="19" s="1"/>
  <c r="C342" i="19" s="1"/>
  <c r="C343" i="19" s="1"/>
  <c r="C344" i="19" s="1"/>
  <c r="C345" i="19" s="1"/>
  <c r="C346" i="19" s="1"/>
  <c r="C347" i="19" s="1"/>
  <c r="C348" i="19" s="1"/>
  <c r="C349" i="19" s="1"/>
  <c r="C350" i="19" s="1"/>
  <c r="C351" i="19" s="1"/>
  <c r="C352" i="19" s="1"/>
  <c r="C353" i="19" s="1"/>
  <c r="C354" i="19" s="1"/>
  <c r="C355" i="19" s="1"/>
  <c r="C356" i="19" s="1"/>
  <c r="C357" i="19" s="1"/>
  <c r="C358" i="19" s="1"/>
  <c r="C359" i="19" s="1"/>
  <c r="C360" i="19" s="1"/>
  <c r="C361" i="19" s="1"/>
  <c r="C362" i="19" s="1"/>
  <c r="C363" i="19" s="1"/>
  <c r="C364" i="19" s="1"/>
  <c r="C365" i="19" s="1"/>
  <c r="C366" i="19" s="1"/>
  <c r="C367" i="19" s="1"/>
  <c r="C368" i="19" s="1"/>
  <c r="C369" i="19" s="1"/>
  <c r="C370" i="19" s="1"/>
  <c r="C371" i="19" s="1"/>
  <c r="C372" i="19" s="1"/>
  <c r="C373" i="19" s="1"/>
  <c r="C374" i="19" s="1"/>
  <c r="C375" i="19" s="1"/>
  <c r="C376" i="19" s="1"/>
  <c r="C377" i="19" s="1"/>
  <c r="C378" i="19" s="1"/>
  <c r="C379" i="19" s="1"/>
  <c r="C380" i="19" s="1"/>
  <c r="C381" i="19" s="1"/>
  <c r="C382" i="19" s="1"/>
  <c r="C383" i="19" s="1"/>
  <c r="C384" i="19" s="1"/>
  <c r="C385" i="19" s="1"/>
  <c r="C386" i="19" s="1"/>
  <c r="C387" i="19" s="1"/>
  <c r="C388" i="19" s="1"/>
  <c r="C389" i="19" s="1"/>
  <c r="C390" i="19" s="1"/>
  <c r="C391" i="19" s="1"/>
  <c r="C392" i="19" s="1"/>
  <c r="C393" i="19" s="1"/>
  <c r="C394" i="19" s="1"/>
  <c r="C395" i="19" s="1"/>
  <c r="C396" i="19" s="1"/>
  <c r="C397" i="19" s="1"/>
  <c r="C398" i="19" s="1"/>
  <c r="C399" i="19" s="1"/>
  <c r="C400" i="19" s="1"/>
  <c r="C401" i="19" s="1"/>
  <c r="C402" i="19" s="1"/>
  <c r="C403" i="19" s="1"/>
  <c r="C404" i="19" s="1"/>
  <c r="C405" i="19" s="1"/>
  <c r="C406" i="19" s="1"/>
  <c r="C407" i="19" s="1"/>
  <c r="C408" i="19" s="1"/>
  <c r="C409" i="19" s="1"/>
  <c r="C410" i="19" s="1"/>
  <c r="C411" i="19" s="1"/>
  <c r="C412" i="19" s="1"/>
  <c r="C413" i="19" s="1"/>
  <c r="C414" i="19" s="1"/>
  <c r="C415" i="19" s="1"/>
  <c r="C416" i="19" s="1"/>
  <c r="C417" i="19" s="1"/>
  <c r="C418" i="19" s="1"/>
  <c r="C419" i="19" s="1"/>
  <c r="C420" i="19" s="1"/>
  <c r="C421" i="19" s="1"/>
  <c r="C422" i="19" s="1"/>
  <c r="C423" i="19" s="1"/>
  <c r="C424" i="19" s="1"/>
  <c r="C425" i="19" s="1"/>
  <c r="C426" i="19" s="1"/>
  <c r="C427" i="19" s="1"/>
  <c r="C428" i="19" s="1"/>
  <c r="C429" i="19" s="1"/>
  <c r="C430" i="19" s="1"/>
  <c r="C431" i="19" s="1"/>
  <c r="C432" i="19" s="1"/>
  <c r="C433" i="19" s="1"/>
  <c r="C434" i="19" s="1"/>
  <c r="C435" i="19" s="1"/>
  <c r="C436" i="19" s="1"/>
  <c r="C437" i="19" s="1"/>
  <c r="C438" i="19" s="1"/>
  <c r="C439" i="19" s="1"/>
  <c r="C440" i="19" s="1"/>
  <c r="C441" i="19" s="1"/>
  <c r="C442" i="19" s="1"/>
  <c r="C443" i="19" s="1"/>
  <c r="C444" i="19" s="1"/>
  <c r="C445" i="19" s="1"/>
  <c r="C446" i="19" s="1"/>
  <c r="C447" i="19" s="1"/>
  <c r="C448" i="19" s="1"/>
  <c r="C449" i="19" s="1"/>
  <c r="C450" i="19" s="1"/>
  <c r="C451" i="19" s="1"/>
  <c r="C452" i="19" s="1"/>
  <c r="C453" i="19" s="1"/>
  <c r="C454" i="19" s="1"/>
  <c r="C455" i="19" s="1"/>
  <c r="C456" i="19" s="1"/>
  <c r="C457" i="19" s="1"/>
  <c r="C458" i="19" s="1"/>
  <c r="C459" i="19" s="1"/>
  <c r="C460" i="19" s="1"/>
  <c r="C461" i="19" s="1"/>
  <c r="C462" i="19" s="1"/>
  <c r="C463" i="19" s="1"/>
  <c r="C464" i="19" s="1"/>
  <c r="C465" i="19" s="1"/>
  <c r="C466" i="19" s="1"/>
  <c r="C467" i="19" s="1"/>
  <c r="C468" i="19" s="1"/>
  <c r="C469" i="19" s="1"/>
  <c r="C470" i="19" s="1"/>
  <c r="C471" i="19" s="1"/>
  <c r="C472" i="19" s="1"/>
  <c r="C473" i="19" s="1"/>
  <c r="C474" i="19" s="1"/>
  <c r="C475" i="19" s="1"/>
  <c r="C476" i="19" s="1"/>
  <c r="C477" i="19" s="1"/>
  <c r="C478" i="19" s="1"/>
  <c r="C479" i="19" s="1"/>
  <c r="C480" i="19" s="1"/>
  <c r="C481" i="19" s="1"/>
  <c r="C482" i="19" s="1"/>
  <c r="C483" i="19" s="1"/>
  <c r="C484" i="19" s="1"/>
  <c r="C485" i="19" s="1"/>
  <c r="C486" i="19" s="1"/>
  <c r="C487" i="19" s="1"/>
  <c r="C488" i="19" s="1"/>
  <c r="C489" i="19" s="1"/>
  <c r="C490" i="19" s="1"/>
  <c r="C491" i="19" s="1"/>
  <c r="C492" i="19" s="1"/>
  <c r="C493" i="19" s="1"/>
  <c r="C494" i="19" s="1"/>
  <c r="C495" i="19" s="1"/>
  <c r="C496" i="19" s="1"/>
  <c r="C497" i="19" s="1"/>
  <c r="C498" i="19" s="1"/>
  <c r="C499" i="19" s="1"/>
  <c r="C500" i="19" s="1"/>
  <c r="C501" i="19" s="1"/>
  <c r="C502" i="19" s="1"/>
  <c r="C503" i="19" s="1"/>
  <c r="C504" i="19" s="1"/>
  <c r="C505" i="19" s="1"/>
  <c r="C506" i="19" s="1"/>
  <c r="C507" i="19" s="1"/>
  <c r="C508" i="19" s="1"/>
  <c r="C509" i="19" s="1"/>
  <c r="C510" i="19" s="1"/>
  <c r="C511" i="19" s="1"/>
  <c r="C512" i="19" s="1"/>
  <c r="C513" i="19" s="1"/>
  <c r="C514" i="19" s="1"/>
  <c r="C515" i="19" s="1"/>
  <c r="C516" i="19" s="1"/>
  <c r="C517" i="19" s="1"/>
  <c r="C518" i="19" s="1"/>
  <c r="C519" i="19" s="1"/>
  <c r="C520" i="19" s="1"/>
  <c r="C521" i="19" s="1"/>
  <c r="C522" i="19" s="1"/>
  <c r="C523" i="19" s="1"/>
  <c r="C524" i="19" s="1"/>
  <c r="C525" i="19" s="1"/>
  <c r="C526" i="19" s="1"/>
  <c r="C527" i="19" s="1"/>
  <c r="C528" i="19" s="1"/>
  <c r="C529" i="19" s="1"/>
  <c r="C530" i="19" s="1"/>
  <c r="C531" i="19" s="1"/>
  <c r="C532" i="19" s="1"/>
  <c r="C533" i="19" s="1"/>
  <c r="C534" i="19" s="1"/>
  <c r="C535" i="19" s="1"/>
  <c r="C536" i="19" s="1"/>
  <c r="C537" i="19" s="1"/>
  <c r="C538" i="19" s="1"/>
  <c r="C539" i="19" s="1"/>
  <c r="C540" i="19" s="1"/>
  <c r="C541" i="19" s="1"/>
  <c r="C542" i="19" s="1"/>
  <c r="C543" i="19" s="1"/>
  <c r="C544" i="19" s="1"/>
  <c r="C545" i="19" s="1"/>
  <c r="C546" i="19" s="1"/>
  <c r="C547" i="19" s="1"/>
  <c r="C548" i="19" s="1"/>
  <c r="C549" i="19" s="1"/>
  <c r="C550" i="19" s="1"/>
  <c r="C551" i="19" s="1"/>
  <c r="C552" i="19" s="1"/>
  <c r="C553" i="19" s="1"/>
  <c r="C554" i="19" s="1"/>
  <c r="C555" i="19" s="1"/>
  <c r="C556" i="19" s="1"/>
  <c r="C557" i="19" s="1"/>
  <c r="C558" i="19" s="1"/>
  <c r="C559" i="19" s="1"/>
  <c r="C560" i="19" s="1"/>
  <c r="C561" i="19" s="1"/>
  <c r="C562" i="19" s="1"/>
  <c r="C563" i="19" s="1"/>
  <c r="C564" i="19" s="1"/>
  <c r="C565" i="19" s="1"/>
  <c r="C566" i="19" s="1"/>
  <c r="C567" i="19" s="1"/>
  <c r="C568" i="19" s="1"/>
  <c r="C569" i="19" s="1"/>
  <c r="C570" i="19" s="1"/>
  <c r="C571" i="19" s="1"/>
  <c r="C572" i="19" s="1"/>
  <c r="C573" i="19" s="1"/>
  <c r="C574" i="19" s="1"/>
  <c r="C575" i="19" s="1"/>
  <c r="C576" i="19" s="1"/>
  <c r="C577" i="19" s="1"/>
  <c r="C578" i="19" s="1"/>
  <c r="C579" i="19" s="1"/>
  <c r="C580" i="19" s="1"/>
  <c r="C581" i="19" s="1"/>
  <c r="C582" i="19" s="1"/>
  <c r="C583" i="19" s="1"/>
  <c r="C584" i="19" s="1"/>
  <c r="C585" i="19" s="1"/>
  <c r="C586" i="19" s="1"/>
  <c r="C587" i="19" s="1"/>
  <c r="C588" i="19" s="1"/>
  <c r="C589" i="19" s="1"/>
  <c r="C590" i="19" s="1"/>
  <c r="C591" i="19" s="1"/>
  <c r="C592" i="19" s="1"/>
  <c r="C593" i="19" s="1"/>
  <c r="C594" i="19" s="1"/>
  <c r="C595" i="19" s="1"/>
  <c r="C596" i="19" s="1"/>
  <c r="C597" i="19" s="1"/>
  <c r="C598" i="19" s="1"/>
  <c r="C599" i="19" s="1"/>
  <c r="C600" i="19" s="1"/>
  <c r="C601" i="19" s="1"/>
  <c r="C602" i="19" s="1"/>
  <c r="C603" i="19" s="1"/>
  <c r="C604" i="19" s="1"/>
  <c r="C605" i="19" s="1"/>
  <c r="C606" i="19" s="1"/>
  <c r="C607" i="19" s="1"/>
  <c r="C608" i="19" s="1"/>
  <c r="C609" i="19" s="1"/>
  <c r="C610" i="19" s="1"/>
  <c r="C611" i="19" s="1"/>
  <c r="C612" i="19" s="1"/>
  <c r="C613" i="19" s="1"/>
  <c r="C614" i="19" s="1"/>
  <c r="C615" i="19" s="1"/>
  <c r="C616" i="19" s="1"/>
  <c r="C617" i="19" s="1"/>
  <c r="C618" i="19" s="1"/>
  <c r="C619" i="19" s="1"/>
  <c r="C620" i="19" s="1"/>
  <c r="C621" i="19" s="1"/>
  <c r="C622" i="19" s="1"/>
  <c r="C623" i="19" s="1"/>
  <c r="C624" i="19" s="1"/>
  <c r="C625" i="19" s="1"/>
  <c r="C626" i="19" s="1"/>
  <c r="C627" i="19" s="1"/>
  <c r="C628" i="19" s="1"/>
  <c r="C629" i="19" s="1"/>
  <c r="C630" i="19" s="1"/>
  <c r="C631" i="19" s="1"/>
  <c r="C632" i="19" s="1"/>
  <c r="C633" i="19" s="1"/>
  <c r="C634" i="19" s="1"/>
  <c r="C635" i="19" s="1"/>
  <c r="C636" i="19" s="1"/>
  <c r="C637" i="19" s="1"/>
  <c r="C638" i="19" s="1"/>
  <c r="C639" i="19" s="1"/>
  <c r="C640" i="19" s="1"/>
  <c r="C641" i="19" s="1"/>
  <c r="C642" i="19" s="1"/>
  <c r="C643" i="19" s="1"/>
  <c r="C644" i="19" s="1"/>
  <c r="C645" i="19" s="1"/>
  <c r="C646" i="19" s="1"/>
  <c r="C647" i="19" s="1"/>
  <c r="C648" i="19" s="1"/>
  <c r="C649" i="19" s="1"/>
  <c r="C650" i="19" s="1"/>
  <c r="C651" i="19" s="1"/>
  <c r="C652" i="19" s="1"/>
  <c r="C653" i="19" s="1"/>
  <c r="C654" i="19" s="1"/>
  <c r="C655" i="19" s="1"/>
  <c r="C656" i="19" s="1"/>
  <c r="C657" i="19" s="1"/>
  <c r="C658" i="19" s="1"/>
  <c r="C659" i="19" s="1"/>
  <c r="C660" i="19" s="1"/>
  <c r="C661" i="19" s="1"/>
  <c r="C662" i="19" s="1"/>
  <c r="C663" i="19" s="1"/>
  <c r="C664" i="19" s="1"/>
  <c r="C665" i="19" s="1"/>
  <c r="C666" i="19" s="1"/>
  <c r="C667" i="19" s="1"/>
  <c r="C668" i="19" s="1"/>
  <c r="C669" i="19" s="1"/>
  <c r="C670" i="19" s="1"/>
  <c r="C671" i="19" s="1"/>
  <c r="C672" i="19" s="1"/>
  <c r="C673" i="19" s="1"/>
  <c r="C674" i="19" s="1"/>
  <c r="C675" i="19" s="1"/>
  <c r="C676" i="19" s="1"/>
  <c r="C677" i="19" s="1"/>
  <c r="C678" i="19" s="1"/>
  <c r="C679" i="19" s="1"/>
  <c r="C680" i="19" s="1"/>
  <c r="C681" i="19" s="1"/>
  <c r="C682" i="19" s="1"/>
  <c r="C683" i="19" s="1"/>
  <c r="C684" i="19" s="1"/>
  <c r="C685" i="19" s="1"/>
  <c r="C686" i="19" s="1"/>
  <c r="C687" i="19" s="1"/>
  <c r="C688" i="19" s="1"/>
  <c r="C689" i="19" s="1"/>
  <c r="C690" i="19" s="1"/>
  <c r="C691" i="19" s="1"/>
  <c r="C692" i="19" s="1"/>
  <c r="C693" i="19" s="1"/>
  <c r="C694" i="19" s="1"/>
  <c r="C695" i="19" s="1"/>
  <c r="C696" i="19" s="1"/>
  <c r="C697" i="19" s="1"/>
  <c r="C698" i="19" s="1"/>
  <c r="C699" i="19" s="1"/>
  <c r="C700" i="19" s="1"/>
  <c r="C701" i="19" s="1"/>
  <c r="C702" i="19" s="1"/>
  <c r="C703" i="19" s="1"/>
  <c r="C704" i="19" s="1"/>
  <c r="C705" i="19" s="1"/>
  <c r="C706" i="19" s="1"/>
  <c r="C707" i="19" s="1"/>
  <c r="C708" i="19" s="1"/>
  <c r="C709" i="19" s="1"/>
  <c r="C710" i="19" s="1"/>
  <c r="C711" i="19" s="1"/>
  <c r="C712" i="19" s="1"/>
  <c r="C713" i="19" s="1"/>
  <c r="C714" i="19" s="1"/>
  <c r="C715" i="19" s="1"/>
  <c r="C716" i="19" s="1"/>
  <c r="C717" i="19" s="1"/>
  <c r="C718" i="19" s="1"/>
  <c r="C719" i="19" s="1"/>
  <c r="C720" i="19" s="1"/>
  <c r="C721" i="19" s="1"/>
  <c r="C722" i="19" s="1"/>
  <c r="C723" i="19" s="1"/>
  <c r="C724" i="19" s="1"/>
  <c r="C725" i="19" s="1"/>
  <c r="C726" i="19" s="1"/>
  <c r="C727" i="19" s="1"/>
  <c r="C728" i="19" s="1"/>
  <c r="C729" i="19" s="1"/>
  <c r="C730" i="19" s="1"/>
  <c r="C731" i="19" s="1"/>
  <c r="C732" i="19" s="1"/>
  <c r="C733" i="19" s="1"/>
  <c r="C734" i="19" s="1"/>
  <c r="C735" i="19" s="1"/>
  <c r="C736" i="19" s="1"/>
  <c r="C737" i="19" s="1"/>
  <c r="C738" i="19" s="1"/>
  <c r="C739" i="19" s="1"/>
  <c r="C740" i="19" s="1"/>
  <c r="C741" i="19" s="1"/>
  <c r="C742" i="19" s="1"/>
  <c r="C743" i="19" s="1"/>
  <c r="C744" i="19" s="1"/>
  <c r="C745" i="19" s="1"/>
  <c r="C746" i="19" s="1"/>
  <c r="C747" i="19" s="1"/>
  <c r="C748" i="19" s="1"/>
  <c r="C749" i="19" s="1"/>
  <c r="C750" i="19" s="1"/>
  <c r="C751" i="19" s="1"/>
  <c r="C752" i="19" s="1"/>
  <c r="C753" i="19" s="1"/>
  <c r="C754" i="19" s="1"/>
  <c r="C755" i="19" s="1"/>
  <c r="C756" i="19" s="1"/>
  <c r="C757" i="19" s="1"/>
  <c r="C758" i="19" s="1"/>
  <c r="C759" i="19" s="1"/>
  <c r="C760" i="19" s="1"/>
  <c r="C761" i="19" s="1"/>
  <c r="C762" i="19" s="1"/>
  <c r="C763" i="19" s="1"/>
  <c r="C764" i="19" s="1"/>
  <c r="C765" i="19" s="1"/>
  <c r="C766" i="19" s="1"/>
  <c r="C767" i="19" s="1"/>
  <c r="C768" i="19" s="1"/>
  <c r="C769" i="19" s="1"/>
  <c r="C770" i="19" s="1"/>
  <c r="C771" i="19" s="1"/>
  <c r="C772" i="19" s="1"/>
  <c r="C773" i="19" s="1"/>
  <c r="C774" i="19" s="1"/>
  <c r="C775" i="19" s="1"/>
  <c r="C776" i="19" s="1"/>
  <c r="C777" i="19" s="1"/>
  <c r="C778" i="19" s="1"/>
  <c r="C779" i="19" s="1"/>
  <c r="C780" i="19" s="1"/>
  <c r="C781" i="19" s="1"/>
  <c r="C782" i="19" s="1"/>
  <c r="C783" i="19" s="1"/>
  <c r="C784" i="19" s="1"/>
  <c r="C785" i="19" s="1"/>
  <c r="C786" i="19" s="1"/>
  <c r="C787" i="19" s="1"/>
  <c r="C788" i="19" s="1"/>
  <c r="C789" i="19" s="1"/>
  <c r="C790" i="19" s="1"/>
  <c r="C791" i="19" s="1"/>
  <c r="C792" i="19" s="1"/>
  <c r="C793" i="19" s="1"/>
  <c r="C794" i="19" s="1"/>
  <c r="C795" i="19" s="1"/>
  <c r="C796" i="19" s="1"/>
  <c r="C797" i="19" s="1"/>
  <c r="C798" i="19" s="1"/>
  <c r="C799" i="19" s="1"/>
  <c r="C800" i="19" s="1"/>
  <c r="C801" i="19" s="1"/>
  <c r="C802" i="19" s="1"/>
  <c r="C803" i="19" s="1"/>
  <c r="C804" i="19" s="1"/>
  <c r="C805" i="19" s="1"/>
  <c r="C806" i="19" s="1"/>
  <c r="C807" i="19" s="1"/>
  <c r="C808" i="19" s="1"/>
  <c r="C809" i="19" s="1"/>
  <c r="C810" i="19" s="1"/>
  <c r="C811" i="19" s="1"/>
  <c r="C812" i="19" s="1"/>
  <c r="C813" i="19" s="1"/>
  <c r="C814" i="19" s="1"/>
  <c r="C815" i="19" s="1"/>
  <c r="C816" i="19" s="1"/>
  <c r="C817" i="19" s="1"/>
  <c r="C818" i="19" s="1"/>
  <c r="C819" i="19" s="1"/>
  <c r="C820" i="19" s="1"/>
  <c r="C821" i="19" s="1"/>
  <c r="C822" i="19" s="1"/>
  <c r="C823" i="19" s="1"/>
  <c r="C824" i="19" s="1"/>
  <c r="C825" i="19" s="1"/>
  <c r="C826" i="19" s="1"/>
  <c r="C827" i="19" s="1"/>
  <c r="C828" i="19" s="1"/>
  <c r="C829" i="19" s="1"/>
  <c r="C830" i="19" s="1"/>
  <c r="C831" i="19" s="1"/>
  <c r="C832" i="19" s="1"/>
  <c r="C833" i="19" s="1"/>
  <c r="C834" i="19" s="1"/>
  <c r="C835" i="19" s="1"/>
  <c r="C836" i="19" s="1"/>
  <c r="C837" i="19" s="1"/>
  <c r="C838" i="19" s="1"/>
  <c r="C839" i="19" s="1"/>
  <c r="C840" i="19" s="1"/>
  <c r="C841" i="19" s="1"/>
  <c r="C842" i="19" s="1"/>
  <c r="C843" i="19" s="1"/>
  <c r="C844" i="19" s="1"/>
  <c r="C845" i="19" s="1"/>
  <c r="C846" i="19" s="1"/>
  <c r="C847" i="19" s="1"/>
  <c r="C848" i="19" s="1"/>
  <c r="C849" i="19" s="1"/>
  <c r="C850" i="19" s="1"/>
  <c r="C851" i="19" s="1"/>
  <c r="C852" i="19" s="1"/>
  <c r="C853" i="19" s="1"/>
  <c r="C854" i="19" s="1"/>
  <c r="C855" i="19" s="1"/>
  <c r="C856" i="19" s="1"/>
  <c r="C857" i="19" s="1"/>
  <c r="C858" i="19" s="1"/>
  <c r="C859" i="19" s="1"/>
  <c r="C860" i="19" s="1"/>
  <c r="C861" i="19" s="1"/>
  <c r="C862" i="19" s="1"/>
  <c r="C863" i="19" s="1"/>
  <c r="C864" i="19" s="1"/>
  <c r="C865" i="19" s="1"/>
  <c r="C866" i="19" s="1"/>
  <c r="C867" i="19" s="1"/>
  <c r="C868" i="19" s="1"/>
  <c r="C869" i="19" s="1"/>
  <c r="C870" i="19" s="1"/>
  <c r="C871" i="19" s="1"/>
  <c r="C872" i="19" s="1"/>
  <c r="C873" i="19" s="1"/>
  <c r="C874" i="19" s="1"/>
  <c r="C875" i="19" s="1"/>
  <c r="C876" i="19" s="1"/>
  <c r="C877" i="19" s="1"/>
  <c r="C878" i="19" s="1"/>
  <c r="C879" i="19" s="1"/>
  <c r="C880" i="19" s="1"/>
  <c r="C881" i="19" s="1"/>
  <c r="C882" i="19" s="1"/>
  <c r="C883" i="19" s="1"/>
  <c r="C884" i="19" s="1"/>
  <c r="C885" i="19" s="1"/>
  <c r="C886" i="19" s="1"/>
  <c r="C887" i="19" s="1"/>
  <c r="C888" i="19" s="1"/>
  <c r="C889" i="19" s="1"/>
  <c r="C890" i="19" s="1"/>
  <c r="C891" i="19" s="1"/>
  <c r="C892" i="19" s="1"/>
  <c r="C893" i="19" s="1"/>
  <c r="C894" i="19" s="1"/>
  <c r="C895" i="19" s="1"/>
  <c r="C896" i="19" s="1"/>
  <c r="C897" i="19" s="1"/>
  <c r="C898" i="19" s="1"/>
  <c r="C899" i="19" s="1"/>
  <c r="C900" i="19" s="1"/>
  <c r="C901" i="19" s="1"/>
  <c r="C902" i="19" s="1"/>
  <c r="C903" i="19" s="1"/>
  <c r="C904" i="19" s="1"/>
  <c r="C905" i="19" s="1"/>
  <c r="C906" i="19" s="1"/>
  <c r="C907" i="19" s="1"/>
  <c r="C908" i="19" s="1"/>
  <c r="C909" i="19" s="1"/>
  <c r="C910" i="19" s="1"/>
  <c r="C911" i="19" s="1"/>
  <c r="C912" i="19" s="1"/>
  <c r="C913" i="19" s="1"/>
  <c r="C914" i="19" s="1"/>
  <c r="C915" i="19" s="1"/>
  <c r="C916" i="19" s="1"/>
  <c r="C917" i="19" s="1"/>
  <c r="C918" i="19" s="1"/>
  <c r="C919" i="19" s="1"/>
  <c r="C920" i="19" s="1"/>
  <c r="C921" i="19" s="1"/>
  <c r="C922" i="19" s="1"/>
  <c r="C923" i="19" s="1"/>
  <c r="C924" i="19" s="1"/>
  <c r="C925" i="19" s="1"/>
  <c r="C926" i="19" s="1"/>
  <c r="C927" i="19" s="1"/>
  <c r="C928" i="19" s="1"/>
  <c r="C929" i="19" s="1"/>
  <c r="C930" i="19" s="1"/>
  <c r="C931" i="19" s="1"/>
  <c r="C932" i="19" s="1"/>
  <c r="C933" i="19" s="1"/>
  <c r="C934" i="19" s="1"/>
  <c r="C935" i="19" s="1"/>
  <c r="C936" i="19" s="1"/>
  <c r="C937" i="19" s="1"/>
  <c r="C938" i="19" s="1"/>
  <c r="C939" i="19" s="1"/>
  <c r="C940" i="19" s="1"/>
  <c r="C941" i="19" s="1"/>
  <c r="C942" i="19" s="1"/>
  <c r="C943" i="19" s="1"/>
  <c r="C944" i="19" s="1"/>
  <c r="C945" i="19" s="1"/>
  <c r="C946" i="19" s="1"/>
  <c r="C947" i="19" s="1"/>
  <c r="C948" i="19" s="1"/>
  <c r="C949" i="19" s="1"/>
  <c r="C950" i="19" s="1"/>
  <c r="C951" i="19" s="1"/>
  <c r="C952" i="19" s="1"/>
  <c r="C953" i="19" s="1"/>
  <c r="C954" i="19" s="1"/>
  <c r="C955" i="19" s="1"/>
  <c r="C956" i="19" s="1"/>
  <c r="C957" i="19" s="1"/>
  <c r="C958" i="19" s="1"/>
  <c r="C959" i="19" s="1"/>
  <c r="C960" i="19" s="1"/>
  <c r="C961" i="19" s="1"/>
  <c r="C962" i="19" s="1"/>
  <c r="C963" i="19" s="1"/>
  <c r="C964" i="19" s="1"/>
  <c r="C965" i="19" s="1"/>
  <c r="C966" i="19" s="1"/>
  <c r="C967" i="19" s="1"/>
  <c r="C968" i="19" s="1"/>
  <c r="C969" i="19" s="1"/>
  <c r="C970" i="19" s="1"/>
  <c r="C971" i="19" s="1"/>
  <c r="C972" i="19" s="1"/>
  <c r="C973" i="19" s="1"/>
  <c r="C974" i="19" s="1"/>
  <c r="C975" i="19" s="1"/>
  <c r="C976" i="19" s="1"/>
  <c r="C977" i="19" s="1"/>
  <c r="C978" i="19" s="1"/>
  <c r="C979" i="19" s="1"/>
  <c r="C980" i="19" s="1"/>
  <c r="C981" i="19" s="1"/>
  <c r="C982" i="19" s="1"/>
  <c r="C983" i="19" s="1"/>
  <c r="C984" i="19" s="1"/>
  <c r="C985" i="19" s="1"/>
  <c r="C986" i="19" s="1"/>
  <c r="C987" i="19" s="1"/>
  <c r="C988" i="19" s="1"/>
  <c r="C989" i="19" s="1"/>
  <c r="C990" i="19" s="1"/>
  <c r="C991" i="19" s="1"/>
  <c r="C992" i="19" s="1"/>
  <c r="C993" i="19" s="1"/>
  <c r="C994" i="19" s="1"/>
  <c r="C995" i="19" s="1"/>
  <c r="C996" i="19" s="1"/>
  <c r="C997" i="19" s="1"/>
  <c r="C998" i="19" s="1"/>
  <c r="C999" i="19" s="1"/>
  <c r="C1000" i="19" s="1"/>
  <c r="C1001" i="19" s="1"/>
  <c r="C1002" i="19" s="1"/>
  <c r="C1003" i="19" s="1"/>
  <c r="C1004" i="19" s="1"/>
  <c r="C1005" i="19" s="1"/>
  <c r="C1006" i="19" s="1"/>
  <c r="C1007" i="19" s="1"/>
  <c r="C1008" i="19" s="1"/>
  <c r="C1009" i="19" s="1"/>
  <c r="C1010" i="19" s="1"/>
  <c r="C1011" i="19" s="1"/>
  <c r="C1012" i="19" s="1"/>
  <c r="C1013" i="19" s="1"/>
  <c r="C1014" i="19" s="1"/>
  <c r="C1015" i="19" s="1"/>
  <c r="C1016" i="19" s="1"/>
  <c r="C1017" i="19" s="1"/>
  <c r="C1018" i="19" s="1"/>
  <c r="C1019" i="19" s="1"/>
  <c r="C1020" i="19" s="1"/>
  <c r="C1021" i="19" s="1"/>
  <c r="C1022" i="19" s="1"/>
  <c r="C1023" i="19" s="1"/>
  <c r="C1024" i="19" s="1"/>
  <c r="C1025" i="19" s="1"/>
  <c r="C1026" i="19" s="1"/>
  <c r="C1027" i="19" s="1"/>
  <c r="C1028" i="19" s="1"/>
  <c r="C1029" i="19" s="1"/>
  <c r="C1030" i="19" s="1"/>
  <c r="C1031" i="19" s="1"/>
  <c r="C1032" i="19" s="1"/>
  <c r="C1033" i="19" s="1"/>
  <c r="C1034" i="19" s="1"/>
  <c r="C1035" i="19" s="1"/>
  <c r="C1036" i="19" s="1"/>
  <c r="C1037" i="19" s="1"/>
  <c r="C1038" i="19" s="1"/>
  <c r="C1039" i="19" s="1"/>
  <c r="C1040" i="19" s="1"/>
  <c r="C1041" i="19" s="1"/>
  <c r="C1042" i="19" s="1"/>
  <c r="C1043" i="19" s="1"/>
  <c r="C1044" i="19" s="1"/>
  <c r="C1045" i="19" s="1"/>
  <c r="C1046" i="19" s="1"/>
  <c r="C1047" i="19" s="1"/>
  <c r="C1048" i="19" s="1"/>
  <c r="C1049" i="19" s="1"/>
  <c r="C1050" i="19" s="1"/>
  <c r="C1051" i="19" s="1"/>
  <c r="C1052" i="19" s="1"/>
  <c r="C1053" i="19" s="1"/>
  <c r="C1054" i="19" s="1"/>
  <c r="C1055" i="19" s="1"/>
  <c r="C1056" i="19" s="1"/>
  <c r="C1057" i="19" s="1"/>
  <c r="C1058" i="19" s="1"/>
  <c r="C1059" i="19" s="1"/>
  <c r="C1060" i="19" s="1"/>
  <c r="C1061" i="19" s="1"/>
  <c r="C1062" i="19" s="1"/>
  <c r="C1063" i="19" s="1"/>
  <c r="C1064" i="19" s="1"/>
  <c r="C1065" i="19" s="1"/>
  <c r="C1066" i="19" s="1"/>
  <c r="C1067" i="19" s="1"/>
  <c r="C1068" i="19" s="1"/>
  <c r="C1069" i="19" s="1"/>
  <c r="C1070" i="19" s="1"/>
  <c r="C1071" i="19" s="1"/>
  <c r="C1072" i="19" s="1"/>
  <c r="C1073" i="19" s="1"/>
  <c r="C1074" i="19" s="1"/>
  <c r="C1075" i="19" s="1"/>
  <c r="C1076" i="19" s="1"/>
  <c r="C1077" i="19" s="1"/>
  <c r="C1078" i="19" s="1"/>
  <c r="C1079" i="19" s="1"/>
  <c r="C1080" i="19" s="1"/>
  <c r="C1081" i="19" s="1"/>
  <c r="C1082" i="19" s="1"/>
  <c r="C1083" i="19" s="1"/>
  <c r="C1084" i="19" s="1"/>
  <c r="C1085" i="19" s="1"/>
  <c r="C1086" i="19" s="1"/>
  <c r="C1087" i="19" s="1"/>
  <c r="C1088" i="19" s="1"/>
  <c r="C1089" i="19" s="1"/>
  <c r="C1090" i="19" s="1"/>
  <c r="C1091" i="19" s="1"/>
  <c r="C1092" i="19" s="1"/>
  <c r="C1093" i="19" s="1"/>
  <c r="C1094" i="19" s="1"/>
  <c r="C1095" i="19" s="1"/>
  <c r="C1096" i="19" s="1"/>
  <c r="C1097" i="19" s="1"/>
  <c r="C1098" i="19" s="1"/>
  <c r="C1099" i="19" s="1"/>
  <c r="C1100" i="19" s="1"/>
  <c r="C1101" i="19" s="1"/>
  <c r="C1102" i="19" s="1"/>
  <c r="C1103" i="19" s="1"/>
  <c r="C1104" i="19" s="1"/>
  <c r="C1105" i="19" s="1"/>
  <c r="C1106" i="19" s="1"/>
  <c r="C1107" i="19" s="1"/>
  <c r="C1108" i="19" s="1"/>
  <c r="C1109" i="19" s="1"/>
  <c r="C1110" i="19" s="1"/>
  <c r="C1111" i="19" s="1"/>
  <c r="C1112" i="19" s="1"/>
  <c r="C1113" i="19" s="1"/>
  <c r="C1114" i="19" s="1"/>
  <c r="C1115" i="19" s="1"/>
  <c r="C1116" i="19" s="1"/>
  <c r="C1117" i="19" s="1"/>
  <c r="C1118" i="19" s="1"/>
  <c r="C1119" i="19" s="1"/>
  <c r="C1120" i="19" s="1"/>
  <c r="C1121" i="19" s="1"/>
  <c r="C1122" i="19" s="1"/>
  <c r="C1123" i="19" s="1"/>
  <c r="C1124" i="19" s="1"/>
  <c r="C1125" i="19" s="1"/>
  <c r="C1126" i="19" s="1"/>
  <c r="C1127" i="19" s="1"/>
  <c r="C1128" i="19" s="1"/>
  <c r="C1129" i="19" s="1"/>
  <c r="C1130" i="19" s="1"/>
  <c r="C1131" i="19" s="1"/>
  <c r="C1132" i="19" s="1"/>
  <c r="C1133" i="19" s="1"/>
  <c r="C1134" i="19" s="1"/>
  <c r="C1135" i="19" s="1"/>
  <c r="C1136" i="19" s="1"/>
  <c r="C1137" i="19" s="1"/>
  <c r="C1138" i="19" s="1"/>
  <c r="C1139" i="19" s="1"/>
  <c r="C1140" i="19" s="1"/>
  <c r="C1141" i="19" s="1"/>
  <c r="C1142" i="19" s="1"/>
  <c r="C1143" i="19" s="1"/>
  <c r="C1144" i="19" s="1"/>
  <c r="C1145" i="19" s="1"/>
  <c r="C1146" i="19" s="1"/>
  <c r="C1147" i="19" s="1"/>
  <c r="C1148" i="19" s="1"/>
  <c r="C1149" i="19" s="1"/>
  <c r="C1150" i="19" s="1"/>
  <c r="C1151" i="19" s="1"/>
  <c r="C1152" i="19" s="1"/>
  <c r="C1153" i="19" s="1"/>
  <c r="C1154" i="19" s="1"/>
  <c r="C1155" i="19" s="1"/>
  <c r="C1156" i="19" s="1"/>
  <c r="C1157" i="19" s="1"/>
  <c r="C1158" i="19" s="1"/>
  <c r="C1159" i="19" s="1"/>
  <c r="C1160" i="19" s="1"/>
  <c r="C1161" i="19" s="1"/>
  <c r="C1162" i="19" s="1"/>
  <c r="C1163" i="19" s="1"/>
  <c r="C1164" i="19" s="1"/>
  <c r="C1165" i="19" s="1"/>
  <c r="C1166" i="19" s="1"/>
  <c r="C1167" i="19" s="1"/>
  <c r="C1168" i="19" s="1"/>
  <c r="C1169" i="19" s="1"/>
  <c r="C1170" i="19" s="1"/>
  <c r="C1171" i="19" s="1"/>
  <c r="C1172" i="19" s="1"/>
  <c r="C1173" i="19" s="1"/>
  <c r="C1174" i="19" s="1"/>
  <c r="C1175" i="19" s="1"/>
  <c r="C1176" i="19" s="1"/>
  <c r="C1177" i="19" s="1"/>
  <c r="C1178" i="19" s="1"/>
  <c r="C1179" i="19" s="1"/>
  <c r="C1180" i="19" s="1"/>
  <c r="C1181" i="19" s="1"/>
  <c r="C1182" i="19" s="1"/>
  <c r="C1183" i="19" s="1"/>
  <c r="C1184" i="19" s="1"/>
  <c r="C1185" i="19" s="1"/>
  <c r="C1186" i="19" s="1"/>
  <c r="C1187" i="19" s="1"/>
  <c r="C1188" i="19" s="1"/>
  <c r="C1189" i="19" s="1"/>
  <c r="C1190" i="19" s="1"/>
  <c r="C1191" i="19" s="1"/>
  <c r="C1192" i="19" s="1"/>
  <c r="C1193" i="19" s="1"/>
  <c r="C1194" i="19" s="1"/>
  <c r="C1195" i="19" s="1"/>
  <c r="C1196" i="19" s="1"/>
  <c r="C1197" i="19" s="1"/>
  <c r="C1198" i="19" s="1"/>
  <c r="C1199" i="19" s="1"/>
  <c r="C1200" i="19" s="1"/>
  <c r="C1201" i="19" s="1"/>
  <c r="C1202" i="19" s="1"/>
  <c r="C1203" i="19" s="1"/>
  <c r="C1204" i="19" s="1"/>
  <c r="C1205" i="19" s="1"/>
  <c r="C1206" i="19" s="1"/>
  <c r="C1207" i="19" s="1"/>
  <c r="C1208" i="19" s="1"/>
  <c r="C1209" i="19" s="1"/>
  <c r="C1210" i="19" s="1"/>
  <c r="C1211" i="19" s="1"/>
  <c r="C1212" i="19" s="1"/>
  <c r="C1213" i="19" s="1"/>
  <c r="C1214" i="19" s="1"/>
  <c r="C1215" i="19" s="1"/>
  <c r="C1216" i="19" s="1"/>
  <c r="C1217" i="19" s="1"/>
  <c r="C1218" i="19" s="1"/>
  <c r="C1219" i="19" s="1"/>
  <c r="C1220" i="19" s="1"/>
  <c r="C1221" i="19" s="1"/>
  <c r="C1222" i="19" s="1"/>
  <c r="C1223" i="19" s="1"/>
  <c r="C1224" i="19" s="1"/>
  <c r="C1225" i="19" s="1"/>
  <c r="C1226" i="19" s="1"/>
  <c r="C1227" i="19" s="1"/>
  <c r="C1228" i="19" s="1"/>
  <c r="C1229" i="19" s="1"/>
  <c r="C1230" i="19" s="1"/>
  <c r="C1231" i="19" s="1"/>
  <c r="C1232" i="19" s="1"/>
  <c r="C1233" i="19" s="1"/>
  <c r="C1234" i="19" s="1"/>
  <c r="C1235" i="19" s="1"/>
  <c r="C1236" i="19" s="1"/>
  <c r="C1237" i="19" s="1"/>
  <c r="C1238" i="19" s="1"/>
  <c r="C1239" i="19" s="1"/>
  <c r="C1240" i="19" s="1"/>
  <c r="C1241" i="19" s="1"/>
  <c r="C1242" i="19" s="1"/>
  <c r="C1243" i="19" s="1"/>
  <c r="C1244" i="19" s="1"/>
  <c r="C1245" i="19" s="1"/>
  <c r="C1246" i="19" s="1"/>
  <c r="C1247" i="19" s="1"/>
  <c r="C1248" i="19" s="1"/>
  <c r="C1249" i="19" s="1"/>
  <c r="C1250" i="19" s="1"/>
  <c r="C1251" i="19" s="1"/>
  <c r="C1252" i="19" s="1"/>
  <c r="C1253" i="19" s="1"/>
  <c r="C1254" i="19" s="1"/>
  <c r="C1255" i="19" s="1"/>
  <c r="C1256" i="19" s="1"/>
  <c r="C1257" i="19" s="1"/>
  <c r="C1258" i="19" s="1"/>
  <c r="C1259" i="19" s="1"/>
  <c r="C1260" i="19" s="1"/>
  <c r="C1261" i="19" s="1"/>
  <c r="C1262" i="19" s="1"/>
  <c r="C1263" i="19" s="1"/>
  <c r="C1264" i="19" s="1"/>
  <c r="C1265" i="19" s="1"/>
  <c r="C1266" i="19" s="1"/>
  <c r="C1267" i="19" s="1"/>
  <c r="C1268" i="19" s="1"/>
  <c r="C1269" i="19" s="1"/>
  <c r="C1270" i="19" s="1"/>
  <c r="C1271" i="19" s="1"/>
  <c r="C1272" i="19" s="1"/>
  <c r="C1273" i="19" s="1"/>
  <c r="C1274" i="19" s="1"/>
  <c r="C1275" i="19" s="1"/>
  <c r="C1276" i="19" s="1"/>
  <c r="C1277" i="19" s="1"/>
  <c r="C1278" i="19" s="1"/>
  <c r="C1279" i="19" s="1"/>
  <c r="C1280" i="19" s="1"/>
  <c r="C1281" i="19" s="1"/>
  <c r="C1282" i="19" s="1"/>
  <c r="C1283" i="19" s="1"/>
  <c r="C1284" i="19" s="1"/>
  <c r="C1285" i="19" s="1"/>
  <c r="C1286" i="19" s="1"/>
  <c r="C1287" i="19" s="1"/>
  <c r="C1288" i="19" s="1"/>
  <c r="C1289" i="19" s="1"/>
  <c r="C1290" i="19" s="1"/>
  <c r="C1291" i="19" s="1"/>
  <c r="C1292" i="19" s="1"/>
  <c r="C1293" i="19" s="1"/>
  <c r="C1294" i="19" s="1"/>
  <c r="C1295" i="19" s="1"/>
  <c r="C1296" i="19" s="1"/>
  <c r="C1297" i="19" s="1"/>
  <c r="C1298" i="19" s="1"/>
  <c r="C1299" i="19" s="1"/>
  <c r="C1300" i="19" s="1"/>
  <c r="C1301" i="19" s="1"/>
  <c r="C1302" i="19" s="1"/>
  <c r="C1303" i="19" s="1"/>
  <c r="C1304" i="19" s="1"/>
  <c r="C1305" i="19" s="1"/>
  <c r="C1306" i="19" s="1"/>
  <c r="C1307" i="19" s="1"/>
  <c r="C1308" i="19" s="1"/>
  <c r="C1309" i="19" s="1"/>
  <c r="C1310" i="19" s="1"/>
  <c r="C1311" i="19" s="1"/>
  <c r="C1312" i="19" s="1"/>
  <c r="C1313" i="19" s="1"/>
  <c r="C1314" i="19" s="1"/>
  <c r="C1315" i="19" s="1"/>
  <c r="C1316" i="19" s="1"/>
  <c r="C1317" i="19" s="1"/>
  <c r="C1318" i="19" s="1"/>
  <c r="C1319" i="19" s="1"/>
  <c r="C1320" i="19" s="1"/>
  <c r="C1321" i="19" s="1"/>
  <c r="C1322" i="19" s="1"/>
  <c r="C1323" i="19" s="1"/>
  <c r="C1324" i="19" s="1"/>
  <c r="C1325" i="19" s="1"/>
  <c r="C1326" i="19" s="1"/>
  <c r="C1327" i="19" s="1"/>
  <c r="C1328" i="19" s="1"/>
  <c r="C1329" i="19" s="1"/>
  <c r="C1330" i="19" s="1"/>
  <c r="C1331" i="19" s="1"/>
  <c r="C1332" i="19" s="1"/>
  <c r="C1333" i="19" s="1"/>
  <c r="C1334" i="19" s="1"/>
  <c r="C1335" i="19" s="1"/>
  <c r="C1336" i="19" s="1"/>
  <c r="C1337" i="19" s="1"/>
  <c r="C1338" i="19" s="1"/>
  <c r="C1339" i="19" s="1"/>
  <c r="C1340" i="19" s="1"/>
  <c r="C1341" i="19" s="1"/>
  <c r="C1342" i="19" s="1"/>
  <c r="C1343" i="19" s="1"/>
  <c r="C1344" i="19" s="1"/>
  <c r="C1345" i="19" s="1"/>
  <c r="C1346" i="19" s="1"/>
  <c r="C1347" i="19" s="1"/>
  <c r="C1348" i="19" s="1"/>
  <c r="C1349" i="19" s="1"/>
  <c r="C1350" i="19" s="1"/>
  <c r="C1351" i="19" s="1"/>
  <c r="C1352" i="19" s="1"/>
  <c r="C1353" i="19" s="1"/>
  <c r="C1354" i="19" s="1"/>
  <c r="C1355" i="19" s="1"/>
  <c r="C1356" i="19" s="1"/>
  <c r="C1357" i="19" s="1"/>
  <c r="C1358" i="19" s="1"/>
  <c r="C1359" i="19" s="1"/>
  <c r="C1360" i="19" s="1"/>
  <c r="C1361" i="19" s="1"/>
  <c r="C1362" i="19" s="1"/>
  <c r="C1363" i="19" s="1"/>
  <c r="C1364" i="19" s="1"/>
  <c r="C1365" i="19" s="1"/>
  <c r="C1366" i="19" s="1"/>
  <c r="C1367" i="19" s="1"/>
  <c r="C1368" i="19" s="1"/>
  <c r="C1369" i="19" s="1"/>
  <c r="C1370" i="19" s="1"/>
  <c r="C1371" i="19" s="1"/>
  <c r="C1372" i="19" s="1"/>
  <c r="C1373" i="19" s="1"/>
  <c r="C1374" i="19" s="1"/>
  <c r="C1375" i="19" s="1"/>
  <c r="C1376" i="19" s="1"/>
  <c r="C1377" i="19" s="1"/>
  <c r="C1378" i="19" s="1"/>
  <c r="C1379" i="19" s="1"/>
  <c r="C1380" i="19" s="1"/>
  <c r="C1381" i="19" s="1"/>
  <c r="C1382" i="19" s="1"/>
  <c r="C1383" i="19" s="1"/>
  <c r="C1384" i="19" s="1"/>
  <c r="C1385" i="19" s="1"/>
  <c r="C1386" i="19" s="1"/>
  <c r="C1387" i="19" s="1"/>
  <c r="C1388" i="19" s="1"/>
  <c r="C1389" i="19" s="1"/>
  <c r="C1390" i="19" s="1"/>
  <c r="C1391" i="19" s="1"/>
  <c r="C1392" i="19" s="1"/>
  <c r="C1393" i="19" s="1"/>
  <c r="C1394" i="19" s="1"/>
  <c r="C1395" i="19" s="1"/>
  <c r="C1396" i="19" s="1"/>
  <c r="C1397" i="19" s="1"/>
  <c r="C1398" i="19" s="1"/>
  <c r="C1399" i="19" s="1"/>
  <c r="C1400" i="19" s="1"/>
  <c r="C1401" i="19" s="1"/>
  <c r="C1402" i="19" s="1"/>
  <c r="C1403" i="19" s="1"/>
  <c r="C1404" i="19" s="1"/>
  <c r="C1405" i="19" s="1"/>
  <c r="C1406" i="19" s="1"/>
  <c r="C1407" i="19" s="1"/>
  <c r="C1408" i="19" s="1"/>
  <c r="C1409" i="19" s="1"/>
  <c r="C1410" i="19" s="1"/>
  <c r="C1411" i="19" s="1"/>
  <c r="C1412" i="19" s="1"/>
  <c r="C1413" i="19" s="1"/>
  <c r="C1414" i="19" s="1"/>
  <c r="C1415" i="19" s="1"/>
  <c r="C1416" i="19" s="1"/>
  <c r="C1417" i="19" s="1"/>
  <c r="C1418" i="19" s="1"/>
  <c r="C1419" i="19" s="1"/>
  <c r="C1420" i="19" s="1"/>
  <c r="C1421" i="19" s="1"/>
  <c r="C1422" i="19" s="1"/>
  <c r="C1423" i="19" s="1"/>
  <c r="C1424" i="19" s="1"/>
  <c r="C1425" i="19" s="1"/>
  <c r="C1426" i="19" s="1"/>
  <c r="C1427" i="19" s="1"/>
  <c r="C1428" i="19" s="1"/>
  <c r="C1429" i="19" s="1"/>
  <c r="C1430" i="19" s="1"/>
  <c r="C1431" i="19" s="1"/>
  <c r="C1432" i="19" s="1"/>
  <c r="C1433" i="19" s="1"/>
  <c r="C1434" i="19" s="1"/>
  <c r="C1435" i="19" s="1"/>
  <c r="C1436" i="19" s="1"/>
  <c r="C1437" i="19" s="1"/>
  <c r="C1438" i="19" s="1"/>
  <c r="C1439" i="19" s="1"/>
  <c r="C1440" i="19" s="1"/>
  <c r="C1441" i="19" s="1"/>
  <c r="C1442" i="19" s="1"/>
  <c r="C1443" i="19" s="1"/>
  <c r="C1444" i="19" s="1"/>
  <c r="C1445" i="19" s="1"/>
  <c r="C1446" i="19" s="1"/>
  <c r="C1447" i="19" s="1"/>
  <c r="C1448" i="19" s="1"/>
  <c r="C1449" i="19" s="1"/>
  <c r="C1450" i="19" s="1"/>
  <c r="C1451" i="19" s="1"/>
  <c r="C1452" i="19" s="1"/>
  <c r="C1453" i="19" s="1"/>
  <c r="C1454" i="19" s="1"/>
  <c r="C1455" i="19" s="1"/>
  <c r="C1456" i="19" s="1"/>
  <c r="C1457" i="19" s="1"/>
  <c r="C1458" i="19" s="1"/>
  <c r="C1459" i="19" s="1"/>
  <c r="C1460" i="19" s="1"/>
  <c r="C1461" i="19" s="1"/>
  <c r="C1462" i="19" s="1"/>
  <c r="C1463" i="19" s="1"/>
  <c r="C1464" i="19" s="1"/>
  <c r="C1465" i="19" s="1"/>
  <c r="C1466" i="19" s="1"/>
  <c r="C1467" i="19" s="1"/>
  <c r="C1468" i="19" s="1"/>
  <c r="C1469" i="19" s="1"/>
  <c r="C1470" i="19" s="1"/>
  <c r="C1471" i="19" s="1"/>
  <c r="C1472" i="19" s="1"/>
  <c r="C1473" i="19" s="1"/>
  <c r="C1474" i="19" s="1"/>
  <c r="C1475" i="19" s="1"/>
  <c r="C1476" i="19" s="1"/>
  <c r="C1477" i="19" s="1"/>
  <c r="C1478" i="19" s="1"/>
  <c r="C1479" i="19" s="1"/>
  <c r="C1480" i="19" s="1"/>
  <c r="C1481" i="19" s="1"/>
  <c r="C1482" i="19" s="1"/>
  <c r="C1483" i="19" s="1"/>
  <c r="C1484" i="19" s="1"/>
  <c r="C1485" i="19" s="1"/>
  <c r="C1486" i="19" s="1"/>
  <c r="C1487" i="19" s="1"/>
  <c r="C1488" i="19" s="1"/>
  <c r="C1489" i="19" s="1"/>
  <c r="C1490" i="19" s="1"/>
  <c r="C1491" i="19" s="1"/>
  <c r="C1492" i="19" s="1"/>
  <c r="C1493" i="19" s="1"/>
  <c r="C1494" i="19" s="1"/>
  <c r="C1495" i="19" s="1"/>
  <c r="C1496" i="19" s="1"/>
  <c r="C1497" i="19" s="1"/>
  <c r="C1498" i="19" s="1"/>
  <c r="C1499" i="19" s="1"/>
  <c r="C1500" i="19" s="1"/>
  <c r="C1501" i="19" s="1"/>
  <c r="C1502" i="19" s="1"/>
  <c r="C1503" i="19" s="1"/>
  <c r="C1504" i="19" s="1"/>
  <c r="C1505" i="19" s="1"/>
  <c r="C1506" i="19" s="1"/>
  <c r="C1507" i="19" s="1"/>
  <c r="C1508" i="19" s="1"/>
  <c r="C1509" i="19" s="1"/>
  <c r="C1510" i="19" s="1"/>
  <c r="C1511" i="19" s="1"/>
  <c r="C1512" i="19" s="1"/>
  <c r="C1513" i="19" s="1"/>
  <c r="C1514" i="19" s="1"/>
  <c r="C1515" i="19" s="1"/>
  <c r="C1516" i="19" s="1"/>
  <c r="C1517" i="19" s="1"/>
  <c r="C1518" i="19" s="1"/>
  <c r="C1519" i="19" s="1"/>
  <c r="C1520" i="19" s="1"/>
  <c r="C1521" i="19" s="1"/>
  <c r="C1522" i="19" s="1"/>
  <c r="C1523" i="19" s="1"/>
  <c r="C1524" i="19" s="1"/>
  <c r="C1525" i="19" s="1"/>
  <c r="C1526" i="19" s="1"/>
  <c r="C1527" i="19" s="1"/>
  <c r="C1528" i="19" s="1"/>
  <c r="C1529" i="19" s="1"/>
  <c r="C1530" i="19" s="1"/>
  <c r="C1531" i="19" s="1"/>
  <c r="C1532" i="19" s="1"/>
  <c r="C1533" i="19" s="1"/>
  <c r="C1534" i="19" s="1"/>
  <c r="C1535" i="19" s="1"/>
  <c r="C1536" i="19" s="1"/>
  <c r="C1537" i="19" s="1"/>
  <c r="C1538" i="19" s="1"/>
  <c r="C1539" i="19" s="1"/>
  <c r="C1540" i="19" s="1"/>
  <c r="C1541" i="19" s="1"/>
  <c r="C1542" i="19" s="1"/>
  <c r="C1543" i="19" s="1"/>
  <c r="C1544" i="19" s="1"/>
  <c r="C1545" i="19" s="1"/>
  <c r="C1546" i="19" s="1"/>
  <c r="C1547" i="19" s="1"/>
  <c r="C1548" i="19" s="1"/>
  <c r="C1549" i="19" s="1"/>
  <c r="C1550" i="19" s="1"/>
  <c r="C1551" i="19" s="1"/>
  <c r="C1552" i="19" s="1"/>
  <c r="C1553" i="19" s="1"/>
  <c r="C1554" i="19" s="1"/>
  <c r="C1555" i="19" s="1"/>
  <c r="C1556" i="19" s="1"/>
  <c r="C1557" i="19" s="1"/>
  <c r="C1558" i="19" s="1"/>
  <c r="C1559" i="19" s="1"/>
  <c r="C1560" i="19" s="1"/>
  <c r="C1561" i="19" s="1"/>
  <c r="C1562" i="19" s="1"/>
  <c r="C1563" i="19" s="1"/>
  <c r="C1564" i="19" s="1"/>
  <c r="C1565" i="19" s="1"/>
  <c r="C1566" i="19" s="1"/>
  <c r="C1567" i="19" s="1"/>
  <c r="C1568" i="19" s="1"/>
  <c r="C1569" i="19" s="1"/>
  <c r="C1570" i="19" s="1"/>
  <c r="C1571" i="19" s="1"/>
  <c r="C1572" i="19" s="1"/>
  <c r="C1573" i="19" s="1"/>
  <c r="C1574" i="19" s="1"/>
  <c r="C1575" i="19" s="1"/>
  <c r="C1576" i="19" s="1"/>
  <c r="C1577" i="19" s="1"/>
  <c r="C1578" i="19" s="1"/>
  <c r="C1579" i="19" s="1"/>
  <c r="C1580" i="19" s="1"/>
  <c r="C1581" i="19" s="1"/>
  <c r="C1582" i="19" s="1"/>
  <c r="C1583" i="19" s="1"/>
  <c r="C1584" i="19" s="1"/>
  <c r="C1585" i="19" s="1"/>
  <c r="C1586" i="19" s="1"/>
  <c r="C1587" i="19" s="1"/>
  <c r="C1588" i="19" s="1"/>
  <c r="C1589" i="19" s="1"/>
  <c r="C1590" i="19" s="1"/>
  <c r="C1591" i="19" s="1"/>
  <c r="C1592" i="19" s="1"/>
  <c r="C1593" i="19" s="1"/>
  <c r="C1594" i="19" s="1"/>
  <c r="C1595" i="19" s="1"/>
  <c r="C1596" i="19" s="1"/>
  <c r="C1597" i="19" s="1"/>
  <c r="C1598" i="19" s="1"/>
  <c r="C1599" i="19" s="1"/>
  <c r="C1600" i="19" s="1"/>
  <c r="C1601" i="19" s="1"/>
  <c r="C1602" i="19" s="1"/>
  <c r="C1603" i="19" s="1"/>
  <c r="C1604" i="19" s="1"/>
  <c r="C1605" i="19" s="1"/>
  <c r="C1606" i="19" s="1"/>
  <c r="C1607" i="19" s="1"/>
  <c r="C1608" i="19" s="1"/>
  <c r="C1609" i="19" s="1"/>
  <c r="C1610" i="19" s="1"/>
  <c r="C1611" i="19" s="1"/>
  <c r="C1612" i="19" s="1"/>
  <c r="C1613" i="19" s="1"/>
  <c r="C1614" i="19" s="1"/>
  <c r="C1615" i="19" s="1"/>
  <c r="C1616" i="19" s="1"/>
  <c r="C1617" i="19" s="1"/>
  <c r="C1618" i="19" s="1"/>
  <c r="C1619" i="19" s="1"/>
  <c r="C1620" i="19" s="1"/>
  <c r="C1621" i="19" s="1"/>
  <c r="C1622" i="19" s="1"/>
  <c r="C1623" i="19" s="1"/>
  <c r="C1624" i="19" s="1"/>
  <c r="C1625" i="19" s="1"/>
  <c r="C1626" i="19" s="1"/>
  <c r="C1627" i="19" s="1"/>
  <c r="C1628" i="19" s="1"/>
  <c r="C1629" i="19" s="1"/>
  <c r="C1630" i="19" s="1"/>
  <c r="C1631" i="19" s="1"/>
  <c r="C1632" i="19" s="1"/>
  <c r="C1633" i="19" s="1"/>
  <c r="C1634" i="19" s="1"/>
  <c r="C1635" i="19" s="1"/>
  <c r="C1636" i="19" s="1"/>
  <c r="C1637" i="19" s="1"/>
  <c r="C1638" i="19" s="1"/>
  <c r="C1639" i="19" s="1"/>
  <c r="C1640" i="19" s="1"/>
  <c r="C1641" i="19" s="1"/>
  <c r="C1642" i="19" s="1"/>
  <c r="C1643" i="19" s="1"/>
  <c r="C1644" i="19" s="1"/>
  <c r="C1645" i="19" s="1"/>
  <c r="C1646" i="19" s="1"/>
  <c r="C1647" i="19" s="1"/>
  <c r="C1648" i="19" s="1"/>
  <c r="C1649" i="19" s="1"/>
  <c r="C1650" i="19" s="1"/>
  <c r="C1651" i="19" s="1"/>
  <c r="C1652" i="19" s="1"/>
  <c r="C1653" i="19" s="1"/>
  <c r="C1654" i="19" s="1"/>
  <c r="C1655" i="19" s="1"/>
  <c r="C1656" i="19" s="1"/>
  <c r="C1657" i="19" s="1"/>
  <c r="C1658" i="19" s="1"/>
  <c r="C1659" i="19" s="1"/>
  <c r="C1660" i="19" s="1"/>
  <c r="C1661" i="19" s="1"/>
  <c r="C1662" i="19" s="1"/>
  <c r="C1663" i="19" s="1"/>
  <c r="C1664" i="19" s="1"/>
  <c r="C1665" i="19" s="1"/>
  <c r="C1666" i="19" s="1"/>
  <c r="C1667" i="19" s="1"/>
  <c r="C1668" i="19" s="1"/>
  <c r="C1669" i="19" s="1"/>
  <c r="C1670" i="19" s="1"/>
  <c r="C1671" i="19" s="1"/>
  <c r="C1672" i="19" s="1"/>
  <c r="C1673" i="19" s="1"/>
  <c r="C1674" i="19" s="1"/>
  <c r="C1675" i="19" s="1"/>
  <c r="C1676" i="19" s="1"/>
  <c r="C1677" i="19" s="1"/>
  <c r="C1678" i="19" s="1"/>
  <c r="C1679" i="19" s="1"/>
  <c r="C1680" i="19" s="1"/>
  <c r="C1681" i="19" s="1"/>
  <c r="C1682" i="19" s="1"/>
  <c r="C1683" i="19" s="1"/>
  <c r="C1684" i="19" s="1"/>
  <c r="C1685" i="19" s="1"/>
  <c r="C1686" i="19" s="1"/>
  <c r="C1687" i="19" s="1"/>
  <c r="C1688" i="19" s="1"/>
  <c r="C1689" i="19" s="1"/>
  <c r="C1690" i="19" s="1"/>
  <c r="C1691" i="19" s="1"/>
  <c r="C1692" i="19" s="1"/>
  <c r="C1693" i="19" s="1"/>
  <c r="C1694" i="19" s="1"/>
  <c r="C1695" i="19" s="1"/>
  <c r="C1696" i="19" s="1"/>
  <c r="C1697" i="19" s="1"/>
  <c r="C1698" i="19" s="1"/>
  <c r="C1699" i="19" s="1"/>
  <c r="C1700" i="19" s="1"/>
  <c r="C1701" i="19" s="1"/>
  <c r="C1702" i="19" s="1"/>
  <c r="C1703" i="19" s="1"/>
  <c r="C1704" i="19" s="1"/>
  <c r="C1705" i="19" s="1"/>
  <c r="C1706" i="19" s="1"/>
  <c r="C1707" i="19" s="1"/>
  <c r="C1708" i="19" s="1"/>
  <c r="C1709" i="19" s="1"/>
  <c r="C1710" i="19" s="1"/>
  <c r="C1711" i="19" s="1"/>
  <c r="C1712" i="19" s="1"/>
  <c r="C1713" i="19" s="1"/>
  <c r="C1714" i="19" s="1"/>
  <c r="C1715" i="19" s="1"/>
  <c r="C1716" i="19" s="1"/>
  <c r="C1717" i="19" s="1"/>
  <c r="C1718" i="19" s="1"/>
  <c r="C1719" i="19" s="1"/>
  <c r="C1720" i="19" s="1"/>
  <c r="C1721" i="19" s="1"/>
  <c r="C1722" i="19" s="1"/>
  <c r="C1723" i="19" s="1"/>
  <c r="C1724" i="19" s="1"/>
  <c r="C1725" i="19" s="1"/>
  <c r="C1726" i="19" s="1"/>
  <c r="C1727" i="19" s="1"/>
  <c r="C1728" i="19" s="1"/>
  <c r="C1729" i="19" s="1"/>
  <c r="C1730" i="19" s="1"/>
  <c r="C1731" i="19" s="1"/>
  <c r="C1732" i="19" s="1"/>
  <c r="C1733" i="19" s="1"/>
  <c r="C1734" i="19" s="1"/>
  <c r="C1735" i="19" s="1"/>
  <c r="C1736" i="19" s="1"/>
  <c r="C1737" i="19" s="1"/>
  <c r="C1738" i="19" s="1"/>
  <c r="C1739" i="19" s="1"/>
  <c r="C1740" i="19" s="1"/>
  <c r="C1741" i="19" s="1"/>
  <c r="C1742" i="19" s="1"/>
  <c r="C1743" i="19" s="1"/>
  <c r="C1744" i="19" s="1"/>
  <c r="C1745" i="19" s="1"/>
  <c r="C1746" i="19" s="1"/>
  <c r="C1747" i="19" s="1"/>
  <c r="C1748" i="19" s="1"/>
  <c r="C1749" i="19" s="1"/>
  <c r="C1750" i="19" s="1"/>
  <c r="C1751" i="19" s="1"/>
  <c r="C1752" i="19" s="1"/>
  <c r="C1753" i="19" s="1"/>
  <c r="C1754" i="19" s="1"/>
  <c r="C1755" i="19" s="1"/>
  <c r="C1756" i="19" s="1"/>
  <c r="C1757" i="19" s="1"/>
  <c r="C1758" i="19" s="1"/>
  <c r="C1759" i="19" s="1"/>
  <c r="C1760" i="19" s="1"/>
  <c r="C1761" i="19" s="1"/>
  <c r="C1762" i="19" s="1"/>
  <c r="C1763" i="19" s="1"/>
  <c r="C1764" i="19" s="1"/>
  <c r="C1765" i="19" s="1"/>
  <c r="C1766" i="19" s="1"/>
  <c r="C1767" i="19" s="1"/>
  <c r="C1768" i="19" s="1"/>
  <c r="C1769" i="19" s="1"/>
  <c r="C1770" i="19" s="1"/>
  <c r="C1771" i="19" s="1"/>
  <c r="C1772" i="19" s="1"/>
  <c r="C1773" i="19" s="1"/>
  <c r="C1774" i="19" s="1"/>
  <c r="C1775" i="19" s="1"/>
  <c r="C1776" i="19" s="1"/>
  <c r="C1777" i="19" s="1"/>
  <c r="C1778" i="19" s="1"/>
  <c r="C1779" i="19" s="1"/>
  <c r="C1780" i="19" s="1"/>
  <c r="C1781" i="19" s="1"/>
  <c r="C1782" i="19" s="1"/>
  <c r="C1783" i="19" s="1"/>
  <c r="C1784" i="19" s="1"/>
  <c r="C1785" i="19" s="1"/>
  <c r="C1786" i="19" s="1"/>
  <c r="C1787" i="19" s="1"/>
  <c r="C1788" i="19" s="1"/>
  <c r="C1789" i="19" s="1"/>
  <c r="C1790" i="19" s="1"/>
  <c r="C1791" i="19" s="1"/>
  <c r="C1792" i="19" s="1"/>
  <c r="C1793" i="19" s="1"/>
  <c r="C1794" i="19" s="1"/>
  <c r="C1795" i="19" s="1"/>
  <c r="C1796" i="19" s="1"/>
  <c r="C1797" i="19" s="1"/>
  <c r="C1798" i="19" s="1"/>
  <c r="C1799" i="19" s="1"/>
  <c r="C1800" i="19" s="1"/>
  <c r="C1801" i="19" s="1"/>
  <c r="C1802" i="19" s="1"/>
  <c r="C1803" i="19" s="1"/>
  <c r="C1804" i="19" s="1"/>
  <c r="C1805" i="19" s="1"/>
  <c r="C1806" i="19" s="1"/>
  <c r="C1807" i="19" s="1"/>
  <c r="C1808" i="19" s="1"/>
  <c r="C1809" i="19" s="1"/>
  <c r="C1810" i="19" s="1"/>
  <c r="C1811" i="19" s="1"/>
  <c r="C1812" i="19" s="1"/>
  <c r="C1813" i="19" s="1"/>
  <c r="C1814" i="19" s="1"/>
  <c r="C1815" i="19" s="1"/>
  <c r="C1816" i="19" s="1"/>
  <c r="C1817" i="19" s="1"/>
  <c r="C1818" i="19" s="1"/>
  <c r="C1819" i="19" s="1"/>
  <c r="C1820" i="19" s="1"/>
  <c r="C1821" i="19" s="1"/>
  <c r="C1822" i="19" s="1"/>
  <c r="C1823" i="19" s="1"/>
  <c r="C1824" i="19" s="1"/>
  <c r="C1825" i="19" s="1"/>
  <c r="C1826" i="19" s="1"/>
  <c r="C1827" i="19" s="1"/>
  <c r="C1828" i="19" s="1"/>
  <c r="C1829" i="19" s="1"/>
  <c r="C1830" i="19" s="1"/>
  <c r="C1831" i="19" s="1"/>
  <c r="C1832" i="19" s="1"/>
  <c r="C1833" i="19" s="1"/>
  <c r="C1834" i="19" s="1"/>
  <c r="C1835" i="19" s="1"/>
  <c r="C1836" i="19" s="1"/>
  <c r="C1837" i="19" s="1"/>
  <c r="C1838" i="19" s="1"/>
  <c r="C1839" i="19" s="1"/>
  <c r="C1840" i="19" s="1"/>
  <c r="C1841" i="19" s="1"/>
  <c r="C1842" i="19" s="1"/>
  <c r="C1843" i="19" s="1"/>
  <c r="C1844" i="19" s="1"/>
  <c r="C1845" i="19" s="1"/>
  <c r="C1846" i="19" s="1"/>
  <c r="C1847" i="19" s="1"/>
  <c r="C1848" i="19" s="1"/>
  <c r="C1849" i="19" s="1"/>
  <c r="C1850" i="19" s="1"/>
  <c r="C1851" i="19" s="1"/>
  <c r="C1852" i="19" s="1"/>
  <c r="C1853" i="19" s="1"/>
  <c r="C1854" i="19" s="1"/>
  <c r="C1855" i="19" s="1"/>
  <c r="C1856" i="19" s="1"/>
  <c r="C1857" i="19" s="1"/>
  <c r="C1858" i="19" s="1"/>
  <c r="C1859" i="19" s="1"/>
  <c r="C1860" i="19" s="1"/>
  <c r="C1861" i="19" s="1"/>
  <c r="C1862" i="19" s="1"/>
  <c r="C1863" i="19" s="1"/>
  <c r="C1864" i="19" s="1"/>
  <c r="C1865" i="19" s="1"/>
  <c r="C1866" i="19" s="1"/>
  <c r="C1867" i="19" s="1"/>
  <c r="C1868" i="19" s="1"/>
  <c r="C1869" i="19" s="1"/>
  <c r="C1870" i="19" s="1"/>
  <c r="C1871" i="19" s="1"/>
  <c r="C1872" i="19" s="1"/>
  <c r="C1873" i="19" s="1"/>
  <c r="C1874" i="19" s="1"/>
  <c r="C1875" i="19" s="1"/>
  <c r="C1876" i="19" s="1"/>
  <c r="C1877" i="19" s="1"/>
  <c r="C1878" i="19" s="1"/>
  <c r="C1879" i="19" s="1"/>
  <c r="C1880" i="19" s="1"/>
  <c r="C1881" i="19" s="1"/>
  <c r="C1882" i="19" s="1"/>
  <c r="C1883" i="19" s="1"/>
  <c r="C1884" i="19" s="1"/>
  <c r="C1885" i="19" s="1"/>
  <c r="C1886" i="19" s="1"/>
  <c r="C1887" i="19" s="1"/>
  <c r="C1888" i="19" s="1"/>
  <c r="C1889" i="19" s="1"/>
  <c r="C1890" i="19" s="1"/>
  <c r="C1891" i="19" s="1"/>
  <c r="C1892" i="19" s="1"/>
  <c r="C1893" i="19" s="1"/>
  <c r="C1894" i="19" s="1"/>
  <c r="C1895" i="19" s="1"/>
  <c r="C1896" i="19" s="1"/>
  <c r="C1897" i="19" s="1"/>
  <c r="C1898" i="19" s="1"/>
  <c r="C1899" i="19" s="1"/>
  <c r="C1900" i="19" s="1"/>
  <c r="C1901" i="19" s="1"/>
  <c r="C1902" i="19" s="1"/>
  <c r="C1903" i="19" s="1"/>
  <c r="C1904" i="19" s="1"/>
  <c r="C1905" i="19" s="1"/>
  <c r="C1906" i="19" s="1"/>
  <c r="C1907" i="19" s="1"/>
  <c r="C1908" i="19" s="1"/>
  <c r="C1909" i="19" s="1"/>
  <c r="C1910" i="19" s="1"/>
  <c r="C1911" i="19" s="1"/>
  <c r="C1912" i="19" s="1"/>
  <c r="C1913" i="19" s="1"/>
  <c r="C1914" i="19" s="1"/>
  <c r="C1915" i="19" s="1"/>
  <c r="C1916" i="19" s="1"/>
  <c r="C1917" i="19" s="1"/>
  <c r="C1918" i="19" s="1"/>
  <c r="C1919" i="19" s="1"/>
  <c r="C1920" i="19" s="1"/>
  <c r="C1921" i="19" s="1"/>
  <c r="C1922" i="19" s="1"/>
  <c r="C1923" i="19" s="1"/>
  <c r="C1924" i="19" s="1"/>
  <c r="C1925" i="19" s="1"/>
  <c r="C1926" i="19" s="1"/>
  <c r="C1927" i="19" s="1"/>
  <c r="C1928" i="19" s="1"/>
  <c r="C1929" i="19" s="1"/>
  <c r="C1930" i="19" s="1"/>
  <c r="C1931" i="19" s="1"/>
  <c r="C1932" i="19" s="1"/>
  <c r="C1933" i="19" s="1"/>
  <c r="C1934" i="19" s="1"/>
  <c r="C1935" i="19" s="1"/>
  <c r="C1936" i="19" s="1"/>
  <c r="C1937" i="19" s="1"/>
  <c r="C1938" i="19" s="1"/>
  <c r="C1939" i="19" s="1"/>
  <c r="C1940" i="19" s="1"/>
  <c r="C1941" i="19" s="1"/>
  <c r="C1942" i="19" s="1"/>
  <c r="C1943" i="19" s="1"/>
  <c r="C1944" i="19" s="1"/>
  <c r="C1945" i="19" s="1"/>
  <c r="C1946" i="19" s="1"/>
  <c r="C1947" i="19" s="1"/>
  <c r="C1948" i="19" s="1"/>
  <c r="C1949" i="19" s="1"/>
  <c r="C1950" i="19" s="1"/>
  <c r="C1951" i="19" s="1"/>
  <c r="C1952" i="19" s="1"/>
  <c r="C1953" i="19" s="1"/>
  <c r="C1954" i="19" s="1"/>
  <c r="C1955" i="19" s="1"/>
  <c r="C1956" i="19" s="1"/>
  <c r="C1957" i="19" s="1"/>
  <c r="C1958" i="19" s="1"/>
  <c r="C1959" i="19" s="1"/>
  <c r="C1960" i="19" s="1"/>
  <c r="C1961" i="19" s="1"/>
  <c r="C1962" i="19" s="1"/>
  <c r="C1963" i="19" s="1"/>
  <c r="C1964" i="19" s="1"/>
  <c r="C1965" i="19" s="1"/>
  <c r="C1966" i="19" s="1"/>
  <c r="C1967" i="19" s="1"/>
  <c r="C1968" i="19" s="1"/>
  <c r="C1969" i="19" s="1"/>
  <c r="C1970" i="19" s="1"/>
  <c r="C1971" i="19" s="1"/>
  <c r="C1972" i="19" s="1"/>
  <c r="C1973" i="19" s="1"/>
  <c r="C1974" i="19" s="1"/>
  <c r="C1975" i="19" s="1"/>
  <c r="C1976" i="19" s="1"/>
  <c r="C1977" i="19" s="1"/>
  <c r="C1978" i="19" s="1"/>
  <c r="C1979" i="19" s="1"/>
  <c r="C1980" i="19" s="1"/>
  <c r="C1981" i="19" s="1"/>
  <c r="C1982" i="19" s="1"/>
  <c r="C1983" i="19" s="1"/>
  <c r="C1984" i="19" s="1"/>
  <c r="C1985" i="19" s="1"/>
  <c r="C1986" i="19" s="1"/>
  <c r="C1987" i="19" s="1"/>
  <c r="C1988" i="19" s="1"/>
  <c r="C1989" i="19" s="1"/>
  <c r="C1990" i="19" s="1"/>
  <c r="C1991" i="19" s="1"/>
  <c r="C1992" i="19" s="1"/>
  <c r="C1993" i="19" s="1"/>
  <c r="C1994" i="19" s="1"/>
  <c r="C1995" i="19" s="1"/>
  <c r="C1996" i="19" s="1"/>
  <c r="C1997" i="19" s="1"/>
  <c r="C1998" i="19" s="1"/>
  <c r="C1999" i="19" s="1"/>
  <c r="C2000" i="19" s="1"/>
  <c r="C2001" i="19" s="1"/>
  <c r="C2002" i="19" s="1"/>
  <c r="C2003" i="19" s="1"/>
  <c r="C2004" i="19" s="1"/>
  <c r="C2005" i="19" s="1"/>
  <c r="C2006" i="19" s="1"/>
  <c r="C2007" i="19" s="1"/>
  <c r="C2008" i="19" s="1"/>
  <c r="C2009" i="19" s="1"/>
  <c r="C2010" i="19" s="1"/>
  <c r="C2011" i="19" s="1"/>
  <c r="C2012" i="19" s="1"/>
  <c r="C2013" i="19" s="1"/>
  <c r="C2014" i="19" s="1"/>
  <c r="C2015" i="19" s="1"/>
  <c r="C2016" i="19" s="1"/>
  <c r="C2017" i="19" s="1"/>
  <c r="C2018" i="19" s="1"/>
  <c r="C2019" i="19" s="1"/>
  <c r="C2020" i="19" s="1"/>
  <c r="C2021" i="19" s="1"/>
  <c r="C2022" i="19" s="1"/>
  <c r="C2023" i="19" s="1"/>
  <c r="C2024" i="19" s="1"/>
  <c r="C2025" i="19" s="1"/>
  <c r="C2026" i="19" s="1"/>
  <c r="C2027" i="19" s="1"/>
  <c r="C2028" i="19" s="1"/>
  <c r="C2029" i="19" s="1"/>
  <c r="C2030" i="19" s="1"/>
  <c r="C2031" i="19" s="1"/>
  <c r="C2032" i="19" s="1"/>
  <c r="C2033" i="19" s="1"/>
  <c r="C2034" i="19" s="1"/>
  <c r="C2035" i="19" s="1"/>
  <c r="C2036" i="19" s="1"/>
  <c r="C2037" i="19" s="1"/>
  <c r="C2038" i="19" s="1"/>
  <c r="C2039" i="19" s="1"/>
  <c r="C2040" i="19" s="1"/>
  <c r="C2041" i="19" s="1"/>
  <c r="C2042" i="19" s="1"/>
  <c r="C2043" i="19" s="1"/>
  <c r="C2044" i="19" s="1"/>
  <c r="C2045" i="19" s="1"/>
  <c r="C2046" i="19" s="1"/>
  <c r="C2047" i="19" s="1"/>
  <c r="C2048" i="19" s="1"/>
  <c r="C2049" i="19" s="1"/>
  <c r="C2050" i="19" s="1"/>
  <c r="C2051" i="19" s="1"/>
  <c r="C2052" i="19" s="1"/>
  <c r="C2053" i="19" s="1"/>
  <c r="C2054" i="19" s="1"/>
  <c r="C2055" i="19" s="1"/>
  <c r="C2056" i="19" s="1"/>
  <c r="C2057" i="19" s="1"/>
  <c r="C2058" i="19" s="1"/>
  <c r="C2059" i="19" s="1"/>
  <c r="C2060" i="19" s="1"/>
  <c r="C2061" i="19" s="1"/>
  <c r="C2062" i="19" s="1"/>
  <c r="C2063" i="19" s="1"/>
  <c r="C2064" i="19" s="1"/>
  <c r="C2065" i="19" s="1"/>
  <c r="C2066" i="19" s="1"/>
  <c r="C2067" i="19" s="1"/>
  <c r="C2068" i="19" s="1"/>
  <c r="C2069" i="19" s="1"/>
  <c r="C2070" i="19" s="1"/>
  <c r="C2071" i="19" s="1"/>
  <c r="C2072" i="19" s="1"/>
  <c r="C2073" i="19" s="1"/>
  <c r="C2074" i="19" s="1"/>
  <c r="C2075" i="19" s="1"/>
  <c r="C2076" i="19" s="1"/>
  <c r="C2077" i="19" s="1"/>
  <c r="C2078" i="19" s="1"/>
  <c r="C2079" i="19" s="1"/>
  <c r="C2080" i="19" s="1"/>
  <c r="C2081" i="19" s="1"/>
  <c r="C2082" i="19" s="1"/>
  <c r="C2083" i="19" s="1"/>
  <c r="C2084" i="19" s="1"/>
  <c r="C2085" i="19" s="1"/>
  <c r="C2086" i="19" s="1"/>
  <c r="C2087" i="19" s="1"/>
  <c r="C2088" i="19" s="1"/>
  <c r="C2089" i="19" s="1"/>
  <c r="C2090" i="19" s="1"/>
  <c r="C2091" i="19" s="1"/>
  <c r="C2092" i="19" s="1"/>
  <c r="C2093" i="19" s="1"/>
  <c r="C2094" i="19" s="1"/>
  <c r="C2095" i="19" s="1"/>
  <c r="C2096" i="19" s="1"/>
  <c r="C2097" i="19" s="1"/>
  <c r="C2098" i="19" s="1"/>
  <c r="C2099" i="19" s="1"/>
  <c r="C2100" i="19" s="1"/>
  <c r="C2101" i="19" s="1"/>
  <c r="C2102" i="19" s="1"/>
  <c r="C2103" i="19" s="1"/>
  <c r="C2104" i="19" s="1"/>
  <c r="C2105" i="19" s="1"/>
  <c r="C2106" i="19" s="1"/>
  <c r="C2107" i="19" s="1"/>
  <c r="C2108" i="19" s="1"/>
  <c r="C2109" i="19" s="1"/>
  <c r="C2110" i="19" s="1"/>
  <c r="C2111" i="19" s="1"/>
  <c r="C2112" i="19" s="1"/>
  <c r="C2113" i="19" s="1"/>
  <c r="C2114" i="19" s="1"/>
  <c r="C2115" i="19" s="1"/>
  <c r="C2116" i="19" s="1"/>
  <c r="C2117" i="19" s="1"/>
  <c r="C2118" i="19" s="1"/>
  <c r="C2119" i="19" s="1"/>
  <c r="C2120" i="19" s="1"/>
  <c r="C2121" i="19" s="1"/>
  <c r="C2122" i="19" s="1"/>
  <c r="C2123" i="19" s="1"/>
  <c r="C2124" i="19" s="1"/>
  <c r="C2125" i="19" s="1"/>
  <c r="C2126" i="19" s="1"/>
  <c r="C2127" i="19" s="1"/>
  <c r="C2128" i="19" s="1"/>
  <c r="C2129" i="19" s="1"/>
  <c r="C2130" i="19" s="1"/>
  <c r="C2131" i="19" s="1"/>
  <c r="C2132" i="19" s="1"/>
  <c r="C2133" i="19" s="1"/>
  <c r="C2134" i="19" s="1"/>
  <c r="C2135" i="19" s="1"/>
  <c r="C2136" i="19" s="1"/>
  <c r="C2137" i="19" s="1"/>
  <c r="C2138" i="19" s="1"/>
  <c r="C2139" i="19" s="1"/>
  <c r="C2140" i="19" s="1"/>
  <c r="C2141" i="19" s="1"/>
  <c r="C2142" i="19" s="1"/>
  <c r="C2143" i="19" s="1"/>
  <c r="C2144" i="19" s="1"/>
  <c r="C2145" i="19" s="1"/>
  <c r="C2146" i="19" s="1"/>
  <c r="C2147" i="19" s="1"/>
  <c r="C2148" i="19" s="1"/>
  <c r="C2149" i="19" s="1"/>
  <c r="C2150" i="19" s="1"/>
  <c r="C2151" i="19" s="1"/>
  <c r="C2152" i="19" s="1"/>
  <c r="C2153" i="19" s="1"/>
  <c r="C2154" i="19" s="1"/>
  <c r="C2155" i="19" s="1"/>
  <c r="C2156" i="19" s="1"/>
  <c r="C2157" i="19" s="1"/>
  <c r="C2158" i="19" s="1"/>
  <c r="C2159" i="19" s="1"/>
  <c r="C2160" i="19" s="1"/>
  <c r="C2161" i="19" s="1"/>
  <c r="C2162" i="19" s="1"/>
  <c r="C2163" i="19" s="1"/>
  <c r="C2164" i="19" s="1"/>
  <c r="C2165" i="19" s="1"/>
  <c r="C2166" i="19" s="1"/>
  <c r="C2167" i="19" s="1"/>
  <c r="C2168" i="19" s="1"/>
  <c r="C2169" i="19" s="1"/>
  <c r="C2170" i="19" s="1"/>
  <c r="C2171" i="19" s="1"/>
  <c r="C2172" i="19" s="1"/>
  <c r="C2173" i="19" s="1"/>
  <c r="C2174" i="19" s="1"/>
  <c r="C2175" i="19" s="1"/>
  <c r="C2176" i="19" s="1"/>
  <c r="C2177" i="19" s="1"/>
  <c r="C2178" i="19" s="1"/>
  <c r="C2179" i="19" s="1"/>
  <c r="C2180" i="19" s="1"/>
  <c r="C2181" i="19" s="1"/>
  <c r="C2182" i="19" s="1"/>
  <c r="C2183" i="19" s="1"/>
  <c r="C2184" i="19" s="1"/>
  <c r="C2185" i="19" s="1"/>
  <c r="C2186" i="19" s="1"/>
  <c r="C2187" i="19" s="1"/>
  <c r="C2188" i="19" s="1"/>
  <c r="C2189" i="19" s="1"/>
  <c r="C2190" i="19" s="1"/>
  <c r="C2191" i="19" s="1"/>
  <c r="C2192" i="19" s="1"/>
  <c r="C2193" i="19" s="1"/>
  <c r="C2194" i="19" s="1"/>
  <c r="C2195" i="19" s="1"/>
  <c r="C2196" i="19" s="1"/>
  <c r="C2197" i="19" s="1"/>
  <c r="C2198" i="19" s="1"/>
  <c r="C2199" i="19" s="1"/>
  <c r="C2200" i="19" s="1"/>
  <c r="C2201" i="19" s="1"/>
  <c r="C2202" i="19" s="1"/>
  <c r="C2203" i="19" s="1"/>
  <c r="C2204" i="19" s="1"/>
  <c r="C2205" i="19" s="1"/>
  <c r="C2206" i="19" s="1"/>
  <c r="C2207" i="19" s="1"/>
  <c r="C2208" i="19" s="1"/>
  <c r="C2209" i="19" s="1"/>
  <c r="C2210" i="19" s="1"/>
  <c r="C2211" i="19" s="1"/>
  <c r="C2212" i="19" s="1"/>
  <c r="C2213" i="19" s="1"/>
  <c r="C2214" i="19" s="1"/>
  <c r="C2215" i="19" s="1"/>
  <c r="C2216" i="19" s="1"/>
  <c r="C2217" i="19" s="1"/>
  <c r="C2218" i="19" s="1"/>
  <c r="C2219" i="19" s="1"/>
  <c r="C2220" i="19" s="1"/>
  <c r="C2221" i="19" s="1"/>
  <c r="C2222" i="19" s="1"/>
  <c r="C2223" i="19" s="1"/>
  <c r="C2224" i="19" s="1"/>
  <c r="C2225" i="19" s="1"/>
  <c r="C2226" i="19" s="1"/>
  <c r="C2227" i="19" s="1"/>
  <c r="C2228" i="19" s="1"/>
  <c r="C2229" i="19" s="1"/>
  <c r="C2230" i="19" s="1"/>
  <c r="C2231" i="19" s="1"/>
  <c r="C2232" i="19" s="1"/>
  <c r="C2233" i="19" s="1"/>
  <c r="C2234" i="19" s="1"/>
  <c r="C2235" i="19" s="1"/>
  <c r="C2236" i="19" s="1"/>
  <c r="C2237" i="19" s="1"/>
  <c r="C2238" i="19" s="1"/>
  <c r="C2239" i="19" s="1"/>
  <c r="C2240" i="19" s="1"/>
  <c r="C2241" i="19" s="1"/>
  <c r="C2242" i="19" s="1"/>
  <c r="C2243" i="19" s="1"/>
  <c r="C2244" i="19" s="1"/>
  <c r="C2245" i="19" s="1"/>
  <c r="C2246" i="19" s="1"/>
  <c r="C2247" i="19" s="1"/>
  <c r="C2248" i="19" s="1"/>
  <c r="C2249" i="19" s="1"/>
  <c r="C2250" i="19" s="1"/>
  <c r="C2251" i="19" s="1"/>
  <c r="C2252" i="19" s="1"/>
  <c r="C2253" i="19" s="1"/>
  <c r="C2254" i="19" s="1"/>
  <c r="C2255" i="19" s="1"/>
  <c r="C2256" i="19" s="1"/>
  <c r="C2257" i="19" s="1"/>
  <c r="C2258" i="19" s="1"/>
  <c r="C2259" i="19" s="1"/>
  <c r="C2260" i="19" s="1"/>
  <c r="C2261" i="19" s="1"/>
  <c r="C2262" i="19" s="1"/>
  <c r="C2263" i="19" s="1"/>
  <c r="C2264" i="19" s="1"/>
  <c r="C2265" i="19" s="1"/>
  <c r="C2266" i="19" s="1"/>
  <c r="C2267" i="19" s="1"/>
  <c r="C2268" i="19" s="1"/>
  <c r="C2269" i="19" s="1"/>
  <c r="C2270" i="19" s="1"/>
  <c r="C2271" i="19" s="1"/>
  <c r="C2272" i="19" s="1"/>
  <c r="C2273" i="19" s="1"/>
  <c r="C2274" i="19" s="1"/>
  <c r="C2275" i="19" s="1"/>
  <c r="C2276" i="19" s="1"/>
  <c r="C2277" i="19" s="1"/>
  <c r="C2278" i="19" s="1"/>
  <c r="C2279" i="19" s="1"/>
  <c r="C2280" i="19" s="1"/>
  <c r="C2281" i="19" s="1"/>
  <c r="C2282" i="19" s="1"/>
  <c r="C2283" i="19" s="1"/>
  <c r="C2284" i="19" s="1"/>
  <c r="C2285" i="19" s="1"/>
  <c r="C2286" i="19" s="1"/>
  <c r="C2287" i="19" s="1"/>
  <c r="C2288" i="19" s="1"/>
  <c r="C2289" i="19" s="1"/>
  <c r="C2290" i="19" s="1"/>
  <c r="C2291" i="19" s="1"/>
  <c r="C2292" i="19" s="1"/>
  <c r="C2293" i="19" s="1"/>
  <c r="C2294" i="19" s="1"/>
  <c r="C2295" i="19" s="1"/>
  <c r="C2296" i="19" s="1"/>
  <c r="C2297" i="19" s="1"/>
  <c r="C2298" i="19" s="1"/>
  <c r="C2299" i="19" s="1"/>
  <c r="C2300" i="19" s="1"/>
  <c r="C2301" i="19" s="1"/>
  <c r="C2302" i="19" s="1"/>
  <c r="C2303" i="19" s="1"/>
  <c r="C2304" i="19" s="1"/>
  <c r="C2305" i="19" s="1"/>
  <c r="C2306" i="19" s="1"/>
  <c r="C2307" i="19" s="1"/>
  <c r="C2308" i="19" s="1"/>
  <c r="C2309" i="19" s="1"/>
  <c r="C2310" i="19" s="1"/>
  <c r="C2311" i="19" s="1"/>
  <c r="C2312" i="19" s="1"/>
  <c r="C2313" i="19" s="1"/>
  <c r="C2314" i="19" s="1"/>
  <c r="C2315" i="19" s="1"/>
  <c r="C2316" i="19" s="1"/>
  <c r="C2317" i="19" s="1"/>
  <c r="C2318" i="19" s="1"/>
  <c r="C2319" i="19" s="1"/>
  <c r="C2320" i="19" s="1"/>
  <c r="C2321" i="19" s="1"/>
  <c r="C2322" i="19" s="1"/>
  <c r="C2323" i="19" s="1"/>
  <c r="C2324" i="19" s="1"/>
  <c r="C2325" i="19" s="1"/>
  <c r="C2326" i="19" s="1"/>
  <c r="C2327" i="19" s="1"/>
  <c r="C2328" i="19" s="1"/>
  <c r="C2329" i="19" s="1"/>
  <c r="C2330" i="19" s="1"/>
  <c r="C2331" i="19" s="1"/>
  <c r="C2332" i="19" s="1"/>
  <c r="C2333" i="19" s="1"/>
  <c r="C2334" i="19" s="1"/>
  <c r="C2335" i="19" s="1"/>
  <c r="C2336" i="19" s="1"/>
  <c r="C2337" i="19" s="1"/>
  <c r="C2338" i="19" s="1"/>
  <c r="C2339" i="19" s="1"/>
  <c r="C2340" i="19" s="1"/>
  <c r="C2341" i="19" s="1"/>
  <c r="C2342" i="19" s="1"/>
  <c r="C2343" i="19" s="1"/>
  <c r="C2344" i="19" s="1"/>
  <c r="C2345" i="19" s="1"/>
  <c r="C2346" i="19" s="1"/>
  <c r="C2347" i="19" s="1"/>
  <c r="C2348" i="19" s="1"/>
  <c r="C2349" i="19" s="1"/>
  <c r="C2350" i="19" s="1"/>
  <c r="C2351" i="19" s="1"/>
  <c r="C2352" i="19" s="1"/>
  <c r="C2353" i="19" s="1"/>
  <c r="C2354" i="19" s="1"/>
  <c r="C2355" i="19" s="1"/>
  <c r="C2356" i="19" s="1"/>
  <c r="C2357" i="19" s="1"/>
  <c r="C2358" i="19" s="1"/>
  <c r="C2359" i="19" s="1"/>
  <c r="C2360" i="19" s="1"/>
  <c r="C2361" i="19" s="1"/>
  <c r="C2362" i="19" s="1"/>
  <c r="C2363" i="19" s="1"/>
  <c r="C2364" i="19" s="1"/>
  <c r="C2365" i="19" s="1"/>
  <c r="C2366" i="19" s="1"/>
  <c r="C2367" i="19" s="1"/>
  <c r="C2368" i="19" s="1"/>
  <c r="C2369" i="19" s="1"/>
  <c r="C2370" i="19" s="1"/>
  <c r="C2371" i="19" s="1"/>
  <c r="C2372" i="19" s="1"/>
  <c r="C2373" i="19" s="1"/>
  <c r="C2374" i="19" s="1"/>
  <c r="C2375" i="19" s="1"/>
  <c r="C2376" i="19" s="1"/>
  <c r="C2377" i="19" s="1"/>
  <c r="C2378" i="19" s="1"/>
  <c r="C2379" i="19" s="1"/>
  <c r="C2380" i="19" s="1"/>
  <c r="C2381" i="19" s="1"/>
  <c r="C2382" i="19" s="1"/>
  <c r="C2383" i="19" s="1"/>
  <c r="C2384" i="19" s="1"/>
  <c r="C2385" i="19" s="1"/>
  <c r="C2386" i="19" s="1"/>
  <c r="C2387" i="19" s="1"/>
  <c r="C2388" i="19" s="1"/>
  <c r="C2389" i="19" s="1"/>
  <c r="C2390" i="19" s="1"/>
  <c r="C2391" i="19" s="1"/>
  <c r="C2392" i="19" s="1"/>
  <c r="C2393" i="19" s="1"/>
  <c r="C2394" i="19" s="1"/>
  <c r="C2395" i="19" s="1"/>
  <c r="C2396" i="19" s="1"/>
  <c r="C2397" i="19" s="1"/>
  <c r="C2398" i="19" s="1"/>
  <c r="C2399" i="19" s="1"/>
  <c r="C2400" i="19" s="1"/>
  <c r="C2401" i="19" s="1"/>
  <c r="C2402" i="19" s="1"/>
  <c r="C2403" i="19" s="1"/>
  <c r="C2404" i="19" s="1"/>
  <c r="C2405" i="19" s="1"/>
  <c r="C2406" i="19" s="1"/>
  <c r="C2407" i="19" s="1"/>
  <c r="C2408" i="19" s="1"/>
  <c r="C2409" i="19" s="1"/>
  <c r="C2410" i="19" s="1"/>
  <c r="C2411" i="19" s="1"/>
  <c r="C2412" i="19" s="1"/>
  <c r="C2413" i="19" s="1"/>
  <c r="C2414" i="19" s="1"/>
  <c r="C2415" i="19" s="1"/>
  <c r="C2416" i="19" s="1"/>
  <c r="C2417" i="19" s="1"/>
  <c r="C2418" i="19" s="1"/>
  <c r="C2419" i="19" s="1"/>
  <c r="C2420" i="19" s="1"/>
  <c r="C2421" i="19" s="1"/>
  <c r="C2422" i="19" s="1"/>
  <c r="C2423" i="19" s="1"/>
  <c r="C2424" i="19" s="1"/>
  <c r="C2425" i="19" s="1"/>
  <c r="C2426" i="19" s="1"/>
  <c r="C2427" i="19" s="1"/>
  <c r="C2428" i="19" s="1"/>
  <c r="C2429" i="19" s="1"/>
  <c r="C2430" i="19" s="1"/>
  <c r="C2431" i="19" s="1"/>
  <c r="C2432" i="19" s="1"/>
  <c r="C2433" i="19" s="1"/>
  <c r="C2434" i="19" s="1"/>
  <c r="C2435" i="19" s="1"/>
  <c r="C2436" i="19" s="1"/>
  <c r="C2437" i="19" s="1"/>
  <c r="C2438" i="19" s="1"/>
  <c r="C2439" i="19" s="1"/>
  <c r="C2440" i="19" s="1"/>
  <c r="C2441" i="19" s="1"/>
  <c r="C2442" i="19" s="1"/>
  <c r="C2443" i="19" s="1"/>
  <c r="C2444" i="19" s="1"/>
  <c r="C2445" i="19" s="1"/>
  <c r="C2446" i="19" s="1"/>
  <c r="C2447" i="19" s="1"/>
  <c r="C2448" i="19" s="1"/>
  <c r="C2449" i="19" s="1"/>
  <c r="C2450" i="19" s="1"/>
  <c r="C2451" i="19" s="1"/>
  <c r="C2452" i="19" s="1"/>
  <c r="C2453" i="19" s="1"/>
  <c r="C2454" i="19" s="1"/>
  <c r="C2455" i="19" s="1"/>
  <c r="C2456" i="19" s="1"/>
  <c r="C2457" i="19" s="1"/>
  <c r="C2458" i="19" s="1"/>
  <c r="C2459" i="19" s="1"/>
  <c r="C2460" i="19" s="1"/>
  <c r="C2461" i="19" s="1"/>
  <c r="C2462" i="19" s="1"/>
  <c r="C2463" i="19" s="1"/>
  <c r="C2464" i="19" s="1"/>
  <c r="C2465" i="19" s="1"/>
  <c r="C2466" i="19" s="1"/>
  <c r="C2467" i="19" s="1"/>
  <c r="C2468" i="19" s="1"/>
  <c r="C2469" i="19" s="1"/>
  <c r="C2470" i="19" s="1"/>
  <c r="C2471" i="19" s="1"/>
  <c r="C2472" i="19" s="1"/>
  <c r="C2473" i="19" s="1"/>
  <c r="C2474" i="19" s="1"/>
  <c r="C2475" i="19" s="1"/>
  <c r="C2476" i="19" s="1"/>
  <c r="C2477" i="19" s="1"/>
  <c r="C2478" i="19" s="1"/>
  <c r="C2479" i="19" s="1"/>
  <c r="C2480" i="19" s="1"/>
  <c r="C2481" i="19" s="1"/>
  <c r="C2482" i="19" s="1"/>
  <c r="C2483" i="19" s="1"/>
  <c r="C2484" i="19" s="1"/>
  <c r="C2485" i="19" s="1"/>
  <c r="C2486" i="19" s="1"/>
  <c r="C2487" i="19" s="1"/>
  <c r="C2488" i="19" s="1"/>
  <c r="C2489" i="19" s="1"/>
  <c r="C2490" i="19" s="1"/>
  <c r="C2491" i="19" s="1"/>
  <c r="C2492" i="19" s="1"/>
  <c r="C2493" i="19" s="1"/>
  <c r="C2494" i="19" s="1"/>
  <c r="C2495" i="19" s="1"/>
  <c r="C2496" i="19" s="1"/>
  <c r="C2497" i="19" s="1"/>
  <c r="C2498" i="19" s="1"/>
  <c r="C2499" i="19" s="1"/>
  <c r="C2500" i="19" s="1"/>
  <c r="C2501" i="19" s="1"/>
  <c r="C2502" i="19" s="1"/>
  <c r="C2503" i="19" s="1"/>
  <c r="C2504" i="19" s="1"/>
  <c r="C2505" i="19" s="1"/>
  <c r="C2506" i="19" s="1"/>
  <c r="C2507" i="19" s="1"/>
  <c r="C2508" i="19" s="1"/>
  <c r="C2509" i="19" s="1"/>
  <c r="C2510" i="19" s="1"/>
  <c r="C2511" i="19" s="1"/>
  <c r="C2512" i="19" s="1"/>
  <c r="C2513" i="19" s="1"/>
  <c r="C2514" i="19" s="1"/>
  <c r="C2515" i="19" s="1"/>
  <c r="C2516" i="19" s="1"/>
  <c r="C2517" i="19" s="1"/>
  <c r="C2518" i="19" s="1"/>
  <c r="C2519" i="19" s="1"/>
  <c r="C2520" i="19" s="1"/>
  <c r="C2521" i="19" s="1"/>
  <c r="C2522" i="19" s="1"/>
  <c r="C2523" i="19" s="1"/>
  <c r="C2524" i="19" s="1"/>
  <c r="C2525" i="19" s="1"/>
  <c r="C2526" i="19" s="1"/>
  <c r="C2527" i="19" s="1"/>
  <c r="C2528" i="19" s="1"/>
  <c r="C2529" i="19" s="1"/>
  <c r="C2530" i="19" s="1"/>
  <c r="C2531" i="19" s="1"/>
  <c r="C2532" i="19" s="1"/>
  <c r="C2533" i="19" s="1"/>
  <c r="C2534" i="19" s="1"/>
  <c r="C2535" i="19" s="1"/>
  <c r="C2536" i="19" s="1"/>
  <c r="C2537" i="19" s="1"/>
  <c r="C2538" i="19" s="1"/>
  <c r="C2539" i="19" s="1"/>
  <c r="C2540" i="19" s="1"/>
  <c r="C2541" i="19" s="1"/>
  <c r="C2542" i="19" s="1"/>
  <c r="C2543" i="19" s="1"/>
  <c r="C2544" i="19" s="1"/>
  <c r="C2545" i="19" s="1"/>
  <c r="C2546" i="19" s="1"/>
  <c r="C2547" i="19" s="1"/>
  <c r="C2548" i="19" s="1"/>
  <c r="C2549" i="19" s="1"/>
  <c r="C2550" i="19" s="1"/>
  <c r="C2551" i="19" s="1"/>
  <c r="C2552" i="19" s="1"/>
  <c r="C2553" i="19" s="1"/>
  <c r="C2554" i="19" s="1"/>
  <c r="C2555" i="19" s="1"/>
  <c r="C2556" i="19" s="1"/>
  <c r="C2557" i="19" s="1"/>
  <c r="C2558" i="19" s="1"/>
  <c r="C2559" i="19" s="1"/>
  <c r="C2560" i="19" s="1"/>
  <c r="C2561" i="19" s="1"/>
  <c r="C2562" i="19" s="1"/>
  <c r="C2563" i="19" s="1"/>
  <c r="C2564" i="19" s="1"/>
  <c r="C2565" i="19" s="1"/>
  <c r="C2566" i="19" s="1"/>
  <c r="C2567" i="19" s="1"/>
  <c r="C2568" i="19" s="1"/>
  <c r="C2569" i="19" s="1"/>
  <c r="C2570" i="19" s="1"/>
  <c r="C2571" i="19" s="1"/>
  <c r="C2572" i="19" s="1"/>
  <c r="C2573" i="19" s="1"/>
  <c r="C2574" i="19" s="1"/>
  <c r="C2575" i="19" s="1"/>
  <c r="C2576" i="19" s="1"/>
  <c r="C2577" i="19" s="1"/>
  <c r="C2578" i="19" s="1"/>
  <c r="C2579" i="19" s="1"/>
  <c r="C2580" i="19" s="1"/>
  <c r="C2581" i="19" s="1"/>
  <c r="C2582" i="19" s="1"/>
  <c r="C2583" i="19" s="1"/>
  <c r="C2584" i="19" s="1"/>
  <c r="C2585" i="19" s="1"/>
  <c r="C2586" i="19" s="1"/>
  <c r="C2587" i="19" s="1"/>
  <c r="C2588" i="19" s="1"/>
  <c r="C2589" i="19" s="1"/>
  <c r="C2590" i="19" s="1"/>
  <c r="C2591" i="19" s="1"/>
  <c r="C2592" i="19" s="1"/>
  <c r="C2593" i="19" s="1"/>
  <c r="C2594" i="19" s="1"/>
  <c r="C2595" i="19" s="1"/>
  <c r="C2596" i="19" s="1"/>
  <c r="C2597" i="19" s="1"/>
  <c r="C2598" i="19" s="1"/>
  <c r="C2599" i="19" s="1"/>
  <c r="C2600" i="19" s="1"/>
  <c r="C2601" i="19" s="1"/>
  <c r="C2602" i="19" s="1"/>
  <c r="C2603" i="19" s="1"/>
  <c r="C2604" i="19" s="1"/>
  <c r="C2605" i="19" s="1"/>
  <c r="C2606" i="19" s="1"/>
  <c r="C2607" i="19" s="1"/>
  <c r="C2608" i="19" s="1"/>
  <c r="C2609" i="19" s="1"/>
  <c r="C2610" i="19" s="1"/>
  <c r="C2611" i="19" s="1"/>
  <c r="C2612" i="19" s="1"/>
  <c r="C2613" i="19" s="1"/>
  <c r="C2614" i="19" s="1"/>
  <c r="C2615" i="19" s="1"/>
  <c r="C2616" i="19" s="1"/>
  <c r="C2617" i="19" s="1"/>
  <c r="C2618" i="19" s="1"/>
  <c r="C2619" i="19" s="1"/>
  <c r="C2620" i="19" s="1"/>
  <c r="C2621" i="19" s="1"/>
  <c r="C2622" i="19" s="1"/>
  <c r="C2623" i="19" s="1"/>
  <c r="C2624" i="19" s="1"/>
  <c r="C2625" i="19" s="1"/>
  <c r="C2626" i="19" s="1"/>
  <c r="C2627" i="19" s="1"/>
  <c r="C2628" i="19" s="1"/>
  <c r="C2629" i="19" s="1"/>
  <c r="C2630" i="19" s="1"/>
  <c r="C2631" i="19" s="1"/>
  <c r="C2632" i="19" s="1"/>
  <c r="C2633" i="19" s="1"/>
  <c r="C2634" i="19" s="1"/>
  <c r="C2635" i="19" s="1"/>
  <c r="C2636" i="19" s="1"/>
  <c r="C2637" i="19" s="1"/>
  <c r="C2638" i="19" s="1"/>
  <c r="C2639" i="19" s="1"/>
  <c r="C2640" i="19" s="1"/>
  <c r="C2641" i="19" s="1"/>
  <c r="C2642" i="19" s="1"/>
  <c r="C2643" i="19" s="1"/>
  <c r="C2644" i="19" s="1"/>
  <c r="C2645" i="19" s="1"/>
  <c r="C2646" i="19" s="1"/>
  <c r="C2647" i="19" s="1"/>
  <c r="C2648" i="19" s="1"/>
  <c r="C2649" i="19" s="1"/>
  <c r="C2650" i="19" s="1"/>
  <c r="C2651" i="19" s="1"/>
  <c r="C2652" i="19" s="1"/>
  <c r="C2653" i="19" s="1"/>
  <c r="C2654" i="19" s="1"/>
  <c r="C2655" i="19" s="1"/>
  <c r="C2656" i="19" s="1"/>
  <c r="C2657" i="19" s="1"/>
  <c r="C2658" i="19" s="1"/>
  <c r="C2659" i="19" s="1"/>
  <c r="C2660" i="19" s="1"/>
  <c r="C2661" i="19" s="1"/>
  <c r="C2662" i="19" s="1"/>
  <c r="C2663" i="19" s="1"/>
  <c r="C2664" i="19" s="1"/>
  <c r="C2665" i="19" s="1"/>
  <c r="C2666" i="19" s="1"/>
  <c r="C2667" i="19" s="1"/>
  <c r="C2668" i="19" s="1"/>
  <c r="C2669" i="19" s="1"/>
  <c r="C2670" i="19" s="1"/>
  <c r="C2671" i="19" s="1"/>
  <c r="C2672" i="19" s="1"/>
  <c r="C2673" i="19" s="1"/>
  <c r="C2674" i="19" s="1"/>
  <c r="C2675" i="19" s="1"/>
  <c r="C2676" i="19" s="1"/>
  <c r="C2677" i="19" s="1"/>
  <c r="C2678" i="19" s="1"/>
  <c r="C2679" i="19" s="1"/>
  <c r="C2680" i="19" s="1"/>
  <c r="C2681" i="19" s="1"/>
  <c r="C2682" i="19" s="1"/>
  <c r="C2683" i="19" s="1"/>
  <c r="C2684" i="19" s="1"/>
  <c r="C2685" i="19" s="1"/>
  <c r="C2686" i="19" s="1"/>
  <c r="C2687" i="19" s="1"/>
  <c r="C2688" i="19" s="1"/>
  <c r="C2689" i="19" s="1"/>
  <c r="C2690" i="19" s="1"/>
  <c r="C2691" i="19" s="1"/>
  <c r="C2692" i="19" s="1"/>
  <c r="C2693" i="19" s="1"/>
  <c r="C2694" i="19" s="1"/>
  <c r="C2695" i="19" s="1"/>
  <c r="C2696" i="19" s="1"/>
  <c r="C2697" i="19" s="1"/>
  <c r="C2698" i="19" s="1"/>
  <c r="C2699" i="19" s="1"/>
  <c r="C2700" i="19" s="1"/>
  <c r="C2701" i="19" s="1"/>
  <c r="C2702" i="19" s="1"/>
  <c r="C2703" i="19" s="1"/>
  <c r="C2704" i="19" s="1"/>
  <c r="C2705" i="19" s="1"/>
  <c r="C2706" i="19" s="1"/>
  <c r="C2707" i="19" s="1"/>
  <c r="C2708" i="19" s="1"/>
  <c r="C2709" i="19" s="1"/>
  <c r="C2710" i="19" s="1"/>
  <c r="C2711" i="19" s="1"/>
  <c r="C2712" i="19" s="1"/>
  <c r="C2713" i="19" s="1"/>
  <c r="C2714" i="19" s="1"/>
  <c r="C2715" i="19" s="1"/>
  <c r="C2716" i="19" s="1"/>
  <c r="C2717" i="19" s="1"/>
  <c r="C2718" i="19" s="1"/>
  <c r="C2719" i="19" s="1"/>
  <c r="C2720" i="19" s="1"/>
  <c r="C2721" i="19" s="1"/>
  <c r="C2722" i="19" s="1"/>
  <c r="C2723" i="19" s="1"/>
  <c r="C2724" i="19" s="1"/>
  <c r="C2725" i="19" s="1"/>
  <c r="C2726" i="19" s="1"/>
  <c r="C2727" i="19" s="1"/>
  <c r="C2728" i="19" s="1"/>
  <c r="C2729" i="19" s="1"/>
  <c r="C2730" i="19" s="1"/>
  <c r="C2731" i="19" s="1"/>
  <c r="C2732" i="19" s="1"/>
  <c r="C2733" i="19" s="1"/>
  <c r="C2734" i="19" s="1"/>
  <c r="C2735" i="19" s="1"/>
  <c r="C2736" i="19" s="1"/>
  <c r="C2737" i="19" s="1"/>
  <c r="C2738" i="19" s="1"/>
  <c r="C2739" i="19" s="1"/>
  <c r="C2740" i="19" s="1"/>
  <c r="C2741" i="19" s="1"/>
  <c r="C2742" i="19" s="1"/>
  <c r="C2743" i="19" s="1"/>
  <c r="C2744" i="19" s="1"/>
  <c r="C2745" i="19" s="1"/>
  <c r="C2746" i="19" s="1"/>
  <c r="C2747" i="19" s="1"/>
  <c r="C2748" i="19" s="1"/>
  <c r="C2749" i="19" s="1"/>
  <c r="C2750" i="19" s="1"/>
  <c r="C2751" i="19" s="1"/>
  <c r="C2752" i="19" s="1"/>
  <c r="C2753" i="19" s="1"/>
  <c r="C2754" i="19" s="1"/>
  <c r="C2755" i="19" s="1"/>
  <c r="C2756" i="19" s="1"/>
  <c r="C2757" i="19" s="1"/>
  <c r="C2758" i="19" s="1"/>
  <c r="C2759" i="19" s="1"/>
  <c r="C2760" i="19" s="1"/>
  <c r="C2761" i="19" s="1"/>
  <c r="C2762" i="19" s="1"/>
  <c r="C2763" i="19" s="1"/>
  <c r="C2764" i="19" s="1"/>
  <c r="C2765" i="19" s="1"/>
  <c r="C2766" i="19" s="1"/>
  <c r="C2767" i="19" s="1"/>
  <c r="C2768" i="19" s="1"/>
  <c r="C2769" i="19" s="1"/>
  <c r="C2770" i="19" s="1"/>
  <c r="C2771" i="19" s="1"/>
  <c r="C2772" i="19" s="1"/>
  <c r="C2773" i="19" s="1"/>
  <c r="C2774" i="19" s="1"/>
  <c r="C2775" i="19" s="1"/>
  <c r="C2776" i="19" s="1"/>
  <c r="C2777" i="19" s="1"/>
  <c r="C2778" i="19" s="1"/>
  <c r="C2779" i="19" s="1"/>
  <c r="C2780" i="19" s="1"/>
  <c r="C2781" i="19" s="1"/>
  <c r="C2782" i="19" s="1"/>
  <c r="C2783" i="19" s="1"/>
  <c r="C2784" i="19" s="1"/>
  <c r="C2785" i="19" s="1"/>
  <c r="C2786" i="19" s="1"/>
  <c r="C2787" i="19" s="1"/>
  <c r="C2788" i="19" s="1"/>
  <c r="C2789" i="19" s="1"/>
  <c r="C2790" i="19" s="1"/>
  <c r="C2791" i="19" s="1"/>
  <c r="C2792" i="19" s="1"/>
  <c r="C2793" i="19" s="1"/>
  <c r="C2794" i="19" s="1"/>
  <c r="C2795" i="19" s="1"/>
  <c r="C2796" i="19" s="1"/>
  <c r="C2797" i="19" s="1"/>
  <c r="C2798" i="19" s="1"/>
  <c r="C2799" i="19" s="1"/>
  <c r="C2800" i="19" s="1"/>
  <c r="C2801" i="19" s="1"/>
  <c r="C2802" i="19" s="1"/>
  <c r="C2803" i="19" s="1"/>
  <c r="C2804" i="19" s="1"/>
  <c r="C2805" i="19" s="1"/>
  <c r="C2806" i="19" s="1"/>
  <c r="C2807" i="19" s="1"/>
  <c r="C2808" i="19" s="1"/>
  <c r="C2809" i="19" s="1"/>
  <c r="C2810" i="19" s="1"/>
  <c r="C2811" i="19" s="1"/>
  <c r="C2812" i="19" s="1"/>
  <c r="C2813" i="19" s="1"/>
  <c r="C2814" i="19" s="1"/>
  <c r="C2815" i="19" s="1"/>
  <c r="C2816" i="19" s="1"/>
  <c r="C2817" i="19" s="1"/>
  <c r="C2818" i="19" s="1"/>
  <c r="C2819" i="19" s="1"/>
  <c r="C2820" i="19" s="1"/>
  <c r="C2821" i="19" s="1"/>
  <c r="C2822" i="19" s="1"/>
  <c r="C2823" i="19" s="1"/>
  <c r="C2824" i="19" s="1"/>
  <c r="C2825" i="19" s="1"/>
  <c r="C2826" i="19" s="1"/>
  <c r="C2827" i="19" s="1"/>
  <c r="C2828" i="19" s="1"/>
  <c r="C2829" i="19" s="1"/>
  <c r="C2830" i="19" s="1"/>
  <c r="C2831" i="19" s="1"/>
  <c r="C2832" i="19" s="1"/>
  <c r="C2833" i="19" s="1"/>
  <c r="C2834" i="19" s="1"/>
  <c r="C2835" i="19" s="1"/>
  <c r="C2836" i="19" s="1"/>
  <c r="C2837" i="19" s="1"/>
  <c r="C2838" i="19" s="1"/>
  <c r="C2839" i="19" s="1"/>
  <c r="C2840" i="19" s="1"/>
  <c r="C2841" i="19" s="1"/>
  <c r="C2842" i="19" s="1"/>
  <c r="C2843" i="19" s="1"/>
  <c r="C2844" i="19" s="1"/>
  <c r="C2845" i="19" s="1"/>
  <c r="C2846" i="19" s="1"/>
  <c r="C2847" i="19" s="1"/>
  <c r="C2848" i="19" s="1"/>
  <c r="C2849" i="19" s="1"/>
  <c r="C2850" i="19" s="1"/>
  <c r="C2851" i="19" s="1"/>
  <c r="C2852" i="19" s="1"/>
  <c r="C2853" i="19" s="1"/>
  <c r="C2854" i="19" s="1"/>
  <c r="C2855" i="19" s="1"/>
  <c r="C2856" i="19" s="1"/>
  <c r="C2857" i="19" s="1"/>
  <c r="C2858" i="19" s="1"/>
  <c r="C2859" i="19" s="1"/>
  <c r="C2860" i="19" s="1"/>
  <c r="C2861" i="19" s="1"/>
  <c r="C2862" i="19" s="1"/>
  <c r="C2863" i="19" s="1"/>
  <c r="C2864" i="19" s="1"/>
  <c r="C2865" i="19" s="1"/>
  <c r="C2866" i="19" s="1"/>
  <c r="C2867" i="19" s="1"/>
  <c r="C2868" i="19" s="1"/>
  <c r="C2869" i="19" s="1"/>
  <c r="C2870" i="19" s="1"/>
  <c r="C2871" i="19" s="1"/>
  <c r="C2872" i="19" s="1"/>
  <c r="C2873" i="19" s="1"/>
  <c r="C2874" i="19" s="1"/>
  <c r="C2875" i="19" s="1"/>
  <c r="C2876" i="19" s="1"/>
  <c r="C2877" i="19" s="1"/>
  <c r="C2878" i="19" s="1"/>
  <c r="C2879" i="19" s="1"/>
  <c r="C2880" i="19" s="1"/>
  <c r="C2881" i="19" s="1"/>
  <c r="C2882" i="19" s="1"/>
  <c r="C2883" i="19" s="1"/>
  <c r="C2884" i="19" s="1"/>
  <c r="C2885" i="19" s="1"/>
  <c r="C2886" i="19" s="1"/>
  <c r="C2887" i="19" s="1"/>
  <c r="C2888" i="19" s="1"/>
  <c r="C2889" i="19" s="1"/>
  <c r="C2890" i="19" s="1"/>
  <c r="C2891" i="19" s="1"/>
  <c r="C2892" i="19" s="1"/>
  <c r="C2893" i="19" s="1"/>
  <c r="C2894" i="19" s="1"/>
  <c r="C2895" i="19" s="1"/>
  <c r="C2896" i="19" s="1"/>
  <c r="C2897" i="19" s="1"/>
  <c r="C2898" i="19" s="1"/>
  <c r="C2899" i="19" s="1"/>
  <c r="C2900" i="19" s="1"/>
  <c r="C2901" i="19" s="1"/>
  <c r="C2902" i="19" s="1"/>
  <c r="C2903" i="19" s="1"/>
  <c r="C2904" i="19" s="1"/>
  <c r="C2905" i="19" s="1"/>
  <c r="C2906" i="19" s="1"/>
  <c r="C2907" i="19" s="1"/>
  <c r="C2908" i="19" s="1"/>
  <c r="C2909" i="19" s="1"/>
  <c r="C2910" i="19" s="1"/>
  <c r="C2911" i="19" s="1"/>
  <c r="C2912" i="19" s="1"/>
  <c r="C2913" i="19" s="1"/>
  <c r="C2914" i="19" s="1"/>
  <c r="C2915" i="19" s="1"/>
  <c r="C2916" i="19" s="1"/>
  <c r="C2917" i="19" s="1"/>
  <c r="C2918" i="19" s="1"/>
  <c r="C2919" i="19" s="1"/>
  <c r="C2920" i="19" s="1"/>
  <c r="C2921" i="19" s="1"/>
  <c r="C2922" i="19" s="1"/>
  <c r="C2923" i="19" s="1"/>
  <c r="C2924" i="19" s="1"/>
  <c r="C2925" i="19" s="1"/>
  <c r="C2926" i="19" s="1"/>
  <c r="C2927" i="19" s="1"/>
  <c r="C2928" i="19" s="1"/>
  <c r="C2929" i="19" s="1"/>
  <c r="C2930" i="19" s="1"/>
  <c r="C2931" i="19" s="1"/>
  <c r="C2932" i="19" s="1"/>
  <c r="C2933" i="19" s="1"/>
  <c r="C2934" i="19" s="1"/>
  <c r="C2935" i="19" s="1"/>
  <c r="C2936" i="19" s="1"/>
  <c r="C2937" i="19" s="1"/>
  <c r="C2938" i="19" s="1"/>
  <c r="C2939" i="19" s="1"/>
  <c r="C2940" i="19" s="1"/>
  <c r="C2941" i="19" s="1"/>
  <c r="C2942" i="19" s="1"/>
  <c r="C2943" i="19" s="1"/>
  <c r="C2944" i="19" s="1"/>
  <c r="C2945" i="19" s="1"/>
  <c r="C2946" i="19" s="1"/>
  <c r="C2947" i="19" s="1"/>
  <c r="C2948" i="19" s="1"/>
  <c r="C2949" i="19" s="1"/>
  <c r="C2950" i="19" s="1"/>
  <c r="C2951" i="19" s="1"/>
  <c r="C2952" i="19" s="1"/>
  <c r="C2953" i="19" s="1"/>
  <c r="C2954" i="19" s="1"/>
  <c r="C2955" i="19" s="1"/>
  <c r="C2956" i="19" s="1"/>
  <c r="C2957" i="19" s="1"/>
  <c r="C2958" i="19" s="1"/>
  <c r="C2959" i="19" s="1"/>
  <c r="C2960" i="19" s="1"/>
  <c r="C2961" i="19" s="1"/>
  <c r="C2962" i="19" s="1"/>
  <c r="C2963" i="19" s="1"/>
  <c r="C2964" i="19" s="1"/>
  <c r="C2965" i="19" s="1"/>
  <c r="C2966" i="19" s="1"/>
  <c r="C2967" i="19" s="1"/>
  <c r="C2968" i="19" s="1"/>
  <c r="C2969" i="19" s="1"/>
  <c r="C2970" i="19" s="1"/>
  <c r="C2971" i="19" s="1"/>
  <c r="C2972" i="19" s="1"/>
  <c r="C2973" i="19" s="1"/>
  <c r="C2974" i="19" s="1"/>
  <c r="C2975" i="19" s="1"/>
  <c r="C2976" i="19" s="1"/>
  <c r="C2977" i="19" s="1"/>
  <c r="C2978" i="19" s="1"/>
  <c r="C2979" i="19" s="1"/>
  <c r="C2980" i="19" s="1"/>
  <c r="C2981" i="19" s="1"/>
  <c r="C2982" i="19" s="1"/>
  <c r="C2983" i="19" s="1"/>
  <c r="C2984" i="19" s="1"/>
  <c r="C2985" i="19" s="1"/>
  <c r="C2986" i="19" s="1"/>
  <c r="C2987" i="19" s="1"/>
  <c r="C2988" i="19" s="1"/>
  <c r="C2989" i="19" s="1"/>
  <c r="C2990" i="19" s="1"/>
  <c r="C2991" i="19" s="1"/>
  <c r="C2992" i="19" s="1"/>
  <c r="C2993" i="19" s="1"/>
  <c r="C2994" i="19" s="1"/>
  <c r="C2995" i="19" s="1"/>
  <c r="C2996" i="19" s="1"/>
  <c r="C2997" i="19" s="1"/>
  <c r="C2998" i="19" s="1"/>
  <c r="C2999" i="19" s="1"/>
  <c r="C3000" i="19" s="1"/>
  <c r="C3001" i="19" s="1"/>
  <c r="C3002" i="19" s="1"/>
  <c r="C3003" i="19" s="1"/>
  <c r="C3004" i="19" s="1"/>
  <c r="C3005" i="19" s="1"/>
  <c r="C3006" i="19" s="1"/>
  <c r="C3007" i="19" s="1"/>
  <c r="C3008" i="19" s="1"/>
  <c r="C3009" i="19" s="1"/>
  <c r="C3010" i="19" s="1"/>
  <c r="C3011" i="19" s="1"/>
  <c r="C3012" i="19" s="1"/>
  <c r="C3013" i="19" s="1"/>
  <c r="C3014" i="19" s="1"/>
  <c r="C3015" i="19" s="1"/>
  <c r="C3016" i="19" s="1"/>
  <c r="C3017" i="19" s="1"/>
  <c r="C3018" i="19" s="1"/>
  <c r="C3019" i="19" s="1"/>
  <c r="C3020" i="19" s="1"/>
  <c r="C3021" i="19" s="1"/>
  <c r="C3022" i="19" s="1"/>
  <c r="C3023" i="19" s="1"/>
  <c r="C3024" i="19" s="1"/>
  <c r="C3025" i="19" s="1"/>
  <c r="C3026" i="19" s="1"/>
  <c r="C3027" i="19" s="1"/>
  <c r="C3028" i="19" s="1"/>
  <c r="C3029" i="19" s="1"/>
  <c r="C3030" i="19" s="1"/>
  <c r="C3031" i="19" s="1"/>
  <c r="C3032" i="19" s="1"/>
  <c r="C3033" i="19" s="1"/>
  <c r="C3034" i="19" s="1"/>
  <c r="C3035" i="19" s="1"/>
  <c r="C3036" i="19" s="1"/>
  <c r="C3037" i="19" s="1"/>
  <c r="C3038" i="19" s="1"/>
  <c r="C3039" i="19" s="1"/>
  <c r="C3040" i="19" s="1"/>
  <c r="C3041" i="19" s="1"/>
  <c r="C3042" i="19" s="1"/>
  <c r="C3043" i="19" s="1"/>
  <c r="C3044" i="19" s="1"/>
  <c r="C3045" i="19" s="1"/>
  <c r="C3046" i="19" s="1"/>
  <c r="C3047" i="19" s="1"/>
  <c r="C3048" i="19" s="1"/>
  <c r="C3049" i="19" s="1"/>
  <c r="C3050" i="19" s="1"/>
  <c r="C3051" i="19" s="1"/>
  <c r="C3052" i="19" s="1"/>
  <c r="C3053" i="19" s="1"/>
  <c r="C3054" i="19" s="1"/>
  <c r="C3055" i="19" s="1"/>
  <c r="C3056" i="19" s="1"/>
  <c r="C3057" i="19" s="1"/>
  <c r="C3058" i="19" s="1"/>
  <c r="C3059" i="19" s="1"/>
  <c r="C3060" i="19" s="1"/>
  <c r="C3061" i="19" s="1"/>
  <c r="C3062" i="19" s="1"/>
  <c r="C3063" i="19" s="1"/>
  <c r="C3064" i="19" s="1"/>
  <c r="C3065" i="19" s="1"/>
  <c r="C3066" i="19" s="1"/>
  <c r="C3067" i="19" s="1"/>
  <c r="C3068" i="19" s="1"/>
  <c r="C3069" i="19" s="1"/>
  <c r="C3070" i="19" s="1"/>
  <c r="C3071" i="19" s="1"/>
  <c r="C3072" i="19" s="1"/>
  <c r="C3073" i="19" s="1"/>
  <c r="C3074" i="19" s="1"/>
  <c r="C3075" i="19" s="1"/>
  <c r="C3076" i="19" s="1"/>
  <c r="C3077" i="19" s="1"/>
  <c r="C3078" i="19" s="1"/>
  <c r="C3079" i="19" s="1"/>
  <c r="C3080" i="19" s="1"/>
  <c r="C3081" i="19" s="1"/>
  <c r="C3082" i="19" s="1"/>
  <c r="C3083" i="19" s="1"/>
  <c r="C3084" i="19" s="1"/>
  <c r="C3085" i="19" s="1"/>
  <c r="C3086" i="19" s="1"/>
  <c r="C3087" i="19" s="1"/>
  <c r="C3088" i="19" s="1"/>
  <c r="C3089" i="19" s="1"/>
  <c r="C3090" i="19" s="1"/>
  <c r="C3091" i="19" s="1"/>
  <c r="C3092" i="19" s="1"/>
  <c r="C3093" i="19" s="1"/>
  <c r="C3094" i="19" s="1"/>
  <c r="C3095" i="19" s="1"/>
  <c r="C3096" i="19" s="1"/>
  <c r="C3097" i="19" s="1"/>
  <c r="C3098" i="19" s="1"/>
  <c r="C3099" i="19" s="1"/>
  <c r="C3100" i="19" s="1"/>
  <c r="C3101" i="19" s="1"/>
  <c r="C3102" i="19" s="1"/>
  <c r="C3103" i="19" s="1"/>
  <c r="C3104" i="19" s="1"/>
  <c r="C3105" i="19" s="1"/>
  <c r="C3106" i="19" s="1"/>
  <c r="C3107" i="19" s="1"/>
  <c r="C3108" i="19" s="1"/>
  <c r="C3109" i="19" s="1"/>
  <c r="C3110" i="19" s="1"/>
  <c r="C3111" i="19" s="1"/>
  <c r="C3112" i="19" s="1"/>
  <c r="C3113" i="19" s="1"/>
  <c r="C3114" i="19" s="1"/>
  <c r="C3115" i="19" s="1"/>
  <c r="C3116" i="19" s="1"/>
  <c r="C3117" i="19" s="1"/>
  <c r="C3118" i="19" s="1"/>
  <c r="C3119" i="19" s="1"/>
  <c r="C3120" i="19" s="1"/>
  <c r="C3121" i="19" s="1"/>
  <c r="C3122" i="19" s="1"/>
  <c r="C3123" i="19" s="1"/>
  <c r="C3124" i="19" s="1"/>
  <c r="C3125" i="19" s="1"/>
  <c r="C3126" i="19" s="1"/>
  <c r="C3127" i="19" s="1"/>
  <c r="C3128" i="19" s="1"/>
  <c r="C3129" i="19" s="1"/>
  <c r="C3130" i="19" s="1"/>
  <c r="C3131" i="19" s="1"/>
  <c r="C3132" i="19" s="1"/>
  <c r="C3133" i="19" s="1"/>
  <c r="C3134" i="19" s="1"/>
  <c r="C3135" i="19" s="1"/>
  <c r="C3136" i="19" s="1"/>
  <c r="C3137" i="19" s="1"/>
  <c r="C3138" i="19" s="1"/>
  <c r="C3139" i="19" s="1"/>
  <c r="C3140" i="19" s="1"/>
  <c r="C3141" i="19" s="1"/>
  <c r="C3142" i="19" s="1"/>
  <c r="C3143" i="19" s="1"/>
  <c r="C3144" i="19" s="1"/>
  <c r="C3145" i="19" s="1"/>
  <c r="C3146" i="19" s="1"/>
  <c r="C3147" i="19" s="1"/>
  <c r="C3148" i="19" s="1"/>
  <c r="C3149" i="19" s="1"/>
  <c r="C3150" i="19" s="1"/>
  <c r="C3151" i="19" s="1"/>
  <c r="C3152" i="19" s="1"/>
  <c r="C3153" i="19" s="1"/>
  <c r="C3154" i="19" s="1"/>
  <c r="C3155" i="19" s="1"/>
  <c r="C3156" i="19" s="1"/>
  <c r="C3157" i="19" s="1"/>
  <c r="C3158" i="19" s="1"/>
  <c r="C3159" i="19" s="1"/>
  <c r="C3160" i="19" s="1"/>
  <c r="C3161" i="19" s="1"/>
  <c r="C3162" i="19" s="1"/>
  <c r="C3163" i="19" s="1"/>
  <c r="C3164" i="19" s="1"/>
  <c r="C3165" i="19" s="1"/>
  <c r="C3166" i="19" s="1"/>
  <c r="C3167" i="19" s="1"/>
  <c r="C3168" i="19" s="1"/>
  <c r="C3169" i="19" s="1"/>
  <c r="C3170" i="19" s="1"/>
  <c r="C3171" i="19" s="1"/>
  <c r="C3172" i="19" s="1"/>
  <c r="C3173" i="19" s="1"/>
  <c r="C3174" i="19" s="1"/>
  <c r="C3175" i="19" s="1"/>
  <c r="C3176" i="19" s="1"/>
  <c r="C3177" i="19" s="1"/>
  <c r="C3178" i="19" s="1"/>
  <c r="C3179" i="19" s="1"/>
  <c r="C3180" i="19" s="1"/>
  <c r="C3181" i="19" s="1"/>
  <c r="C3182" i="19" s="1"/>
  <c r="C3183" i="19" s="1"/>
  <c r="C3184" i="19" s="1"/>
  <c r="C3185" i="19" s="1"/>
  <c r="C3186" i="19" s="1"/>
  <c r="C3187" i="19" s="1"/>
  <c r="C3188" i="19" s="1"/>
  <c r="C3189" i="19" s="1"/>
  <c r="C3190" i="19" s="1"/>
  <c r="C3191" i="19" s="1"/>
  <c r="C3192" i="19" s="1"/>
  <c r="C3193" i="19" s="1"/>
  <c r="C3194" i="19" s="1"/>
  <c r="C3195" i="19" s="1"/>
  <c r="C3196" i="19" s="1"/>
  <c r="C3197" i="19" s="1"/>
  <c r="C3198" i="19" s="1"/>
  <c r="C3199" i="19" s="1"/>
  <c r="C3200" i="19" s="1"/>
  <c r="C3201" i="19" s="1"/>
  <c r="C3202" i="19" s="1"/>
  <c r="C3203" i="19" s="1"/>
  <c r="C3204" i="19" s="1"/>
  <c r="C3205" i="19" s="1"/>
  <c r="C3206" i="19" s="1"/>
  <c r="C3207" i="19" s="1"/>
  <c r="C3208" i="19" s="1"/>
  <c r="C3209" i="19" s="1"/>
  <c r="C3210" i="19" s="1"/>
  <c r="C3211" i="19" s="1"/>
  <c r="C3212" i="19" s="1"/>
  <c r="C3213" i="19" s="1"/>
  <c r="C3214" i="19" s="1"/>
  <c r="C3215" i="19" s="1"/>
  <c r="C3216" i="19" s="1"/>
  <c r="C3217" i="19" s="1"/>
  <c r="C3218" i="19" s="1"/>
  <c r="C3219" i="19" s="1"/>
  <c r="C3220" i="19" s="1"/>
  <c r="C3221" i="19" s="1"/>
  <c r="C3222" i="19" s="1"/>
  <c r="C3223" i="19" s="1"/>
  <c r="C3224" i="19" s="1"/>
  <c r="C3225" i="19" s="1"/>
  <c r="C3226" i="19" s="1"/>
  <c r="C3227" i="19" s="1"/>
  <c r="C3228" i="19" s="1"/>
  <c r="C3229" i="19" s="1"/>
  <c r="C3230" i="19" s="1"/>
  <c r="C3231" i="19" s="1"/>
  <c r="C3232" i="19" s="1"/>
  <c r="C3233" i="19" s="1"/>
  <c r="C3234" i="19" s="1"/>
  <c r="C3235" i="19" s="1"/>
  <c r="C3236" i="19" s="1"/>
  <c r="C3237" i="19" s="1"/>
  <c r="C3238" i="19" s="1"/>
  <c r="C3239" i="19" s="1"/>
  <c r="C3240" i="19" s="1"/>
  <c r="C3241" i="19" s="1"/>
  <c r="C3242" i="19" s="1"/>
  <c r="C3243" i="19" s="1"/>
  <c r="C3244" i="19" s="1"/>
  <c r="C3245" i="19" s="1"/>
  <c r="C3246" i="19" s="1"/>
  <c r="C3247" i="19" s="1"/>
  <c r="C3248" i="19" s="1"/>
  <c r="C3249" i="19" s="1"/>
  <c r="C3250" i="19" s="1"/>
  <c r="C3251" i="19" s="1"/>
  <c r="C3252" i="19" s="1"/>
  <c r="C3253" i="19" s="1"/>
  <c r="C3254" i="19" s="1"/>
  <c r="C3255" i="19" s="1"/>
  <c r="C3256" i="19" s="1"/>
  <c r="C3257" i="19" s="1"/>
  <c r="C3258" i="19" s="1"/>
  <c r="C3259" i="19" s="1"/>
  <c r="C3260" i="19" s="1"/>
  <c r="C3261" i="19" s="1"/>
  <c r="C3262" i="19" s="1"/>
  <c r="C3263" i="19" s="1"/>
  <c r="C3264" i="19" s="1"/>
  <c r="C3265" i="19" s="1"/>
  <c r="C3266" i="19" s="1"/>
  <c r="C3267" i="19" s="1"/>
  <c r="C3268" i="19" s="1"/>
  <c r="C3269" i="19" s="1"/>
  <c r="C3270" i="19" s="1"/>
  <c r="C3271" i="19" s="1"/>
  <c r="C3272" i="19" s="1"/>
  <c r="C3273" i="19" s="1"/>
  <c r="C3274" i="19" s="1"/>
  <c r="C3275" i="19" s="1"/>
  <c r="C3276" i="19" s="1"/>
  <c r="C3277" i="19" s="1"/>
  <c r="C3278" i="19" s="1"/>
  <c r="C3279" i="19" s="1"/>
  <c r="C3280" i="19" s="1"/>
  <c r="C3281" i="19" s="1"/>
  <c r="C3282" i="19" s="1"/>
  <c r="C3283" i="19" s="1"/>
  <c r="C3284" i="19" s="1"/>
  <c r="C3285" i="19" s="1"/>
  <c r="C3286" i="19" s="1"/>
  <c r="C3287" i="19" s="1"/>
  <c r="C3288" i="19" s="1"/>
  <c r="C3289" i="19" s="1"/>
  <c r="C3290" i="19" s="1"/>
  <c r="C3291" i="19" s="1"/>
  <c r="C3292" i="19" s="1"/>
  <c r="C3293" i="19" s="1"/>
  <c r="C3294" i="19" s="1"/>
  <c r="C3295" i="19" s="1"/>
  <c r="C3296" i="19" s="1"/>
  <c r="C3297" i="19" s="1"/>
  <c r="C3298" i="19" s="1"/>
  <c r="C3299" i="19" s="1"/>
  <c r="C3300" i="19" s="1"/>
  <c r="C3301" i="19" s="1"/>
  <c r="C3302" i="19" s="1"/>
  <c r="C3303" i="19" s="1"/>
  <c r="C3304" i="19" s="1"/>
  <c r="C3305" i="19" s="1"/>
  <c r="C3306" i="19" s="1"/>
  <c r="C3307" i="19" s="1"/>
  <c r="C3308" i="19" s="1"/>
  <c r="C3309" i="19" s="1"/>
  <c r="C3310" i="19" s="1"/>
  <c r="C3311" i="19" s="1"/>
  <c r="C3312" i="19" s="1"/>
  <c r="C3313" i="19" s="1"/>
  <c r="C3314" i="19" s="1"/>
  <c r="C3315" i="19" s="1"/>
  <c r="C3316" i="19" s="1"/>
  <c r="C3317" i="19" s="1"/>
  <c r="C3318" i="19" s="1"/>
  <c r="C3319" i="19" s="1"/>
  <c r="C3320" i="19" s="1"/>
  <c r="C3321" i="19" s="1"/>
  <c r="C3322" i="19" s="1"/>
  <c r="C3323" i="19" s="1"/>
  <c r="C3324" i="19" s="1"/>
  <c r="C3325" i="19" s="1"/>
  <c r="C3326" i="19" s="1"/>
  <c r="C3327" i="19" s="1"/>
  <c r="C3328" i="19" s="1"/>
  <c r="C3329" i="19" s="1"/>
  <c r="C3330" i="19" s="1"/>
  <c r="C3331" i="19" s="1"/>
  <c r="C3332" i="19" s="1"/>
  <c r="C3333" i="19" s="1"/>
  <c r="C3334" i="19" s="1"/>
  <c r="C3335" i="19" s="1"/>
  <c r="C3336" i="19" s="1"/>
  <c r="C3337" i="19" s="1"/>
  <c r="C3338" i="19" s="1"/>
  <c r="C3339" i="19" s="1"/>
  <c r="C3340" i="19" s="1"/>
  <c r="C3341" i="19" s="1"/>
  <c r="C3342" i="19" s="1"/>
  <c r="C3343" i="19" s="1"/>
  <c r="C3344" i="19" s="1"/>
  <c r="C3345" i="19" s="1"/>
  <c r="C3346" i="19" s="1"/>
  <c r="C3347" i="19" s="1"/>
  <c r="C3348" i="19" s="1"/>
  <c r="C3349" i="19" s="1"/>
  <c r="C3350" i="19" s="1"/>
  <c r="C3351" i="19" s="1"/>
  <c r="C3352" i="19" s="1"/>
  <c r="C3353" i="19" s="1"/>
  <c r="C3354" i="19" s="1"/>
  <c r="C3355" i="19" s="1"/>
  <c r="C3356" i="19" s="1"/>
  <c r="C3357" i="19" s="1"/>
  <c r="C3358" i="19" s="1"/>
  <c r="C3359" i="19" s="1"/>
  <c r="C3360" i="19" s="1"/>
  <c r="C3361" i="19" s="1"/>
  <c r="C3362" i="19" s="1"/>
  <c r="C3363" i="19" s="1"/>
  <c r="C3364" i="19" s="1"/>
  <c r="C3365" i="19" s="1"/>
  <c r="C3366" i="19" s="1"/>
  <c r="C3367" i="19" s="1"/>
  <c r="C3368" i="19" s="1"/>
  <c r="C3369" i="19" s="1"/>
  <c r="C3370" i="19" s="1"/>
  <c r="C3371" i="19" s="1"/>
  <c r="C3372" i="19" s="1"/>
  <c r="C3373" i="19" s="1"/>
  <c r="C3374" i="19" s="1"/>
  <c r="C3375" i="19" s="1"/>
  <c r="C3376" i="19" s="1"/>
  <c r="C3377" i="19" s="1"/>
  <c r="C3378" i="19" s="1"/>
  <c r="C3379" i="19" s="1"/>
  <c r="C3380" i="19" s="1"/>
  <c r="C3381" i="19" s="1"/>
  <c r="C3382" i="19" s="1"/>
  <c r="C3383" i="19" s="1"/>
  <c r="C3384" i="19" s="1"/>
  <c r="C3385" i="19" s="1"/>
  <c r="C3386" i="19" s="1"/>
  <c r="C3387" i="19" s="1"/>
  <c r="C3388" i="19" s="1"/>
  <c r="C3389" i="19" s="1"/>
  <c r="C3390" i="19" s="1"/>
  <c r="C3391" i="19" s="1"/>
  <c r="C3392" i="19" s="1"/>
  <c r="C3393" i="19" s="1"/>
  <c r="C3394" i="19" s="1"/>
  <c r="C3395" i="19" s="1"/>
  <c r="C3396" i="19" s="1"/>
  <c r="C3397" i="19" s="1"/>
  <c r="C3398" i="19" s="1"/>
  <c r="C3399" i="19" s="1"/>
  <c r="C3400" i="19" s="1"/>
  <c r="C3401" i="19" s="1"/>
  <c r="C3402" i="19" s="1"/>
  <c r="C3403" i="19" s="1"/>
  <c r="C3404" i="19" s="1"/>
  <c r="C3405" i="19" s="1"/>
  <c r="C3406" i="19" s="1"/>
  <c r="C3407" i="19" s="1"/>
  <c r="C3408" i="19" s="1"/>
  <c r="C3409" i="19" s="1"/>
  <c r="C3410" i="19" s="1"/>
  <c r="C3411" i="19" s="1"/>
  <c r="C3412" i="19" s="1"/>
  <c r="C3413" i="19" s="1"/>
  <c r="C3414" i="19" s="1"/>
  <c r="C3415" i="19" s="1"/>
  <c r="C3416" i="19" s="1"/>
  <c r="C3417" i="19" s="1"/>
  <c r="C3418" i="19" s="1"/>
  <c r="C3419" i="19" s="1"/>
  <c r="C3420" i="19" s="1"/>
  <c r="C3421" i="19" s="1"/>
  <c r="C3422" i="19" s="1"/>
  <c r="C3423" i="19" s="1"/>
  <c r="C3424" i="19" s="1"/>
  <c r="C3425" i="19" s="1"/>
  <c r="C3426" i="19" s="1"/>
  <c r="C3427" i="19" s="1"/>
  <c r="C3428" i="19" s="1"/>
  <c r="C3429" i="19" s="1"/>
  <c r="C3430" i="19" s="1"/>
  <c r="C3431" i="19" s="1"/>
  <c r="C3432" i="19" s="1"/>
  <c r="C3433" i="19" s="1"/>
  <c r="C3434" i="19" s="1"/>
  <c r="C3435" i="19" s="1"/>
  <c r="C3436" i="19" s="1"/>
  <c r="C3437" i="19" s="1"/>
  <c r="C3438" i="19" s="1"/>
  <c r="C3439" i="19" s="1"/>
  <c r="C3440" i="19" s="1"/>
  <c r="C3441" i="19" s="1"/>
  <c r="C3442" i="19" s="1"/>
  <c r="C3443" i="19" s="1"/>
  <c r="C3444" i="19" s="1"/>
  <c r="C3445" i="19" s="1"/>
  <c r="C3446" i="19" s="1"/>
  <c r="C3447" i="19" s="1"/>
  <c r="C3448" i="19" s="1"/>
  <c r="C3449" i="19" s="1"/>
  <c r="C3450" i="19" s="1"/>
  <c r="C3451" i="19" s="1"/>
  <c r="C3452" i="19" s="1"/>
  <c r="C3453" i="19" s="1"/>
  <c r="C3454" i="19" s="1"/>
  <c r="C3455" i="19" s="1"/>
  <c r="C3456" i="19" s="1"/>
  <c r="C3457" i="19" s="1"/>
  <c r="C3458" i="19" s="1"/>
  <c r="C3459" i="19" s="1"/>
  <c r="C3460" i="19" s="1"/>
  <c r="C3461" i="19" s="1"/>
  <c r="C3462" i="19" s="1"/>
  <c r="C3463" i="19" s="1"/>
  <c r="C3464" i="19" s="1"/>
  <c r="C3465" i="19" s="1"/>
  <c r="C3466" i="19" s="1"/>
  <c r="C3467" i="19" s="1"/>
  <c r="C3468" i="19" s="1"/>
  <c r="C3469" i="19" s="1"/>
  <c r="C3470" i="19" s="1"/>
  <c r="C3471" i="19" s="1"/>
  <c r="C3472" i="19" s="1"/>
  <c r="C3473" i="19" s="1"/>
  <c r="C3474" i="19" s="1"/>
  <c r="C3475" i="19" s="1"/>
  <c r="C3476" i="19" s="1"/>
  <c r="C3477" i="19" s="1"/>
  <c r="C3478" i="19" s="1"/>
  <c r="C3479" i="19" s="1"/>
  <c r="C3480" i="19" s="1"/>
  <c r="C3481" i="19" s="1"/>
  <c r="C3482" i="19" s="1"/>
  <c r="C3483" i="19" s="1"/>
  <c r="C3484" i="19" s="1"/>
  <c r="C3485" i="19" s="1"/>
  <c r="C3486" i="19" s="1"/>
  <c r="C3487" i="19" s="1"/>
  <c r="C3488" i="19" s="1"/>
  <c r="C3489" i="19" s="1"/>
  <c r="C3490" i="19" s="1"/>
  <c r="C3491" i="19" s="1"/>
  <c r="C3492" i="19" s="1"/>
  <c r="C3493" i="19" s="1"/>
  <c r="C3494" i="19" s="1"/>
  <c r="C3495" i="19" s="1"/>
  <c r="C3496" i="19" s="1"/>
  <c r="C3497" i="19" s="1"/>
  <c r="C3498" i="19" s="1"/>
  <c r="C3499" i="19" s="1"/>
  <c r="C3500" i="19" s="1"/>
  <c r="C3501" i="19" s="1"/>
  <c r="C3502" i="19" s="1"/>
  <c r="C3503" i="19" s="1"/>
  <c r="C3504" i="19" s="1"/>
  <c r="C3505" i="19" s="1"/>
  <c r="C3506" i="19" s="1"/>
  <c r="C3507" i="19" s="1"/>
  <c r="C3508" i="19" s="1"/>
  <c r="C3509" i="19" s="1"/>
  <c r="C3510" i="19" s="1"/>
  <c r="C3511" i="19" s="1"/>
  <c r="C3512" i="19" s="1"/>
  <c r="C3513" i="19" s="1"/>
  <c r="C3514" i="19" s="1"/>
  <c r="C3515" i="19" s="1"/>
  <c r="C3516" i="19" s="1"/>
  <c r="C3517" i="19" s="1"/>
  <c r="C3518" i="19" s="1"/>
  <c r="C3519" i="19" s="1"/>
  <c r="C3520" i="19" s="1"/>
  <c r="C3521" i="19" s="1"/>
  <c r="C3522" i="19" s="1"/>
  <c r="C3523" i="19" s="1"/>
  <c r="C3524" i="19" s="1"/>
  <c r="C3525" i="19" s="1"/>
  <c r="C3526" i="19" s="1"/>
  <c r="C3527" i="19" s="1"/>
  <c r="C3528" i="19" s="1"/>
  <c r="C3529" i="19" s="1"/>
  <c r="C3530" i="19" s="1"/>
  <c r="C3531" i="19" s="1"/>
  <c r="C3532" i="19" s="1"/>
  <c r="C3533" i="19" s="1"/>
  <c r="C3534" i="19" s="1"/>
  <c r="C3535" i="19" s="1"/>
  <c r="C3536" i="19" s="1"/>
  <c r="C3537" i="19" s="1"/>
  <c r="C3538" i="19" s="1"/>
  <c r="C3539" i="19" s="1"/>
  <c r="C3540" i="19" s="1"/>
  <c r="C3541" i="19" s="1"/>
  <c r="C3542" i="19" s="1"/>
  <c r="C3543" i="19" s="1"/>
  <c r="C3544" i="19" s="1"/>
  <c r="C3545" i="19" s="1"/>
  <c r="C3546" i="19" s="1"/>
  <c r="C3547" i="19" s="1"/>
  <c r="C3548" i="19" s="1"/>
  <c r="C3549" i="19" s="1"/>
  <c r="C3550" i="19" s="1"/>
  <c r="C3551" i="19" s="1"/>
  <c r="C3552" i="19" s="1"/>
  <c r="C3553" i="19" s="1"/>
  <c r="C3554" i="19" s="1"/>
  <c r="C3555" i="19" s="1"/>
  <c r="C3556" i="19" s="1"/>
  <c r="C3557" i="19" s="1"/>
  <c r="C3558" i="19" s="1"/>
  <c r="C3559" i="19" s="1"/>
  <c r="C3560" i="19" s="1"/>
  <c r="C3561" i="19" s="1"/>
  <c r="C3562" i="19" s="1"/>
  <c r="C3563" i="19" s="1"/>
  <c r="C3564" i="19" s="1"/>
  <c r="C3565" i="19" s="1"/>
  <c r="C3566" i="19" s="1"/>
  <c r="C3567" i="19" s="1"/>
  <c r="C3568" i="19" s="1"/>
  <c r="C3569" i="19" s="1"/>
  <c r="C3570" i="19" s="1"/>
  <c r="C3571" i="19" s="1"/>
  <c r="C3572" i="19" s="1"/>
  <c r="C3573" i="19" s="1"/>
  <c r="C3574" i="19" s="1"/>
  <c r="C3575" i="19" s="1"/>
  <c r="C3576" i="19" s="1"/>
  <c r="C3577" i="19" s="1"/>
  <c r="C3578" i="19" s="1"/>
  <c r="C3579" i="19" s="1"/>
  <c r="C3580" i="19" s="1"/>
  <c r="C3581" i="19" s="1"/>
  <c r="C3582" i="19" s="1"/>
  <c r="C3583" i="19" s="1"/>
  <c r="C3584" i="19" s="1"/>
  <c r="C3585" i="19" s="1"/>
  <c r="C3586" i="19" s="1"/>
  <c r="C3587" i="19" s="1"/>
  <c r="C3588" i="19" s="1"/>
  <c r="C3589" i="19" s="1"/>
  <c r="C3590" i="19" s="1"/>
  <c r="C3591" i="19" s="1"/>
  <c r="C3592" i="19" s="1"/>
  <c r="C3593" i="19" s="1"/>
  <c r="C3594" i="19" s="1"/>
  <c r="C3595" i="19" s="1"/>
  <c r="C3596" i="19" s="1"/>
  <c r="C3597" i="19" s="1"/>
  <c r="C3598" i="19" s="1"/>
  <c r="C3599" i="19" s="1"/>
  <c r="C3600" i="19" s="1"/>
  <c r="C3601" i="19" s="1"/>
  <c r="C3602" i="19" s="1"/>
  <c r="C3603" i="19" s="1"/>
  <c r="C3604" i="19" s="1"/>
  <c r="C3605" i="19" s="1"/>
  <c r="C3606" i="19" s="1"/>
  <c r="C3607" i="19" s="1"/>
  <c r="C3608" i="19" s="1"/>
  <c r="C3609" i="19" s="1"/>
  <c r="C3610" i="19" s="1"/>
  <c r="C3611" i="19" s="1"/>
  <c r="C3612" i="19" s="1"/>
  <c r="C3613" i="19" s="1"/>
  <c r="C3614" i="19" s="1"/>
  <c r="C3615" i="19" s="1"/>
  <c r="C3616" i="19" s="1"/>
  <c r="C3617" i="19" s="1"/>
  <c r="C3618" i="19" s="1"/>
  <c r="C3619" i="19" s="1"/>
  <c r="C3620" i="19" s="1"/>
  <c r="C3621" i="19" s="1"/>
  <c r="C3622" i="19" s="1"/>
  <c r="C3623" i="19" s="1"/>
  <c r="C3624" i="19" s="1"/>
  <c r="C3625" i="19" s="1"/>
  <c r="C3626" i="19" s="1"/>
  <c r="C3627" i="19" s="1"/>
  <c r="C3628" i="19" s="1"/>
  <c r="C3629" i="19" s="1"/>
  <c r="C3630" i="19" s="1"/>
  <c r="C3631" i="19" s="1"/>
  <c r="C3632" i="19" s="1"/>
  <c r="C3633" i="19" s="1"/>
  <c r="C3634" i="19" s="1"/>
  <c r="C3635" i="19" s="1"/>
  <c r="C3636" i="19" s="1"/>
  <c r="C3637" i="19" s="1"/>
  <c r="C3638" i="19" s="1"/>
  <c r="C3639" i="19" s="1"/>
  <c r="C3640" i="19" s="1"/>
  <c r="C3641" i="19" s="1"/>
  <c r="C3642" i="19" s="1"/>
  <c r="C3643" i="19" s="1"/>
  <c r="C3644" i="19" s="1"/>
  <c r="C3645" i="19" s="1"/>
  <c r="C3646" i="19" s="1"/>
  <c r="C3647" i="19" s="1"/>
  <c r="C3648" i="19" s="1"/>
  <c r="C3649" i="19" s="1"/>
  <c r="C3650" i="19" s="1"/>
  <c r="C3651" i="19" s="1"/>
  <c r="C3652" i="19" s="1"/>
  <c r="C3653" i="19" s="1"/>
  <c r="C3654" i="19" s="1"/>
  <c r="C3655" i="19" s="1"/>
  <c r="C3656" i="19" s="1"/>
  <c r="C3657" i="19" s="1"/>
  <c r="C3658" i="19" s="1"/>
  <c r="C3659" i="19" s="1"/>
  <c r="C3660" i="19" s="1"/>
  <c r="C3661" i="19" s="1"/>
  <c r="C3662" i="19" s="1"/>
  <c r="C3663" i="19" s="1"/>
  <c r="C3664" i="19" s="1"/>
  <c r="C3665" i="19" s="1"/>
  <c r="C3666" i="19" s="1"/>
  <c r="C3667" i="19" s="1"/>
  <c r="C3668" i="19" s="1"/>
  <c r="C3669" i="19" s="1"/>
  <c r="C3670" i="19" s="1"/>
  <c r="C3671" i="19" s="1"/>
  <c r="C3672" i="19" s="1"/>
  <c r="C3673" i="19" s="1"/>
  <c r="C3674" i="19" s="1"/>
  <c r="C3675" i="19" s="1"/>
  <c r="C3676" i="19" s="1"/>
  <c r="C3677" i="19" s="1"/>
  <c r="C3678" i="19" s="1"/>
  <c r="C3679" i="19" s="1"/>
  <c r="C3680" i="19" s="1"/>
  <c r="C3681" i="19" s="1"/>
  <c r="C3682" i="19" s="1"/>
  <c r="C3683" i="19" s="1"/>
  <c r="C3684" i="19" s="1"/>
  <c r="C3685" i="19" s="1"/>
  <c r="C3686" i="19" s="1"/>
  <c r="C3687" i="19" s="1"/>
  <c r="C3688" i="19" s="1"/>
  <c r="C3689" i="19" s="1"/>
  <c r="C3690" i="19" s="1"/>
  <c r="C3691" i="19" s="1"/>
  <c r="C3692" i="19" s="1"/>
  <c r="C3693" i="19" s="1"/>
  <c r="C3694" i="19" s="1"/>
  <c r="C3695" i="19" s="1"/>
  <c r="C3696" i="19" s="1"/>
  <c r="C3697" i="19" s="1"/>
  <c r="C3698" i="19" s="1"/>
  <c r="C3699" i="19" s="1"/>
  <c r="C3700" i="19" s="1"/>
  <c r="C3701" i="19" s="1"/>
  <c r="C3702" i="19" s="1"/>
  <c r="C3703" i="19" s="1"/>
  <c r="C3704" i="19" s="1"/>
  <c r="C3705" i="19" s="1"/>
  <c r="C3706" i="19" s="1"/>
  <c r="C3707" i="19" s="1"/>
  <c r="C3708" i="19" s="1"/>
  <c r="C3709" i="19" s="1"/>
  <c r="C3710" i="19" s="1"/>
  <c r="C3711" i="19" s="1"/>
  <c r="C3712" i="19" s="1"/>
  <c r="C3713" i="19" s="1"/>
  <c r="C3714" i="19" s="1"/>
  <c r="C3715" i="19" s="1"/>
  <c r="C3716" i="19" s="1"/>
  <c r="C3717" i="19" s="1"/>
  <c r="C3718" i="19" s="1"/>
  <c r="C3719" i="19" s="1"/>
  <c r="C3720" i="19" s="1"/>
  <c r="C3721" i="19" s="1"/>
  <c r="C3722" i="19" s="1"/>
  <c r="C3723" i="19" s="1"/>
  <c r="C3724" i="19" s="1"/>
  <c r="C3725" i="19" s="1"/>
  <c r="C3726" i="19" s="1"/>
  <c r="C3727" i="19" s="1"/>
  <c r="C3728" i="19" s="1"/>
  <c r="C3729" i="19" s="1"/>
  <c r="C3730" i="19" s="1"/>
  <c r="C3731" i="19" s="1"/>
  <c r="C3732" i="19" s="1"/>
  <c r="C3733" i="19" s="1"/>
  <c r="C3734" i="19" s="1"/>
  <c r="C3735" i="19" s="1"/>
  <c r="C3736" i="19" s="1"/>
  <c r="C3737" i="19" s="1"/>
  <c r="C3738" i="19" s="1"/>
  <c r="C3739" i="19" s="1"/>
  <c r="C3740" i="19" s="1"/>
  <c r="C3741" i="19" s="1"/>
  <c r="C3742" i="19" s="1"/>
  <c r="C3743" i="19" s="1"/>
  <c r="C3744" i="19" s="1"/>
  <c r="C3745" i="19" s="1"/>
  <c r="C3746" i="19" s="1"/>
  <c r="C3747" i="19" s="1"/>
  <c r="C3748" i="19" s="1"/>
  <c r="C3749" i="19" s="1"/>
  <c r="C3750" i="19" s="1"/>
  <c r="C3751" i="19" s="1"/>
  <c r="C3752" i="19" s="1"/>
  <c r="C3753" i="19" s="1"/>
  <c r="C3754" i="19" s="1"/>
  <c r="C3755" i="19" s="1"/>
  <c r="C3756" i="19" s="1"/>
  <c r="C3757" i="19" s="1"/>
  <c r="C3758" i="19" s="1"/>
  <c r="C3759" i="19" s="1"/>
  <c r="C3760" i="19" s="1"/>
  <c r="C3761" i="19" s="1"/>
  <c r="C3762" i="19" s="1"/>
  <c r="C3763" i="19" s="1"/>
  <c r="C3764" i="19" s="1"/>
  <c r="C3765" i="19" s="1"/>
  <c r="C3766" i="19" s="1"/>
  <c r="C3767" i="19" s="1"/>
  <c r="C3768" i="19" s="1"/>
  <c r="C3769" i="19" s="1"/>
  <c r="C3770" i="19" s="1"/>
  <c r="C3771" i="19" s="1"/>
  <c r="C3772" i="19" s="1"/>
  <c r="C3773" i="19" s="1"/>
  <c r="C3774" i="19" s="1"/>
  <c r="C3775" i="19" s="1"/>
  <c r="C3776" i="19" s="1"/>
  <c r="C3777" i="19" s="1"/>
  <c r="C3778" i="19" s="1"/>
  <c r="C3779" i="19" s="1"/>
  <c r="C3780" i="19" s="1"/>
  <c r="C3781" i="19" s="1"/>
  <c r="C3782" i="19" s="1"/>
  <c r="C3783" i="19" s="1"/>
  <c r="C3784" i="19" s="1"/>
  <c r="C3785" i="19" s="1"/>
  <c r="C3786" i="19" s="1"/>
  <c r="C3787" i="19" s="1"/>
  <c r="C3788" i="19" s="1"/>
  <c r="C3789" i="19" s="1"/>
  <c r="C3790" i="19" s="1"/>
  <c r="C3791" i="19" s="1"/>
  <c r="C3792" i="19" s="1"/>
  <c r="C3793" i="19" s="1"/>
  <c r="C3794" i="19" s="1"/>
  <c r="C3795" i="19" s="1"/>
  <c r="C3796" i="19" s="1"/>
  <c r="C3797" i="19" s="1"/>
  <c r="C3798" i="19" s="1"/>
  <c r="C3799" i="19" s="1"/>
  <c r="C3800" i="19" s="1"/>
  <c r="C3801" i="19" s="1"/>
  <c r="C3802" i="19" s="1"/>
  <c r="C3803" i="19" s="1"/>
  <c r="C3804" i="19" s="1"/>
  <c r="C3805" i="19" s="1"/>
  <c r="C3806" i="19" s="1"/>
  <c r="C3807" i="19" s="1"/>
  <c r="C3808" i="19" s="1"/>
  <c r="C3809" i="19" s="1"/>
  <c r="C3810" i="19" s="1"/>
  <c r="C3811" i="19" s="1"/>
  <c r="C3812" i="19" s="1"/>
  <c r="C3813" i="19" s="1"/>
  <c r="C3814" i="19" s="1"/>
  <c r="C3815" i="19" s="1"/>
  <c r="C3816" i="19" s="1"/>
  <c r="C3817" i="19" s="1"/>
  <c r="C3818" i="19" s="1"/>
  <c r="C3819" i="19" s="1"/>
  <c r="C3820" i="19" s="1"/>
  <c r="C3821" i="19" s="1"/>
  <c r="C3822" i="19" s="1"/>
  <c r="C3823" i="19" s="1"/>
  <c r="C3824" i="19" s="1"/>
  <c r="C3825" i="19" s="1"/>
  <c r="C3826" i="19" s="1"/>
  <c r="C3827" i="19" s="1"/>
  <c r="C3828" i="19" s="1"/>
  <c r="C3829" i="19" s="1"/>
  <c r="C3830" i="19" s="1"/>
  <c r="C3831" i="19" s="1"/>
  <c r="C3832" i="19" s="1"/>
  <c r="C3833" i="19" s="1"/>
  <c r="C3834" i="19" s="1"/>
  <c r="C3835" i="19" s="1"/>
  <c r="C3836" i="19" s="1"/>
  <c r="C3837" i="19" s="1"/>
  <c r="C3838" i="19" s="1"/>
  <c r="C3839" i="19" s="1"/>
  <c r="C3840" i="19" s="1"/>
  <c r="C3841" i="19" s="1"/>
  <c r="C3842" i="19" s="1"/>
  <c r="C3843" i="19" s="1"/>
  <c r="C3844" i="19" s="1"/>
  <c r="C3845" i="19" s="1"/>
  <c r="C3846" i="19" s="1"/>
  <c r="C3847" i="19" s="1"/>
  <c r="C3848" i="19" s="1"/>
  <c r="C3849" i="19" s="1"/>
  <c r="C3850" i="19" s="1"/>
  <c r="C3851" i="19" s="1"/>
  <c r="C3852" i="19" s="1"/>
  <c r="C3853" i="19" s="1"/>
  <c r="C3854" i="19" s="1"/>
  <c r="C3855" i="19" s="1"/>
  <c r="C3856" i="19" s="1"/>
  <c r="C3857" i="19" s="1"/>
  <c r="C3858" i="19" s="1"/>
  <c r="C3859" i="19" s="1"/>
  <c r="C3860" i="19" s="1"/>
  <c r="C3861" i="19" s="1"/>
  <c r="C3862" i="19" s="1"/>
  <c r="C3863" i="19" s="1"/>
  <c r="C3864" i="19" s="1"/>
  <c r="C3865" i="19" s="1"/>
  <c r="C3866" i="19" s="1"/>
  <c r="C3867" i="19" s="1"/>
  <c r="C3868" i="19" s="1"/>
  <c r="C3869" i="19" s="1"/>
  <c r="C3870" i="19" s="1"/>
  <c r="C3871" i="19" s="1"/>
  <c r="C3872" i="19" s="1"/>
  <c r="C3873" i="19" s="1"/>
  <c r="C3874" i="19" s="1"/>
  <c r="C3875" i="19" s="1"/>
  <c r="C3876" i="19" s="1"/>
  <c r="C3877" i="19" s="1"/>
  <c r="C3878" i="19" s="1"/>
  <c r="C3879" i="19" s="1"/>
  <c r="C3880" i="19" s="1"/>
  <c r="C3881" i="19" s="1"/>
  <c r="C3882" i="19" s="1"/>
  <c r="C3883" i="19" s="1"/>
  <c r="C3884" i="19" s="1"/>
  <c r="C3885" i="19" s="1"/>
  <c r="C3886" i="19" s="1"/>
  <c r="C3887" i="19" s="1"/>
  <c r="C3888" i="19" s="1"/>
  <c r="C3889" i="19" s="1"/>
  <c r="C3890" i="19" s="1"/>
  <c r="C3891" i="19" s="1"/>
  <c r="C3892" i="19" s="1"/>
  <c r="C3893" i="19" s="1"/>
  <c r="C3894" i="19" s="1"/>
  <c r="C3895" i="19" s="1"/>
  <c r="C3896" i="19" s="1"/>
  <c r="C3897" i="19" s="1"/>
  <c r="C3898" i="19" s="1"/>
  <c r="C3899" i="19" s="1"/>
  <c r="C3900" i="19" s="1"/>
  <c r="C3901" i="19" s="1"/>
  <c r="C3902" i="19" s="1"/>
  <c r="C3903" i="19" s="1"/>
  <c r="C3904" i="19" s="1"/>
  <c r="C3905" i="19" s="1"/>
  <c r="C3906" i="19" s="1"/>
  <c r="C3907" i="19" s="1"/>
  <c r="C3908" i="19" s="1"/>
  <c r="C3909" i="19" s="1"/>
  <c r="C3910" i="19" s="1"/>
  <c r="C3911" i="19" s="1"/>
  <c r="C3912" i="19" s="1"/>
  <c r="C3913" i="19" s="1"/>
  <c r="C3914" i="19" s="1"/>
  <c r="C3915" i="19" s="1"/>
  <c r="C3916" i="19" s="1"/>
  <c r="C3917" i="19" s="1"/>
  <c r="C3918" i="19" s="1"/>
  <c r="C3919" i="19" s="1"/>
  <c r="C3920" i="19" s="1"/>
  <c r="C3921" i="19" s="1"/>
  <c r="C3922" i="19" s="1"/>
  <c r="C3923" i="19" s="1"/>
  <c r="C3924" i="19" s="1"/>
  <c r="C3925" i="19" s="1"/>
  <c r="C3926" i="19" s="1"/>
  <c r="C3927" i="19" s="1"/>
  <c r="C3928" i="19" s="1"/>
  <c r="C3929" i="19" s="1"/>
  <c r="C3930" i="19" s="1"/>
  <c r="C3931" i="19" s="1"/>
  <c r="C3932" i="19" s="1"/>
  <c r="C3933" i="19" s="1"/>
  <c r="C3934" i="19" s="1"/>
  <c r="C3935" i="19" s="1"/>
  <c r="C3936" i="19" s="1"/>
  <c r="C3937" i="19" s="1"/>
  <c r="C3938" i="19" s="1"/>
  <c r="C3939" i="19" s="1"/>
  <c r="C3940" i="19" s="1"/>
  <c r="C3941" i="19" s="1"/>
  <c r="C3942" i="19" s="1"/>
  <c r="C3943" i="19" s="1"/>
  <c r="C3944" i="19" s="1"/>
  <c r="C3945" i="19" s="1"/>
  <c r="C3946" i="19" s="1"/>
  <c r="C3947" i="19" s="1"/>
  <c r="C3948" i="19" s="1"/>
  <c r="C3949" i="19" s="1"/>
  <c r="C3950" i="19" s="1"/>
  <c r="C3951" i="19" s="1"/>
  <c r="C3952" i="19" s="1"/>
  <c r="C3953" i="19" s="1"/>
  <c r="C3954" i="19" s="1"/>
  <c r="C3955" i="19" s="1"/>
  <c r="C3956" i="19" s="1"/>
  <c r="C3957" i="19" s="1"/>
  <c r="C3958" i="19" s="1"/>
  <c r="C3959" i="19" s="1"/>
  <c r="C3960" i="19" s="1"/>
  <c r="C3961" i="19" s="1"/>
  <c r="C3962" i="19" s="1"/>
  <c r="C3963" i="19" s="1"/>
  <c r="C3964" i="19" s="1"/>
  <c r="C3965" i="19" s="1"/>
  <c r="C3966" i="19" s="1"/>
  <c r="C3967" i="19" s="1"/>
  <c r="C3968" i="19" s="1"/>
  <c r="C3969" i="19" s="1"/>
  <c r="C3970" i="19" s="1"/>
  <c r="C3971" i="19" s="1"/>
  <c r="C3972" i="19" s="1"/>
  <c r="C3973" i="19" s="1"/>
  <c r="C3974" i="19" s="1"/>
  <c r="C3975" i="19" s="1"/>
  <c r="C3976" i="19" s="1"/>
  <c r="C3977" i="19" s="1"/>
  <c r="C3978" i="19" s="1"/>
  <c r="C3979" i="19" s="1"/>
  <c r="C3980" i="19" s="1"/>
  <c r="C3981" i="19" s="1"/>
  <c r="C3982" i="19" s="1"/>
  <c r="C3983" i="19" s="1"/>
  <c r="C3984" i="19" s="1"/>
  <c r="C3985" i="19" s="1"/>
  <c r="C3986" i="19" s="1"/>
  <c r="C3987" i="19" s="1"/>
  <c r="C3988" i="19" s="1"/>
  <c r="C3989" i="19" s="1"/>
  <c r="C3990" i="19" s="1"/>
  <c r="C3991" i="19" s="1"/>
  <c r="C3992" i="19" s="1"/>
  <c r="C3993" i="19" s="1"/>
  <c r="C3994" i="19" s="1"/>
  <c r="C3995" i="19" s="1"/>
  <c r="C3996" i="19" s="1"/>
  <c r="C3997" i="19" s="1"/>
  <c r="C3998" i="19" s="1"/>
  <c r="C3999" i="19" s="1"/>
  <c r="C4000" i="19" s="1"/>
  <c r="C4001" i="19" s="1"/>
  <c r="C4002" i="19" s="1"/>
  <c r="C4003" i="19" s="1"/>
  <c r="C4004" i="19" s="1"/>
  <c r="C4005" i="19" s="1"/>
  <c r="C4006" i="19" s="1"/>
  <c r="C4007" i="19" s="1"/>
  <c r="C4008" i="19" s="1"/>
  <c r="C4009" i="19" s="1"/>
  <c r="C4010" i="19" s="1"/>
  <c r="C4011" i="19" s="1"/>
  <c r="C4012" i="19" s="1"/>
  <c r="C4013" i="19" s="1"/>
  <c r="C4014" i="19" s="1"/>
  <c r="C4015" i="19" s="1"/>
  <c r="C4016" i="19" s="1"/>
  <c r="C4017" i="19" s="1"/>
  <c r="C4018" i="19" s="1"/>
  <c r="C4019" i="19" s="1"/>
  <c r="C4020" i="19" s="1"/>
  <c r="C4021" i="19" s="1"/>
  <c r="C4022" i="19" s="1"/>
  <c r="C4023" i="19" s="1"/>
  <c r="C4024" i="19" s="1"/>
  <c r="C4025" i="19" s="1"/>
  <c r="C4026" i="19" s="1"/>
  <c r="C4027" i="19" s="1"/>
  <c r="C4028" i="19" s="1"/>
  <c r="C4029" i="19" s="1"/>
  <c r="C4030" i="19" s="1"/>
  <c r="C4031" i="19" s="1"/>
  <c r="C4032" i="19" s="1"/>
  <c r="C4033" i="19" s="1"/>
  <c r="C4034" i="19" s="1"/>
  <c r="C4035" i="19" s="1"/>
  <c r="C4036" i="19" s="1"/>
  <c r="C4037" i="19" s="1"/>
  <c r="C4038" i="19" s="1"/>
  <c r="C4039" i="19" s="1"/>
  <c r="C4040" i="19" s="1"/>
  <c r="C4041" i="19" s="1"/>
  <c r="C4042" i="19" s="1"/>
  <c r="C4043" i="19" s="1"/>
  <c r="C4044" i="19" s="1"/>
  <c r="C4045" i="19" s="1"/>
  <c r="C4046" i="19" s="1"/>
  <c r="C4047" i="19" s="1"/>
  <c r="C4048" i="19" s="1"/>
  <c r="C4049" i="19" s="1"/>
  <c r="C4050" i="19" s="1"/>
  <c r="C4051" i="19" s="1"/>
  <c r="C4052" i="19" s="1"/>
  <c r="C4053" i="19" s="1"/>
  <c r="C4054" i="19" s="1"/>
  <c r="C4055" i="19" s="1"/>
  <c r="C4056" i="19" s="1"/>
  <c r="C4057" i="19" s="1"/>
  <c r="C4058" i="19" s="1"/>
  <c r="C4059" i="19" s="1"/>
  <c r="C4060" i="19" s="1"/>
  <c r="C4061" i="19" s="1"/>
  <c r="C4062" i="19" s="1"/>
  <c r="C4063" i="19" s="1"/>
  <c r="C4064" i="19" s="1"/>
  <c r="C4065" i="19" s="1"/>
  <c r="C4066" i="19" s="1"/>
  <c r="C4067" i="19" s="1"/>
  <c r="C4068" i="19" s="1"/>
  <c r="C4069" i="19" s="1"/>
  <c r="C4070" i="19" s="1"/>
  <c r="C4071" i="19" s="1"/>
  <c r="C4072" i="19" s="1"/>
  <c r="C4073" i="19" s="1"/>
  <c r="C4074" i="19" s="1"/>
  <c r="C4075" i="19" s="1"/>
  <c r="C4076" i="19" s="1"/>
  <c r="C4077" i="19" s="1"/>
  <c r="C4078" i="19" s="1"/>
  <c r="C4079" i="19" s="1"/>
  <c r="C4080" i="19" s="1"/>
  <c r="C4081" i="19" s="1"/>
  <c r="C4082" i="19" s="1"/>
  <c r="C4083" i="19" s="1"/>
  <c r="C4084" i="19" s="1"/>
  <c r="C4085" i="19" s="1"/>
  <c r="C4086" i="19" s="1"/>
  <c r="C4087" i="19" s="1"/>
  <c r="C4088" i="19" s="1"/>
  <c r="C4089" i="19" s="1"/>
  <c r="C4090" i="19" s="1"/>
  <c r="C4091" i="19" s="1"/>
  <c r="C4092" i="19" s="1"/>
  <c r="C4093" i="19" s="1"/>
  <c r="C4094" i="19" s="1"/>
  <c r="C4095" i="19" s="1"/>
  <c r="C4096" i="19" s="1"/>
  <c r="C4097" i="19" s="1"/>
  <c r="C4098" i="19" s="1"/>
  <c r="C4099" i="19" s="1"/>
  <c r="C4100" i="19" s="1"/>
  <c r="C4101" i="19" s="1"/>
  <c r="C4102" i="19" s="1"/>
  <c r="C4103" i="19" s="1"/>
  <c r="C4104" i="19" s="1"/>
  <c r="C4105" i="19" s="1"/>
  <c r="C4106" i="19" s="1"/>
  <c r="C4107" i="19" s="1"/>
  <c r="C4108" i="19" s="1"/>
  <c r="C4109" i="19" s="1"/>
  <c r="C4110" i="19" s="1"/>
  <c r="C4111" i="19" s="1"/>
  <c r="C4112" i="19" s="1"/>
  <c r="C4113" i="19" s="1"/>
  <c r="C4114" i="19" s="1"/>
  <c r="C4115" i="19" s="1"/>
  <c r="C4116" i="19" s="1"/>
  <c r="C4117" i="19" s="1"/>
  <c r="C4118" i="19" s="1"/>
  <c r="C4119" i="19" s="1"/>
  <c r="C4120" i="19" s="1"/>
  <c r="C4121" i="19" s="1"/>
  <c r="C4122" i="19" s="1"/>
  <c r="C4123" i="19" s="1"/>
  <c r="C4124" i="19" s="1"/>
  <c r="C4125" i="19" s="1"/>
  <c r="C4126" i="19" s="1"/>
  <c r="C4127" i="19" s="1"/>
  <c r="C4128" i="19" s="1"/>
  <c r="C4129" i="19" s="1"/>
  <c r="C4130" i="19" s="1"/>
  <c r="C4131" i="19" s="1"/>
  <c r="C4132" i="19" s="1"/>
  <c r="C4133" i="19" s="1"/>
  <c r="C4134" i="19" s="1"/>
  <c r="C4135" i="19" s="1"/>
  <c r="C4136" i="19" s="1"/>
  <c r="C4137" i="19" s="1"/>
  <c r="C4138" i="19" s="1"/>
  <c r="C4139" i="19" s="1"/>
  <c r="C4140" i="19" s="1"/>
  <c r="C4141" i="19" s="1"/>
  <c r="C4142" i="19" s="1"/>
  <c r="C4143" i="19" s="1"/>
  <c r="C4144" i="19" s="1"/>
  <c r="C4145" i="19" s="1"/>
  <c r="C4146" i="19" s="1"/>
  <c r="C4147" i="19" s="1"/>
  <c r="C4148" i="19" s="1"/>
  <c r="C4149" i="19" s="1"/>
  <c r="C4150" i="19" s="1"/>
  <c r="C4151" i="19" s="1"/>
  <c r="C4152" i="19" s="1"/>
  <c r="C4153" i="19" s="1"/>
  <c r="C4154" i="19" s="1"/>
  <c r="C4155" i="19" s="1"/>
  <c r="C4156" i="19" s="1"/>
  <c r="C4157" i="19" s="1"/>
  <c r="C4158" i="19" s="1"/>
  <c r="C4159" i="19" s="1"/>
  <c r="C4160" i="19" s="1"/>
  <c r="C4161" i="19" s="1"/>
  <c r="C4162" i="19" s="1"/>
  <c r="C4163" i="19" s="1"/>
  <c r="C4164" i="19" s="1"/>
  <c r="C4165" i="19" s="1"/>
  <c r="C4166" i="19" s="1"/>
  <c r="C4167" i="19" s="1"/>
  <c r="C4168" i="19" s="1"/>
  <c r="C4169" i="19" s="1"/>
  <c r="C4170" i="19" s="1"/>
  <c r="C4171" i="19" s="1"/>
  <c r="C4172" i="19" s="1"/>
  <c r="C4173" i="19" s="1"/>
  <c r="C4174" i="19" s="1"/>
  <c r="C4175" i="19" s="1"/>
  <c r="C4176" i="19" s="1"/>
  <c r="C4177" i="19" s="1"/>
  <c r="C4178" i="19" s="1"/>
  <c r="C4179" i="19" s="1"/>
  <c r="C4180" i="19" s="1"/>
  <c r="C4181" i="19" s="1"/>
  <c r="C4182" i="19" s="1"/>
  <c r="C4183" i="19" s="1"/>
  <c r="C4184" i="19" s="1"/>
  <c r="C4185" i="19" s="1"/>
  <c r="C4186" i="19" s="1"/>
  <c r="C4187" i="19" s="1"/>
  <c r="C4188" i="19" s="1"/>
  <c r="C4189" i="19" s="1"/>
  <c r="C4190" i="19" s="1"/>
  <c r="C4191" i="19" s="1"/>
  <c r="C4192" i="19" s="1"/>
  <c r="C4193" i="19" s="1"/>
  <c r="C4194" i="19" s="1"/>
  <c r="C4195" i="19" s="1"/>
  <c r="C4196" i="19" s="1"/>
  <c r="C4197" i="19" s="1"/>
  <c r="C4198" i="19" s="1"/>
  <c r="C4199" i="19" s="1"/>
  <c r="C4200" i="19" s="1"/>
  <c r="C4201" i="19" s="1"/>
  <c r="C4202" i="19" s="1"/>
  <c r="C4203" i="19" s="1"/>
  <c r="C4204" i="19" s="1"/>
  <c r="C4205" i="19" s="1"/>
  <c r="C4206" i="19" s="1"/>
  <c r="C4207" i="19" s="1"/>
  <c r="C4208" i="19" s="1"/>
  <c r="C4209" i="19" s="1"/>
  <c r="C4210" i="19" s="1"/>
  <c r="C4211" i="19" s="1"/>
  <c r="C4212" i="19" s="1"/>
  <c r="C4213" i="19" s="1"/>
  <c r="C4214" i="19" s="1"/>
  <c r="C4215" i="19" s="1"/>
  <c r="C4216" i="19" s="1"/>
  <c r="C4217" i="19" s="1"/>
  <c r="C4218" i="19" s="1"/>
  <c r="C4219" i="19" s="1"/>
  <c r="C4220" i="19" s="1"/>
  <c r="C4221" i="19" s="1"/>
  <c r="C4222" i="19" s="1"/>
  <c r="C4223" i="19" s="1"/>
  <c r="C4224" i="19" s="1"/>
  <c r="C4225" i="19" s="1"/>
  <c r="C4226" i="19" s="1"/>
  <c r="C4227" i="19" s="1"/>
  <c r="C4228" i="19" s="1"/>
  <c r="C4229" i="19" s="1"/>
  <c r="C4230" i="19" s="1"/>
  <c r="C4231" i="19" s="1"/>
  <c r="C4232" i="19" s="1"/>
  <c r="C4233" i="19" s="1"/>
  <c r="C4234" i="19" s="1"/>
  <c r="C4235" i="19" s="1"/>
  <c r="C4236" i="19" s="1"/>
  <c r="C4237" i="19" s="1"/>
  <c r="C4238" i="19" s="1"/>
  <c r="C4239" i="19" s="1"/>
  <c r="C4240" i="19" s="1"/>
  <c r="C4241" i="19" s="1"/>
  <c r="C4242" i="19" s="1"/>
  <c r="C4243" i="19" s="1"/>
  <c r="C4244" i="19" s="1"/>
  <c r="C4245" i="19" s="1"/>
  <c r="C4246" i="19" s="1"/>
  <c r="C4247" i="19" s="1"/>
  <c r="C4248" i="19" s="1"/>
  <c r="C4249" i="19" s="1"/>
  <c r="C4250" i="19" s="1"/>
  <c r="C4251" i="19" s="1"/>
  <c r="C4252" i="19" s="1"/>
  <c r="C4253" i="19" s="1"/>
  <c r="C4254" i="19" s="1"/>
  <c r="C4255" i="19" s="1"/>
  <c r="C4256" i="19" s="1"/>
  <c r="C4257" i="19" s="1"/>
  <c r="C4258" i="19" s="1"/>
  <c r="C4259" i="19" s="1"/>
  <c r="C4260" i="19" s="1"/>
  <c r="C4261" i="19" s="1"/>
  <c r="C4262" i="19" s="1"/>
  <c r="C4263" i="19" s="1"/>
  <c r="C4264" i="19" s="1"/>
  <c r="C4265" i="19" s="1"/>
  <c r="C4266" i="19" s="1"/>
  <c r="C4267" i="19" s="1"/>
  <c r="C4268" i="19" s="1"/>
  <c r="C4269" i="19" s="1"/>
  <c r="C4270" i="19" s="1"/>
  <c r="C4271" i="19" s="1"/>
  <c r="C4272" i="19" s="1"/>
  <c r="C4273" i="19" s="1"/>
  <c r="C4274" i="19" s="1"/>
  <c r="C4275" i="19" s="1"/>
  <c r="C4276" i="19" s="1"/>
  <c r="C4277" i="19" s="1"/>
  <c r="C4278" i="19" s="1"/>
  <c r="C4279" i="19" s="1"/>
  <c r="C4280" i="19" s="1"/>
  <c r="C4281" i="19" s="1"/>
  <c r="C4282" i="19" s="1"/>
  <c r="C4283" i="19" s="1"/>
  <c r="C4284" i="19" s="1"/>
  <c r="C4285" i="19" s="1"/>
  <c r="C4286" i="19" s="1"/>
  <c r="C4287" i="19" s="1"/>
  <c r="C4288" i="19" s="1"/>
  <c r="C4289" i="19" s="1"/>
  <c r="C4290" i="19" s="1"/>
  <c r="C4291" i="19" s="1"/>
  <c r="C4292" i="19" s="1"/>
  <c r="C4293" i="19" s="1"/>
  <c r="C4294" i="19" s="1"/>
  <c r="C4295" i="19" s="1"/>
  <c r="C4296" i="19" s="1"/>
  <c r="C4297" i="19" s="1"/>
  <c r="C4298" i="19" s="1"/>
  <c r="C4299" i="19" s="1"/>
  <c r="C4300" i="19" s="1"/>
  <c r="C4301" i="19" s="1"/>
  <c r="C4302" i="19" s="1"/>
  <c r="C4303" i="19" s="1"/>
  <c r="C4304" i="19" s="1"/>
  <c r="C4305" i="19" s="1"/>
  <c r="C4306" i="19" s="1"/>
  <c r="C4307" i="19" s="1"/>
  <c r="C4308" i="19" s="1"/>
  <c r="C4309" i="19" s="1"/>
  <c r="C4310" i="19" s="1"/>
  <c r="C4311" i="19" s="1"/>
  <c r="C4312" i="19" s="1"/>
  <c r="C4313" i="19" s="1"/>
  <c r="C4314" i="19" s="1"/>
  <c r="C4315" i="19" s="1"/>
  <c r="C4316" i="19" s="1"/>
  <c r="C4317" i="19" s="1"/>
  <c r="C4318" i="19" s="1"/>
  <c r="C4319" i="19" s="1"/>
  <c r="C4320" i="19" s="1"/>
  <c r="C4321" i="19" s="1"/>
  <c r="C4322" i="19" s="1"/>
  <c r="C4323" i="19" s="1"/>
  <c r="C4324" i="19" s="1"/>
  <c r="C4325" i="19" s="1"/>
  <c r="C4326" i="19" s="1"/>
  <c r="C4327" i="19" s="1"/>
  <c r="C4328" i="19" s="1"/>
  <c r="C4329" i="19" s="1"/>
  <c r="C4330" i="19" s="1"/>
  <c r="C4331" i="19" s="1"/>
  <c r="C4332" i="19" s="1"/>
  <c r="C4333" i="19" s="1"/>
  <c r="C4334" i="19" s="1"/>
  <c r="C4335" i="19" s="1"/>
  <c r="C4336" i="19" s="1"/>
  <c r="C4337" i="19" s="1"/>
  <c r="C4338" i="19" s="1"/>
  <c r="C4339" i="19" s="1"/>
  <c r="C4340" i="19" s="1"/>
  <c r="C4341" i="19" s="1"/>
  <c r="C4342" i="19" s="1"/>
  <c r="C4343" i="19" s="1"/>
  <c r="C4344" i="19" s="1"/>
  <c r="C4345" i="19" s="1"/>
  <c r="C4346" i="19" s="1"/>
  <c r="C4347" i="19" s="1"/>
  <c r="C4348" i="19" s="1"/>
  <c r="C4349" i="19" s="1"/>
  <c r="C4350" i="19" s="1"/>
  <c r="C4351" i="19" s="1"/>
  <c r="C4352" i="19" s="1"/>
  <c r="C4353" i="19" s="1"/>
  <c r="C4354" i="19" s="1"/>
  <c r="C4355" i="19" s="1"/>
  <c r="C4356" i="19" s="1"/>
  <c r="C4357" i="19" s="1"/>
  <c r="C4358" i="19" s="1"/>
  <c r="C4359" i="19" s="1"/>
  <c r="C4360" i="19" s="1"/>
  <c r="C4361" i="19" s="1"/>
  <c r="C4362" i="19" s="1"/>
  <c r="C4363" i="19" s="1"/>
  <c r="C4364" i="19" s="1"/>
  <c r="C4365" i="19" s="1"/>
  <c r="C4366" i="19" s="1"/>
  <c r="C4367" i="19" s="1"/>
  <c r="C4368" i="19" s="1"/>
  <c r="C4369" i="19" s="1"/>
  <c r="C4370" i="19" s="1"/>
  <c r="C4371" i="19" s="1"/>
  <c r="C4372" i="19" s="1"/>
  <c r="C4373" i="19" s="1"/>
  <c r="C4374" i="19" s="1"/>
  <c r="C4375" i="19" s="1"/>
  <c r="C4376" i="19" s="1"/>
  <c r="C4377" i="19" s="1"/>
  <c r="C4378" i="19" s="1"/>
  <c r="C4379" i="19" s="1"/>
  <c r="C4380" i="19" s="1"/>
  <c r="C4381" i="19" s="1"/>
  <c r="C4382" i="19" s="1"/>
  <c r="C4383" i="19" s="1"/>
  <c r="C4384" i="19" s="1"/>
  <c r="C4385" i="19" s="1"/>
  <c r="C4386" i="19" s="1"/>
  <c r="C4387" i="19" s="1"/>
  <c r="C4388" i="19" s="1"/>
  <c r="C4389" i="19" s="1"/>
  <c r="C4390" i="19" s="1"/>
  <c r="C4391" i="19" s="1"/>
  <c r="C4392" i="19" s="1"/>
  <c r="C4393" i="19" s="1"/>
  <c r="C4394" i="19" s="1"/>
  <c r="C4395" i="19" s="1"/>
  <c r="C4396" i="19" s="1"/>
  <c r="C4397" i="19" s="1"/>
  <c r="C4398" i="19" s="1"/>
  <c r="C4399" i="19" s="1"/>
  <c r="C4400" i="19" s="1"/>
  <c r="C4401" i="19" s="1"/>
  <c r="C4402" i="19" s="1"/>
  <c r="C4403" i="19" s="1"/>
  <c r="C4404" i="19" s="1"/>
  <c r="C4405" i="19" s="1"/>
  <c r="C4406" i="19" s="1"/>
  <c r="C4407" i="19" s="1"/>
  <c r="C4408" i="19" s="1"/>
  <c r="C4409" i="19" s="1"/>
  <c r="C4410" i="19" s="1"/>
  <c r="C4411" i="19" s="1"/>
  <c r="C4412" i="19" s="1"/>
  <c r="C4413" i="19" s="1"/>
  <c r="C4414" i="19" s="1"/>
  <c r="C4415" i="19" s="1"/>
  <c r="C4416" i="19" s="1"/>
  <c r="C4417" i="19" s="1"/>
  <c r="C4418" i="19" s="1"/>
  <c r="C4419" i="19" s="1"/>
  <c r="C4420" i="19" s="1"/>
  <c r="C4421" i="19" s="1"/>
  <c r="C4422" i="19" s="1"/>
  <c r="C4423" i="19" s="1"/>
  <c r="C4424" i="19" s="1"/>
  <c r="C4425" i="19" s="1"/>
  <c r="C4426" i="19" s="1"/>
  <c r="C4427" i="19" s="1"/>
  <c r="C4428" i="19" s="1"/>
  <c r="C4429" i="19" s="1"/>
  <c r="C4430" i="19" s="1"/>
  <c r="C4431" i="19" s="1"/>
  <c r="C4432" i="19" s="1"/>
  <c r="C4433" i="19" s="1"/>
  <c r="C4434" i="19" s="1"/>
  <c r="C4435" i="19" s="1"/>
  <c r="C4436" i="19" s="1"/>
  <c r="C4437" i="19" s="1"/>
  <c r="C4438" i="19" s="1"/>
  <c r="C4439" i="19" s="1"/>
  <c r="C4440" i="19" s="1"/>
  <c r="C4441" i="19" s="1"/>
  <c r="C4442" i="19" s="1"/>
  <c r="C4443" i="19" s="1"/>
  <c r="C4444" i="19" s="1"/>
  <c r="C4445" i="19" s="1"/>
  <c r="C4446" i="19" s="1"/>
  <c r="C4447" i="19" s="1"/>
  <c r="C4448" i="19" s="1"/>
  <c r="C4449" i="19" s="1"/>
  <c r="C4450" i="19" s="1"/>
  <c r="C4451" i="19" s="1"/>
  <c r="C4452" i="19" s="1"/>
  <c r="C4453" i="19" s="1"/>
  <c r="C4454" i="19" s="1"/>
  <c r="C4455" i="19" s="1"/>
  <c r="C4456" i="19" s="1"/>
  <c r="C4457" i="19" s="1"/>
  <c r="C4458" i="19" s="1"/>
  <c r="C4459" i="19" s="1"/>
  <c r="C4460" i="19" s="1"/>
  <c r="C4461" i="19" s="1"/>
  <c r="C4462" i="19" s="1"/>
  <c r="C4463" i="19" s="1"/>
  <c r="C4464" i="19" s="1"/>
  <c r="C4465" i="19" s="1"/>
  <c r="C4466" i="19" s="1"/>
  <c r="C4467" i="19" s="1"/>
  <c r="C4468" i="19" s="1"/>
  <c r="C4469" i="19" s="1"/>
  <c r="C4470" i="19" s="1"/>
  <c r="C4471" i="19" s="1"/>
  <c r="C4472" i="19" s="1"/>
  <c r="C4473" i="19" s="1"/>
  <c r="C4474" i="19" s="1"/>
  <c r="C4475" i="19" s="1"/>
  <c r="C4476" i="19" s="1"/>
  <c r="C4477" i="19" s="1"/>
  <c r="C4478" i="19" s="1"/>
  <c r="C4479" i="19" s="1"/>
  <c r="C4480" i="19" s="1"/>
  <c r="C4481" i="19" s="1"/>
  <c r="C4482" i="19" s="1"/>
  <c r="C4483" i="19" s="1"/>
  <c r="C4484" i="19" s="1"/>
  <c r="C4485" i="19" s="1"/>
  <c r="C4486" i="19" s="1"/>
  <c r="C4487" i="19" s="1"/>
  <c r="C4488" i="19" s="1"/>
  <c r="C4489" i="19" s="1"/>
  <c r="C4490" i="19" s="1"/>
  <c r="C4491" i="19" s="1"/>
  <c r="C4492" i="19" s="1"/>
  <c r="C4493" i="19" s="1"/>
  <c r="C4494" i="19" s="1"/>
  <c r="C4495" i="19" s="1"/>
  <c r="C4496" i="19" s="1"/>
  <c r="C4497" i="19" s="1"/>
  <c r="C4498" i="19" s="1"/>
  <c r="C4499" i="19" s="1"/>
  <c r="C4500" i="19" s="1"/>
  <c r="C4501" i="19" s="1"/>
  <c r="C4502" i="19" s="1"/>
  <c r="C4503" i="19" s="1"/>
  <c r="C4504" i="19" s="1"/>
  <c r="C4505" i="19" s="1"/>
  <c r="C4506" i="19" s="1"/>
  <c r="C4507" i="19" s="1"/>
  <c r="C4508" i="19" s="1"/>
  <c r="C4509" i="19" s="1"/>
  <c r="C4510" i="19" s="1"/>
  <c r="C4511" i="19" s="1"/>
  <c r="C4512" i="19" s="1"/>
  <c r="C4513" i="19" s="1"/>
  <c r="C4514" i="19" s="1"/>
  <c r="C4515" i="19" s="1"/>
  <c r="C4516" i="19" s="1"/>
  <c r="C4517" i="19" s="1"/>
  <c r="C4518" i="19" s="1"/>
  <c r="C4519" i="19" s="1"/>
  <c r="C4520" i="19" s="1"/>
  <c r="C4521" i="19" s="1"/>
  <c r="C4522" i="19" s="1"/>
  <c r="C4523" i="19" s="1"/>
  <c r="C4524" i="19" s="1"/>
  <c r="C4525" i="19" s="1"/>
  <c r="C4526" i="19" s="1"/>
  <c r="C4527" i="19" s="1"/>
  <c r="C4528" i="19" s="1"/>
  <c r="C4529" i="19" s="1"/>
  <c r="C4530" i="19" s="1"/>
  <c r="C4531" i="19" s="1"/>
  <c r="C4532" i="19" s="1"/>
  <c r="C4533" i="19" s="1"/>
  <c r="C4534" i="19" s="1"/>
  <c r="C4535" i="19" s="1"/>
  <c r="C4536" i="19" s="1"/>
  <c r="C4537" i="19" s="1"/>
  <c r="C4538" i="19" s="1"/>
  <c r="C4539" i="19" s="1"/>
  <c r="C4540" i="19" s="1"/>
  <c r="C4541" i="19" s="1"/>
  <c r="C4542" i="19" s="1"/>
  <c r="C4543" i="19" s="1"/>
  <c r="C4544" i="19" s="1"/>
  <c r="C4545" i="19" s="1"/>
  <c r="C4546" i="19" s="1"/>
  <c r="C4547" i="19" s="1"/>
  <c r="C4548" i="19" s="1"/>
  <c r="C4549" i="19" s="1"/>
  <c r="C4550" i="19" s="1"/>
  <c r="C4551" i="19" s="1"/>
  <c r="C4552" i="19" s="1"/>
  <c r="C4553" i="19" s="1"/>
  <c r="C4554" i="19" s="1"/>
  <c r="C4555" i="19" s="1"/>
  <c r="C4556" i="19" s="1"/>
  <c r="C4557" i="19" s="1"/>
  <c r="C4558" i="19" s="1"/>
  <c r="C4559" i="19" s="1"/>
  <c r="C4560" i="19" s="1"/>
  <c r="C4561" i="19" s="1"/>
  <c r="C4562" i="19" s="1"/>
  <c r="C4563" i="19" s="1"/>
  <c r="C4564" i="19" s="1"/>
  <c r="C4565" i="19" s="1"/>
  <c r="C4566" i="19" s="1"/>
  <c r="C4567" i="19" s="1"/>
  <c r="C4568" i="19" s="1"/>
  <c r="C4569" i="19" s="1"/>
  <c r="C4570" i="19" s="1"/>
  <c r="C4571" i="19" s="1"/>
  <c r="C4572" i="19" s="1"/>
  <c r="C4573" i="19" s="1"/>
  <c r="C4574" i="19" s="1"/>
  <c r="C4575" i="19" s="1"/>
  <c r="C4576" i="19" s="1"/>
  <c r="C4577" i="19" s="1"/>
  <c r="C4578" i="19" s="1"/>
  <c r="C4579" i="19" s="1"/>
  <c r="C4580" i="19" s="1"/>
  <c r="C4581" i="19" s="1"/>
  <c r="C4582" i="19" s="1"/>
  <c r="C4583" i="19" s="1"/>
  <c r="C4584" i="19" s="1"/>
  <c r="C4585" i="19" s="1"/>
  <c r="C4586" i="19" s="1"/>
  <c r="C4587" i="19" s="1"/>
  <c r="C4588" i="19" s="1"/>
  <c r="C4589" i="19" s="1"/>
  <c r="C4590" i="19" s="1"/>
  <c r="C4591" i="19" s="1"/>
  <c r="C4592" i="19" s="1"/>
  <c r="C4593" i="19" s="1"/>
  <c r="C4594" i="19" s="1"/>
  <c r="C4595" i="19" s="1"/>
  <c r="C4596" i="19" s="1"/>
  <c r="C4597" i="19" s="1"/>
  <c r="C4598" i="19" s="1"/>
  <c r="C4599" i="19" s="1"/>
  <c r="C4600" i="19" s="1"/>
  <c r="C4601" i="19" s="1"/>
  <c r="C4602" i="19" s="1"/>
  <c r="C4603" i="19" s="1"/>
  <c r="C4604" i="19" s="1"/>
  <c r="C4605" i="19" s="1"/>
  <c r="C4606" i="19" s="1"/>
  <c r="C4607" i="19" s="1"/>
  <c r="C4608" i="19" s="1"/>
  <c r="C4609" i="19" s="1"/>
  <c r="C4610" i="19" s="1"/>
  <c r="C4611" i="19" s="1"/>
  <c r="C4612" i="19" s="1"/>
  <c r="C4613" i="19" s="1"/>
  <c r="C4614" i="19" s="1"/>
  <c r="C4615" i="19" s="1"/>
  <c r="C4616" i="19" s="1"/>
  <c r="C4617" i="19" s="1"/>
  <c r="C4618" i="19" s="1"/>
  <c r="C4619" i="19" s="1"/>
  <c r="C4620" i="19" s="1"/>
  <c r="C4621" i="19" s="1"/>
  <c r="C4622" i="19" s="1"/>
  <c r="C4623" i="19" s="1"/>
  <c r="C4624" i="19" s="1"/>
  <c r="C4625" i="19" s="1"/>
  <c r="C4626" i="19" s="1"/>
  <c r="C4627" i="19" s="1"/>
  <c r="C4628" i="19" s="1"/>
  <c r="C4629" i="19" s="1"/>
  <c r="C4630" i="19" s="1"/>
  <c r="C4631" i="19" s="1"/>
  <c r="C4632" i="19" s="1"/>
  <c r="C4633" i="19" s="1"/>
  <c r="C4634" i="19" s="1"/>
  <c r="C4635" i="19" s="1"/>
  <c r="C4636" i="19" s="1"/>
  <c r="C4637" i="19" s="1"/>
  <c r="C4638" i="19" s="1"/>
  <c r="C4639" i="19" s="1"/>
  <c r="C4640" i="19" s="1"/>
  <c r="C4641" i="19" s="1"/>
  <c r="C4642" i="19" s="1"/>
  <c r="C4643" i="19" s="1"/>
  <c r="C4644" i="19" s="1"/>
  <c r="C4645" i="19" s="1"/>
  <c r="C4646" i="19" s="1"/>
  <c r="C4647" i="19" s="1"/>
  <c r="C4648" i="19" s="1"/>
  <c r="C4649" i="19" s="1"/>
  <c r="C4650" i="19" s="1"/>
  <c r="C4651" i="19" s="1"/>
  <c r="C4652" i="19" s="1"/>
  <c r="C4653" i="19" s="1"/>
  <c r="C4654" i="19" s="1"/>
  <c r="C4655" i="19" s="1"/>
  <c r="C4656" i="19" s="1"/>
  <c r="C4657" i="19" s="1"/>
  <c r="C4658" i="19" s="1"/>
  <c r="C4659" i="19" s="1"/>
  <c r="C4660" i="19" s="1"/>
  <c r="C4661" i="19" s="1"/>
  <c r="C4662" i="19" s="1"/>
  <c r="C4663" i="19" s="1"/>
  <c r="C4664" i="19" s="1"/>
  <c r="C4665" i="19" s="1"/>
  <c r="C4666" i="19" s="1"/>
  <c r="C4667" i="19" s="1"/>
  <c r="C4668" i="19" s="1"/>
  <c r="C4669" i="19" s="1"/>
  <c r="C4670" i="19" s="1"/>
  <c r="C4671" i="19" s="1"/>
  <c r="C4672" i="19" s="1"/>
  <c r="C4673" i="19" s="1"/>
  <c r="C4674" i="19" s="1"/>
  <c r="C4675" i="19" s="1"/>
  <c r="C4676" i="19" s="1"/>
  <c r="C4677" i="19" s="1"/>
  <c r="C4678" i="19" s="1"/>
  <c r="C4679" i="19" s="1"/>
  <c r="C4680" i="19" s="1"/>
  <c r="C4681" i="19" s="1"/>
  <c r="C4682" i="19" s="1"/>
  <c r="C4683" i="19" s="1"/>
  <c r="C4684" i="19" s="1"/>
  <c r="C4685" i="19" s="1"/>
  <c r="C4686" i="19" s="1"/>
  <c r="C4687" i="19" s="1"/>
  <c r="C4688" i="19" s="1"/>
  <c r="C4689" i="19" s="1"/>
  <c r="C4690" i="19" s="1"/>
  <c r="C4691" i="19" s="1"/>
  <c r="C4692" i="19" s="1"/>
  <c r="C4693" i="19" s="1"/>
  <c r="C4694" i="19" s="1"/>
  <c r="C4695" i="19" s="1"/>
  <c r="C4696" i="19" s="1"/>
  <c r="C4697" i="19" s="1"/>
  <c r="C4698" i="19" s="1"/>
  <c r="C4699" i="19" s="1"/>
  <c r="C4700" i="19" s="1"/>
  <c r="C4701" i="19" s="1"/>
  <c r="C4702" i="19" s="1"/>
  <c r="C4703" i="19" s="1"/>
  <c r="C4704" i="19" s="1"/>
  <c r="C4705" i="19" s="1"/>
  <c r="C4706" i="19" s="1"/>
  <c r="C4707" i="19" s="1"/>
  <c r="C4708" i="19" s="1"/>
  <c r="C4709" i="19" s="1"/>
  <c r="C4710" i="19" s="1"/>
  <c r="C4711" i="19" s="1"/>
  <c r="C4712" i="19" s="1"/>
  <c r="C4713" i="19" s="1"/>
  <c r="C4714" i="19" s="1"/>
  <c r="C4715" i="19" s="1"/>
  <c r="C4716" i="19" s="1"/>
  <c r="C4717" i="19" s="1"/>
  <c r="C4718" i="19" s="1"/>
  <c r="C4719" i="19" s="1"/>
  <c r="C4720" i="19" s="1"/>
  <c r="C4721" i="19" s="1"/>
  <c r="C4722" i="19" s="1"/>
  <c r="C4723" i="19" s="1"/>
  <c r="C4724" i="19" s="1"/>
  <c r="C4725" i="19" s="1"/>
  <c r="C4726" i="19" s="1"/>
  <c r="C4727" i="19" s="1"/>
  <c r="C4728" i="19" s="1"/>
  <c r="C4729" i="19" s="1"/>
  <c r="C4730" i="19" s="1"/>
  <c r="C4731" i="19" s="1"/>
  <c r="C4732" i="19" s="1"/>
  <c r="C4733" i="19" s="1"/>
  <c r="C4734" i="19" s="1"/>
  <c r="C4735" i="19" s="1"/>
  <c r="C4736" i="19" s="1"/>
  <c r="C4737" i="19" s="1"/>
  <c r="C4738" i="19" s="1"/>
  <c r="C4739" i="19" s="1"/>
  <c r="C4740" i="19" s="1"/>
  <c r="C4741" i="19" s="1"/>
  <c r="C4742" i="19" s="1"/>
  <c r="C4743" i="19" s="1"/>
  <c r="C4744" i="19" s="1"/>
  <c r="C4745" i="19" s="1"/>
  <c r="C4746" i="19" s="1"/>
  <c r="C4747" i="19" s="1"/>
  <c r="C4748" i="19" s="1"/>
  <c r="C4749" i="19" s="1"/>
  <c r="C4750" i="19" s="1"/>
  <c r="C4751" i="19" s="1"/>
  <c r="C4752" i="19" s="1"/>
  <c r="C4753" i="19" s="1"/>
  <c r="C4754" i="19" s="1"/>
  <c r="C4755" i="19" s="1"/>
  <c r="C4756" i="19" s="1"/>
  <c r="C4757" i="19" s="1"/>
  <c r="C4758" i="19" s="1"/>
  <c r="C4759" i="19" s="1"/>
  <c r="C4760" i="19" s="1"/>
  <c r="C4761" i="19" s="1"/>
  <c r="C4762" i="19" s="1"/>
  <c r="C4763" i="19" s="1"/>
  <c r="C4764" i="19" s="1"/>
  <c r="C4765" i="19" s="1"/>
  <c r="C4766" i="19" s="1"/>
  <c r="C4767" i="19" s="1"/>
  <c r="C4768" i="19" s="1"/>
  <c r="C4769" i="19" s="1"/>
  <c r="C4770" i="19" s="1"/>
  <c r="C4771" i="19" s="1"/>
  <c r="C4772" i="19" s="1"/>
  <c r="C4773" i="19" s="1"/>
  <c r="C4774" i="19" s="1"/>
  <c r="C4775" i="19" s="1"/>
  <c r="C4776" i="19" s="1"/>
  <c r="C4777" i="19" s="1"/>
  <c r="C4778" i="19" s="1"/>
  <c r="C4779" i="19" s="1"/>
  <c r="C4780" i="19" s="1"/>
  <c r="C4781" i="19" s="1"/>
  <c r="C4782" i="19" s="1"/>
  <c r="C4783" i="19" s="1"/>
  <c r="C4784" i="19" s="1"/>
  <c r="C4785" i="19" s="1"/>
  <c r="C4786" i="19" s="1"/>
  <c r="C4787" i="19" s="1"/>
  <c r="C4788" i="19" s="1"/>
  <c r="C4789" i="19" s="1"/>
  <c r="C4790" i="19" s="1"/>
  <c r="C4791" i="19" s="1"/>
  <c r="C4792" i="19" s="1"/>
  <c r="C4793" i="19" s="1"/>
  <c r="C4794" i="19" s="1"/>
  <c r="C4795" i="19" s="1"/>
  <c r="C4796" i="19" s="1"/>
  <c r="C4797" i="19" s="1"/>
  <c r="C4798" i="19" s="1"/>
  <c r="C4799" i="19" s="1"/>
  <c r="C4800" i="19" s="1"/>
  <c r="C4801" i="19" s="1"/>
  <c r="C4802" i="19" s="1"/>
  <c r="C4803" i="19" s="1"/>
  <c r="C4804" i="19" s="1"/>
  <c r="C4805" i="19" s="1"/>
  <c r="C4806" i="19" s="1"/>
  <c r="C4807" i="19" s="1"/>
  <c r="C4808" i="19" s="1"/>
  <c r="C4809" i="19" s="1"/>
  <c r="C4810" i="19" s="1"/>
  <c r="C4811" i="19" s="1"/>
  <c r="C4812" i="19" s="1"/>
  <c r="C4813" i="19" s="1"/>
  <c r="C4814" i="19" s="1"/>
  <c r="C4815" i="19" s="1"/>
  <c r="C4816" i="19" s="1"/>
  <c r="C4817" i="19" s="1"/>
  <c r="C4818" i="19" s="1"/>
  <c r="C4819" i="19" s="1"/>
  <c r="C4820" i="19" s="1"/>
  <c r="C4821" i="19" s="1"/>
  <c r="C4822" i="19" s="1"/>
  <c r="C4823" i="19" s="1"/>
  <c r="C4824" i="19" s="1"/>
  <c r="C4825" i="19" s="1"/>
  <c r="C4826" i="19" s="1"/>
  <c r="C4827" i="19" s="1"/>
  <c r="C4828" i="19" s="1"/>
  <c r="C4829" i="19" s="1"/>
  <c r="C4830" i="19" s="1"/>
  <c r="C4831" i="19" s="1"/>
  <c r="C4832" i="19" s="1"/>
  <c r="C4833" i="19" s="1"/>
  <c r="C4834" i="19" s="1"/>
  <c r="C4835" i="19" s="1"/>
  <c r="C4836" i="19" s="1"/>
  <c r="C4837" i="19" s="1"/>
  <c r="C4838" i="19" s="1"/>
  <c r="C4839" i="19" s="1"/>
  <c r="C4840" i="19" s="1"/>
  <c r="C4841" i="19" s="1"/>
  <c r="C4842" i="19" s="1"/>
  <c r="C4843" i="19" s="1"/>
  <c r="C4844" i="19" s="1"/>
  <c r="C4845" i="19" s="1"/>
  <c r="C4846" i="19" s="1"/>
  <c r="C4847" i="19" s="1"/>
  <c r="C4848" i="19" s="1"/>
  <c r="C4849" i="19" s="1"/>
  <c r="C4850" i="19" s="1"/>
  <c r="C4851" i="19" s="1"/>
  <c r="C4852" i="19" s="1"/>
  <c r="C4853" i="19" s="1"/>
  <c r="C4854" i="19" s="1"/>
  <c r="C4855" i="19" s="1"/>
  <c r="C4856" i="19" s="1"/>
  <c r="C4857" i="19" s="1"/>
  <c r="C4858" i="19" s="1"/>
  <c r="C4859" i="19" s="1"/>
  <c r="C4860" i="19" s="1"/>
  <c r="C4861" i="19" s="1"/>
  <c r="C4862" i="19" s="1"/>
  <c r="C4863" i="19" s="1"/>
  <c r="C4864" i="19" s="1"/>
  <c r="C4865" i="19" s="1"/>
  <c r="C4866" i="19" s="1"/>
  <c r="C4867" i="19" s="1"/>
  <c r="C4868" i="19" s="1"/>
  <c r="C4869" i="19" s="1"/>
  <c r="C4870" i="19" s="1"/>
  <c r="C4871" i="19" s="1"/>
  <c r="C4872" i="19" s="1"/>
  <c r="C4873" i="19" s="1"/>
  <c r="C4874" i="19" s="1"/>
  <c r="C4875" i="19" s="1"/>
  <c r="C4876" i="19" s="1"/>
  <c r="C4877" i="19" s="1"/>
  <c r="C4878" i="19" s="1"/>
  <c r="C4879" i="19" s="1"/>
  <c r="C4880" i="19" s="1"/>
  <c r="C4881" i="19" s="1"/>
  <c r="C4882" i="19" s="1"/>
  <c r="C4883" i="19" s="1"/>
  <c r="C4884" i="19" s="1"/>
  <c r="C4885" i="19" s="1"/>
  <c r="C4886" i="19" s="1"/>
  <c r="C4887" i="19" s="1"/>
  <c r="C4888" i="19" s="1"/>
  <c r="C4889" i="19" s="1"/>
  <c r="C4890" i="19" s="1"/>
  <c r="C4891" i="19" s="1"/>
  <c r="C4892" i="19" s="1"/>
  <c r="C4893" i="19" s="1"/>
  <c r="C4894" i="19" s="1"/>
  <c r="C4895" i="19" s="1"/>
  <c r="C4896" i="19" s="1"/>
  <c r="C4897" i="19" s="1"/>
  <c r="C4898" i="19" s="1"/>
  <c r="C4899" i="19" s="1"/>
  <c r="C4900" i="19" s="1"/>
  <c r="C4901" i="19" s="1"/>
  <c r="C4902" i="19" s="1"/>
  <c r="C4903" i="19" s="1"/>
  <c r="C4904" i="19" s="1"/>
  <c r="C4905" i="19" s="1"/>
  <c r="C4906" i="19" s="1"/>
  <c r="C4907" i="19" s="1"/>
  <c r="C4908" i="19" s="1"/>
  <c r="C4909" i="19" s="1"/>
  <c r="C4910" i="19" s="1"/>
  <c r="C4911" i="19" s="1"/>
  <c r="C4912" i="19" s="1"/>
  <c r="C4913" i="19" s="1"/>
  <c r="C4914" i="19" s="1"/>
  <c r="C4915" i="19" s="1"/>
  <c r="C4916" i="19" s="1"/>
  <c r="C4917" i="19" s="1"/>
  <c r="C4918" i="19" s="1"/>
  <c r="C4919" i="19" s="1"/>
  <c r="C4920" i="19" s="1"/>
  <c r="C4921" i="19" s="1"/>
  <c r="C4922" i="19" s="1"/>
  <c r="C4923" i="19" s="1"/>
  <c r="C4924" i="19" s="1"/>
  <c r="C4925" i="19" s="1"/>
  <c r="C4926" i="19" s="1"/>
  <c r="C4927" i="19" s="1"/>
  <c r="C4928" i="19" s="1"/>
  <c r="C4929" i="19" s="1"/>
  <c r="C4930" i="19" s="1"/>
  <c r="C4931" i="19" s="1"/>
  <c r="C4932" i="19" s="1"/>
  <c r="C4933" i="19" s="1"/>
  <c r="C4934" i="19" s="1"/>
  <c r="C4935" i="19" s="1"/>
  <c r="C4936" i="19" s="1"/>
  <c r="C4937" i="19" s="1"/>
  <c r="C4938" i="19" s="1"/>
  <c r="C4939" i="19" s="1"/>
  <c r="C4940" i="19" s="1"/>
  <c r="C4941" i="19" s="1"/>
  <c r="C4942" i="19" s="1"/>
  <c r="C4943" i="19" s="1"/>
  <c r="C4944" i="19" s="1"/>
  <c r="C4945" i="19" s="1"/>
  <c r="C4946" i="19" s="1"/>
  <c r="C4947" i="19" s="1"/>
  <c r="C4948" i="19" s="1"/>
  <c r="C4949" i="19" s="1"/>
  <c r="C4950" i="19" s="1"/>
  <c r="C4951" i="19" s="1"/>
  <c r="C4952" i="19" s="1"/>
  <c r="C4953" i="19" s="1"/>
  <c r="C4954" i="19" s="1"/>
  <c r="C4955" i="19" s="1"/>
  <c r="C4956" i="19" s="1"/>
  <c r="C4957" i="19" s="1"/>
  <c r="C4958" i="19" s="1"/>
  <c r="C4959" i="19" s="1"/>
  <c r="C4960" i="19" s="1"/>
  <c r="C4961" i="19" s="1"/>
  <c r="C4962" i="19" s="1"/>
  <c r="C4963" i="19" s="1"/>
  <c r="C4964" i="19" s="1"/>
  <c r="C4965" i="19" s="1"/>
  <c r="C4966" i="19" s="1"/>
  <c r="C4967" i="19" s="1"/>
  <c r="C4968" i="19" s="1"/>
  <c r="C4969" i="19" s="1"/>
  <c r="C4970" i="19" s="1"/>
  <c r="C4971" i="19" s="1"/>
  <c r="C4972" i="19" s="1"/>
  <c r="C4973" i="19" s="1"/>
  <c r="C4974" i="19" s="1"/>
  <c r="C4975" i="19" s="1"/>
  <c r="C4976" i="19" s="1"/>
  <c r="C4977" i="19" s="1"/>
  <c r="C4978" i="19" s="1"/>
  <c r="C4979" i="19" s="1"/>
  <c r="C4980" i="19" s="1"/>
  <c r="C4981" i="19" s="1"/>
  <c r="C4982" i="19" s="1"/>
  <c r="C4983" i="19" s="1"/>
  <c r="C4984" i="19" s="1"/>
  <c r="C4985" i="19" s="1"/>
  <c r="C4986" i="19" s="1"/>
  <c r="C4987" i="19" s="1"/>
  <c r="C4988" i="19" s="1"/>
  <c r="C4989" i="19" s="1"/>
  <c r="C4990" i="19" s="1"/>
  <c r="C4991" i="19" s="1"/>
  <c r="C4992" i="19" s="1"/>
  <c r="C4993" i="19" s="1"/>
  <c r="C4994" i="19" s="1"/>
  <c r="C4995" i="19" s="1"/>
  <c r="C4996" i="19" s="1"/>
  <c r="C4997" i="19" s="1"/>
  <c r="C4998" i="19" s="1"/>
  <c r="C4999" i="19" s="1"/>
  <c r="C5000" i="19" s="1"/>
  <c r="C5001" i="19" s="1"/>
  <c r="C5002" i="19" s="1"/>
  <c r="C5003" i="19" s="1"/>
  <c r="C5004" i="19" s="1"/>
  <c r="C5005" i="19" s="1"/>
  <c r="C5006" i="19" s="1"/>
  <c r="C5007" i="19" s="1"/>
  <c r="C5008" i="19" s="1"/>
  <c r="C5009" i="19" s="1"/>
  <c r="C5010" i="19" s="1"/>
  <c r="C5011" i="19" s="1"/>
  <c r="C5012" i="19" s="1"/>
  <c r="C5013" i="19" s="1"/>
  <c r="C5014" i="19" s="1"/>
  <c r="C5015" i="19" s="1"/>
  <c r="C5016" i="19" s="1"/>
  <c r="C5017" i="19" s="1"/>
  <c r="C5018" i="19" s="1"/>
  <c r="C5019" i="19" s="1"/>
  <c r="C5020" i="19" s="1"/>
  <c r="C5021" i="19" s="1"/>
  <c r="C5022" i="19" s="1"/>
  <c r="C5023" i="19" s="1"/>
  <c r="C5024" i="19" s="1"/>
  <c r="C5025" i="19" s="1"/>
  <c r="C5026" i="19" s="1"/>
  <c r="C5027" i="19" s="1"/>
  <c r="C5028" i="19" s="1"/>
  <c r="C5029" i="19" s="1"/>
  <c r="C5030" i="19" s="1"/>
  <c r="C5031" i="19" s="1"/>
  <c r="C5032" i="19" s="1"/>
  <c r="C5033" i="19" s="1"/>
  <c r="C5034" i="19" s="1"/>
  <c r="C5035" i="19" s="1"/>
  <c r="C5036" i="19" s="1"/>
  <c r="C5037" i="19" s="1"/>
  <c r="C5038" i="19" s="1"/>
  <c r="C5039" i="19" s="1"/>
  <c r="C5040" i="19" s="1"/>
  <c r="C5041" i="19" s="1"/>
  <c r="C5042" i="19" s="1"/>
  <c r="C5043" i="19" s="1"/>
  <c r="C5044" i="19" s="1"/>
  <c r="C5045" i="19" s="1"/>
  <c r="C5046" i="19" s="1"/>
  <c r="C5047" i="19" s="1"/>
  <c r="C5048" i="19" s="1"/>
  <c r="C5049" i="19" s="1"/>
  <c r="C5050" i="19" s="1"/>
  <c r="C5051" i="19" s="1"/>
  <c r="C5052" i="19" s="1"/>
  <c r="C5053" i="19" s="1"/>
  <c r="C5054" i="19" s="1"/>
  <c r="C5055" i="19" s="1"/>
  <c r="C5056" i="19" s="1"/>
  <c r="C5057" i="19" s="1"/>
  <c r="C5058" i="19" s="1"/>
  <c r="C5059" i="19" s="1"/>
  <c r="C5060" i="19" s="1"/>
  <c r="C5061" i="19" s="1"/>
  <c r="C5062" i="19" s="1"/>
  <c r="C5063" i="19" s="1"/>
  <c r="C5064" i="19" s="1"/>
  <c r="C5065" i="19" s="1"/>
  <c r="C5066" i="19" s="1"/>
  <c r="C5067" i="19" s="1"/>
  <c r="C5068" i="19" s="1"/>
  <c r="C5069" i="19" s="1"/>
  <c r="C5070" i="19" s="1"/>
  <c r="C5071" i="19" s="1"/>
  <c r="C5072" i="19" s="1"/>
  <c r="C5073" i="19" s="1"/>
  <c r="C5074" i="19" s="1"/>
  <c r="C5075" i="19" s="1"/>
  <c r="C5076" i="19" s="1"/>
  <c r="C5077" i="19" s="1"/>
  <c r="C5078" i="19" s="1"/>
  <c r="C5079" i="19" s="1"/>
  <c r="C5080" i="19" s="1"/>
  <c r="C5081" i="19" s="1"/>
  <c r="C5082" i="19" s="1"/>
  <c r="C5083" i="19" s="1"/>
  <c r="C5084" i="19" s="1"/>
  <c r="C5085" i="19" s="1"/>
  <c r="C5086" i="19" s="1"/>
  <c r="C5087" i="19" s="1"/>
  <c r="C5088" i="19" s="1"/>
  <c r="C5089" i="19" s="1"/>
  <c r="C5090" i="19" s="1"/>
  <c r="C5091" i="19" s="1"/>
  <c r="C5092" i="19" s="1"/>
  <c r="C5093" i="19" s="1"/>
  <c r="C5094" i="19" s="1"/>
  <c r="C5095" i="19" s="1"/>
  <c r="C5096" i="19" s="1"/>
  <c r="C5097" i="19" s="1"/>
  <c r="C5098" i="19" s="1"/>
  <c r="C5099" i="19" s="1"/>
  <c r="C5100" i="19" s="1"/>
  <c r="C5101" i="19" s="1"/>
  <c r="C5102" i="19" s="1"/>
  <c r="C5103" i="19" s="1"/>
  <c r="C5104" i="19" s="1"/>
  <c r="C5105" i="19" s="1"/>
  <c r="C5106" i="19" s="1"/>
  <c r="C5107" i="19" s="1"/>
  <c r="C5108" i="19" s="1"/>
  <c r="C5109" i="19" s="1"/>
  <c r="C5110" i="19" s="1"/>
  <c r="C5111" i="19" s="1"/>
  <c r="C5112" i="19" s="1"/>
  <c r="C5113" i="19" s="1"/>
  <c r="C5114" i="19" s="1"/>
  <c r="C5115" i="19" s="1"/>
  <c r="C5116" i="19" s="1"/>
  <c r="C5117" i="19" s="1"/>
  <c r="C5118" i="19" s="1"/>
  <c r="C5119" i="19" s="1"/>
  <c r="C5120" i="19" s="1"/>
  <c r="C5121" i="19" s="1"/>
  <c r="C5122" i="19" s="1"/>
  <c r="C5123" i="19" s="1"/>
  <c r="C5124" i="19" s="1"/>
  <c r="C5125" i="19" s="1"/>
  <c r="C5126" i="19" s="1"/>
  <c r="C5127" i="19" s="1"/>
  <c r="C5128" i="19" s="1"/>
  <c r="C5129" i="19" s="1"/>
  <c r="C5130" i="19" s="1"/>
  <c r="C5131" i="19" s="1"/>
  <c r="C5132" i="19" s="1"/>
  <c r="C5133" i="19" s="1"/>
  <c r="C5134" i="19" s="1"/>
  <c r="C5135" i="19" s="1"/>
  <c r="C5136" i="19" s="1"/>
  <c r="C5137" i="19" s="1"/>
  <c r="C5138" i="19" s="1"/>
  <c r="C5139" i="19" s="1"/>
  <c r="C5140" i="19" s="1"/>
  <c r="C5141" i="19" s="1"/>
  <c r="C5142" i="19" s="1"/>
  <c r="C5143" i="19" s="1"/>
  <c r="C5144" i="19" s="1"/>
  <c r="C5145" i="19" s="1"/>
  <c r="C5146" i="19" s="1"/>
  <c r="C5147" i="19" s="1"/>
  <c r="C5148" i="19" s="1"/>
  <c r="C5149" i="19" s="1"/>
  <c r="C5150" i="19" s="1"/>
  <c r="C5151" i="19" s="1"/>
  <c r="C5152" i="19" s="1"/>
  <c r="C5153" i="19" s="1"/>
  <c r="C5154" i="19" s="1"/>
  <c r="C5155" i="19" s="1"/>
  <c r="C5156" i="19" s="1"/>
  <c r="C5157" i="19" s="1"/>
  <c r="C5158" i="19" s="1"/>
  <c r="C5159" i="19" s="1"/>
  <c r="C5160" i="19" s="1"/>
  <c r="C5161" i="19" s="1"/>
  <c r="C5162" i="19" s="1"/>
  <c r="C5163" i="19" s="1"/>
  <c r="C5164" i="19" s="1"/>
  <c r="C5165" i="19" s="1"/>
  <c r="C5166" i="19" s="1"/>
  <c r="C5167" i="19" s="1"/>
  <c r="C5168" i="19" s="1"/>
  <c r="C5169" i="19" s="1"/>
  <c r="C5170" i="19" s="1"/>
  <c r="C5171" i="19" s="1"/>
  <c r="C5172" i="19" s="1"/>
  <c r="C5173" i="19" s="1"/>
  <c r="C5174" i="19" s="1"/>
  <c r="C5175" i="19" s="1"/>
  <c r="C5176" i="19" s="1"/>
  <c r="C5177" i="19" s="1"/>
  <c r="C5178" i="19" s="1"/>
  <c r="C5179" i="19" s="1"/>
  <c r="C5180" i="19" s="1"/>
  <c r="C5181" i="19" s="1"/>
  <c r="C5182" i="19" s="1"/>
  <c r="C5183" i="19" s="1"/>
  <c r="C5184" i="19" s="1"/>
  <c r="C5185" i="19" s="1"/>
  <c r="C5186" i="19" s="1"/>
  <c r="C5187" i="19" s="1"/>
  <c r="C5188" i="19" s="1"/>
  <c r="C5189" i="19" s="1"/>
  <c r="C5190" i="19" s="1"/>
  <c r="C5191" i="19" s="1"/>
  <c r="C5192" i="19" s="1"/>
  <c r="C5193" i="19" s="1"/>
  <c r="C5194" i="19" s="1"/>
  <c r="C5195" i="19" s="1"/>
  <c r="C5196" i="19" s="1"/>
  <c r="C5197" i="19" s="1"/>
  <c r="C5198" i="19" s="1"/>
  <c r="C5199" i="19" s="1"/>
  <c r="C5200" i="19" s="1"/>
  <c r="C5201" i="19" s="1"/>
  <c r="C5202" i="19" s="1"/>
  <c r="C5203" i="19" s="1"/>
  <c r="C5204" i="19" s="1"/>
  <c r="C5205" i="19" s="1"/>
  <c r="C5206" i="19" s="1"/>
  <c r="C5207" i="19" s="1"/>
  <c r="C5208" i="19" s="1"/>
  <c r="C5209" i="19" s="1"/>
  <c r="C5210" i="19" s="1"/>
  <c r="C5211" i="19" s="1"/>
  <c r="C5212" i="19" s="1"/>
  <c r="C5213" i="19" s="1"/>
  <c r="C5214" i="19" s="1"/>
  <c r="C5215" i="19" s="1"/>
  <c r="C5216" i="19" s="1"/>
  <c r="C5217" i="19" s="1"/>
  <c r="C5218" i="19" s="1"/>
  <c r="C5219" i="19" s="1"/>
  <c r="C5220" i="19" s="1"/>
  <c r="C5221" i="19" s="1"/>
  <c r="C5222" i="19" s="1"/>
  <c r="C5223" i="19" s="1"/>
  <c r="C5224" i="19" s="1"/>
  <c r="C5225" i="19" s="1"/>
  <c r="C5226" i="19" s="1"/>
  <c r="C5227" i="19" s="1"/>
  <c r="C5228" i="19" s="1"/>
  <c r="C5229" i="19" s="1"/>
  <c r="C5230" i="19" s="1"/>
  <c r="C5231" i="19" s="1"/>
  <c r="C5232" i="19" s="1"/>
  <c r="C5233" i="19" s="1"/>
  <c r="C5234" i="19" s="1"/>
  <c r="C5235" i="19" s="1"/>
  <c r="C5236" i="19" s="1"/>
  <c r="C5237" i="19" s="1"/>
  <c r="C5238" i="19" s="1"/>
  <c r="C5239" i="19" s="1"/>
  <c r="C5240" i="19" s="1"/>
  <c r="C5241" i="19" s="1"/>
  <c r="C5242" i="19" s="1"/>
  <c r="C5243" i="19" s="1"/>
  <c r="C5244" i="19" s="1"/>
  <c r="C5245" i="19" s="1"/>
  <c r="C5246" i="19" s="1"/>
  <c r="C5247" i="19" s="1"/>
  <c r="C5248" i="19" s="1"/>
  <c r="C5249" i="19" s="1"/>
  <c r="C5250" i="19" s="1"/>
  <c r="C5251" i="19" s="1"/>
  <c r="C5252" i="19" s="1"/>
  <c r="C5253" i="19" s="1"/>
  <c r="C5254" i="19" s="1"/>
  <c r="C5255" i="19" s="1"/>
  <c r="C5256" i="19" s="1"/>
  <c r="C5257" i="19" s="1"/>
  <c r="C5258" i="19" s="1"/>
  <c r="C5259" i="19" s="1"/>
  <c r="C5260" i="19" s="1"/>
  <c r="C5261" i="19" s="1"/>
  <c r="C5262" i="19" s="1"/>
  <c r="C5263" i="19" s="1"/>
  <c r="C5264" i="19" s="1"/>
  <c r="C5265" i="19" s="1"/>
  <c r="C5266" i="19" s="1"/>
  <c r="C5267" i="19" s="1"/>
  <c r="C5268" i="19" s="1"/>
  <c r="C5269" i="19" s="1"/>
  <c r="C5270" i="19" s="1"/>
  <c r="C5271" i="19" s="1"/>
  <c r="C5272" i="19" s="1"/>
  <c r="C5273" i="19" s="1"/>
  <c r="C5274" i="19" s="1"/>
  <c r="C5275" i="19" s="1"/>
  <c r="C5276" i="19" s="1"/>
  <c r="C5277" i="19" s="1"/>
  <c r="C5278" i="19" s="1"/>
  <c r="C5279" i="19" s="1"/>
  <c r="C5280" i="19" s="1"/>
  <c r="C5281" i="19" s="1"/>
  <c r="C5282" i="19" s="1"/>
  <c r="C5283" i="19" s="1"/>
  <c r="C5284" i="19" s="1"/>
  <c r="C5285" i="19" s="1"/>
  <c r="C5286" i="19" s="1"/>
  <c r="C5287" i="19" s="1"/>
  <c r="C5288" i="19" s="1"/>
  <c r="C5289" i="19" s="1"/>
  <c r="C5290" i="19" s="1"/>
  <c r="C5291" i="19" s="1"/>
  <c r="C5292" i="19" s="1"/>
  <c r="C5293" i="19" s="1"/>
  <c r="C5294" i="19" s="1"/>
  <c r="C5295" i="19" s="1"/>
  <c r="C5296" i="19" s="1"/>
  <c r="C5297" i="19" s="1"/>
  <c r="C5298" i="19" s="1"/>
  <c r="C5299" i="19" s="1"/>
  <c r="C5300" i="19" s="1"/>
  <c r="C5301" i="19" s="1"/>
  <c r="C5302" i="19" s="1"/>
  <c r="C5303" i="19" s="1"/>
  <c r="C5304" i="19" s="1"/>
  <c r="C5305" i="19" s="1"/>
  <c r="C5306" i="19" s="1"/>
  <c r="C5307" i="19" s="1"/>
  <c r="C5308" i="19" s="1"/>
  <c r="C5309" i="19" s="1"/>
  <c r="C5310" i="19" s="1"/>
  <c r="C5311" i="19" s="1"/>
  <c r="C5312" i="19" s="1"/>
  <c r="C5313" i="19" s="1"/>
  <c r="C5314" i="19" s="1"/>
  <c r="C5315" i="19" s="1"/>
  <c r="C5316" i="19" s="1"/>
  <c r="C5317" i="19" s="1"/>
  <c r="C5318" i="19" s="1"/>
  <c r="C5319" i="19" s="1"/>
  <c r="C5320" i="19" s="1"/>
  <c r="C5321" i="19" s="1"/>
  <c r="C5322" i="19" s="1"/>
  <c r="C5323" i="19" s="1"/>
  <c r="C5324" i="19" s="1"/>
  <c r="C5325" i="19" s="1"/>
  <c r="C5326" i="19" s="1"/>
  <c r="C5327" i="19" s="1"/>
  <c r="C5328" i="19" s="1"/>
  <c r="C5329" i="19" s="1"/>
  <c r="C5330" i="19" s="1"/>
  <c r="C5331" i="19" s="1"/>
  <c r="C5332" i="19" s="1"/>
  <c r="C5333" i="19" s="1"/>
  <c r="C5334" i="19" s="1"/>
  <c r="C5335" i="19" s="1"/>
  <c r="C5336" i="19" s="1"/>
  <c r="C5337" i="19" s="1"/>
  <c r="C5338" i="19" s="1"/>
  <c r="C5339" i="19" s="1"/>
  <c r="C5340" i="19" s="1"/>
  <c r="C5341" i="19" s="1"/>
  <c r="C5342" i="19" s="1"/>
  <c r="C5343" i="19" s="1"/>
  <c r="C5344" i="19" s="1"/>
  <c r="C5345" i="19" s="1"/>
  <c r="C5346" i="19" s="1"/>
  <c r="C5347" i="19" s="1"/>
  <c r="C5348" i="19" s="1"/>
  <c r="C5349" i="19" s="1"/>
  <c r="C5350" i="19" s="1"/>
  <c r="C5351" i="19" s="1"/>
  <c r="C5352" i="19" s="1"/>
  <c r="C5353" i="19" s="1"/>
  <c r="C5354" i="19" s="1"/>
  <c r="C5355" i="19" s="1"/>
  <c r="C5356" i="19" s="1"/>
  <c r="C5357" i="19" s="1"/>
  <c r="C5358" i="19" s="1"/>
  <c r="C5359" i="19" s="1"/>
  <c r="C5360" i="19" s="1"/>
  <c r="C5361" i="19" s="1"/>
  <c r="C5362" i="19" s="1"/>
  <c r="C5363" i="19" s="1"/>
  <c r="C5364" i="19" s="1"/>
  <c r="C5365" i="19" s="1"/>
  <c r="C5366" i="19" s="1"/>
  <c r="C5367" i="19" s="1"/>
  <c r="C5368" i="19" s="1"/>
  <c r="C5369" i="19" s="1"/>
  <c r="C5370" i="19" s="1"/>
  <c r="C5371" i="19" s="1"/>
  <c r="C5372" i="19" s="1"/>
  <c r="C5373" i="19" s="1"/>
  <c r="C5374" i="19" s="1"/>
  <c r="C5375" i="19" s="1"/>
  <c r="C5376" i="19" s="1"/>
  <c r="C5377" i="19" s="1"/>
  <c r="C5378" i="19" s="1"/>
  <c r="C5379" i="19" s="1"/>
  <c r="C5380" i="19" s="1"/>
  <c r="C5381" i="19" s="1"/>
  <c r="C5382" i="19" s="1"/>
  <c r="C5383" i="19" s="1"/>
  <c r="C5384" i="19" s="1"/>
  <c r="C5385" i="19" s="1"/>
  <c r="C5386" i="19" s="1"/>
  <c r="C5387" i="19" s="1"/>
  <c r="C5388" i="19" s="1"/>
  <c r="C5389" i="19" s="1"/>
  <c r="C5390" i="19" s="1"/>
  <c r="C5391" i="19" s="1"/>
  <c r="C5392" i="19" s="1"/>
  <c r="C5393" i="19" s="1"/>
  <c r="C5394" i="19" s="1"/>
  <c r="C5395" i="19" s="1"/>
  <c r="C5396" i="19" s="1"/>
  <c r="C5397" i="19" s="1"/>
  <c r="C5398" i="19" s="1"/>
  <c r="C5399" i="19" s="1"/>
  <c r="C5400" i="19" s="1"/>
  <c r="C5401" i="19" s="1"/>
  <c r="C5402" i="19" s="1"/>
  <c r="C5403" i="19" s="1"/>
  <c r="C5404" i="19" s="1"/>
  <c r="C5405" i="19" s="1"/>
  <c r="C5406" i="19" s="1"/>
  <c r="C5407" i="19" s="1"/>
  <c r="C5408" i="19" s="1"/>
  <c r="C5409" i="19" s="1"/>
  <c r="C5410" i="19" s="1"/>
  <c r="C5411" i="19" s="1"/>
  <c r="C5412" i="19" s="1"/>
  <c r="C5413" i="19" s="1"/>
  <c r="C5414" i="19" s="1"/>
  <c r="C5415" i="19" s="1"/>
  <c r="C5416" i="19" s="1"/>
  <c r="C5417" i="19" s="1"/>
  <c r="C5418" i="19" s="1"/>
  <c r="C5419" i="19" s="1"/>
  <c r="C5420" i="19" s="1"/>
  <c r="C5421" i="19" s="1"/>
  <c r="C5422" i="19" s="1"/>
  <c r="C5423" i="19" s="1"/>
  <c r="C5424" i="19" s="1"/>
  <c r="C5425" i="19" s="1"/>
  <c r="C5426" i="19" s="1"/>
  <c r="C5427" i="19" s="1"/>
  <c r="C5428" i="19" s="1"/>
  <c r="C5429" i="19" s="1"/>
  <c r="C5430" i="19" s="1"/>
  <c r="C5431" i="19" s="1"/>
  <c r="C5432" i="19" s="1"/>
  <c r="C5433" i="19" s="1"/>
  <c r="C5434" i="19" s="1"/>
  <c r="C5435" i="19" s="1"/>
  <c r="C5436" i="19" s="1"/>
  <c r="C5437" i="19" s="1"/>
  <c r="C5438" i="19" s="1"/>
  <c r="C5439" i="19" s="1"/>
  <c r="C5440" i="19" s="1"/>
  <c r="C5441" i="19" s="1"/>
  <c r="C5442" i="19" s="1"/>
  <c r="C5443" i="19" s="1"/>
  <c r="C5444" i="19" s="1"/>
  <c r="C5445" i="19" s="1"/>
  <c r="C5446" i="19" s="1"/>
  <c r="C5447" i="19" s="1"/>
  <c r="C5448" i="19" s="1"/>
  <c r="C5449" i="19" s="1"/>
  <c r="C5450" i="19" s="1"/>
  <c r="C5451" i="19" s="1"/>
  <c r="C5452" i="19" s="1"/>
  <c r="C5453" i="19" s="1"/>
  <c r="C5454" i="19" s="1"/>
  <c r="C5455" i="19" s="1"/>
  <c r="C5456" i="19" s="1"/>
  <c r="C5457" i="19" s="1"/>
  <c r="C5458" i="19" s="1"/>
  <c r="C5459" i="19" s="1"/>
  <c r="C5460" i="19" s="1"/>
  <c r="C5461" i="19" s="1"/>
  <c r="C5462" i="19" s="1"/>
  <c r="C5463" i="19" s="1"/>
  <c r="C5464" i="19" s="1"/>
  <c r="C5465" i="19" s="1"/>
  <c r="C5466" i="19" s="1"/>
  <c r="C5467" i="19" s="1"/>
  <c r="C5468" i="19" s="1"/>
  <c r="C5469" i="19" s="1"/>
  <c r="C5470" i="19" s="1"/>
  <c r="C5471" i="19" s="1"/>
  <c r="C5472" i="19" s="1"/>
  <c r="C5473" i="19" s="1"/>
  <c r="C5474" i="19" s="1"/>
  <c r="C5475" i="19" s="1"/>
  <c r="C5476" i="19" s="1"/>
  <c r="C5477" i="19" s="1"/>
  <c r="C5478" i="19" s="1"/>
  <c r="C5479" i="19" s="1"/>
  <c r="C5480" i="19" s="1"/>
  <c r="C5481" i="19" s="1"/>
  <c r="C5482" i="19" s="1"/>
  <c r="C5483" i="19" s="1"/>
  <c r="C5484" i="19" s="1"/>
  <c r="C5485" i="19" s="1"/>
  <c r="C5486" i="19" s="1"/>
  <c r="C5487" i="19" s="1"/>
  <c r="C5488" i="19" s="1"/>
  <c r="C5489" i="19" s="1"/>
  <c r="C5490" i="19" s="1"/>
  <c r="C5491" i="19" s="1"/>
  <c r="C5492" i="19" s="1"/>
  <c r="C5493" i="19" s="1"/>
  <c r="C5494" i="19" s="1"/>
  <c r="C5495" i="19" s="1"/>
  <c r="C5496" i="19" s="1"/>
  <c r="C5497" i="19" s="1"/>
  <c r="C5498" i="19" s="1"/>
  <c r="C5499" i="19" s="1"/>
  <c r="C5500" i="19" s="1"/>
  <c r="C5501" i="19" s="1"/>
  <c r="C5502" i="19" s="1"/>
  <c r="C5503" i="19" s="1"/>
  <c r="C5504" i="19" s="1"/>
  <c r="C5505" i="19" s="1"/>
  <c r="C5506" i="19" s="1"/>
  <c r="C5507" i="19" s="1"/>
  <c r="C5508" i="19" s="1"/>
  <c r="C5509" i="19" s="1"/>
  <c r="C5510" i="19" s="1"/>
  <c r="C5511" i="19" s="1"/>
  <c r="C5512" i="19" s="1"/>
  <c r="C5513" i="19" s="1"/>
  <c r="C5514" i="19" s="1"/>
  <c r="C5515" i="19" s="1"/>
  <c r="C5516" i="19" s="1"/>
  <c r="C5517" i="19" s="1"/>
  <c r="C5518" i="19" s="1"/>
  <c r="C5519" i="19" s="1"/>
  <c r="C5520" i="19" s="1"/>
  <c r="C5521" i="19" s="1"/>
  <c r="C5522" i="19" s="1"/>
  <c r="C5523" i="19" s="1"/>
  <c r="C5524" i="19" s="1"/>
  <c r="C5525" i="19" s="1"/>
  <c r="C5526" i="19" s="1"/>
  <c r="C5527" i="19" s="1"/>
  <c r="C5528" i="19" s="1"/>
  <c r="C5529" i="19" s="1"/>
  <c r="C5530" i="19" s="1"/>
  <c r="C5531" i="19" s="1"/>
  <c r="C5532" i="19" s="1"/>
  <c r="C5533" i="19" s="1"/>
  <c r="C5534" i="19" s="1"/>
  <c r="C5535" i="19" s="1"/>
  <c r="C5536" i="19" s="1"/>
  <c r="C5537" i="19" s="1"/>
  <c r="C5538" i="19" s="1"/>
  <c r="C5539" i="19" s="1"/>
  <c r="C5540" i="19" s="1"/>
  <c r="C5541" i="19" s="1"/>
  <c r="C5542" i="19" s="1"/>
  <c r="C5543" i="19" s="1"/>
  <c r="C5544" i="19" s="1"/>
  <c r="C5545" i="19" s="1"/>
  <c r="C5546" i="19" s="1"/>
  <c r="C5547" i="19" s="1"/>
  <c r="C5548" i="19" s="1"/>
  <c r="C5549" i="19" s="1"/>
  <c r="C5550" i="19" s="1"/>
  <c r="C5551" i="19" s="1"/>
  <c r="C5552" i="19" s="1"/>
  <c r="C5553" i="19" s="1"/>
  <c r="C5554" i="19" s="1"/>
  <c r="C5555" i="19" s="1"/>
  <c r="C5556" i="19" s="1"/>
  <c r="C5557" i="19" s="1"/>
  <c r="C5558" i="19" s="1"/>
  <c r="C5559" i="19" s="1"/>
  <c r="C5560" i="19" s="1"/>
  <c r="C5561" i="19" s="1"/>
  <c r="C5562" i="19" s="1"/>
  <c r="C5563" i="19" s="1"/>
  <c r="C5564" i="19" s="1"/>
  <c r="C5565" i="19" s="1"/>
  <c r="C5566" i="19" s="1"/>
  <c r="C5567" i="19" s="1"/>
  <c r="C5568" i="19" s="1"/>
  <c r="C5569" i="19" s="1"/>
  <c r="C5570" i="19" s="1"/>
  <c r="C5571" i="19" s="1"/>
  <c r="C5572" i="19" s="1"/>
  <c r="C5573" i="19" s="1"/>
  <c r="C5574" i="19" s="1"/>
  <c r="C5575" i="19" s="1"/>
  <c r="C5576" i="19" s="1"/>
  <c r="C5577" i="19" s="1"/>
  <c r="C5578" i="19" s="1"/>
  <c r="C5579" i="19" s="1"/>
  <c r="C5580" i="19" s="1"/>
  <c r="C5581" i="19" s="1"/>
  <c r="C5582" i="19" s="1"/>
  <c r="C5583" i="19" s="1"/>
  <c r="C5584" i="19" s="1"/>
  <c r="C5585" i="19" s="1"/>
  <c r="C5586" i="19" s="1"/>
  <c r="C5587" i="19" s="1"/>
  <c r="C5588" i="19" s="1"/>
  <c r="C5589" i="19" s="1"/>
  <c r="C5590" i="19" s="1"/>
  <c r="C5591" i="19" s="1"/>
  <c r="C5592" i="19" s="1"/>
  <c r="C5593" i="19" s="1"/>
  <c r="C5594" i="19" s="1"/>
  <c r="C5595" i="19" s="1"/>
  <c r="C5596" i="19" s="1"/>
  <c r="C5597" i="19" s="1"/>
  <c r="C5598" i="19" s="1"/>
  <c r="C5599" i="19" s="1"/>
  <c r="C5600" i="19" s="1"/>
  <c r="C5601" i="19" s="1"/>
  <c r="C5602" i="19" s="1"/>
  <c r="C5603" i="19" s="1"/>
  <c r="C5604" i="19" s="1"/>
  <c r="C5605" i="19" s="1"/>
  <c r="C5606" i="19" s="1"/>
  <c r="C5607" i="19" s="1"/>
  <c r="C5608" i="19" s="1"/>
  <c r="C5609" i="19" s="1"/>
  <c r="C5610" i="19" s="1"/>
  <c r="C5611" i="19" s="1"/>
  <c r="C5612" i="19" s="1"/>
  <c r="C5613" i="19" s="1"/>
  <c r="C5614" i="19" s="1"/>
  <c r="C5615" i="19" s="1"/>
  <c r="C5616" i="19" s="1"/>
  <c r="C5617" i="19" s="1"/>
  <c r="C5618" i="19" s="1"/>
  <c r="C5619" i="19" s="1"/>
  <c r="C5620" i="19" s="1"/>
  <c r="C5621" i="19" s="1"/>
  <c r="C5622" i="19" s="1"/>
  <c r="C5623" i="19" s="1"/>
  <c r="C5624" i="19" s="1"/>
  <c r="C5625" i="19" s="1"/>
  <c r="C5626" i="19" s="1"/>
  <c r="C5627" i="19" s="1"/>
  <c r="C5628" i="19" s="1"/>
  <c r="C5629" i="19" s="1"/>
  <c r="C5630" i="19" s="1"/>
  <c r="C5631" i="19" s="1"/>
  <c r="C5632" i="19" s="1"/>
  <c r="C5633" i="19" s="1"/>
  <c r="C5634" i="19" s="1"/>
  <c r="C5635" i="19" s="1"/>
  <c r="C5636" i="19" s="1"/>
  <c r="C5637" i="19" s="1"/>
  <c r="C5638" i="19" s="1"/>
  <c r="C5639" i="19" s="1"/>
  <c r="C5640" i="19" s="1"/>
  <c r="C5641" i="19" s="1"/>
  <c r="C5642" i="19" s="1"/>
  <c r="C5643" i="19" s="1"/>
  <c r="C5644" i="19" s="1"/>
  <c r="C5645" i="19" s="1"/>
  <c r="C5646" i="19" s="1"/>
  <c r="C5647" i="19" s="1"/>
  <c r="C5648" i="19" s="1"/>
  <c r="C5649" i="19" s="1"/>
  <c r="C5650" i="19" s="1"/>
  <c r="C5651" i="19" s="1"/>
  <c r="C5652" i="19" s="1"/>
  <c r="C5653" i="19" s="1"/>
  <c r="C5654" i="19" s="1"/>
  <c r="C5655" i="19" s="1"/>
  <c r="C5656" i="19" s="1"/>
  <c r="C5657" i="19" s="1"/>
  <c r="C5658" i="19" s="1"/>
  <c r="C5659" i="19" s="1"/>
  <c r="C5660" i="19" s="1"/>
  <c r="C5661" i="19" s="1"/>
  <c r="C5662" i="19" s="1"/>
  <c r="C5663" i="19" s="1"/>
  <c r="C5664" i="19" s="1"/>
  <c r="C5665" i="19" s="1"/>
  <c r="C5666" i="19" s="1"/>
  <c r="C5667" i="19" s="1"/>
  <c r="C5668" i="19" s="1"/>
  <c r="C5669" i="19" s="1"/>
  <c r="C5670" i="19" s="1"/>
  <c r="C5671" i="19" s="1"/>
  <c r="C5672" i="19" s="1"/>
  <c r="C5673" i="19" s="1"/>
  <c r="C5674" i="19" s="1"/>
  <c r="C5675" i="19" s="1"/>
  <c r="C5676" i="19" s="1"/>
  <c r="C5677" i="19" s="1"/>
  <c r="C5678" i="19" s="1"/>
  <c r="C5679" i="19" s="1"/>
  <c r="C5680" i="19" s="1"/>
  <c r="C5681" i="19" s="1"/>
  <c r="C5682" i="19" s="1"/>
  <c r="C5683" i="19" s="1"/>
  <c r="C5684" i="19" s="1"/>
  <c r="C5685" i="19" s="1"/>
  <c r="C5686" i="19" s="1"/>
  <c r="C5687" i="19" s="1"/>
  <c r="C5688" i="19" s="1"/>
  <c r="C5689" i="19" s="1"/>
  <c r="C5690" i="19" s="1"/>
  <c r="C5691" i="19" s="1"/>
  <c r="C5692" i="19" s="1"/>
  <c r="C5693" i="19" s="1"/>
  <c r="C5694" i="19" s="1"/>
  <c r="C5695" i="19" s="1"/>
  <c r="C5696" i="19" s="1"/>
  <c r="C5697" i="19" s="1"/>
  <c r="C5698" i="19" s="1"/>
  <c r="C5699" i="19" s="1"/>
  <c r="C5700" i="19" s="1"/>
  <c r="C5701" i="19" s="1"/>
  <c r="C5702" i="19" s="1"/>
  <c r="C5703" i="19" s="1"/>
  <c r="C5704" i="19" s="1"/>
  <c r="C5705" i="19" s="1"/>
  <c r="C5706" i="19" s="1"/>
  <c r="C5707" i="19" s="1"/>
  <c r="C5708" i="19" s="1"/>
  <c r="C5709" i="19" s="1"/>
  <c r="C5710" i="19" s="1"/>
  <c r="C5711" i="19" s="1"/>
  <c r="C5712" i="19" s="1"/>
  <c r="C5713" i="19" s="1"/>
  <c r="C5714" i="19" s="1"/>
  <c r="C5715" i="19" s="1"/>
  <c r="C5716" i="19" s="1"/>
  <c r="C5717" i="19" s="1"/>
  <c r="C5718" i="19" s="1"/>
  <c r="C5719" i="19" s="1"/>
  <c r="C5720" i="19" s="1"/>
  <c r="C5721" i="19" s="1"/>
  <c r="C5722" i="19" s="1"/>
  <c r="C5723" i="19" s="1"/>
  <c r="C5724" i="19" s="1"/>
  <c r="C5725" i="19" s="1"/>
  <c r="C5726" i="19" s="1"/>
  <c r="C5727" i="19" s="1"/>
  <c r="C5728" i="19" s="1"/>
  <c r="C5729" i="19" s="1"/>
  <c r="C5730" i="19" s="1"/>
  <c r="C5731" i="19" s="1"/>
  <c r="C5732" i="19" s="1"/>
  <c r="C5733" i="19" s="1"/>
  <c r="C5734" i="19" s="1"/>
  <c r="C5735" i="19" s="1"/>
  <c r="C5736" i="19" s="1"/>
  <c r="C5737" i="19" s="1"/>
  <c r="C5738" i="19" s="1"/>
  <c r="C5739" i="19" s="1"/>
  <c r="C5740" i="19" s="1"/>
  <c r="C5741" i="19" s="1"/>
  <c r="C5742" i="19" s="1"/>
  <c r="C5743" i="19" s="1"/>
  <c r="C5744" i="19" s="1"/>
  <c r="C5745" i="19" s="1"/>
  <c r="C5746" i="19" s="1"/>
  <c r="C5747" i="19" s="1"/>
  <c r="C5748" i="19" s="1"/>
  <c r="C5749" i="19" s="1"/>
  <c r="C5750" i="19" s="1"/>
  <c r="C5751" i="19" s="1"/>
  <c r="C5752" i="19" s="1"/>
  <c r="C5753" i="19" s="1"/>
  <c r="C5754" i="19" s="1"/>
  <c r="C5755" i="19" s="1"/>
  <c r="C5756" i="19" s="1"/>
  <c r="C5757" i="19" s="1"/>
  <c r="C5758" i="19" s="1"/>
  <c r="C5759" i="19" s="1"/>
  <c r="C5760" i="19" s="1"/>
  <c r="C5761" i="19" s="1"/>
  <c r="C5762" i="19" s="1"/>
  <c r="C5763" i="19" s="1"/>
  <c r="C5764" i="19" s="1"/>
  <c r="C5765" i="19" s="1"/>
  <c r="C5766" i="19" s="1"/>
  <c r="C5767" i="19" s="1"/>
  <c r="C5768" i="19" s="1"/>
  <c r="C5769" i="19" s="1"/>
  <c r="C5770" i="19" s="1"/>
  <c r="C5771" i="19" s="1"/>
  <c r="C5772" i="19" s="1"/>
  <c r="C5773" i="19" s="1"/>
  <c r="C5774" i="19" s="1"/>
  <c r="C5775" i="19" s="1"/>
  <c r="C5776" i="19" s="1"/>
  <c r="C5777" i="19" s="1"/>
  <c r="C5778" i="19" s="1"/>
  <c r="C5779" i="19" s="1"/>
  <c r="C5780" i="19" s="1"/>
  <c r="C5781" i="19" s="1"/>
  <c r="C5782" i="19" s="1"/>
  <c r="C5783" i="19" s="1"/>
  <c r="C5784" i="19" s="1"/>
  <c r="C5785" i="19" s="1"/>
  <c r="C5786" i="19" s="1"/>
  <c r="C5787" i="19" s="1"/>
  <c r="C5788" i="19" s="1"/>
  <c r="C5789" i="19" s="1"/>
  <c r="C5790" i="19" s="1"/>
  <c r="C5791" i="19" s="1"/>
  <c r="C5792" i="19" s="1"/>
  <c r="C5793" i="19" s="1"/>
  <c r="C5794" i="19" s="1"/>
  <c r="C5795" i="19" s="1"/>
  <c r="C5796" i="19" s="1"/>
  <c r="C5797" i="19" s="1"/>
  <c r="C5798" i="19" s="1"/>
  <c r="C5799" i="19" s="1"/>
  <c r="C5800" i="19" s="1"/>
  <c r="C5801" i="19" s="1"/>
  <c r="C5802" i="19" s="1"/>
  <c r="C5803" i="19" s="1"/>
  <c r="C5804" i="19" s="1"/>
  <c r="C5805" i="19" s="1"/>
  <c r="C5806" i="19" s="1"/>
  <c r="C5807" i="19" s="1"/>
  <c r="C5808" i="19" s="1"/>
  <c r="C5809" i="19" s="1"/>
  <c r="C5810" i="19" s="1"/>
  <c r="C5811" i="19" s="1"/>
  <c r="C5812" i="19" s="1"/>
  <c r="C5813" i="19" s="1"/>
  <c r="C5814" i="19" s="1"/>
  <c r="C5815" i="19" s="1"/>
  <c r="C5816" i="19" s="1"/>
  <c r="C5817" i="19" s="1"/>
  <c r="C5818" i="19" s="1"/>
  <c r="C5819" i="19" s="1"/>
  <c r="C5820" i="19" s="1"/>
  <c r="C5821" i="19" s="1"/>
  <c r="C5822" i="19" s="1"/>
  <c r="C5823" i="19" s="1"/>
  <c r="C5824" i="19" s="1"/>
  <c r="C5825" i="19" s="1"/>
  <c r="C5826" i="19" s="1"/>
  <c r="C5827" i="19" s="1"/>
  <c r="C5828" i="19" s="1"/>
  <c r="C5829" i="19" s="1"/>
  <c r="C5830" i="19" s="1"/>
  <c r="C5831" i="19" s="1"/>
  <c r="C5832" i="19" s="1"/>
  <c r="C5833" i="19" s="1"/>
  <c r="C5834" i="19" s="1"/>
  <c r="C5835" i="19" s="1"/>
  <c r="C5836" i="19" s="1"/>
  <c r="C5837" i="19" s="1"/>
  <c r="C5838" i="19" s="1"/>
  <c r="C5839" i="19" s="1"/>
  <c r="C5840" i="19" s="1"/>
  <c r="C5841" i="19" s="1"/>
  <c r="C5842" i="19" s="1"/>
  <c r="C5843" i="19" s="1"/>
  <c r="C5844" i="19" s="1"/>
  <c r="C5845" i="19" s="1"/>
  <c r="C5846" i="19" s="1"/>
  <c r="C5847" i="19" s="1"/>
  <c r="C5848" i="19" s="1"/>
  <c r="C5849" i="19" s="1"/>
  <c r="C5850" i="19" s="1"/>
  <c r="C5851" i="19" s="1"/>
  <c r="C5852" i="19" s="1"/>
  <c r="C5853" i="19" s="1"/>
  <c r="C5854" i="19" s="1"/>
  <c r="C5855" i="19" s="1"/>
  <c r="C5856" i="19" s="1"/>
  <c r="C5857" i="19" s="1"/>
  <c r="C5858" i="19" s="1"/>
  <c r="C5859" i="19" s="1"/>
  <c r="C5860" i="19" s="1"/>
  <c r="C5861" i="19" s="1"/>
  <c r="C5862" i="19" s="1"/>
  <c r="C5863" i="19" s="1"/>
  <c r="C5864" i="19" s="1"/>
  <c r="C5865" i="19" s="1"/>
  <c r="C5866" i="19" s="1"/>
  <c r="C5867" i="19" s="1"/>
  <c r="C5868" i="19" s="1"/>
  <c r="C5869" i="19" s="1"/>
  <c r="C5870" i="19" s="1"/>
  <c r="C5871" i="19" s="1"/>
  <c r="C5872" i="19" s="1"/>
  <c r="C5873" i="19" s="1"/>
  <c r="C5874" i="19" s="1"/>
  <c r="C5875" i="19" s="1"/>
  <c r="C5876" i="19" s="1"/>
  <c r="C5877" i="19" s="1"/>
  <c r="C5878" i="19" s="1"/>
  <c r="C5879" i="19" s="1"/>
  <c r="C5880" i="19" s="1"/>
  <c r="C5881" i="19" s="1"/>
  <c r="C5882" i="19" s="1"/>
  <c r="C5883" i="19" s="1"/>
  <c r="C5884" i="19" s="1"/>
  <c r="C5885" i="19" s="1"/>
  <c r="C5886" i="19" s="1"/>
  <c r="C5887" i="19" s="1"/>
  <c r="C5888" i="19" s="1"/>
  <c r="C5889" i="19" s="1"/>
  <c r="C5890" i="19" s="1"/>
  <c r="C5891" i="19" s="1"/>
  <c r="C5892" i="19" s="1"/>
  <c r="C5893" i="19" s="1"/>
  <c r="C5894" i="19" s="1"/>
  <c r="C5895" i="19" s="1"/>
  <c r="C5896" i="19" s="1"/>
  <c r="C5897" i="19" s="1"/>
  <c r="C5898" i="19" s="1"/>
  <c r="C5899" i="19" s="1"/>
  <c r="C5900" i="19" s="1"/>
  <c r="C5901" i="19" s="1"/>
  <c r="C5902" i="19" s="1"/>
  <c r="C5903" i="19" s="1"/>
  <c r="C5904" i="19" s="1"/>
  <c r="C5905" i="19" s="1"/>
  <c r="C5906" i="19" s="1"/>
  <c r="C5907" i="19" s="1"/>
  <c r="C5908" i="19" s="1"/>
  <c r="C5909" i="19" s="1"/>
  <c r="C5910" i="19" s="1"/>
  <c r="C5911" i="19" s="1"/>
  <c r="C5912" i="19" s="1"/>
  <c r="C5913" i="19" s="1"/>
  <c r="C5914" i="19" s="1"/>
  <c r="C5915" i="19" s="1"/>
  <c r="C5916" i="19" s="1"/>
  <c r="C5917" i="19" s="1"/>
  <c r="C5918" i="19" s="1"/>
  <c r="C5919" i="19" s="1"/>
  <c r="C5920" i="19" s="1"/>
  <c r="C5921" i="19" s="1"/>
  <c r="C5922" i="19" s="1"/>
  <c r="C5923" i="19" s="1"/>
  <c r="C5924" i="19" s="1"/>
  <c r="C5925" i="19" s="1"/>
  <c r="C5926" i="19" s="1"/>
  <c r="C5927" i="19" s="1"/>
  <c r="C5928" i="19" s="1"/>
  <c r="C5929" i="19" s="1"/>
  <c r="C5930" i="19" s="1"/>
  <c r="C5931" i="19" s="1"/>
  <c r="C5932" i="19" s="1"/>
  <c r="C5933" i="19" s="1"/>
  <c r="C5934" i="19" s="1"/>
  <c r="C5935" i="19" s="1"/>
  <c r="C5936" i="19" s="1"/>
  <c r="C5937" i="19" s="1"/>
  <c r="C5938" i="19" s="1"/>
  <c r="C5939" i="19" s="1"/>
  <c r="C5940" i="19" s="1"/>
  <c r="C5941" i="19" s="1"/>
  <c r="C5942" i="19" s="1"/>
  <c r="C5943" i="19" s="1"/>
  <c r="C5944" i="19" s="1"/>
  <c r="C5945" i="19" s="1"/>
  <c r="C5946" i="19" s="1"/>
  <c r="C5947" i="19" s="1"/>
  <c r="C5948" i="19" s="1"/>
  <c r="C5949" i="19" s="1"/>
  <c r="C5950" i="19" s="1"/>
  <c r="C5951" i="19" s="1"/>
  <c r="C5952" i="19" s="1"/>
  <c r="C5953" i="19" s="1"/>
  <c r="C5954" i="19" s="1"/>
  <c r="C5955" i="19" s="1"/>
  <c r="C5956" i="19" s="1"/>
  <c r="C5957" i="19" s="1"/>
  <c r="C5958" i="19" s="1"/>
  <c r="C5959" i="19" s="1"/>
  <c r="C5960" i="19" s="1"/>
  <c r="C5961" i="19" s="1"/>
  <c r="C5962" i="19" s="1"/>
  <c r="C5963" i="19" s="1"/>
  <c r="C5964" i="19" s="1"/>
  <c r="C5965" i="19" s="1"/>
  <c r="C5966" i="19" s="1"/>
  <c r="C5967" i="19" s="1"/>
  <c r="C5968" i="19" s="1"/>
  <c r="C5969" i="19" s="1"/>
  <c r="C5970" i="19" s="1"/>
  <c r="C5971" i="19" s="1"/>
  <c r="C5972" i="19" s="1"/>
  <c r="C5973" i="19" s="1"/>
  <c r="C5974" i="19" s="1"/>
  <c r="C5975" i="19" s="1"/>
  <c r="C5976" i="19" s="1"/>
  <c r="C5977" i="19" s="1"/>
  <c r="C5978" i="19" s="1"/>
  <c r="C5979" i="19" s="1"/>
  <c r="C5980" i="19" s="1"/>
  <c r="C5981" i="19" s="1"/>
  <c r="C5982" i="19" s="1"/>
  <c r="C5983" i="19" s="1"/>
  <c r="C5984" i="19" s="1"/>
  <c r="C5985" i="19" s="1"/>
  <c r="C5986" i="19" s="1"/>
  <c r="C5987" i="19" s="1"/>
  <c r="C5988" i="19" s="1"/>
  <c r="C5989" i="19" s="1"/>
  <c r="C5990" i="19" s="1"/>
  <c r="C5991" i="19" s="1"/>
  <c r="C5992" i="19" s="1"/>
  <c r="C5993" i="19" s="1"/>
  <c r="C5994" i="19" s="1"/>
  <c r="C5995" i="19" s="1"/>
  <c r="C5996" i="19" s="1"/>
  <c r="C5997" i="19" s="1"/>
  <c r="C5998" i="19" s="1"/>
  <c r="C5999" i="19" s="1"/>
  <c r="C6000" i="19" s="1"/>
  <c r="C6001" i="19" s="1"/>
  <c r="C6002" i="19" s="1"/>
  <c r="C6003" i="19" s="1"/>
  <c r="C6004" i="19" s="1"/>
  <c r="C6005" i="19" s="1"/>
  <c r="C6006" i="19" s="1"/>
  <c r="C6007" i="19" s="1"/>
  <c r="C6008" i="19" s="1"/>
  <c r="C6009" i="19" s="1"/>
  <c r="C6010" i="19" s="1"/>
  <c r="C6011" i="19" s="1"/>
  <c r="C6012" i="19" s="1"/>
  <c r="C6013" i="19" s="1"/>
  <c r="C6014" i="19" s="1"/>
  <c r="C6015" i="19" s="1"/>
  <c r="C6016" i="19" s="1"/>
  <c r="C6017" i="19" s="1"/>
  <c r="C6018" i="19" s="1"/>
  <c r="C6019" i="19" s="1"/>
  <c r="C6020" i="19" s="1"/>
  <c r="C6021" i="19" s="1"/>
  <c r="C6022" i="19" s="1"/>
  <c r="C6023" i="19" s="1"/>
  <c r="C6024" i="19" s="1"/>
  <c r="C6025" i="19" s="1"/>
  <c r="C6026" i="19" s="1"/>
  <c r="C6027" i="19" s="1"/>
  <c r="C6028" i="19" s="1"/>
  <c r="C6029" i="19" s="1"/>
  <c r="C6030" i="19" s="1"/>
  <c r="C6031" i="19" s="1"/>
  <c r="C6032" i="19" s="1"/>
  <c r="C6033" i="19" s="1"/>
  <c r="C6034" i="19" s="1"/>
  <c r="C6035" i="19" s="1"/>
  <c r="C6036" i="19" s="1"/>
  <c r="C6037" i="19" s="1"/>
  <c r="C6038" i="19" s="1"/>
  <c r="C6039" i="19" s="1"/>
  <c r="C6040" i="19" s="1"/>
  <c r="C6041" i="19" s="1"/>
  <c r="C6042" i="19" s="1"/>
  <c r="C6043" i="19" s="1"/>
  <c r="C6044" i="19" s="1"/>
  <c r="C6045" i="19" s="1"/>
  <c r="C6046" i="19" s="1"/>
  <c r="C6047" i="19" s="1"/>
  <c r="C6048" i="19" s="1"/>
  <c r="C6049" i="19" s="1"/>
  <c r="C6050" i="19" s="1"/>
  <c r="C6051" i="19" s="1"/>
  <c r="C6052" i="19" s="1"/>
  <c r="C6053" i="19" s="1"/>
  <c r="C6054" i="19" s="1"/>
  <c r="C6055" i="19" s="1"/>
  <c r="C6056" i="19" s="1"/>
  <c r="C6057" i="19" s="1"/>
  <c r="C6058" i="19" s="1"/>
  <c r="C6059" i="19" s="1"/>
  <c r="C6060" i="19" s="1"/>
  <c r="C6061" i="19" s="1"/>
  <c r="C6062" i="19" s="1"/>
  <c r="C6063" i="19" s="1"/>
  <c r="C6064" i="19" s="1"/>
  <c r="C6065" i="19" s="1"/>
  <c r="C6066" i="19" s="1"/>
  <c r="C6067" i="19" s="1"/>
  <c r="C6068" i="19" s="1"/>
  <c r="C6069" i="19" s="1"/>
  <c r="C6070" i="19" s="1"/>
  <c r="C6071" i="19" s="1"/>
  <c r="C6072" i="19" s="1"/>
  <c r="C6073" i="19" s="1"/>
  <c r="C6074" i="19" s="1"/>
  <c r="C6075" i="19" s="1"/>
  <c r="C6076" i="19" s="1"/>
  <c r="C6077" i="19" s="1"/>
  <c r="C6078" i="19" s="1"/>
  <c r="C6079" i="19" s="1"/>
  <c r="C6080" i="19" s="1"/>
  <c r="C6081" i="19" s="1"/>
  <c r="C6082" i="19" s="1"/>
  <c r="C6083" i="19" s="1"/>
  <c r="C6084" i="19" s="1"/>
  <c r="C6085" i="19" s="1"/>
  <c r="C6086" i="19" s="1"/>
  <c r="C6087" i="19" s="1"/>
  <c r="C6088" i="19" s="1"/>
  <c r="C6089" i="19" s="1"/>
  <c r="C6090" i="19" s="1"/>
  <c r="C6091" i="19" s="1"/>
  <c r="C6092" i="19" s="1"/>
  <c r="C6093" i="19" s="1"/>
  <c r="C6094" i="19" s="1"/>
  <c r="C6095" i="19" s="1"/>
  <c r="C6096" i="19" s="1"/>
  <c r="C6097" i="19" s="1"/>
  <c r="C6098" i="19" s="1"/>
  <c r="C6099" i="19" s="1"/>
  <c r="C6100" i="19" s="1"/>
  <c r="C6101" i="19" s="1"/>
  <c r="C6102" i="19" s="1"/>
  <c r="C6103" i="19" s="1"/>
  <c r="C6104" i="19" s="1"/>
  <c r="C6105" i="19" s="1"/>
  <c r="C6106" i="19" s="1"/>
  <c r="C6107" i="19" s="1"/>
  <c r="C6108" i="19" s="1"/>
  <c r="C6109" i="19" s="1"/>
  <c r="C6110" i="19" s="1"/>
  <c r="C6111" i="19" s="1"/>
  <c r="C6112" i="19" s="1"/>
  <c r="C6113" i="19" s="1"/>
  <c r="C6114" i="19" s="1"/>
  <c r="C6115" i="19" s="1"/>
  <c r="C6116" i="19" s="1"/>
  <c r="C6117" i="19" s="1"/>
  <c r="C6118" i="19" s="1"/>
  <c r="C6119" i="19" s="1"/>
  <c r="C6120" i="19" s="1"/>
  <c r="C6121" i="19" s="1"/>
  <c r="C6122" i="19" s="1"/>
  <c r="C6123" i="19" s="1"/>
  <c r="C6124" i="19" s="1"/>
  <c r="C6125" i="19" s="1"/>
  <c r="C6126" i="19" s="1"/>
  <c r="C6127" i="19" s="1"/>
  <c r="C6128" i="19" s="1"/>
  <c r="C6129" i="19" s="1"/>
  <c r="C6130" i="19" s="1"/>
  <c r="C6131" i="19" s="1"/>
  <c r="C6132" i="19" s="1"/>
  <c r="C6133" i="19" s="1"/>
  <c r="C6134" i="19" s="1"/>
  <c r="C6135" i="19" s="1"/>
  <c r="C6136" i="19" s="1"/>
  <c r="C6137" i="19" s="1"/>
  <c r="C6138" i="19" s="1"/>
  <c r="C6139" i="19" s="1"/>
  <c r="C6140" i="19" s="1"/>
  <c r="C6141" i="19" s="1"/>
  <c r="C6142" i="19" s="1"/>
  <c r="C6143" i="19" s="1"/>
  <c r="C6144" i="19" s="1"/>
  <c r="C6145" i="19" s="1"/>
  <c r="C6146" i="19" s="1"/>
  <c r="C6147" i="19" s="1"/>
  <c r="C6148" i="19" s="1"/>
  <c r="C6149" i="19" s="1"/>
  <c r="C6150" i="19" s="1"/>
  <c r="C6151" i="19" s="1"/>
  <c r="C6152" i="19" s="1"/>
  <c r="C6153" i="19" s="1"/>
  <c r="C6154" i="19" s="1"/>
  <c r="C6155" i="19" s="1"/>
  <c r="C6156" i="19" s="1"/>
  <c r="C6157" i="19" s="1"/>
  <c r="C6158" i="19" s="1"/>
  <c r="C6159" i="19" s="1"/>
  <c r="C6160" i="19" s="1"/>
  <c r="C6161" i="19" s="1"/>
  <c r="C6162" i="19" s="1"/>
  <c r="C6163" i="19" s="1"/>
  <c r="C6164" i="19" s="1"/>
  <c r="C6165" i="19" s="1"/>
  <c r="C6166" i="19" s="1"/>
  <c r="C6167" i="19" s="1"/>
  <c r="C6168" i="19" s="1"/>
  <c r="C6169" i="19" s="1"/>
  <c r="C6170" i="19" s="1"/>
  <c r="C6171" i="19" s="1"/>
  <c r="C6172" i="19" s="1"/>
  <c r="C6173" i="19" s="1"/>
  <c r="C6174" i="19" s="1"/>
  <c r="C6175" i="19" s="1"/>
  <c r="C6176" i="19" s="1"/>
  <c r="C6177" i="19" s="1"/>
  <c r="C6178" i="19" s="1"/>
  <c r="C6179" i="19" s="1"/>
  <c r="C6180" i="19" s="1"/>
  <c r="C6181" i="19" s="1"/>
  <c r="C6182" i="19" s="1"/>
  <c r="C6183" i="19" s="1"/>
  <c r="C6184" i="19" s="1"/>
  <c r="C6185" i="19" s="1"/>
  <c r="C6186" i="19" s="1"/>
  <c r="C6187" i="19" s="1"/>
  <c r="C6188" i="19" s="1"/>
  <c r="C6189" i="19" s="1"/>
  <c r="C6190" i="19" s="1"/>
  <c r="C6191" i="19" s="1"/>
  <c r="C6192" i="19" s="1"/>
  <c r="C6193" i="19" s="1"/>
  <c r="C6194" i="19" s="1"/>
  <c r="C6195" i="19" s="1"/>
  <c r="C6196" i="19" s="1"/>
  <c r="C6197" i="19" s="1"/>
  <c r="C6198" i="19" s="1"/>
  <c r="C6199" i="19" s="1"/>
  <c r="C6200" i="19" s="1"/>
  <c r="C6201" i="19" s="1"/>
  <c r="C6202" i="19" s="1"/>
  <c r="C6203" i="19" s="1"/>
  <c r="C6204" i="19" s="1"/>
  <c r="C6205" i="19" s="1"/>
  <c r="C6206" i="19" s="1"/>
  <c r="C6207" i="19" s="1"/>
  <c r="C6208" i="19" s="1"/>
  <c r="C6209" i="19" s="1"/>
  <c r="C6210" i="19" s="1"/>
  <c r="C6211" i="19" s="1"/>
  <c r="C6212" i="19" s="1"/>
  <c r="C6213" i="19" s="1"/>
  <c r="C6214" i="19" s="1"/>
  <c r="C6215" i="19" s="1"/>
  <c r="C6216" i="19" s="1"/>
  <c r="C6217" i="19" s="1"/>
  <c r="C6218" i="19" s="1"/>
  <c r="C6219" i="19" s="1"/>
  <c r="C6220" i="19" s="1"/>
  <c r="C6221" i="19" s="1"/>
  <c r="C6222" i="19" s="1"/>
  <c r="C6223" i="19" s="1"/>
  <c r="C6224" i="19" s="1"/>
  <c r="C6225" i="19" s="1"/>
  <c r="C6226" i="19" s="1"/>
  <c r="C6227" i="19" s="1"/>
  <c r="C6228" i="19" s="1"/>
  <c r="C6229" i="19" s="1"/>
  <c r="C6230" i="19" s="1"/>
  <c r="C6231" i="19" s="1"/>
  <c r="C6232" i="19" s="1"/>
  <c r="C6233" i="19" s="1"/>
  <c r="C6234" i="19" s="1"/>
  <c r="C6235" i="19" s="1"/>
  <c r="C6236" i="19" s="1"/>
  <c r="C6237" i="19" s="1"/>
  <c r="C6238" i="19" s="1"/>
  <c r="C6239" i="19" s="1"/>
  <c r="C6240" i="19" s="1"/>
  <c r="C6241" i="19" s="1"/>
  <c r="C6242" i="19" s="1"/>
  <c r="C6243" i="19" s="1"/>
  <c r="C6244" i="19" s="1"/>
  <c r="C6245" i="19" s="1"/>
  <c r="C6246" i="19" s="1"/>
  <c r="C6247" i="19" s="1"/>
  <c r="C6248" i="19" s="1"/>
  <c r="C6249" i="19" s="1"/>
  <c r="C6250" i="19" s="1"/>
  <c r="C6251" i="19" s="1"/>
  <c r="C6252" i="19" s="1"/>
  <c r="C6253" i="19" s="1"/>
  <c r="C6254" i="19" s="1"/>
  <c r="C6255" i="19" s="1"/>
  <c r="C6256" i="19" s="1"/>
  <c r="C6257" i="19" s="1"/>
  <c r="C6258" i="19" s="1"/>
  <c r="C6259" i="19" s="1"/>
  <c r="C6260" i="19" s="1"/>
  <c r="C6261" i="19" s="1"/>
  <c r="C6262" i="19" s="1"/>
  <c r="C6263" i="19" s="1"/>
  <c r="C6264" i="19" s="1"/>
  <c r="C6265" i="19" s="1"/>
  <c r="C6266" i="19" s="1"/>
  <c r="C6267" i="19" s="1"/>
  <c r="C6268" i="19" s="1"/>
  <c r="C6269" i="19" s="1"/>
  <c r="C6270" i="19" s="1"/>
  <c r="C6271" i="19" s="1"/>
  <c r="C6272" i="19" s="1"/>
  <c r="C6273" i="19" s="1"/>
  <c r="C6274" i="19" s="1"/>
  <c r="C6275" i="19" s="1"/>
  <c r="C6276" i="19" s="1"/>
  <c r="C6277" i="19" s="1"/>
  <c r="C6278" i="19" s="1"/>
  <c r="C6279" i="19" s="1"/>
  <c r="C6280" i="19" s="1"/>
  <c r="C6281" i="19" s="1"/>
  <c r="C6282" i="19" s="1"/>
  <c r="C6283" i="19" s="1"/>
  <c r="C6284" i="19" s="1"/>
  <c r="C6285" i="19" s="1"/>
  <c r="C6286" i="19" s="1"/>
  <c r="C6287" i="19" s="1"/>
  <c r="C6288" i="19" s="1"/>
  <c r="C6289" i="19" s="1"/>
  <c r="C6290" i="19" s="1"/>
  <c r="C6291" i="19" s="1"/>
  <c r="C6292" i="19" s="1"/>
  <c r="C6293" i="19" s="1"/>
  <c r="C6294" i="19" s="1"/>
  <c r="C6295" i="19" s="1"/>
  <c r="C6296" i="19" s="1"/>
  <c r="C6297" i="19" s="1"/>
  <c r="C6298" i="19" s="1"/>
  <c r="C6299" i="19" s="1"/>
  <c r="C6300" i="19" s="1"/>
  <c r="C6301" i="19" s="1"/>
  <c r="C6302" i="19" s="1"/>
  <c r="C6303" i="19" s="1"/>
  <c r="C6304" i="19" s="1"/>
  <c r="C6305" i="19" s="1"/>
  <c r="C6306" i="19" s="1"/>
  <c r="C6307" i="19" s="1"/>
  <c r="C6308" i="19" s="1"/>
  <c r="C6309" i="19" s="1"/>
  <c r="C6310" i="19" s="1"/>
  <c r="C6311" i="19" s="1"/>
  <c r="C6312" i="19" s="1"/>
  <c r="C6313" i="19" s="1"/>
  <c r="C6314" i="19" s="1"/>
  <c r="C6315" i="19" s="1"/>
  <c r="C6316" i="19" s="1"/>
  <c r="C6317" i="19" s="1"/>
  <c r="C6318" i="19" s="1"/>
  <c r="C6319" i="19" s="1"/>
  <c r="C6320" i="19" s="1"/>
  <c r="C6321" i="19" s="1"/>
  <c r="C6322" i="19" s="1"/>
  <c r="C6323" i="19" s="1"/>
  <c r="C6324" i="19" s="1"/>
  <c r="C6325" i="19" s="1"/>
  <c r="C6326" i="19" s="1"/>
  <c r="C6327" i="19" s="1"/>
  <c r="C6328" i="19" s="1"/>
  <c r="C6329" i="19" s="1"/>
  <c r="C6330" i="19" s="1"/>
  <c r="C6331" i="19" s="1"/>
  <c r="C6332" i="19" s="1"/>
  <c r="C6333" i="19" s="1"/>
  <c r="C6334" i="19" s="1"/>
  <c r="C6335" i="19" s="1"/>
  <c r="C6336" i="19" s="1"/>
  <c r="C6337" i="19" s="1"/>
  <c r="C6338" i="19" s="1"/>
  <c r="C6339" i="19" s="1"/>
  <c r="C6340" i="19" s="1"/>
  <c r="C6341" i="19" s="1"/>
  <c r="C6342" i="19" s="1"/>
  <c r="C6343" i="19" s="1"/>
  <c r="C6344" i="19" s="1"/>
  <c r="C6345" i="19" s="1"/>
  <c r="C6346" i="19" s="1"/>
  <c r="C6347" i="19" s="1"/>
  <c r="C6348" i="19" s="1"/>
  <c r="C6349" i="19" s="1"/>
  <c r="C6350" i="19" s="1"/>
  <c r="C6351" i="19" s="1"/>
  <c r="C6352" i="19" s="1"/>
  <c r="C6353" i="19" s="1"/>
  <c r="C6354" i="19" s="1"/>
  <c r="C6355" i="19" s="1"/>
  <c r="C6356" i="19" s="1"/>
  <c r="C6357" i="19" s="1"/>
  <c r="C6358" i="19" s="1"/>
  <c r="C6359" i="19" s="1"/>
  <c r="C6360" i="19" s="1"/>
  <c r="C6361" i="19" s="1"/>
  <c r="C6362" i="19" s="1"/>
  <c r="C6363" i="19" s="1"/>
  <c r="C6364" i="19" s="1"/>
  <c r="C6365" i="19" s="1"/>
  <c r="C6366" i="19" s="1"/>
  <c r="C6367" i="19" s="1"/>
  <c r="C6368" i="19" s="1"/>
  <c r="C6369" i="19" s="1"/>
  <c r="C6370" i="19" s="1"/>
  <c r="C6371" i="19" s="1"/>
  <c r="C6372" i="19" s="1"/>
  <c r="C6373" i="19" s="1"/>
  <c r="C6374" i="19" s="1"/>
  <c r="C6375" i="19" s="1"/>
  <c r="C6376" i="19" s="1"/>
  <c r="C6377" i="19" s="1"/>
  <c r="C6378" i="19" s="1"/>
  <c r="C6379" i="19" s="1"/>
  <c r="C6380" i="19" s="1"/>
  <c r="C6381" i="19" s="1"/>
  <c r="C6382" i="19" s="1"/>
  <c r="C6383" i="19" s="1"/>
  <c r="C6384" i="19" s="1"/>
  <c r="C6385" i="19" s="1"/>
  <c r="C6386" i="19" s="1"/>
  <c r="C6387" i="19" s="1"/>
  <c r="C6388" i="19" s="1"/>
  <c r="C6389" i="19" s="1"/>
  <c r="C6390" i="19" s="1"/>
  <c r="C6391" i="19" s="1"/>
  <c r="C6392" i="19" s="1"/>
  <c r="C6393" i="19" s="1"/>
  <c r="C6394" i="19" s="1"/>
  <c r="C6395" i="19" s="1"/>
  <c r="C6396" i="19" s="1"/>
  <c r="C6397" i="19" s="1"/>
  <c r="C6398" i="19" s="1"/>
  <c r="C6399" i="19" s="1"/>
  <c r="C6400" i="19" s="1"/>
  <c r="C6401" i="19" s="1"/>
  <c r="C6402" i="19" s="1"/>
  <c r="C6403" i="19" s="1"/>
  <c r="C6404" i="19" s="1"/>
  <c r="C6405" i="19" s="1"/>
  <c r="C6406" i="19" s="1"/>
  <c r="C6407" i="19" s="1"/>
  <c r="C6408" i="19" s="1"/>
  <c r="C6409" i="19" s="1"/>
  <c r="C6410" i="19" s="1"/>
  <c r="C6411" i="19" s="1"/>
  <c r="C6412" i="19" s="1"/>
  <c r="C6413" i="19" s="1"/>
  <c r="C6414" i="19" s="1"/>
  <c r="C6415" i="19" s="1"/>
  <c r="C6416" i="19" s="1"/>
  <c r="C6417" i="19" s="1"/>
  <c r="C6418" i="19" s="1"/>
  <c r="C6419" i="19" s="1"/>
  <c r="C6420" i="19" s="1"/>
  <c r="C6421" i="19" s="1"/>
  <c r="C6422" i="19" s="1"/>
  <c r="C6423" i="19" s="1"/>
  <c r="C6424" i="19" s="1"/>
  <c r="C6425" i="19" s="1"/>
  <c r="C6426" i="19" s="1"/>
  <c r="C6427" i="19" s="1"/>
  <c r="C6428" i="19" s="1"/>
  <c r="C6429" i="19" s="1"/>
  <c r="C6430" i="19" s="1"/>
  <c r="C6431" i="19" s="1"/>
  <c r="C6432" i="19" s="1"/>
  <c r="C6433" i="19" s="1"/>
  <c r="C6434" i="19" s="1"/>
  <c r="C6435" i="19" s="1"/>
  <c r="C6436" i="19" s="1"/>
  <c r="C6437" i="19" s="1"/>
  <c r="C6438" i="19" s="1"/>
  <c r="C6439" i="19" s="1"/>
  <c r="C6440" i="19" s="1"/>
  <c r="C6441" i="19" s="1"/>
  <c r="C6442" i="19" s="1"/>
  <c r="C6443" i="19" s="1"/>
  <c r="C6444" i="19" s="1"/>
  <c r="C6445" i="19" s="1"/>
  <c r="C6446" i="19" s="1"/>
  <c r="C6447" i="19" s="1"/>
  <c r="C6448" i="19" s="1"/>
  <c r="C6449" i="19" s="1"/>
  <c r="C6450" i="19" s="1"/>
  <c r="C6451" i="19" s="1"/>
  <c r="C6452" i="19" s="1"/>
  <c r="C6453" i="19" s="1"/>
  <c r="C6454" i="19" s="1"/>
  <c r="C6455" i="19" s="1"/>
  <c r="C6456" i="19" s="1"/>
  <c r="C6457" i="19" s="1"/>
  <c r="C6458" i="19" s="1"/>
  <c r="C6459" i="19" s="1"/>
  <c r="C6460" i="19" s="1"/>
  <c r="C6461" i="19" s="1"/>
  <c r="C6462" i="19" s="1"/>
  <c r="C6463" i="19" s="1"/>
  <c r="C6464" i="19" s="1"/>
  <c r="C6465" i="19" s="1"/>
  <c r="C6466" i="19" s="1"/>
  <c r="C6467" i="19" s="1"/>
  <c r="C6468" i="19" s="1"/>
  <c r="C6469" i="19" s="1"/>
  <c r="C6470" i="19" s="1"/>
  <c r="C6471" i="19" s="1"/>
  <c r="C6472" i="19" s="1"/>
  <c r="C6473" i="19" s="1"/>
  <c r="C6474" i="19" s="1"/>
  <c r="C6475" i="19" s="1"/>
  <c r="C6476" i="19" s="1"/>
  <c r="C6477" i="19" s="1"/>
  <c r="C6478" i="19" s="1"/>
  <c r="C6479" i="19" s="1"/>
  <c r="C6480" i="19" s="1"/>
  <c r="C6481" i="19" s="1"/>
  <c r="C6482" i="19" s="1"/>
  <c r="C6483" i="19" s="1"/>
  <c r="C6484" i="19" s="1"/>
  <c r="C6485" i="19" s="1"/>
  <c r="C6486" i="19" s="1"/>
  <c r="C6487" i="19" s="1"/>
  <c r="C6488" i="19" s="1"/>
  <c r="C6489" i="19" s="1"/>
  <c r="C6490" i="19" s="1"/>
  <c r="C6491" i="19" s="1"/>
  <c r="C6492" i="19" s="1"/>
  <c r="C6493" i="19" s="1"/>
  <c r="C6494" i="19" s="1"/>
  <c r="C6495" i="19" s="1"/>
  <c r="C6496" i="19" s="1"/>
  <c r="C6497" i="19" s="1"/>
  <c r="C6498" i="19" s="1"/>
  <c r="C6499" i="19" s="1"/>
  <c r="C6500" i="19" s="1"/>
  <c r="C6501" i="19" s="1"/>
  <c r="C6502" i="19" s="1"/>
  <c r="C6503" i="19" s="1"/>
  <c r="C6504" i="19" s="1"/>
  <c r="C6505" i="19" s="1"/>
  <c r="C6506" i="19" s="1"/>
  <c r="C6507" i="19" s="1"/>
  <c r="C6508" i="19" s="1"/>
  <c r="C6509" i="19" s="1"/>
  <c r="C6510" i="19" s="1"/>
  <c r="C6511" i="19" s="1"/>
  <c r="C6512" i="19" s="1"/>
  <c r="C6513" i="19" s="1"/>
  <c r="C6514" i="19" s="1"/>
  <c r="C6515" i="19" s="1"/>
  <c r="C6516" i="19" s="1"/>
  <c r="C6517" i="19" s="1"/>
  <c r="C6518" i="19" s="1"/>
  <c r="C6519" i="19" s="1"/>
  <c r="C6520" i="19" s="1"/>
  <c r="C6521" i="19" s="1"/>
  <c r="C6522" i="19" s="1"/>
  <c r="C6523" i="19" s="1"/>
  <c r="C6524" i="19" s="1"/>
  <c r="C6525" i="19" s="1"/>
  <c r="C6526" i="19" s="1"/>
  <c r="C6527" i="19" s="1"/>
  <c r="C6528" i="19" s="1"/>
  <c r="C6529" i="19" s="1"/>
  <c r="C6530" i="19" s="1"/>
  <c r="C6531" i="19" s="1"/>
  <c r="C6532" i="19" s="1"/>
  <c r="C6533" i="19" s="1"/>
  <c r="C6534" i="19" s="1"/>
  <c r="C6535" i="19" s="1"/>
  <c r="C6536" i="19" s="1"/>
  <c r="C6537" i="19" s="1"/>
  <c r="C6538" i="19" s="1"/>
  <c r="C6539" i="19" s="1"/>
  <c r="C6540" i="19" s="1"/>
  <c r="C6541" i="19" s="1"/>
  <c r="C6542" i="19" s="1"/>
  <c r="C6543" i="19" s="1"/>
  <c r="C6544" i="19" s="1"/>
  <c r="C6545" i="19" s="1"/>
  <c r="C6546" i="19" s="1"/>
  <c r="C6547" i="19" s="1"/>
  <c r="C6548" i="19" s="1"/>
  <c r="C6549" i="19" s="1"/>
  <c r="C6550" i="19" s="1"/>
  <c r="C6551" i="19" s="1"/>
  <c r="C6552" i="19" s="1"/>
  <c r="C6553" i="19" s="1"/>
  <c r="C6554" i="19" s="1"/>
  <c r="C6555" i="19" s="1"/>
  <c r="C6556" i="19" s="1"/>
  <c r="C6557" i="19" s="1"/>
  <c r="C6558" i="19" s="1"/>
  <c r="C6559" i="19" s="1"/>
  <c r="C6560" i="19" s="1"/>
  <c r="C6561" i="19" s="1"/>
  <c r="C6562" i="19" s="1"/>
  <c r="C6563" i="19" s="1"/>
  <c r="C6564" i="19" s="1"/>
  <c r="C6565" i="19" s="1"/>
  <c r="C6566" i="19" s="1"/>
  <c r="C6567" i="19" s="1"/>
  <c r="C6568" i="19" s="1"/>
  <c r="C6569" i="19" s="1"/>
  <c r="C6570" i="19" s="1"/>
  <c r="C6571" i="19" s="1"/>
  <c r="C6572" i="19" s="1"/>
  <c r="C6573" i="19" s="1"/>
  <c r="C6574" i="19" s="1"/>
  <c r="C6575" i="19" s="1"/>
  <c r="C6576" i="19" s="1"/>
  <c r="C6577" i="19" s="1"/>
  <c r="C6578" i="19" s="1"/>
  <c r="C6579" i="19" s="1"/>
  <c r="C6580" i="19" s="1"/>
  <c r="C6581" i="19" s="1"/>
  <c r="C6582" i="19" s="1"/>
  <c r="C6583" i="19" s="1"/>
  <c r="C6584" i="19" s="1"/>
  <c r="C6585" i="19" s="1"/>
  <c r="C6586" i="19" s="1"/>
  <c r="C6587" i="19" s="1"/>
  <c r="C6588" i="19" s="1"/>
  <c r="C6589" i="19" s="1"/>
  <c r="C6590" i="19" s="1"/>
  <c r="C6591" i="19" s="1"/>
  <c r="C6592" i="19" s="1"/>
  <c r="C6593" i="19" s="1"/>
  <c r="C6594" i="19" s="1"/>
  <c r="C6595" i="19" s="1"/>
  <c r="C6596" i="19" s="1"/>
  <c r="C6597" i="19" s="1"/>
  <c r="C6598" i="19" s="1"/>
  <c r="C6599" i="19" s="1"/>
  <c r="C6600" i="19" s="1"/>
  <c r="C6601" i="19" s="1"/>
  <c r="C6602" i="19" s="1"/>
  <c r="C6603" i="19" s="1"/>
  <c r="C6604" i="19" s="1"/>
  <c r="C6605" i="19" s="1"/>
  <c r="C6606" i="19" s="1"/>
  <c r="C6607" i="19" s="1"/>
  <c r="C6608" i="19" s="1"/>
  <c r="C6609" i="19" s="1"/>
  <c r="C6610" i="19" s="1"/>
  <c r="C6611" i="19" s="1"/>
  <c r="C6612" i="19" s="1"/>
  <c r="C6613" i="19" s="1"/>
  <c r="C6614" i="19" s="1"/>
  <c r="C6615" i="19" s="1"/>
  <c r="C6616" i="19" s="1"/>
  <c r="C6617" i="19" s="1"/>
  <c r="C6618" i="19" s="1"/>
  <c r="C6619" i="19" s="1"/>
  <c r="C6620" i="19" s="1"/>
  <c r="C6621" i="19" s="1"/>
  <c r="C6622" i="19" s="1"/>
  <c r="C6623" i="19" s="1"/>
  <c r="C6624" i="19" s="1"/>
  <c r="C6625" i="19" s="1"/>
  <c r="C6626" i="19" s="1"/>
  <c r="C6627" i="19" s="1"/>
  <c r="C6628" i="19" s="1"/>
  <c r="C6629" i="19" s="1"/>
  <c r="C6630" i="19" s="1"/>
  <c r="C6631" i="19" s="1"/>
  <c r="C6632" i="19" s="1"/>
  <c r="C6633" i="19" s="1"/>
  <c r="C6634" i="19" s="1"/>
  <c r="C6635" i="19" s="1"/>
  <c r="C6636" i="19" s="1"/>
  <c r="C6637" i="19" s="1"/>
  <c r="C6638" i="19" s="1"/>
  <c r="C6639" i="19" s="1"/>
  <c r="C6640" i="19" s="1"/>
  <c r="C6641" i="19" s="1"/>
  <c r="C6642" i="19" s="1"/>
  <c r="C6643" i="19" s="1"/>
  <c r="C6644" i="19" s="1"/>
  <c r="C6645" i="19" s="1"/>
  <c r="C6646" i="19" s="1"/>
  <c r="C6647" i="19" s="1"/>
  <c r="C6648" i="19" s="1"/>
  <c r="C6649" i="19" s="1"/>
  <c r="C6650" i="19" s="1"/>
  <c r="C6651" i="19" s="1"/>
  <c r="C6652" i="19" s="1"/>
  <c r="C6653" i="19" s="1"/>
  <c r="C6654" i="19" s="1"/>
  <c r="C6655" i="19" s="1"/>
  <c r="C6656" i="19" s="1"/>
  <c r="C6657" i="19" s="1"/>
  <c r="C6658" i="19" s="1"/>
  <c r="C6659" i="19" s="1"/>
  <c r="C6660" i="19" s="1"/>
  <c r="C6661" i="19" s="1"/>
  <c r="C6662" i="19" s="1"/>
  <c r="C6663" i="19" s="1"/>
  <c r="C6664" i="19" s="1"/>
  <c r="C6665" i="19" s="1"/>
  <c r="C6666" i="19" s="1"/>
  <c r="C6667" i="19" s="1"/>
  <c r="C6668" i="19" s="1"/>
  <c r="C6669" i="19" s="1"/>
  <c r="C6670" i="19" s="1"/>
  <c r="C6671" i="19" s="1"/>
  <c r="C6672" i="19" s="1"/>
  <c r="C6673" i="19" s="1"/>
  <c r="C6674" i="19" s="1"/>
  <c r="C6675" i="19" s="1"/>
  <c r="C6676" i="19" s="1"/>
  <c r="C6677" i="19" s="1"/>
  <c r="C6678" i="19" s="1"/>
  <c r="C6679" i="19" s="1"/>
  <c r="C6680" i="19" s="1"/>
  <c r="C6681" i="19" s="1"/>
  <c r="C6682" i="19" s="1"/>
  <c r="C6683" i="19" s="1"/>
  <c r="C6684" i="19" s="1"/>
  <c r="C6685" i="19" s="1"/>
  <c r="C6686" i="19" s="1"/>
  <c r="C6687" i="19" s="1"/>
  <c r="C6688" i="19" s="1"/>
  <c r="C6689" i="19" s="1"/>
  <c r="C6690" i="19" s="1"/>
  <c r="C6691" i="19" s="1"/>
  <c r="C6692" i="19" s="1"/>
  <c r="C6693" i="19" s="1"/>
  <c r="C6694" i="19" s="1"/>
  <c r="C6695" i="19" s="1"/>
  <c r="C6696" i="19" s="1"/>
  <c r="C6697" i="19" s="1"/>
  <c r="C6698" i="19" s="1"/>
  <c r="C6699" i="19" s="1"/>
  <c r="C6700" i="19" s="1"/>
  <c r="C6701" i="19" s="1"/>
  <c r="C6702" i="19" s="1"/>
  <c r="C6703" i="19" s="1"/>
  <c r="C6704" i="19" s="1"/>
  <c r="C6705" i="19" s="1"/>
  <c r="C6706" i="19" s="1"/>
  <c r="C6707" i="19" s="1"/>
  <c r="C6708" i="19" s="1"/>
  <c r="C6709" i="19" s="1"/>
  <c r="C6710" i="19" s="1"/>
  <c r="C6711" i="19" s="1"/>
  <c r="C6712" i="19" s="1"/>
  <c r="C6713" i="19" s="1"/>
  <c r="C6714" i="19" s="1"/>
  <c r="C6715" i="19" s="1"/>
  <c r="C6716" i="19" s="1"/>
  <c r="C6717" i="19" s="1"/>
  <c r="C6718" i="19" s="1"/>
  <c r="C6719" i="19" s="1"/>
  <c r="C6720" i="19" s="1"/>
  <c r="C6721" i="19" s="1"/>
  <c r="C6722" i="19" s="1"/>
  <c r="C6723" i="19" s="1"/>
  <c r="C6724" i="19" s="1"/>
  <c r="C6725" i="19" s="1"/>
  <c r="C6726" i="19" s="1"/>
  <c r="C6727" i="19" s="1"/>
  <c r="C6728" i="19" s="1"/>
  <c r="C6729" i="19" s="1"/>
  <c r="C6730" i="19" s="1"/>
  <c r="C6731" i="19" s="1"/>
  <c r="C6732" i="19" s="1"/>
  <c r="C6733" i="19" s="1"/>
  <c r="C6734" i="19" s="1"/>
  <c r="C6735" i="19" s="1"/>
  <c r="C6736" i="19" s="1"/>
  <c r="C6737" i="19" s="1"/>
  <c r="C6738" i="19" s="1"/>
  <c r="C6739" i="19" s="1"/>
  <c r="C6740" i="19" s="1"/>
  <c r="C6741" i="19" s="1"/>
  <c r="C6742" i="19" s="1"/>
  <c r="C6743" i="19" s="1"/>
  <c r="C6744" i="19" s="1"/>
  <c r="C6745" i="19" s="1"/>
  <c r="C6746" i="19" s="1"/>
  <c r="C6747" i="19" s="1"/>
  <c r="C6748" i="19" s="1"/>
  <c r="C6749" i="19" s="1"/>
  <c r="C6750" i="19" s="1"/>
  <c r="C6751" i="19" s="1"/>
  <c r="C6752" i="19" s="1"/>
  <c r="C6753" i="19" s="1"/>
  <c r="C6754" i="19" s="1"/>
  <c r="C6755" i="19" s="1"/>
  <c r="C6756" i="19" s="1"/>
  <c r="C6757" i="19" s="1"/>
  <c r="C6758" i="19" s="1"/>
  <c r="C6759" i="19" s="1"/>
  <c r="C6760" i="19" s="1"/>
  <c r="C6761" i="19" s="1"/>
  <c r="C6762" i="19" s="1"/>
  <c r="C6763" i="19" s="1"/>
  <c r="C6764" i="19" s="1"/>
  <c r="C6765" i="19" s="1"/>
  <c r="C6766" i="19" s="1"/>
  <c r="C6767" i="19" s="1"/>
  <c r="C6768" i="19" s="1"/>
  <c r="C6769" i="19" s="1"/>
  <c r="C6770" i="19" s="1"/>
  <c r="C6771" i="19" s="1"/>
  <c r="C6772" i="19" s="1"/>
  <c r="C6773" i="19" s="1"/>
  <c r="C6774" i="19" s="1"/>
  <c r="C6775" i="19" s="1"/>
  <c r="C6776" i="19" s="1"/>
  <c r="C6777" i="19" s="1"/>
  <c r="C6778" i="19" s="1"/>
  <c r="C6779" i="19" s="1"/>
  <c r="C6780" i="19" s="1"/>
  <c r="C6781" i="19" s="1"/>
  <c r="C6782" i="19" s="1"/>
  <c r="C6783" i="19" s="1"/>
  <c r="C6784" i="19" s="1"/>
  <c r="C6785" i="19" s="1"/>
  <c r="C6786" i="19" s="1"/>
  <c r="C6787" i="19" s="1"/>
  <c r="C6788" i="19" s="1"/>
  <c r="C6789" i="19" s="1"/>
  <c r="C6790" i="19" s="1"/>
  <c r="C6791" i="19" s="1"/>
  <c r="C6792" i="19" s="1"/>
  <c r="C6793" i="19" s="1"/>
  <c r="C6794" i="19" s="1"/>
  <c r="C6795" i="19" s="1"/>
  <c r="C6796" i="19" s="1"/>
  <c r="C6797" i="19" s="1"/>
  <c r="C6798" i="19" s="1"/>
  <c r="C6799" i="19" s="1"/>
  <c r="C6800" i="19" s="1"/>
  <c r="C6801" i="19" s="1"/>
  <c r="C6802" i="19" s="1"/>
  <c r="C6803" i="19" s="1"/>
  <c r="C6804" i="19" s="1"/>
  <c r="C6805" i="19" s="1"/>
  <c r="C6806" i="19" s="1"/>
  <c r="C6807" i="19" s="1"/>
  <c r="C6808" i="19" s="1"/>
  <c r="C6809" i="19" s="1"/>
  <c r="C6810" i="19" s="1"/>
  <c r="C6811" i="19" s="1"/>
  <c r="C6812" i="19" s="1"/>
  <c r="C6813" i="19" s="1"/>
  <c r="C6814" i="19" s="1"/>
  <c r="C6815" i="19" s="1"/>
  <c r="C6816" i="19" s="1"/>
  <c r="C6817" i="19" s="1"/>
  <c r="C6818" i="19" s="1"/>
  <c r="C6819" i="19" s="1"/>
  <c r="C6820" i="19" s="1"/>
  <c r="C6821" i="19" s="1"/>
  <c r="C6822" i="19" s="1"/>
  <c r="C6823" i="19" s="1"/>
  <c r="C6824" i="19" s="1"/>
  <c r="C6825" i="19" s="1"/>
  <c r="C6826" i="19" s="1"/>
  <c r="C6827" i="19" s="1"/>
  <c r="C6828" i="19" s="1"/>
  <c r="C6829" i="19" s="1"/>
  <c r="C6830" i="19" s="1"/>
  <c r="C6831" i="19" s="1"/>
  <c r="C6832" i="19" s="1"/>
  <c r="C6833" i="19" s="1"/>
  <c r="C6834" i="19" s="1"/>
  <c r="C6835" i="19" s="1"/>
  <c r="C6836" i="19" s="1"/>
  <c r="C6837" i="19" s="1"/>
  <c r="C6838" i="19" s="1"/>
  <c r="C6839" i="19" s="1"/>
  <c r="C6840" i="19" s="1"/>
  <c r="C6841" i="19" s="1"/>
  <c r="C6842" i="19" s="1"/>
  <c r="C6843" i="19" s="1"/>
  <c r="C6844" i="19" s="1"/>
  <c r="C6845" i="19" s="1"/>
  <c r="C6846" i="19" s="1"/>
  <c r="C6847" i="19" s="1"/>
  <c r="C6848" i="19" s="1"/>
  <c r="C6849" i="19" s="1"/>
  <c r="C6850" i="19" s="1"/>
  <c r="C6851" i="19" s="1"/>
  <c r="C6852" i="19" s="1"/>
  <c r="C6853" i="19" s="1"/>
  <c r="C6854" i="19" s="1"/>
  <c r="C6855" i="19" s="1"/>
  <c r="C6856" i="19" s="1"/>
  <c r="C6857" i="19" s="1"/>
  <c r="C6858" i="19" s="1"/>
  <c r="C6859" i="19" s="1"/>
  <c r="C6860" i="19" s="1"/>
  <c r="C6861" i="19" s="1"/>
  <c r="C6862" i="19" s="1"/>
  <c r="C6863" i="19" s="1"/>
  <c r="C6864" i="19" s="1"/>
  <c r="C6865" i="19" s="1"/>
  <c r="C6866" i="19" s="1"/>
  <c r="C6867" i="19" s="1"/>
  <c r="C6868" i="19" s="1"/>
  <c r="C6869" i="19" s="1"/>
  <c r="C6870" i="19" s="1"/>
  <c r="C6871" i="19" s="1"/>
  <c r="C6872" i="19" s="1"/>
  <c r="C6873" i="19" s="1"/>
  <c r="C6874" i="19" s="1"/>
  <c r="C6875" i="19" s="1"/>
  <c r="C6876" i="19" s="1"/>
  <c r="C6877" i="19" s="1"/>
  <c r="C6878" i="19" s="1"/>
  <c r="C6879" i="19" s="1"/>
  <c r="C6880" i="19" s="1"/>
  <c r="C6881" i="19" s="1"/>
  <c r="C6882" i="19" s="1"/>
  <c r="C6883" i="19" s="1"/>
  <c r="C6884" i="19" s="1"/>
  <c r="C6885" i="19" s="1"/>
  <c r="C6886" i="19" s="1"/>
  <c r="C6887" i="19" s="1"/>
  <c r="C6888" i="19" s="1"/>
  <c r="C6889" i="19" s="1"/>
  <c r="C6890" i="19" s="1"/>
  <c r="C6891" i="19" s="1"/>
  <c r="C6892" i="19" s="1"/>
  <c r="C6893" i="19" s="1"/>
  <c r="C6894" i="19" s="1"/>
  <c r="C6895" i="19" s="1"/>
  <c r="C6896" i="19" s="1"/>
  <c r="C6897" i="19" s="1"/>
  <c r="C6898" i="19" s="1"/>
  <c r="C6899" i="19" s="1"/>
  <c r="C6900" i="19" s="1"/>
  <c r="C6901" i="19" s="1"/>
  <c r="C6902" i="19" s="1"/>
  <c r="C6903" i="19" s="1"/>
  <c r="C6904" i="19" s="1"/>
  <c r="C6905" i="19" s="1"/>
  <c r="C6906" i="19" s="1"/>
  <c r="C6907" i="19" s="1"/>
  <c r="C6908" i="19" s="1"/>
  <c r="C6909" i="19" s="1"/>
  <c r="C6910" i="19" s="1"/>
  <c r="C6911" i="19" s="1"/>
  <c r="C6912" i="19" s="1"/>
  <c r="C6913" i="19" s="1"/>
  <c r="C6914" i="19" s="1"/>
  <c r="C6915" i="19" s="1"/>
  <c r="C6916" i="19" s="1"/>
  <c r="C6917" i="19" s="1"/>
  <c r="C6918" i="19" s="1"/>
  <c r="C6919" i="19" s="1"/>
  <c r="C6920" i="19" s="1"/>
  <c r="C6921" i="19" s="1"/>
  <c r="C6922" i="19" s="1"/>
  <c r="C6923" i="19" s="1"/>
  <c r="C6924" i="19" s="1"/>
  <c r="C6925" i="19" s="1"/>
  <c r="C6926" i="19" s="1"/>
  <c r="C6927" i="19" s="1"/>
  <c r="C6928" i="19" s="1"/>
  <c r="C6929" i="19" s="1"/>
  <c r="C6930" i="19" s="1"/>
  <c r="C6931" i="19" s="1"/>
  <c r="C6932" i="19" s="1"/>
  <c r="C6933" i="19" s="1"/>
  <c r="C6934" i="19" s="1"/>
  <c r="C6935" i="19" s="1"/>
  <c r="C6936" i="19" s="1"/>
  <c r="C6937" i="19" s="1"/>
  <c r="C6938" i="19" s="1"/>
  <c r="C6939" i="19" s="1"/>
  <c r="C6940" i="19" s="1"/>
  <c r="C6941" i="19" s="1"/>
  <c r="C6942" i="19" s="1"/>
  <c r="C6943" i="19" s="1"/>
  <c r="C6944" i="19" s="1"/>
  <c r="C6945" i="19" s="1"/>
  <c r="C6946" i="19" s="1"/>
  <c r="C6947" i="19" s="1"/>
  <c r="C6948" i="19" s="1"/>
  <c r="C6949" i="19" s="1"/>
  <c r="C6950" i="19" s="1"/>
  <c r="C6951" i="19" s="1"/>
  <c r="C6952" i="19" s="1"/>
  <c r="C6953" i="19" s="1"/>
  <c r="C6954" i="19" s="1"/>
  <c r="C6955" i="19" s="1"/>
  <c r="C6956" i="19" s="1"/>
  <c r="C6957" i="19" s="1"/>
  <c r="C6958" i="19" s="1"/>
  <c r="C6959" i="19" s="1"/>
  <c r="C6960" i="19" s="1"/>
  <c r="C6961" i="19" s="1"/>
  <c r="C6962" i="19" s="1"/>
  <c r="C6963" i="19" s="1"/>
  <c r="C6964" i="19" s="1"/>
  <c r="C6965" i="19" s="1"/>
  <c r="C6966" i="19" s="1"/>
  <c r="C6967" i="19" s="1"/>
  <c r="C6968" i="19" s="1"/>
  <c r="C6969" i="19" s="1"/>
  <c r="C6970" i="19" s="1"/>
  <c r="C6971" i="19" s="1"/>
  <c r="C6972" i="19" s="1"/>
  <c r="C6973" i="19" s="1"/>
  <c r="C6974" i="19" s="1"/>
  <c r="C6975" i="19" s="1"/>
  <c r="C6976" i="19" s="1"/>
  <c r="C6977" i="19" s="1"/>
  <c r="C6978" i="19" s="1"/>
  <c r="C6979" i="19" s="1"/>
  <c r="C6980" i="19" s="1"/>
  <c r="C6981" i="19" s="1"/>
  <c r="C6982" i="19" s="1"/>
  <c r="C6983" i="19" s="1"/>
  <c r="C6984" i="19" s="1"/>
  <c r="C6985" i="19" s="1"/>
  <c r="C6986" i="19" s="1"/>
  <c r="C6987" i="19" s="1"/>
  <c r="C6988" i="19" s="1"/>
  <c r="C6989" i="19" s="1"/>
  <c r="C6990" i="19" s="1"/>
  <c r="C6991" i="19" s="1"/>
  <c r="C6992" i="19" s="1"/>
  <c r="C6993" i="19" s="1"/>
  <c r="C6994" i="19" s="1"/>
  <c r="C6995" i="19" s="1"/>
  <c r="C6996" i="19" s="1"/>
  <c r="C6997" i="19" s="1"/>
  <c r="C6998" i="19" s="1"/>
  <c r="C6999" i="19" s="1"/>
  <c r="C7000" i="19" s="1"/>
  <c r="C7001" i="19" s="1"/>
  <c r="C7002" i="19" s="1"/>
  <c r="C7003" i="19" s="1"/>
  <c r="C7004" i="19" s="1"/>
  <c r="C7005" i="19" s="1"/>
  <c r="C7006" i="19" s="1"/>
  <c r="C7007" i="19" s="1"/>
  <c r="C7008" i="19" s="1"/>
  <c r="C7009" i="19" s="1"/>
  <c r="C7010" i="19" s="1"/>
  <c r="C7011" i="19" s="1"/>
  <c r="C7012" i="19" s="1"/>
  <c r="C7013" i="19" s="1"/>
  <c r="C7014" i="19" s="1"/>
  <c r="C7015" i="19" s="1"/>
  <c r="C7016" i="19" s="1"/>
  <c r="C7017" i="19" s="1"/>
  <c r="C7018" i="19" s="1"/>
  <c r="C7019" i="19" s="1"/>
  <c r="C7020" i="19" s="1"/>
  <c r="C7021" i="19" s="1"/>
  <c r="C7022" i="19" s="1"/>
  <c r="C7023" i="19" s="1"/>
  <c r="C7024" i="19" s="1"/>
  <c r="C7025" i="19" s="1"/>
  <c r="C7026" i="19" s="1"/>
  <c r="C7027" i="19" s="1"/>
  <c r="C7028" i="19" s="1"/>
  <c r="C7029" i="19" s="1"/>
  <c r="C7030" i="19" s="1"/>
  <c r="C7031" i="19" s="1"/>
  <c r="C7032" i="19" s="1"/>
  <c r="C7033" i="19" s="1"/>
  <c r="C7034" i="19" s="1"/>
  <c r="C7035" i="19" s="1"/>
  <c r="C7036" i="19" s="1"/>
  <c r="C7037" i="19" s="1"/>
  <c r="C7038" i="19" s="1"/>
  <c r="C7039" i="19" s="1"/>
  <c r="C7040" i="19" s="1"/>
  <c r="C7041" i="19" s="1"/>
  <c r="C7042" i="19" s="1"/>
  <c r="C7043" i="19" s="1"/>
  <c r="C7044" i="19" s="1"/>
  <c r="C7045" i="19" s="1"/>
  <c r="C7046" i="19" s="1"/>
  <c r="C7047" i="19" s="1"/>
  <c r="C7048" i="19" s="1"/>
  <c r="C7049" i="19" s="1"/>
  <c r="C7050" i="19" s="1"/>
  <c r="C7051" i="19" s="1"/>
  <c r="C7052" i="19" s="1"/>
  <c r="C7053" i="19" s="1"/>
  <c r="C7054" i="19" s="1"/>
  <c r="C7055" i="19" s="1"/>
  <c r="C7056" i="19" s="1"/>
  <c r="C7057" i="19" s="1"/>
  <c r="C7058" i="19" s="1"/>
  <c r="C7059" i="19" s="1"/>
  <c r="C7060" i="19" s="1"/>
  <c r="C7061" i="19" s="1"/>
  <c r="C7062" i="19" s="1"/>
  <c r="C7063" i="19" s="1"/>
  <c r="C7064" i="19" s="1"/>
  <c r="C7065" i="19" s="1"/>
  <c r="C7066" i="19" s="1"/>
  <c r="C7067" i="19" s="1"/>
  <c r="C7068" i="19" s="1"/>
  <c r="C7069" i="19" s="1"/>
  <c r="C7070" i="19" s="1"/>
  <c r="C7071" i="19" s="1"/>
  <c r="C7072" i="19" s="1"/>
  <c r="C7073" i="19" s="1"/>
  <c r="C7074" i="19" s="1"/>
  <c r="C7075" i="19" s="1"/>
  <c r="C7076" i="19" s="1"/>
  <c r="C7077" i="19" s="1"/>
  <c r="C7078" i="19" s="1"/>
  <c r="C7079" i="19" s="1"/>
  <c r="C7080" i="19" s="1"/>
  <c r="C7081" i="19" s="1"/>
  <c r="C7082" i="19" s="1"/>
  <c r="C7083" i="19" s="1"/>
  <c r="C7084" i="19" s="1"/>
  <c r="C7085" i="19" s="1"/>
  <c r="C7086" i="19" s="1"/>
  <c r="C7087" i="19" s="1"/>
  <c r="C7088" i="19" s="1"/>
  <c r="C7089" i="19" s="1"/>
  <c r="C7090" i="19" s="1"/>
  <c r="C7091" i="19" s="1"/>
  <c r="C7092" i="19" s="1"/>
  <c r="C7093" i="19" s="1"/>
  <c r="C7094" i="19" s="1"/>
  <c r="C7095" i="19" s="1"/>
  <c r="C7096" i="19" s="1"/>
  <c r="C7097" i="19" s="1"/>
  <c r="C7098" i="19" s="1"/>
  <c r="C7099" i="19" s="1"/>
  <c r="C7100" i="19" s="1"/>
  <c r="C7101" i="19" s="1"/>
  <c r="C7102" i="19" s="1"/>
  <c r="C7103" i="19" s="1"/>
  <c r="C7104" i="19" s="1"/>
  <c r="C7105" i="19" s="1"/>
  <c r="C7106" i="19" s="1"/>
  <c r="C7107" i="19" s="1"/>
  <c r="C7108" i="19" s="1"/>
  <c r="C7109" i="19" s="1"/>
  <c r="C7110" i="19" s="1"/>
  <c r="C7111" i="19" s="1"/>
  <c r="C7112" i="19" s="1"/>
  <c r="C7113" i="19" s="1"/>
  <c r="C7114" i="19" s="1"/>
  <c r="C7115" i="19" s="1"/>
  <c r="C7116" i="19" s="1"/>
  <c r="C7117" i="19" s="1"/>
  <c r="C7118" i="19" s="1"/>
  <c r="C7119" i="19" s="1"/>
  <c r="C7120" i="19" s="1"/>
  <c r="C7121" i="19" s="1"/>
  <c r="C7122" i="19" s="1"/>
  <c r="C7123" i="19" s="1"/>
  <c r="C7124" i="19" s="1"/>
  <c r="C7125" i="19" s="1"/>
  <c r="C7126" i="19" s="1"/>
  <c r="C7127" i="19" s="1"/>
  <c r="C7128" i="19" s="1"/>
  <c r="C7129" i="19" s="1"/>
  <c r="C7130" i="19" s="1"/>
  <c r="C7131" i="19" s="1"/>
  <c r="C7132" i="19" s="1"/>
  <c r="C7133" i="19" s="1"/>
  <c r="C7134" i="19" s="1"/>
  <c r="C7135" i="19" s="1"/>
  <c r="C7136" i="19" s="1"/>
  <c r="C7137" i="19" s="1"/>
  <c r="C7138" i="19" s="1"/>
  <c r="C7139" i="19" s="1"/>
  <c r="C7140" i="19" s="1"/>
  <c r="C7141" i="19" s="1"/>
  <c r="C7142" i="19" s="1"/>
  <c r="C7143" i="19" s="1"/>
  <c r="C7144" i="19" s="1"/>
  <c r="C7145" i="19" s="1"/>
  <c r="C7146" i="19" s="1"/>
  <c r="C7147" i="19" s="1"/>
  <c r="C7148" i="19" s="1"/>
  <c r="C7149" i="19" s="1"/>
  <c r="C7150" i="19" s="1"/>
  <c r="C7151" i="19" s="1"/>
  <c r="C7152" i="19" s="1"/>
  <c r="C7153" i="19" s="1"/>
  <c r="C7154" i="19" s="1"/>
  <c r="C7155" i="19" s="1"/>
  <c r="C7156" i="19" s="1"/>
  <c r="C7157" i="19" s="1"/>
  <c r="C7158" i="19" s="1"/>
  <c r="C7159" i="19" s="1"/>
  <c r="C7160" i="19" s="1"/>
  <c r="C7161" i="19" s="1"/>
  <c r="C7162" i="19" s="1"/>
  <c r="C7163" i="19" s="1"/>
  <c r="C7164" i="19" s="1"/>
  <c r="C7165" i="19" s="1"/>
  <c r="C7166" i="19" s="1"/>
  <c r="C7167" i="19" s="1"/>
  <c r="C7168" i="19" s="1"/>
  <c r="C7169" i="19" s="1"/>
  <c r="C7170" i="19" s="1"/>
  <c r="C7171" i="19" s="1"/>
  <c r="C7172" i="19" s="1"/>
  <c r="C7173" i="19" s="1"/>
  <c r="C7174" i="19" s="1"/>
  <c r="C7175" i="19" s="1"/>
  <c r="C7176" i="19" s="1"/>
  <c r="C7177" i="19" s="1"/>
  <c r="C7178" i="19" s="1"/>
  <c r="C7179" i="19" s="1"/>
  <c r="C7180" i="19" s="1"/>
  <c r="C7181" i="19" s="1"/>
  <c r="C7182" i="19" s="1"/>
  <c r="C7183" i="19" s="1"/>
  <c r="C7184" i="19" s="1"/>
  <c r="C7185" i="19" s="1"/>
  <c r="C7186" i="19" s="1"/>
  <c r="C7187" i="19" s="1"/>
  <c r="C7188" i="19" s="1"/>
  <c r="C7189" i="19" s="1"/>
  <c r="C7190" i="19" s="1"/>
  <c r="C7191" i="19" s="1"/>
  <c r="C7192" i="19" s="1"/>
  <c r="C7193" i="19" s="1"/>
  <c r="C7194" i="19" s="1"/>
  <c r="C7195" i="19" s="1"/>
  <c r="C7196" i="19" s="1"/>
  <c r="C7197" i="19" s="1"/>
  <c r="C7198" i="19" s="1"/>
  <c r="C7199" i="19" s="1"/>
  <c r="C7200" i="19" s="1"/>
  <c r="C7201" i="19" s="1"/>
  <c r="C7202" i="19" s="1"/>
  <c r="C7203" i="19" s="1"/>
  <c r="C7204" i="19" s="1"/>
  <c r="C7205" i="19" s="1"/>
  <c r="C7206" i="19" s="1"/>
  <c r="C7207" i="19" s="1"/>
  <c r="C7208" i="19" s="1"/>
  <c r="C7209" i="19" s="1"/>
  <c r="C7210" i="19" s="1"/>
  <c r="C7211" i="19" s="1"/>
  <c r="C7212" i="19" s="1"/>
  <c r="C7213" i="19" s="1"/>
  <c r="C7214" i="19" s="1"/>
  <c r="C7215" i="19" s="1"/>
  <c r="C7216" i="19" s="1"/>
  <c r="C7217" i="19" s="1"/>
  <c r="C7218" i="19" s="1"/>
  <c r="C7219" i="19" s="1"/>
  <c r="C7220" i="19" s="1"/>
  <c r="C7221" i="19" s="1"/>
  <c r="C7222" i="19" s="1"/>
  <c r="C7223" i="19" s="1"/>
  <c r="C7224" i="19" s="1"/>
  <c r="C7225" i="19" s="1"/>
  <c r="C7226" i="19" s="1"/>
  <c r="C7227" i="19" s="1"/>
  <c r="C7228" i="19" s="1"/>
  <c r="C7229" i="19" s="1"/>
  <c r="C7230" i="19" s="1"/>
  <c r="C7231" i="19" s="1"/>
  <c r="C7232" i="19" s="1"/>
  <c r="C7233" i="19" s="1"/>
  <c r="C7234" i="19" s="1"/>
  <c r="C7235" i="19" s="1"/>
  <c r="C7236" i="19" s="1"/>
  <c r="C7237" i="19" s="1"/>
  <c r="C7238" i="19" s="1"/>
  <c r="C7239" i="19" s="1"/>
  <c r="C7240" i="19" s="1"/>
  <c r="C7241" i="19" s="1"/>
  <c r="C7242" i="19" s="1"/>
  <c r="C7243" i="19" s="1"/>
  <c r="C7244" i="19" s="1"/>
  <c r="C7245" i="19" s="1"/>
  <c r="C7246" i="19" s="1"/>
  <c r="C7247" i="19" s="1"/>
  <c r="C7248" i="19" s="1"/>
  <c r="C7249" i="19" s="1"/>
  <c r="C7250" i="19" s="1"/>
  <c r="C7251" i="19" s="1"/>
  <c r="C7252" i="19" s="1"/>
  <c r="C7253" i="19" s="1"/>
  <c r="C7254" i="19" s="1"/>
  <c r="C7255" i="19" s="1"/>
  <c r="C7256" i="19" s="1"/>
  <c r="C7257" i="19" s="1"/>
  <c r="C7258" i="19" s="1"/>
  <c r="C7259" i="19" s="1"/>
  <c r="C7260" i="19" s="1"/>
  <c r="C7261" i="19" s="1"/>
  <c r="C7262" i="19" s="1"/>
  <c r="C7263" i="19" s="1"/>
  <c r="C7264" i="19" s="1"/>
  <c r="C7265" i="19" s="1"/>
  <c r="C7266" i="19" s="1"/>
  <c r="C7267" i="19" s="1"/>
  <c r="C7268" i="19" s="1"/>
  <c r="C7269" i="19" s="1"/>
  <c r="C7270" i="19" s="1"/>
  <c r="C7271" i="19" s="1"/>
  <c r="C7272" i="19" s="1"/>
  <c r="C7273" i="19" s="1"/>
  <c r="C7274" i="19" s="1"/>
  <c r="C7275" i="19" s="1"/>
  <c r="C7276" i="19" s="1"/>
  <c r="C7277" i="19" s="1"/>
  <c r="C7278" i="19" s="1"/>
  <c r="C7279" i="19" s="1"/>
  <c r="C7280" i="19" s="1"/>
  <c r="C7281" i="19" s="1"/>
  <c r="C7282" i="19" s="1"/>
  <c r="C7283" i="19" s="1"/>
  <c r="C7284" i="19" s="1"/>
  <c r="C7285" i="19" s="1"/>
  <c r="C7286" i="19" s="1"/>
  <c r="C7287" i="19" s="1"/>
  <c r="C7288" i="19" s="1"/>
  <c r="C7289" i="19" s="1"/>
  <c r="C7290" i="19" s="1"/>
  <c r="C7291" i="19" s="1"/>
  <c r="C7292" i="19" s="1"/>
  <c r="C7293" i="19" s="1"/>
  <c r="C7294" i="19" s="1"/>
  <c r="C7295" i="19" s="1"/>
  <c r="C7296" i="19" s="1"/>
  <c r="C7297" i="19" s="1"/>
  <c r="C7298" i="19" s="1"/>
  <c r="C7299" i="19" s="1"/>
  <c r="C7300" i="19" s="1"/>
  <c r="C7301" i="19" s="1"/>
  <c r="C7302" i="19" s="1"/>
  <c r="C7303" i="19" s="1"/>
  <c r="C7304" i="19" s="1"/>
  <c r="C7305" i="19" s="1"/>
  <c r="C7306" i="19" s="1"/>
  <c r="C7307" i="19" s="1"/>
  <c r="C7308" i="19" s="1"/>
  <c r="C7309" i="19" s="1"/>
  <c r="C7310" i="19" s="1"/>
  <c r="C7311" i="19" s="1"/>
  <c r="C7312" i="19" s="1"/>
  <c r="C7313" i="19" s="1"/>
  <c r="C7314" i="19" s="1"/>
  <c r="C7315" i="19" s="1"/>
  <c r="C7316" i="19" s="1"/>
  <c r="C7317" i="19" s="1"/>
  <c r="C7318" i="19" s="1"/>
  <c r="C7319" i="19" s="1"/>
  <c r="C7320" i="19" s="1"/>
  <c r="C7321" i="19" s="1"/>
  <c r="C7322" i="19" s="1"/>
  <c r="C7323" i="19" s="1"/>
  <c r="C7324" i="19" s="1"/>
  <c r="C7325" i="19" s="1"/>
  <c r="C7326" i="19" s="1"/>
  <c r="C7327" i="19" s="1"/>
  <c r="C7328" i="19" s="1"/>
  <c r="C7329" i="19" s="1"/>
  <c r="C7330" i="19" s="1"/>
  <c r="C7331" i="19" s="1"/>
  <c r="C7332" i="19" s="1"/>
  <c r="C7333" i="19" s="1"/>
  <c r="C7334" i="19" s="1"/>
  <c r="C7335" i="19" s="1"/>
  <c r="C7336" i="19" s="1"/>
  <c r="C7337" i="19" s="1"/>
  <c r="C7338" i="19" s="1"/>
  <c r="C7339" i="19" s="1"/>
  <c r="C7340" i="19" s="1"/>
  <c r="C7341" i="19" s="1"/>
  <c r="C7342" i="19" s="1"/>
  <c r="C7343" i="19" s="1"/>
  <c r="C7344" i="19" s="1"/>
  <c r="C7345" i="19" s="1"/>
  <c r="C7346" i="19" s="1"/>
  <c r="C7347" i="19" s="1"/>
  <c r="C7348" i="19" s="1"/>
  <c r="C7349" i="19" s="1"/>
  <c r="C7350" i="19" s="1"/>
  <c r="C7351" i="19" s="1"/>
  <c r="C7352" i="19" s="1"/>
  <c r="C7353" i="19" s="1"/>
  <c r="C7354" i="19" s="1"/>
  <c r="C7355" i="19" s="1"/>
  <c r="C7356" i="19" s="1"/>
  <c r="C7357" i="19" s="1"/>
  <c r="C7358" i="19" s="1"/>
  <c r="C7359" i="19" s="1"/>
  <c r="C7360" i="19" s="1"/>
  <c r="C7361" i="19" s="1"/>
  <c r="C7362" i="19" s="1"/>
  <c r="C7363" i="19" s="1"/>
  <c r="C7364" i="19" s="1"/>
  <c r="C7365" i="19" s="1"/>
  <c r="C7366" i="19" s="1"/>
  <c r="C7367" i="19" s="1"/>
  <c r="C7368" i="19" s="1"/>
  <c r="C7369" i="19" s="1"/>
  <c r="C7370" i="19" s="1"/>
  <c r="C7371" i="19" s="1"/>
  <c r="C7372" i="19" s="1"/>
  <c r="C7373" i="19" s="1"/>
  <c r="C7374" i="19" s="1"/>
  <c r="C7375" i="19" s="1"/>
  <c r="C7376" i="19" s="1"/>
  <c r="C7377" i="19" s="1"/>
  <c r="C7378" i="19" s="1"/>
  <c r="C7379" i="19" s="1"/>
  <c r="C7380" i="19" s="1"/>
  <c r="C7381" i="19" s="1"/>
  <c r="C7382" i="19" s="1"/>
  <c r="C7383" i="19" s="1"/>
  <c r="C7384" i="19" s="1"/>
  <c r="C7385" i="19" s="1"/>
  <c r="C7386" i="19" s="1"/>
  <c r="C7387" i="19" s="1"/>
  <c r="C7388" i="19" s="1"/>
  <c r="C7389" i="19" s="1"/>
  <c r="C7390" i="19" s="1"/>
  <c r="C7391" i="19" s="1"/>
  <c r="C7392" i="19" s="1"/>
  <c r="C7393" i="19" s="1"/>
  <c r="C7394" i="19" s="1"/>
  <c r="C7395" i="19" s="1"/>
  <c r="C7396" i="19" s="1"/>
  <c r="C7397" i="19" s="1"/>
  <c r="C7398" i="19" s="1"/>
  <c r="C7399" i="19" s="1"/>
  <c r="C7400" i="19" s="1"/>
  <c r="C7401" i="19" s="1"/>
  <c r="C7402" i="19" s="1"/>
  <c r="C7403" i="19" s="1"/>
  <c r="C7404" i="19" s="1"/>
  <c r="C7405" i="19" s="1"/>
  <c r="C7406" i="19" s="1"/>
  <c r="C7407" i="19" s="1"/>
  <c r="C7408" i="19" s="1"/>
  <c r="C7409" i="19" s="1"/>
  <c r="C7410" i="19" s="1"/>
  <c r="C7411" i="19" s="1"/>
  <c r="C7412" i="19" s="1"/>
  <c r="C7413" i="19" s="1"/>
  <c r="C7414" i="19" s="1"/>
  <c r="C7415" i="19" s="1"/>
  <c r="C7416" i="19" s="1"/>
  <c r="C7417" i="19" s="1"/>
  <c r="C7418" i="19" s="1"/>
  <c r="C7419" i="19" s="1"/>
  <c r="C7420" i="19" s="1"/>
  <c r="C7421" i="19" s="1"/>
  <c r="C7422" i="19" s="1"/>
  <c r="C7423" i="19" s="1"/>
  <c r="C7424" i="19" s="1"/>
  <c r="C7425" i="19" s="1"/>
  <c r="C7426" i="19" s="1"/>
  <c r="C7427" i="19" s="1"/>
  <c r="C7428" i="19" s="1"/>
  <c r="C7429" i="19" s="1"/>
  <c r="C7430" i="19" s="1"/>
  <c r="C7431" i="19" s="1"/>
  <c r="C7432" i="19" s="1"/>
  <c r="C7433" i="19" s="1"/>
  <c r="C7434" i="19" s="1"/>
  <c r="C7435" i="19" s="1"/>
  <c r="C7436" i="19" s="1"/>
  <c r="C7437" i="19" s="1"/>
  <c r="C7438" i="19" s="1"/>
  <c r="C7439" i="19" s="1"/>
  <c r="C7440" i="19" s="1"/>
  <c r="C7441" i="19" s="1"/>
  <c r="C7442" i="19" s="1"/>
  <c r="C7443" i="19" s="1"/>
  <c r="C7444" i="19" s="1"/>
  <c r="C7445" i="19" s="1"/>
  <c r="C7446" i="19" s="1"/>
  <c r="C7447" i="19" s="1"/>
  <c r="C7448" i="19" s="1"/>
  <c r="C7449" i="19" s="1"/>
  <c r="C7450" i="19" s="1"/>
  <c r="C7451" i="19" s="1"/>
  <c r="C7452" i="19" s="1"/>
  <c r="C7453" i="19" s="1"/>
  <c r="C7454" i="19" s="1"/>
  <c r="C7455" i="19" s="1"/>
  <c r="C7456" i="19" s="1"/>
  <c r="C7457" i="19" s="1"/>
  <c r="C7458" i="19" s="1"/>
  <c r="C7459" i="19" s="1"/>
  <c r="C7460" i="19" s="1"/>
  <c r="C7461" i="19" s="1"/>
  <c r="C7462" i="19" s="1"/>
  <c r="C7463" i="19" s="1"/>
  <c r="C7464" i="19" s="1"/>
  <c r="C7465" i="19" s="1"/>
  <c r="C7466" i="19" s="1"/>
  <c r="C7467" i="19" s="1"/>
  <c r="C7468" i="19" s="1"/>
  <c r="C7469" i="19" s="1"/>
  <c r="C7470" i="19" s="1"/>
  <c r="C7471" i="19" s="1"/>
  <c r="C7472" i="19" s="1"/>
  <c r="C7473" i="19" s="1"/>
  <c r="C7474" i="19" s="1"/>
  <c r="C7475" i="19" s="1"/>
  <c r="C7476" i="19" s="1"/>
  <c r="C7477" i="19" s="1"/>
  <c r="C7478" i="19" s="1"/>
  <c r="C7479" i="19" s="1"/>
  <c r="C7480" i="19" s="1"/>
  <c r="C7481" i="19" s="1"/>
  <c r="C7482" i="19" s="1"/>
  <c r="C7483" i="19" s="1"/>
  <c r="C7484" i="19" s="1"/>
  <c r="C7485" i="19" s="1"/>
  <c r="C7486" i="19" s="1"/>
  <c r="C7487" i="19" s="1"/>
  <c r="C7488" i="19" s="1"/>
  <c r="C7489" i="19" s="1"/>
  <c r="C7490" i="19" s="1"/>
  <c r="C7491" i="19" s="1"/>
  <c r="C7492" i="19" s="1"/>
  <c r="C7493" i="19" s="1"/>
  <c r="C7494" i="19" s="1"/>
  <c r="C7495" i="19" s="1"/>
  <c r="C7496" i="19" s="1"/>
  <c r="C7497" i="19" s="1"/>
  <c r="C7498" i="19" s="1"/>
  <c r="C7499" i="19" s="1"/>
  <c r="C7500" i="19" s="1"/>
  <c r="C7501" i="19" s="1"/>
  <c r="C7502" i="19" s="1"/>
  <c r="C7503" i="19" s="1"/>
  <c r="C7504" i="19" s="1"/>
  <c r="C7505" i="19" s="1"/>
  <c r="C7506" i="19" s="1"/>
  <c r="C7507" i="19" s="1"/>
  <c r="C7508" i="19" s="1"/>
  <c r="C7509" i="19" s="1"/>
  <c r="C7510" i="19" s="1"/>
  <c r="C7511" i="19" s="1"/>
  <c r="C7512" i="19" s="1"/>
  <c r="C7513" i="19" s="1"/>
  <c r="C7514" i="19" s="1"/>
  <c r="C7515" i="19" s="1"/>
  <c r="C7516" i="19" s="1"/>
  <c r="C7517" i="19" s="1"/>
  <c r="C7518" i="19" s="1"/>
  <c r="C7519" i="19" s="1"/>
  <c r="C7520" i="19" s="1"/>
  <c r="C7521" i="19" s="1"/>
  <c r="C7522" i="19" s="1"/>
  <c r="C7523" i="19" s="1"/>
  <c r="C7524" i="19" s="1"/>
  <c r="C7525" i="19" s="1"/>
  <c r="C7526" i="19" s="1"/>
  <c r="C7527" i="19" s="1"/>
  <c r="C7528" i="19" s="1"/>
  <c r="C7529" i="19" s="1"/>
  <c r="C7530" i="19" s="1"/>
  <c r="C7531" i="19" s="1"/>
  <c r="C7532" i="19" s="1"/>
  <c r="C7533" i="19" s="1"/>
  <c r="C7534" i="19" s="1"/>
  <c r="C7535" i="19" s="1"/>
  <c r="C7536" i="19" s="1"/>
  <c r="C7537" i="19" s="1"/>
  <c r="C7538" i="19" s="1"/>
  <c r="C7539" i="19" s="1"/>
  <c r="C7540" i="19" s="1"/>
  <c r="C7541" i="19" s="1"/>
  <c r="C7542" i="19" s="1"/>
  <c r="C7543" i="19" s="1"/>
  <c r="C7544" i="19" s="1"/>
  <c r="C7545" i="19" s="1"/>
  <c r="C7546" i="19" s="1"/>
  <c r="C7547" i="19" s="1"/>
  <c r="C7548" i="19" s="1"/>
  <c r="C7549" i="19" s="1"/>
  <c r="C7550" i="19" s="1"/>
  <c r="C7551" i="19" s="1"/>
  <c r="C7552" i="19" s="1"/>
  <c r="C7553" i="19" s="1"/>
  <c r="C7554" i="19" s="1"/>
  <c r="C7555" i="19" s="1"/>
  <c r="C7556" i="19" s="1"/>
  <c r="C7557" i="19" s="1"/>
  <c r="C7558" i="19" s="1"/>
  <c r="C7559" i="19" s="1"/>
  <c r="C7560" i="19" s="1"/>
  <c r="C7561" i="19" s="1"/>
  <c r="C7562" i="19" s="1"/>
  <c r="C7563" i="19" s="1"/>
  <c r="C7564" i="19" s="1"/>
  <c r="C7565" i="19" s="1"/>
  <c r="C7566" i="19" s="1"/>
  <c r="C7567" i="19" s="1"/>
  <c r="C7568" i="19" s="1"/>
  <c r="C7569" i="19" s="1"/>
  <c r="C7570" i="19" s="1"/>
  <c r="C7571" i="19" s="1"/>
  <c r="C7572" i="19" s="1"/>
  <c r="C7573" i="19" s="1"/>
  <c r="C7574" i="19" s="1"/>
  <c r="C7575" i="19" s="1"/>
  <c r="C7576" i="19" s="1"/>
  <c r="C7577" i="19" s="1"/>
  <c r="C7578" i="19" s="1"/>
  <c r="C7579" i="19" s="1"/>
  <c r="C7580" i="19" s="1"/>
  <c r="C7581" i="19" s="1"/>
  <c r="C7582" i="19" s="1"/>
  <c r="C7583" i="19" s="1"/>
  <c r="C7584" i="19" s="1"/>
  <c r="C7585" i="19" s="1"/>
  <c r="C7586" i="19" s="1"/>
  <c r="C7587" i="19" s="1"/>
  <c r="C7588" i="19" s="1"/>
  <c r="C7589" i="19" s="1"/>
  <c r="C7590" i="19" s="1"/>
  <c r="C7591" i="19" s="1"/>
  <c r="C7592" i="19" s="1"/>
  <c r="C7593" i="19" s="1"/>
  <c r="C7594" i="19" s="1"/>
  <c r="C7595" i="19" s="1"/>
  <c r="C7596" i="19" s="1"/>
  <c r="C7597" i="19" s="1"/>
  <c r="C7598" i="19" s="1"/>
  <c r="C7599" i="19" s="1"/>
  <c r="C7600" i="19" s="1"/>
  <c r="C7601" i="19" s="1"/>
  <c r="C7602" i="19" s="1"/>
  <c r="C7603" i="19" s="1"/>
  <c r="C7604" i="19" s="1"/>
  <c r="C7605" i="19" s="1"/>
  <c r="C7606" i="19" s="1"/>
  <c r="C7607" i="19" s="1"/>
  <c r="C7608" i="19" s="1"/>
  <c r="C7609" i="19" s="1"/>
  <c r="C7610" i="19" s="1"/>
  <c r="C7611" i="19" s="1"/>
  <c r="C7612" i="19" s="1"/>
  <c r="C7613" i="19" s="1"/>
  <c r="C7614" i="19" s="1"/>
  <c r="C7615" i="19" s="1"/>
  <c r="C7616" i="19" s="1"/>
  <c r="C7617" i="19" s="1"/>
  <c r="C7618" i="19" s="1"/>
  <c r="C7619" i="19" s="1"/>
  <c r="C7620" i="19" s="1"/>
  <c r="C7621" i="19" s="1"/>
  <c r="C7622" i="19" s="1"/>
  <c r="C7623" i="19" s="1"/>
  <c r="C7624" i="19" s="1"/>
  <c r="C7625" i="19" s="1"/>
  <c r="C7626" i="19" s="1"/>
  <c r="C7627" i="19" s="1"/>
  <c r="C7628" i="19" s="1"/>
  <c r="C7629" i="19" s="1"/>
  <c r="C7630" i="19" s="1"/>
  <c r="C7631" i="19" s="1"/>
  <c r="C7632" i="19" s="1"/>
  <c r="C7633" i="19" s="1"/>
  <c r="C7634" i="19" s="1"/>
  <c r="C7635" i="19" s="1"/>
  <c r="C7636" i="19" s="1"/>
  <c r="C7637" i="19" s="1"/>
  <c r="C7638" i="19" s="1"/>
  <c r="C7639" i="19" s="1"/>
  <c r="C7640" i="19" s="1"/>
  <c r="C7641" i="19" s="1"/>
  <c r="C7642" i="19" s="1"/>
  <c r="C7643" i="19" s="1"/>
  <c r="C7644" i="19" s="1"/>
  <c r="C7645" i="19" s="1"/>
  <c r="C7646" i="19" s="1"/>
  <c r="C7647" i="19" s="1"/>
  <c r="C7648" i="19" s="1"/>
  <c r="C7649" i="19" s="1"/>
  <c r="C7650" i="19" s="1"/>
  <c r="C7651" i="19" s="1"/>
  <c r="C7652" i="19" s="1"/>
  <c r="C7653" i="19" s="1"/>
  <c r="C7654" i="19" s="1"/>
  <c r="C7655" i="19" s="1"/>
  <c r="C7656" i="19" s="1"/>
  <c r="C7657" i="19" s="1"/>
  <c r="C7658" i="19" s="1"/>
  <c r="C7659" i="19" s="1"/>
  <c r="C7660" i="19" s="1"/>
  <c r="C7661" i="19" s="1"/>
  <c r="C7662" i="19" s="1"/>
  <c r="C7663" i="19" s="1"/>
  <c r="C7664" i="19" s="1"/>
  <c r="C7665" i="19" s="1"/>
  <c r="C7666" i="19" s="1"/>
  <c r="C7667" i="19" s="1"/>
  <c r="C7668" i="19" s="1"/>
  <c r="C7669" i="19" s="1"/>
  <c r="C7670" i="19" s="1"/>
  <c r="C7671" i="19" s="1"/>
  <c r="C7672" i="19" s="1"/>
  <c r="C7673" i="19" s="1"/>
  <c r="C7674" i="19" s="1"/>
  <c r="C7675" i="19" s="1"/>
  <c r="C7676" i="19" s="1"/>
  <c r="C7677" i="19" s="1"/>
  <c r="C7678" i="19" s="1"/>
  <c r="C7679" i="19" s="1"/>
  <c r="C7680" i="19" s="1"/>
  <c r="C7681" i="19" s="1"/>
  <c r="C7682" i="19" s="1"/>
  <c r="C7683" i="19" s="1"/>
  <c r="C7684" i="19" s="1"/>
  <c r="C7685" i="19" s="1"/>
  <c r="C7686" i="19" s="1"/>
  <c r="C7687" i="19" s="1"/>
  <c r="C7688" i="19" s="1"/>
  <c r="C7689" i="19" s="1"/>
  <c r="C7690" i="19" s="1"/>
  <c r="C7691" i="19" s="1"/>
  <c r="C7692" i="19" s="1"/>
  <c r="C7693" i="19" s="1"/>
  <c r="C7694" i="19" s="1"/>
  <c r="C7695" i="19" s="1"/>
  <c r="C7696" i="19" s="1"/>
  <c r="C7697" i="19" s="1"/>
  <c r="C7698" i="19" s="1"/>
  <c r="C7699" i="19" s="1"/>
  <c r="C7700" i="19" s="1"/>
  <c r="C7701" i="19" s="1"/>
  <c r="C7702" i="19" s="1"/>
  <c r="C7703" i="19" s="1"/>
  <c r="C7704" i="19" s="1"/>
  <c r="C7705" i="19" s="1"/>
  <c r="C7706" i="19" s="1"/>
  <c r="C7707" i="19" s="1"/>
  <c r="C7708" i="19" s="1"/>
  <c r="C7709" i="19" s="1"/>
  <c r="C7710" i="19" s="1"/>
  <c r="C7711" i="19" s="1"/>
  <c r="C7712" i="19" s="1"/>
  <c r="C7713" i="19" s="1"/>
  <c r="C7714" i="19" s="1"/>
  <c r="C7715" i="19" s="1"/>
  <c r="C7716" i="19" s="1"/>
  <c r="C7717" i="19" s="1"/>
  <c r="C7718" i="19" s="1"/>
  <c r="C7719" i="19" s="1"/>
  <c r="C7720" i="19" s="1"/>
  <c r="C7721" i="19" s="1"/>
  <c r="C7722" i="19" s="1"/>
  <c r="C7723" i="19" s="1"/>
  <c r="C7724" i="19" s="1"/>
  <c r="C7725" i="19" s="1"/>
  <c r="C7726" i="19" s="1"/>
  <c r="C7727" i="19" s="1"/>
  <c r="C7728" i="19" s="1"/>
  <c r="C7729" i="19" s="1"/>
  <c r="C7730" i="19" s="1"/>
  <c r="C7731" i="19" s="1"/>
  <c r="C7732" i="19" s="1"/>
  <c r="C7733" i="19" s="1"/>
  <c r="C7734" i="19" s="1"/>
  <c r="C7735" i="19" s="1"/>
  <c r="C7736" i="19" s="1"/>
  <c r="C7737" i="19" s="1"/>
  <c r="C7738" i="19" s="1"/>
  <c r="C7739" i="19" s="1"/>
  <c r="C7740" i="19" s="1"/>
  <c r="C7741" i="19" s="1"/>
  <c r="C7742" i="19" s="1"/>
  <c r="C7743" i="19" s="1"/>
  <c r="C7744" i="19" s="1"/>
  <c r="C7745" i="19" s="1"/>
  <c r="C7746" i="19" s="1"/>
  <c r="C7747" i="19" s="1"/>
  <c r="C7748" i="19" s="1"/>
  <c r="C7749" i="19" s="1"/>
  <c r="C7750" i="19" s="1"/>
  <c r="C7751" i="19" s="1"/>
  <c r="C7752" i="19" s="1"/>
  <c r="C7753" i="19" s="1"/>
  <c r="C7754" i="19" s="1"/>
  <c r="C7755" i="19" s="1"/>
  <c r="C7756" i="19" s="1"/>
  <c r="C7757" i="19" s="1"/>
  <c r="C7758" i="19" s="1"/>
  <c r="C7759" i="19" s="1"/>
  <c r="C7760" i="19" s="1"/>
  <c r="C7761" i="19" s="1"/>
  <c r="C7762" i="19" s="1"/>
  <c r="C7763" i="19" s="1"/>
  <c r="C7764" i="19" s="1"/>
  <c r="C7765" i="19" s="1"/>
  <c r="C7766" i="19" s="1"/>
  <c r="C7767" i="19" s="1"/>
  <c r="C7768" i="19" s="1"/>
  <c r="C7769" i="19" s="1"/>
  <c r="C7770" i="19" s="1"/>
  <c r="C7771" i="19" s="1"/>
  <c r="C7772" i="19" s="1"/>
  <c r="C7773" i="19" s="1"/>
  <c r="C7774" i="19" s="1"/>
  <c r="C7775" i="19" s="1"/>
  <c r="C7776" i="19" s="1"/>
  <c r="C7777" i="19" s="1"/>
  <c r="C7778" i="19" s="1"/>
  <c r="C7779" i="19" s="1"/>
  <c r="C7780" i="19" s="1"/>
  <c r="C7781" i="19" s="1"/>
  <c r="C7782" i="19" s="1"/>
  <c r="C7783" i="19" s="1"/>
  <c r="C7784" i="19" s="1"/>
  <c r="C7785" i="19" s="1"/>
  <c r="C7786" i="19" s="1"/>
  <c r="C7787" i="19" s="1"/>
  <c r="C7788" i="19" s="1"/>
  <c r="C7789" i="19" s="1"/>
  <c r="C7790" i="19" s="1"/>
  <c r="C7791" i="19" s="1"/>
  <c r="C7792" i="19" s="1"/>
  <c r="C7793" i="19" s="1"/>
  <c r="C7794" i="19" s="1"/>
  <c r="C7795" i="19" s="1"/>
  <c r="C7796" i="19" s="1"/>
  <c r="C7797" i="19" s="1"/>
  <c r="C7798" i="19" s="1"/>
  <c r="C7799" i="19" s="1"/>
  <c r="C7800" i="19" s="1"/>
  <c r="C7801" i="19" s="1"/>
  <c r="C7802" i="19" s="1"/>
  <c r="C7803" i="19" s="1"/>
  <c r="C7804" i="19" s="1"/>
  <c r="C7805" i="19" s="1"/>
  <c r="C7806" i="19" s="1"/>
  <c r="C7807" i="19" s="1"/>
  <c r="C7808" i="19" s="1"/>
  <c r="C7809" i="19" s="1"/>
  <c r="C7810" i="19" s="1"/>
  <c r="C7811" i="19" s="1"/>
  <c r="C7812" i="19" s="1"/>
  <c r="C7813" i="19" s="1"/>
  <c r="C7814" i="19" s="1"/>
  <c r="C7815" i="19" s="1"/>
  <c r="C7816" i="19" s="1"/>
  <c r="C7817" i="19" s="1"/>
  <c r="C7818" i="19" s="1"/>
  <c r="C7819" i="19" s="1"/>
  <c r="C7820" i="19" s="1"/>
  <c r="C7821" i="19" s="1"/>
  <c r="C7822" i="19" s="1"/>
  <c r="C7823" i="19" s="1"/>
  <c r="C7824" i="19" s="1"/>
  <c r="C7825" i="19" s="1"/>
  <c r="C7826" i="19" s="1"/>
  <c r="C7827" i="19" s="1"/>
  <c r="C7828" i="19" s="1"/>
  <c r="C7829" i="19" s="1"/>
  <c r="C7830" i="19" s="1"/>
  <c r="C7831" i="19" s="1"/>
  <c r="C7832" i="19" s="1"/>
  <c r="C7833" i="19" s="1"/>
  <c r="C7834" i="19" s="1"/>
  <c r="C7835" i="19" s="1"/>
  <c r="C7836" i="19" s="1"/>
  <c r="C7837" i="19" s="1"/>
  <c r="B118" i="19"/>
  <c r="B119" i="19" s="1"/>
  <c r="B120" i="19" s="1"/>
  <c r="B121" i="19" s="1"/>
  <c r="B122" i="19" s="1"/>
  <c r="B123" i="19" s="1"/>
  <c r="B124" i="19" s="1"/>
  <c r="B125" i="19" s="1"/>
  <c r="B126" i="19" s="1"/>
  <c r="B127" i="19" s="1"/>
  <c r="B128" i="19" s="1"/>
  <c r="B129" i="19" s="1"/>
  <c r="B130" i="19" s="1"/>
  <c r="B131" i="19" s="1"/>
  <c r="B132" i="19" s="1"/>
  <c r="B133" i="19" s="1"/>
  <c r="B134" i="19" s="1"/>
  <c r="B135" i="19" s="1"/>
  <c r="B136" i="19" s="1"/>
  <c r="B137" i="19" s="1"/>
  <c r="B138" i="19" s="1"/>
  <c r="B139" i="19" s="1"/>
  <c r="B140" i="19" s="1"/>
  <c r="B141" i="19" s="1"/>
  <c r="B142" i="19" s="1"/>
  <c r="B143" i="19" s="1"/>
  <c r="B144" i="19" s="1"/>
  <c r="B145" i="19" s="1"/>
  <c r="B146" i="19" s="1"/>
  <c r="B147" i="19" s="1"/>
  <c r="B148" i="19" s="1"/>
  <c r="B149" i="19" s="1"/>
  <c r="B150" i="19" s="1"/>
  <c r="B151" i="19" s="1"/>
  <c r="B152" i="19" s="1"/>
  <c r="B153" i="19" s="1"/>
  <c r="B154" i="19" s="1"/>
  <c r="B155" i="19" s="1"/>
  <c r="B156" i="19" s="1"/>
  <c r="B157" i="19" s="1"/>
  <c r="B158" i="19" s="1"/>
  <c r="B159" i="19" s="1"/>
  <c r="B160" i="19" s="1"/>
  <c r="B161" i="19" s="1"/>
  <c r="B162" i="19" s="1"/>
  <c r="B163" i="19" s="1"/>
  <c r="B164" i="19" s="1"/>
  <c r="B165" i="19" s="1"/>
  <c r="B166" i="19" s="1"/>
  <c r="B167" i="19" s="1"/>
  <c r="B168" i="19" s="1"/>
  <c r="B169" i="19" s="1"/>
  <c r="B170" i="19" s="1"/>
  <c r="B171" i="19" s="1"/>
  <c r="B172" i="19" s="1"/>
  <c r="B173" i="19" s="1"/>
  <c r="B174" i="19" s="1"/>
  <c r="B175" i="19" s="1"/>
  <c r="B176" i="19" s="1"/>
  <c r="B177" i="19" s="1"/>
  <c r="B178" i="19" s="1"/>
  <c r="B179" i="19" s="1"/>
  <c r="B180" i="19" s="1"/>
  <c r="B181" i="19" s="1"/>
  <c r="B182" i="19" s="1"/>
  <c r="B183" i="19" s="1"/>
  <c r="B184" i="19" s="1"/>
  <c r="B185" i="19" s="1"/>
  <c r="B186" i="19" s="1"/>
  <c r="B187" i="19" s="1"/>
  <c r="B188" i="19" s="1"/>
  <c r="B189" i="19" s="1"/>
  <c r="B190" i="19" s="1"/>
  <c r="B191" i="19" s="1"/>
  <c r="B192" i="19" s="1"/>
  <c r="B193" i="19" s="1"/>
  <c r="B194" i="19" s="1"/>
  <c r="B195" i="19" s="1"/>
  <c r="B196" i="19" s="1"/>
  <c r="B197" i="19" s="1"/>
  <c r="B198" i="19" s="1"/>
  <c r="B199" i="19" s="1"/>
  <c r="B200" i="19" s="1"/>
  <c r="B201" i="19" s="1"/>
  <c r="B202" i="19" s="1"/>
  <c r="B203" i="19" s="1"/>
  <c r="B204" i="19" s="1"/>
  <c r="B205" i="19" s="1"/>
  <c r="B206" i="19" s="1"/>
  <c r="B207" i="19" s="1"/>
  <c r="B208" i="19" s="1"/>
  <c r="B209" i="19" s="1"/>
  <c r="B210" i="19" s="1"/>
  <c r="B211" i="19" s="1"/>
  <c r="B212" i="19" s="1"/>
  <c r="B213" i="19" s="1"/>
  <c r="B214" i="19" s="1"/>
  <c r="B215" i="19" s="1"/>
  <c r="B216" i="19" s="1"/>
  <c r="B217" i="19" s="1"/>
  <c r="B218" i="19" s="1"/>
  <c r="B219" i="19" s="1"/>
  <c r="B220" i="19" s="1"/>
  <c r="B221" i="19" s="1"/>
  <c r="B222" i="19" s="1"/>
  <c r="B223" i="19" s="1"/>
  <c r="B224" i="19" s="1"/>
  <c r="B225" i="19" s="1"/>
  <c r="B226" i="19" s="1"/>
  <c r="B227" i="19" s="1"/>
  <c r="B228" i="19" s="1"/>
  <c r="B229" i="19" s="1"/>
  <c r="B230" i="19" s="1"/>
  <c r="B231" i="19" s="1"/>
  <c r="B232" i="19" s="1"/>
  <c r="B233" i="19" s="1"/>
  <c r="B234" i="19" s="1"/>
  <c r="B235" i="19" s="1"/>
  <c r="B236" i="19" s="1"/>
  <c r="B237" i="19" s="1"/>
  <c r="B238" i="19" s="1"/>
  <c r="B239" i="19" s="1"/>
  <c r="B240" i="19" s="1"/>
  <c r="B241" i="19" s="1"/>
  <c r="B242" i="19" s="1"/>
  <c r="B243" i="19" s="1"/>
  <c r="B244" i="19" s="1"/>
  <c r="B245" i="19" s="1"/>
  <c r="B246" i="19" s="1"/>
  <c r="B247" i="19" s="1"/>
  <c r="B248" i="19" s="1"/>
  <c r="B249" i="19" s="1"/>
  <c r="B250" i="19" s="1"/>
  <c r="B251" i="19" s="1"/>
  <c r="B252" i="19" s="1"/>
  <c r="B253" i="19" s="1"/>
  <c r="B254" i="19" s="1"/>
  <c r="B255" i="19" s="1"/>
  <c r="B256" i="19" s="1"/>
  <c r="B257" i="19" s="1"/>
  <c r="B258" i="19" s="1"/>
  <c r="B259" i="19" s="1"/>
  <c r="B260" i="19" s="1"/>
  <c r="B261" i="19" s="1"/>
  <c r="B262" i="19" s="1"/>
  <c r="B263" i="19" s="1"/>
  <c r="B264" i="19" s="1"/>
  <c r="B265" i="19" s="1"/>
  <c r="B266" i="19" s="1"/>
  <c r="B267" i="19" s="1"/>
  <c r="B268" i="19" s="1"/>
  <c r="B269" i="19" s="1"/>
  <c r="B270" i="19" s="1"/>
  <c r="B271" i="19" s="1"/>
  <c r="B272" i="19" s="1"/>
  <c r="B273" i="19" s="1"/>
  <c r="B274" i="19" s="1"/>
  <c r="B275" i="19" s="1"/>
  <c r="B276" i="19" s="1"/>
  <c r="B277" i="19" s="1"/>
  <c r="B278" i="19" s="1"/>
  <c r="B279" i="19" s="1"/>
  <c r="B280" i="19" s="1"/>
  <c r="B281" i="19" s="1"/>
  <c r="B282" i="19" s="1"/>
  <c r="B283" i="19" s="1"/>
  <c r="B284" i="19" s="1"/>
  <c r="B285" i="19" s="1"/>
  <c r="B286" i="19" s="1"/>
  <c r="B287" i="19" s="1"/>
  <c r="B288" i="19" s="1"/>
  <c r="B289" i="19" s="1"/>
  <c r="B290" i="19" s="1"/>
  <c r="B291" i="19" s="1"/>
  <c r="B292" i="19" s="1"/>
  <c r="B293" i="19" s="1"/>
  <c r="B294" i="19" s="1"/>
  <c r="B295" i="19" s="1"/>
  <c r="B296" i="19" s="1"/>
  <c r="B297" i="19" s="1"/>
  <c r="B298" i="19" s="1"/>
  <c r="B299" i="19" s="1"/>
  <c r="B300" i="19" s="1"/>
  <c r="B301" i="19" s="1"/>
  <c r="B302" i="19" s="1"/>
  <c r="B303" i="19" s="1"/>
  <c r="B304" i="19" s="1"/>
  <c r="B305" i="19" s="1"/>
  <c r="B306" i="19" s="1"/>
  <c r="B307" i="19" s="1"/>
  <c r="B308" i="19" s="1"/>
  <c r="B309" i="19" s="1"/>
  <c r="B310" i="19" s="1"/>
  <c r="B311" i="19" s="1"/>
  <c r="B312" i="19" s="1"/>
  <c r="B313" i="19" s="1"/>
  <c r="B314" i="19" s="1"/>
  <c r="B315" i="19" s="1"/>
  <c r="B316" i="19" s="1"/>
  <c r="B317" i="19" s="1"/>
  <c r="B318" i="19" s="1"/>
  <c r="B319" i="19" s="1"/>
  <c r="B320" i="19" s="1"/>
  <c r="B321" i="19" s="1"/>
  <c r="B322" i="19" s="1"/>
  <c r="B323" i="19" s="1"/>
  <c r="B324" i="19" s="1"/>
  <c r="B325" i="19" s="1"/>
  <c r="B326" i="19" s="1"/>
  <c r="B327" i="19" s="1"/>
  <c r="B328" i="19" s="1"/>
  <c r="B329" i="19" s="1"/>
  <c r="B330" i="19" s="1"/>
  <c r="B331" i="19" s="1"/>
  <c r="B332" i="19" s="1"/>
  <c r="B333" i="19" s="1"/>
  <c r="B334" i="19" s="1"/>
  <c r="B335" i="19" s="1"/>
  <c r="B336" i="19" s="1"/>
  <c r="B337" i="19" s="1"/>
  <c r="B338" i="19" s="1"/>
  <c r="B339" i="19" s="1"/>
  <c r="B340" i="19" s="1"/>
  <c r="B341" i="19" s="1"/>
  <c r="B342" i="19" s="1"/>
  <c r="B343" i="19" s="1"/>
  <c r="B344" i="19" s="1"/>
  <c r="B345" i="19" s="1"/>
  <c r="B346" i="19" s="1"/>
  <c r="B347" i="19" s="1"/>
  <c r="B348" i="19" s="1"/>
  <c r="B349" i="19" s="1"/>
  <c r="B350" i="19" s="1"/>
  <c r="B351" i="19" s="1"/>
  <c r="B352" i="19" s="1"/>
  <c r="B353" i="19" s="1"/>
  <c r="B354" i="19" s="1"/>
  <c r="B355" i="19" s="1"/>
  <c r="B356" i="19" s="1"/>
  <c r="B357" i="19" s="1"/>
  <c r="B358" i="19" s="1"/>
  <c r="B359" i="19" s="1"/>
  <c r="B360" i="19" s="1"/>
  <c r="B361" i="19" s="1"/>
  <c r="B362" i="19" s="1"/>
  <c r="B363" i="19" s="1"/>
  <c r="B364" i="19" s="1"/>
  <c r="B365" i="19" s="1"/>
  <c r="B366" i="19" s="1"/>
  <c r="B367" i="19" s="1"/>
  <c r="B368" i="19" s="1"/>
  <c r="B369" i="19" s="1"/>
  <c r="B370" i="19" s="1"/>
  <c r="B371" i="19" s="1"/>
  <c r="B372" i="19" s="1"/>
  <c r="B373" i="19" s="1"/>
  <c r="B374" i="19" s="1"/>
  <c r="B375" i="19" s="1"/>
  <c r="B376" i="19" s="1"/>
  <c r="B377" i="19" s="1"/>
  <c r="B378" i="19" s="1"/>
  <c r="B379" i="19" s="1"/>
  <c r="B380" i="19" s="1"/>
  <c r="B381" i="19" s="1"/>
  <c r="B382" i="19" s="1"/>
  <c r="B383" i="19" s="1"/>
  <c r="B384" i="19" s="1"/>
  <c r="B385" i="19" s="1"/>
  <c r="B386" i="19" s="1"/>
  <c r="B387" i="19" s="1"/>
  <c r="B388" i="19" s="1"/>
  <c r="B389" i="19" s="1"/>
  <c r="B390" i="19" s="1"/>
  <c r="B391" i="19" s="1"/>
  <c r="B392" i="19" s="1"/>
  <c r="B393" i="19" s="1"/>
  <c r="B394" i="19" s="1"/>
  <c r="B395" i="19" s="1"/>
  <c r="B396" i="19" s="1"/>
  <c r="B397" i="19" s="1"/>
  <c r="B398" i="19" s="1"/>
  <c r="B399" i="19" s="1"/>
  <c r="B400" i="19" s="1"/>
  <c r="B401" i="19" s="1"/>
  <c r="B402" i="19" s="1"/>
  <c r="B403" i="19" s="1"/>
  <c r="B404" i="19" s="1"/>
  <c r="B405" i="19" s="1"/>
  <c r="B406" i="19" s="1"/>
  <c r="B407" i="19" s="1"/>
  <c r="B408" i="19" s="1"/>
  <c r="B409" i="19" s="1"/>
  <c r="V6" i="19"/>
  <c r="U7" i="19"/>
  <c r="AC6" i="19"/>
  <c r="AB6" i="19"/>
  <c r="T6" i="19"/>
  <c r="K96" i="19"/>
  <c r="K64" i="19"/>
  <c r="K51" i="19"/>
  <c r="K31" i="19"/>
  <c r="K88" i="19"/>
  <c r="K43" i="19"/>
  <c r="K14" i="19"/>
  <c r="K80" i="19"/>
  <c r="K57" i="19"/>
  <c r="K35" i="19"/>
  <c r="Y5" i="19"/>
  <c r="K93" i="19"/>
  <c r="K85" i="19"/>
  <c r="K77" i="19"/>
  <c r="K69" i="19"/>
  <c r="K61" i="19"/>
  <c r="K50" i="19"/>
  <c r="K42" i="19"/>
  <c r="K34" i="19"/>
  <c r="K27" i="19"/>
  <c r="K11" i="19"/>
  <c r="K92" i="19"/>
  <c r="K84" i="19"/>
  <c r="K76" i="19"/>
  <c r="K68" i="19"/>
  <c r="K60" i="19"/>
  <c r="K55" i="19"/>
  <c r="K47" i="19"/>
  <c r="K39" i="19"/>
  <c r="K25" i="19"/>
  <c r="K89" i="19"/>
  <c r="K81" i="19"/>
  <c r="K73" i="19"/>
  <c r="K65" i="19"/>
  <c r="K54" i="19"/>
  <c r="K46" i="19"/>
  <c r="K38" i="19"/>
  <c r="K32" i="19"/>
  <c r="K20" i="19"/>
  <c r="K8" i="19"/>
  <c r="K95" i="19"/>
  <c r="K91" i="19"/>
  <c r="K87" i="19"/>
  <c r="K83" i="19"/>
  <c r="K79" i="19"/>
  <c r="K75" i="19"/>
  <c r="K71" i="19"/>
  <c r="K67" i="19"/>
  <c r="K63" i="19"/>
  <c r="K59" i="19"/>
  <c r="K53" i="19"/>
  <c r="K49" i="19"/>
  <c r="K45" i="19"/>
  <c r="K41" i="19"/>
  <c r="K37" i="19"/>
  <c r="K29" i="19"/>
  <c r="N52" i="19" s="1"/>
  <c r="K24" i="19"/>
  <c r="K13" i="19"/>
  <c r="Q9" i="19"/>
  <c r="K94" i="19"/>
  <c r="K90" i="19"/>
  <c r="K86" i="19"/>
  <c r="K82" i="19"/>
  <c r="K78" i="19"/>
  <c r="K74" i="19"/>
  <c r="K70" i="19"/>
  <c r="K66" i="19"/>
  <c r="K62" i="19"/>
  <c r="K58" i="19"/>
  <c r="K56" i="19"/>
  <c r="K52" i="19"/>
  <c r="K48" i="19"/>
  <c r="K44" i="19"/>
  <c r="K40" i="19"/>
  <c r="K36" i="19"/>
  <c r="K33" i="19"/>
  <c r="K28" i="19"/>
  <c r="K21" i="19"/>
  <c r="N58" i="19"/>
  <c r="Z5" i="19"/>
  <c r="N36" i="19"/>
  <c r="N38" i="19"/>
  <c r="N37" i="19"/>
  <c r="K4" i="19"/>
  <c r="K6" i="19"/>
  <c r="Q7" i="19"/>
  <c r="K10" i="19"/>
  <c r="K12" i="19"/>
  <c r="K15" i="19"/>
  <c r="K19" i="19"/>
  <c r="K23" i="19"/>
  <c r="K16" i="19"/>
  <c r="K7" i="19"/>
  <c r="K9" i="19"/>
  <c r="K18" i="19"/>
  <c r="K22" i="19"/>
  <c r="K26" i="19"/>
  <c r="K30" i="19"/>
  <c r="AC5" i="19"/>
  <c r="V5" i="19"/>
  <c r="K17" i="19"/>
  <c r="AK5" i="19"/>
  <c r="AL5" i="19" s="1"/>
  <c r="X6" i="19"/>
  <c r="AA6" i="19"/>
  <c r="N39" i="19" l="1"/>
  <c r="X5" i="19"/>
  <c r="W6" i="19" l="1"/>
  <c r="AK6" i="19"/>
  <c r="AL6" i="19" s="1"/>
  <c r="Z6" i="19"/>
  <c r="T7" i="19"/>
  <c r="U8" i="19"/>
  <c r="V7" i="19"/>
  <c r="AB7" i="19"/>
  <c r="AC7" i="19"/>
  <c r="N40" i="19"/>
  <c r="Y6" i="19"/>
  <c r="X7" i="19"/>
  <c r="W7" i="19" l="1"/>
  <c r="T8" i="19"/>
  <c r="AC8" i="19"/>
  <c r="V8" i="19"/>
  <c r="U9" i="19"/>
  <c r="AB8" i="19"/>
  <c r="AK7" i="19"/>
  <c r="AL7" i="19" s="1"/>
  <c r="AA7" i="19"/>
  <c r="Z7" i="19" l="1"/>
  <c r="W8" i="19"/>
  <c r="AC9" i="19"/>
  <c r="T9" i="19"/>
  <c r="U10" i="19"/>
  <c r="V9" i="19"/>
  <c r="AB9" i="19"/>
  <c r="X9" i="19"/>
  <c r="X8" i="19"/>
  <c r="W9" i="19" l="1"/>
  <c r="AB10" i="19"/>
  <c r="T10" i="19"/>
  <c r="AC10" i="19"/>
  <c r="V10" i="19"/>
  <c r="U11" i="19"/>
  <c r="X10" i="19"/>
  <c r="Y7" i="19"/>
  <c r="AK8" i="19" l="1"/>
  <c r="AL8" i="19" s="1"/>
  <c r="W10" i="19"/>
  <c r="V11" i="19"/>
  <c r="U12" i="19"/>
  <c r="AB11" i="19"/>
  <c r="T11" i="19"/>
  <c r="AC11" i="19"/>
  <c r="AA8" i="19"/>
  <c r="W11" i="19" l="1"/>
  <c r="Z8" i="19"/>
  <c r="V12" i="19"/>
  <c r="U13" i="19"/>
  <c r="AB12" i="19"/>
  <c r="T12" i="19"/>
  <c r="AC12" i="19"/>
  <c r="X11" i="19"/>
  <c r="X12" i="19"/>
  <c r="W12" i="19" l="1"/>
  <c r="T13" i="19"/>
  <c r="AC13" i="19"/>
  <c r="V13" i="19"/>
  <c r="U14" i="19"/>
  <c r="AB13" i="19"/>
  <c r="Y8" i="19"/>
  <c r="AK9" i="19" l="1"/>
  <c r="AL9" i="19" s="1"/>
  <c r="AB14" i="19"/>
  <c r="T14" i="19"/>
  <c r="AC14" i="19"/>
  <c r="V14" i="19"/>
  <c r="U15" i="19"/>
  <c r="W13" i="19"/>
  <c r="AA9" i="19"/>
  <c r="X13" i="19"/>
  <c r="Z9" i="19" l="1"/>
  <c r="W14" i="19"/>
  <c r="V15" i="19"/>
  <c r="U16" i="19"/>
  <c r="AB15" i="19"/>
  <c r="T15" i="19"/>
  <c r="AC15" i="19"/>
  <c r="X14" i="19"/>
  <c r="X15" i="19"/>
  <c r="W15" i="19" l="1"/>
  <c r="V16" i="19"/>
  <c r="U17" i="19"/>
  <c r="AB16" i="19"/>
  <c r="T16" i="19"/>
  <c r="AC16" i="19"/>
  <c r="Y9" i="19"/>
  <c r="X16" i="19"/>
  <c r="W16" i="19" l="1"/>
  <c r="AK10" i="19"/>
  <c r="AL10" i="19" s="1"/>
  <c r="T17" i="19"/>
  <c r="AC17" i="19"/>
  <c r="V17" i="19"/>
  <c r="U18" i="19"/>
  <c r="AB17" i="19"/>
  <c r="X17" i="19"/>
  <c r="AA10" i="19"/>
  <c r="Z10" i="19" l="1"/>
  <c r="AB18" i="19"/>
  <c r="T18" i="19"/>
  <c r="AC18" i="19"/>
  <c r="V18" i="19"/>
  <c r="U19" i="19"/>
  <c r="W17" i="19"/>
  <c r="X18" i="19"/>
  <c r="V19" i="19" l="1"/>
  <c r="U20" i="19"/>
  <c r="AB19" i="19"/>
  <c r="T19" i="19"/>
  <c r="AC19" i="19"/>
  <c r="W18" i="19"/>
  <c r="Y10" i="19"/>
  <c r="X19" i="19"/>
  <c r="W19" i="19" l="1"/>
  <c r="AK11" i="19"/>
  <c r="AL11" i="19" s="1"/>
  <c r="V20" i="19"/>
  <c r="U21" i="19"/>
  <c r="AB20" i="19"/>
  <c r="T20" i="19"/>
  <c r="AC20" i="19"/>
  <c r="AA11" i="19"/>
  <c r="W20" i="19" l="1"/>
  <c r="Z11" i="19"/>
  <c r="T21" i="19"/>
  <c r="AC21" i="19"/>
  <c r="V21" i="19"/>
  <c r="U22" i="19"/>
  <c r="AB21" i="19"/>
  <c r="X21" i="19"/>
  <c r="X20" i="19"/>
  <c r="W21" i="19" l="1"/>
  <c r="AB22" i="19"/>
  <c r="T22" i="19"/>
  <c r="AC22" i="19"/>
  <c r="V22" i="19"/>
  <c r="U23" i="19"/>
  <c r="X22" i="19"/>
  <c r="Y11" i="19"/>
  <c r="AK12" i="19" l="1"/>
  <c r="AL12" i="19" s="1"/>
  <c r="V23" i="19"/>
  <c r="U24" i="19"/>
  <c r="AB23" i="19"/>
  <c r="T23" i="19"/>
  <c r="AC23" i="19"/>
  <c r="W22" i="19"/>
  <c r="AA12" i="19"/>
  <c r="X23" i="19"/>
  <c r="W23" i="19" l="1"/>
  <c r="Z12" i="19"/>
  <c r="V24" i="19"/>
  <c r="U25" i="19"/>
  <c r="AB24" i="19"/>
  <c r="T24" i="19"/>
  <c r="AC24" i="19"/>
  <c r="X24" i="19"/>
  <c r="W24" i="19" l="1"/>
  <c r="T25" i="19"/>
  <c r="AC25" i="19"/>
  <c r="V25" i="19"/>
  <c r="U26" i="19"/>
  <c r="AB25" i="19"/>
  <c r="X25" i="19"/>
  <c r="Y12" i="19"/>
  <c r="W25" i="19" l="1"/>
  <c r="AK13" i="19"/>
  <c r="AL13" i="19" s="1"/>
  <c r="AB26" i="19"/>
  <c r="T26" i="19"/>
  <c r="AC26" i="19"/>
  <c r="V26" i="19"/>
  <c r="U27" i="19"/>
  <c r="AA13" i="19"/>
  <c r="X26" i="19"/>
  <c r="Z13" i="19" l="1"/>
  <c r="V27" i="19"/>
  <c r="U28" i="19"/>
  <c r="AB27" i="19"/>
  <c r="T27" i="19"/>
  <c r="AC27" i="19"/>
  <c r="W26" i="19"/>
  <c r="X27" i="19"/>
  <c r="W27" i="19" l="1"/>
  <c r="V28" i="19"/>
  <c r="U29" i="19"/>
  <c r="AB28" i="19"/>
  <c r="T28" i="19"/>
  <c r="AC28" i="19"/>
  <c r="X28" i="19"/>
  <c r="Y13" i="19"/>
  <c r="W28" i="19" l="1"/>
  <c r="AK14" i="19"/>
  <c r="AL14" i="19" s="1"/>
  <c r="T29" i="19"/>
  <c r="AC29" i="19"/>
  <c r="V29" i="19"/>
  <c r="U30" i="19"/>
  <c r="AB29" i="19"/>
  <c r="AA14" i="19"/>
  <c r="Z14" i="19" l="1"/>
  <c r="AB30" i="19"/>
  <c r="T30" i="19"/>
  <c r="AC30" i="19"/>
  <c r="V30" i="19"/>
  <c r="U31" i="19"/>
  <c r="W29" i="19"/>
  <c r="X30" i="19"/>
  <c r="X29" i="19"/>
  <c r="V31" i="19" l="1"/>
  <c r="U32" i="19"/>
  <c r="AB31" i="19"/>
  <c r="T31" i="19"/>
  <c r="AC31" i="19"/>
  <c r="W30" i="19"/>
  <c r="X31" i="19"/>
  <c r="Y14" i="19"/>
  <c r="W31" i="19" l="1"/>
  <c r="AK15" i="19"/>
  <c r="AL15" i="19" s="1"/>
  <c r="V32" i="19"/>
  <c r="U33" i="19"/>
  <c r="AB32" i="19"/>
  <c r="T32" i="19"/>
  <c r="AC32" i="19"/>
  <c r="AA15" i="19"/>
  <c r="W32" i="19" l="1"/>
  <c r="Z15" i="19"/>
  <c r="T33" i="19"/>
  <c r="AC33" i="19"/>
  <c r="V33" i="19"/>
  <c r="U34" i="19"/>
  <c r="AB33" i="19"/>
  <c r="X32" i="19"/>
  <c r="X33" i="19"/>
  <c r="W33" i="19" l="1"/>
  <c r="AB34" i="19"/>
  <c r="T34" i="19"/>
  <c r="AC34" i="19"/>
  <c r="V34" i="19"/>
  <c r="U35" i="19"/>
  <c r="Y15" i="19"/>
  <c r="AK16" i="19" l="1"/>
  <c r="AL16" i="19" s="1"/>
  <c r="W34" i="19"/>
  <c r="V35" i="19"/>
  <c r="U36" i="19"/>
  <c r="AB35" i="19"/>
  <c r="T35" i="19"/>
  <c r="AC35" i="19"/>
  <c r="X34" i="19"/>
  <c r="AA16" i="19"/>
  <c r="W35" i="19" l="1"/>
  <c r="Z16" i="19"/>
  <c r="V36" i="19"/>
  <c r="U37" i="19"/>
  <c r="AB36" i="19"/>
  <c r="T36" i="19"/>
  <c r="AC36" i="19"/>
  <c r="X35" i="19"/>
  <c r="X36" i="19"/>
  <c r="W36" i="19" l="1"/>
  <c r="T37" i="19"/>
  <c r="AC37" i="19"/>
  <c r="V37" i="19"/>
  <c r="U38" i="19"/>
  <c r="AB37" i="19"/>
  <c r="Y16" i="19"/>
  <c r="X37" i="19"/>
  <c r="AK17" i="19" l="1"/>
  <c r="AL17" i="19" s="1"/>
  <c r="W37" i="19"/>
  <c r="AB38" i="19"/>
  <c r="T38" i="19"/>
  <c r="AC38" i="19"/>
  <c r="V38" i="19"/>
  <c r="U39" i="19"/>
  <c r="AA17" i="19"/>
  <c r="Z17" i="19" l="1"/>
  <c r="V39" i="19"/>
  <c r="U40" i="19"/>
  <c r="AB39" i="19"/>
  <c r="T39" i="19"/>
  <c r="AC39" i="19"/>
  <c r="W38" i="19"/>
  <c r="X38" i="19"/>
  <c r="X39" i="19"/>
  <c r="W39" i="19" l="1"/>
  <c r="V40" i="19"/>
  <c r="U41" i="19"/>
  <c r="AB40" i="19"/>
  <c r="T40" i="19"/>
  <c r="AC40" i="19"/>
  <c r="Y17" i="19"/>
  <c r="W40" i="19" l="1"/>
  <c r="AK18" i="19"/>
  <c r="AL18" i="19" s="1"/>
  <c r="T41" i="19"/>
  <c r="AC41" i="19"/>
  <c r="V41" i="19"/>
  <c r="U42" i="19"/>
  <c r="AB41" i="19"/>
  <c r="X40" i="19"/>
  <c r="AA18" i="19"/>
  <c r="W41" i="19" l="1"/>
  <c r="Z18" i="19"/>
  <c r="AB42" i="19"/>
  <c r="T42" i="19"/>
  <c r="AC42" i="19"/>
  <c r="V42" i="19"/>
  <c r="U43" i="19"/>
  <c r="X41" i="19"/>
  <c r="X42" i="19"/>
  <c r="W42" i="19" l="1"/>
  <c r="V43" i="19"/>
  <c r="U44" i="19"/>
  <c r="AB43" i="19"/>
  <c r="T43" i="19"/>
  <c r="AC43" i="19"/>
  <c r="X43" i="19"/>
  <c r="Y18" i="19"/>
  <c r="W43" i="19" l="1"/>
  <c r="AK19" i="19"/>
  <c r="AL19" i="19" s="1"/>
  <c r="V44" i="19"/>
  <c r="U45" i="19"/>
  <c r="AB44" i="19"/>
  <c r="T44" i="19"/>
  <c r="AC44" i="19"/>
  <c r="X44" i="19"/>
  <c r="AA19" i="19"/>
  <c r="W44" i="19" l="1"/>
  <c r="Z19" i="19"/>
  <c r="T45" i="19"/>
  <c r="AC45" i="19"/>
  <c r="V45" i="19"/>
  <c r="U46" i="19"/>
  <c r="AB45" i="19"/>
  <c r="X45" i="19"/>
  <c r="W45" i="19" l="1"/>
  <c r="AB46" i="19"/>
  <c r="T46" i="19"/>
  <c r="AC46" i="19"/>
  <c r="V46" i="19"/>
  <c r="U47" i="19"/>
  <c r="Y19" i="19"/>
  <c r="X46" i="19"/>
  <c r="AK20" i="19" l="1"/>
  <c r="AL20" i="19" s="1"/>
  <c r="V47" i="19"/>
  <c r="U48" i="19"/>
  <c r="AB47" i="19"/>
  <c r="T47" i="19"/>
  <c r="AC47" i="19"/>
  <c r="W46" i="19"/>
  <c r="X47" i="19"/>
  <c r="AA20" i="19"/>
  <c r="W47" i="19" l="1"/>
  <c r="Z20" i="19"/>
  <c r="V48" i="19"/>
  <c r="U49" i="19"/>
  <c r="AB48" i="19"/>
  <c r="T48" i="19"/>
  <c r="AC48" i="19"/>
  <c r="X48" i="19"/>
  <c r="W48" i="19" l="1"/>
  <c r="T49" i="19"/>
  <c r="AC49" i="19"/>
  <c r="V49" i="19"/>
  <c r="U50" i="19"/>
  <c r="AB49" i="19"/>
  <c r="X49" i="19"/>
  <c r="Y20" i="19"/>
  <c r="AK21" i="19" l="1"/>
  <c r="AL21" i="19" s="1"/>
  <c r="W49" i="19"/>
  <c r="AB50" i="19"/>
  <c r="T50" i="19"/>
  <c r="AC50" i="19"/>
  <c r="V50" i="19"/>
  <c r="U51" i="19"/>
  <c r="AA21" i="19"/>
  <c r="Z21" i="19" l="1"/>
  <c r="W50" i="19"/>
  <c r="V51" i="19"/>
  <c r="U52" i="19"/>
  <c r="AB51" i="19"/>
  <c r="T51" i="19"/>
  <c r="AC51" i="19"/>
  <c r="X50" i="19"/>
  <c r="X51" i="19"/>
  <c r="W51" i="19" l="1"/>
  <c r="V52" i="19"/>
  <c r="U53" i="19"/>
  <c r="AB52" i="19"/>
  <c r="T52" i="19"/>
  <c r="AC52" i="19"/>
  <c r="Y21" i="19"/>
  <c r="X52" i="19"/>
  <c r="W52" i="19" l="1"/>
  <c r="AK22" i="19"/>
  <c r="AL22" i="19" s="1"/>
  <c r="T53" i="19"/>
  <c r="AC53" i="19"/>
  <c r="V53" i="19"/>
  <c r="U54" i="19"/>
  <c r="AB53" i="19"/>
  <c r="X53" i="19"/>
  <c r="AA22" i="19"/>
  <c r="Z22" i="19" l="1"/>
  <c r="AB54" i="19"/>
  <c r="T54" i="19"/>
  <c r="AC54" i="19"/>
  <c r="V54" i="19"/>
  <c r="U55" i="19"/>
  <c r="W53" i="19"/>
  <c r="X54" i="19"/>
  <c r="V55" i="19" l="1"/>
  <c r="U56" i="19"/>
  <c r="AB55" i="19"/>
  <c r="T55" i="19"/>
  <c r="AC55" i="19"/>
  <c r="W54" i="19"/>
  <c r="Y22" i="19"/>
  <c r="X55" i="19"/>
  <c r="W55" i="19" l="1"/>
  <c r="AK23" i="19"/>
  <c r="AL23" i="19" s="1"/>
  <c r="V56" i="19"/>
  <c r="U57" i="19"/>
  <c r="AB56" i="19"/>
  <c r="T56" i="19"/>
  <c r="AC56" i="19"/>
  <c r="AA23" i="19"/>
  <c r="W56" i="19" l="1"/>
  <c r="Z23" i="19"/>
  <c r="T57" i="19"/>
  <c r="AC57" i="19"/>
  <c r="V57" i="19"/>
  <c r="U58" i="19"/>
  <c r="AB57" i="19"/>
  <c r="X56" i="19"/>
  <c r="X57" i="19"/>
  <c r="W57" i="19" l="1"/>
  <c r="AB58" i="19"/>
  <c r="T58" i="19"/>
  <c r="AC58" i="19"/>
  <c r="V58" i="19"/>
  <c r="U59" i="19"/>
  <c r="X58" i="19"/>
  <c r="Y23" i="19"/>
  <c r="AK24" i="19" l="1"/>
  <c r="AL24" i="19" s="1"/>
  <c r="V59" i="19"/>
  <c r="U60" i="19"/>
  <c r="AB59" i="19"/>
  <c r="T59" i="19"/>
  <c r="AC59" i="19"/>
  <c r="W58" i="19"/>
  <c r="X59" i="19"/>
  <c r="AA24" i="19"/>
  <c r="W59" i="19" l="1"/>
  <c r="Z24" i="19"/>
  <c r="V60" i="19"/>
  <c r="U61" i="19"/>
  <c r="AB60" i="19"/>
  <c r="T60" i="19"/>
  <c r="AC60" i="19"/>
  <c r="X60" i="19"/>
  <c r="W60" i="19" l="1"/>
  <c r="T61" i="19"/>
  <c r="AC61" i="19"/>
  <c r="V61" i="19"/>
  <c r="U62" i="19"/>
  <c r="AB61" i="19"/>
  <c r="Y24" i="19"/>
  <c r="AK25" i="19" l="1"/>
  <c r="AL25" i="19" s="1"/>
  <c r="W61" i="19"/>
  <c r="AB62" i="19"/>
  <c r="T62" i="19"/>
  <c r="AC62" i="19"/>
  <c r="V62" i="19"/>
  <c r="U63" i="19"/>
  <c r="X61" i="19"/>
  <c r="AA25" i="19"/>
  <c r="X62" i="19"/>
  <c r="Z25" i="19" l="1"/>
  <c r="V63" i="19"/>
  <c r="U64" i="19"/>
  <c r="AB63" i="19"/>
  <c r="T63" i="19"/>
  <c r="AC63" i="19"/>
  <c r="W62" i="19"/>
  <c r="X63" i="19"/>
  <c r="W63" i="19" l="1"/>
  <c r="V64" i="19"/>
  <c r="U65" i="19"/>
  <c r="AB64" i="19"/>
  <c r="T64" i="19"/>
  <c r="AC64" i="19"/>
  <c r="Y25" i="19"/>
  <c r="AK26" i="19" l="1"/>
  <c r="AL26" i="19" s="1"/>
  <c r="W64" i="19"/>
  <c r="U66" i="19"/>
  <c r="T65" i="19"/>
  <c r="AC65" i="19"/>
  <c r="V65" i="19"/>
  <c r="AB65" i="19"/>
  <c r="X65" i="19"/>
  <c r="AA26" i="19"/>
  <c r="X64" i="19"/>
  <c r="Z26" i="19" l="1"/>
  <c r="W65" i="19"/>
  <c r="V66" i="19"/>
  <c r="U67" i="19"/>
  <c r="AB66" i="19"/>
  <c r="T66" i="19"/>
  <c r="AC66" i="19"/>
  <c r="X66" i="19"/>
  <c r="W66" i="19" l="1"/>
  <c r="T67" i="19"/>
  <c r="AC67" i="19"/>
  <c r="V67" i="19"/>
  <c r="U68" i="19"/>
  <c r="AB67" i="19"/>
  <c r="Y26" i="19"/>
  <c r="X67" i="19"/>
  <c r="AK27" i="19" l="1"/>
  <c r="AL27" i="19" s="1"/>
  <c r="AB68" i="19"/>
  <c r="T68" i="19"/>
  <c r="AC68" i="19"/>
  <c r="V68" i="19"/>
  <c r="U69" i="19"/>
  <c r="W67" i="19"/>
  <c r="X68" i="19"/>
  <c r="AA27" i="19"/>
  <c r="Z27" i="19" l="1"/>
  <c r="W68" i="19"/>
  <c r="V69" i="19"/>
  <c r="U70" i="19"/>
  <c r="AB69" i="19"/>
  <c r="T69" i="19"/>
  <c r="AC69" i="19"/>
  <c r="X69" i="19"/>
  <c r="V70" i="19" l="1"/>
  <c r="U71" i="19"/>
  <c r="AB70" i="19"/>
  <c r="T70" i="19"/>
  <c r="AC70" i="19"/>
  <c r="W69" i="19"/>
  <c r="Y27" i="19"/>
  <c r="X70" i="19"/>
  <c r="W70" i="19" l="1"/>
  <c r="AK28" i="19"/>
  <c r="AL28" i="19" s="1"/>
  <c r="T71" i="19"/>
  <c r="AC71" i="19"/>
  <c r="V71" i="19"/>
  <c r="U72" i="19"/>
  <c r="AB71" i="19"/>
  <c r="X71" i="19"/>
  <c r="AA28" i="19"/>
  <c r="Z28" i="19" l="1"/>
  <c r="AB72" i="19"/>
  <c r="T72" i="19"/>
  <c r="AC72" i="19"/>
  <c r="V72" i="19"/>
  <c r="U73" i="19"/>
  <c r="W71" i="19"/>
  <c r="X72" i="19"/>
  <c r="W72" i="19" l="1"/>
  <c r="V73" i="19"/>
  <c r="U74" i="19"/>
  <c r="AB73" i="19"/>
  <c r="T73" i="19"/>
  <c r="AC73" i="19"/>
  <c r="Y28" i="19"/>
  <c r="W73" i="19" l="1"/>
  <c r="AK29" i="19"/>
  <c r="AL29" i="19" s="1"/>
  <c r="V74" i="19"/>
  <c r="U75" i="19"/>
  <c r="AB74" i="19"/>
  <c r="T74" i="19"/>
  <c r="AC74" i="19"/>
  <c r="AA29" i="19"/>
  <c r="X73" i="19"/>
  <c r="W74" i="19" l="1"/>
  <c r="Z29" i="19"/>
  <c r="T75" i="19"/>
  <c r="AC75" i="19"/>
  <c r="V75" i="19"/>
  <c r="U76" i="19"/>
  <c r="AB75" i="19"/>
  <c r="X75" i="19"/>
  <c r="X74" i="19"/>
  <c r="W75" i="19" l="1"/>
  <c r="AB76" i="19"/>
  <c r="T76" i="19"/>
  <c r="AC76" i="19"/>
  <c r="V76" i="19"/>
  <c r="U77" i="19"/>
  <c r="Y29" i="19"/>
  <c r="AK30" i="19" l="1"/>
  <c r="AL30" i="19" s="1"/>
  <c r="W76" i="19"/>
  <c r="V77" i="19"/>
  <c r="U78" i="19"/>
  <c r="AB77" i="19"/>
  <c r="T77" i="19"/>
  <c r="AC77" i="19"/>
  <c r="X76" i="19"/>
  <c r="AA30" i="19"/>
  <c r="W77" i="19" l="1"/>
  <c r="Z30" i="19"/>
  <c r="V78" i="19"/>
  <c r="U79" i="19"/>
  <c r="AB78" i="19"/>
  <c r="T78" i="19"/>
  <c r="AC78" i="19"/>
  <c r="X77" i="19"/>
  <c r="X78" i="19"/>
  <c r="W78" i="19" l="1"/>
  <c r="T79" i="19"/>
  <c r="AC79" i="19"/>
  <c r="V79" i="19"/>
  <c r="U80" i="19"/>
  <c r="AB79" i="19"/>
  <c r="Y30" i="19"/>
  <c r="W79" i="19" l="1"/>
  <c r="AK31" i="19"/>
  <c r="AL31" i="19" s="1"/>
  <c r="AB80" i="19"/>
  <c r="T80" i="19"/>
  <c r="AC80" i="19"/>
  <c r="V80" i="19"/>
  <c r="U81" i="19"/>
  <c r="X79" i="19"/>
  <c r="AA31" i="19"/>
  <c r="Z31" i="19" l="1"/>
  <c r="V81" i="19"/>
  <c r="U82" i="19"/>
  <c r="AB81" i="19"/>
  <c r="T81" i="19"/>
  <c r="AC81" i="19"/>
  <c r="W80" i="19"/>
  <c r="X80" i="19"/>
  <c r="X81" i="19"/>
  <c r="W81" i="19" l="1"/>
  <c r="V82" i="19"/>
  <c r="U83" i="19"/>
  <c r="AB82" i="19"/>
  <c r="T82" i="19"/>
  <c r="AC82" i="19"/>
  <c r="Y31" i="19"/>
  <c r="W82" i="19" l="1"/>
  <c r="AK32" i="19"/>
  <c r="AL32" i="19" s="1"/>
  <c r="T83" i="19"/>
  <c r="AC83" i="19"/>
  <c r="V83" i="19"/>
  <c r="U84" i="19"/>
  <c r="AB83" i="19"/>
  <c r="AA32" i="19"/>
  <c r="X82" i="19"/>
  <c r="Z32" i="19" l="1"/>
  <c r="AB84" i="19"/>
  <c r="T84" i="19"/>
  <c r="AC84" i="19"/>
  <c r="V84" i="19"/>
  <c r="U85" i="19"/>
  <c r="W83" i="19"/>
  <c r="X84" i="19"/>
  <c r="X83" i="19"/>
  <c r="V85" i="19" l="1"/>
  <c r="U86" i="19"/>
  <c r="AB85" i="19"/>
  <c r="T85" i="19"/>
  <c r="AC85" i="19"/>
  <c r="W84" i="19"/>
  <c r="Y32" i="19"/>
  <c r="W85" i="19" l="1"/>
  <c r="AK33" i="19"/>
  <c r="AL33" i="19" s="1"/>
  <c r="V86" i="19"/>
  <c r="U87" i="19"/>
  <c r="AB86" i="19"/>
  <c r="T86" i="19"/>
  <c r="AC86" i="19"/>
  <c r="X86" i="19"/>
  <c r="AA33" i="19"/>
  <c r="X85" i="19"/>
  <c r="W86" i="19" l="1"/>
  <c r="Z33" i="19"/>
  <c r="T87" i="19"/>
  <c r="AC87" i="19"/>
  <c r="V87" i="19"/>
  <c r="U88" i="19"/>
  <c r="AB87" i="19"/>
  <c r="X87" i="19"/>
  <c r="W87" i="19" l="1"/>
  <c r="AB88" i="19"/>
  <c r="T88" i="19"/>
  <c r="AC88" i="19"/>
  <c r="V88" i="19"/>
  <c r="U89" i="19"/>
  <c r="Y33" i="19"/>
  <c r="AK34" i="19" l="1"/>
  <c r="AL34" i="19" s="1"/>
  <c r="V89" i="19"/>
  <c r="U90" i="19"/>
  <c r="AB89" i="19"/>
  <c r="T89" i="19"/>
  <c r="AC89" i="19"/>
  <c r="W88" i="19"/>
  <c r="X88" i="19"/>
  <c r="AA34" i="19"/>
  <c r="X89" i="19"/>
  <c r="W89" i="19" l="1"/>
  <c r="Z34" i="19"/>
  <c r="V90" i="19"/>
  <c r="U91" i="19"/>
  <c r="AB90" i="19"/>
  <c r="T90" i="19"/>
  <c r="AC90" i="19"/>
  <c r="X90" i="19"/>
  <c r="W90" i="19" l="1"/>
  <c r="T91" i="19"/>
  <c r="AC91" i="19"/>
  <c r="V91" i="19"/>
  <c r="U92" i="19"/>
  <c r="AB91" i="19"/>
  <c r="X91" i="19"/>
  <c r="Y34" i="19"/>
  <c r="AK35" i="19" l="1"/>
  <c r="AL35" i="19" s="1"/>
  <c r="W91" i="19"/>
  <c r="AB92" i="19"/>
  <c r="T92" i="19"/>
  <c r="AC92" i="19"/>
  <c r="V92" i="19"/>
  <c r="U93" i="19"/>
  <c r="X92" i="19"/>
  <c r="AA35" i="19"/>
  <c r="Z35" i="19" l="1"/>
  <c r="W92" i="19"/>
  <c r="V93" i="19"/>
  <c r="U94" i="19"/>
  <c r="AB93" i="19"/>
  <c r="T93" i="19"/>
  <c r="AC93" i="19"/>
  <c r="X93" i="19"/>
  <c r="V94" i="19" l="1"/>
  <c r="U95" i="19"/>
  <c r="AB94" i="19"/>
  <c r="T94" i="19"/>
  <c r="AC94" i="19"/>
  <c r="W93" i="19"/>
  <c r="X94" i="19"/>
  <c r="Y35" i="19"/>
  <c r="W94" i="19" l="1"/>
  <c r="AK36" i="19"/>
  <c r="AL36" i="19" s="1"/>
  <c r="T95" i="19"/>
  <c r="AC95" i="19"/>
  <c r="V95" i="19"/>
  <c r="U96" i="19"/>
  <c r="AB95" i="19"/>
  <c r="AA36" i="19"/>
  <c r="Z36" i="19" l="1"/>
  <c r="AB96" i="19"/>
  <c r="T96" i="19"/>
  <c r="AC96" i="19"/>
  <c r="V96" i="19"/>
  <c r="U97" i="19"/>
  <c r="W95" i="19"/>
  <c r="X96" i="19"/>
  <c r="X95" i="19"/>
  <c r="W96" i="19" l="1"/>
  <c r="V97" i="19"/>
  <c r="U98" i="19"/>
  <c r="AB97" i="19"/>
  <c r="T97" i="19"/>
  <c r="AC97" i="19"/>
  <c r="Y36" i="19"/>
  <c r="X97" i="19"/>
  <c r="W97" i="19" l="1"/>
  <c r="AK37" i="19"/>
  <c r="AL37" i="19" s="1"/>
  <c r="V98" i="19"/>
  <c r="U99" i="19"/>
  <c r="AB98" i="19"/>
  <c r="T98" i="19"/>
  <c r="AC98" i="19"/>
  <c r="AA37" i="19"/>
  <c r="W98" i="19" l="1"/>
  <c r="Z37" i="19"/>
  <c r="T99" i="19"/>
  <c r="AC99" i="19"/>
  <c r="V99" i="19"/>
  <c r="U100" i="19"/>
  <c r="AB99" i="19"/>
  <c r="X99" i="19"/>
  <c r="X98" i="19"/>
  <c r="W99" i="19" l="1"/>
  <c r="AB100" i="19"/>
  <c r="T100" i="19"/>
  <c r="AC100" i="19"/>
  <c r="V100" i="19"/>
  <c r="U101" i="19"/>
  <c r="Y37" i="19"/>
  <c r="AK38" i="19" l="1"/>
  <c r="AL38" i="19" s="1"/>
  <c r="V101" i="19"/>
  <c r="U102" i="19"/>
  <c r="AB101" i="19"/>
  <c r="T101" i="19"/>
  <c r="AC101" i="19"/>
  <c r="W100" i="19"/>
  <c r="X100" i="19"/>
  <c r="AA38" i="19"/>
  <c r="W101" i="19" l="1"/>
  <c r="Z38" i="19"/>
  <c r="V102" i="19"/>
  <c r="U103" i="19"/>
  <c r="AB102" i="19"/>
  <c r="T102" i="19"/>
  <c r="AC102" i="19"/>
  <c r="X101" i="19"/>
  <c r="X102" i="19"/>
  <c r="W102" i="19" l="1"/>
  <c r="T103" i="19"/>
  <c r="AC103" i="19"/>
  <c r="V103" i="19"/>
  <c r="U104" i="19"/>
  <c r="AB103" i="19"/>
  <c r="X103" i="19"/>
  <c r="Y38" i="19"/>
  <c r="AK39" i="19" l="1"/>
  <c r="AL39" i="19" s="1"/>
  <c r="W103" i="19"/>
  <c r="AB104" i="19"/>
  <c r="T104" i="19"/>
  <c r="AC104" i="19"/>
  <c r="V104" i="19"/>
  <c r="U105" i="19"/>
  <c r="AA39" i="19"/>
  <c r="Z39" i="19" l="1"/>
  <c r="W104" i="19"/>
  <c r="V105" i="19"/>
  <c r="U106" i="19"/>
  <c r="AB105" i="19"/>
  <c r="T105" i="19"/>
  <c r="AC105" i="19"/>
  <c r="X104" i="19"/>
  <c r="X105" i="19"/>
  <c r="W105" i="19" l="1"/>
  <c r="V106" i="19"/>
  <c r="U107" i="19"/>
  <c r="AB106" i="19"/>
  <c r="T106" i="19"/>
  <c r="AC106" i="19"/>
  <c r="Y39" i="19"/>
  <c r="W106" i="19" l="1"/>
  <c r="AK40" i="19"/>
  <c r="AL40" i="19" s="1"/>
  <c r="T107" i="19"/>
  <c r="AC107" i="19"/>
  <c r="V107" i="19"/>
  <c r="U108" i="19"/>
  <c r="AB107" i="19"/>
  <c r="AA40" i="19"/>
  <c r="X106" i="19"/>
  <c r="Z40" i="19" l="1"/>
  <c r="AB108" i="19"/>
  <c r="T108" i="19"/>
  <c r="AC108" i="19"/>
  <c r="V108" i="19"/>
  <c r="U109" i="19"/>
  <c r="W107" i="19"/>
  <c r="X108" i="19"/>
  <c r="X107" i="19"/>
  <c r="W108" i="19" l="1"/>
  <c r="V109" i="19"/>
  <c r="U110" i="19"/>
  <c r="AB109" i="19"/>
  <c r="T109" i="19"/>
  <c r="AC109" i="19"/>
  <c r="X109" i="19"/>
  <c r="Y40" i="19"/>
  <c r="W109" i="19" l="1"/>
  <c r="AK41" i="19"/>
  <c r="AL41" i="19" s="1"/>
  <c r="V110" i="19"/>
  <c r="U111" i="19"/>
  <c r="AB110" i="19"/>
  <c r="T110" i="19"/>
  <c r="AC110" i="19"/>
  <c r="AA41" i="19"/>
  <c r="W110" i="19" l="1"/>
  <c r="Z41" i="19"/>
  <c r="T111" i="19"/>
  <c r="AC111" i="19"/>
  <c r="V111" i="19"/>
  <c r="U112" i="19"/>
  <c r="AB111" i="19"/>
  <c r="X111" i="19"/>
  <c r="X110" i="19"/>
  <c r="W111" i="19" l="1"/>
  <c r="AB112" i="19"/>
  <c r="T112" i="19"/>
  <c r="AC112" i="19"/>
  <c r="V112" i="19"/>
  <c r="U113" i="19"/>
  <c r="Y41" i="19"/>
  <c r="AK42" i="19" l="1"/>
  <c r="AL42" i="19" s="1"/>
  <c r="V113" i="19"/>
  <c r="U114" i="19"/>
  <c r="AB113" i="19"/>
  <c r="T113" i="19"/>
  <c r="AC113" i="19"/>
  <c r="W112" i="19"/>
  <c r="X112" i="19"/>
  <c r="AA42" i="19"/>
  <c r="W113" i="19" l="1"/>
  <c r="Z42" i="19"/>
  <c r="V114" i="19"/>
  <c r="U115" i="19"/>
  <c r="AB114" i="19"/>
  <c r="T114" i="19"/>
  <c r="AC114" i="19"/>
  <c r="X114" i="19"/>
  <c r="X113" i="19"/>
  <c r="W114" i="19" l="1"/>
  <c r="T115" i="19"/>
  <c r="AC115" i="19"/>
  <c r="V115" i="19"/>
  <c r="U116" i="19"/>
  <c r="AB115" i="19"/>
  <c r="Y42" i="19"/>
  <c r="X115" i="19"/>
  <c r="AK43" i="19" l="1"/>
  <c r="AL43" i="19" s="1"/>
  <c r="W115" i="19"/>
  <c r="AB116" i="19"/>
  <c r="T116" i="19"/>
  <c r="AC116" i="19"/>
  <c r="V116" i="19"/>
  <c r="U117" i="19"/>
  <c r="AA43" i="19"/>
  <c r="X116" i="19"/>
  <c r="Z43" i="19" l="1"/>
  <c r="W116" i="19"/>
  <c r="V117" i="19"/>
  <c r="AB117" i="19"/>
  <c r="T117" i="19"/>
  <c r="AC117" i="19"/>
  <c r="U118" i="19"/>
  <c r="X117" i="19"/>
  <c r="W117" i="19" l="1"/>
  <c r="AB118" i="19"/>
  <c r="T118" i="19"/>
  <c r="AC118" i="19"/>
  <c r="V118" i="19"/>
  <c r="U119" i="19"/>
  <c r="X118" i="19"/>
  <c r="Y43" i="19"/>
  <c r="AK44" i="19" l="1"/>
  <c r="AL44" i="19" s="1"/>
  <c r="V119" i="19"/>
  <c r="U120" i="19"/>
  <c r="AB119" i="19"/>
  <c r="T119" i="19"/>
  <c r="AC119" i="19"/>
  <c r="W118" i="19"/>
  <c r="AA44" i="19"/>
  <c r="W119" i="19" l="1"/>
  <c r="Z44" i="19"/>
  <c r="V120" i="19"/>
  <c r="U121" i="19"/>
  <c r="AB120" i="19"/>
  <c r="T120" i="19"/>
  <c r="AC120" i="19"/>
  <c r="X119" i="19"/>
  <c r="X120" i="19"/>
  <c r="W120" i="19" l="1"/>
  <c r="T121" i="19"/>
  <c r="AC121" i="19"/>
  <c r="V121" i="19"/>
  <c r="U122" i="19"/>
  <c r="AB121" i="19"/>
  <c r="Y44" i="19"/>
  <c r="AK45" i="19" l="1"/>
  <c r="AL45" i="19" s="1"/>
  <c r="W121" i="19"/>
  <c r="AB122" i="19"/>
  <c r="T122" i="19"/>
  <c r="AC122" i="19"/>
  <c r="V122" i="19"/>
  <c r="U123" i="19"/>
  <c r="X121" i="19"/>
  <c r="AA45" i="19"/>
  <c r="Z45" i="19" l="1"/>
  <c r="W122" i="19"/>
  <c r="V123" i="19"/>
  <c r="U124" i="19"/>
  <c r="AB123" i="19"/>
  <c r="T123" i="19"/>
  <c r="AC123" i="19"/>
  <c r="X123" i="19"/>
  <c r="X122" i="19"/>
  <c r="W123" i="19" l="1"/>
  <c r="V124" i="19"/>
  <c r="U125" i="19"/>
  <c r="AB124" i="19"/>
  <c r="T124" i="19"/>
  <c r="AC124" i="19"/>
  <c r="Y45" i="19"/>
  <c r="X124" i="19"/>
  <c r="W124" i="19" l="1"/>
  <c r="AK46" i="19"/>
  <c r="AL46" i="19" s="1"/>
  <c r="T125" i="19"/>
  <c r="AC125" i="19"/>
  <c r="V125" i="19"/>
  <c r="U126" i="19"/>
  <c r="AB125" i="19"/>
  <c r="AA46" i="19"/>
  <c r="Z46" i="19" l="1"/>
  <c r="AB126" i="19"/>
  <c r="T126" i="19"/>
  <c r="AC126" i="19"/>
  <c r="V126" i="19"/>
  <c r="U127" i="19"/>
  <c r="W125" i="19"/>
  <c r="X125" i="19"/>
  <c r="X126" i="19"/>
  <c r="W126" i="19" l="1"/>
  <c r="V127" i="19"/>
  <c r="U128" i="19"/>
  <c r="AB127" i="19"/>
  <c r="T127" i="19"/>
  <c r="AC127" i="19"/>
  <c r="Y46" i="19"/>
  <c r="W127" i="19" l="1"/>
  <c r="AK47" i="19"/>
  <c r="AL47" i="19" s="1"/>
  <c r="V128" i="19"/>
  <c r="U129" i="19"/>
  <c r="AB128" i="19"/>
  <c r="T128" i="19"/>
  <c r="AC128" i="19"/>
  <c r="X128" i="19"/>
  <c r="AA47" i="19"/>
  <c r="X127" i="19"/>
  <c r="W128" i="19" l="1"/>
  <c r="Z47" i="19"/>
  <c r="T129" i="19"/>
  <c r="AC129" i="19"/>
  <c r="V129" i="19"/>
  <c r="U130" i="19"/>
  <c r="AB129" i="19"/>
  <c r="X129" i="19"/>
  <c r="W129" i="19" l="1"/>
  <c r="AB130" i="19"/>
  <c r="T130" i="19"/>
  <c r="AC130" i="19"/>
  <c r="V130" i="19"/>
  <c r="U131" i="19"/>
  <c r="Y47" i="19"/>
  <c r="AK48" i="19" l="1"/>
  <c r="AL48" i="19" s="1"/>
  <c r="V131" i="19"/>
  <c r="U132" i="19"/>
  <c r="AB131" i="19"/>
  <c r="T131" i="19"/>
  <c r="AC131" i="19"/>
  <c r="W130" i="19"/>
  <c r="X130" i="19"/>
  <c r="AA48" i="19"/>
  <c r="W131" i="19" l="1"/>
  <c r="Z48" i="19"/>
  <c r="V132" i="19"/>
  <c r="U133" i="19"/>
  <c r="AB132" i="19"/>
  <c r="T132" i="19"/>
  <c r="AC132" i="19"/>
  <c r="X131" i="19"/>
  <c r="X132" i="19"/>
  <c r="W132" i="19" l="1"/>
  <c r="T133" i="19"/>
  <c r="AC133" i="19"/>
  <c r="V133" i="19"/>
  <c r="U134" i="19"/>
  <c r="AB133" i="19"/>
  <c r="X133" i="19"/>
  <c r="Y48" i="19"/>
  <c r="AK49" i="19" l="1"/>
  <c r="AL49" i="19" s="1"/>
  <c r="AB134" i="19"/>
  <c r="T134" i="19"/>
  <c r="AC134" i="19"/>
  <c r="V134" i="19"/>
  <c r="U135" i="19"/>
  <c r="W133" i="19"/>
  <c r="AA49" i="19"/>
  <c r="X134" i="19"/>
  <c r="Z49" i="19" l="1"/>
  <c r="V135" i="19"/>
  <c r="U136" i="19"/>
  <c r="AB135" i="19"/>
  <c r="T135" i="19"/>
  <c r="AC135" i="19"/>
  <c r="W134" i="19"/>
  <c r="X135" i="19"/>
  <c r="W135" i="19" l="1"/>
  <c r="V136" i="19"/>
  <c r="U137" i="19"/>
  <c r="AB136" i="19"/>
  <c r="T136" i="19"/>
  <c r="AC136" i="19"/>
  <c r="Y49" i="19"/>
  <c r="W136" i="19" l="1"/>
  <c r="AK50" i="19"/>
  <c r="AL50" i="19" s="1"/>
  <c r="T137" i="19"/>
  <c r="AC137" i="19"/>
  <c r="V137" i="19"/>
  <c r="U138" i="19"/>
  <c r="AB137" i="19"/>
  <c r="X137" i="19"/>
  <c r="AA50" i="19"/>
  <c r="X136" i="19"/>
  <c r="Z50" i="19" l="1"/>
  <c r="AB138" i="19"/>
  <c r="T138" i="19"/>
  <c r="AC138" i="19"/>
  <c r="V138" i="19"/>
  <c r="U139" i="19"/>
  <c r="W137" i="19"/>
  <c r="X138" i="19"/>
  <c r="W138" i="19" l="1"/>
  <c r="V139" i="19"/>
  <c r="U140" i="19"/>
  <c r="AB139" i="19"/>
  <c r="T139" i="19"/>
  <c r="AC139" i="19"/>
  <c r="X139" i="19"/>
  <c r="Y50" i="19"/>
  <c r="W139" i="19" l="1"/>
  <c r="AK51" i="19"/>
  <c r="AL51" i="19" s="1"/>
  <c r="V140" i="19"/>
  <c r="U141" i="19"/>
  <c r="AB140" i="19"/>
  <c r="T140" i="19"/>
  <c r="AC140" i="19"/>
  <c r="AA51" i="19"/>
  <c r="W140" i="19" l="1"/>
  <c r="Z51" i="19"/>
  <c r="T141" i="19"/>
  <c r="AC141" i="19"/>
  <c r="V141" i="19"/>
  <c r="U142" i="19"/>
  <c r="AB141" i="19"/>
  <c r="X140" i="19"/>
  <c r="X141" i="19"/>
  <c r="W141" i="19" l="1"/>
  <c r="AB142" i="19"/>
  <c r="T142" i="19"/>
  <c r="AC142" i="19"/>
  <c r="V142" i="19"/>
  <c r="U143" i="19"/>
  <c r="X142" i="19"/>
  <c r="Y51" i="19"/>
  <c r="AK52" i="19" l="1"/>
  <c r="AL52" i="19" s="1"/>
  <c r="V143" i="19"/>
  <c r="U144" i="19"/>
  <c r="AB143" i="19"/>
  <c r="T143" i="19"/>
  <c r="AC143" i="19"/>
  <c r="W142" i="19"/>
  <c r="AA52" i="19"/>
  <c r="W143" i="19" l="1"/>
  <c r="Z52" i="19"/>
  <c r="V144" i="19"/>
  <c r="U145" i="19"/>
  <c r="AB144" i="19"/>
  <c r="T144" i="19"/>
  <c r="AC144" i="19"/>
  <c r="X144" i="19"/>
  <c r="X143" i="19"/>
  <c r="W144" i="19" l="1"/>
  <c r="T145" i="19"/>
  <c r="AC145" i="19"/>
  <c r="V145" i="19"/>
  <c r="U146" i="19"/>
  <c r="AB145" i="19"/>
  <c r="Y52" i="19"/>
  <c r="W145" i="19" l="1"/>
  <c r="AK53" i="19"/>
  <c r="AL53" i="19" s="1"/>
  <c r="AB146" i="19"/>
  <c r="T146" i="19"/>
  <c r="AC146" i="19"/>
  <c r="V146" i="19"/>
  <c r="U147" i="19"/>
  <c r="AA53" i="19"/>
  <c r="X145" i="19"/>
  <c r="Z53" i="19" l="1"/>
  <c r="V147" i="19"/>
  <c r="U148" i="19"/>
  <c r="AB147" i="19"/>
  <c r="T147" i="19"/>
  <c r="AC147" i="19"/>
  <c r="W146" i="19"/>
  <c r="X146" i="19"/>
  <c r="X147" i="19"/>
  <c r="W147" i="19" l="1"/>
  <c r="V148" i="19"/>
  <c r="U149" i="19"/>
  <c r="AB148" i="19"/>
  <c r="T148" i="19"/>
  <c r="AC148" i="19"/>
  <c r="Y53" i="19"/>
  <c r="W148" i="19" l="1"/>
  <c r="AK54" i="19"/>
  <c r="AL54" i="19" s="1"/>
  <c r="T149" i="19"/>
  <c r="AC149" i="19"/>
  <c r="V149" i="19"/>
  <c r="U150" i="19"/>
  <c r="AB149" i="19"/>
  <c r="X148" i="19"/>
  <c r="X149" i="19"/>
  <c r="AA54" i="19"/>
  <c r="Z54" i="19" l="1"/>
  <c r="AB150" i="19"/>
  <c r="T150" i="19"/>
  <c r="AC150" i="19"/>
  <c r="V150" i="19"/>
  <c r="U151" i="19"/>
  <c r="W149" i="19"/>
  <c r="X150" i="19"/>
  <c r="W150" i="19" l="1"/>
  <c r="V151" i="19"/>
  <c r="U152" i="19"/>
  <c r="AB151" i="19"/>
  <c r="T151" i="19"/>
  <c r="AC151" i="19"/>
  <c r="Y54" i="19"/>
  <c r="W151" i="19" l="1"/>
  <c r="AK55" i="19"/>
  <c r="AL55" i="19" s="1"/>
  <c r="V152" i="19"/>
  <c r="U153" i="19"/>
  <c r="AB152" i="19"/>
  <c r="T152" i="19"/>
  <c r="AC152" i="19"/>
  <c r="X151" i="19"/>
  <c r="AA55" i="19"/>
  <c r="X152" i="19"/>
  <c r="W152" i="19" l="1"/>
  <c r="Z55" i="19"/>
  <c r="T153" i="19"/>
  <c r="AC153" i="19"/>
  <c r="V153" i="19"/>
  <c r="U154" i="19"/>
  <c r="AB153" i="19"/>
  <c r="X153" i="19"/>
  <c r="W153" i="19" l="1"/>
  <c r="AB154" i="19"/>
  <c r="T154" i="19"/>
  <c r="AC154" i="19"/>
  <c r="V154" i="19"/>
  <c r="U155" i="19"/>
  <c r="Y55" i="19"/>
  <c r="AK56" i="19" l="1"/>
  <c r="AL56" i="19" s="1"/>
  <c r="V155" i="19"/>
  <c r="U156" i="19"/>
  <c r="AB155" i="19"/>
  <c r="T155" i="19"/>
  <c r="AC155" i="19"/>
  <c r="W154" i="19"/>
  <c r="X154" i="19"/>
  <c r="X155" i="19"/>
  <c r="AA56" i="19"/>
  <c r="W155" i="19" l="1"/>
  <c r="Z56" i="19"/>
  <c r="V156" i="19"/>
  <c r="U157" i="19"/>
  <c r="AB156" i="19"/>
  <c r="T156" i="19"/>
  <c r="AC156" i="19"/>
  <c r="X156" i="19"/>
  <c r="W156" i="19" l="1"/>
  <c r="T157" i="19"/>
  <c r="AC157" i="19"/>
  <c r="V157" i="19"/>
  <c r="U158" i="19"/>
  <c r="AB157" i="19"/>
  <c r="Y56" i="19"/>
  <c r="AK57" i="19" l="1"/>
  <c r="AL57" i="19" s="1"/>
  <c r="W157" i="19"/>
  <c r="AB158" i="19"/>
  <c r="T158" i="19"/>
  <c r="AC158" i="19"/>
  <c r="V158" i="19"/>
  <c r="U159" i="19"/>
  <c r="X158" i="19"/>
  <c r="X157" i="19"/>
  <c r="AA57" i="19"/>
  <c r="Z57" i="19" l="1"/>
  <c r="W158" i="19"/>
  <c r="V159" i="19"/>
  <c r="U160" i="19"/>
  <c r="AB159" i="19"/>
  <c r="T159" i="19"/>
  <c r="AC159" i="19"/>
  <c r="X159" i="19"/>
  <c r="W159" i="19" l="1"/>
  <c r="V160" i="19"/>
  <c r="U161" i="19"/>
  <c r="AB160" i="19"/>
  <c r="T160" i="19"/>
  <c r="AC160" i="19"/>
  <c r="Y57" i="19"/>
  <c r="W160" i="19" l="1"/>
  <c r="AK58" i="19"/>
  <c r="AL58" i="19" s="1"/>
  <c r="T161" i="19"/>
  <c r="AC161" i="19"/>
  <c r="V161" i="19"/>
  <c r="U162" i="19"/>
  <c r="AB161" i="19"/>
  <c r="X161" i="19"/>
  <c r="AA58" i="19"/>
  <c r="X160" i="19"/>
  <c r="Z58" i="19" l="1"/>
  <c r="AB162" i="19"/>
  <c r="T162" i="19"/>
  <c r="AC162" i="19"/>
  <c r="V162" i="19"/>
  <c r="U163" i="19"/>
  <c r="W161" i="19"/>
  <c r="X162" i="19"/>
  <c r="W162" i="19" l="1"/>
  <c r="V163" i="19"/>
  <c r="U164" i="19"/>
  <c r="AB163" i="19"/>
  <c r="T163" i="19"/>
  <c r="AC163" i="19"/>
  <c r="Y58" i="19"/>
  <c r="W163" i="19" l="1"/>
  <c r="AK59" i="19"/>
  <c r="AL59" i="19" s="1"/>
  <c r="V164" i="19"/>
  <c r="U165" i="19"/>
  <c r="AB164" i="19"/>
  <c r="T164" i="19"/>
  <c r="AC164" i="19"/>
  <c r="X163" i="19"/>
  <c r="AA59" i="19"/>
  <c r="U166" i="19" l="1"/>
  <c r="T165" i="19"/>
  <c r="W164" i="19"/>
  <c r="Z59" i="19"/>
  <c r="AC165" i="19"/>
  <c r="V165" i="19"/>
  <c r="AB165" i="19"/>
  <c r="X165" i="19"/>
  <c r="X164" i="19"/>
  <c r="T166" i="19" l="1"/>
  <c r="W165" i="19"/>
  <c r="AB166" i="19"/>
  <c r="AC166" i="19"/>
  <c r="V166" i="19"/>
  <c r="U167" i="19"/>
  <c r="Y59" i="19"/>
  <c r="X166" i="19"/>
  <c r="AK60" i="19" l="1"/>
  <c r="AL60" i="19" s="1"/>
  <c r="V167" i="19"/>
  <c r="U168" i="19"/>
  <c r="AB167" i="19"/>
  <c r="T167" i="19"/>
  <c r="AC167" i="19"/>
  <c r="W166" i="19"/>
  <c r="AA60" i="19"/>
  <c r="W167" i="19" l="1"/>
  <c r="Z60" i="19"/>
  <c r="V168" i="19"/>
  <c r="U169" i="19"/>
  <c r="AB168" i="19"/>
  <c r="T168" i="19"/>
  <c r="AC168" i="19"/>
  <c r="X168" i="19"/>
  <c r="X167" i="19"/>
  <c r="W168" i="19" l="1"/>
  <c r="T169" i="19"/>
  <c r="AC169" i="19"/>
  <c r="V169" i="19"/>
  <c r="U170" i="19"/>
  <c r="AB169" i="19"/>
  <c r="Y60" i="19"/>
  <c r="AK61" i="19" l="1"/>
  <c r="AL61" i="19" s="1"/>
  <c r="W169" i="19"/>
  <c r="AB170" i="19"/>
  <c r="T170" i="19"/>
  <c r="AC170" i="19"/>
  <c r="V170" i="19"/>
  <c r="U171" i="19"/>
  <c r="X169" i="19"/>
  <c r="X170" i="19"/>
  <c r="AA61" i="19"/>
  <c r="Z61" i="19" l="1"/>
  <c r="W170" i="19"/>
  <c r="V171" i="19"/>
  <c r="U172" i="19"/>
  <c r="AB171" i="19"/>
  <c r="T171" i="19"/>
  <c r="AC171" i="19"/>
  <c r="X171" i="19"/>
  <c r="W171" i="19" l="1"/>
  <c r="V172" i="19"/>
  <c r="U173" i="19"/>
  <c r="AB172" i="19"/>
  <c r="T172" i="19"/>
  <c r="AC172" i="19"/>
  <c r="Y61" i="19"/>
  <c r="X172" i="19"/>
  <c r="W172" i="19" l="1"/>
  <c r="AK62" i="19"/>
  <c r="AL62" i="19" s="1"/>
  <c r="T173" i="19"/>
  <c r="AC173" i="19"/>
  <c r="V173" i="19"/>
  <c r="U174" i="19"/>
  <c r="AB173" i="19"/>
  <c r="X173" i="19"/>
  <c r="AA62" i="19"/>
  <c r="Z62" i="19" l="1"/>
  <c r="AB174" i="19"/>
  <c r="T174" i="19"/>
  <c r="AC174" i="19"/>
  <c r="V174" i="19"/>
  <c r="U175" i="19"/>
  <c r="W173" i="19"/>
  <c r="X174" i="19"/>
  <c r="W174" i="19" l="1"/>
  <c r="V175" i="19"/>
  <c r="U176" i="19"/>
  <c r="AB175" i="19"/>
  <c r="T175" i="19"/>
  <c r="AC175" i="19"/>
  <c r="Y62" i="19"/>
  <c r="X175" i="19"/>
  <c r="W175" i="19" l="1"/>
  <c r="AK63" i="19"/>
  <c r="AL63" i="19" s="1"/>
  <c r="V176" i="19"/>
  <c r="U177" i="19"/>
  <c r="AB176" i="19"/>
  <c r="T176" i="19"/>
  <c r="AC176" i="19"/>
  <c r="AA63" i="19"/>
  <c r="W176" i="19" l="1"/>
  <c r="Z63" i="19"/>
  <c r="T177" i="19"/>
  <c r="AC177" i="19"/>
  <c r="V177" i="19"/>
  <c r="U178" i="19"/>
  <c r="AB177" i="19"/>
  <c r="X176" i="19"/>
  <c r="X177" i="19"/>
  <c r="W177" i="19" l="1"/>
  <c r="AB178" i="19"/>
  <c r="T178" i="19"/>
  <c r="AC178" i="19"/>
  <c r="V178" i="19"/>
  <c r="U179" i="19"/>
  <c r="X178" i="19"/>
  <c r="Y63" i="19"/>
  <c r="AK64" i="19" l="1"/>
  <c r="AL64" i="19" s="1"/>
  <c r="V179" i="19"/>
  <c r="U180" i="19"/>
  <c r="AB179" i="19"/>
  <c r="T179" i="19"/>
  <c r="AC179" i="19"/>
  <c r="W178" i="19"/>
  <c r="AA64" i="19"/>
  <c r="W179" i="19" l="1"/>
  <c r="Z64" i="19"/>
  <c r="V180" i="19"/>
  <c r="U181" i="19"/>
  <c r="AB180" i="19"/>
  <c r="T180" i="19"/>
  <c r="AC180" i="19"/>
  <c r="X179" i="19"/>
  <c r="X180" i="19"/>
  <c r="W180" i="19" l="1"/>
  <c r="T181" i="19"/>
  <c r="AC181" i="19"/>
  <c r="V181" i="19"/>
  <c r="U182" i="19"/>
  <c r="AB181" i="19"/>
  <c r="Y64" i="19"/>
  <c r="AK65" i="19" l="1"/>
  <c r="AL65" i="19" s="1"/>
  <c r="AB182" i="19"/>
  <c r="T182" i="19"/>
  <c r="AC182" i="19"/>
  <c r="V182" i="19"/>
  <c r="U183" i="19"/>
  <c r="W181" i="19"/>
  <c r="X181" i="19"/>
  <c r="AA65" i="19"/>
  <c r="Z65" i="19" l="1"/>
  <c r="V183" i="19"/>
  <c r="U184" i="19"/>
  <c r="AB183" i="19"/>
  <c r="T183" i="19"/>
  <c r="AC183" i="19"/>
  <c r="W182" i="19"/>
  <c r="X182" i="19"/>
  <c r="X183" i="19"/>
  <c r="W183" i="19" l="1"/>
  <c r="V184" i="19"/>
  <c r="U185" i="19"/>
  <c r="AB184" i="19"/>
  <c r="T184" i="19"/>
  <c r="AC184" i="19"/>
  <c r="Y65" i="19"/>
  <c r="W184" i="19" l="1"/>
  <c r="AK66" i="19"/>
  <c r="AL66" i="19" s="1"/>
  <c r="T185" i="19"/>
  <c r="AC185" i="19"/>
  <c r="V185" i="19"/>
  <c r="U186" i="19"/>
  <c r="AB185" i="19"/>
  <c r="X184" i="19"/>
  <c r="X185" i="19"/>
  <c r="AA66" i="19"/>
  <c r="Z66" i="19" l="1"/>
  <c r="AB186" i="19"/>
  <c r="T186" i="19"/>
  <c r="AC186" i="19"/>
  <c r="V186" i="19"/>
  <c r="U187" i="19"/>
  <c r="W185" i="19"/>
  <c r="X186" i="19"/>
  <c r="V187" i="19" l="1"/>
  <c r="U188" i="19"/>
  <c r="AB187" i="19"/>
  <c r="T187" i="19"/>
  <c r="AC187" i="19"/>
  <c r="W186" i="19"/>
  <c r="Y66" i="19"/>
  <c r="X187" i="19"/>
  <c r="W187" i="19" l="1"/>
  <c r="AK67" i="19"/>
  <c r="AL67" i="19" s="1"/>
  <c r="V188" i="19"/>
  <c r="U189" i="19"/>
  <c r="AB188" i="19"/>
  <c r="T188" i="19"/>
  <c r="AC188" i="19"/>
  <c r="X188" i="19"/>
  <c r="AA67" i="19"/>
  <c r="W188" i="19" l="1"/>
  <c r="Z67" i="19"/>
  <c r="T189" i="19"/>
  <c r="AC189" i="19"/>
  <c r="V189" i="19"/>
  <c r="U190" i="19"/>
  <c r="AB189" i="19"/>
  <c r="X189" i="19"/>
  <c r="W189" i="19" l="1"/>
  <c r="AB190" i="19"/>
  <c r="T190" i="19"/>
  <c r="AC190" i="19"/>
  <c r="V190" i="19"/>
  <c r="U191" i="19"/>
  <c r="X190" i="19"/>
  <c r="Y67" i="19"/>
  <c r="AK68" i="19" l="1"/>
  <c r="AL68" i="19" s="1"/>
  <c r="W190" i="19"/>
  <c r="V191" i="19"/>
  <c r="U192" i="19"/>
  <c r="AB191" i="19"/>
  <c r="T191" i="19"/>
  <c r="AC191" i="19"/>
  <c r="X191" i="19"/>
  <c r="AA68" i="19"/>
  <c r="W191" i="19" l="1"/>
  <c r="Z68" i="19"/>
  <c r="V192" i="19"/>
  <c r="U193" i="19"/>
  <c r="AB192" i="19"/>
  <c r="T192" i="19"/>
  <c r="AC192" i="19"/>
  <c r="X192" i="19"/>
  <c r="W192" i="19" l="1"/>
  <c r="T193" i="19"/>
  <c r="V193" i="19"/>
  <c r="AB193" i="19"/>
  <c r="AC193" i="19"/>
  <c r="U194" i="19"/>
  <c r="Y68" i="19"/>
  <c r="W193" i="19" l="1"/>
  <c r="AK69" i="19"/>
  <c r="AL69" i="19" s="1"/>
  <c r="V194" i="19"/>
  <c r="U195" i="19"/>
  <c r="AB194" i="19"/>
  <c r="T194" i="19"/>
  <c r="AC194" i="19"/>
  <c r="X193" i="19"/>
  <c r="AA69" i="19"/>
  <c r="W194" i="19" l="1"/>
  <c r="Z69" i="19"/>
  <c r="V195" i="19"/>
  <c r="U196" i="19"/>
  <c r="AB195" i="19"/>
  <c r="T195" i="19"/>
  <c r="AC195" i="19"/>
  <c r="X194" i="19"/>
  <c r="X195" i="19"/>
  <c r="W195" i="19" l="1"/>
  <c r="T196" i="19"/>
  <c r="AC196" i="19"/>
  <c r="V196" i="19"/>
  <c r="U197" i="19"/>
  <c r="AB196" i="19"/>
  <c r="Y69" i="19"/>
  <c r="AK70" i="19" l="1"/>
  <c r="AL70" i="19" s="1"/>
  <c r="W196" i="19"/>
  <c r="AB197" i="19"/>
  <c r="T197" i="19"/>
  <c r="AC197" i="19"/>
  <c r="V197" i="19"/>
  <c r="U198" i="19"/>
  <c r="X197" i="19"/>
  <c r="AA70" i="19"/>
  <c r="X196" i="19"/>
  <c r="Z70" i="19" l="1"/>
  <c r="V198" i="19"/>
  <c r="U199" i="19"/>
  <c r="AB198" i="19"/>
  <c r="T198" i="19"/>
  <c r="AC198" i="19"/>
  <c r="W197" i="19"/>
  <c r="X198" i="19"/>
  <c r="W198" i="19" l="1"/>
  <c r="V199" i="19"/>
  <c r="U200" i="19"/>
  <c r="AB199" i="19"/>
  <c r="T199" i="19"/>
  <c r="AC199" i="19"/>
  <c r="X199" i="19"/>
  <c r="Y70" i="19"/>
  <c r="W199" i="19" l="1"/>
  <c r="AK71" i="19"/>
  <c r="AL71" i="19" s="1"/>
  <c r="T200" i="19"/>
  <c r="AC200" i="19"/>
  <c r="V200" i="19"/>
  <c r="U201" i="19"/>
  <c r="AB200" i="19"/>
  <c r="AA71" i="19"/>
  <c r="Z71" i="19" l="1"/>
  <c r="W200" i="19"/>
  <c r="AB201" i="19"/>
  <c r="T201" i="19"/>
  <c r="AC201" i="19"/>
  <c r="V201" i="19"/>
  <c r="U202" i="19"/>
  <c r="X201" i="19"/>
  <c r="X200" i="19"/>
  <c r="V202" i="19" l="1"/>
  <c r="U203" i="19"/>
  <c r="AB202" i="19"/>
  <c r="T202" i="19"/>
  <c r="AC202" i="19"/>
  <c r="W201" i="19"/>
  <c r="Y71" i="19"/>
  <c r="X202" i="19"/>
  <c r="W202" i="19" l="1"/>
  <c r="AK72" i="19"/>
  <c r="AL72" i="19" s="1"/>
  <c r="V203" i="19"/>
  <c r="U204" i="19"/>
  <c r="AB203" i="19"/>
  <c r="T203" i="19"/>
  <c r="AC203" i="19"/>
  <c r="X203" i="19"/>
  <c r="AA72" i="19"/>
  <c r="W203" i="19" l="1"/>
  <c r="Z72" i="19"/>
  <c r="T204" i="19"/>
  <c r="AC204" i="19"/>
  <c r="V204" i="19"/>
  <c r="U205" i="19"/>
  <c r="AB204" i="19"/>
  <c r="X204" i="19"/>
  <c r="W204" i="19" l="1"/>
  <c r="AB205" i="19"/>
  <c r="T205" i="19"/>
  <c r="AC205" i="19"/>
  <c r="V205" i="19"/>
  <c r="U206" i="19"/>
  <c r="Y72" i="19"/>
  <c r="X205" i="19"/>
  <c r="AK73" i="19" l="1"/>
  <c r="AL73" i="19" s="1"/>
  <c r="W205" i="19"/>
  <c r="V206" i="19"/>
  <c r="U207" i="19"/>
  <c r="AB206" i="19"/>
  <c r="T206" i="19"/>
  <c r="AC206" i="19"/>
  <c r="X206" i="19"/>
  <c r="AA73" i="19"/>
  <c r="W206" i="19" l="1"/>
  <c r="Z73" i="19"/>
  <c r="V207" i="19"/>
  <c r="U208" i="19"/>
  <c r="AB207" i="19"/>
  <c r="T207" i="19"/>
  <c r="AC207" i="19"/>
  <c r="X207" i="19"/>
  <c r="W207" i="19" l="1"/>
  <c r="T208" i="19"/>
  <c r="AC208" i="19"/>
  <c r="V208" i="19"/>
  <c r="U209" i="19"/>
  <c r="AB208" i="19"/>
  <c r="Y73" i="19"/>
  <c r="AK74" i="19" l="1"/>
  <c r="AL74" i="19" s="1"/>
  <c r="W208" i="19"/>
  <c r="AB209" i="19"/>
  <c r="T209" i="19"/>
  <c r="AC209" i="19"/>
  <c r="V209" i="19"/>
  <c r="U210" i="19"/>
  <c r="X209" i="19"/>
  <c r="X208" i="19"/>
  <c r="AA74" i="19"/>
  <c r="Z74" i="19" l="1"/>
  <c r="V210" i="19"/>
  <c r="U211" i="19"/>
  <c r="AB210" i="19"/>
  <c r="T210" i="19"/>
  <c r="AC210" i="19"/>
  <c r="W209" i="19"/>
  <c r="X210" i="19"/>
  <c r="W210" i="19" l="1"/>
  <c r="V211" i="19"/>
  <c r="U212" i="19"/>
  <c r="AB211" i="19"/>
  <c r="T211" i="19"/>
  <c r="AC211" i="19"/>
  <c r="Y74" i="19"/>
  <c r="X211" i="19"/>
  <c r="W211" i="19" l="1"/>
  <c r="AK75" i="19"/>
  <c r="AL75" i="19" s="1"/>
  <c r="T212" i="19"/>
  <c r="AC212" i="19"/>
  <c r="V212" i="19"/>
  <c r="U213" i="19"/>
  <c r="AB212" i="19"/>
  <c r="AA75" i="19"/>
  <c r="Z75" i="19" l="1"/>
  <c r="AB213" i="19"/>
  <c r="T213" i="19"/>
  <c r="AC213" i="19"/>
  <c r="V213" i="19"/>
  <c r="U214" i="19"/>
  <c r="W212" i="19"/>
  <c r="X212" i="19"/>
  <c r="X213" i="19"/>
  <c r="W213" i="19" l="1"/>
  <c r="V214" i="19"/>
  <c r="U215" i="19"/>
  <c r="AB214" i="19"/>
  <c r="T214" i="19"/>
  <c r="AC214" i="19"/>
  <c r="Y75" i="19"/>
  <c r="X214" i="19"/>
  <c r="AK76" i="19" l="1"/>
  <c r="AL76" i="19" s="1"/>
  <c r="W214" i="19"/>
  <c r="V215" i="19"/>
  <c r="U216" i="19"/>
  <c r="AB215" i="19"/>
  <c r="T215" i="19"/>
  <c r="AC215" i="19"/>
  <c r="AA76" i="19"/>
  <c r="X215" i="19"/>
  <c r="W215" i="19" l="1"/>
  <c r="Z76" i="19"/>
  <c r="T216" i="19"/>
  <c r="AC216" i="19"/>
  <c r="V216" i="19"/>
  <c r="U217" i="19"/>
  <c r="AB216" i="19"/>
  <c r="X216" i="19"/>
  <c r="W216" i="19" l="1"/>
  <c r="AB217" i="19"/>
  <c r="T217" i="19"/>
  <c r="AC217" i="19"/>
  <c r="V217" i="19"/>
  <c r="U218" i="19"/>
  <c r="X217" i="19"/>
  <c r="Y76" i="19"/>
  <c r="AK77" i="19" l="1"/>
  <c r="AL77" i="19" s="1"/>
  <c r="W217" i="19"/>
  <c r="V218" i="19"/>
  <c r="U219" i="19"/>
  <c r="AB218" i="19"/>
  <c r="T218" i="19"/>
  <c r="AC218" i="19"/>
  <c r="AA77" i="19"/>
  <c r="W218" i="19" l="1"/>
  <c r="Z77" i="19"/>
  <c r="V219" i="19"/>
  <c r="U220" i="19"/>
  <c r="AB219" i="19"/>
  <c r="T219" i="19"/>
  <c r="AC219" i="19"/>
  <c r="X219" i="19"/>
  <c r="X218" i="19"/>
  <c r="W219" i="19" l="1"/>
  <c r="T220" i="19"/>
  <c r="AC220" i="19"/>
  <c r="V220" i="19"/>
  <c r="U221" i="19"/>
  <c r="AB220" i="19"/>
  <c r="Y77" i="19"/>
  <c r="X220" i="19"/>
  <c r="AK78" i="19" l="1"/>
  <c r="AL78" i="19" s="1"/>
  <c r="W220" i="19"/>
  <c r="AB221" i="19"/>
  <c r="T221" i="19"/>
  <c r="AC221" i="19"/>
  <c r="V221" i="19"/>
  <c r="U222" i="19"/>
  <c r="AA78" i="19"/>
  <c r="Z78" i="19" l="1"/>
  <c r="V222" i="19"/>
  <c r="U223" i="19"/>
  <c r="AB222" i="19"/>
  <c r="T222" i="19"/>
  <c r="AC222" i="19"/>
  <c r="W221" i="19"/>
  <c r="X222" i="19"/>
  <c r="X221" i="19"/>
  <c r="W222" i="19" l="1"/>
  <c r="V223" i="19"/>
  <c r="U224" i="19"/>
  <c r="AB223" i="19"/>
  <c r="T223" i="19"/>
  <c r="AC223" i="19"/>
  <c r="Y78" i="19"/>
  <c r="W223" i="19" l="1"/>
  <c r="AK79" i="19"/>
  <c r="AL79" i="19" s="1"/>
  <c r="T224" i="19"/>
  <c r="AC224" i="19"/>
  <c r="V224" i="19"/>
  <c r="U225" i="19"/>
  <c r="AB224" i="19"/>
  <c r="AA79" i="19"/>
  <c r="X224" i="19"/>
  <c r="X223" i="19"/>
  <c r="Z79" i="19" l="1"/>
  <c r="W224" i="19"/>
  <c r="AB225" i="19"/>
  <c r="T225" i="19"/>
  <c r="AC225" i="19"/>
  <c r="V225" i="19"/>
  <c r="U226" i="19"/>
  <c r="X225" i="19"/>
  <c r="V226" i="19" l="1"/>
  <c r="U227" i="19"/>
  <c r="AB226" i="19"/>
  <c r="T226" i="19"/>
  <c r="AC226" i="19"/>
  <c r="W225" i="19"/>
  <c r="X226" i="19"/>
  <c r="Y79" i="19"/>
  <c r="AK80" i="19" l="1"/>
  <c r="AL80" i="19" s="1"/>
  <c r="V227" i="19"/>
  <c r="U228" i="19"/>
  <c r="AB227" i="19"/>
  <c r="T227" i="19"/>
  <c r="AC227" i="19"/>
  <c r="W226" i="19"/>
  <c r="AA80" i="19"/>
  <c r="X227" i="19"/>
  <c r="W227" i="19" l="1"/>
  <c r="Z80" i="19"/>
  <c r="T228" i="19"/>
  <c r="AC228" i="19"/>
  <c r="V228" i="19"/>
  <c r="U229" i="19"/>
  <c r="AB228" i="19"/>
  <c r="X228" i="19"/>
  <c r="W228" i="19" l="1"/>
  <c r="AB229" i="19"/>
  <c r="T229" i="19"/>
  <c r="AC229" i="19"/>
  <c r="V229" i="19"/>
  <c r="U230" i="19"/>
  <c r="Y80" i="19"/>
  <c r="AK81" i="19" l="1"/>
  <c r="AL81" i="19" s="1"/>
  <c r="V230" i="19"/>
  <c r="U231" i="19"/>
  <c r="AB230" i="19"/>
  <c r="T230" i="19"/>
  <c r="AC230" i="19"/>
  <c r="W229" i="19"/>
  <c r="X230" i="19"/>
  <c r="X229" i="19"/>
  <c r="AA81" i="19"/>
  <c r="W230" i="19" l="1"/>
  <c r="Z81" i="19"/>
  <c r="V231" i="19"/>
  <c r="U232" i="19"/>
  <c r="AB231" i="19"/>
  <c r="T231" i="19"/>
  <c r="AC231" i="19"/>
  <c r="X231" i="19"/>
  <c r="W231" i="19" l="1"/>
  <c r="T232" i="19"/>
  <c r="AC232" i="19"/>
  <c r="V232" i="19"/>
  <c r="U233" i="19"/>
  <c r="AB232" i="19"/>
  <c r="Y81" i="19"/>
  <c r="X232" i="19"/>
  <c r="AK82" i="19" l="1"/>
  <c r="AL82" i="19" s="1"/>
  <c r="AB233" i="19"/>
  <c r="T233" i="19"/>
  <c r="AC233" i="19"/>
  <c r="V233" i="19"/>
  <c r="U234" i="19"/>
  <c r="W232" i="19"/>
  <c r="AA82" i="19"/>
  <c r="X233" i="19"/>
  <c r="Z82" i="19" l="1"/>
  <c r="V234" i="19"/>
  <c r="U235" i="19"/>
  <c r="AB234" i="19"/>
  <c r="T234" i="19"/>
  <c r="AC234" i="19"/>
  <c r="W233" i="19"/>
  <c r="X234" i="19"/>
  <c r="W234" i="19" l="1"/>
  <c r="V235" i="19"/>
  <c r="U236" i="19"/>
  <c r="AB235" i="19"/>
  <c r="T235" i="19"/>
  <c r="AC235" i="19"/>
  <c r="X235" i="19"/>
  <c r="Y82" i="19"/>
  <c r="W235" i="19" l="1"/>
  <c r="AK83" i="19"/>
  <c r="AL83" i="19" s="1"/>
  <c r="T236" i="19"/>
  <c r="AC236" i="19"/>
  <c r="V236" i="19"/>
  <c r="U237" i="19"/>
  <c r="AB236" i="19"/>
  <c r="AA83" i="19"/>
  <c r="Z83" i="19" l="1"/>
  <c r="W236" i="19"/>
  <c r="AB237" i="19"/>
  <c r="T237" i="19"/>
  <c r="AC237" i="19"/>
  <c r="V237" i="19"/>
  <c r="U238" i="19"/>
  <c r="X237" i="19"/>
  <c r="X236" i="19"/>
  <c r="V238" i="19" l="1"/>
  <c r="U239" i="19"/>
  <c r="AB238" i="19"/>
  <c r="T238" i="19"/>
  <c r="AC238" i="19"/>
  <c r="W237" i="19"/>
  <c r="Y83" i="19"/>
  <c r="W238" i="19" l="1"/>
  <c r="AK84" i="19"/>
  <c r="AL84" i="19" s="1"/>
  <c r="V239" i="19"/>
  <c r="U240" i="19"/>
  <c r="AB239" i="19"/>
  <c r="T239" i="19"/>
  <c r="AC239" i="19"/>
  <c r="X238" i="19"/>
  <c r="AA84" i="19"/>
  <c r="W239" i="19" l="1"/>
  <c r="Z84" i="19"/>
  <c r="T240" i="19"/>
  <c r="AC240" i="19"/>
  <c r="V240" i="19"/>
  <c r="U241" i="19"/>
  <c r="AB240" i="19"/>
  <c r="X239" i="19"/>
  <c r="X240" i="19"/>
  <c r="W240" i="19" l="1"/>
  <c r="AB241" i="19"/>
  <c r="T241" i="19"/>
  <c r="AC241" i="19"/>
  <c r="V241" i="19"/>
  <c r="U242" i="19"/>
  <c r="Y84" i="19"/>
  <c r="AK85" i="19" l="1"/>
  <c r="AL85" i="19" s="1"/>
  <c r="W241" i="19"/>
  <c r="V242" i="19"/>
  <c r="U243" i="19"/>
  <c r="AB242" i="19"/>
  <c r="T242" i="19"/>
  <c r="AC242" i="19"/>
  <c r="AA85" i="19"/>
  <c r="X241" i="19"/>
  <c r="W242" i="19" l="1"/>
  <c r="Z85" i="19"/>
  <c r="V243" i="19"/>
  <c r="U244" i="19"/>
  <c r="AB243" i="19"/>
  <c r="T243" i="19"/>
  <c r="AC243" i="19"/>
  <c r="X243" i="19"/>
  <c r="X242" i="19"/>
  <c r="W243" i="19" l="1"/>
  <c r="T244" i="19"/>
  <c r="AC244" i="19"/>
  <c r="V244" i="19"/>
  <c r="U245" i="19"/>
  <c r="AB244" i="19"/>
  <c r="Y85" i="19"/>
  <c r="X244" i="19"/>
  <c r="AK86" i="19" l="1"/>
  <c r="AL86" i="19" s="1"/>
  <c r="AB245" i="19"/>
  <c r="T245" i="19"/>
  <c r="AC245" i="19"/>
  <c r="V245" i="19"/>
  <c r="U246" i="19"/>
  <c r="W244" i="19"/>
  <c r="X245" i="19"/>
  <c r="AA86" i="19"/>
  <c r="Z86" i="19" l="1"/>
  <c r="V246" i="19"/>
  <c r="U247" i="19"/>
  <c r="AB246" i="19"/>
  <c r="T246" i="19"/>
  <c r="AC246" i="19"/>
  <c r="W245" i="19"/>
  <c r="X246" i="19"/>
  <c r="W246" i="19" l="1"/>
  <c r="V247" i="19"/>
  <c r="U248" i="19"/>
  <c r="U249" i="19" s="1"/>
  <c r="AB247" i="19"/>
  <c r="T247" i="19"/>
  <c r="AC247" i="19"/>
  <c r="Y86" i="19"/>
  <c r="X247" i="19"/>
  <c r="U250" i="19" l="1"/>
  <c r="AC249" i="19"/>
  <c r="V249" i="19"/>
  <c r="AB249" i="19"/>
  <c r="W247" i="19"/>
  <c r="AK87" i="19"/>
  <c r="AL87" i="19" s="1"/>
  <c r="T248" i="19"/>
  <c r="T249" i="19" s="1"/>
  <c r="AC248" i="19"/>
  <c r="V248" i="19"/>
  <c r="AB248" i="19"/>
  <c r="X249" i="19"/>
  <c r="AA87" i="19"/>
  <c r="W249" i="19" l="1"/>
  <c r="AC250" i="19"/>
  <c r="U251" i="19"/>
  <c r="T250" i="19"/>
  <c r="V250" i="19"/>
  <c r="AB250" i="19"/>
  <c r="W248" i="19"/>
  <c r="Z87" i="19"/>
  <c r="X250" i="19"/>
  <c r="Y87" i="19"/>
  <c r="X248" i="19"/>
  <c r="W250" i="19" l="1"/>
  <c r="AC251" i="19"/>
  <c r="T251" i="19"/>
  <c r="U252" i="19"/>
  <c r="V251" i="19"/>
  <c r="AB251" i="19"/>
  <c r="AK88" i="19"/>
  <c r="AL88" i="19" s="1"/>
  <c r="X251" i="19"/>
  <c r="AA88" i="19"/>
  <c r="W251" i="19" l="1"/>
  <c r="T252" i="19"/>
  <c r="U253" i="19"/>
  <c r="V252" i="19"/>
  <c r="AB252" i="19"/>
  <c r="AC252" i="19"/>
  <c r="Z88" i="19"/>
  <c r="X252" i="19"/>
  <c r="Y88" i="19"/>
  <c r="W252" i="19" l="1"/>
  <c r="U254" i="19"/>
  <c r="AC253" i="19"/>
  <c r="V253" i="19"/>
  <c r="AB253" i="19"/>
  <c r="T253" i="19"/>
  <c r="AK89" i="19"/>
  <c r="AL89" i="19" s="1"/>
  <c r="X253" i="19"/>
  <c r="AA89" i="19"/>
  <c r="W253" i="19" l="1"/>
  <c r="U255" i="19"/>
  <c r="T254" i="19"/>
  <c r="W254" i="19" s="1"/>
  <c r="AC254" i="19"/>
  <c r="V254" i="19"/>
  <c r="AB254" i="19"/>
  <c r="Z89" i="19"/>
  <c r="X254" i="19"/>
  <c r="Y89" i="19"/>
  <c r="AC255" i="19" l="1"/>
  <c r="AB255" i="19"/>
  <c r="T255" i="19"/>
  <c r="U256" i="19"/>
  <c r="V255" i="19"/>
  <c r="AK90" i="19"/>
  <c r="AL90" i="19" s="1"/>
  <c r="AA90" i="19"/>
  <c r="X255" i="19"/>
  <c r="W255" i="19" l="1"/>
  <c r="T256" i="19"/>
  <c r="U257" i="19"/>
  <c r="V256" i="19"/>
  <c r="AC256" i="19"/>
  <c r="AB256" i="19"/>
  <c r="Z90" i="19"/>
  <c r="Y90" i="19"/>
  <c r="X256" i="19"/>
  <c r="AC257" i="19" l="1"/>
  <c r="T257" i="19"/>
  <c r="U258" i="19"/>
  <c r="AB257" i="19"/>
  <c r="V257" i="19"/>
  <c r="W256" i="19"/>
  <c r="AK91" i="19"/>
  <c r="AL91" i="19" s="1"/>
  <c r="AA91" i="19"/>
  <c r="X257" i="19"/>
  <c r="W257" i="19" l="1"/>
  <c r="AC258" i="19"/>
  <c r="T258" i="19"/>
  <c r="U259" i="19"/>
  <c r="V258" i="19"/>
  <c r="AB258" i="19"/>
  <c r="Z91" i="19"/>
  <c r="X258" i="19"/>
  <c r="Y91" i="19"/>
  <c r="W258" i="19" l="1"/>
  <c r="V259" i="19"/>
  <c r="AC259" i="19"/>
  <c r="T259" i="19"/>
  <c r="W259" i="19" s="1"/>
  <c r="AB259" i="19"/>
  <c r="U260" i="19"/>
  <c r="AK92" i="19"/>
  <c r="AL92" i="19" s="1"/>
  <c r="X259" i="19"/>
  <c r="AA92" i="19"/>
  <c r="AB260" i="19" l="1"/>
  <c r="AC260" i="19"/>
  <c r="T260" i="19"/>
  <c r="U261" i="19"/>
  <c r="V260" i="19"/>
  <c r="Z92" i="19"/>
  <c r="Y92" i="19"/>
  <c r="X260" i="19"/>
  <c r="T261" i="19" l="1"/>
  <c r="V261" i="19"/>
  <c r="U262" i="19"/>
  <c r="AB261" i="19"/>
  <c r="AC261" i="19"/>
  <c r="W260" i="19"/>
  <c r="AK93" i="19"/>
  <c r="AL93" i="19" s="1"/>
  <c r="X261" i="19"/>
  <c r="AA93" i="19"/>
  <c r="W261" i="19" l="1"/>
  <c r="U263" i="19"/>
  <c r="T262" i="19"/>
  <c r="V262" i="19"/>
  <c r="AC262" i="19"/>
  <c r="AB262" i="19"/>
  <c r="Z93" i="19"/>
  <c r="X262" i="19"/>
  <c r="Y93" i="19"/>
  <c r="W262" i="19" l="1"/>
  <c r="AB263" i="19"/>
  <c r="AC263" i="19"/>
  <c r="U264" i="19"/>
  <c r="T263" i="19"/>
  <c r="V263" i="19"/>
  <c r="AK94" i="19"/>
  <c r="AL94" i="19" s="1"/>
  <c r="X263" i="19"/>
  <c r="AA94" i="19"/>
  <c r="V264" i="19" l="1"/>
  <c r="AC264" i="19"/>
  <c r="U265" i="19"/>
  <c r="T264" i="19"/>
  <c r="W264" i="19" s="1"/>
  <c r="AB264" i="19"/>
  <c r="W263" i="19"/>
  <c r="Z94" i="19"/>
  <c r="X264" i="19"/>
  <c r="Y94" i="19"/>
  <c r="AB265" i="19" l="1"/>
  <c r="T265" i="19"/>
  <c r="U266" i="19"/>
  <c r="AC265" i="19"/>
  <c r="V265" i="19"/>
  <c r="AK95" i="19"/>
  <c r="AL95" i="19" s="1"/>
  <c r="X265" i="19"/>
  <c r="AA95" i="19"/>
  <c r="AB266" i="19" l="1"/>
  <c r="AC266" i="19"/>
  <c r="T266" i="19"/>
  <c r="U267" i="19"/>
  <c r="V266" i="19"/>
  <c r="W265" i="19"/>
  <c r="Z95" i="19"/>
  <c r="X266" i="19"/>
  <c r="Y95" i="19"/>
  <c r="W266" i="19" l="1"/>
  <c r="AB267" i="19"/>
  <c r="U268" i="19"/>
  <c r="V267" i="19"/>
  <c r="T267" i="19"/>
  <c r="AC267" i="19"/>
  <c r="AK96" i="19"/>
  <c r="AL96" i="19" s="1"/>
  <c r="AA96" i="19"/>
  <c r="X267" i="19"/>
  <c r="AB268" i="19" l="1"/>
  <c r="T268" i="19"/>
  <c r="U269" i="19"/>
  <c r="AC268" i="19"/>
  <c r="V268" i="19"/>
  <c r="W267" i="19"/>
  <c r="Z96" i="19"/>
  <c r="X268" i="19"/>
  <c r="Y96" i="19"/>
  <c r="T269" i="19" l="1"/>
  <c r="AC269" i="19"/>
  <c r="V269" i="19"/>
  <c r="U270" i="19"/>
  <c r="AB269" i="19"/>
  <c r="W268" i="19"/>
  <c r="AK97" i="19"/>
  <c r="AL97" i="19" s="1"/>
  <c r="X269" i="19"/>
  <c r="AA97" i="19"/>
  <c r="AC270" i="19" l="1"/>
  <c r="AB270" i="19"/>
  <c r="U271" i="19"/>
  <c r="T270" i="19"/>
  <c r="V270" i="19"/>
  <c r="W269" i="19"/>
  <c r="Z97" i="19"/>
  <c r="X270" i="19"/>
  <c r="Y97" i="19"/>
  <c r="W270" i="19" l="1"/>
  <c r="V271" i="19"/>
  <c r="T271" i="19"/>
  <c r="W271" i="19" s="1"/>
  <c r="AB271" i="19"/>
  <c r="AC271" i="19"/>
  <c r="U272" i="19"/>
  <c r="AK98" i="19"/>
  <c r="AL98" i="19" s="1"/>
  <c r="X271" i="19"/>
  <c r="AA98" i="19"/>
  <c r="U273" i="19" l="1"/>
  <c r="T272" i="19"/>
  <c r="V272" i="19"/>
  <c r="AC272" i="19"/>
  <c r="AB272" i="19"/>
  <c r="Z98" i="19"/>
  <c r="Y98" i="19"/>
  <c r="X272" i="19"/>
  <c r="W272" i="19" l="1"/>
  <c r="T273" i="19"/>
  <c r="AB273" i="19"/>
  <c r="AC273" i="19"/>
  <c r="V273" i="19"/>
  <c r="U274" i="19"/>
  <c r="AK99" i="19"/>
  <c r="AL99" i="19" s="1"/>
  <c r="X273" i="19"/>
  <c r="AA99" i="19"/>
  <c r="W273" i="19" l="1"/>
  <c r="AB274" i="19"/>
  <c r="T274" i="19"/>
  <c r="V274" i="19"/>
  <c r="AC274" i="19"/>
  <c r="U275" i="19"/>
  <c r="Z99" i="19"/>
  <c r="X274" i="19"/>
  <c r="Y99" i="19"/>
  <c r="W274" i="19" l="1"/>
  <c r="V275" i="19"/>
  <c r="AC275" i="19"/>
  <c r="AB275" i="19"/>
  <c r="U276" i="19"/>
  <c r="T275" i="19"/>
  <c r="W275" i="19" s="1"/>
  <c r="AK100" i="19"/>
  <c r="AL100" i="19" s="1"/>
  <c r="X275" i="19"/>
  <c r="AA100" i="19"/>
  <c r="AC276" i="19" l="1"/>
  <c r="U277" i="19"/>
  <c r="AB276" i="19"/>
  <c r="T276" i="19"/>
  <c r="V276" i="19"/>
  <c r="Z100" i="19"/>
  <c r="Y100" i="19"/>
  <c r="X276" i="19"/>
  <c r="W276" i="19" l="1"/>
  <c r="AC277" i="19"/>
  <c r="V277" i="19"/>
  <c r="AB277" i="19"/>
  <c r="T277" i="19"/>
  <c r="W277" i="19" s="1"/>
  <c r="U278" i="19"/>
  <c r="AK101" i="19"/>
  <c r="AL101" i="19" s="1"/>
  <c r="X277" i="19"/>
  <c r="AA101" i="19"/>
  <c r="T278" i="19" l="1"/>
  <c r="V278" i="19"/>
  <c r="AB278" i="19"/>
  <c r="AC278" i="19"/>
  <c r="U279" i="19"/>
  <c r="Z101" i="19"/>
  <c r="Y101" i="19"/>
  <c r="X278" i="19"/>
  <c r="W278" i="19" l="1"/>
  <c r="AB279" i="19"/>
  <c r="AC279" i="19"/>
  <c r="V279" i="19"/>
  <c r="U280" i="19"/>
  <c r="T279" i="19"/>
  <c r="AK102" i="19"/>
  <c r="AL102" i="19" s="1"/>
  <c r="X279" i="19"/>
  <c r="AA102" i="19"/>
  <c r="W279" i="19" l="1"/>
  <c r="V280" i="19"/>
  <c r="AB280" i="19"/>
  <c r="AC280" i="19"/>
  <c r="T280" i="19"/>
  <c r="U281" i="19"/>
  <c r="Z102" i="19"/>
  <c r="X280" i="19"/>
  <c r="Y102" i="19"/>
  <c r="AC281" i="19" l="1"/>
  <c r="U282" i="19"/>
  <c r="V281" i="19"/>
  <c r="T281" i="19"/>
  <c r="W281" i="19" s="1"/>
  <c r="AB281" i="19"/>
  <c r="W280" i="19"/>
  <c r="AK103" i="19"/>
  <c r="AL103" i="19" s="1"/>
  <c r="X281" i="19"/>
  <c r="AA103" i="19"/>
  <c r="T282" i="19" l="1"/>
  <c r="AB282" i="19"/>
  <c r="AC282" i="19"/>
  <c r="U283" i="19"/>
  <c r="V282" i="19"/>
  <c r="Z103" i="19"/>
  <c r="Y103" i="19"/>
  <c r="X282" i="19"/>
  <c r="V283" i="19" l="1"/>
  <c r="U284" i="19"/>
  <c r="T283" i="19"/>
  <c r="W283" i="19" s="1"/>
  <c r="AC283" i="19"/>
  <c r="AB283" i="19"/>
  <c r="W282" i="19"/>
  <c r="AK104" i="19"/>
  <c r="AL104" i="19" s="1"/>
  <c r="X283" i="19"/>
  <c r="AA104" i="19"/>
  <c r="U285" i="19" l="1"/>
  <c r="AB284" i="19"/>
  <c r="V284" i="19"/>
  <c r="T284" i="19"/>
  <c r="AC284" i="19"/>
  <c r="Z104" i="19"/>
  <c r="Y104" i="19"/>
  <c r="X284" i="19"/>
  <c r="U286" i="19" l="1"/>
  <c r="AB285" i="19"/>
  <c r="V285" i="19"/>
  <c r="T285" i="19"/>
  <c r="W285" i="19" s="1"/>
  <c r="AC285" i="19"/>
  <c r="W284" i="19"/>
  <c r="AK105" i="19"/>
  <c r="AL105" i="19" s="1"/>
  <c r="X285" i="19"/>
  <c r="AA105" i="19"/>
  <c r="AB286" i="19" l="1"/>
  <c r="AC286" i="19"/>
  <c r="U287" i="19"/>
  <c r="T286" i="19"/>
  <c r="V286" i="19"/>
  <c r="Z105" i="19"/>
  <c r="Y105" i="19"/>
  <c r="X286" i="19"/>
  <c r="W286" i="19" l="1"/>
  <c r="AC287" i="19"/>
  <c r="U288" i="19"/>
  <c r="V287" i="19"/>
  <c r="AB287" i="19"/>
  <c r="T287" i="19"/>
  <c r="AK106" i="19"/>
  <c r="AL106" i="19" s="1"/>
  <c r="X287" i="19"/>
  <c r="AA106" i="19"/>
  <c r="U289" i="19" l="1"/>
  <c r="AC288" i="19"/>
  <c r="AB288" i="19"/>
  <c r="V288" i="19"/>
  <c r="T288" i="19"/>
  <c r="W287" i="19"/>
  <c r="Z106" i="19"/>
  <c r="X288" i="19"/>
  <c r="Y106" i="19"/>
  <c r="W288" i="19" l="1"/>
  <c r="AC289" i="19"/>
  <c r="AB289" i="19"/>
  <c r="T289" i="19"/>
  <c r="U290" i="19"/>
  <c r="V289" i="19"/>
  <c r="AK107" i="19"/>
  <c r="AL107" i="19" s="1"/>
  <c r="AA107" i="19"/>
  <c r="X289" i="19"/>
  <c r="AC290" i="19" l="1"/>
  <c r="AB290" i="19"/>
  <c r="U291" i="19"/>
  <c r="V290" i="19"/>
  <c r="T290" i="19"/>
  <c r="W290" i="19" s="1"/>
  <c r="W289" i="19"/>
  <c r="Z107" i="19"/>
  <c r="X290" i="19"/>
  <c r="Y107" i="19"/>
  <c r="AB291" i="19" l="1"/>
  <c r="V291" i="19"/>
  <c r="U292" i="19"/>
  <c r="AC291" i="19"/>
  <c r="T291" i="19"/>
  <c r="W291" i="19" s="1"/>
  <c r="AK108" i="19"/>
  <c r="AL108" i="19" s="1"/>
  <c r="X291" i="19"/>
  <c r="AA108" i="19"/>
  <c r="V292" i="19" l="1"/>
  <c r="U293" i="19"/>
  <c r="AC292" i="19"/>
  <c r="AB292" i="19"/>
  <c r="T292" i="19"/>
  <c r="W292" i="19" s="1"/>
  <c r="Z108" i="19"/>
  <c r="Y108" i="19"/>
  <c r="X292" i="19"/>
  <c r="U294" i="19" l="1"/>
  <c r="AB293" i="19"/>
  <c r="V293" i="19"/>
  <c r="T293" i="19"/>
  <c r="AC293" i="19"/>
  <c r="AK109" i="19"/>
  <c r="AL109" i="19" s="1"/>
  <c r="X293" i="19"/>
  <c r="AA109" i="19"/>
  <c r="U295" i="19" l="1"/>
  <c r="AB294" i="19"/>
  <c r="AC294" i="19"/>
  <c r="V294" i="19"/>
  <c r="T294" i="19"/>
  <c r="W294" i="19" s="1"/>
  <c r="W293" i="19"/>
  <c r="Z109" i="19"/>
  <c r="X294" i="19"/>
  <c r="Y109" i="19"/>
  <c r="AB295" i="19" l="1"/>
  <c r="AC295" i="19"/>
  <c r="U296" i="19"/>
  <c r="T295" i="19"/>
  <c r="V295" i="19"/>
  <c r="AK110" i="19"/>
  <c r="AL110" i="19" s="1"/>
  <c r="X295" i="19"/>
  <c r="AA110" i="19"/>
  <c r="W295" i="19" l="1"/>
  <c r="AC296" i="19"/>
  <c r="U297" i="19"/>
  <c r="V296" i="19"/>
  <c r="AB296" i="19"/>
  <c r="T296" i="19"/>
  <c r="Z110" i="19"/>
  <c r="X296" i="19"/>
  <c r="Y110" i="19"/>
  <c r="V297" i="19" l="1"/>
  <c r="U298" i="19"/>
  <c r="AC297" i="19"/>
  <c r="T297" i="19"/>
  <c r="AB297" i="19"/>
  <c r="W296" i="19"/>
  <c r="AK111" i="19"/>
  <c r="AL111" i="19" s="1"/>
  <c r="AA111" i="19"/>
  <c r="X297" i="19"/>
  <c r="T298" i="19" l="1"/>
  <c r="AB298" i="19"/>
  <c r="V298" i="19"/>
  <c r="AC298" i="19"/>
  <c r="U299" i="19"/>
  <c r="W297" i="19"/>
  <c r="Z111" i="19"/>
  <c r="Y111" i="19"/>
  <c r="X298" i="19"/>
  <c r="U300" i="19" l="1"/>
  <c r="V299" i="19"/>
  <c r="AB299" i="19"/>
  <c r="T299" i="19"/>
  <c r="AC299" i="19"/>
  <c r="W298" i="19"/>
  <c r="AK112" i="19"/>
  <c r="AL112" i="19" s="1"/>
  <c r="X299" i="19"/>
  <c r="AA112" i="19"/>
  <c r="AC300" i="19" l="1"/>
  <c r="T300" i="19"/>
  <c r="AB300" i="19"/>
  <c r="V300" i="19"/>
  <c r="U301" i="19"/>
  <c r="W299" i="19"/>
  <c r="Z112" i="19"/>
  <c r="X300" i="19"/>
  <c r="Y112" i="19"/>
  <c r="W300" i="19" l="1"/>
  <c r="AB301" i="19"/>
  <c r="T301" i="19"/>
  <c r="AC301" i="19"/>
  <c r="V301" i="19"/>
  <c r="U302" i="19"/>
  <c r="AK113" i="19"/>
  <c r="AL113" i="19" s="1"/>
  <c r="X301" i="19"/>
  <c r="AA113" i="19"/>
  <c r="W301" i="19" l="1"/>
  <c r="AC302" i="19"/>
  <c r="U303" i="19"/>
  <c r="AB302" i="19"/>
  <c r="V302" i="19"/>
  <c r="T302" i="19"/>
  <c r="Z113" i="19"/>
  <c r="X302" i="19"/>
  <c r="Y113" i="19"/>
  <c r="W302" i="19" l="1"/>
  <c r="U304" i="19"/>
  <c r="AB303" i="19"/>
  <c r="AC303" i="19"/>
  <c r="T303" i="19"/>
  <c r="V303" i="19"/>
  <c r="AK114" i="19"/>
  <c r="AL114" i="19" s="1"/>
  <c r="X303" i="19"/>
  <c r="AA114" i="19"/>
  <c r="W303" i="19" l="1"/>
  <c r="AC304" i="19"/>
  <c r="U305" i="19"/>
  <c r="T304" i="19"/>
  <c r="W304" i="19" s="1"/>
  <c r="AB304" i="19"/>
  <c r="V304" i="19"/>
  <c r="Z114" i="19"/>
  <c r="X304" i="19"/>
  <c r="Y114" i="19"/>
  <c r="AC305" i="19" l="1"/>
  <c r="U306" i="19"/>
  <c r="V305" i="19"/>
  <c r="AB305" i="19"/>
  <c r="T305" i="19"/>
  <c r="AK115" i="19"/>
  <c r="AL115" i="19" s="1"/>
  <c r="X305" i="19"/>
  <c r="AA115" i="19"/>
  <c r="W305" i="19" l="1"/>
  <c r="AC306" i="19"/>
  <c r="T306" i="19"/>
  <c r="W306" i="19" s="1"/>
  <c r="U307" i="19"/>
  <c r="AB306" i="19"/>
  <c r="V306" i="19"/>
  <c r="Z115" i="19"/>
  <c r="X306" i="19"/>
  <c r="Y115" i="19"/>
  <c r="AC307" i="19" l="1"/>
  <c r="T307" i="19"/>
  <c r="U308" i="19"/>
  <c r="AB307" i="19"/>
  <c r="V307" i="19"/>
  <c r="AK116" i="19"/>
  <c r="AL116" i="19" s="1"/>
  <c r="X307" i="19"/>
  <c r="AA116" i="19"/>
  <c r="W307" i="19" l="1"/>
  <c r="T308" i="19"/>
  <c r="AC308" i="19"/>
  <c r="V308" i="19"/>
  <c r="AB308" i="19"/>
  <c r="U309" i="19"/>
  <c r="Z116" i="19"/>
  <c r="Y116" i="19"/>
  <c r="X308" i="19"/>
  <c r="AB309" i="19" l="1"/>
  <c r="V309" i="19"/>
  <c r="U310" i="19"/>
  <c r="AC309" i="19"/>
  <c r="T309" i="19"/>
  <c r="W309" i="19" s="1"/>
  <c r="W308" i="19"/>
  <c r="AK117" i="19"/>
  <c r="AL117" i="19" s="1"/>
  <c r="X309" i="19"/>
  <c r="AA117" i="19"/>
  <c r="AB310" i="19" l="1"/>
  <c r="V310" i="19"/>
  <c r="U311" i="19"/>
  <c r="T310" i="19"/>
  <c r="AC310" i="19"/>
  <c r="Z117" i="19"/>
  <c r="Y117" i="19"/>
  <c r="X310" i="19"/>
  <c r="AC311" i="19" l="1"/>
  <c r="U312" i="19"/>
  <c r="AB311" i="19"/>
  <c r="V311" i="19"/>
  <c r="T311" i="19"/>
  <c r="W310" i="19"/>
  <c r="AK118" i="19"/>
  <c r="AL118" i="19" s="1"/>
  <c r="X311" i="19"/>
  <c r="AA118" i="19"/>
  <c r="T312" i="19" l="1"/>
  <c r="W312" i="19" s="1"/>
  <c r="U313" i="19"/>
  <c r="AB312" i="19"/>
  <c r="V312" i="19"/>
  <c r="AC312" i="19"/>
  <c r="W311" i="19"/>
  <c r="Z118" i="19"/>
  <c r="X312" i="19"/>
  <c r="Y118" i="19"/>
  <c r="AB313" i="19" l="1"/>
  <c r="T313" i="19"/>
  <c r="W313" i="19" s="1"/>
  <c r="AC313" i="19"/>
  <c r="U314" i="19"/>
  <c r="V313" i="19"/>
  <c r="AK119" i="19"/>
  <c r="AL119" i="19" s="1"/>
  <c r="E61" i="15"/>
  <c r="F61" i="15" s="1"/>
  <c r="J62" i="15"/>
  <c r="J61" i="15"/>
  <c r="C61" i="15"/>
  <c r="C55" i="15"/>
  <c r="P54" i="15"/>
  <c r="L54" i="15"/>
  <c r="F54" i="15"/>
  <c r="P53" i="15"/>
  <c r="S51" i="15" s="1"/>
  <c r="L53" i="15"/>
  <c r="M53" i="15" s="1"/>
  <c r="F53" i="15"/>
  <c r="C53" i="15"/>
  <c r="P52" i="15"/>
  <c r="L52" i="15"/>
  <c r="F52" i="15"/>
  <c r="C52" i="15"/>
  <c r="P51" i="15"/>
  <c r="S52" i="15" s="1"/>
  <c r="L51" i="15"/>
  <c r="D61" i="15" s="1"/>
  <c r="L61" i="15" s="1"/>
  <c r="U61" i="15" s="1"/>
  <c r="V61" i="15" s="1"/>
  <c r="F51" i="15"/>
  <c r="C51" i="15"/>
  <c r="O25" i="15"/>
  <c r="K25" i="15"/>
  <c r="I25" i="15"/>
  <c r="O24" i="15"/>
  <c r="K24" i="15"/>
  <c r="I24" i="15"/>
  <c r="O23" i="15"/>
  <c r="K23" i="15"/>
  <c r="I23" i="15"/>
  <c r="O22" i="15"/>
  <c r="K22" i="15"/>
  <c r="I22" i="15"/>
  <c r="O21" i="15"/>
  <c r="K21" i="15"/>
  <c r="I21" i="15"/>
  <c r="O20" i="15"/>
  <c r="K20" i="15"/>
  <c r="I20" i="15"/>
  <c r="O19" i="15"/>
  <c r="K19" i="15"/>
  <c r="I19" i="15"/>
  <c r="O18" i="15"/>
  <c r="K18" i="15"/>
  <c r="I18" i="15"/>
  <c r="O16" i="15"/>
  <c r="O15" i="15"/>
  <c r="O14" i="15"/>
  <c r="O13" i="15"/>
  <c r="O12" i="15"/>
  <c r="K11" i="15"/>
  <c r="K12" i="15" s="1"/>
  <c r="K13" i="15" s="1"/>
  <c r="K14" i="15" s="1"/>
  <c r="K15" i="15" s="1"/>
  <c r="K16" i="15" s="1"/>
  <c r="I11" i="15"/>
  <c r="I12" i="15" s="1"/>
  <c r="I13" i="15" s="1"/>
  <c r="I14" i="15" s="1"/>
  <c r="I15" i="15" s="1"/>
  <c r="I16" i="15" s="1"/>
  <c r="J10" i="15"/>
  <c r="H55" i="15"/>
  <c r="C32" i="15"/>
  <c r="X313" i="19"/>
  <c r="AA119" i="19"/>
  <c r="V314" i="19" l="1"/>
  <c r="AB314" i="19"/>
  <c r="AC314" i="19"/>
  <c r="T314" i="19"/>
  <c r="U315" i="19"/>
  <c r="Z119" i="19"/>
  <c r="S54" i="15"/>
  <c r="S53" i="15"/>
  <c r="M61" i="15"/>
  <c r="X314" i="19"/>
  <c r="AB315" i="19" l="1"/>
  <c r="V315" i="19"/>
  <c r="U316" i="19"/>
  <c r="AC315" i="19"/>
  <c r="T315" i="19"/>
  <c r="W315" i="19" s="1"/>
  <c r="W314" i="19"/>
  <c r="S55" i="15"/>
  <c r="B61" i="15"/>
  <c r="W61" i="15" s="1"/>
  <c r="X61" i="15" s="1"/>
  <c r="T51" i="15"/>
  <c r="O61" i="15"/>
  <c r="X315" i="19"/>
  <c r="Y119" i="19"/>
  <c r="AC316" i="19" l="1"/>
  <c r="T316" i="19"/>
  <c r="W316" i="19" s="1"/>
  <c r="U317" i="19"/>
  <c r="AB316" i="19"/>
  <c r="V316" i="19"/>
  <c r="AK120" i="19"/>
  <c r="AL120" i="19" s="1"/>
  <c r="Y61" i="15"/>
  <c r="P61" i="15"/>
  <c r="I61" i="15"/>
  <c r="N61" i="15"/>
  <c r="Q61" i="15" s="1"/>
  <c r="X316" i="19"/>
  <c r="T317" i="19" l="1"/>
  <c r="W317" i="19" s="1"/>
  <c r="AC317" i="19"/>
  <c r="V317" i="19"/>
  <c r="AB317" i="19"/>
  <c r="U318" i="19"/>
  <c r="G61" i="15"/>
  <c r="M60" i="15"/>
  <c r="Z61" i="15"/>
  <c r="R61" i="15"/>
  <c r="X317" i="19"/>
  <c r="AA120" i="19"/>
  <c r="AB318" i="19" l="1"/>
  <c r="V318" i="19"/>
  <c r="U319" i="19"/>
  <c r="AC318" i="19"/>
  <c r="T318" i="19"/>
  <c r="W318" i="19" s="1"/>
  <c r="Z120" i="19"/>
  <c r="P60" i="15"/>
  <c r="S61" i="15"/>
  <c r="K62" i="15" s="1"/>
  <c r="L60" i="15"/>
  <c r="N60" i="15" s="1"/>
  <c r="AA61" i="15"/>
  <c r="AC61" i="15"/>
  <c r="H62" i="15"/>
  <c r="X318" i="19"/>
  <c r="Y120" i="19"/>
  <c r="AB319" i="19" l="1"/>
  <c r="V319" i="19"/>
  <c r="U320" i="19"/>
  <c r="T319" i="19"/>
  <c r="W319" i="19" s="1"/>
  <c r="AC319" i="19"/>
  <c r="AF61" i="15"/>
  <c r="B62" i="15" s="1"/>
  <c r="AD61" i="15"/>
  <c r="AE61" i="15" s="1"/>
  <c r="AI61" i="15"/>
  <c r="AJ61" i="15" s="1"/>
  <c r="AG61" i="15"/>
  <c r="C62" i="15" s="1"/>
  <c r="T61" i="15"/>
  <c r="AK121" i="19"/>
  <c r="AL121" i="19" s="1"/>
  <c r="O62" i="15"/>
  <c r="X319" i="19"/>
  <c r="AA121" i="19"/>
  <c r="T320" i="19" l="1"/>
  <c r="AC320" i="19"/>
  <c r="U321" i="19"/>
  <c r="AB320" i="19"/>
  <c r="V320" i="19"/>
  <c r="I62" i="15"/>
  <c r="AH61" i="15"/>
  <c r="D62" i="15" s="1"/>
  <c r="L62" i="15" s="1"/>
  <c r="M62" i="15" s="1"/>
  <c r="N62" i="15" s="1"/>
  <c r="Z121" i="19"/>
  <c r="E62" i="15"/>
  <c r="X320" i="19"/>
  <c r="T321" i="19" l="1"/>
  <c r="U322" i="19"/>
  <c r="AB321" i="19"/>
  <c r="AC321" i="19"/>
  <c r="V321" i="19"/>
  <c r="W320" i="19"/>
  <c r="P62" i="15"/>
  <c r="U62" i="15"/>
  <c r="V62" i="15" s="1"/>
  <c r="W62" i="15" s="1"/>
  <c r="F62" i="15"/>
  <c r="G62" i="15" s="1"/>
  <c r="Q62" i="15"/>
  <c r="R62" i="15"/>
  <c r="X321" i="19"/>
  <c r="Y121" i="19"/>
  <c r="AB322" i="19" l="1"/>
  <c r="AC322" i="19"/>
  <c r="U323" i="19"/>
  <c r="T322" i="19"/>
  <c r="V322" i="19"/>
  <c r="W321" i="19"/>
  <c r="X62" i="15"/>
  <c r="S62" i="15"/>
  <c r="Y62" i="15"/>
  <c r="AK122" i="19"/>
  <c r="AL122" i="19" s="1"/>
  <c r="Z62" i="15"/>
  <c r="AC62" i="15"/>
  <c r="H63" i="15"/>
  <c r="X322" i="19"/>
  <c r="AA122" i="19"/>
  <c r="AC323" i="19" l="1"/>
  <c r="U324" i="19"/>
  <c r="V323" i="19"/>
  <c r="AB323" i="19"/>
  <c r="T323" i="19"/>
  <c r="W322" i="19"/>
  <c r="J63" i="15"/>
  <c r="AD62" i="15"/>
  <c r="AE62" i="15" s="1"/>
  <c r="AI62" i="15"/>
  <c r="AK62" i="15" s="1"/>
  <c r="AF62" i="15"/>
  <c r="AH62" i="15" s="1"/>
  <c r="D63" i="15" s="1"/>
  <c r="AG62" i="15"/>
  <c r="C63" i="15" s="1"/>
  <c r="AA62" i="15"/>
  <c r="AB62" i="15" s="1"/>
  <c r="T62" i="15"/>
  <c r="K63" i="15"/>
  <c r="Z122" i="19"/>
  <c r="X323" i="19"/>
  <c r="AB324" i="19" l="1"/>
  <c r="V324" i="19"/>
  <c r="U325" i="19"/>
  <c r="AC324" i="19"/>
  <c r="T324" i="19"/>
  <c r="W324" i="19" s="1"/>
  <c r="W323" i="19"/>
  <c r="AJ62" i="15"/>
  <c r="AL62" i="15"/>
  <c r="B63" i="15"/>
  <c r="L63" i="15"/>
  <c r="M63" i="15" s="1"/>
  <c r="U63" i="15"/>
  <c r="V63" i="15" s="1"/>
  <c r="E63" i="15"/>
  <c r="O63" i="15"/>
  <c r="X324" i="19"/>
  <c r="Y122" i="19"/>
  <c r="AC325" i="19" l="1"/>
  <c r="T325" i="19"/>
  <c r="W325" i="19" s="1"/>
  <c r="U326" i="19"/>
  <c r="AB325" i="19"/>
  <c r="V325" i="19"/>
  <c r="I63" i="15"/>
  <c r="AK123" i="19"/>
  <c r="AL123" i="19" s="1"/>
  <c r="F63" i="15"/>
  <c r="N63" i="15"/>
  <c r="P63" i="15"/>
  <c r="W63" i="15"/>
  <c r="Y63" i="15"/>
  <c r="Z63" i="15"/>
  <c r="R63" i="15"/>
  <c r="X325" i="19"/>
  <c r="AA123" i="19"/>
  <c r="AC326" i="19" l="1"/>
  <c r="V326" i="19"/>
  <c r="AB326" i="19"/>
  <c r="T326" i="19"/>
  <c r="U327" i="19"/>
  <c r="Z123" i="19"/>
  <c r="X63" i="15"/>
  <c r="AA63" i="15" s="1"/>
  <c r="AB63" i="15" s="1"/>
  <c r="Q63" i="15"/>
  <c r="S63" i="15" s="1"/>
  <c r="G63" i="15"/>
  <c r="AC63" i="15"/>
  <c r="H64" i="15"/>
  <c r="X326" i="19"/>
  <c r="AB327" i="19" l="1"/>
  <c r="V327" i="19"/>
  <c r="U328" i="19"/>
  <c r="AC327" i="19"/>
  <c r="T327" i="19"/>
  <c r="W326" i="19"/>
  <c r="J64" i="15"/>
  <c r="AF63" i="15"/>
  <c r="AI63" i="15"/>
  <c r="AD63" i="15"/>
  <c r="AE63" i="15" s="1"/>
  <c r="AG63" i="15"/>
  <c r="C64" i="15" s="1"/>
  <c r="K64" i="15"/>
  <c r="T63" i="15"/>
  <c r="X327" i="19"/>
  <c r="Y123" i="19"/>
  <c r="AB328" i="19" l="1"/>
  <c r="V328" i="19"/>
  <c r="U329" i="19"/>
  <c r="T328" i="19"/>
  <c r="AC328" i="19"/>
  <c r="W327" i="19"/>
  <c r="AK124" i="19"/>
  <c r="AL124" i="19" s="1"/>
  <c r="AK63" i="15"/>
  <c r="AL63" i="15"/>
  <c r="AJ63" i="15"/>
  <c r="B64" i="15"/>
  <c r="AH63" i="15"/>
  <c r="D64" i="15" s="1"/>
  <c r="O64" i="15"/>
  <c r="X328" i="19"/>
  <c r="AA124" i="19"/>
  <c r="W328" i="19" l="1"/>
  <c r="T329" i="19"/>
  <c r="AC329" i="19"/>
  <c r="U330" i="19"/>
  <c r="AB329" i="19"/>
  <c r="V329" i="19"/>
  <c r="Z124" i="19"/>
  <c r="I64" i="15"/>
  <c r="U64" i="15"/>
  <c r="V64" i="15" s="1"/>
  <c r="L64" i="15"/>
  <c r="M64" i="15" s="1"/>
  <c r="E64" i="15"/>
  <c r="X329" i="19"/>
  <c r="W329" i="19" l="1"/>
  <c r="T330" i="19"/>
  <c r="U331" i="19"/>
  <c r="AB330" i="19"/>
  <c r="AC330" i="19"/>
  <c r="V330" i="19"/>
  <c r="F64" i="15"/>
  <c r="N64" i="15"/>
  <c r="P64" i="15"/>
  <c r="W64" i="15"/>
  <c r="Y64" i="15"/>
  <c r="Z64" i="15"/>
  <c r="R64" i="15"/>
  <c r="X330" i="19"/>
  <c r="Y124" i="19"/>
  <c r="W330" i="19" l="1"/>
  <c r="AB331" i="19"/>
  <c r="AC331" i="19"/>
  <c r="U332" i="19"/>
  <c r="T331" i="19"/>
  <c r="V331" i="19"/>
  <c r="AK125" i="19"/>
  <c r="AL125" i="19" s="1"/>
  <c r="X64" i="15"/>
  <c r="AA64" i="15" s="1"/>
  <c r="AB64" i="15" s="1"/>
  <c r="Q64" i="15"/>
  <c r="S64" i="15" s="1"/>
  <c r="G64" i="15"/>
  <c r="AC64" i="15"/>
  <c r="H65" i="15"/>
  <c r="X331" i="19"/>
  <c r="AA125" i="19"/>
  <c r="W331" i="19" l="1"/>
  <c r="AB332" i="19"/>
  <c r="AC332" i="19"/>
  <c r="U333" i="19"/>
  <c r="V332" i="19"/>
  <c r="T332" i="19"/>
  <c r="W332" i="19" s="1"/>
  <c r="Z125" i="19"/>
  <c r="J65" i="15"/>
  <c r="AI64" i="15"/>
  <c r="AD64" i="15"/>
  <c r="AE64" i="15" s="1"/>
  <c r="AF64" i="15"/>
  <c r="AG64" i="15"/>
  <c r="C65" i="15" s="1"/>
  <c r="T64" i="15"/>
  <c r="K65" i="15"/>
  <c r="X332" i="19"/>
  <c r="AC333" i="19" l="1"/>
  <c r="V333" i="19"/>
  <c r="U334" i="19"/>
  <c r="T333" i="19"/>
  <c r="AB333" i="19"/>
  <c r="AH64" i="15"/>
  <c r="D65" i="15" s="1"/>
  <c r="B65" i="15"/>
  <c r="AJ64" i="15"/>
  <c r="AK64" i="15"/>
  <c r="AL64" i="15"/>
  <c r="O65" i="15"/>
  <c r="X333" i="19"/>
  <c r="Y125" i="19"/>
  <c r="AB334" i="19" l="1"/>
  <c r="T334" i="19"/>
  <c r="U335" i="19"/>
  <c r="AC334" i="19"/>
  <c r="V334" i="19"/>
  <c r="W333" i="19"/>
  <c r="AK126" i="19"/>
  <c r="AL126" i="19" s="1"/>
  <c r="I65" i="15"/>
  <c r="U65" i="15"/>
  <c r="V65" i="15" s="1"/>
  <c r="L65" i="15"/>
  <c r="M65" i="15" s="1"/>
  <c r="E65" i="15"/>
  <c r="X334" i="19"/>
  <c r="AA126" i="19"/>
  <c r="W334" i="19" l="1"/>
  <c r="V335" i="19"/>
  <c r="AC335" i="19"/>
  <c r="U336" i="19"/>
  <c r="AB335" i="19"/>
  <c r="T335" i="19"/>
  <c r="W335" i="19" s="1"/>
  <c r="Z126" i="19"/>
  <c r="F65" i="15"/>
  <c r="N65" i="15"/>
  <c r="P65" i="15"/>
  <c r="W65" i="15"/>
  <c r="Y65" i="15"/>
  <c r="R65" i="15"/>
  <c r="Z65" i="15"/>
  <c r="X335" i="19"/>
  <c r="AB336" i="19" l="1"/>
  <c r="U337" i="19"/>
  <c r="AC336" i="19"/>
  <c r="T336" i="19"/>
  <c r="V336" i="19"/>
  <c r="X65" i="15"/>
  <c r="AA65" i="15" s="1"/>
  <c r="AB65" i="15" s="1"/>
  <c r="Q65" i="15"/>
  <c r="S65" i="15" s="1"/>
  <c r="G65" i="15"/>
  <c r="H66" i="15"/>
  <c r="AC65" i="15"/>
  <c r="X336" i="19"/>
  <c r="Y126" i="19"/>
  <c r="AC337" i="19" l="1"/>
  <c r="V337" i="19"/>
  <c r="T337" i="19"/>
  <c r="W337" i="19" s="1"/>
  <c r="AB337" i="19"/>
  <c r="U338" i="19"/>
  <c r="W336" i="19"/>
  <c r="AK127" i="19"/>
  <c r="AL127" i="19" s="1"/>
  <c r="J66" i="15"/>
  <c r="AG65" i="15"/>
  <c r="C66" i="15" s="1"/>
  <c r="AD65" i="15"/>
  <c r="AE65" i="15" s="1"/>
  <c r="AF65" i="15"/>
  <c r="AI65" i="15"/>
  <c r="K66" i="15"/>
  <c r="T65" i="15"/>
  <c r="X337" i="19"/>
  <c r="AA127" i="19"/>
  <c r="V338" i="19" l="1"/>
  <c r="AB338" i="19"/>
  <c r="AC338" i="19"/>
  <c r="T338" i="19"/>
  <c r="W338" i="19" s="1"/>
  <c r="U339" i="19"/>
  <c r="Z127" i="19"/>
  <c r="B66" i="15"/>
  <c r="AH65" i="15"/>
  <c r="D66" i="15" s="1"/>
  <c r="AL65" i="15"/>
  <c r="AK65" i="15"/>
  <c r="AJ65" i="15"/>
  <c r="O66" i="15"/>
  <c r="X338" i="19"/>
  <c r="T339" i="19" l="1"/>
  <c r="W339" i="19" s="1"/>
  <c r="AB339" i="19"/>
  <c r="AC339" i="19"/>
  <c r="V339" i="19"/>
  <c r="U340" i="19"/>
  <c r="U66" i="15"/>
  <c r="V66" i="15" s="1"/>
  <c r="L66" i="15"/>
  <c r="M66" i="15" s="1"/>
  <c r="I66" i="15"/>
  <c r="E66" i="15"/>
  <c r="X339" i="19"/>
  <c r="Y127" i="19"/>
  <c r="V340" i="19" l="1"/>
  <c r="AB340" i="19"/>
  <c r="T340" i="19"/>
  <c r="W340" i="19" s="1"/>
  <c r="U341" i="19"/>
  <c r="AC340" i="19"/>
  <c r="AK128" i="19"/>
  <c r="AL128" i="19" s="1"/>
  <c r="F66" i="15"/>
  <c r="P66" i="15"/>
  <c r="N66" i="15"/>
  <c r="W66" i="15"/>
  <c r="Y66" i="15"/>
  <c r="R66" i="15"/>
  <c r="Z66" i="15"/>
  <c r="X340" i="19"/>
  <c r="AA128" i="19"/>
  <c r="T341" i="19" l="1"/>
  <c r="AB341" i="19"/>
  <c r="V341" i="19"/>
  <c r="AC341" i="19"/>
  <c r="U342" i="19"/>
  <c r="Z128" i="19"/>
  <c r="X66" i="15"/>
  <c r="AA66" i="15" s="1"/>
  <c r="AB66" i="15" s="1"/>
  <c r="Q66" i="15"/>
  <c r="S66" i="15" s="1"/>
  <c r="G66" i="15"/>
  <c r="H67" i="15"/>
  <c r="AC66" i="15"/>
  <c r="X341" i="19"/>
  <c r="T342" i="19" l="1"/>
  <c r="V342" i="19"/>
  <c r="AC342" i="19"/>
  <c r="AB342" i="19"/>
  <c r="U343" i="19"/>
  <c r="W341" i="19"/>
  <c r="J67" i="15"/>
  <c r="AG66" i="15"/>
  <c r="C67" i="15" s="1"/>
  <c r="AF66" i="15"/>
  <c r="AI66" i="15"/>
  <c r="AD66" i="15"/>
  <c r="AE66" i="15" s="1"/>
  <c r="T66" i="15"/>
  <c r="K67" i="15"/>
  <c r="X342" i="19"/>
  <c r="Y128" i="19"/>
  <c r="AC343" i="19" l="1"/>
  <c r="V343" i="19"/>
  <c r="T343" i="19"/>
  <c r="W343" i="19" s="1"/>
  <c r="AB343" i="19"/>
  <c r="U344" i="19"/>
  <c r="W342" i="19"/>
  <c r="AK129" i="19"/>
  <c r="AL129" i="19" s="1"/>
  <c r="B67" i="15"/>
  <c r="AH66" i="15"/>
  <c r="D67" i="15" s="1"/>
  <c r="AL66" i="15"/>
  <c r="AK66" i="15"/>
  <c r="AJ66" i="15"/>
  <c r="O67" i="15"/>
  <c r="X343" i="19"/>
  <c r="AA129" i="19"/>
  <c r="V344" i="19" l="1"/>
  <c r="AB344" i="19"/>
  <c r="AC344" i="19"/>
  <c r="T344" i="19"/>
  <c r="W344" i="19" s="1"/>
  <c r="U345" i="19"/>
  <c r="Z129" i="19"/>
  <c r="U67" i="15"/>
  <c r="V67" i="15" s="1"/>
  <c r="L67" i="15"/>
  <c r="M67" i="15" s="1"/>
  <c r="I67" i="15"/>
  <c r="E67" i="15"/>
  <c r="X344" i="19"/>
  <c r="T345" i="19" l="1"/>
  <c r="AB345" i="19"/>
  <c r="AC345" i="19"/>
  <c r="V345" i="19"/>
  <c r="U346" i="19"/>
  <c r="F67" i="15"/>
  <c r="N67" i="15"/>
  <c r="P67" i="15"/>
  <c r="Y67" i="15"/>
  <c r="W67" i="15"/>
  <c r="X67" i="15" s="1"/>
  <c r="R67" i="15"/>
  <c r="Z67" i="15"/>
  <c r="X345" i="19"/>
  <c r="Y129" i="19"/>
  <c r="AC346" i="19" l="1"/>
  <c r="V346" i="19"/>
  <c r="AB346" i="19"/>
  <c r="T346" i="19"/>
  <c r="W346" i="19" s="1"/>
  <c r="U347" i="19"/>
  <c r="W345" i="19"/>
  <c r="AK130" i="19"/>
  <c r="AL130" i="19" s="1"/>
  <c r="Q67" i="15"/>
  <c r="S67" i="15" s="1"/>
  <c r="AA67" i="15"/>
  <c r="AB67" i="15" s="1"/>
  <c r="G67" i="15"/>
  <c r="H68" i="15"/>
  <c r="AC67" i="15"/>
  <c r="X346" i="19"/>
  <c r="AA130" i="19"/>
  <c r="AB347" i="19" l="1"/>
  <c r="T347" i="19"/>
  <c r="V347" i="19"/>
  <c r="AC347" i="19"/>
  <c r="U348" i="19"/>
  <c r="Z130" i="19"/>
  <c r="J68" i="15"/>
  <c r="AG67" i="15"/>
  <c r="C68" i="15" s="1"/>
  <c r="AI67" i="15"/>
  <c r="AD67" i="15"/>
  <c r="AE67" i="15" s="1"/>
  <c r="AF67" i="15"/>
  <c r="T67" i="15"/>
  <c r="K68" i="15"/>
  <c r="X347" i="19"/>
  <c r="W347" i="19" l="1"/>
  <c r="T348" i="19"/>
  <c r="V348" i="19"/>
  <c r="AC348" i="19"/>
  <c r="U349" i="19"/>
  <c r="AB348" i="19"/>
  <c r="AK67" i="15"/>
  <c r="AJ67" i="15"/>
  <c r="AL67" i="15"/>
  <c r="B68" i="15"/>
  <c r="AH67" i="15"/>
  <c r="D68" i="15" s="1"/>
  <c r="O68" i="15"/>
  <c r="X348" i="19"/>
  <c r="Y130" i="19"/>
  <c r="W348" i="19" l="1"/>
  <c r="AC349" i="19"/>
  <c r="V349" i="19"/>
  <c r="T349" i="19"/>
  <c r="W349" i="19" s="1"/>
  <c r="AB349" i="19"/>
  <c r="U350" i="19"/>
  <c r="AK131" i="19"/>
  <c r="AL131" i="19" s="1"/>
  <c r="I68" i="15"/>
  <c r="U68" i="15"/>
  <c r="V68" i="15" s="1"/>
  <c r="L68" i="15"/>
  <c r="M68" i="15" s="1"/>
  <c r="E68" i="15"/>
  <c r="X349" i="19"/>
  <c r="AA131" i="19"/>
  <c r="AB350" i="19" l="1"/>
  <c r="T350" i="19"/>
  <c r="W350" i="19" s="1"/>
  <c r="AC350" i="19"/>
  <c r="U351" i="19"/>
  <c r="V350" i="19"/>
  <c r="Z131" i="19"/>
  <c r="F68" i="15"/>
  <c r="P68" i="15"/>
  <c r="N68" i="15"/>
  <c r="Y68" i="15"/>
  <c r="W68" i="15"/>
  <c r="R68" i="15"/>
  <c r="Z68" i="15"/>
  <c r="X350" i="19"/>
  <c r="U352" i="19" l="1"/>
  <c r="AC351" i="19"/>
  <c r="T351" i="19"/>
  <c r="W351" i="19" s="1"/>
  <c r="V351" i="19"/>
  <c r="AB351" i="19"/>
  <c r="X68" i="15"/>
  <c r="AA68" i="15" s="1"/>
  <c r="AB68" i="15" s="1"/>
  <c r="Q68" i="15"/>
  <c r="S68" i="15" s="1"/>
  <c r="G68" i="15"/>
  <c r="AC68" i="15"/>
  <c r="H69" i="15"/>
  <c r="X351" i="19"/>
  <c r="Y131" i="19"/>
  <c r="T352" i="19" l="1"/>
  <c r="W352" i="19" s="1"/>
  <c r="U353" i="19"/>
  <c r="V352" i="19"/>
  <c r="AC352" i="19"/>
  <c r="AB352" i="19"/>
  <c r="AK132" i="19"/>
  <c r="AL132" i="19" s="1"/>
  <c r="J69" i="15"/>
  <c r="AI68" i="15"/>
  <c r="AD68" i="15"/>
  <c r="AE68" i="15" s="1"/>
  <c r="AG68" i="15"/>
  <c r="C69" i="15" s="1"/>
  <c r="AF68" i="15"/>
  <c r="T68" i="15"/>
  <c r="K69" i="15"/>
  <c r="X352" i="19"/>
  <c r="AA132" i="19"/>
  <c r="AB353" i="19" l="1"/>
  <c r="AC353" i="19"/>
  <c r="U354" i="19"/>
  <c r="T353" i="19"/>
  <c r="V353" i="19"/>
  <c r="Z132" i="19"/>
  <c r="AL68" i="15"/>
  <c r="AK68" i="15"/>
  <c r="AJ68" i="15"/>
  <c r="AH68" i="15"/>
  <c r="D69" i="15" s="1"/>
  <c r="B69" i="15"/>
  <c r="O69" i="15"/>
  <c r="X353" i="19"/>
  <c r="AC354" i="19" l="1"/>
  <c r="T354" i="19"/>
  <c r="U355" i="19"/>
  <c r="V354" i="19"/>
  <c r="AB354" i="19"/>
  <c r="W353" i="19"/>
  <c r="U69" i="15"/>
  <c r="V69" i="15" s="1"/>
  <c r="L69" i="15"/>
  <c r="M69" i="15" s="1"/>
  <c r="I69" i="15"/>
  <c r="E69" i="15"/>
  <c r="X354" i="19"/>
  <c r="Y132" i="19"/>
  <c r="U356" i="19" l="1"/>
  <c r="T355" i="19"/>
  <c r="W355" i="19" s="1"/>
  <c r="V355" i="19"/>
  <c r="AC355" i="19"/>
  <c r="AB355" i="19"/>
  <c r="W354" i="19"/>
  <c r="AK133" i="19"/>
  <c r="AL133" i="19" s="1"/>
  <c r="F69" i="15"/>
  <c r="P69" i="15"/>
  <c r="N69" i="15"/>
  <c r="Y69" i="15"/>
  <c r="W69" i="15"/>
  <c r="Z69" i="15"/>
  <c r="R69" i="15"/>
  <c r="X355" i="19"/>
  <c r="AA133" i="19"/>
  <c r="AB356" i="19" l="1"/>
  <c r="AC356" i="19"/>
  <c r="V356" i="19"/>
  <c r="T356" i="19"/>
  <c r="W356" i="19" s="1"/>
  <c r="U357" i="19"/>
  <c r="X69" i="15"/>
  <c r="Z133" i="19"/>
  <c r="Q69" i="15"/>
  <c r="S69" i="15" s="1"/>
  <c r="AA69" i="15"/>
  <c r="AB69" i="15" s="1"/>
  <c r="G69" i="15"/>
  <c r="H70" i="15"/>
  <c r="AC69" i="15"/>
  <c r="X356" i="19"/>
  <c r="AC357" i="19" l="1"/>
  <c r="AB357" i="19"/>
  <c r="T357" i="19"/>
  <c r="U358" i="19"/>
  <c r="V357" i="19"/>
  <c r="J70" i="15"/>
  <c r="AI69" i="15"/>
  <c r="AD69" i="15"/>
  <c r="AE69" i="15" s="1"/>
  <c r="AG69" i="15"/>
  <c r="C70" i="15" s="1"/>
  <c r="AF69" i="15"/>
  <c r="T69" i="15"/>
  <c r="K70" i="15"/>
  <c r="X357" i="19"/>
  <c r="Y133" i="19"/>
  <c r="T358" i="19" l="1"/>
  <c r="W358" i="19" s="1"/>
  <c r="U359" i="19"/>
  <c r="V358" i="19"/>
  <c r="AC358" i="19"/>
  <c r="AB358" i="19"/>
  <c r="W357" i="19"/>
  <c r="AK134" i="19"/>
  <c r="AL134" i="19" s="1"/>
  <c r="AK69" i="15"/>
  <c r="AL69" i="15"/>
  <c r="AJ69" i="15"/>
  <c r="B70" i="15"/>
  <c r="AH69" i="15"/>
  <c r="D70" i="15" s="1"/>
  <c r="O70" i="15"/>
  <c r="X358" i="19"/>
  <c r="AA134" i="19"/>
  <c r="AB359" i="19" l="1"/>
  <c r="AC359" i="19"/>
  <c r="U360" i="19"/>
  <c r="T359" i="19"/>
  <c r="V359" i="19"/>
  <c r="Z134" i="19"/>
  <c r="I70" i="15"/>
  <c r="U70" i="15"/>
  <c r="V70" i="15" s="1"/>
  <c r="L70" i="15"/>
  <c r="M70" i="15" s="1"/>
  <c r="E70" i="15"/>
  <c r="X359" i="19"/>
  <c r="W359" i="19" l="1"/>
  <c r="AC360" i="19"/>
  <c r="T360" i="19"/>
  <c r="W360" i="19" s="1"/>
  <c r="U361" i="19"/>
  <c r="V360" i="19"/>
  <c r="AB360" i="19"/>
  <c r="F70" i="15"/>
  <c r="N70" i="15"/>
  <c r="P70" i="15"/>
  <c r="Y70" i="15"/>
  <c r="W70" i="15"/>
  <c r="Z70" i="15"/>
  <c r="R70" i="15"/>
  <c r="X360" i="19"/>
  <c r="Y134" i="19"/>
  <c r="T361" i="19" l="1"/>
  <c r="W361" i="19" s="1"/>
  <c r="U362" i="19"/>
  <c r="V361" i="19"/>
  <c r="AC361" i="19"/>
  <c r="AB361" i="19"/>
  <c r="AK135" i="19"/>
  <c r="AL135" i="19" s="1"/>
  <c r="X70" i="15"/>
  <c r="AA70" i="15" s="1"/>
  <c r="AB70" i="15" s="1"/>
  <c r="Q70" i="15"/>
  <c r="S70" i="15" s="1"/>
  <c r="G70" i="15"/>
  <c r="H71" i="15"/>
  <c r="AC70" i="15"/>
  <c r="X361" i="19"/>
  <c r="AA135" i="19"/>
  <c r="AC362" i="19" l="1"/>
  <c r="V362" i="19"/>
  <c r="T362" i="19"/>
  <c r="U363" i="19"/>
  <c r="AB362" i="19"/>
  <c r="Z135" i="19"/>
  <c r="J71" i="15"/>
  <c r="AF70" i="15"/>
  <c r="AD70" i="15"/>
  <c r="AE70" i="15" s="1"/>
  <c r="AI70" i="15"/>
  <c r="AG70" i="15"/>
  <c r="C71" i="15" s="1"/>
  <c r="T70" i="15"/>
  <c r="K71" i="15"/>
  <c r="X362" i="19"/>
  <c r="W362" i="19" l="1"/>
  <c r="U364" i="19"/>
  <c r="AC363" i="19"/>
  <c r="T363" i="19"/>
  <c r="W363" i="19" s="1"/>
  <c r="V363" i="19"/>
  <c r="AB363" i="19"/>
  <c r="AJ70" i="15"/>
  <c r="AL70" i="15"/>
  <c r="AK70" i="15"/>
  <c r="B71" i="15"/>
  <c r="AH70" i="15"/>
  <c r="D71" i="15" s="1"/>
  <c r="O71" i="15"/>
  <c r="X363" i="19"/>
  <c r="Y135" i="19"/>
  <c r="U365" i="19" l="1"/>
  <c r="AC364" i="19"/>
  <c r="AB364" i="19"/>
  <c r="T364" i="19"/>
  <c r="V364" i="19"/>
  <c r="AK136" i="19"/>
  <c r="AL136" i="19" s="1"/>
  <c r="I71" i="15"/>
  <c r="U71" i="15"/>
  <c r="V71" i="15" s="1"/>
  <c r="L71" i="15"/>
  <c r="M71" i="15" s="1"/>
  <c r="E71" i="15"/>
  <c r="X364" i="19"/>
  <c r="AA136" i="19"/>
  <c r="AB365" i="19" l="1"/>
  <c r="AC365" i="19"/>
  <c r="T365" i="19"/>
  <c r="V365" i="19"/>
  <c r="U366" i="19"/>
  <c r="W364" i="19"/>
  <c r="Z136" i="19"/>
  <c r="F71" i="15"/>
  <c r="N71" i="15"/>
  <c r="P71" i="15"/>
  <c r="Y71" i="15"/>
  <c r="W71" i="15"/>
  <c r="R71" i="15"/>
  <c r="Z71" i="15"/>
  <c r="X365" i="19"/>
  <c r="V366" i="19" l="1"/>
  <c r="U367" i="19"/>
  <c r="AB366" i="19"/>
  <c r="T366" i="19"/>
  <c r="W366" i="19" s="1"/>
  <c r="AC366" i="19"/>
  <c r="W365" i="19"/>
  <c r="X71" i="15"/>
  <c r="AA71" i="15" s="1"/>
  <c r="AB71" i="15" s="1"/>
  <c r="Q71" i="15"/>
  <c r="S71" i="15" s="1"/>
  <c r="G71" i="15"/>
  <c r="H72" i="15"/>
  <c r="AC71" i="15"/>
  <c r="X366" i="19"/>
  <c r="Y136" i="19"/>
  <c r="U368" i="19" l="1"/>
  <c r="AB367" i="19"/>
  <c r="T367" i="19"/>
  <c r="W367" i="19" s="1"/>
  <c r="AC367" i="19"/>
  <c r="V367" i="19"/>
  <c r="AK137" i="19"/>
  <c r="AL137" i="19" s="1"/>
  <c r="J72" i="15"/>
  <c r="AF71" i="15"/>
  <c r="AI71" i="15"/>
  <c r="AD71" i="15"/>
  <c r="AE71" i="15" s="1"/>
  <c r="AG71" i="15"/>
  <c r="C72" i="15" s="1"/>
  <c r="T71" i="15"/>
  <c r="K72" i="15"/>
  <c r="X367" i="19"/>
  <c r="AA137" i="19"/>
  <c r="AC368" i="19" l="1"/>
  <c r="AB368" i="19"/>
  <c r="T368" i="19"/>
  <c r="V368" i="19"/>
  <c r="U369" i="19"/>
  <c r="Z137" i="19"/>
  <c r="AK71" i="15"/>
  <c r="AJ71" i="15"/>
  <c r="AL71" i="15"/>
  <c r="AH71" i="15"/>
  <c r="D72" i="15" s="1"/>
  <c r="B72" i="15"/>
  <c r="O72" i="15"/>
  <c r="X368" i="19"/>
  <c r="W368" i="19" l="1"/>
  <c r="AC369" i="19"/>
  <c r="V369" i="19"/>
  <c r="AB369" i="19"/>
  <c r="T369" i="19"/>
  <c r="U370" i="19"/>
  <c r="U72" i="15"/>
  <c r="V72" i="15" s="1"/>
  <c r="L72" i="15"/>
  <c r="M72" i="15" s="1"/>
  <c r="I72" i="15"/>
  <c r="E72" i="15"/>
  <c r="X369" i="19"/>
  <c r="Y137" i="19"/>
  <c r="AB370" i="19" l="1"/>
  <c r="T370" i="19"/>
  <c r="AC370" i="19"/>
  <c r="V370" i="19"/>
  <c r="U371" i="19"/>
  <c r="W369" i="19"/>
  <c r="AK138" i="19"/>
  <c r="AL138" i="19" s="1"/>
  <c r="F72" i="15"/>
  <c r="N72" i="15"/>
  <c r="P72" i="15"/>
  <c r="W72" i="15"/>
  <c r="Y72" i="15"/>
  <c r="R72" i="15"/>
  <c r="Z72" i="15"/>
  <c r="X370" i="19"/>
  <c r="AA138" i="19"/>
  <c r="W370" i="19" l="1"/>
  <c r="V371" i="19"/>
  <c r="U372" i="19"/>
  <c r="AB371" i="19"/>
  <c r="T371" i="19"/>
  <c r="AC371" i="19"/>
  <c r="Z138" i="19"/>
  <c r="X72" i="15"/>
  <c r="AA72" i="15" s="1"/>
  <c r="AB72" i="15" s="1"/>
  <c r="Q72" i="15"/>
  <c r="S72" i="15" s="1"/>
  <c r="G72" i="15"/>
  <c r="AC72" i="15"/>
  <c r="H73" i="15"/>
  <c r="X371" i="19"/>
  <c r="AB372" i="19" l="1"/>
  <c r="T372" i="19"/>
  <c r="AC372" i="19"/>
  <c r="V372" i="19"/>
  <c r="U373" i="19"/>
  <c r="W371" i="19"/>
  <c r="J73" i="15"/>
  <c r="AI72" i="15"/>
  <c r="AD72" i="15"/>
  <c r="AE72" i="15" s="1"/>
  <c r="AG72" i="15"/>
  <c r="C73" i="15" s="1"/>
  <c r="AF72" i="15"/>
  <c r="K73" i="15"/>
  <c r="T72" i="15"/>
  <c r="X372" i="19"/>
  <c r="Y138" i="19"/>
  <c r="W372" i="19" l="1"/>
  <c r="AB373" i="19"/>
  <c r="T373" i="19"/>
  <c r="AC373" i="19"/>
  <c r="V373" i="19"/>
  <c r="U374" i="19"/>
  <c r="AK139" i="19"/>
  <c r="AL139" i="19" s="1"/>
  <c r="AL72" i="15"/>
  <c r="AK72" i="15"/>
  <c r="AJ72" i="15"/>
  <c r="AH72" i="15"/>
  <c r="D73" i="15" s="1"/>
  <c r="B73" i="15"/>
  <c r="O73" i="15"/>
  <c r="X373" i="19"/>
  <c r="AA139" i="19"/>
  <c r="W373" i="19" l="1"/>
  <c r="V374" i="19"/>
  <c r="U375" i="19"/>
  <c r="AB374" i="19"/>
  <c r="T374" i="19"/>
  <c r="W374" i="19" s="1"/>
  <c r="AC374" i="19"/>
  <c r="Z139" i="19"/>
  <c r="U73" i="15"/>
  <c r="V73" i="15" s="1"/>
  <c r="L73" i="15"/>
  <c r="M73" i="15" s="1"/>
  <c r="I73" i="15"/>
  <c r="E73" i="15"/>
  <c r="X374" i="19"/>
  <c r="V375" i="19" l="1"/>
  <c r="U376" i="19"/>
  <c r="AB375" i="19"/>
  <c r="T375" i="19"/>
  <c r="W375" i="19" s="1"/>
  <c r="AC375" i="19"/>
  <c r="F73" i="15"/>
  <c r="P73" i="15"/>
  <c r="N73" i="15"/>
  <c r="W73" i="15"/>
  <c r="Y73" i="15"/>
  <c r="R73" i="15"/>
  <c r="Z73" i="15"/>
  <c r="X375" i="19"/>
  <c r="Y139" i="19"/>
  <c r="T376" i="19" l="1"/>
  <c r="AC376" i="19"/>
  <c r="V376" i="19"/>
  <c r="U377" i="19"/>
  <c r="AB376" i="19"/>
  <c r="AK140" i="19"/>
  <c r="AL140" i="19" s="1"/>
  <c r="X73" i="15"/>
  <c r="AA73" i="15" s="1"/>
  <c r="AB73" i="15" s="1"/>
  <c r="Q73" i="15"/>
  <c r="S73" i="15" s="1"/>
  <c r="G73" i="15"/>
  <c r="H74" i="15"/>
  <c r="AC73" i="15"/>
  <c r="X376" i="19"/>
  <c r="AA140" i="19"/>
  <c r="AB377" i="19" l="1"/>
  <c r="T377" i="19"/>
  <c r="AC377" i="19"/>
  <c r="V377" i="19"/>
  <c r="U378" i="19"/>
  <c r="W376" i="19"/>
  <c r="Z140" i="19"/>
  <c r="J74" i="15"/>
  <c r="AG73" i="15"/>
  <c r="C74" i="15" s="1"/>
  <c r="AF73" i="15"/>
  <c r="AI73" i="15"/>
  <c r="AD73" i="15"/>
  <c r="AE73" i="15" s="1"/>
  <c r="T73" i="15"/>
  <c r="K74" i="15"/>
  <c r="X377" i="19"/>
  <c r="W377" i="19" l="1"/>
  <c r="U379" i="19"/>
  <c r="AB378" i="19"/>
  <c r="T378" i="19"/>
  <c r="W378" i="19" s="1"/>
  <c r="AC378" i="19"/>
  <c r="V378" i="19"/>
  <c r="AJ73" i="15"/>
  <c r="AL73" i="15"/>
  <c r="AK73" i="15"/>
  <c r="AH73" i="15"/>
  <c r="D74" i="15" s="1"/>
  <c r="B74" i="15"/>
  <c r="O74" i="15"/>
  <c r="X378" i="19"/>
  <c r="Y140" i="19"/>
  <c r="V379" i="19" l="1"/>
  <c r="U380" i="19"/>
  <c r="AB379" i="19"/>
  <c r="T379" i="19"/>
  <c r="W379" i="19" s="1"/>
  <c r="AC379" i="19"/>
  <c r="AK141" i="19"/>
  <c r="AL141" i="19" s="1"/>
  <c r="U74" i="15"/>
  <c r="V74" i="15" s="1"/>
  <c r="L74" i="15"/>
  <c r="M74" i="15" s="1"/>
  <c r="I74" i="15"/>
  <c r="E74" i="15"/>
  <c r="X379" i="19"/>
  <c r="AA141" i="19"/>
  <c r="T380" i="19" l="1"/>
  <c r="AC380" i="19"/>
  <c r="V380" i="19"/>
  <c r="U381" i="19"/>
  <c r="AB380" i="19"/>
  <c r="Z141" i="19"/>
  <c r="F74" i="15"/>
  <c r="N74" i="15"/>
  <c r="P74" i="15"/>
  <c r="Y74" i="15"/>
  <c r="W74" i="15"/>
  <c r="Z74" i="15"/>
  <c r="R74" i="15"/>
  <c r="X380" i="19"/>
  <c r="V381" i="19" l="1"/>
  <c r="U382" i="19"/>
  <c r="AB381" i="19"/>
  <c r="T381" i="19"/>
  <c r="W381" i="19" s="1"/>
  <c r="AC381" i="19"/>
  <c r="W380" i="19"/>
  <c r="X74" i="15"/>
  <c r="AA74" i="15" s="1"/>
  <c r="AB74" i="15" s="1"/>
  <c r="Q74" i="15"/>
  <c r="S74" i="15" s="1"/>
  <c r="G74" i="15"/>
  <c r="H75" i="15"/>
  <c r="AC74" i="15"/>
  <c r="X381" i="19"/>
  <c r="Y141" i="19"/>
  <c r="U383" i="19" l="1"/>
  <c r="AB382" i="19"/>
  <c r="T382" i="19"/>
  <c r="W382" i="19" s="1"/>
  <c r="AC382" i="19"/>
  <c r="V382" i="19"/>
  <c r="AK142" i="19"/>
  <c r="AL142" i="19" s="1"/>
  <c r="J75" i="15"/>
  <c r="AG74" i="15"/>
  <c r="C75" i="15" s="1"/>
  <c r="AI74" i="15"/>
  <c r="AD74" i="15"/>
  <c r="AE74" i="15" s="1"/>
  <c r="AF74" i="15"/>
  <c r="T74" i="15"/>
  <c r="K75" i="15"/>
  <c r="X382" i="19"/>
  <c r="AA142" i="19"/>
  <c r="AC383" i="19" l="1"/>
  <c r="AB383" i="19"/>
  <c r="T383" i="19"/>
  <c r="V383" i="19"/>
  <c r="U384" i="19"/>
  <c r="Z142" i="19"/>
  <c r="AJ74" i="15"/>
  <c r="AL74" i="15"/>
  <c r="AK74" i="15"/>
  <c r="AH74" i="15"/>
  <c r="D75" i="15" s="1"/>
  <c r="B75" i="15"/>
  <c r="O75" i="15"/>
  <c r="X383" i="19"/>
  <c r="W383" i="19" l="1"/>
  <c r="U385" i="19"/>
  <c r="AB384" i="19"/>
  <c r="T384" i="19"/>
  <c r="W384" i="19" s="1"/>
  <c r="AC384" i="19"/>
  <c r="V384" i="19"/>
  <c r="U75" i="15"/>
  <c r="V75" i="15" s="1"/>
  <c r="L75" i="15"/>
  <c r="M75" i="15" s="1"/>
  <c r="I75" i="15"/>
  <c r="E75" i="15"/>
  <c r="X384" i="19"/>
  <c r="Y142" i="19"/>
  <c r="T385" i="19" l="1"/>
  <c r="V385" i="19"/>
  <c r="U386" i="19"/>
  <c r="AB385" i="19"/>
  <c r="AC385" i="19"/>
  <c r="AK143" i="19"/>
  <c r="AL143" i="19" s="1"/>
  <c r="F75" i="15"/>
  <c r="P75" i="15"/>
  <c r="N75" i="15"/>
  <c r="W75" i="15"/>
  <c r="Y75" i="15"/>
  <c r="R75" i="15"/>
  <c r="Z75" i="15"/>
  <c r="X385" i="19"/>
  <c r="AA143" i="19"/>
  <c r="V386" i="19" l="1"/>
  <c r="U387" i="19"/>
  <c r="AB386" i="19"/>
  <c r="T386" i="19"/>
  <c r="W386" i="19" s="1"/>
  <c r="AC386" i="19"/>
  <c r="W385" i="19"/>
  <c r="Z143" i="19"/>
  <c r="X75" i="15"/>
  <c r="AA75" i="15" s="1"/>
  <c r="AB75" i="15" s="1"/>
  <c r="Q75" i="15"/>
  <c r="S75" i="15" s="1"/>
  <c r="G75" i="15"/>
  <c r="AC75" i="15"/>
  <c r="H76" i="15"/>
  <c r="X386" i="19"/>
  <c r="V387" i="19" l="1"/>
  <c r="U388" i="19"/>
  <c r="AB387" i="19"/>
  <c r="T387" i="19"/>
  <c r="W387" i="19" s="1"/>
  <c r="AC387" i="19"/>
  <c r="J76" i="15"/>
  <c r="AI75" i="15"/>
  <c r="AG75" i="15"/>
  <c r="C76" i="15" s="1"/>
  <c r="AD75" i="15"/>
  <c r="AE75" i="15" s="1"/>
  <c r="AF75" i="15"/>
  <c r="T75" i="15"/>
  <c r="K76" i="15"/>
  <c r="X387" i="19"/>
  <c r="Y143" i="19"/>
  <c r="T388" i="19" l="1"/>
  <c r="W388" i="19" s="1"/>
  <c r="U389" i="19"/>
  <c r="AB388" i="19"/>
  <c r="AC388" i="19"/>
  <c r="V388" i="19"/>
  <c r="AK144" i="19"/>
  <c r="AL144" i="19" s="1"/>
  <c r="AJ75" i="15"/>
  <c r="AL75" i="15"/>
  <c r="AK75" i="15"/>
  <c r="B76" i="15"/>
  <c r="AH75" i="15"/>
  <c r="D76" i="15" s="1"/>
  <c r="O76" i="15"/>
  <c r="X388" i="19"/>
  <c r="AA144" i="19"/>
  <c r="T389" i="19" l="1"/>
  <c r="W389" i="19" s="1"/>
  <c r="U390" i="19"/>
  <c r="AB389" i="19"/>
  <c r="AC389" i="19"/>
  <c r="V389" i="19"/>
  <c r="Z144" i="19"/>
  <c r="I76" i="15"/>
  <c r="U76" i="15"/>
  <c r="V76" i="15" s="1"/>
  <c r="L76" i="15"/>
  <c r="M76" i="15" s="1"/>
  <c r="E76" i="15"/>
  <c r="X389" i="19"/>
  <c r="U391" i="19" l="1"/>
  <c r="T390" i="19"/>
  <c r="W390" i="19" s="1"/>
  <c r="AB390" i="19"/>
  <c r="AC390" i="19"/>
  <c r="V390" i="19"/>
  <c r="F76" i="15"/>
  <c r="N76" i="15"/>
  <c r="P76" i="15"/>
  <c r="Y76" i="15"/>
  <c r="W76" i="15"/>
  <c r="R76" i="15"/>
  <c r="Z76" i="15"/>
  <c r="X390" i="19"/>
  <c r="Y144" i="19"/>
  <c r="U392" i="19" l="1"/>
  <c r="AB391" i="19"/>
  <c r="T391" i="19"/>
  <c r="AC391" i="19"/>
  <c r="V391" i="19"/>
  <c r="AK145" i="19"/>
  <c r="AL145" i="19" s="1"/>
  <c r="X76" i="15"/>
  <c r="AA76" i="15" s="1"/>
  <c r="AB76" i="15" s="1"/>
  <c r="Q76" i="15"/>
  <c r="S76" i="15" s="1"/>
  <c r="G76" i="15"/>
  <c r="AC76" i="15"/>
  <c r="H77" i="15"/>
  <c r="X391" i="19"/>
  <c r="AA145" i="19"/>
  <c r="W391" i="19" l="1"/>
  <c r="AC392" i="19"/>
  <c r="U393" i="19"/>
  <c r="V392" i="19"/>
  <c r="AB392" i="19"/>
  <c r="T392" i="19"/>
  <c r="Z145" i="19"/>
  <c r="J77" i="15"/>
  <c r="AD76" i="15"/>
  <c r="AE76" i="15" s="1"/>
  <c r="AF76" i="15"/>
  <c r="AG76" i="15"/>
  <c r="C77" i="15" s="1"/>
  <c r="AI76" i="15"/>
  <c r="T76" i="15"/>
  <c r="K77" i="15"/>
  <c r="X392" i="19"/>
  <c r="T393" i="19" l="1"/>
  <c r="W393" i="19" s="1"/>
  <c r="U394" i="19"/>
  <c r="AB393" i="19"/>
  <c r="AC393" i="19"/>
  <c r="V393" i="19"/>
  <c r="W392" i="19"/>
  <c r="B77" i="15"/>
  <c r="AH76" i="15"/>
  <c r="D77" i="15" s="1"/>
  <c r="AL76" i="15"/>
  <c r="AK76" i="15"/>
  <c r="AJ76" i="15"/>
  <c r="O77" i="15"/>
  <c r="X393" i="19"/>
  <c r="Y145" i="19"/>
  <c r="U395" i="19" l="1"/>
  <c r="AB394" i="19"/>
  <c r="T394" i="19"/>
  <c r="AC394" i="19"/>
  <c r="V394" i="19"/>
  <c r="AK146" i="19"/>
  <c r="AL146" i="19" s="1"/>
  <c r="U77" i="15"/>
  <c r="V77" i="15" s="1"/>
  <c r="L77" i="15"/>
  <c r="M77" i="15" s="1"/>
  <c r="I77" i="15"/>
  <c r="E77" i="15"/>
  <c r="X394" i="19"/>
  <c r="AA146" i="19"/>
  <c r="W394" i="19" l="1"/>
  <c r="U396" i="19"/>
  <c r="AB395" i="19"/>
  <c r="T395" i="19"/>
  <c r="W395" i="19" s="1"/>
  <c r="AC395" i="19"/>
  <c r="V395" i="19"/>
  <c r="Z146" i="19"/>
  <c r="F77" i="15"/>
  <c r="N77" i="15"/>
  <c r="P77" i="15"/>
  <c r="Y77" i="15"/>
  <c r="W77" i="15"/>
  <c r="Z77" i="15"/>
  <c r="R77" i="15"/>
  <c r="X395" i="19"/>
  <c r="U397" i="19" l="1"/>
  <c r="AB396" i="19"/>
  <c r="T396" i="19"/>
  <c r="W396" i="19" s="1"/>
  <c r="AC396" i="19"/>
  <c r="V396" i="19"/>
  <c r="X77" i="15"/>
  <c r="AA77" i="15" s="1"/>
  <c r="AB77" i="15" s="1"/>
  <c r="Q77" i="15"/>
  <c r="S77" i="15" s="1"/>
  <c r="G77" i="15"/>
  <c r="H78" i="15"/>
  <c r="AC77" i="15"/>
  <c r="X396" i="19"/>
  <c r="Y146" i="19"/>
  <c r="V397" i="19" l="1"/>
  <c r="AB397" i="19"/>
  <c r="AC397" i="19"/>
  <c r="U398" i="19"/>
  <c r="T397" i="19"/>
  <c r="W397" i="19" s="1"/>
  <c r="AK147" i="19"/>
  <c r="AL147" i="19" s="1"/>
  <c r="J78" i="15"/>
  <c r="AI77" i="15"/>
  <c r="AD77" i="15"/>
  <c r="AE77" i="15" s="1"/>
  <c r="AF77" i="15"/>
  <c r="AG77" i="15"/>
  <c r="C78" i="15" s="1"/>
  <c r="K78" i="15"/>
  <c r="T77" i="15"/>
  <c r="X397" i="19"/>
  <c r="AA147" i="19"/>
  <c r="T398" i="19" l="1"/>
  <c r="AC398" i="19"/>
  <c r="V398" i="19"/>
  <c r="U399" i="19"/>
  <c r="AB398" i="19"/>
  <c r="Z147" i="19"/>
  <c r="B78" i="15"/>
  <c r="AH77" i="15"/>
  <c r="D78" i="15" s="1"/>
  <c r="AJ77" i="15"/>
  <c r="AL77" i="15"/>
  <c r="AK77" i="15"/>
  <c r="O78" i="15"/>
  <c r="X398" i="19"/>
  <c r="T399" i="19" l="1"/>
  <c r="AC399" i="19"/>
  <c r="V399" i="19"/>
  <c r="U400" i="19"/>
  <c r="AB399" i="19"/>
  <c r="W398" i="19"/>
  <c r="L78" i="15"/>
  <c r="M78" i="15" s="1"/>
  <c r="U78" i="15"/>
  <c r="V78" i="15" s="1"/>
  <c r="I78" i="15"/>
  <c r="E78" i="15"/>
  <c r="X399" i="19"/>
  <c r="Y147" i="19"/>
  <c r="U401" i="19" l="1"/>
  <c r="AB400" i="19"/>
  <c r="T400" i="19"/>
  <c r="AC400" i="19"/>
  <c r="V400" i="19"/>
  <c r="W399" i="19"/>
  <c r="AK148" i="19"/>
  <c r="AL148" i="19" s="1"/>
  <c r="F78" i="15"/>
  <c r="Y78" i="15"/>
  <c r="W78" i="15"/>
  <c r="P78" i="15"/>
  <c r="N78" i="15"/>
  <c r="R78" i="15"/>
  <c r="Z78" i="15"/>
  <c r="X400" i="19"/>
  <c r="AA148" i="19"/>
  <c r="W400" i="19" l="1"/>
  <c r="V401" i="19"/>
  <c r="U402" i="19"/>
  <c r="AB401" i="19"/>
  <c r="T401" i="19"/>
  <c r="W401" i="19" s="1"/>
  <c r="AC401" i="19"/>
  <c r="Z148" i="19"/>
  <c r="X78" i="15"/>
  <c r="AA78" i="15" s="1"/>
  <c r="AB78" i="15" s="1"/>
  <c r="Q78" i="15"/>
  <c r="S78" i="15" s="1"/>
  <c r="G78" i="15"/>
  <c r="AC78" i="15"/>
  <c r="H79" i="15"/>
  <c r="X401" i="19"/>
  <c r="T402" i="19" l="1"/>
  <c r="AC402" i="19"/>
  <c r="V402" i="19"/>
  <c r="U403" i="19"/>
  <c r="AB402" i="19"/>
  <c r="J79" i="15"/>
  <c r="AG78" i="15"/>
  <c r="C79" i="15" s="1"/>
  <c r="AF78" i="15"/>
  <c r="AI78" i="15"/>
  <c r="AD78" i="15"/>
  <c r="AE78" i="15" s="1"/>
  <c r="T78" i="15"/>
  <c r="K79" i="15"/>
  <c r="X402" i="19"/>
  <c r="Y148" i="19"/>
  <c r="T403" i="19" l="1"/>
  <c r="AC403" i="19"/>
  <c r="V403" i="19"/>
  <c r="U404" i="19"/>
  <c r="AB403" i="19"/>
  <c r="W402" i="19"/>
  <c r="AK149" i="19"/>
  <c r="AL149" i="19" s="1"/>
  <c r="AK78" i="15"/>
  <c r="AL78" i="15"/>
  <c r="AJ78" i="15"/>
  <c r="B79" i="15"/>
  <c r="AH78" i="15"/>
  <c r="D79" i="15" s="1"/>
  <c r="O79" i="15"/>
  <c r="X403" i="19"/>
  <c r="AA149" i="19"/>
  <c r="V404" i="19" l="1"/>
  <c r="U405" i="19"/>
  <c r="AB404" i="19"/>
  <c r="T404" i="19"/>
  <c r="W404" i="19" s="1"/>
  <c r="AC404" i="19"/>
  <c r="W403" i="19"/>
  <c r="Z149" i="19"/>
  <c r="I79" i="15"/>
  <c r="U79" i="15"/>
  <c r="V79" i="15" s="1"/>
  <c r="L79" i="15"/>
  <c r="M79" i="15" s="1"/>
  <c r="E79" i="15"/>
  <c r="X404" i="19"/>
  <c r="V405" i="19" l="1"/>
  <c r="U406" i="19"/>
  <c r="T405" i="19"/>
  <c r="W405" i="19" s="1"/>
  <c r="AC405" i="19"/>
  <c r="AB405" i="19"/>
  <c r="F79" i="15"/>
  <c r="W79" i="15"/>
  <c r="Y79" i="15"/>
  <c r="P79" i="15"/>
  <c r="N79" i="15"/>
  <c r="Z79" i="15"/>
  <c r="R79" i="15"/>
  <c r="X405" i="19"/>
  <c r="Y149" i="19"/>
  <c r="V406" i="19" l="1"/>
  <c r="U407" i="19"/>
  <c r="AB406" i="19"/>
  <c r="T406" i="19"/>
  <c r="W406" i="19" s="1"/>
  <c r="AC406" i="19"/>
  <c r="AK150" i="19"/>
  <c r="AL150" i="19" s="1"/>
  <c r="X79" i="15"/>
  <c r="AA79" i="15" s="1"/>
  <c r="AB79" i="15" s="1"/>
  <c r="Q79" i="15"/>
  <c r="S79" i="15" s="1"/>
  <c r="G79" i="15"/>
  <c r="H80" i="15"/>
  <c r="AC79" i="15"/>
  <c r="X406" i="19"/>
  <c r="AA150" i="19"/>
  <c r="T407" i="19" l="1"/>
  <c r="AC407" i="19"/>
  <c r="V407" i="19"/>
  <c r="U408" i="19"/>
  <c r="AB407" i="19"/>
  <c r="Z150" i="19"/>
  <c r="J80" i="15"/>
  <c r="AD79" i="15"/>
  <c r="AE79" i="15" s="1"/>
  <c r="AG79" i="15"/>
  <c r="C80" i="15" s="1"/>
  <c r="AF79" i="15"/>
  <c r="AI79" i="15"/>
  <c r="T79" i="15"/>
  <c r="K80" i="15"/>
  <c r="X407" i="19"/>
  <c r="V408" i="19" l="1"/>
  <c r="U409" i="19"/>
  <c r="AB408" i="19"/>
  <c r="T408" i="19"/>
  <c r="W408" i="19" s="1"/>
  <c r="AC408" i="19"/>
  <c r="W407" i="19"/>
  <c r="AH79" i="15"/>
  <c r="D80" i="15" s="1"/>
  <c r="B80" i="15"/>
  <c r="AJ79" i="15"/>
  <c r="AL79" i="15"/>
  <c r="AK79" i="15"/>
  <c r="O80" i="15"/>
  <c r="X408" i="19"/>
  <c r="Y150" i="19"/>
  <c r="V409" i="19" l="1"/>
  <c r="U410" i="19"/>
  <c r="AB409" i="19"/>
  <c r="T409" i="19"/>
  <c r="W409" i="19" s="1"/>
  <c r="AC409" i="19"/>
  <c r="AK151" i="19"/>
  <c r="AL151" i="19" s="1"/>
  <c r="I80" i="15"/>
  <c r="U80" i="15"/>
  <c r="V80" i="15" s="1"/>
  <c r="L80" i="15"/>
  <c r="M80" i="15" s="1"/>
  <c r="E80" i="15"/>
  <c r="X409" i="19"/>
  <c r="AA151" i="19"/>
  <c r="T410" i="19" l="1"/>
  <c r="AC410" i="19"/>
  <c r="V410" i="19"/>
  <c r="U411" i="19"/>
  <c r="AB410" i="19"/>
  <c r="Z151" i="19"/>
  <c r="F80" i="15"/>
  <c r="P80" i="15"/>
  <c r="N80" i="15"/>
  <c r="Y80" i="15"/>
  <c r="W80" i="15"/>
  <c r="Z80" i="15"/>
  <c r="R80" i="15"/>
  <c r="X410" i="19"/>
  <c r="AC411" i="19" l="1"/>
  <c r="T411" i="19"/>
  <c r="V411" i="19"/>
  <c r="U412" i="19"/>
  <c r="AB411" i="19"/>
  <c r="W410" i="19"/>
  <c r="X80" i="15"/>
  <c r="AA80" i="15" s="1"/>
  <c r="AB80" i="15" s="1"/>
  <c r="Q80" i="15"/>
  <c r="S80" i="15" s="1"/>
  <c r="G80" i="15"/>
  <c r="AC80" i="15"/>
  <c r="H81" i="15"/>
  <c r="X411" i="19"/>
  <c r="Y151" i="19"/>
  <c r="U413" i="19" l="1"/>
  <c r="AB412" i="19"/>
  <c r="T412" i="19"/>
  <c r="W412" i="19" s="1"/>
  <c r="AC412" i="19"/>
  <c r="V412" i="19"/>
  <c r="W411" i="19"/>
  <c r="AK152" i="19"/>
  <c r="AL152" i="19" s="1"/>
  <c r="J81" i="15"/>
  <c r="AD80" i="15"/>
  <c r="AE80" i="15" s="1"/>
  <c r="AF80" i="15"/>
  <c r="AI80" i="15"/>
  <c r="AG80" i="15"/>
  <c r="C81" i="15" s="1"/>
  <c r="T80" i="15"/>
  <c r="K81" i="15"/>
  <c r="X412" i="19"/>
  <c r="AA152" i="19"/>
  <c r="U414" i="19" l="1"/>
  <c r="AB413" i="19"/>
  <c r="T413" i="19"/>
  <c r="W413" i="19" s="1"/>
  <c r="AC413" i="19"/>
  <c r="V413" i="19"/>
  <c r="Z152" i="19"/>
  <c r="AK80" i="15"/>
  <c r="AL80" i="15"/>
  <c r="AJ80" i="15"/>
  <c r="AH80" i="15"/>
  <c r="D81" i="15" s="1"/>
  <c r="B81" i="15"/>
  <c r="O81" i="15"/>
  <c r="X413" i="19"/>
  <c r="AC414" i="19" l="1"/>
  <c r="V414" i="19"/>
  <c r="U415" i="19"/>
  <c r="AB414" i="19"/>
  <c r="T414" i="19"/>
  <c r="U81" i="15"/>
  <c r="V81" i="15" s="1"/>
  <c r="L81" i="15"/>
  <c r="M81" i="15" s="1"/>
  <c r="I81" i="15"/>
  <c r="E81" i="15"/>
  <c r="X414" i="19"/>
  <c r="Y152" i="19"/>
  <c r="T415" i="19" l="1"/>
  <c r="AC415" i="19"/>
  <c r="V415" i="19"/>
  <c r="U416" i="19"/>
  <c r="AB415" i="19"/>
  <c r="W414" i="19"/>
  <c r="AK153" i="19"/>
  <c r="AL153" i="19" s="1"/>
  <c r="F81" i="15"/>
  <c r="P81" i="15"/>
  <c r="N81" i="15"/>
  <c r="W81" i="15"/>
  <c r="Y81" i="15"/>
  <c r="R81" i="15"/>
  <c r="Z81" i="15"/>
  <c r="X415" i="19"/>
  <c r="AA153" i="19"/>
  <c r="U417" i="19" l="1"/>
  <c r="AB416" i="19"/>
  <c r="T416" i="19"/>
  <c r="AC416" i="19"/>
  <c r="V416" i="19"/>
  <c r="W415" i="19"/>
  <c r="Z153" i="19"/>
  <c r="X81" i="15"/>
  <c r="AA81" i="15" s="1"/>
  <c r="AB81" i="15" s="1"/>
  <c r="Q81" i="15"/>
  <c r="S81" i="15" s="1"/>
  <c r="T81" i="15" s="1"/>
  <c r="G81" i="15"/>
  <c r="H82" i="15"/>
  <c r="AC81" i="15"/>
  <c r="X416" i="19"/>
  <c r="W416" i="19" l="1"/>
  <c r="AC417" i="19"/>
  <c r="V417" i="19"/>
  <c r="U418" i="19"/>
  <c r="AB417" i="19"/>
  <c r="T417" i="19"/>
  <c r="J82" i="15"/>
  <c r="AI81" i="15"/>
  <c r="AD81" i="15"/>
  <c r="AE81" i="15" s="1"/>
  <c r="AG81" i="15"/>
  <c r="C82" i="15" s="1"/>
  <c r="AF81" i="15"/>
  <c r="K82" i="15"/>
  <c r="X417" i="19"/>
  <c r="Y153" i="19"/>
  <c r="V418" i="19" l="1"/>
  <c r="U419" i="19"/>
  <c r="AB418" i="19"/>
  <c r="T418" i="19"/>
  <c r="W418" i="19" s="1"/>
  <c r="AC418" i="19"/>
  <c r="W417" i="19"/>
  <c r="AK154" i="19"/>
  <c r="AL154" i="19" s="1"/>
  <c r="AK81" i="15"/>
  <c r="AL81" i="15"/>
  <c r="AJ81" i="15"/>
  <c r="AH81" i="15"/>
  <c r="D82" i="15" s="1"/>
  <c r="B82" i="15"/>
  <c r="O82" i="15"/>
  <c r="X418" i="19"/>
  <c r="AA154" i="19"/>
  <c r="T419" i="19" l="1"/>
  <c r="AC419" i="19"/>
  <c r="V419" i="19"/>
  <c r="U420" i="19"/>
  <c r="AB419" i="19"/>
  <c r="Z154" i="19"/>
  <c r="L82" i="15"/>
  <c r="M82" i="15" s="1"/>
  <c r="U82" i="15"/>
  <c r="V82" i="15" s="1"/>
  <c r="I82" i="15"/>
  <c r="E82" i="15"/>
  <c r="X419" i="19"/>
  <c r="T420" i="19" l="1"/>
  <c r="W420" i="19" s="1"/>
  <c r="U421" i="19"/>
  <c r="AB420" i="19"/>
  <c r="AC420" i="19"/>
  <c r="V420" i="19"/>
  <c r="W419" i="19"/>
  <c r="F82" i="15"/>
  <c r="Y82" i="15"/>
  <c r="W82" i="15"/>
  <c r="N82" i="15"/>
  <c r="P82" i="15"/>
  <c r="Z82" i="15"/>
  <c r="R82" i="15"/>
  <c r="X420" i="19"/>
  <c r="Y154" i="19"/>
  <c r="U422" i="19" l="1"/>
  <c r="AB421" i="19"/>
  <c r="T421" i="19"/>
  <c r="W421" i="19" s="1"/>
  <c r="AC421" i="19"/>
  <c r="V421" i="19"/>
  <c r="AK155" i="19"/>
  <c r="AL155" i="19" s="1"/>
  <c r="X82" i="15"/>
  <c r="AA82" i="15" s="1"/>
  <c r="AB82" i="15" s="1"/>
  <c r="Q82" i="15"/>
  <c r="S82" i="15" s="1"/>
  <c r="G82" i="15"/>
  <c r="AC82" i="15"/>
  <c r="H83" i="15"/>
  <c r="X421" i="19"/>
  <c r="AA155" i="19"/>
  <c r="T422" i="19" l="1"/>
  <c r="AC422" i="19"/>
  <c r="V422" i="19"/>
  <c r="U423" i="19"/>
  <c r="AB422" i="19"/>
  <c r="Z155" i="19"/>
  <c r="J83" i="15"/>
  <c r="AI82" i="15"/>
  <c r="AD82" i="15"/>
  <c r="AE82" i="15" s="1"/>
  <c r="AG82" i="15"/>
  <c r="C83" i="15" s="1"/>
  <c r="AF82" i="15"/>
  <c r="T82" i="15"/>
  <c r="K83" i="15"/>
  <c r="X422" i="19"/>
  <c r="V423" i="19" l="1"/>
  <c r="U424" i="19"/>
  <c r="AB423" i="19"/>
  <c r="T423" i="19"/>
  <c r="W423" i="19" s="1"/>
  <c r="AC423" i="19"/>
  <c r="W422" i="19"/>
  <c r="AL82" i="15"/>
  <c r="AJ82" i="15"/>
  <c r="AK82" i="15"/>
  <c r="B83" i="15"/>
  <c r="AH82" i="15"/>
  <c r="D83" i="15" s="1"/>
  <c r="O83" i="15"/>
  <c r="X423" i="19"/>
  <c r="Y155" i="19"/>
  <c r="U425" i="19" l="1"/>
  <c r="AB424" i="19"/>
  <c r="T424" i="19"/>
  <c r="W424" i="19" s="1"/>
  <c r="AC424" i="19"/>
  <c r="V424" i="19"/>
  <c r="AK156" i="19"/>
  <c r="AL156" i="19" s="1"/>
  <c r="I83" i="15"/>
  <c r="L83" i="15"/>
  <c r="M83" i="15" s="1"/>
  <c r="U83" i="15"/>
  <c r="V83" i="15" s="1"/>
  <c r="E83" i="15"/>
  <c r="X424" i="19"/>
  <c r="AA156" i="19"/>
  <c r="V425" i="19" l="1"/>
  <c r="U426" i="19"/>
  <c r="AB425" i="19"/>
  <c r="T425" i="19"/>
  <c r="W425" i="19" s="1"/>
  <c r="AC425" i="19"/>
  <c r="Z156" i="19"/>
  <c r="F83" i="15"/>
  <c r="W83" i="15"/>
  <c r="Y83" i="15"/>
  <c r="P83" i="15"/>
  <c r="N83" i="15"/>
  <c r="Z83" i="15"/>
  <c r="R83" i="15"/>
  <c r="X425" i="19"/>
  <c r="T426" i="19" l="1"/>
  <c r="AC426" i="19"/>
  <c r="AB426" i="19"/>
  <c r="V426" i="19"/>
  <c r="U427" i="19"/>
  <c r="X83" i="15"/>
  <c r="AA83" i="15" s="1"/>
  <c r="AB83" i="15" s="1"/>
  <c r="Q83" i="15"/>
  <c r="S83" i="15" s="1"/>
  <c r="G83" i="15"/>
  <c r="AC83" i="15"/>
  <c r="H84" i="15"/>
  <c r="X426" i="19"/>
  <c r="Y156" i="19"/>
  <c r="AC427" i="19" l="1"/>
  <c r="V427" i="19"/>
  <c r="T427" i="19"/>
  <c r="W427" i="19" s="1"/>
  <c r="U428" i="19"/>
  <c r="AB427" i="19"/>
  <c r="W426" i="19"/>
  <c r="AK157" i="19"/>
  <c r="AL157" i="19" s="1"/>
  <c r="J84" i="15"/>
  <c r="AF83" i="15"/>
  <c r="AG83" i="15"/>
  <c r="C84" i="15" s="1"/>
  <c r="AI83" i="15"/>
  <c r="AD83" i="15"/>
  <c r="AE83" i="15" s="1"/>
  <c r="T83" i="15"/>
  <c r="K84" i="15"/>
  <c r="X427" i="19"/>
  <c r="AA157" i="19"/>
  <c r="U429" i="19" l="1"/>
  <c r="AB428" i="19"/>
  <c r="T428" i="19"/>
  <c r="W428" i="19" s="1"/>
  <c r="AC428" i="19"/>
  <c r="V428" i="19"/>
  <c r="Z157" i="19"/>
  <c r="B84" i="15"/>
  <c r="AH83" i="15"/>
  <c r="D84" i="15" s="1"/>
  <c r="AJ83" i="15"/>
  <c r="AL83" i="15"/>
  <c r="AK83" i="15"/>
  <c r="O84" i="15"/>
  <c r="X428" i="19"/>
  <c r="V429" i="19" l="1"/>
  <c r="U430" i="19"/>
  <c r="AB429" i="19"/>
  <c r="T429" i="19"/>
  <c r="W429" i="19" s="1"/>
  <c r="AC429" i="19"/>
  <c r="U84" i="15"/>
  <c r="V84" i="15" s="1"/>
  <c r="L84" i="15"/>
  <c r="M84" i="15" s="1"/>
  <c r="I84" i="15"/>
  <c r="E84" i="15"/>
  <c r="X429" i="19"/>
  <c r="Y157" i="19"/>
  <c r="AC430" i="19" l="1"/>
  <c r="V430" i="19"/>
  <c r="U431" i="19"/>
  <c r="AB430" i="19"/>
  <c r="T430" i="19"/>
  <c r="W430" i="19" s="1"/>
  <c r="AK158" i="19"/>
  <c r="AL158" i="19" s="1"/>
  <c r="F84" i="15"/>
  <c r="N84" i="15"/>
  <c r="P84" i="15"/>
  <c r="Y84" i="15"/>
  <c r="W84" i="15"/>
  <c r="Z84" i="15"/>
  <c r="R84" i="15"/>
  <c r="X430" i="19"/>
  <c r="AA158" i="19"/>
  <c r="AB431" i="19" l="1"/>
  <c r="T431" i="19"/>
  <c r="AC431" i="19"/>
  <c r="V431" i="19"/>
  <c r="U432" i="19"/>
  <c r="X84" i="15"/>
  <c r="Z158" i="19"/>
  <c r="Q84" i="15"/>
  <c r="S84" i="15" s="1"/>
  <c r="AA84" i="15"/>
  <c r="AB84" i="15" s="1"/>
  <c r="G84" i="15"/>
  <c r="AC84" i="15"/>
  <c r="H85" i="15"/>
  <c r="X431" i="19"/>
  <c r="V432" i="19" l="1"/>
  <c r="U433" i="19"/>
  <c r="AB432" i="19"/>
  <c r="T432" i="19"/>
  <c r="W432" i="19" s="1"/>
  <c r="AC432" i="19"/>
  <c r="W431" i="19"/>
  <c r="J85" i="15"/>
  <c r="AG84" i="15"/>
  <c r="C85" i="15" s="1"/>
  <c r="AF84" i="15"/>
  <c r="AI84" i="15"/>
  <c r="AD84" i="15"/>
  <c r="AE84" i="15" s="1"/>
  <c r="K85" i="15"/>
  <c r="T84" i="15"/>
  <c r="X432" i="19"/>
  <c r="Y158" i="19"/>
  <c r="U434" i="19" l="1"/>
  <c r="AB433" i="19"/>
  <c r="T433" i="19"/>
  <c r="W433" i="19" s="1"/>
  <c r="AC433" i="19"/>
  <c r="V433" i="19"/>
  <c r="AK159" i="19"/>
  <c r="AL159" i="19" s="1"/>
  <c r="AK84" i="15"/>
  <c r="AJ84" i="15"/>
  <c r="AL84" i="15"/>
  <c r="AH84" i="15"/>
  <c r="D85" i="15" s="1"/>
  <c r="B85" i="15"/>
  <c r="O85" i="15"/>
  <c r="X433" i="19"/>
  <c r="AA159" i="19"/>
  <c r="T434" i="19" l="1"/>
  <c r="AB434" i="19"/>
  <c r="AC434" i="19"/>
  <c r="V434" i="19"/>
  <c r="U435" i="19"/>
  <c r="Z159" i="19"/>
  <c r="U85" i="15"/>
  <c r="V85" i="15" s="1"/>
  <c r="L85" i="15"/>
  <c r="M85" i="15" s="1"/>
  <c r="I85" i="15"/>
  <c r="E85" i="15"/>
  <c r="X434" i="19"/>
  <c r="W434" i="19" l="1"/>
  <c r="T435" i="19"/>
  <c r="AC435" i="19"/>
  <c r="V435" i="19"/>
  <c r="AB435" i="19"/>
  <c r="U436" i="19"/>
  <c r="F85" i="15"/>
  <c r="P85" i="15"/>
  <c r="N85" i="15"/>
  <c r="Q85" i="15" s="1"/>
  <c r="W85" i="15"/>
  <c r="Y85" i="15"/>
  <c r="R85" i="15"/>
  <c r="Z85" i="15"/>
  <c r="X435" i="19"/>
  <c r="Y159" i="19"/>
  <c r="W435" i="19" l="1"/>
  <c r="AB436" i="19"/>
  <c r="T436" i="19"/>
  <c r="AC436" i="19"/>
  <c r="V436" i="19"/>
  <c r="U437" i="19"/>
  <c r="AK160" i="19"/>
  <c r="AL160" i="19" s="1"/>
  <c r="X85" i="15"/>
  <c r="AA85" i="15" s="1"/>
  <c r="AB85" i="15" s="1"/>
  <c r="S85" i="15"/>
  <c r="G85" i="15"/>
  <c r="AC85" i="15"/>
  <c r="H86" i="15"/>
  <c r="X436" i="19"/>
  <c r="AA160" i="19"/>
  <c r="W436" i="19" l="1"/>
  <c r="U438" i="19"/>
  <c r="AB437" i="19"/>
  <c r="T437" i="19"/>
  <c r="W437" i="19" s="1"/>
  <c r="AC437" i="19"/>
  <c r="V437" i="19"/>
  <c r="Z160" i="19"/>
  <c r="J86" i="15"/>
  <c r="AI85" i="15"/>
  <c r="AD85" i="15"/>
  <c r="AE85" i="15" s="1"/>
  <c r="AG85" i="15"/>
  <c r="C86" i="15" s="1"/>
  <c r="AF85" i="15"/>
  <c r="K86" i="15"/>
  <c r="T85" i="15"/>
  <c r="X437" i="19"/>
  <c r="AC438" i="19" l="1"/>
  <c r="V438" i="19"/>
  <c r="U439" i="19"/>
  <c r="AB438" i="19"/>
  <c r="T438" i="19"/>
  <c r="AK85" i="15"/>
  <c r="AJ85" i="15"/>
  <c r="AL85" i="15"/>
  <c r="B86" i="15"/>
  <c r="AH85" i="15"/>
  <c r="D86" i="15" s="1"/>
  <c r="O86" i="15"/>
  <c r="X438" i="19"/>
  <c r="Y160" i="19"/>
  <c r="T439" i="19" l="1"/>
  <c r="AC439" i="19"/>
  <c r="V439" i="19"/>
  <c r="U440" i="19"/>
  <c r="AB439" i="19"/>
  <c r="W438" i="19"/>
  <c r="AK161" i="19"/>
  <c r="AL161" i="19" s="1"/>
  <c r="I86" i="15"/>
  <c r="L86" i="15"/>
  <c r="M86" i="15" s="1"/>
  <c r="U86" i="15"/>
  <c r="V86" i="15" s="1"/>
  <c r="E86" i="15"/>
  <c r="X439" i="19"/>
  <c r="AA161" i="19"/>
  <c r="U441" i="19" l="1"/>
  <c r="AB440" i="19"/>
  <c r="T440" i="19"/>
  <c r="AC440" i="19"/>
  <c r="V440" i="19"/>
  <c r="W439" i="19"/>
  <c r="Z161" i="19"/>
  <c r="F86" i="15"/>
  <c r="Y86" i="15"/>
  <c r="W86" i="15"/>
  <c r="N86" i="15"/>
  <c r="P86" i="15"/>
  <c r="R86" i="15"/>
  <c r="Z86" i="15"/>
  <c r="X440" i="19"/>
  <c r="W440" i="19" l="1"/>
  <c r="V441" i="19"/>
  <c r="U442" i="19"/>
  <c r="AB441" i="19"/>
  <c r="T441" i="19"/>
  <c r="W441" i="19" s="1"/>
  <c r="AC441" i="19"/>
  <c r="X86" i="15"/>
  <c r="AA86" i="15" s="1"/>
  <c r="AB86" i="15" s="1"/>
  <c r="Q86" i="15"/>
  <c r="S86" i="15" s="1"/>
  <c r="G86" i="15"/>
  <c r="H87" i="15"/>
  <c r="AC86" i="15"/>
  <c r="X441" i="19"/>
  <c r="Y161" i="19"/>
  <c r="AC442" i="19" l="1"/>
  <c r="V442" i="19"/>
  <c r="U443" i="19"/>
  <c r="AB442" i="19"/>
  <c r="T442" i="19"/>
  <c r="AK162" i="19"/>
  <c r="AL162" i="19" s="1"/>
  <c r="J87" i="15"/>
  <c r="AG86" i="15"/>
  <c r="C87" i="15" s="1"/>
  <c r="AD86" i="15"/>
  <c r="AE86" i="15" s="1"/>
  <c r="AF86" i="15"/>
  <c r="AI86" i="15"/>
  <c r="T86" i="15"/>
  <c r="K87" i="15"/>
  <c r="X442" i="19"/>
  <c r="AA162" i="19"/>
  <c r="AB443" i="19" l="1"/>
  <c r="T443" i="19"/>
  <c r="AC443" i="19"/>
  <c r="V443" i="19"/>
  <c r="U444" i="19"/>
  <c r="W442" i="19"/>
  <c r="Z162" i="19"/>
  <c r="AH86" i="15"/>
  <c r="D87" i="15" s="1"/>
  <c r="B87" i="15"/>
  <c r="AJ86" i="15"/>
  <c r="AK86" i="15"/>
  <c r="AL86" i="15"/>
  <c r="O87" i="15"/>
  <c r="X443" i="19"/>
  <c r="U445" i="19" l="1"/>
  <c r="AB444" i="19"/>
  <c r="T444" i="19"/>
  <c r="W444" i="19" s="1"/>
  <c r="AC444" i="19"/>
  <c r="V444" i="19"/>
  <c r="W443" i="19"/>
  <c r="I87" i="15"/>
  <c r="L87" i="15"/>
  <c r="M87" i="15" s="1"/>
  <c r="U87" i="15"/>
  <c r="V87" i="15" s="1"/>
  <c r="E87" i="15"/>
  <c r="X444" i="19"/>
  <c r="Y162" i="19"/>
  <c r="U446" i="19" l="1"/>
  <c r="AB445" i="19"/>
  <c r="T445" i="19"/>
  <c r="AC445" i="19"/>
  <c r="V445" i="19"/>
  <c r="AK163" i="19"/>
  <c r="AL163" i="19" s="1"/>
  <c r="F87" i="15"/>
  <c r="Y87" i="15"/>
  <c r="W87" i="15"/>
  <c r="P87" i="15"/>
  <c r="N87" i="15"/>
  <c r="Z87" i="15"/>
  <c r="R87" i="15"/>
  <c r="X445" i="19"/>
  <c r="AA163" i="19"/>
  <c r="W445" i="19" l="1"/>
  <c r="AB446" i="19"/>
  <c r="T446" i="19"/>
  <c r="AC446" i="19"/>
  <c r="V446" i="19"/>
  <c r="U447" i="19"/>
  <c r="Z163" i="19"/>
  <c r="X87" i="15"/>
  <c r="AA87" i="15" s="1"/>
  <c r="AB87" i="15" s="1"/>
  <c r="Q87" i="15"/>
  <c r="S87" i="15" s="1"/>
  <c r="G87" i="15"/>
  <c r="AC87" i="15"/>
  <c r="H88" i="15"/>
  <c r="X446" i="19"/>
  <c r="W446" i="19" l="1"/>
  <c r="AB447" i="19"/>
  <c r="T447" i="19"/>
  <c r="W447" i="19" s="1"/>
  <c r="AC447" i="19"/>
  <c r="V447" i="19"/>
  <c r="U448" i="19"/>
  <c r="J88" i="15"/>
  <c r="AD87" i="15"/>
  <c r="AE87" i="15" s="1"/>
  <c r="AG87" i="15"/>
  <c r="C88" i="15" s="1"/>
  <c r="AF87" i="15"/>
  <c r="AI87" i="15"/>
  <c r="T87" i="15"/>
  <c r="K88" i="15"/>
  <c r="X447" i="19"/>
  <c r="Y163" i="19"/>
  <c r="U449" i="19" l="1"/>
  <c r="AB448" i="19"/>
  <c r="T448" i="19"/>
  <c r="AC448" i="19"/>
  <c r="V448" i="19"/>
  <c r="AK164" i="19"/>
  <c r="AL164" i="19" s="1"/>
  <c r="AH87" i="15"/>
  <c r="D88" i="15" s="1"/>
  <c r="B88" i="15"/>
  <c r="AK87" i="15"/>
  <c r="AJ87" i="15"/>
  <c r="AL87" i="15"/>
  <c r="O88" i="15"/>
  <c r="X448" i="19"/>
  <c r="AA164" i="19"/>
  <c r="W448" i="19" l="1"/>
  <c r="V449" i="19"/>
  <c r="U450" i="19"/>
  <c r="AB449" i="19"/>
  <c r="T449" i="19"/>
  <c r="W449" i="19" s="1"/>
  <c r="AC449" i="19"/>
  <c r="Z164" i="19"/>
  <c r="I88" i="15"/>
  <c r="U88" i="15"/>
  <c r="V88" i="15" s="1"/>
  <c r="L88" i="15"/>
  <c r="M88" i="15" s="1"/>
  <c r="E88" i="15"/>
  <c r="X449" i="19"/>
  <c r="V450" i="19" l="1"/>
  <c r="U451" i="19"/>
  <c r="AB450" i="19"/>
  <c r="T450" i="19"/>
  <c r="W450" i="19" s="1"/>
  <c r="AC450" i="19"/>
  <c r="F88" i="15"/>
  <c r="N88" i="15"/>
  <c r="Q88" i="15" s="1"/>
  <c r="P88" i="15"/>
  <c r="Y88" i="15"/>
  <c r="W88" i="15"/>
  <c r="R88" i="15"/>
  <c r="Z88" i="15"/>
  <c r="X450" i="19"/>
  <c r="Y164" i="19"/>
  <c r="T451" i="19" l="1"/>
  <c r="AC451" i="19"/>
  <c r="V451" i="19"/>
  <c r="U452" i="19"/>
  <c r="AB451" i="19"/>
  <c r="AK165" i="19"/>
  <c r="AL165" i="19" s="1"/>
  <c r="X88" i="15"/>
  <c r="AA88" i="15" s="1"/>
  <c r="AB88" i="15" s="1"/>
  <c r="S88" i="15"/>
  <c r="G88" i="15"/>
  <c r="H89" i="15"/>
  <c r="AC88" i="15"/>
  <c r="X451" i="19"/>
  <c r="AA165" i="19"/>
  <c r="U453" i="19" l="1"/>
  <c r="AB452" i="19"/>
  <c r="T452" i="19"/>
  <c r="W452" i="19" s="1"/>
  <c r="AC452" i="19"/>
  <c r="V452" i="19"/>
  <c r="W451" i="19"/>
  <c r="Z165" i="19"/>
  <c r="J89" i="15"/>
  <c r="AF88" i="15"/>
  <c r="AD88" i="15"/>
  <c r="AE88" i="15" s="1"/>
  <c r="AG88" i="15"/>
  <c r="C89" i="15" s="1"/>
  <c r="AI88" i="15"/>
  <c r="T88" i="15"/>
  <c r="K89" i="15"/>
  <c r="X452" i="19"/>
  <c r="Y165" i="19"/>
  <c r="V453" i="19" l="1"/>
  <c r="U454" i="19"/>
  <c r="AB453" i="19"/>
  <c r="T453" i="19"/>
  <c r="W453" i="19" s="1"/>
  <c r="AC453" i="19"/>
  <c r="AH88" i="15"/>
  <c r="D89" i="15" s="1"/>
  <c r="B89" i="15"/>
  <c r="AL88" i="15"/>
  <c r="AJ88" i="15"/>
  <c r="AK88" i="15"/>
  <c r="O89" i="15"/>
  <c r="X453" i="19"/>
  <c r="AC454" i="19" l="1"/>
  <c r="V454" i="19"/>
  <c r="U455" i="19"/>
  <c r="AB454" i="19"/>
  <c r="T454" i="19"/>
  <c r="AK166" i="19"/>
  <c r="AL166" i="19" s="1"/>
  <c r="I89" i="15"/>
  <c r="U89" i="15"/>
  <c r="V89" i="15" s="1"/>
  <c r="L89" i="15"/>
  <c r="M89" i="15" s="1"/>
  <c r="E89" i="15"/>
  <c r="X454" i="19"/>
  <c r="AA166" i="19"/>
  <c r="T455" i="19" l="1"/>
  <c r="AC455" i="19"/>
  <c r="V455" i="19"/>
  <c r="U456" i="19"/>
  <c r="AB455" i="19"/>
  <c r="W454" i="19"/>
  <c r="Z166" i="19"/>
  <c r="F89" i="15"/>
  <c r="N89" i="15"/>
  <c r="P89" i="15"/>
  <c r="W89" i="15"/>
  <c r="Y89" i="15"/>
  <c r="Z89" i="15"/>
  <c r="R89" i="15"/>
  <c r="X455" i="19"/>
  <c r="AB456" i="19" l="1"/>
  <c r="V456" i="19"/>
  <c r="T456" i="19"/>
  <c r="W456" i="19" s="1"/>
  <c r="U457" i="19"/>
  <c r="AC456" i="19"/>
  <c r="W455" i="19"/>
  <c r="X89" i="15"/>
  <c r="AA89" i="15" s="1"/>
  <c r="AB89" i="15" s="1"/>
  <c r="Q89" i="15"/>
  <c r="S89" i="15" s="1"/>
  <c r="G89" i="15"/>
  <c r="AC89" i="15"/>
  <c r="H90" i="15"/>
  <c r="X456" i="19"/>
  <c r="Y166" i="19"/>
  <c r="U458" i="19" l="1"/>
  <c r="AB457" i="19"/>
  <c r="T457" i="19"/>
  <c r="AC457" i="19"/>
  <c r="V457" i="19"/>
  <c r="AK167" i="19"/>
  <c r="AL167" i="19" s="1"/>
  <c r="J90" i="15"/>
  <c r="AG89" i="15"/>
  <c r="C90" i="15" s="1"/>
  <c r="AF89" i="15"/>
  <c r="AI89" i="15"/>
  <c r="AD89" i="15"/>
  <c r="AE89" i="15" s="1"/>
  <c r="T89" i="15"/>
  <c r="K90" i="15"/>
  <c r="X457" i="19"/>
  <c r="AA167" i="19"/>
  <c r="W457" i="19" l="1"/>
  <c r="V458" i="19"/>
  <c r="AB458" i="19"/>
  <c r="T458" i="19"/>
  <c r="W458" i="19" s="1"/>
  <c r="AC458" i="19"/>
  <c r="U459" i="19"/>
  <c r="Z167" i="19"/>
  <c r="AH89" i="15"/>
  <c r="D90" i="15" s="1"/>
  <c r="B90" i="15"/>
  <c r="AK89" i="15"/>
  <c r="AJ89" i="15"/>
  <c r="AL89" i="15"/>
  <c r="O90" i="15"/>
  <c r="X458" i="19"/>
  <c r="T459" i="19" l="1"/>
  <c r="AC459" i="19"/>
  <c r="V459" i="19"/>
  <c r="U460" i="19"/>
  <c r="AB459" i="19"/>
  <c r="I90" i="15"/>
  <c r="U90" i="15"/>
  <c r="V90" i="15" s="1"/>
  <c r="L90" i="15"/>
  <c r="M90" i="15" s="1"/>
  <c r="E90" i="15"/>
  <c r="X459" i="19"/>
  <c r="Y167" i="19"/>
  <c r="AB460" i="19" l="1"/>
  <c r="T460" i="19"/>
  <c r="AC460" i="19"/>
  <c r="V460" i="19"/>
  <c r="U461" i="19"/>
  <c r="W459" i="19"/>
  <c r="AK168" i="19"/>
  <c r="AL168" i="19" s="1"/>
  <c r="F90" i="15"/>
  <c r="N90" i="15"/>
  <c r="P90" i="15"/>
  <c r="W90" i="15"/>
  <c r="Y90" i="15"/>
  <c r="R90" i="15"/>
  <c r="Z90" i="15"/>
  <c r="X460" i="19"/>
  <c r="AA168" i="19"/>
  <c r="V461" i="19" l="1"/>
  <c r="U462" i="19"/>
  <c r="AB461" i="19"/>
  <c r="T461" i="19"/>
  <c r="AC461" i="19"/>
  <c r="W460" i="19"/>
  <c r="Z168" i="19"/>
  <c r="X90" i="15"/>
  <c r="AA90" i="15" s="1"/>
  <c r="AB90" i="15" s="1"/>
  <c r="Q90" i="15"/>
  <c r="S90" i="15" s="1"/>
  <c r="G90" i="15"/>
  <c r="H91" i="15"/>
  <c r="AC90" i="15"/>
  <c r="X461" i="19"/>
  <c r="AB462" i="19" l="1"/>
  <c r="T462" i="19"/>
  <c r="AC462" i="19"/>
  <c r="V462" i="19"/>
  <c r="U463" i="19"/>
  <c r="W461" i="19"/>
  <c r="J91" i="15"/>
  <c r="AG90" i="15"/>
  <c r="C91" i="15" s="1"/>
  <c r="AF90" i="15"/>
  <c r="AD90" i="15"/>
  <c r="AE90" i="15" s="1"/>
  <c r="AI90" i="15"/>
  <c r="K91" i="15"/>
  <c r="T90" i="15"/>
  <c r="X462" i="19"/>
  <c r="Y168" i="19"/>
  <c r="W462" i="19" l="1"/>
  <c r="T463" i="19"/>
  <c r="AC463" i="19"/>
  <c r="V463" i="19"/>
  <c r="U464" i="19"/>
  <c r="AB463" i="19"/>
  <c r="AK169" i="19"/>
  <c r="AL169" i="19" s="1"/>
  <c r="B91" i="15"/>
  <c r="AH90" i="15"/>
  <c r="D91" i="15" s="1"/>
  <c r="AJ90" i="15"/>
  <c r="AK90" i="15"/>
  <c r="AL90" i="15"/>
  <c r="O91" i="15"/>
  <c r="X463" i="19"/>
  <c r="AA169" i="19"/>
  <c r="AC464" i="19" l="1"/>
  <c r="V464" i="19"/>
  <c r="U465" i="19"/>
  <c r="AB464" i="19"/>
  <c r="T464" i="19"/>
  <c r="W464" i="19" s="1"/>
  <c r="W463" i="19"/>
  <c r="Z169" i="19"/>
  <c r="U91" i="15"/>
  <c r="V91" i="15" s="1"/>
  <c r="L91" i="15"/>
  <c r="M91" i="15" s="1"/>
  <c r="I91" i="15"/>
  <c r="E91" i="15"/>
  <c r="X464" i="19"/>
  <c r="V465" i="19" l="1"/>
  <c r="U466" i="19"/>
  <c r="AB465" i="19"/>
  <c r="T465" i="19"/>
  <c r="W465" i="19" s="1"/>
  <c r="AC465" i="19"/>
  <c r="F91" i="15"/>
  <c r="P91" i="15"/>
  <c r="N91" i="15"/>
  <c r="Y91" i="15"/>
  <c r="W91" i="15"/>
  <c r="X91" i="15" s="1"/>
  <c r="R91" i="15"/>
  <c r="Z91" i="15"/>
  <c r="X465" i="19"/>
  <c r="Y169" i="19"/>
  <c r="AC466" i="19" l="1"/>
  <c r="V466" i="19"/>
  <c r="U467" i="19"/>
  <c r="AB466" i="19"/>
  <c r="T466" i="19"/>
  <c r="AK170" i="19"/>
  <c r="AL170" i="19" s="1"/>
  <c r="Q91" i="15"/>
  <c r="S91" i="15" s="1"/>
  <c r="AA91" i="15"/>
  <c r="AB91" i="15" s="1"/>
  <c r="G91" i="15"/>
  <c r="H92" i="15"/>
  <c r="AC91" i="15"/>
  <c r="X466" i="19"/>
  <c r="AA170" i="19"/>
  <c r="AB467" i="19" l="1"/>
  <c r="T467" i="19"/>
  <c r="AC467" i="19"/>
  <c r="V467" i="19"/>
  <c r="U468" i="19"/>
  <c r="W466" i="19"/>
  <c r="Z170" i="19"/>
  <c r="J92" i="15"/>
  <c r="AG91" i="15"/>
  <c r="C92" i="15" s="1"/>
  <c r="AI91" i="15"/>
  <c r="AF91" i="15"/>
  <c r="AD91" i="15"/>
  <c r="AE91" i="15" s="1"/>
  <c r="T91" i="15"/>
  <c r="K92" i="15"/>
  <c r="X467" i="19"/>
  <c r="V468" i="19" l="1"/>
  <c r="U469" i="19"/>
  <c r="AB468" i="19"/>
  <c r="T468" i="19"/>
  <c r="W468" i="19" s="1"/>
  <c r="AC468" i="19"/>
  <c r="W467" i="19"/>
  <c r="AK91" i="15"/>
  <c r="AL91" i="15"/>
  <c r="AJ91" i="15"/>
  <c r="AH91" i="15"/>
  <c r="D92" i="15" s="1"/>
  <c r="B92" i="15"/>
  <c r="O92" i="15"/>
  <c r="X468" i="19"/>
  <c r="Y170" i="19"/>
  <c r="U470" i="19" l="1"/>
  <c r="AB469" i="19"/>
  <c r="T469" i="19"/>
  <c r="W469" i="19" s="1"/>
  <c r="AC469" i="19"/>
  <c r="V469" i="19"/>
  <c r="AK171" i="19"/>
  <c r="AL171" i="19" s="1"/>
  <c r="U92" i="15"/>
  <c r="V92" i="15" s="1"/>
  <c r="L92" i="15"/>
  <c r="M92" i="15" s="1"/>
  <c r="I92" i="15"/>
  <c r="E92" i="15"/>
  <c r="X469" i="19"/>
  <c r="AA171" i="19"/>
  <c r="AB470" i="19" l="1"/>
  <c r="T470" i="19"/>
  <c r="AC470" i="19"/>
  <c r="V470" i="19"/>
  <c r="U471" i="19"/>
  <c r="Z171" i="19"/>
  <c r="F92" i="15"/>
  <c r="N92" i="15"/>
  <c r="P92" i="15"/>
  <c r="Y92" i="15"/>
  <c r="W92" i="15"/>
  <c r="R92" i="15"/>
  <c r="Z92" i="15"/>
  <c r="X470" i="19"/>
  <c r="T471" i="19" l="1"/>
  <c r="AC471" i="19"/>
  <c r="V471" i="19"/>
  <c r="AB471" i="19"/>
  <c r="U472" i="19"/>
  <c r="W470" i="19"/>
  <c r="X92" i="15"/>
  <c r="AA92" i="15" s="1"/>
  <c r="AB92" i="15" s="1"/>
  <c r="Q92" i="15"/>
  <c r="S92" i="15" s="1"/>
  <c r="G92" i="15"/>
  <c r="AC92" i="15"/>
  <c r="H93" i="15"/>
  <c r="X471" i="19"/>
  <c r="Y171" i="19"/>
  <c r="U473" i="19" l="1"/>
  <c r="AB472" i="19"/>
  <c r="T472" i="19"/>
  <c r="AC472" i="19"/>
  <c r="V472" i="19"/>
  <c r="W471" i="19"/>
  <c r="AK172" i="19"/>
  <c r="AL172" i="19" s="1"/>
  <c r="J93" i="15"/>
  <c r="AG92" i="15"/>
  <c r="C93" i="15" s="1"/>
  <c r="AF92" i="15"/>
  <c r="AI92" i="15"/>
  <c r="AD92" i="15"/>
  <c r="AE92" i="15" s="1"/>
  <c r="K93" i="15"/>
  <c r="T92" i="15"/>
  <c r="X472" i="19"/>
  <c r="AA172" i="19"/>
  <c r="W472" i="19" l="1"/>
  <c r="U474" i="19"/>
  <c r="AB473" i="19"/>
  <c r="T473" i="19"/>
  <c r="W473" i="19" s="1"/>
  <c r="AC473" i="19"/>
  <c r="V473" i="19"/>
  <c r="Z172" i="19"/>
  <c r="AJ92" i="15"/>
  <c r="AK92" i="15"/>
  <c r="AL92" i="15"/>
  <c r="AH92" i="15"/>
  <c r="D93" i="15" s="1"/>
  <c r="B93" i="15"/>
  <c r="O93" i="15"/>
  <c r="X473" i="19"/>
  <c r="T474" i="19" l="1"/>
  <c r="AC474" i="19"/>
  <c r="V474" i="19"/>
  <c r="U475" i="19"/>
  <c r="AB474" i="19"/>
  <c r="U93" i="15"/>
  <c r="V93" i="15" s="1"/>
  <c r="L93" i="15"/>
  <c r="M93" i="15" s="1"/>
  <c r="I93" i="15"/>
  <c r="E93" i="15"/>
  <c r="X474" i="19"/>
  <c r="Y172" i="19"/>
  <c r="T475" i="19" l="1"/>
  <c r="AC475" i="19"/>
  <c r="V475" i="19"/>
  <c r="U476" i="19"/>
  <c r="AB475" i="19"/>
  <c r="W474" i="19"/>
  <c r="AK173" i="19"/>
  <c r="AL173" i="19" s="1"/>
  <c r="F93" i="15"/>
  <c r="P93" i="15"/>
  <c r="N93" i="15"/>
  <c r="W93" i="15"/>
  <c r="Y93" i="15"/>
  <c r="R93" i="15"/>
  <c r="Z93" i="15"/>
  <c r="X475" i="19"/>
  <c r="AA173" i="19"/>
  <c r="U477" i="19" l="1"/>
  <c r="AB476" i="19"/>
  <c r="T476" i="19"/>
  <c r="AC476" i="19"/>
  <c r="V476" i="19"/>
  <c r="W475" i="19"/>
  <c r="Z173" i="19"/>
  <c r="X93" i="15"/>
  <c r="AA93" i="15" s="1"/>
  <c r="AB93" i="15" s="1"/>
  <c r="Q93" i="15"/>
  <c r="S93" i="15" s="1"/>
  <c r="G93" i="15"/>
  <c r="AC93" i="15"/>
  <c r="H94" i="15"/>
  <c r="X476" i="19"/>
  <c r="W476" i="19" l="1"/>
  <c r="AC477" i="19"/>
  <c r="V477" i="19"/>
  <c r="U478" i="19"/>
  <c r="AB477" i="19"/>
  <c r="T477" i="19"/>
  <c r="J94" i="15"/>
  <c r="AG93" i="15"/>
  <c r="C94" i="15" s="1"/>
  <c r="AD93" i="15"/>
  <c r="AE93" i="15" s="1"/>
  <c r="AF93" i="15"/>
  <c r="AI93" i="15"/>
  <c r="T93" i="15"/>
  <c r="K94" i="15"/>
  <c r="X477" i="19"/>
  <c r="Y173" i="19"/>
  <c r="T478" i="19" l="1"/>
  <c r="AC478" i="19"/>
  <c r="V478" i="19"/>
  <c r="U479" i="19"/>
  <c r="AB478" i="19"/>
  <c r="W477" i="19"/>
  <c r="AK174" i="19"/>
  <c r="AL174" i="19" s="1"/>
  <c r="B94" i="15"/>
  <c r="AH93" i="15"/>
  <c r="D94" i="15" s="1"/>
  <c r="AL93" i="15"/>
  <c r="AK93" i="15"/>
  <c r="AJ93" i="15"/>
  <c r="O94" i="15"/>
  <c r="X478" i="19"/>
  <c r="AA174" i="19"/>
  <c r="W478" i="19" l="1"/>
  <c r="T479" i="19"/>
  <c r="W479" i="19" s="1"/>
  <c r="AC479" i="19"/>
  <c r="V479" i="19"/>
  <c r="U480" i="19"/>
  <c r="AB479" i="19"/>
  <c r="Z174" i="19"/>
  <c r="U94" i="15"/>
  <c r="V94" i="15" s="1"/>
  <c r="L94" i="15"/>
  <c r="M94" i="15" s="1"/>
  <c r="I94" i="15"/>
  <c r="E94" i="15"/>
  <c r="X479" i="19"/>
  <c r="V480" i="19" l="1"/>
  <c r="U481" i="19"/>
  <c r="AB480" i="19"/>
  <c r="T480" i="19"/>
  <c r="W480" i="19" s="1"/>
  <c r="AC480" i="19"/>
  <c r="F94" i="15"/>
  <c r="N94" i="15"/>
  <c r="P94" i="15"/>
  <c r="W94" i="15"/>
  <c r="Y94" i="15"/>
  <c r="R94" i="15"/>
  <c r="Z94" i="15"/>
  <c r="X480" i="19"/>
  <c r="Y174" i="19"/>
  <c r="U482" i="19" l="1"/>
  <c r="AB481" i="19"/>
  <c r="T481" i="19"/>
  <c r="W481" i="19" s="1"/>
  <c r="AC481" i="19"/>
  <c r="V481" i="19"/>
  <c r="AK175" i="19"/>
  <c r="AL175" i="19" s="1"/>
  <c r="X94" i="15"/>
  <c r="AA94" i="15" s="1"/>
  <c r="AB94" i="15" s="1"/>
  <c r="Q94" i="15"/>
  <c r="S94" i="15" s="1"/>
  <c r="G94" i="15"/>
  <c r="AC94" i="15"/>
  <c r="H95" i="15"/>
  <c r="X481" i="19"/>
  <c r="AA175" i="19"/>
  <c r="AC482" i="19" l="1"/>
  <c r="V482" i="19"/>
  <c r="U483" i="19"/>
  <c r="AB482" i="19"/>
  <c r="T482" i="19"/>
  <c r="W482" i="19" s="1"/>
  <c r="Z175" i="19"/>
  <c r="J95" i="15"/>
  <c r="AF94" i="15"/>
  <c r="AI94" i="15"/>
  <c r="AD94" i="15"/>
  <c r="AE94" i="15" s="1"/>
  <c r="AG94" i="15"/>
  <c r="C95" i="15" s="1"/>
  <c r="T94" i="15"/>
  <c r="K95" i="15"/>
  <c r="X482" i="19"/>
  <c r="AB483" i="19" l="1"/>
  <c r="T483" i="19"/>
  <c r="AC483" i="19"/>
  <c r="V483" i="19"/>
  <c r="U484" i="19"/>
  <c r="AJ94" i="15"/>
  <c r="AL94" i="15"/>
  <c r="AK94" i="15"/>
  <c r="B95" i="15"/>
  <c r="AH94" i="15"/>
  <c r="D95" i="15" s="1"/>
  <c r="O95" i="15"/>
  <c r="X483" i="19"/>
  <c r="Y175" i="19"/>
  <c r="AB484" i="19" l="1"/>
  <c r="T484" i="19"/>
  <c r="AC484" i="19"/>
  <c r="V484" i="19"/>
  <c r="U485" i="19"/>
  <c r="W483" i="19"/>
  <c r="AK176" i="19"/>
  <c r="AL176" i="19" s="1"/>
  <c r="I95" i="15"/>
  <c r="L95" i="15"/>
  <c r="M95" i="15" s="1"/>
  <c r="U95" i="15"/>
  <c r="V95" i="15" s="1"/>
  <c r="E95" i="15"/>
  <c r="X484" i="19"/>
  <c r="AA176" i="19"/>
  <c r="W484" i="19" l="1"/>
  <c r="U486" i="19"/>
  <c r="AB485" i="19"/>
  <c r="T485" i="19"/>
  <c r="W485" i="19" s="1"/>
  <c r="AC485" i="19"/>
  <c r="V485" i="19"/>
  <c r="Z176" i="19"/>
  <c r="F95" i="15"/>
  <c r="P95" i="15"/>
  <c r="N95" i="15"/>
  <c r="W95" i="15"/>
  <c r="Y95" i="15"/>
  <c r="R95" i="15"/>
  <c r="Z95" i="15"/>
  <c r="X485" i="19"/>
  <c r="V486" i="19" l="1"/>
  <c r="U487" i="19"/>
  <c r="T486" i="19"/>
  <c r="W486" i="19" s="1"/>
  <c r="AC486" i="19"/>
  <c r="AB486" i="19"/>
  <c r="X95" i="15"/>
  <c r="AA95" i="15" s="1"/>
  <c r="AB95" i="15" s="1"/>
  <c r="Q95" i="15"/>
  <c r="S95" i="15" s="1"/>
  <c r="G95" i="15"/>
  <c r="H96" i="15"/>
  <c r="AC95" i="15"/>
  <c r="X486" i="19"/>
  <c r="Y176" i="19"/>
  <c r="U488" i="19" l="1"/>
  <c r="AB487" i="19"/>
  <c r="T487" i="19"/>
  <c r="W487" i="19" s="1"/>
  <c r="AC487" i="19"/>
  <c r="V487" i="19"/>
  <c r="AK177" i="19"/>
  <c r="AL177" i="19" s="1"/>
  <c r="J96" i="15"/>
  <c r="AG95" i="15"/>
  <c r="C96" i="15" s="1"/>
  <c r="AF95" i="15"/>
  <c r="AD95" i="15"/>
  <c r="AE95" i="15" s="1"/>
  <c r="AI95" i="15"/>
  <c r="T95" i="15"/>
  <c r="K96" i="15"/>
  <c r="X487" i="19"/>
  <c r="AA177" i="19"/>
  <c r="U489" i="19" l="1"/>
  <c r="AB488" i="19"/>
  <c r="T488" i="19"/>
  <c r="AC488" i="19"/>
  <c r="V488" i="19"/>
  <c r="Z177" i="19"/>
  <c r="B96" i="15"/>
  <c r="AH95" i="15"/>
  <c r="D96" i="15" s="1"/>
  <c r="AK95" i="15"/>
  <c r="AJ95" i="15"/>
  <c r="AL95" i="15"/>
  <c r="O96" i="15"/>
  <c r="X488" i="19"/>
  <c r="W488" i="19" l="1"/>
  <c r="AC489" i="19"/>
  <c r="V489" i="19"/>
  <c r="U490" i="19"/>
  <c r="AB489" i="19"/>
  <c r="T489" i="19"/>
  <c r="U96" i="15"/>
  <c r="V96" i="15" s="1"/>
  <c r="L96" i="15"/>
  <c r="M96" i="15" s="1"/>
  <c r="I96" i="15"/>
  <c r="E96" i="15"/>
  <c r="X489" i="19"/>
  <c r="Y177" i="19"/>
  <c r="V490" i="19" l="1"/>
  <c r="U491" i="19"/>
  <c r="AB490" i="19"/>
  <c r="T490" i="19"/>
  <c r="W490" i="19" s="1"/>
  <c r="AC490" i="19"/>
  <c r="W489" i="19"/>
  <c r="AK178" i="19"/>
  <c r="AL178" i="19" s="1"/>
  <c r="F96" i="15"/>
  <c r="P96" i="15"/>
  <c r="N96" i="15"/>
  <c r="Y96" i="15"/>
  <c r="W96" i="15"/>
  <c r="Z96" i="15"/>
  <c r="R96" i="15"/>
  <c r="X490" i="19"/>
  <c r="AA178" i="19"/>
  <c r="AB491" i="19" l="1"/>
  <c r="T491" i="19"/>
  <c r="AC491" i="19"/>
  <c r="V491" i="19"/>
  <c r="U492" i="19"/>
  <c r="Z178" i="19"/>
  <c r="X96" i="15"/>
  <c r="AA96" i="15" s="1"/>
  <c r="AB96" i="15" s="1"/>
  <c r="Q96" i="15"/>
  <c r="S96" i="15" s="1"/>
  <c r="G96" i="15"/>
  <c r="AC96" i="15"/>
  <c r="H97" i="15"/>
  <c r="X491" i="19"/>
  <c r="T492" i="19" l="1"/>
  <c r="AC492" i="19"/>
  <c r="V492" i="19"/>
  <c r="AB492" i="19"/>
  <c r="U493" i="19"/>
  <c r="W491" i="19"/>
  <c r="J97" i="15"/>
  <c r="AG96" i="15"/>
  <c r="C97" i="15" s="1"/>
  <c r="AI96" i="15"/>
  <c r="AD96" i="15"/>
  <c r="AE96" i="15" s="1"/>
  <c r="AF96" i="15"/>
  <c r="T96" i="15"/>
  <c r="K97" i="15"/>
  <c r="X492" i="19"/>
  <c r="Y178" i="19"/>
  <c r="V493" i="19" l="1"/>
  <c r="U494" i="19"/>
  <c r="AB493" i="19"/>
  <c r="T493" i="19"/>
  <c r="W493" i="19" s="1"/>
  <c r="AC493" i="19"/>
  <c r="W492" i="19"/>
  <c r="AK179" i="19"/>
  <c r="AL179" i="19" s="1"/>
  <c r="AJ96" i="15"/>
  <c r="AL96" i="15"/>
  <c r="AK96" i="15"/>
  <c r="B97" i="15"/>
  <c r="AH96" i="15"/>
  <c r="D97" i="15" s="1"/>
  <c r="O97" i="15"/>
  <c r="X493" i="19"/>
  <c r="AA179" i="19"/>
  <c r="U495" i="19" l="1"/>
  <c r="AB494" i="19"/>
  <c r="T494" i="19"/>
  <c r="W494" i="19" s="1"/>
  <c r="AC494" i="19"/>
  <c r="V494" i="19"/>
  <c r="Z179" i="19"/>
  <c r="I97" i="15"/>
  <c r="U97" i="15"/>
  <c r="V97" i="15" s="1"/>
  <c r="L97" i="15"/>
  <c r="M97" i="15" s="1"/>
  <c r="E97" i="15"/>
  <c r="X494" i="19"/>
  <c r="AC495" i="19" l="1"/>
  <c r="U496" i="19"/>
  <c r="AB495" i="19"/>
  <c r="T495" i="19"/>
  <c r="W495" i="19" s="1"/>
  <c r="V495" i="19"/>
  <c r="F97" i="15"/>
  <c r="W97" i="15"/>
  <c r="Y97" i="15"/>
  <c r="N97" i="15"/>
  <c r="P97" i="15"/>
  <c r="Z97" i="15"/>
  <c r="R97" i="15"/>
  <c r="X495" i="19"/>
  <c r="Y179" i="19"/>
  <c r="U497" i="19" l="1"/>
  <c r="T496" i="19"/>
  <c r="V496" i="19"/>
  <c r="AB496" i="19"/>
  <c r="AC496" i="19"/>
  <c r="AK180" i="19"/>
  <c r="AL180" i="19" s="1"/>
  <c r="X97" i="15"/>
  <c r="AA97" i="15" s="1"/>
  <c r="AB97" i="15" s="1"/>
  <c r="Q97" i="15"/>
  <c r="S97" i="15" s="1"/>
  <c r="G97" i="15"/>
  <c r="AC97" i="15"/>
  <c r="H98" i="15"/>
  <c r="X496" i="19"/>
  <c r="AA180" i="19"/>
  <c r="W496" i="19" l="1"/>
  <c r="V497" i="19"/>
  <c r="U498" i="19"/>
  <c r="AB497" i="19"/>
  <c r="T497" i="19"/>
  <c r="AC497" i="19"/>
  <c r="Z180" i="19"/>
  <c r="J98" i="15"/>
  <c r="AF97" i="15"/>
  <c r="AI97" i="15"/>
  <c r="AD97" i="15"/>
  <c r="AE97" i="15" s="1"/>
  <c r="AG97" i="15"/>
  <c r="C98" i="15" s="1"/>
  <c r="T97" i="15"/>
  <c r="K98" i="15"/>
  <c r="X497" i="19"/>
  <c r="T498" i="19" l="1"/>
  <c r="AC498" i="19"/>
  <c r="V498" i="19"/>
  <c r="U499" i="19"/>
  <c r="AB498" i="19"/>
  <c r="W497" i="19"/>
  <c r="B98" i="15"/>
  <c r="AH97" i="15"/>
  <c r="D98" i="15" s="1"/>
  <c r="AJ97" i="15"/>
  <c r="AL97" i="15"/>
  <c r="AK97" i="15"/>
  <c r="O98" i="15"/>
  <c r="X498" i="19"/>
  <c r="Y180" i="19"/>
  <c r="T499" i="19" l="1"/>
  <c r="AC499" i="19"/>
  <c r="V499" i="19"/>
  <c r="U500" i="19"/>
  <c r="AB499" i="19"/>
  <c r="W498" i="19"/>
  <c r="AK181" i="19"/>
  <c r="AL181" i="19" s="1"/>
  <c r="U98" i="15"/>
  <c r="V98" i="15" s="1"/>
  <c r="L98" i="15"/>
  <c r="M98" i="15" s="1"/>
  <c r="I98" i="15"/>
  <c r="E98" i="15"/>
  <c r="X499" i="19"/>
  <c r="AA181" i="19"/>
  <c r="U501" i="19" l="1"/>
  <c r="AB500" i="19"/>
  <c r="T500" i="19"/>
  <c r="AC500" i="19"/>
  <c r="V500" i="19"/>
  <c r="W499" i="19"/>
  <c r="Z181" i="19"/>
  <c r="F98" i="15"/>
  <c r="Y98" i="15"/>
  <c r="W98" i="15"/>
  <c r="P98" i="15"/>
  <c r="N98" i="15"/>
  <c r="Z98" i="15"/>
  <c r="R98" i="15"/>
  <c r="X500" i="19"/>
  <c r="W500" i="19" l="1"/>
  <c r="AC501" i="19"/>
  <c r="V501" i="19"/>
  <c r="AB501" i="19"/>
  <c r="T501" i="19"/>
  <c r="U502" i="19"/>
  <c r="X98" i="15"/>
  <c r="AA98" i="15" s="1"/>
  <c r="AB98" i="15" s="1"/>
  <c r="Q98" i="15"/>
  <c r="S98" i="15" s="1"/>
  <c r="G98" i="15"/>
  <c r="AC98" i="15"/>
  <c r="H99" i="15"/>
  <c r="X501" i="19"/>
  <c r="Y181" i="19"/>
  <c r="W501" i="19" l="1"/>
  <c r="AC502" i="19"/>
  <c r="U503" i="19"/>
  <c r="V502" i="19"/>
  <c r="AB502" i="19"/>
  <c r="T502" i="19"/>
  <c r="AK182" i="19"/>
  <c r="AL182" i="19" s="1"/>
  <c r="J99" i="15"/>
  <c r="AF98" i="15"/>
  <c r="AI98" i="15"/>
  <c r="AD98" i="15"/>
  <c r="AE98" i="15" s="1"/>
  <c r="AG98" i="15"/>
  <c r="C99" i="15" s="1"/>
  <c r="T98" i="15"/>
  <c r="K99" i="15"/>
  <c r="X502" i="19"/>
  <c r="AA182" i="19"/>
  <c r="AB503" i="19" l="1"/>
  <c r="T503" i="19"/>
  <c r="AC503" i="19"/>
  <c r="V503" i="19"/>
  <c r="U504" i="19"/>
  <c r="W502" i="19"/>
  <c r="Z182" i="19"/>
  <c r="B99" i="15"/>
  <c r="AH98" i="15"/>
  <c r="D99" i="15" s="1"/>
  <c r="AL98" i="15"/>
  <c r="AK98" i="15"/>
  <c r="AJ98" i="15"/>
  <c r="O99" i="15"/>
  <c r="X503" i="19"/>
  <c r="V504" i="19" l="1"/>
  <c r="U505" i="19"/>
  <c r="AB504" i="19"/>
  <c r="T504" i="19"/>
  <c r="W504" i="19" s="1"/>
  <c r="AC504" i="19"/>
  <c r="W503" i="19"/>
  <c r="U99" i="15"/>
  <c r="V99" i="15" s="1"/>
  <c r="L99" i="15"/>
  <c r="M99" i="15" s="1"/>
  <c r="I99" i="15"/>
  <c r="E99" i="15"/>
  <c r="X504" i="19"/>
  <c r="Y182" i="19"/>
  <c r="U506" i="19" l="1"/>
  <c r="AB505" i="19"/>
  <c r="T505" i="19"/>
  <c r="AC505" i="19"/>
  <c r="V505" i="19"/>
  <c r="AK183" i="19"/>
  <c r="AL183" i="19" s="1"/>
  <c r="F99" i="15"/>
  <c r="P99" i="15"/>
  <c r="N99" i="15"/>
  <c r="Y99" i="15"/>
  <c r="W99" i="15"/>
  <c r="R99" i="15"/>
  <c r="Z99" i="15"/>
  <c r="X505" i="19"/>
  <c r="AA183" i="19"/>
  <c r="W505" i="19" l="1"/>
  <c r="AB506" i="19"/>
  <c r="T506" i="19"/>
  <c r="AC506" i="19"/>
  <c r="V506" i="19"/>
  <c r="U507" i="19"/>
  <c r="Z183" i="19"/>
  <c r="X99" i="15"/>
  <c r="AA99" i="15" s="1"/>
  <c r="AB99" i="15" s="1"/>
  <c r="Q99" i="15"/>
  <c r="S99" i="15" s="1"/>
  <c r="G99" i="15"/>
  <c r="AC99" i="15"/>
  <c r="H100" i="15"/>
  <c r="X506" i="19"/>
  <c r="W506" i="19" l="1"/>
  <c r="AB507" i="19"/>
  <c r="T507" i="19"/>
  <c r="W507" i="19" s="1"/>
  <c r="AC507" i="19"/>
  <c r="V507" i="19"/>
  <c r="U508" i="19"/>
  <c r="J100" i="15"/>
  <c r="AG99" i="15"/>
  <c r="C100" i="15" s="1"/>
  <c r="AI99" i="15"/>
  <c r="AF99" i="15"/>
  <c r="AD99" i="15"/>
  <c r="AE99" i="15" s="1"/>
  <c r="T99" i="15"/>
  <c r="K100" i="15"/>
  <c r="X507" i="19"/>
  <c r="Y183" i="19"/>
  <c r="U509" i="19" l="1"/>
  <c r="AB508" i="19"/>
  <c r="T508" i="19"/>
  <c r="W508" i="19" s="1"/>
  <c r="AC508" i="19"/>
  <c r="V508" i="19"/>
  <c r="AK184" i="19"/>
  <c r="AL184" i="19" s="1"/>
  <c r="B100" i="15"/>
  <c r="AH99" i="15"/>
  <c r="D100" i="15" s="1"/>
  <c r="AK99" i="15"/>
  <c r="AJ99" i="15"/>
  <c r="AL99" i="15"/>
  <c r="O100" i="15"/>
  <c r="X508" i="19"/>
  <c r="AA184" i="19"/>
  <c r="AB509" i="19" l="1"/>
  <c r="T509" i="19"/>
  <c r="AC509" i="19"/>
  <c r="V509" i="19"/>
  <c r="U510" i="19"/>
  <c r="Z184" i="19"/>
  <c r="U100" i="15"/>
  <c r="V100" i="15" s="1"/>
  <c r="L100" i="15"/>
  <c r="M100" i="15" s="1"/>
  <c r="I100" i="15"/>
  <c r="E100" i="15"/>
  <c r="X509" i="19"/>
  <c r="U511" i="19" l="1"/>
  <c r="AB510" i="19"/>
  <c r="V510" i="19"/>
  <c r="T510" i="19"/>
  <c r="W510" i="19" s="1"/>
  <c r="AC510" i="19"/>
  <c r="W509" i="19"/>
  <c r="F100" i="15"/>
  <c r="P100" i="15"/>
  <c r="N100" i="15"/>
  <c r="W100" i="15"/>
  <c r="Y100" i="15"/>
  <c r="R100" i="15"/>
  <c r="Z100" i="15"/>
  <c r="X510" i="19"/>
  <c r="Y184" i="19"/>
  <c r="AC511" i="19" l="1"/>
  <c r="V511" i="19"/>
  <c r="U512" i="19"/>
  <c r="AB511" i="19"/>
  <c r="T511" i="19"/>
  <c r="AK185" i="19"/>
  <c r="AL185" i="19" s="1"/>
  <c r="X100" i="15"/>
  <c r="AA100" i="15" s="1"/>
  <c r="AB100" i="15" s="1"/>
  <c r="Q100" i="15"/>
  <c r="S100" i="15" s="1"/>
  <c r="G100" i="15"/>
  <c r="H101" i="15"/>
  <c r="AC100" i="15"/>
  <c r="X511" i="19"/>
  <c r="AA185" i="19"/>
  <c r="U513" i="19" l="1"/>
  <c r="AB512" i="19"/>
  <c r="T512" i="19"/>
  <c r="AC512" i="19"/>
  <c r="V512" i="19"/>
  <c r="W511" i="19"/>
  <c r="Z185" i="19"/>
  <c r="J101" i="15"/>
  <c r="AI100" i="15"/>
  <c r="AD100" i="15"/>
  <c r="AE100" i="15" s="1"/>
  <c r="AF100" i="15"/>
  <c r="AG100" i="15"/>
  <c r="C101" i="15" s="1"/>
  <c r="T100" i="15"/>
  <c r="K101" i="15"/>
  <c r="X512" i="19"/>
  <c r="W512" i="19" l="1"/>
  <c r="V513" i="19"/>
  <c r="U514" i="19"/>
  <c r="AB513" i="19"/>
  <c r="T513" i="19"/>
  <c r="W513" i="19" s="1"/>
  <c r="AC513" i="19"/>
  <c r="AK100" i="15"/>
  <c r="AL100" i="15"/>
  <c r="AJ100" i="15"/>
  <c r="B101" i="15"/>
  <c r="AH100" i="15"/>
  <c r="D101" i="15" s="1"/>
  <c r="O101" i="15"/>
  <c r="X513" i="19"/>
  <c r="Y185" i="19"/>
  <c r="V514" i="19" l="1"/>
  <c r="U515" i="19"/>
  <c r="AB514" i="19"/>
  <c r="T514" i="19"/>
  <c r="W514" i="19" s="1"/>
  <c r="AC514" i="19"/>
  <c r="AK186" i="19"/>
  <c r="AL186" i="19" s="1"/>
  <c r="I101" i="15"/>
  <c r="L101" i="15"/>
  <c r="M101" i="15" s="1"/>
  <c r="U101" i="15"/>
  <c r="V101" i="15" s="1"/>
  <c r="E101" i="15"/>
  <c r="X514" i="19"/>
  <c r="AA186" i="19"/>
  <c r="AB515" i="19" l="1"/>
  <c r="T515" i="19"/>
  <c r="AC515" i="19"/>
  <c r="V515" i="19"/>
  <c r="U516" i="19"/>
  <c r="Z186" i="19"/>
  <c r="F101" i="15"/>
  <c r="N101" i="15"/>
  <c r="P101" i="15"/>
  <c r="Y101" i="15"/>
  <c r="W101" i="15"/>
  <c r="Z101" i="15"/>
  <c r="R101" i="15"/>
  <c r="X515" i="19"/>
  <c r="T516" i="19" l="1"/>
  <c r="V516" i="19"/>
  <c r="U517" i="19"/>
  <c r="AB516" i="19"/>
  <c r="AC516" i="19"/>
  <c r="W515" i="19"/>
  <c r="X101" i="15"/>
  <c r="AA101" i="15" s="1"/>
  <c r="AB101" i="15" s="1"/>
  <c r="Q101" i="15"/>
  <c r="S101" i="15" s="1"/>
  <c r="G101" i="15"/>
  <c r="AC101" i="15"/>
  <c r="H102" i="15"/>
  <c r="X516" i="19"/>
  <c r="Y186" i="19"/>
  <c r="AB517" i="19" l="1"/>
  <c r="T517" i="19"/>
  <c r="AC517" i="19"/>
  <c r="V517" i="19"/>
  <c r="U518" i="19"/>
  <c r="W516" i="19"/>
  <c r="AK187" i="19"/>
  <c r="AL187" i="19" s="1"/>
  <c r="J102" i="15"/>
  <c r="AD101" i="15"/>
  <c r="AE101" i="15" s="1"/>
  <c r="AG101" i="15"/>
  <c r="C102" i="15" s="1"/>
  <c r="AF101" i="15"/>
  <c r="AI101" i="15"/>
  <c r="T101" i="15"/>
  <c r="K102" i="15"/>
  <c r="X517" i="19"/>
  <c r="AA187" i="19"/>
  <c r="T518" i="19" l="1"/>
  <c r="AC518" i="19"/>
  <c r="V518" i="19"/>
  <c r="U519" i="19"/>
  <c r="AB518" i="19"/>
  <c r="W517" i="19"/>
  <c r="Z187" i="19"/>
  <c r="AH101" i="15"/>
  <c r="D102" i="15" s="1"/>
  <c r="B102" i="15"/>
  <c r="AL101" i="15"/>
  <c r="AK101" i="15"/>
  <c r="AJ101" i="15"/>
  <c r="O102" i="15"/>
  <c r="X518" i="19"/>
  <c r="AC519" i="19" l="1"/>
  <c r="AB519" i="19"/>
  <c r="T519" i="19"/>
  <c r="V519" i="19"/>
  <c r="U520" i="19"/>
  <c r="W518" i="19"/>
  <c r="I102" i="15"/>
  <c r="U102" i="15"/>
  <c r="V102" i="15" s="1"/>
  <c r="L102" i="15"/>
  <c r="M102" i="15" s="1"/>
  <c r="E102" i="15"/>
  <c r="X519" i="19"/>
  <c r="Y187" i="19"/>
  <c r="W519" i="19" l="1"/>
  <c r="U521" i="19"/>
  <c r="AB520" i="19"/>
  <c r="T520" i="19"/>
  <c r="W520" i="19" s="1"/>
  <c r="AC520" i="19"/>
  <c r="V520" i="19"/>
  <c r="AK188" i="19"/>
  <c r="AL188" i="19" s="1"/>
  <c r="F102" i="15"/>
  <c r="P102" i="15"/>
  <c r="N102" i="15"/>
  <c r="W102" i="15"/>
  <c r="Y102" i="15"/>
  <c r="R102" i="15"/>
  <c r="Z102" i="15"/>
  <c r="X520" i="19"/>
  <c r="AA188" i="19"/>
  <c r="V521" i="19" l="1"/>
  <c r="U522" i="19"/>
  <c r="AB521" i="19"/>
  <c r="T521" i="19"/>
  <c r="W521" i="19" s="1"/>
  <c r="AC521" i="19"/>
  <c r="Z188" i="19"/>
  <c r="X102" i="15"/>
  <c r="AA102" i="15" s="1"/>
  <c r="AB102" i="15" s="1"/>
  <c r="Q102" i="15"/>
  <c r="S102" i="15" s="1"/>
  <c r="G102" i="15"/>
  <c r="H103" i="15"/>
  <c r="AC102" i="15"/>
  <c r="X521" i="19"/>
  <c r="AC522" i="19" l="1"/>
  <c r="V522" i="19"/>
  <c r="U523" i="19"/>
  <c r="AB522" i="19"/>
  <c r="T522" i="19"/>
  <c r="J103" i="15"/>
  <c r="AI102" i="15"/>
  <c r="AG102" i="15"/>
  <c r="C103" i="15" s="1"/>
  <c r="AF102" i="15"/>
  <c r="AD102" i="15"/>
  <c r="AE102" i="15" s="1"/>
  <c r="T102" i="15"/>
  <c r="K103" i="15"/>
  <c r="X522" i="19"/>
  <c r="Y188" i="19"/>
  <c r="T523" i="19" l="1"/>
  <c r="AC523" i="19"/>
  <c r="V523" i="19"/>
  <c r="U524" i="19"/>
  <c r="AB523" i="19"/>
  <c r="W522" i="19"/>
  <c r="AK189" i="19"/>
  <c r="AL189" i="19" s="1"/>
  <c r="B103" i="15"/>
  <c r="AH102" i="15"/>
  <c r="D103" i="15" s="1"/>
  <c r="AJ102" i="15"/>
  <c r="AK102" i="15"/>
  <c r="AL102" i="15"/>
  <c r="O103" i="15"/>
  <c r="X523" i="19"/>
  <c r="AA189" i="19"/>
  <c r="T524" i="19" l="1"/>
  <c r="V524" i="19"/>
  <c r="U525" i="19"/>
  <c r="AB524" i="19"/>
  <c r="AC524" i="19"/>
  <c r="W523" i="19"/>
  <c r="Z189" i="19"/>
  <c r="L103" i="15"/>
  <c r="M103" i="15" s="1"/>
  <c r="U103" i="15"/>
  <c r="V103" i="15" s="1"/>
  <c r="I103" i="15"/>
  <c r="E103" i="15"/>
  <c r="X524" i="19"/>
  <c r="AB525" i="19" l="1"/>
  <c r="T525" i="19"/>
  <c r="AC525" i="19"/>
  <c r="V525" i="19"/>
  <c r="U526" i="19"/>
  <c r="W524" i="19"/>
  <c r="F103" i="15"/>
  <c r="Y103" i="15"/>
  <c r="W103" i="15"/>
  <c r="P103" i="15"/>
  <c r="N103" i="15"/>
  <c r="Z103" i="15"/>
  <c r="R103" i="15"/>
  <c r="X525" i="19"/>
  <c r="Y189" i="19"/>
  <c r="V526" i="19" l="1"/>
  <c r="U527" i="19"/>
  <c r="AB526" i="19"/>
  <c r="T526" i="19"/>
  <c r="W526" i="19" s="1"/>
  <c r="AC526" i="19"/>
  <c r="W525" i="19"/>
  <c r="AK190" i="19"/>
  <c r="AL190" i="19" s="1"/>
  <c r="X103" i="15"/>
  <c r="AA103" i="15" s="1"/>
  <c r="AB103" i="15" s="1"/>
  <c r="Q103" i="15"/>
  <c r="S103" i="15" s="1"/>
  <c r="G103" i="15"/>
  <c r="H104" i="15"/>
  <c r="AC103" i="15"/>
  <c r="X526" i="19"/>
  <c r="AA190" i="19"/>
  <c r="T527" i="19" l="1"/>
  <c r="AC527" i="19"/>
  <c r="V527" i="19"/>
  <c r="U528" i="19"/>
  <c r="AB527" i="19"/>
  <c r="Z190" i="19"/>
  <c r="J104" i="15"/>
  <c r="AF103" i="15"/>
  <c r="AI103" i="15"/>
  <c r="AD103" i="15"/>
  <c r="AE103" i="15" s="1"/>
  <c r="AG103" i="15"/>
  <c r="C104" i="15" s="1"/>
  <c r="K104" i="15"/>
  <c r="T103" i="15"/>
  <c r="X527" i="19"/>
  <c r="V528" i="19" l="1"/>
  <c r="U529" i="19"/>
  <c r="AB528" i="19"/>
  <c r="T528" i="19"/>
  <c r="W528" i="19" s="1"/>
  <c r="AC528" i="19"/>
  <c r="W527" i="19"/>
  <c r="AL103" i="15"/>
  <c r="AK103" i="15"/>
  <c r="AJ103" i="15"/>
  <c r="AH103" i="15"/>
  <c r="D104" i="15" s="1"/>
  <c r="B104" i="15"/>
  <c r="O104" i="15"/>
  <c r="X528" i="19"/>
  <c r="Y190" i="19"/>
  <c r="V529" i="19" l="1"/>
  <c r="U530" i="19"/>
  <c r="AB529" i="19"/>
  <c r="T529" i="19"/>
  <c r="W529" i="19" s="1"/>
  <c r="AC529" i="19"/>
  <c r="AK191" i="19"/>
  <c r="AL191" i="19" s="1"/>
  <c r="U104" i="15"/>
  <c r="V104" i="15" s="1"/>
  <c r="L104" i="15"/>
  <c r="M104" i="15" s="1"/>
  <c r="I104" i="15"/>
  <c r="E104" i="15"/>
  <c r="X529" i="19"/>
  <c r="AA191" i="19"/>
  <c r="AB530" i="19" l="1"/>
  <c r="T530" i="19"/>
  <c r="W530" i="19" s="1"/>
  <c r="AC530" i="19"/>
  <c r="V530" i="19"/>
  <c r="U531" i="19"/>
  <c r="Z191" i="19"/>
  <c r="F104" i="15"/>
  <c r="N104" i="15"/>
  <c r="P104" i="15"/>
  <c r="Y104" i="15"/>
  <c r="W104" i="15"/>
  <c r="R104" i="15"/>
  <c r="Z104" i="15"/>
  <c r="X530" i="19"/>
  <c r="T531" i="19" l="1"/>
  <c r="AC531" i="19"/>
  <c r="V531" i="19"/>
  <c r="U532" i="19"/>
  <c r="AB531" i="19"/>
  <c r="X104" i="15"/>
  <c r="AA104" i="15" s="1"/>
  <c r="AB104" i="15" s="1"/>
  <c r="Q104" i="15"/>
  <c r="S104" i="15" s="1"/>
  <c r="G104" i="15"/>
  <c r="H105" i="15"/>
  <c r="AC104" i="15"/>
  <c r="X531" i="19"/>
  <c r="Y191" i="19"/>
  <c r="AB532" i="19" l="1"/>
  <c r="T532" i="19"/>
  <c r="U533" i="19"/>
  <c r="AC532" i="19"/>
  <c r="V532" i="19"/>
  <c r="W531" i="19"/>
  <c r="AK192" i="19"/>
  <c r="AL192" i="19" s="1"/>
  <c r="J105" i="15"/>
  <c r="AI104" i="15"/>
  <c r="AG104" i="15"/>
  <c r="C105" i="15" s="1"/>
  <c r="AF104" i="15"/>
  <c r="AD104" i="15"/>
  <c r="AE104" i="15" s="1"/>
  <c r="T104" i="15"/>
  <c r="K105" i="15"/>
  <c r="X532" i="19"/>
  <c r="AA192" i="19"/>
  <c r="AC533" i="19" l="1"/>
  <c r="V533" i="19"/>
  <c r="U534" i="19"/>
  <c r="AB533" i="19"/>
  <c r="T533" i="19"/>
  <c r="W532" i="19"/>
  <c r="Z192" i="19"/>
  <c r="AH104" i="15"/>
  <c r="D105" i="15" s="1"/>
  <c r="B105" i="15"/>
  <c r="AK104" i="15"/>
  <c r="AL104" i="15"/>
  <c r="AJ104" i="15"/>
  <c r="O105" i="15"/>
  <c r="X533" i="19"/>
  <c r="T534" i="19" l="1"/>
  <c r="AC534" i="19"/>
  <c r="V534" i="19"/>
  <c r="U535" i="19"/>
  <c r="AB534" i="19"/>
  <c r="W533" i="19"/>
  <c r="I105" i="15"/>
  <c r="L105" i="15"/>
  <c r="M105" i="15" s="1"/>
  <c r="U105" i="15"/>
  <c r="V105" i="15" s="1"/>
  <c r="E105" i="15"/>
  <c r="X534" i="19"/>
  <c r="Y192" i="19"/>
  <c r="T535" i="19" l="1"/>
  <c r="AC535" i="19"/>
  <c r="V535" i="19"/>
  <c r="U536" i="19"/>
  <c r="AB535" i="19"/>
  <c r="W534" i="19"/>
  <c r="AK193" i="19"/>
  <c r="AL193" i="19" s="1"/>
  <c r="F105" i="15"/>
  <c r="W105" i="15"/>
  <c r="Y105" i="15"/>
  <c r="N105" i="15"/>
  <c r="P105" i="15"/>
  <c r="R105" i="15"/>
  <c r="Z105" i="15"/>
  <c r="X535" i="19"/>
  <c r="AA193" i="19"/>
  <c r="U537" i="19" l="1"/>
  <c r="AB536" i="19"/>
  <c r="T536" i="19"/>
  <c r="W536" i="19" s="1"/>
  <c r="AC536" i="19"/>
  <c r="V536" i="19"/>
  <c r="W535" i="19"/>
  <c r="Z193" i="19"/>
  <c r="X105" i="15"/>
  <c r="AA105" i="15" s="1"/>
  <c r="AB105" i="15" s="1"/>
  <c r="Q105" i="15"/>
  <c r="S105" i="15" s="1"/>
  <c r="T105" i="15" s="1"/>
  <c r="G105" i="15"/>
  <c r="AC105" i="15"/>
  <c r="H106" i="15"/>
  <c r="X536" i="19"/>
  <c r="AC537" i="19" l="1"/>
  <c r="V537" i="19"/>
  <c r="U538" i="19"/>
  <c r="AB537" i="19"/>
  <c r="T537" i="19"/>
  <c r="J106" i="15"/>
  <c r="AD105" i="15"/>
  <c r="AE105" i="15" s="1"/>
  <c r="AF105" i="15"/>
  <c r="AG105" i="15"/>
  <c r="C106" i="15" s="1"/>
  <c r="AI105" i="15"/>
  <c r="K106" i="15"/>
  <c r="X537" i="19"/>
  <c r="Y193" i="19"/>
  <c r="AC538" i="19" l="1"/>
  <c r="V538" i="19"/>
  <c r="U539" i="19"/>
  <c r="AB538" i="19"/>
  <c r="T538" i="19"/>
  <c r="W538" i="19" s="1"/>
  <c r="W537" i="19"/>
  <c r="AK194" i="19"/>
  <c r="AL194" i="19" s="1"/>
  <c r="AH105" i="15"/>
  <c r="D106" i="15" s="1"/>
  <c r="B106" i="15"/>
  <c r="AK105" i="15"/>
  <c r="AL105" i="15"/>
  <c r="AJ105" i="15"/>
  <c r="O106" i="15"/>
  <c r="X538" i="19"/>
  <c r="AA194" i="19"/>
  <c r="V539" i="19" l="1"/>
  <c r="U540" i="19"/>
  <c r="T539" i="19"/>
  <c r="W539" i="19" s="1"/>
  <c r="AC539" i="19"/>
  <c r="AB539" i="19"/>
  <c r="Z194" i="19"/>
  <c r="I106" i="15"/>
  <c r="L106" i="15"/>
  <c r="M106" i="15" s="1"/>
  <c r="U106" i="15"/>
  <c r="V106" i="15" s="1"/>
  <c r="E106" i="15"/>
  <c r="X539" i="19"/>
  <c r="AB540" i="19" l="1"/>
  <c r="T540" i="19"/>
  <c r="AC540" i="19"/>
  <c r="V540" i="19"/>
  <c r="U541" i="19"/>
  <c r="F106" i="15"/>
  <c r="Y106" i="15"/>
  <c r="W106" i="15"/>
  <c r="N106" i="15"/>
  <c r="P106" i="15"/>
  <c r="Z106" i="15"/>
  <c r="R106" i="15"/>
  <c r="X540" i="19"/>
  <c r="Y194" i="19"/>
  <c r="W540" i="19" l="1"/>
  <c r="V541" i="19"/>
  <c r="U542" i="19"/>
  <c r="AB541" i="19"/>
  <c r="T541" i="19"/>
  <c r="W541" i="19" s="1"/>
  <c r="AC541" i="19"/>
  <c r="AK195" i="19"/>
  <c r="AL195" i="19" s="1"/>
  <c r="X106" i="15"/>
  <c r="AA106" i="15" s="1"/>
  <c r="AB106" i="15" s="1"/>
  <c r="Q106" i="15"/>
  <c r="S106" i="15" s="1"/>
  <c r="G106" i="15"/>
  <c r="H107" i="15"/>
  <c r="AC106" i="15"/>
  <c r="X541" i="19"/>
  <c r="AA195" i="19"/>
  <c r="T542" i="19" l="1"/>
  <c r="AC542" i="19"/>
  <c r="V542" i="19"/>
  <c r="U543" i="19"/>
  <c r="AB542" i="19"/>
  <c r="Z195" i="19"/>
  <c r="J107" i="15"/>
  <c r="AD106" i="15"/>
  <c r="AE106" i="15" s="1"/>
  <c r="AF106" i="15"/>
  <c r="AG106" i="15"/>
  <c r="C107" i="15" s="1"/>
  <c r="AI106" i="15"/>
  <c r="T106" i="15"/>
  <c r="K107" i="15"/>
  <c r="X542" i="19"/>
  <c r="AB543" i="19" l="1"/>
  <c r="T543" i="19"/>
  <c r="AC543" i="19"/>
  <c r="V543" i="19"/>
  <c r="U544" i="19"/>
  <c r="W542" i="19"/>
  <c r="AH106" i="15"/>
  <c r="D107" i="15" s="1"/>
  <c r="B107" i="15"/>
  <c r="AL106" i="15"/>
  <c r="AJ106" i="15"/>
  <c r="AK106" i="15"/>
  <c r="O107" i="15"/>
  <c r="X543" i="19"/>
  <c r="Y195" i="19"/>
  <c r="W543" i="19" l="1"/>
  <c r="U545" i="19"/>
  <c r="AB544" i="19"/>
  <c r="T544" i="19"/>
  <c r="W544" i="19" s="1"/>
  <c r="AC544" i="19"/>
  <c r="V544" i="19"/>
  <c r="AK196" i="19"/>
  <c r="AL196" i="19" s="1"/>
  <c r="I107" i="15"/>
  <c r="U107" i="15"/>
  <c r="V107" i="15" s="1"/>
  <c r="L107" i="15"/>
  <c r="M107" i="15" s="1"/>
  <c r="E107" i="15"/>
  <c r="X544" i="19"/>
  <c r="AA196" i="19"/>
  <c r="V545" i="19" l="1"/>
  <c r="U546" i="19"/>
  <c r="AB545" i="19"/>
  <c r="T545" i="19"/>
  <c r="W545" i="19" s="1"/>
  <c r="AC545" i="19"/>
  <c r="Z196" i="19"/>
  <c r="F107" i="15"/>
  <c r="P107" i="15"/>
  <c r="N107" i="15"/>
  <c r="W107" i="15"/>
  <c r="Y107" i="15"/>
  <c r="R107" i="15"/>
  <c r="Z107" i="15"/>
  <c r="X545" i="19"/>
  <c r="V546" i="19" l="1"/>
  <c r="AB546" i="19"/>
  <c r="T546" i="19"/>
  <c r="W546" i="19" s="1"/>
  <c r="U547" i="19"/>
  <c r="AC546" i="19"/>
  <c r="X107" i="15"/>
  <c r="AA107" i="15" s="1"/>
  <c r="AB107" i="15" s="1"/>
  <c r="Q107" i="15"/>
  <c r="S107" i="15" s="1"/>
  <c r="G107" i="15"/>
  <c r="AC107" i="15"/>
  <c r="H108" i="15"/>
  <c r="X546" i="19"/>
  <c r="Y196" i="19"/>
  <c r="T547" i="19" l="1"/>
  <c r="AC547" i="19"/>
  <c r="V547" i="19"/>
  <c r="U548" i="19"/>
  <c r="AB547" i="19"/>
  <c r="AK197" i="19"/>
  <c r="AL197" i="19" s="1"/>
  <c r="J108" i="15"/>
  <c r="AG107" i="15"/>
  <c r="C108" i="15" s="1"/>
  <c r="AI107" i="15"/>
  <c r="AF107" i="15"/>
  <c r="AD107" i="15"/>
  <c r="AE107" i="15" s="1"/>
  <c r="K108" i="15"/>
  <c r="T107" i="15"/>
  <c r="X547" i="19"/>
  <c r="AA197" i="19"/>
  <c r="V548" i="19" l="1"/>
  <c r="U549" i="19"/>
  <c r="AB548" i="19"/>
  <c r="T548" i="19"/>
  <c r="W548" i="19" s="1"/>
  <c r="AC548" i="19"/>
  <c r="W547" i="19"/>
  <c r="Z197" i="19"/>
  <c r="AL107" i="15"/>
  <c r="AK107" i="15"/>
  <c r="AJ107" i="15"/>
  <c r="B108" i="15"/>
  <c r="AH107" i="15"/>
  <c r="D108" i="15" s="1"/>
  <c r="O108" i="15"/>
  <c r="X548" i="19"/>
  <c r="V549" i="19" l="1"/>
  <c r="U550" i="19"/>
  <c r="AB549" i="19"/>
  <c r="T549" i="19"/>
  <c r="W549" i="19" s="1"/>
  <c r="AC549" i="19"/>
  <c r="I108" i="15"/>
  <c r="U108" i="15"/>
  <c r="V108" i="15" s="1"/>
  <c r="L108" i="15"/>
  <c r="M108" i="15" s="1"/>
  <c r="E108" i="15"/>
  <c r="X549" i="19"/>
  <c r="Y197" i="19"/>
  <c r="T550" i="19" l="1"/>
  <c r="AC550" i="19"/>
  <c r="V550" i="19"/>
  <c r="U551" i="19"/>
  <c r="AB550" i="19"/>
  <c r="AK198" i="19"/>
  <c r="AL198" i="19" s="1"/>
  <c r="F108" i="15"/>
  <c r="P108" i="15"/>
  <c r="N108" i="15"/>
  <c r="Y108" i="15"/>
  <c r="W108" i="15"/>
  <c r="R108" i="15"/>
  <c r="Z108" i="15"/>
  <c r="X550" i="19"/>
  <c r="AA198" i="19"/>
  <c r="AB551" i="19" l="1"/>
  <c r="T551" i="19"/>
  <c r="AC551" i="19"/>
  <c r="V551" i="19"/>
  <c r="U552" i="19"/>
  <c r="W550" i="19"/>
  <c r="X108" i="15"/>
  <c r="Z198" i="19"/>
  <c r="Q108" i="15"/>
  <c r="S108" i="15" s="1"/>
  <c r="AA108" i="15"/>
  <c r="AB108" i="15" s="1"/>
  <c r="G108" i="15"/>
  <c r="AC108" i="15"/>
  <c r="H109" i="15"/>
  <c r="X551" i="19"/>
  <c r="W551" i="19" l="1"/>
  <c r="U553" i="19"/>
  <c r="AB552" i="19"/>
  <c r="T552" i="19"/>
  <c r="W552" i="19" s="1"/>
  <c r="AC552" i="19"/>
  <c r="V552" i="19"/>
  <c r="J109" i="15"/>
  <c r="AG108" i="15"/>
  <c r="C109" i="15" s="1"/>
  <c r="AF108" i="15"/>
  <c r="AI108" i="15"/>
  <c r="AD108" i="15"/>
  <c r="AE108" i="15" s="1"/>
  <c r="T108" i="15"/>
  <c r="K109" i="15"/>
  <c r="X552" i="19"/>
  <c r="Y198" i="19"/>
  <c r="U554" i="19" l="1"/>
  <c r="AB553" i="19"/>
  <c r="T553" i="19"/>
  <c r="AC553" i="19"/>
  <c r="V553" i="19"/>
  <c r="AK199" i="19"/>
  <c r="AL199" i="19" s="1"/>
  <c r="AJ108" i="15"/>
  <c r="AL108" i="15"/>
  <c r="AK108" i="15"/>
  <c r="B109" i="15"/>
  <c r="AH108" i="15"/>
  <c r="D109" i="15" s="1"/>
  <c r="O109" i="15"/>
  <c r="X553" i="19"/>
  <c r="AA199" i="19"/>
  <c r="AB554" i="19" l="1"/>
  <c r="T554" i="19"/>
  <c r="AC554" i="19"/>
  <c r="V554" i="19"/>
  <c r="U555" i="19"/>
  <c r="W553" i="19"/>
  <c r="Z199" i="19"/>
  <c r="I109" i="15"/>
  <c r="L109" i="15"/>
  <c r="M109" i="15" s="1"/>
  <c r="U109" i="15"/>
  <c r="V109" i="15" s="1"/>
  <c r="E109" i="15"/>
  <c r="X554" i="19"/>
  <c r="AB555" i="19" l="1"/>
  <c r="T555" i="19"/>
  <c r="AC555" i="19"/>
  <c r="V555" i="19"/>
  <c r="U556" i="19"/>
  <c r="W554" i="19"/>
  <c r="F109" i="15"/>
  <c r="Y109" i="15"/>
  <c r="W109" i="15"/>
  <c r="N109" i="15"/>
  <c r="P109" i="15"/>
  <c r="R109" i="15"/>
  <c r="Z109" i="15"/>
  <c r="X555" i="19"/>
  <c r="Y199" i="19"/>
  <c r="W555" i="19" l="1"/>
  <c r="AB556" i="19"/>
  <c r="T556" i="19"/>
  <c r="W556" i="19" s="1"/>
  <c r="AC556" i="19"/>
  <c r="V556" i="19"/>
  <c r="U557" i="19"/>
  <c r="AK200" i="19"/>
  <c r="AL200" i="19" s="1"/>
  <c r="X109" i="15"/>
  <c r="AA109" i="15" s="1"/>
  <c r="AB109" i="15" s="1"/>
  <c r="Q109" i="15"/>
  <c r="S109" i="15" s="1"/>
  <c r="T109" i="15" s="1"/>
  <c r="G109" i="15"/>
  <c r="H110" i="15"/>
  <c r="AC109" i="15"/>
  <c r="X556" i="19"/>
  <c r="AA200" i="19"/>
  <c r="V557" i="19" l="1"/>
  <c r="U558" i="19"/>
  <c r="AB557" i="19"/>
  <c r="T557" i="19"/>
  <c r="W557" i="19" s="1"/>
  <c r="AC557" i="19"/>
  <c r="Z200" i="19"/>
  <c r="J110" i="15"/>
  <c r="AF109" i="15"/>
  <c r="AI109" i="15"/>
  <c r="AD109" i="15"/>
  <c r="AE109" i="15" s="1"/>
  <c r="AG109" i="15"/>
  <c r="C110" i="15" s="1"/>
  <c r="K110" i="15"/>
  <c r="X557" i="19"/>
  <c r="V558" i="19" l="1"/>
  <c r="U559" i="19"/>
  <c r="T558" i="19"/>
  <c r="W558" i="19" s="1"/>
  <c r="AC558" i="19"/>
  <c r="AB558" i="19"/>
  <c r="AJ109" i="15"/>
  <c r="AL109" i="15"/>
  <c r="AK109" i="15"/>
  <c r="AH109" i="15"/>
  <c r="D110" i="15" s="1"/>
  <c r="B110" i="15"/>
  <c r="O110" i="15"/>
  <c r="X558" i="19"/>
  <c r="Y200" i="19"/>
  <c r="T559" i="19" l="1"/>
  <c r="AC559" i="19"/>
  <c r="V559" i="19"/>
  <c r="U560" i="19"/>
  <c r="AB559" i="19"/>
  <c r="AK201" i="19"/>
  <c r="AL201" i="19" s="1"/>
  <c r="L110" i="15"/>
  <c r="M110" i="15" s="1"/>
  <c r="U110" i="15"/>
  <c r="V110" i="15" s="1"/>
  <c r="I110" i="15"/>
  <c r="E110" i="15"/>
  <c r="X559" i="19"/>
  <c r="AA201" i="19"/>
  <c r="U561" i="19" l="1"/>
  <c r="AB560" i="19"/>
  <c r="T560" i="19"/>
  <c r="AC560" i="19"/>
  <c r="V560" i="19"/>
  <c r="W559" i="19"/>
  <c r="Z201" i="19"/>
  <c r="F110" i="15"/>
  <c r="Y110" i="15"/>
  <c r="W110" i="15"/>
  <c r="N110" i="15"/>
  <c r="P110" i="15"/>
  <c r="Z110" i="15"/>
  <c r="R110" i="15"/>
  <c r="X560" i="19"/>
  <c r="W560" i="19" l="1"/>
  <c r="T561" i="19"/>
  <c r="AC561" i="19"/>
  <c r="V561" i="19"/>
  <c r="U562" i="19"/>
  <c r="AB561" i="19"/>
  <c r="X110" i="15"/>
  <c r="AA110" i="15" s="1"/>
  <c r="AB110" i="15" s="1"/>
  <c r="Q110" i="15"/>
  <c r="S110" i="15" s="1"/>
  <c r="G110" i="15"/>
  <c r="AC110" i="15"/>
  <c r="H111" i="15"/>
  <c r="X561" i="19"/>
  <c r="Y201" i="19"/>
  <c r="U563" i="19" l="1"/>
  <c r="AB562" i="19"/>
  <c r="T562" i="19"/>
  <c r="V562" i="19"/>
  <c r="AC562" i="19"/>
  <c r="W561" i="19"/>
  <c r="AK202" i="19"/>
  <c r="AL202" i="19" s="1"/>
  <c r="J111" i="15"/>
  <c r="AF110" i="15"/>
  <c r="AI110" i="15"/>
  <c r="AD110" i="15"/>
  <c r="AE110" i="15" s="1"/>
  <c r="AG110" i="15"/>
  <c r="C111" i="15" s="1"/>
  <c r="T110" i="15"/>
  <c r="K111" i="15"/>
  <c r="X562" i="19"/>
  <c r="AA202" i="19"/>
  <c r="W562" i="19" l="1"/>
  <c r="AB563" i="19"/>
  <c r="T563" i="19"/>
  <c r="AC563" i="19"/>
  <c r="V563" i="19"/>
  <c r="U564" i="19"/>
  <c r="Z202" i="19"/>
  <c r="AJ110" i="15"/>
  <c r="AK110" i="15"/>
  <c r="AL110" i="15"/>
  <c r="B111" i="15"/>
  <c r="AH110" i="15"/>
  <c r="D111" i="15" s="1"/>
  <c r="O111" i="15"/>
  <c r="X563" i="19"/>
  <c r="W563" i="19" l="1"/>
  <c r="T564" i="19"/>
  <c r="AC564" i="19"/>
  <c r="V564" i="19"/>
  <c r="U565" i="19"/>
  <c r="AB564" i="19"/>
  <c r="I111" i="15"/>
  <c r="L111" i="15"/>
  <c r="M111" i="15" s="1"/>
  <c r="U111" i="15"/>
  <c r="V111" i="15" s="1"/>
  <c r="E111" i="15"/>
  <c r="X564" i="19"/>
  <c r="Y202" i="19"/>
  <c r="W564" i="19" l="1"/>
  <c r="V565" i="19"/>
  <c r="U566" i="19"/>
  <c r="AB565" i="19"/>
  <c r="T565" i="19"/>
  <c r="W565" i="19" s="1"/>
  <c r="AC565" i="19"/>
  <c r="AK203" i="19"/>
  <c r="AL203" i="19" s="1"/>
  <c r="F111" i="15"/>
  <c r="Y111" i="15"/>
  <c r="W111" i="15"/>
  <c r="P111" i="15"/>
  <c r="N111" i="15"/>
  <c r="R111" i="15"/>
  <c r="Z111" i="15"/>
  <c r="X565" i="19"/>
  <c r="AA203" i="19"/>
  <c r="AB566" i="19" l="1"/>
  <c r="T566" i="19"/>
  <c r="AC566" i="19"/>
  <c r="V566" i="19"/>
  <c r="U567" i="19"/>
  <c r="Z203" i="19"/>
  <c r="X111" i="15"/>
  <c r="AA111" i="15" s="1"/>
  <c r="AB111" i="15" s="1"/>
  <c r="Q111" i="15"/>
  <c r="S111" i="15" s="1"/>
  <c r="G111" i="15"/>
  <c r="H112" i="15"/>
  <c r="AC111" i="15"/>
  <c r="X566" i="19"/>
  <c r="V567" i="19" l="1"/>
  <c r="U568" i="19"/>
  <c r="AB567" i="19"/>
  <c r="AC567" i="19"/>
  <c r="T567" i="19"/>
  <c r="W567" i="19" s="1"/>
  <c r="W566" i="19"/>
  <c r="J112" i="15"/>
  <c r="AD111" i="15"/>
  <c r="AE111" i="15" s="1"/>
  <c r="AG111" i="15"/>
  <c r="C112" i="15" s="1"/>
  <c r="AF111" i="15"/>
  <c r="AI111" i="15"/>
  <c r="T111" i="15"/>
  <c r="K112" i="15"/>
  <c r="X567" i="19"/>
  <c r="Y203" i="19"/>
  <c r="AB568" i="19" l="1"/>
  <c r="T568" i="19"/>
  <c r="AC568" i="19"/>
  <c r="V568" i="19"/>
  <c r="U569" i="19"/>
  <c r="AK204" i="19"/>
  <c r="AL204" i="19" s="1"/>
  <c r="AH111" i="15"/>
  <c r="D112" i="15" s="1"/>
  <c r="B112" i="15"/>
  <c r="AJ111" i="15"/>
  <c r="AK111" i="15"/>
  <c r="AL111" i="15"/>
  <c r="O112" i="15"/>
  <c r="X568" i="19"/>
  <c r="AA204" i="19"/>
  <c r="U570" i="19" l="1"/>
  <c r="AB569" i="19"/>
  <c r="T569" i="19"/>
  <c r="AC569" i="19"/>
  <c r="V569" i="19"/>
  <c r="W568" i="19"/>
  <c r="Z204" i="19"/>
  <c r="I112" i="15"/>
  <c r="L112" i="15"/>
  <c r="M112" i="15" s="1"/>
  <c r="U112" i="15"/>
  <c r="V112" i="15" s="1"/>
  <c r="E112" i="15"/>
  <c r="X569" i="19"/>
  <c r="AC570" i="19" l="1"/>
  <c r="V570" i="19"/>
  <c r="U571" i="19"/>
  <c r="AB570" i="19"/>
  <c r="T570" i="19"/>
  <c r="W569" i="19"/>
  <c r="F112" i="15"/>
  <c r="P112" i="15"/>
  <c r="N112" i="15"/>
  <c r="Y112" i="15"/>
  <c r="W112" i="15"/>
  <c r="R112" i="15"/>
  <c r="Z112" i="15"/>
  <c r="X570" i="19"/>
  <c r="Y204" i="19"/>
  <c r="AC571" i="19" l="1"/>
  <c r="V571" i="19"/>
  <c r="U572" i="19"/>
  <c r="AB571" i="19"/>
  <c r="T571" i="19"/>
  <c r="W570" i="19"/>
  <c r="X112" i="15"/>
  <c r="AA112" i="15" s="1"/>
  <c r="AB112" i="15" s="1"/>
  <c r="AK205" i="19"/>
  <c r="AL205" i="19" s="1"/>
  <c r="Q112" i="15"/>
  <c r="S112" i="15" s="1"/>
  <c r="G112" i="15"/>
  <c r="AC112" i="15"/>
  <c r="H113" i="15"/>
  <c r="X571" i="19"/>
  <c r="AA205" i="19"/>
  <c r="U573" i="19" l="1"/>
  <c r="AB572" i="19"/>
  <c r="T572" i="19"/>
  <c r="W572" i="19" s="1"/>
  <c r="AC572" i="19"/>
  <c r="V572" i="19"/>
  <c r="W571" i="19"/>
  <c r="Z205" i="19"/>
  <c r="J113" i="15"/>
  <c r="AF112" i="15"/>
  <c r="AD112" i="15"/>
  <c r="AE112" i="15" s="1"/>
  <c r="AG112" i="15"/>
  <c r="C113" i="15" s="1"/>
  <c r="AI112" i="15"/>
  <c r="T112" i="15"/>
  <c r="K113" i="15"/>
  <c r="X572" i="19"/>
  <c r="V573" i="19" l="1"/>
  <c r="U574" i="19"/>
  <c r="AB573" i="19"/>
  <c r="T573" i="19"/>
  <c r="W573" i="19" s="1"/>
  <c r="AC573" i="19"/>
  <c r="AH112" i="15"/>
  <c r="D113" i="15" s="1"/>
  <c r="B113" i="15"/>
  <c r="AJ112" i="15"/>
  <c r="AL112" i="15"/>
  <c r="AK112" i="15"/>
  <c r="O113" i="15"/>
  <c r="X573" i="19"/>
  <c r="Y205" i="19"/>
  <c r="AC574" i="19" l="1"/>
  <c r="V574" i="19"/>
  <c r="U575" i="19"/>
  <c r="AB574" i="19"/>
  <c r="T574" i="19"/>
  <c r="W574" i="19" s="1"/>
  <c r="AK206" i="19"/>
  <c r="AL206" i="19" s="1"/>
  <c r="I113" i="15"/>
  <c r="L113" i="15"/>
  <c r="M113" i="15" s="1"/>
  <c r="U113" i="15"/>
  <c r="V113" i="15" s="1"/>
  <c r="E113" i="15"/>
  <c r="X574" i="19"/>
  <c r="AA206" i="19"/>
  <c r="AB575" i="19" l="1"/>
  <c r="T575" i="19"/>
  <c r="AC575" i="19"/>
  <c r="V575" i="19"/>
  <c r="U576" i="19"/>
  <c r="Z206" i="19"/>
  <c r="F113" i="15"/>
  <c r="W113" i="15"/>
  <c r="Y113" i="15"/>
  <c r="P113" i="15"/>
  <c r="N113" i="15"/>
  <c r="R113" i="15"/>
  <c r="Z113" i="15"/>
  <c r="X575" i="19"/>
  <c r="AB576" i="19" l="1"/>
  <c r="AC576" i="19"/>
  <c r="U577" i="19"/>
  <c r="T576" i="19"/>
  <c r="W576" i="19" s="1"/>
  <c r="V576" i="19"/>
  <c r="W575" i="19"/>
  <c r="X113" i="15"/>
  <c r="AA113" i="15" s="1"/>
  <c r="AB113" i="15" s="1"/>
  <c r="Q113" i="15"/>
  <c r="S113" i="15" s="1"/>
  <c r="G113" i="15"/>
  <c r="H114" i="15"/>
  <c r="AC113" i="15"/>
  <c r="X576" i="19"/>
  <c r="Y206" i="19"/>
  <c r="U578" i="19" l="1"/>
  <c r="AB577" i="19"/>
  <c r="T577" i="19"/>
  <c r="W577" i="19" s="1"/>
  <c r="AC577" i="19"/>
  <c r="V577" i="19"/>
  <c r="AK207" i="19"/>
  <c r="AL207" i="19" s="1"/>
  <c r="J114" i="15"/>
  <c r="AG113" i="15"/>
  <c r="C114" i="15" s="1"/>
  <c r="AI113" i="15"/>
  <c r="AF113" i="15"/>
  <c r="AD113" i="15"/>
  <c r="AE113" i="15" s="1"/>
  <c r="T113" i="15"/>
  <c r="K114" i="15"/>
  <c r="X577" i="19"/>
  <c r="AA207" i="19"/>
  <c r="AB578" i="19" l="1"/>
  <c r="T578" i="19"/>
  <c r="AC578" i="19"/>
  <c r="V578" i="19"/>
  <c r="U579" i="19"/>
  <c r="Z207" i="19"/>
  <c r="AJ113" i="15"/>
  <c r="AK113" i="15"/>
  <c r="AL113" i="15"/>
  <c r="B114" i="15"/>
  <c r="AH113" i="15"/>
  <c r="D114" i="15" s="1"/>
  <c r="O114" i="15"/>
  <c r="X578" i="19"/>
  <c r="W578" i="19" l="1"/>
  <c r="V579" i="19"/>
  <c r="U580" i="19"/>
  <c r="AB579" i="19"/>
  <c r="T579" i="19"/>
  <c r="W579" i="19" s="1"/>
  <c r="AC579" i="19"/>
  <c r="I114" i="15"/>
  <c r="L114" i="15"/>
  <c r="M114" i="15" s="1"/>
  <c r="U114" i="15"/>
  <c r="V114" i="15" s="1"/>
  <c r="E114" i="15"/>
  <c r="X579" i="19"/>
  <c r="Y207" i="19"/>
  <c r="AB580" i="19" l="1"/>
  <c r="T580" i="19"/>
  <c r="AC580" i="19"/>
  <c r="V580" i="19"/>
  <c r="U581" i="19"/>
  <c r="AK208" i="19"/>
  <c r="AL208" i="19" s="1"/>
  <c r="F114" i="15"/>
  <c r="W114" i="15"/>
  <c r="Y114" i="15"/>
  <c r="N114" i="15"/>
  <c r="P114" i="15"/>
  <c r="Z114" i="15"/>
  <c r="R114" i="15"/>
  <c r="X580" i="19"/>
  <c r="AA208" i="19"/>
  <c r="U582" i="19" l="1"/>
  <c r="AB581" i="19"/>
  <c r="T581" i="19"/>
  <c r="AC581" i="19"/>
  <c r="V581" i="19"/>
  <c r="W580" i="19"/>
  <c r="Z208" i="19"/>
  <c r="X114" i="15"/>
  <c r="AA114" i="15" s="1"/>
  <c r="AB114" i="15" s="1"/>
  <c r="Q114" i="15"/>
  <c r="S114" i="15" s="1"/>
  <c r="G114" i="15"/>
  <c r="AC114" i="15"/>
  <c r="H115" i="15"/>
  <c r="X581" i="19"/>
  <c r="U583" i="19" l="1"/>
  <c r="AB582" i="19"/>
  <c r="T582" i="19"/>
  <c r="W582" i="19" s="1"/>
  <c r="AC582" i="19"/>
  <c r="V582" i="19"/>
  <c r="W581" i="19"/>
  <c r="J115" i="15"/>
  <c r="AG114" i="15"/>
  <c r="C115" i="15" s="1"/>
  <c r="AI114" i="15"/>
  <c r="AD114" i="15"/>
  <c r="AE114" i="15" s="1"/>
  <c r="AF114" i="15"/>
  <c r="T114" i="15"/>
  <c r="K115" i="15"/>
  <c r="X582" i="19"/>
  <c r="Y208" i="19"/>
  <c r="T583" i="19" l="1"/>
  <c r="AC583" i="19"/>
  <c r="V583" i="19"/>
  <c r="U584" i="19"/>
  <c r="AB583" i="19"/>
  <c r="AK209" i="19"/>
  <c r="AL209" i="19" s="1"/>
  <c r="AL114" i="15"/>
  <c r="AK114" i="15"/>
  <c r="AJ114" i="15"/>
  <c r="AH114" i="15"/>
  <c r="D115" i="15" s="1"/>
  <c r="B115" i="15"/>
  <c r="O115" i="15"/>
  <c r="X583" i="19"/>
  <c r="AA209" i="19"/>
  <c r="T584" i="19" l="1"/>
  <c r="AC584" i="19"/>
  <c r="U585" i="19"/>
  <c r="AB584" i="19"/>
  <c r="V584" i="19"/>
  <c r="W583" i="19"/>
  <c r="Z209" i="19"/>
  <c r="U115" i="15"/>
  <c r="V115" i="15" s="1"/>
  <c r="L115" i="15"/>
  <c r="M115" i="15" s="1"/>
  <c r="I115" i="15"/>
  <c r="E115" i="15"/>
  <c r="X584" i="19"/>
  <c r="U586" i="19" l="1"/>
  <c r="AB585" i="19"/>
  <c r="T585" i="19"/>
  <c r="V585" i="19"/>
  <c r="AC585" i="19"/>
  <c r="W584" i="19"/>
  <c r="F115" i="15"/>
  <c r="N115" i="15"/>
  <c r="P115" i="15"/>
  <c r="Y115" i="15"/>
  <c r="W115" i="15"/>
  <c r="Z115" i="15"/>
  <c r="R115" i="15"/>
  <c r="X585" i="19"/>
  <c r="Y209" i="19"/>
  <c r="W585" i="19" l="1"/>
  <c r="AC586" i="19"/>
  <c r="V586" i="19"/>
  <c r="U587" i="19"/>
  <c r="AB586" i="19"/>
  <c r="T586" i="19"/>
  <c r="AK210" i="19"/>
  <c r="AL210" i="19" s="1"/>
  <c r="X115" i="15"/>
  <c r="AA115" i="15" s="1"/>
  <c r="AB115" i="15" s="1"/>
  <c r="Q115" i="15"/>
  <c r="S115" i="15" s="1"/>
  <c r="G115" i="15"/>
  <c r="H116" i="15"/>
  <c r="AC115" i="15"/>
  <c r="X586" i="19"/>
  <c r="AA210" i="19"/>
  <c r="AB587" i="19" l="1"/>
  <c r="T587" i="19"/>
  <c r="AC587" i="19"/>
  <c r="V587" i="19"/>
  <c r="U588" i="19"/>
  <c r="W586" i="19"/>
  <c r="Z210" i="19"/>
  <c r="J116" i="15"/>
  <c r="AI115" i="15"/>
  <c r="AD115" i="15"/>
  <c r="AE115" i="15" s="1"/>
  <c r="AG115" i="15"/>
  <c r="C116" i="15" s="1"/>
  <c r="AF115" i="15"/>
  <c r="K116" i="15"/>
  <c r="T115" i="15"/>
  <c r="X587" i="19"/>
  <c r="U589" i="19" l="1"/>
  <c r="AB588" i="19"/>
  <c r="T588" i="19"/>
  <c r="W588" i="19" s="1"/>
  <c r="AC588" i="19"/>
  <c r="V588" i="19"/>
  <c r="W587" i="19"/>
  <c r="AK115" i="15"/>
  <c r="AJ115" i="15"/>
  <c r="AL115" i="15"/>
  <c r="AH115" i="15"/>
  <c r="D116" i="15" s="1"/>
  <c r="B116" i="15"/>
  <c r="O116" i="15"/>
  <c r="X588" i="19"/>
  <c r="Y210" i="19"/>
  <c r="U590" i="19" l="1"/>
  <c r="AB589" i="19"/>
  <c r="T589" i="19"/>
  <c r="AC589" i="19"/>
  <c r="V589" i="19"/>
  <c r="AK211" i="19"/>
  <c r="AL211" i="19" s="1"/>
  <c r="U116" i="15"/>
  <c r="V116" i="15" s="1"/>
  <c r="L116" i="15"/>
  <c r="M116" i="15" s="1"/>
  <c r="I116" i="15"/>
  <c r="E116" i="15"/>
  <c r="X589" i="19"/>
  <c r="AA211" i="19"/>
  <c r="W589" i="19" l="1"/>
  <c r="T590" i="19"/>
  <c r="AC590" i="19"/>
  <c r="V590" i="19"/>
  <c r="U591" i="19"/>
  <c r="AB590" i="19"/>
  <c r="Z211" i="19"/>
  <c r="F116" i="15"/>
  <c r="P116" i="15"/>
  <c r="N116" i="15"/>
  <c r="W116" i="15"/>
  <c r="Y116" i="15"/>
  <c r="Z116" i="15"/>
  <c r="R116" i="15"/>
  <c r="X590" i="19"/>
  <c r="W590" i="19" l="1"/>
  <c r="T591" i="19"/>
  <c r="W591" i="19" s="1"/>
  <c r="U592" i="19"/>
  <c r="AC591" i="19"/>
  <c r="V591" i="19"/>
  <c r="AB591" i="19"/>
  <c r="X116" i="15"/>
  <c r="AA116" i="15" s="1"/>
  <c r="AB116" i="15" s="1"/>
  <c r="Q116" i="15"/>
  <c r="S116" i="15" s="1"/>
  <c r="G116" i="15"/>
  <c r="AC116" i="15"/>
  <c r="H117" i="15"/>
  <c r="X591" i="19"/>
  <c r="Y211" i="19"/>
  <c r="AB592" i="19" l="1"/>
  <c r="T592" i="19"/>
  <c r="W592" i="19" s="1"/>
  <c r="U593" i="19"/>
  <c r="AC592" i="19"/>
  <c r="V592" i="19"/>
  <c r="AK212" i="19"/>
  <c r="AL212" i="19" s="1"/>
  <c r="J117" i="15"/>
  <c r="AI116" i="15"/>
  <c r="AD116" i="15"/>
  <c r="AE116" i="15" s="1"/>
  <c r="AG116" i="15"/>
  <c r="C117" i="15" s="1"/>
  <c r="AF116" i="15"/>
  <c r="T116" i="15"/>
  <c r="K117" i="15"/>
  <c r="X592" i="19"/>
  <c r="AA212" i="19"/>
  <c r="AC593" i="19" l="1"/>
  <c r="V593" i="19"/>
  <c r="U594" i="19"/>
  <c r="AB593" i="19"/>
  <c r="T593" i="19"/>
  <c r="Z212" i="19"/>
  <c r="AK116" i="15"/>
  <c r="AL116" i="15"/>
  <c r="AJ116" i="15"/>
  <c r="B117" i="15"/>
  <c r="AH116" i="15"/>
  <c r="D117" i="15" s="1"/>
  <c r="O117" i="15"/>
  <c r="X593" i="19"/>
  <c r="AB594" i="19" l="1"/>
  <c r="T594" i="19"/>
  <c r="AC594" i="19"/>
  <c r="V594" i="19"/>
  <c r="U595" i="19"/>
  <c r="W593" i="19"/>
  <c r="I117" i="15"/>
  <c r="U117" i="15"/>
  <c r="V117" i="15" s="1"/>
  <c r="L117" i="15"/>
  <c r="M117" i="15" s="1"/>
  <c r="E117" i="15"/>
  <c r="X594" i="19"/>
  <c r="Y212" i="19"/>
  <c r="W594" i="19" l="1"/>
  <c r="T595" i="19"/>
  <c r="W595" i="19" s="1"/>
  <c r="AC595" i="19"/>
  <c r="V595" i="19"/>
  <c r="U596" i="19"/>
  <c r="AB595" i="19"/>
  <c r="AK213" i="19"/>
  <c r="AL213" i="19" s="1"/>
  <c r="F117" i="15"/>
  <c r="P117" i="15"/>
  <c r="N117" i="15"/>
  <c r="W117" i="15"/>
  <c r="Y117" i="15"/>
  <c r="Z117" i="15"/>
  <c r="R117" i="15"/>
  <c r="X595" i="19"/>
  <c r="AA213" i="19"/>
  <c r="V596" i="19" l="1"/>
  <c r="U597" i="19"/>
  <c r="AB596" i="19"/>
  <c r="T596" i="19"/>
  <c r="W596" i="19" s="1"/>
  <c r="AC596" i="19"/>
  <c r="Z213" i="19"/>
  <c r="X117" i="15"/>
  <c r="AA117" i="15" s="1"/>
  <c r="AB117" i="15" s="1"/>
  <c r="Q117" i="15"/>
  <c r="S117" i="15" s="1"/>
  <c r="G117" i="15"/>
  <c r="H118" i="15"/>
  <c r="AC117" i="15"/>
  <c r="X596" i="19"/>
  <c r="U598" i="19" l="1"/>
  <c r="AB597" i="19"/>
  <c r="T597" i="19"/>
  <c r="W597" i="19" s="1"/>
  <c r="AC597" i="19"/>
  <c r="V597" i="19"/>
  <c r="J118" i="15"/>
  <c r="AI117" i="15"/>
  <c r="AD117" i="15"/>
  <c r="AE117" i="15" s="1"/>
  <c r="AG117" i="15"/>
  <c r="C118" i="15" s="1"/>
  <c r="AF117" i="15"/>
  <c r="T117" i="15"/>
  <c r="K118" i="15"/>
  <c r="X597" i="19"/>
  <c r="Y213" i="19"/>
  <c r="T598" i="19" l="1"/>
  <c r="AC598" i="19"/>
  <c r="V598" i="19"/>
  <c r="U599" i="19"/>
  <c r="AB598" i="19"/>
  <c r="AK214" i="19"/>
  <c r="AL214" i="19" s="1"/>
  <c r="AK117" i="15"/>
  <c r="AJ117" i="15"/>
  <c r="AL117" i="15"/>
  <c r="B118" i="15"/>
  <c r="AH117" i="15"/>
  <c r="D118" i="15" s="1"/>
  <c r="O118" i="15"/>
  <c r="X598" i="19"/>
  <c r="AA214" i="19"/>
  <c r="AB599" i="19" l="1"/>
  <c r="V599" i="19"/>
  <c r="T599" i="19"/>
  <c r="W599" i="19" s="1"/>
  <c r="AC599" i="19"/>
  <c r="U600" i="19"/>
  <c r="W598" i="19"/>
  <c r="Z214" i="19"/>
  <c r="I118" i="15"/>
  <c r="L118" i="15"/>
  <c r="M118" i="15" s="1"/>
  <c r="U118" i="15"/>
  <c r="V118" i="15" s="1"/>
  <c r="E118" i="15"/>
  <c r="X599" i="19"/>
  <c r="AB600" i="19" l="1"/>
  <c r="T600" i="19"/>
  <c r="AC600" i="19"/>
  <c r="V600" i="19"/>
  <c r="U601" i="19"/>
  <c r="F118" i="15"/>
  <c r="W118" i="15"/>
  <c r="Y118" i="15"/>
  <c r="N118" i="15"/>
  <c r="P118" i="15"/>
  <c r="Z118" i="15"/>
  <c r="R118" i="15"/>
  <c r="X600" i="19"/>
  <c r="Y214" i="19"/>
  <c r="W600" i="19" l="1"/>
  <c r="V601" i="19"/>
  <c r="U602" i="19"/>
  <c r="AB601" i="19"/>
  <c r="T601" i="19"/>
  <c r="W601" i="19" s="1"/>
  <c r="AC601" i="19"/>
  <c r="AK215" i="19"/>
  <c r="AL215" i="19" s="1"/>
  <c r="X118" i="15"/>
  <c r="AA118" i="15" s="1"/>
  <c r="AB118" i="15" s="1"/>
  <c r="Q118" i="15"/>
  <c r="S118" i="15" s="1"/>
  <c r="G118" i="15"/>
  <c r="H119" i="15"/>
  <c r="AC118" i="15"/>
  <c r="X601" i="19"/>
  <c r="AA215" i="19"/>
  <c r="U603" i="19" l="1"/>
  <c r="AB602" i="19"/>
  <c r="T602" i="19"/>
  <c r="AC602" i="19"/>
  <c r="V602" i="19"/>
  <c r="Z215" i="19"/>
  <c r="J119" i="15"/>
  <c r="AG118" i="15"/>
  <c r="C119" i="15" s="1"/>
  <c r="AD118" i="15"/>
  <c r="AE118" i="15" s="1"/>
  <c r="AF118" i="15"/>
  <c r="AI118" i="15"/>
  <c r="T118" i="15"/>
  <c r="K119" i="15"/>
  <c r="X602" i="19"/>
  <c r="W602" i="19" l="1"/>
  <c r="U604" i="19"/>
  <c r="AB603" i="19"/>
  <c r="T603" i="19"/>
  <c r="W603" i="19" s="1"/>
  <c r="AC603" i="19"/>
  <c r="V603" i="19"/>
  <c r="B119" i="15"/>
  <c r="AH118" i="15"/>
  <c r="D119" i="15" s="1"/>
  <c r="AL118" i="15"/>
  <c r="AK118" i="15"/>
  <c r="AJ118" i="15"/>
  <c r="O119" i="15"/>
  <c r="X603" i="19"/>
  <c r="Y215" i="19"/>
  <c r="AB604" i="19" l="1"/>
  <c r="T604" i="19"/>
  <c r="AC604" i="19"/>
  <c r="V604" i="19"/>
  <c r="U605" i="19"/>
  <c r="AK216" i="19"/>
  <c r="AL216" i="19" s="1"/>
  <c r="U119" i="15"/>
  <c r="V119" i="15" s="1"/>
  <c r="L119" i="15"/>
  <c r="M119" i="15" s="1"/>
  <c r="I119" i="15"/>
  <c r="E119" i="15"/>
  <c r="X604" i="19"/>
  <c r="AA216" i="19"/>
  <c r="W604" i="19" l="1"/>
  <c r="V605" i="19"/>
  <c r="U606" i="19"/>
  <c r="AB605" i="19"/>
  <c r="T605" i="19"/>
  <c r="AC605" i="19"/>
  <c r="Z216" i="19"/>
  <c r="F119" i="15"/>
  <c r="N119" i="15"/>
  <c r="P119" i="15"/>
  <c r="Y119" i="15"/>
  <c r="W119" i="15"/>
  <c r="X119" i="15" s="1"/>
  <c r="Z119" i="15"/>
  <c r="R119" i="15"/>
  <c r="X605" i="19"/>
  <c r="V606" i="19" l="1"/>
  <c r="AB606" i="19"/>
  <c r="U607" i="19"/>
  <c r="T606" i="19"/>
  <c r="W606" i="19" s="1"/>
  <c r="AC606" i="19"/>
  <c r="W605" i="19"/>
  <c r="Q119" i="15"/>
  <c r="S119" i="15" s="1"/>
  <c r="AA119" i="15"/>
  <c r="AB119" i="15" s="1"/>
  <c r="G119" i="15"/>
  <c r="H120" i="15"/>
  <c r="AC119" i="15"/>
  <c r="X606" i="19"/>
  <c r="Y216" i="19"/>
  <c r="AC607" i="19" l="1"/>
  <c r="U608" i="19"/>
  <c r="T607" i="19"/>
  <c r="V607" i="19"/>
  <c r="AB607" i="19"/>
  <c r="AK217" i="19"/>
  <c r="AL217" i="19" s="1"/>
  <c r="J120" i="15"/>
  <c r="AG119" i="15"/>
  <c r="C120" i="15" s="1"/>
  <c r="AF119" i="15"/>
  <c r="AI119" i="15"/>
  <c r="AD119" i="15"/>
  <c r="AE119" i="15" s="1"/>
  <c r="T119" i="15"/>
  <c r="K120" i="15"/>
  <c r="X607" i="19"/>
  <c r="AA217" i="19"/>
  <c r="W607" i="19" l="1"/>
  <c r="U609" i="19"/>
  <c r="AB608" i="19"/>
  <c r="T608" i="19"/>
  <c r="W608" i="19" s="1"/>
  <c r="AC608" i="19"/>
  <c r="V608" i="19"/>
  <c r="Z217" i="19"/>
  <c r="B120" i="15"/>
  <c r="AH119" i="15"/>
  <c r="D120" i="15" s="1"/>
  <c r="AL119" i="15"/>
  <c r="AK119" i="15"/>
  <c r="AJ119" i="15"/>
  <c r="O120" i="15"/>
  <c r="X608" i="19"/>
  <c r="U610" i="19" l="1"/>
  <c r="AB609" i="19"/>
  <c r="T609" i="19"/>
  <c r="W609" i="19" s="1"/>
  <c r="AC609" i="19"/>
  <c r="V609" i="19"/>
  <c r="L120" i="15"/>
  <c r="M120" i="15" s="1"/>
  <c r="U120" i="15"/>
  <c r="V120" i="15" s="1"/>
  <c r="I120" i="15"/>
  <c r="E120" i="15"/>
  <c r="X609" i="19"/>
  <c r="Y217" i="19"/>
  <c r="T610" i="19" l="1"/>
  <c r="AC610" i="19"/>
  <c r="V610" i="19"/>
  <c r="U611" i="19"/>
  <c r="AB610" i="19"/>
  <c r="AK218" i="19"/>
  <c r="AL218" i="19" s="1"/>
  <c r="F120" i="15"/>
  <c r="Y120" i="15"/>
  <c r="W120" i="15"/>
  <c r="N120" i="15"/>
  <c r="P120" i="15"/>
  <c r="R120" i="15"/>
  <c r="Z120" i="15"/>
  <c r="X610" i="19"/>
  <c r="AA218" i="19"/>
  <c r="T611" i="19" l="1"/>
  <c r="AC611" i="19"/>
  <c r="V611" i="19"/>
  <c r="U612" i="19"/>
  <c r="AB611" i="19"/>
  <c r="W610" i="19"/>
  <c r="Z218" i="19"/>
  <c r="X120" i="15"/>
  <c r="AA120" i="15" s="1"/>
  <c r="AB120" i="15" s="1"/>
  <c r="Q120" i="15"/>
  <c r="S120" i="15" s="1"/>
  <c r="G120" i="15"/>
  <c r="H121" i="15"/>
  <c r="AC120" i="15"/>
  <c r="X611" i="19"/>
  <c r="T612" i="19" l="1"/>
  <c r="AC612" i="19"/>
  <c r="V612" i="19"/>
  <c r="U613" i="19"/>
  <c r="AB612" i="19"/>
  <c r="W611" i="19"/>
  <c r="J121" i="15"/>
  <c r="AI120" i="15"/>
  <c r="AD120" i="15"/>
  <c r="AE120" i="15" s="1"/>
  <c r="AG120" i="15"/>
  <c r="C121" i="15" s="1"/>
  <c r="AF120" i="15"/>
  <c r="T120" i="15"/>
  <c r="K121" i="15"/>
  <c r="X612" i="19"/>
  <c r="Y218" i="19"/>
  <c r="V613" i="19" l="1"/>
  <c r="U614" i="19"/>
  <c r="AB613" i="19"/>
  <c r="T613" i="19"/>
  <c r="W613" i="19" s="1"/>
  <c r="AC613" i="19"/>
  <c r="W612" i="19"/>
  <c r="AK219" i="19"/>
  <c r="AL219" i="19" s="1"/>
  <c r="AL120" i="15"/>
  <c r="AK120" i="15"/>
  <c r="AJ120" i="15"/>
  <c r="B121" i="15"/>
  <c r="AH120" i="15"/>
  <c r="D121" i="15" s="1"/>
  <c r="O121" i="15"/>
  <c r="X613" i="19"/>
  <c r="AA219" i="19"/>
  <c r="T614" i="19" l="1"/>
  <c r="AC614" i="19"/>
  <c r="V614" i="19"/>
  <c r="U615" i="19"/>
  <c r="AB614" i="19"/>
  <c r="Z219" i="19"/>
  <c r="I121" i="15"/>
  <c r="U121" i="15"/>
  <c r="V121" i="15" s="1"/>
  <c r="L121" i="15"/>
  <c r="M121" i="15" s="1"/>
  <c r="E121" i="15"/>
  <c r="X614" i="19"/>
  <c r="AB615" i="19" l="1"/>
  <c r="T615" i="19"/>
  <c r="AC615" i="19"/>
  <c r="V615" i="19"/>
  <c r="U616" i="19"/>
  <c r="W614" i="19"/>
  <c r="F121" i="15"/>
  <c r="P121" i="15"/>
  <c r="N121" i="15"/>
  <c r="W121" i="15"/>
  <c r="Y121" i="15"/>
  <c r="R121" i="15"/>
  <c r="Z121" i="15"/>
  <c r="X615" i="19"/>
  <c r="Y219" i="19"/>
  <c r="W615" i="19" l="1"/>
  <c r="U617" i="19"/>
  <c r="AB616" i="19"/>
  <c r="T616" i="19"/>
  <c r="W616" i="19" s="1"/>
  <c r="AC616" i="19"/>
  <c r="V616" i="19"/>
  <c r="AK220" i="19"/>
  <c r="AL220" i="19" s="1"/>
  <c r="X121" i="15"/>
  <c r="AA121" i="15" s="1"/>
  <c r="AB121" i="15" s="1"/>
  <c r="Q121" i="15"/>
  <c r="S121" i="15" s="1"/>
  <c r="G121" i="15"/>
  <c r="AC121" i="15"/>
  <c r="H122" i="15"/>
  <c r="X616" i="19"/>
  <c r="AA220" i="19"/>
  <c r="AC617" i="19" l="1"/>
  <c r="V617" i="19"/>
  <c r="U618" i="19"/>
  <c r="AB617" i="19"/>
  <c r="T617" i="19"/>
  <c r="W617" i="19" s="1"/>
  <c r="Z220" i="19"/>
  <c r="J122" i="15"/>
  <c r="AD121" i="15"/>
  <c r="AE121" i="15" s="1"/>
  <c r="AG121" i="15"/>
  <c r="C122" i="15" s="1"/>
  <c r="AF121" i="15"/>
  <c r="AI121" i="15"/>
  <c r="T121" i="15"/>
  <c r="K122" i="15"/>
  <c r="X617" i="19"/>
  <c r="AB618" i="19" l="1"/>
  <c r="T618" i="19"/>
  <c r="AC618" i="19"/>
  <c r="V618" i="19"/>
  <c r="U619" i="19"/>
  <c r="B122" i="15"/>
  <c r="AH121" i="15"/>
  <c r="D122" i="15" s="1"/>
  <c r="AK121" i="15"/>
  <c r="AJ121" i="15"/>
  <c r="AL121" i="15"/>
  <c r="O122" i="15"/>
  <c r="X618" i="19"/>
  <c r="Y220" i="19"/>
  <c r="T619" i="19" l="1"/>
  <c r="AC619" i="19"/>
  <c r="V619" i="19"/>
  <c r="U620" i="19"/>
  <c r="AB619" i="19"/>
  <c r="W618" i="19"/>
  <c r="AK221" i="19"/>
  <c r="AL221" i="19" s="1"/>
  <c r="U122" i="15"/>
  <c r="V122" i="15" s="1"/>
  <c r="L122" i="15"/>
  <c r="M122" i="15" s="1"/>
  <c r="I122" i="15"/>
  <c r="E122" i="15"/>
  <c r="X619" i="19"/>
  <c r="AA221" i="19"/>
  <c r="U621" i="19" l="1"/>
  <c r="AB620" i="19"/>
  <c r="T620" i="19"/>
  <c r="AC620" i="19"/>
  <c r="V620" i="19"/>
  <c r="W619" i="19"/>
  <c r="Z221" i="19"/>
  <c r="F122" i="15"/>
  <c r="N122" i="15"/>
  <c r="P122" i="15"/>
  <c r="Y122" i="15"/>
  <c r="W122" i="15"/>
  <c r="X122" i="15" s="1"/>
  <c r="Z122" i="15"/>
  <c r="R122" i="15"/>
  <c r="X620" i="19"/>
  <c r="V621" i="19" l="1"/>
  <c r="U622" i="19"/>
  <c r="T621" i="19"/>
  <c r="W621" i="19" s="1"/>
  <c r="AB621" i="19"/>
  <c r="AC621" i="19"/>
  <c r="W620" i="19"/>
  <c r="Q122" i="15"/>
  <c r="S122" i="15" s="1"/>
  <c r="AA122" i="15"/>
  <c r="AB122" i="15" s="1"/>
  <c r="G122" i="15"/>
  <c r="AC122" i="15"/>
  <c r="H123" i="15"/>
  <c r="X621" i="19"/>
  <c r="Y221" i="19"/>
  <c r="AC622" i="19" l="1"/>
  <c r="AB622" i="19"/>
  <c r="T622" i="19"/>
  <c r="V622" i="19"/>
  <c r="U623" i="19"/>
  <c r="AK222" i="19"/>
  <c r="AL222" i="19" s="1"/>
  <c r="J123" i="15"/>
  <c r="AF122" i="15"/>
  <c r="AI122" i="15"/>
  <c r="AD122" i="15"/>
  <c r="AE122" i="15" s="1"/>
  <c r="AG122" i="15"/>
  <c r="C123" i="15" s="1"/>
  <c r="T122" i="15"/>
  <c r="K123" i="15"/>
  <c r="X622" i="19"/>
  <c r="AA222" i="19"/>
  <c r="W622" i="19" l="1"/>
  <c r="T623" i="19"/>
  <c r="AC623" i="19"/>
  <c r="V623" i="19"/>
  <c r="U624" i="19"/>
  <c r="AB623" i="19"/>
  <c r="Z222" i="19"/>
  <c r="AJ122" i="15"/>
  <c r="AK122" i="15"/>
  <c r="AL122" i="15"/>
  <c r="B123" i="15"/>
  <c r="AH122" i="15"/>
  <c r="D123" i="15" s="1"/>
  <c r="O123" i="15"/>
  <c r="X623" i="19"/>
  <c r="U625" i="19" l="1"/>
  <c r="AB624" i="19"/>
  <c r="T624" i="19"/>
  <c r="W624" i="19" s="1"/>
  <c r="AC624" i="19"/>
  <c r="V624" i="19"/>
  <c r="W623" i="19"/>
  <c r="I123" i="15"/>
  <c r="U123" i="15"/>
  <c r="V123" i="15" s="1"/>
  <c r="L123" i="15"/>
  <c r="M123" i="15" s="1"/>
  <c r="E123" i="15"/>
  <c r="X624" i="19"/>
  <c r="Y222" i="19"/>
  <c r="V625" i="19" l="1"/>
  <c r="U626" i="19"/>
  <c r="AB625" i="19"/>
  <c r="T625" i="19"/>
  <c r="W625" i="19" s="1"/>
  <c r="AC625" i="19"/>
  <c r="AK223" i="19"/>
  <c r="AL223" i="19" s="1"/>
  <c r="F123" i="15"/>
  <c r="P123" i="15"/>
  <c r="N123" i="15"/>
  <c r="Q123" i="15" s="1"/>
  <c r="Y123" i="15"/>
  <c r="W123" i="15"/>
  <c r="R123" i="15"/>
  <c r="Z123" i="15"/>
  <c r="X625" i="19"/>
  <c r="AA223" i="19"/>
  <c r="T626" i="19" l="1"/>
  <c r="AC626" i="19"/>
  <c r="V626" i="19"/>
  <c r="U627" i="19"/>
  <c r="AB626" i="19"/>
  <c r="X123" i="15"/>
  <c r="AA123" i="15" s="1"/>
  <c r="AB123" i="15" s="1"/>
  <c r="Z223" i="19"/>
  <c r="S123" i="15"/>
  <c r="G123" i="15"/>
  <c r="H124" i="15"/>
  <c r="AC123" i="15"/>
  <c r="X626" i="19"/>
  <c r="T627" i="19" l="1"/>
  <c r="AC627" i="19"/>
  <c r="V627" i="19"/>
  <c r="U628" i="19"/>
  <c r="AB627" i="19"/>
  <c r="W626" i="19"/>
  <c r="J124" i="15"/>
  <c r="AG123" i="15"/>
  <c r="C124" i="15" s="1"/>
  <c r="AI123" i="15"/>
  <c r="AF123" i="15"/>
  <c r="AD123" i="15"/>
  <c r="AE123" i="15" s="1"/>
  <c r="T123" i="15"/>
  <c r="K124" i="15"/>
  <c r="X627" i="19"/>
  <c r="Y223" i="19"/>
  <c r="AB628" i="19" l="1"/>
  <c r="T628" i="19"/>
  <c r="AC628" i="19"/>
  <c r="V628" i="19"/>
  <c r="U629" i="19"/>
  <c r="W627" i="19"/>
  <c r="AK224" i="19"/>
  <c r="AL224" i="19" s="1"/>
  <c r="AK123" i="15"/>
  <c r="AL123" i="15"/>
  <c r="AJ123" i="15"/>
  <c r="B124" i="15"/>
  <c r="AH123" i="15"/>
  <c r="D124" i="15" s="1"/>
  <c r="O124" i="15"/>
  <c r="X628" i="19"/>
  <c r="AA224" i="19"/>
  <c r="U630" i="19" l="1"/>
  <c r="AB629" i="19"/>
  <c r="AC629" i="19"/>
  <c r="V629" i="19"/>
  <c r="T629" i="19"/>
  <c r="W628" i="19"/>
  <c r="Z224" i="19"/>
  <c r="I124" i="15"/>
  <c r="U124" i="15"/>
  <c r="V124" i="15" s="1"/>
  <c r="L124" i="15"/>
  <c r="M124" i="15" s="1"/>
  <c r="E124" i="15"/>
  <c r="X629" i="19"/>
  <c r="W629" i="19" l="1"/>
  <c r="AB630" i="19"/>
  <c r="T630" i="19"/>
  <c r="W630" i="19" s="1"/>
  <c r="AC630" i="19"/>
  <c r="V630" i="19"/>
  <c r="U631" i="19"/>
  <c r="F124" i="15"/>
  <c r="W124" i="15"/>
  <c r="Y124" i="15"/>
  <c r="N124" i="15"/>
  <c r="P124" i="15"/>
  <c r="Z124" i="15"/>
  <c r="R124" i="15"/>
  <c r="X630" i="19"/>
  <c r="Y224" i="19"/>
  <c r="AC631" i="19" l="1"/>
  <c r="V631" i="19"/>
  <c r="U632" i="19"/>
  <c r="AB631" i="19"/>
  <c r="T631" i="19"/>
  <c r="W631" i="19" s="1"/>
  <c r="AK225" i="19"/>
  <c r="AL225" i="19" s="1"/>
  <c r="X124" i="15"/>
  <c r="AA124" i="15" s="1"/>
  <c r="AB124" i="15" s="1"/>
  <c r="Q124" i="15"/>
  <c r="S124" i="15" s="1"/>
  <c r="G124" i="15"/>
  <c r="H125" i="15"/>
  <c r="AC124" i="15"/>
  <c r="X631" i="19"/>
  <c r="AA225" i="19"/>
  <c r="V632" i="19" l="1"/>
  <c r="U633" i="19"/>
  <c r="AB632" i="19"/>
  <c r="T632" i="19"/>
  <c r="AC632" i="19"/>
  <c r="Z225" i="19"/>
  <c r="J125" i="15"/>
  <c r="AF124" i="15"/>
  <c r="AI124" i="15"/>
  <c r="AG124" i="15"/>
  <c r="C125" i="15" s="1"/>
  <c r="AD124" i="15"/>
  <c r="AE124" i="15" s="1"/>
  <c r="T124" i="15"/>
  <c r="K125" i="15"/>
  <c r="X632" i="19"/>
  <c r="V633" i="19" l="1"/>
  <c r="U634" i="19"/>
  <c r="AB633" i="19"/>
  <c r="T633" i="19"/>
  <c r="W633" i="19" s="1"/>
  <c r="AC633" i="19"/>
  <c r="W632" i="19"/>
  <c r="AH124" i="15"/>
  <c r="D125" i="15" s="1"/>
  <c r="B125" i="15"/>
  <c r="AK124" i="15"/>
  <c r="AL124" i="15"/>
  <c r="AJ124" i="15"/>
  <c r="O125" i="15"/>
  <c r="X633" i="19"/>
  <c r="Y225" i="19"/>
  <c r="T634" i="19" l="1"/>
  <c r="AC634" i="19"/>
  <c r="V634" i="19"/>
  <c r="U635" i="19"/>
  <c r="AB634" i="19"/>
  <c r="AK226" i="19"/>
  <c r="AL226" i="19" s="1"/>
  <c r="I125" i="15"/>
  <c r="L125" i="15"/>
  <c r="M125" i="15" s="1"/>
  <c r="U125" i="15"/>
  <c r="V125" i="15" s="1"/>
  <c r="E125" i="15"/>
  <c r="X634" i="19"/>
  <c r="AA226" i="19"/>
  <c r="T635" i="19" l="1"/>
  <c r="W635" i="19" s="1"/>
  <c r="AC635" i="19"/>
  <c r="V635" i="19"/>
  <c r="U636" i="19"/>
  <c r="AB635" i="19"/>
  <c r="W634" i="19"/>
  <c r="Z226" i="19"/>
  <c r="F125" i="15"/>
  <c r="P125" i="15"/>
  <c r="N125" i="15"/>
  <c r="Y125" i="15"/>
  <c r="W125" i="15"/>
  <c r="Z125" i="15"/>
  <c r="R125" i="15"/>
  <c r="X635" i="19"/>
  <c r="V636" i="19" l="1"/>
  <c r="U637" i="19"/>
  <c r="AB636" i="19"/>
  <c r="T636" i="19"/>
  <c r="W636" i="19" s="1"/>
  <c r="AC636" i="19"/>
  <c r="X125" i="15"/>
  <c r="AA125" i="15" s="1"/>
  <c r="AB125" i="15" s="1"/>
  <c r="Q125" i="15"/>
  <c r="S125" i="15" s="1"/>
  <c r="G125" i="15"/>
  <c r="AC125" i="15"/>
  <c r="H126" i="15"/>
  <c r="X636" i="19"/>
  <c r="Y226" i="19"/>
  <c r="U638" i="19" l="1"/>
  <c r="AB637" i="19"/>
  <c r="AC637" i="19"/>
  <c r="V637" i="19"/>
  <c r="T637" i="19"/>
  <c r="W637" i="19" s="1"/>
  <c r="AK227" i="19"/>
  <c r="AL227" i="19" s="1"/>
  <c r="J126" i="15"/>
  <c r="AG125" i="15"/>
  <c r="C126" i="15" s="1"/>
  <c r="AD125" i="15"/>
  <c r="AE125" i="15" s="1"/>
  <c r="AF125" i="15"/>
  <c r="AI125" i="15"/>
  <c r="T125" i="15"/>
  <c r="K126" i="15"/>
  <c r="X637" i="19"/>
  <c r="AA227" i="19"/>
  <c r="T638" i="19" l="1"/>
  <c r="AC638" i="19"/>
  <c r="V638" i="19"/>
  <c r="U639" i="19"/>
  <c r="AB638" i="19"/>
  <c r="Z227" i="19"/>
  <c r="B126" i="15"/>
  <c r="AH125" i="15"/>
  <c r="D126" i="15" s="1"/>
  <c r="AL125" i="15"/>
  <c r="AJ125" i="15"/>
  <c r="AK125" i="15"/>
  <c r="O126" i="15"/>
  <c r="X638" i="19"/>
  <c r="AB639" i="19" l="1"/>
  <c r="T639" i="19"/>
  <c r="AC639" i="19"/>
  <c r="V639" i="19"/>
  <c r="U640" i="19"/>
  <c r="W638" i="19"/>
  <c r="L126" i="15"/>
  <c r="M126" i="15" s="1"/>
  <c r="U126" i="15"/>
  <c r="V126" i="15" s="1"/>
  <c r="I126" i="15"/>
  <c r="E126" i="15"/>
  <c r="X639" i="19"/>
  <c r="Y227" i="19"/>
  <c r="W639" i="19" l="1"/>
  <c r="AB640" i="19"/>
  <c r="T640" i="19"/>
  <c r="AC640" i="19"/>
  <c r="V640" i="19"/>
  <c r="U641" i="19"/>
  <c r="AK228" i="19"/>
  <c r="AL228" i="19" s="1"/>
  <c r="F126" i="15"/>
  <c r="Y126" i="15"/>
  <c r="W126" i="15"/>
  <c r="P126" i="15"/>
  <c r="N126" i="15"/>
  <c r="Z126" i="15"/>
  <c r="R126" i="15"/>
  <c r="X640" i="19"/>
  <c r="AA228" i="19"/>
  <c r="W640" i="19" l="1"/>
  <c r="U642" i="19"/>
  <c r="AB641" i="19"/>
  <c r="T641" i="19"/>
  <c r="W641" i="19" s="1"/>
  <c r="AC641" i="19"/>
  <c r="V641" i="19"/>
  <c r="Z228" i="19"/>
  <c r="X126" i="15"/>
  <c r="AA126" i="15" s="1"/>
  <c r="AB126" i="15" s="1"/>
  <c r="Q126" i="15"/>
  <c r="S126" i="15" s="1"/>
  <c r="G126" i="15"/>
  <c r="AC126" i="15"/>
  <c r="H127" i="15"/>
  <c r="X641" i="19"/>
  <c r="T642" i="19" l="1"/>
  <c r="AC642" i="19"/>
  <c r="V642" i="19"/>
  <c r="U643" i="19"/>
  <c r="AB642" i="19"/>
  <c r="J127" i="15"/>
  <c r="AD126" i="15"/>
  <c r="AE126" i="15" s="1"/>
  <c r="AG126" i="15"/>
  <c r="C127" i="15" s="1"/>
  <c r="AF126" i="15"/>
  <c r="AI126" i="15"/>
  <c r="T126" i="15"/>
  <c r="K127" i="15"/>
  <c r="X642" i="19"/>
  <c r="Y228" i="19"/>
  <c r="T643" i="19" l="1"/>
  <c r="AC643" i="19"/>
  <c r="V643" i="19"/>
  <c r="U644" i="19"/>
  <c r="AB643" i="19"/>
  <c r="W642" i="19"/>
  <c r="AK229" i="19"/>
  <c r="AL229" i="19" s="1"/>
  <c r="AH126" i="15"/>
  <c r="D127" i="15" s="1"/>
  <c r="B127" i="15"/>
  <c r="AK126" i="15"/>
  <c r="AL126" i="15"/>
  <c r="AJ126" i="15"/>
  <c r="O127" i="15"/>
  <c r="X643" i="19"/>
  <c r="AA229" i="19"/>
  <c r="V644" i="19" l="1"/>
  <c r="U645" i="19"/>
  <c r="AB644" i="19"/>
  <c r="T644" i="19"/>
  <c r="W644" i="19" s="1"/>
  <c r="AC644" i="19"/>
  <c r="W643" i="19"/>
  <c r="Z229" i="19"/>
  <c r="I127" i="15"/>
  <c r="L127" i="15"/>
  <c r="M127" i="15" s="1"/>
  <c r="U127" i="15"/>
  <c r="V127" i="15" s="1"/>
  <c r="E127" i="15"/>
  <c r="X644" i="19"/>
  <c r="V645" i="19" l="1"/>
  <c r="U646" i="19"/>
  <c r="AB645" i="19"/>
  <c r="T645" i="19"/>
  <c r="W645" i="19" s="1"/>
  <c r="AC645" i="19"/>
  <c r="F127" i="15"/>
  <c r="N127" i="15"/>
  <c r="P127" i="15"/>
  <c r="Y127" i="15"/>
  <c r="W127" i="15"/>
  <c r="R127" i="15"/>
  <c r="Z127" i="15"/>
  <c r="X645" i="19"/>
  <c r="Y229" i="19"/>
  <c r="T646" i="19" l="1"/>
  <c r="AC646" i="19"/>
  <c r="V646" i="19"/>
  <c r="U647" i="19"/>
  <c r="AB646" i="19"/>
  <c r="X127" i="15"/>
  <c r="AA127" i="15" s="1"/>
  <c r="AB127" i="15" s="1"/>
  <c r="AK230" i="19"/>
  <c r="AL230" i="19" s="1"/>
  <c r="Q127" i="15"/>
  <c r="S127" i="15" s="1"/>
  <c r="G127" i="15"/>
  <c r="H128" i="15"/>
  <c r="AC127" i="15"/>
  <c r="X646" i="19"/>
  <c r="AA230" i="19"/>
  <c r="AB647" i="19" l="1"/>
  <c r="T647" i="19"/>
  <c r="AC647" i="19"/>
  <c r="V647" i="19"/>
  <c r="U648" i="19"/>
  <c r="W646" i="19"/>
  <c r="Z230" i="19"/>
  <c r="J128" i="15"/>
  <c r="AG127" i="15"/>
  <c r="C128" i="15" s="1"/>
  <c r="AF127" i="15"/>
  <c r="AD127" i="15"/>
  <c r="AE127" i="15" s="1"/>
  <c r="AI127" i="15"/>
  <c r="T127" i="15"/>
  <c r="K128" i="15"/>
  <c r="X647" i="19"/>
  <c r="U649" i="19" l="1"/>
  <c r="AB648" i="19"/>
  <c r="T648" i="19"/>
  <c r="W648" i="19" s="1"/>
  <c r="AC648" i="19"/>
  <c r="V648" i="19"/>
  <c r="W647" i="19"/>
  <c r="AH127" i="15"/>
  <c r="D128" i="15" s="1"/>
  <c r="B128" i="15"/>
  <c r="AJ127" i="15"/>
  <c r="AK127" i="15"/>
  <c r="AL127" i="15"/>
  <c r="O128" i="15"/>
  <c r="X648" i="19"/>
  <c r="Y230" i="19"/>
  <c r="AC649" i="19" l="1"/>
  <c r="T649" i="19"/>
  <c r="U650" i="19"/>
  <c r="V649" i="19"/>
  <c r="AB649" i="19"/>
  <c r="AK231" i="19"/>
  <c r="AL231" i="19" s="1"/>
  <c r="I128" i="15"/>
  <c r="L128" i="15"/>
  <c r="M128" i="15" s="1"/>
  <c r="U128" i="15"/>
  <c r="V128" i="15" s="1"/>
  <c r="E128" i="15"/>
  <c r="X649" i="19"/>
  <c r="AA231" i="19"/>
  <c r="AB650" i="19" l="1"/>
  <c r="T650" i="19"/>
  <c r="AC650" i="19"/>
  <c r="V650" i="19"/>
  <c r="U651" i="19"/>
  <c r="W649" i="19"/>
  <c r="Z231" i="19"/>
  <c r="F128" i="15"/>
  <c r="Y128" i="15"/>
  <c r="W128" i="15"/>
  <c r="N128" i="15"/>
  <c r="Q128" i="15" s="1"/>
  <c r="P128" i="15"/>
  <c r="Z128" i="15"/>
  <c r="R128" i="15"/>
  <c r="X650" i="19"/>
  <c r="T651" i="19" l="1"/>
  <c r="AC651" i="19"/>
  <c r="V651" i="19"/>
  <c r="U652" i="19"/>
  <c r="AB651" i="19"/>
  <c r="W650" i="19"/>
  <c r="X128" i="15"/>
  <c r="AA128" i="15" s="1"/>
  <c r="AB128" i="15" s="1"/>
  <c r="S128" i="15"/>
  <c r="T128" i="15" s="1"/>
  <c r="G128" i="15"/>
  <c r="H129" i="15"/>
  <c r="AC128" i="15"/>
  <c r="X651" i="19"/>
  <c r="Y231" i="19"/>
  <c r="T652" i="19" l="1"/>
  <c r="AC652" i="19"/>
  <c r="AB652" i="19"/>
  <c r="V652" i="19"/>
  <c r="U653" i="19"/>
  <c r="W651" i="19"/>
  <c r="AK232" i="19"/>
  <c r="AL232" i="19" s="1"/>
  <c r="J129" i="15"/>
  <c r="AD128" i="15"/>
  <c r="AE128" i="15" s="1"/>
  <c r="AG128" i="15"/>
  <c r="C129" i="15" s="1"/>
  <c r="AF128" i="15"/>
  <c r="AI128" i="15"/>
  <c r="K129" i="15"/>
  <c r="X652" i="19"/>
  <c r="AA232" i="19"/>
  <c r="W652" i="19" l="1"/>
  <c r="V653" i="19"/>
  <c r="U654" i="19"/>
  <c r="AB653" i="19"/>
  <c r="T653" i="19"/>
  <c r="AC653" i="19"/>
  <c r="Z232" i="19"/>
  <c r="B129" i="15"/>
  <c r="AH128" i="15"/>
  <c r="D129" i="15" s="1"/>
  <c r="AK128" i="15"/>
  <c r="AL128" i="15"/>
  <c r="AJ128" i="15"/>
  <c r="O129" i="15"/>
  <c r="X653" i="19"/>
  <c r="AB654" i="19" l="1"/>
  <c r="T654" i="19"/>
  <c r="AC654" i="19"/>
  <c r="V654" i="19"/>
  <c r="U655" i="19"/>
  <c r="W653" i="19"/>
  <c r="L129" i="15"/>
  <c r="M129" i="15" s="1"/>
  <c r="U129" i="15"/>
  <c r="V129" i="15" s="1"/>
  <c r="I129" i="15"/>
  <c r="E129" i="15"/>
  <c r="X654" i="19"/>
  <c r="Y232" i="19"/>
  <c r="W654" i="19" l="1"/>
  <c r="U656" i="19"/>
  <c r="AB655" i="19"/>
  <c r="T655" i="19"/>
  <c r="W655" i="19" s="1"/>
  <c r="AC655" i="19"/>
  <c r="V655" i="19"/>
  <c r="AK233" i="19"/>
  <c r="AL233" i="19" s="1"/>
  <c r="F129" i="15"/>
  <c r="W129" i="15"/>
  <c r="Y129" i="15"/>
  <c r="N129" i="15"/>
  <c r="P129" i="15"/>
  <c r="Z129" i="15"/>
  <c r="R129" i="15"/>
  <c r="X655" i="19"/>
  <c r="AA233" i="19"/>
  <c r="U657" i="19" l="1"/>
  <c r="AB656" i="19"/>
  <c r="T656" i="19"/>
  <c r="W656" i="19" s="1"/>
  <c r="AC656" i="19"/>
  <c r="V656" i="19"/>
  <c r="Z233" i="19"/>
  <c r="X129" i="15"/>
  <c r="AA129" i="15" s="1"/>
  <c r="AB129" i="15" s="1"/>
  <c r="Q129" i="15"/>
  <c r="S129" i="15" s="1"/>
  <c r="G129" i="15"/>
  <c r="H130" i="15"/>
  <c r="AC129" i="15"/>
  <c r="X656" i="19"/>
  <c r="T657" i="19" l="1"/>
  <c r="AC657" i="19"/>
  <c r="V657" i="19"/>
  <c r="U658" i="19"/>
  <c r="AB657" i="19"/>
  <c r="J130" i="15"/>
  <c r="AI129" i="15"/>
  <c r="AD129" i="15"/>
  <c r="AE129" i="15" s="1"/>
  <c r="AG129" i="15"/>
  <c r="C130" i="15" s="1"/>
  <c r="AF129" i="15"/>
  <c r="T129" i="15"/>
  <c r="K130" i="15"/>
  <c r="X657" i="19"/>
  <c r="Y233" i="19"/>
  <c r="T658" i="19" l="1"/>
  <c r="AC658" i="19"/>
  <c r="V658" i="19"/>
  <c r="U659" i="19"/>
  <c r="AB658" i="19"/>
  <c r="W657" i="19"/>
  <c r="AK234" i="19"/>
  <c r="AL234" i="19" s="1"/>
  <c r="AK129" i="15"/>
  <c r="AL129" i="15"/>
  <c r="AJ129" i="15"/>
  <c r="B130" i="15"/>
  <c r="AH129" i="15"/>
  <c r="D130" i="15" s="1"/>
  <c r="O130" i="15"/>
  <c r="X658" i="19"/>
  <c r="AA234" i="19"/>
  <c r="AB659" i="19" l="1"/>
  <c r="V659" i="19"/>
  <c r="U660" i="19"/>
  <c r="T659" i="19"/>
  <c r="W659" i="19" s="1"/>
  <c r="AC659" i="19"/>
  <c r="W658" i="19"/>
  <c r="Z234" i="19"/>
  <c r="I130" i="15"/>
  <c r="U130" i="15"/>
  <c r="V130" i="15" s="1"/>
  <c r="L130" i="15"/>
  <c r="M130" i="15" s="1"/>
  <c r="E130" i="15"/>
  <c r="X659" i="19"/>
  <c r="V660" i="19" l="1"/>
  <c r="AB660" i="19"/>
  <c r="U661" i="19"/>
  <c r="T660" i="19"/>
  <c r="W660" i="19" s="1"/>
  <c r="AC660" i="19"/>
  <c r="F130" i="15"/>
  <c r="P130" i="15"/>
  <c r="N130" i="15"/>
  <c r="Y130" i="15"/>
  <c r="W130" i="15"/>
  <c r="Z130" i="15"/>
  <c r="R130" i="15"/>
  <c r="X660" i="19"/>
  <c r="Y234" i="19"/>
  <c r="AC661" i="19" l="1"/>
  <c r="V661" i="19"/>
  <c r="U662" i="19"/>
  <c r="AB661" i="19"/>
  <c r="T661" i="19"/>
  <c r="AK235" i="19"/>
  <c r="AL235" i="19" s="1"/>
  <c r="X130" i="15"/>
  <c r="AA130" i="15" s="1"/>
  <c r="AB130" i="15" s="1"/>
  <c r="Q130" i="15"/>
  <c r="S130" i="15" s="1"/>
  <c r="G130" i="15"/>
  <c r="H131" i="15"/>
  <c r="AC130" i="15"/>
  <c r="X661" i="19"/>
  <c r="AA235" i="19"/>
  <c r="T662" i="19" l="1"/>
  <c r="AC662" i="19"/>
  <c r="V662" i="19"/>
  <c r="U663" i="19"/>
  <c r="AB662" i="19"/>
  <c r="W661" i="19"/>
  <c r="Z235" i="19"/>
  <c r="J131" i="15"/>
  <c r="AG130" i="15"/>
  <c r="C131" i="15" s="1"/>
  <c r="AI130" i="15"/>
  <c r="AF130" i="15"/>
  <c r="AD130" i="15"/>
  <c r="AE130" i="15" s="1"/>
  <c r="T130" i="15"/>
  <c r="K131" i="15"/>
  <c r="X662" i="19"/>
  <c r="W662" i="19" l="1"/>
  <c r="T663" i="19"/>
  <c r="AC663" i="19"/>
  <c r="V663" i="19"/>
  <c r="AB663" i="19"/>
  <c r="U664" i="19"/>
  <c r="AH130" i="15"/>
  <c r="D131" i="15" s="1"/>
  <c r="B131" i="15"/>
  <c r="AJ130" i="15"/>
  <c r="AK130" i="15"/>
  <c r="AL130" i="15"/>
  <c r="O131" i="15"/>
  <c r="X663" i="19"/>
  <c r="Y235" i="19"/>
  <c r="W663" i="19" l="1"/>
  <c r="V664" i="19"/>
  <c r="U665" i="19"/>
  <c r="AB664" i="19"/>
  <c r="T664" i="19"/>
  <c r="AC664" i="19"/>
  <c r="AK236" i="19"/>
  <c r="AL236" i="19" s="1"/>
  <c r="I131" i="15"/>
  <c r="L131" i="15"/>
  <c r="M131" i="15" s="1"/>
  <c r="U131" i="15"/>
  <c r="V131" i="15" s="1"/>
  <c r="E131" i="15"/>
  <c r="X664" i="19"/>
  <c r="AA236" i="19"/>
  <c r="T665" i="19" l="1"/>
  <c r="AC665" i="19"/>
  <c r="V665" i="19"/>
  <c r="U666" i="19"/>
  <c r="AB665" i="19"/>
  <c r="W664" i="19"/>
  <c r="Z236" i="19"/>
  <c r="F131" i="15"/>
  <c r="Y131" i="15"/>
  <c r="W131" i="15"/>
  <c r="N131" i="15"/>
  <c r="P131" i="15"/>
  <c r="R131" i="15"/>
  <c r="Z131" i="15"/>
  <c r="X665" i="19"/>
  <c r="AC666" i="19" l="1"/>
  <c r="T666" i="19"/>
  <c r="U667" i="19"/>
  <c r="AB666" i="19"/>
  <c r="V666" i="19"/>
  <c r="W665" i="19"/>
  <c r="X131" i="15"/>
  <c r="AA131" i="15" s="1"/>
  <c r="AB131" i="15" s="1"/>
  <c r="Q131" i="15"/>
  <c r="S131" i="15" s="1"/>
  <c r="G131" i="15"/>
  <c r="AC131" i="15"/>
  <c r="H132" i="15"/>
  <c r="X666" i="19"/>
  <c r="Y236" i="19"/>
  <c r="T667" i="19" l="1"/>
  <c r="AC667" i="19"/>
  <c r="AB667" i="19"/>
  <c r="V667" i="19"/>
  <c r="U668" i="19"/>
  <c r="W666" i="19"/>
  <c r="AK237" i="19"/>
  <c r="AL237" i="19" s="1"/>
  <c r="J132" i="15"/>
  <c r="AD131" i="15"/>
  <c r="AE131" i="15" s="1"/>
  <c r="AG131" i="15"/>
  <c r="C132" i="15" s="1"/>
  <c r="AF131" i="15"/>
  <c r="AI131" i="15"/>
  <c r="T131" i="15"/>
  <c r="K132" i="15"/>
  <c r="X667" i="19"/>
  <c r="AA237" i="19"/>
  <c r="U669" i="19" l="1"/>
  <c r="AB668" i="19"/>
  <c r="T668" i="19"/>
  <c r="AC668" i="19"/>
  <c r="V668" i="19"/>
  <c r="W667" i="19"/>
  <c r="Z237" i="19"/>
  <c r="B132" i="15"/>
  <c r="AH131" i="15"/>
  <c r="D132" i="15" s="1"/>
  <c r="AK131" i="15"/>
  <c r="AL131" i="15"/>
  <c r="AJ131" i="15"/>
  <c r="O132" i="15"/>
  <c r="X668" i="19"/>
  <c r="W668" i="19" l="1"/>
  <c r="AC669" i="19"/>
  <c r="V669" i="19"/>
  <c r="U670" i="19"/>
  <c r="AB669" i="19"/>
  <c r="T669" i="19"/>
  <c r="L132" i="15"/>
  <c r="M132" i="15" s="1"/>
  <c r="U132" i="15"/>
  <c r="V132" i="15" s="1"/>
  <c r="I132" i="15"/>
  <c r="E132" i="15"/>
  <c r="X669" i="19"/>
  <c r="Y237" i="19"/>
  <c r="U671" i="19" l="1"/>
  <c r="T670" i="19"/>
  <c r="AC670" i="19"/>
  <c r="V670" i="19"/>
  <c r="AB670" i="19"/>
  <c r="W669" i="19"/>
  <c r="AK238" i="19"/>
  <c r="AL238" i="19" s="1"/>
  <c r="F132" i="15"/>
  <c r="W132" i="15"/>
  <c r="Y132" i="15"/>
  <c r="N132" i="15"/>
  <c r="P132" i="15"/>
  <c r="Z132" i="15"/>
  <c r="R132" i="15"/>
  <c r="X670" i="19"/>
  <c r="AA238" i="19"/>
  <c r="W670" i="19" l="1"/>
  <c r="V671" i="19"/>
  <c r="U672" i="19"/>
  <c r="AB671" i="19"/>
  <c r="T671" i="19"/>
  <c r="W671" i="19" s="1"/>
  <c r="AC671" i="19"/>
  <c r="Z238" i="19"/>
  <c r="X132" i="15"/>
  <c r="AA132" i="15" s="1"/>
  <c r="AB132" i="15" s="1"/>
  <c r="Q132" i="15"/>
  <c r="S132" i="15" s="1"/>
  <c r="G132" i="15"/>
  <c r="H133" i="15"/>
  <c r="AC132" i="15"/>
  <c r="X671" i="19"/>
  <c r="V672" i="19" l="1"/>
  <c r="U673" i="19"/>
  <c r="AB672" i="19"/>
  <c r="T672" i="19"/>
  <c r="W672" i="19" s="1"/>
  <c r="AC672" i="19"/>
  <c r="J133" i="15"/>
  <c r="AG132" i="15"/>
  <c r="C133" i="15" s="1"/>
  <c r="AF132" i="15"/>
  <c r="AD132" i="15"/>
  <c r="AE132" i="15" s="1"/>
  <c r="AI132" i="15"/>
  <c r="T132" i="15"/>
  <c r="K133" i="15"/>
  <c r="X672" i="19"/>
  <c r="Y238" i="19"/>
  <c r="V673" i="19" l="1"/>
  <c r="U674" i="19"/>
  <c r="AB673" i="19"/>
  <c r="T673" i="19"/>
  <c r="W673" i="19" s="1"/>
  <c r="AC673" i="19"/>
  <c r="AK239" i="19"/>
  <c r="AL239" i="19" s="1"/>
  <c r="B133" i="15"/>
  <c r="AH132" i="15"/>
  <c r="D133" i="15" s="1"/>
  <c r="AL132" i="15"/>
  <c r="AK132" i="15"/>
  <c r="AJ132" i="15"/>
  <c r="O133" i="15"/>
  <c r="X673" i="19"/>
  <c r="AA239" i="19"/>
  <c r="T674" i="19" l="1"/>
  <c r="W674" i="19" s="1"/>
  <c r="AC674" i="19"/>
  <c r="V674" i="19"/>
  <c r="AB674" i="19"/>
  <c r="U675" i="19"/>
  <c r="Z239" i="19"/>
  <c r="L133" i="15"/>
  <c r="M133" i="15" s="1"/>
  <c r="U133" i="15"/>
  <c r="V133" i="15" s="1"/>
  <c r="I133" i="15"/>
  <c r="E133" i="15"/>
  <c r="X674" i="19"/>
  <c r="V675" i="19" l="1"/>
  <c r="U676" i="19"/>
  <c r="AB675" i="19"/>
  <c r="T675" i="19"/>
  <c r="W675" i="19" s="1"/>
  <c r="AC675" i="19"/>
  <c r="F133" i="15"/>
  <c r="W133" i="15"/>
  <c r="Y133" i="15"/>
  <c r="N133" i="15"/>
  <c r="P133" i="15"/>
  <c r="Z133" i="15"/>
  <c r="R133" i="15"/>
  <c r="X675" i="19"/>
  <c r="Y239" i="19"/>
  <c r="U677" i="19" l="1"/>
  <c r="AB676" i="19"/>
  <c r="T676" i="19"/>
  <c r="W676" i="19" s="1"/>
  <c r="AC676" i="19"/>
  <c r="V676" i="19"/>
  <c r="AK240" i="19"/>
  <c r="AL240" i="19" s="1"/>
  <c r="X133" i="15"/>
  <c r="AA133" i="15" s="1"/>
  <c r="AB133" i="15" s="1"/>
  <c r="Q133" i="15"/>
  <c r="S133" i="15" s="1"/>
  <c r="G133" i="15"/>
  <c r="AC133" i="15"/>
  <c r="H134" i="15"/>
  <c r="X676" i="19"/>
  <c r="AA240" i="19"/>
  <c r="AB677" i="19" l="1"/>
  <c r="T677" i="19"/>
  <c r="AC677" i="19"/>
  <c r="V677" i="19"/>
  <c r="U678" i="19"/>
  <c r="Z240" i="19"/>
  <c r="J134" i="15"/>
  <c r="AF133" i="15"/>
  <c r="AG133" i="15"/>
  <c r="C134" i="15" s="1"/>
  <c r="AI133" i="15"/>
  <c r="AD133" i="15"/>
  <c r="AE133" i="15" s="1"/>
  <c r="T133" i="15"/>
  <c r="K134" i="15"/>
  <c r="X677" i="19"/>
  <c r="AB678" i="19" l="1"/>
  <c r="T678" i="19"/>
  <c r="AC678" i="19"/>
  <c r="V678" i="19"/>
  <c r="U679" i="19"/>
  <c r="W677" i="19"/>
  <c r="AL133" i="15"/>
  <c r="AJ133" i="15"/>
  <c r="AK133" i="15"/>
  <c r="B134" i="15"/>
  <c r="AH133" i="15"/>
  <c r="D134" i="15" s="1"/>
  <c r="O134" i="15"/>
  <c r="X678" i="19"/>
  <c r="Y240" i="19"/>
  <c r="U680" i="19" l="1"/>
  <c r="AB679" i="19"/>
  <c r="T679" i="19"/>
  <c r="W679" i="19" s="1"/>
  <c r="AC679" i="19"/>
  <c r="V679" i="19"/>
  <c r="W678" i="19"/>
  <c r="AK241" i="19"/>
  <c r="AL241" i="19" s="1"/>
  <c r="I134" i="15"/>
  <c r="U134" i="15"/>
  <c r="V134" i="15" s="1"/>
  <c r="L134" i="15"/>
  <c r="M134" i="15" s="1"/>
  <c r="E134" i="15"/>
  <c r="X679" i="19"/>
  <c r="AA241" i="19"/>
  <c r="U681" i="19" l="1"/>
  <c r="AB680" i="19"/>
  <c r="T680" i="19"/>
  <c r="W680" i="19" s="1"/>
  <c r="AC680" i="19"/>
  <c r="V680" i="19"/>
  <c r="Z241" i="19"/>
  <c r="F134" i="15"/>
  <c r="N134" i="15"/>
  <c r="P134" i="15"/>
  <c r="Y134" i="15"/>
  <c r="W134" i="15"/>
  <c r="R134" i="15"/>
  <c r="Z134" i="15"/>
  <c r="X680" i="19"/>
  <c r="AC681" i="19" l="1"/>
  <c r="V681" i="19"/>
  <c r="U682" i="19"/>
  <c r="AB681" i="19"/>
  <c r="T681" i="19"/>
  <c r="X134" i="15"/>
  <c r="AA134" i="15" s="1"/>
  <c r="AB134" i="15" s="1"/>
  <c r="Q134" i="15"/>
  <c r="S134" i="15" s="1"/>
  <c r="G134" i="15"/>
  <c r="AC134" i="15"/>
  <c r="H135" i="15"/>
  <c r="X681" i="19"/>
  <c r="Y241" i="19"/>
  <c r="T682" i="19" l="1"/>
  <c r="AC682" i="19"/>
  <c r="V682" i="19"/>
  <c r="U683" i="19"/>
  <c r="AB682" i="19"/>
  <c r="W681" i="19"/>
  <c r="AK242" i="19"/>
  <c r="AL242" i="19" s="1"/>
  <c r="J135" i="15"/>
  <c r="AG134" i="15"/>
  <c r="C135" i="15" s="1"/>
  <c r="AI134" i="15"/>
  <c r="AF134" i="15"/>
  <c r="AD134" i="15"/>
  <c r="AE134" i="15" s="1"/>
  <c r="T134" i="15"/>
  <c r="K135" i="15"/>
  <c r="X682" i="19"/>
  <c r="AA242" i="19"/>
  <c r="V683" i="19" l="1"/>
  <c r="U684" i="19"/>
  <c r="AB683" i="19"/>
  <c r="T683" i="19"/>
  <c r="W683" i="19" s="1"/>
  <c r="AC683" i="19"/>
  <c r="W682" i="19"/>
  <c r="Z242" i="19"/>
  <c r="AH134" i="15"/>
  <c r="D135" i="15" s="1"/>
  <c r="B135" i="15"/>
  <c r="AK134" i="15"/>
  <c r="AL134" i="15"/>
  <c r="AJ134" i="15"/>
  <c r="O135" i="15"/>
  <c r="X683" i="19"/>
  <c r="AC684" i="19" l="1"/>
  <c r="V684" i="19"/>
  <c r="U685" i="19"/>
  <c r="AB684" i="19"/>
  <c r="T684" i="19"/>
  <c r="I135" i="15"/>
  <c r="L135" i="15"/>
  <c r="M135" i="15" s="1"/>
  <c r="U135" i="15"/>
  <c r="V135" i="15" s="1"/>
  <c r="E135" i="15"/>
  <c r="X684" i="19"/>
  <c r="Y242" i="19"/>
  <c r="AC685" i="19" l="1"/>
  <c r="V685" i="19"/>
  <c r="U686" i="19"/>
  <c r="AB685" i="19"/>
  <c r="T685" i="19"/>
  <c r="W685" i="19" s="1"/>
  <c r="W684" i="19"/>
  <c r="AK243" i="19"/>
  <c r="AL243" i="19" s="1"/>
  <c r="F135" i="15"/>
  <c r="W135" i="15"/>
  <c r="Y135" i="15"/>
  <c r="N135" i="15"/>
  <c r="P135" i="15"/>
  <c r="R135" i="15"/>
  <c r="Z135" i="15"/>
  <c r="X685" i="19"/>
  <c r="AA243" i="19"/>
  <c r="AB686" i="19" l="1"/>
  <c r="T686" i="19"/>
  <c r="AC686" i="19"/>
  <c r="V686" i="19"/>
  <c r="U687" i="19"/>
  <c r="Z243" i="19"/>
  <c r="X135" i="15"/>
  <c r="AA135" i="15" s="1"/>
  <c r="AB135" i="15" s="1"/>
  <c r="Q135" i="15"/>
  <c r="S135" i="15" s="1"/>
  <c r="G135" i="15"/>
  <c r="AC135" i="15"/>
  <c r="H136" i="15"/>
  <c r="X686" i="19"/>
  <c r="U688" i="19" l="1"/>
  <c r="AB687" i="19"/>
  <c r="T687" i="19"/>
  <c r="W687" i="19" s="1"/>
  <c r="AC687" i="19"/>
  <c r="V687" i="19"/>
  <c r="W686" i="19"/>
  <c r="J136" i="15"/>
  <c r="AG135" i="15"/>
  <c r="C136" i="15" s="1"/>
  <c r="AI135" i="15"/>
  <c r="AF135" i="15"/>
  <c r="AD135" i="15"/>
  <c r="AE135" i="15" s="1"/>
  <c r="T135" i="15"/>
  <c r="K136" i="15"/>
  <c r="X687" i="19"/>
  <c r="Y243" i="19"/>
  <c r="AC688" i="19" l="1"/>
  <c r="V688" i="19"/>
  <c r="U689" i="19"/>
  <c r="AB688" i="19"/>
  <c r="T688" i="19"/>
  <c r="W688" i="19" s="1"/>
  <c r="AK244" i="19"/>
  <c r="AL244" i="19" s="1"/>
  <c r="B136" i="15"/>
  <c r="AH135" i="15"/>
  <c r="D136" i="15" s="1"/>
  <c r="AK135" i="15"/>
  <c r="AJ135" i="15"/>
  <c r="AL135" i="15"/>
  <c r="O136" i="15"/>
  <c r="X688" i="19"/>
  <c r="AA244" i="19"/>
  <c r="AB689" i="19" l="1"/>
  <c r="T689" i="19"/>
  <c r="AC689" i="19"/>
  <c r="V689" i="19"/>
  <c r="U690" i="19"/>
  <c r="Z244" i="19"/>
  <c r="U136" i="15"/>
  <c r="V136" i="15" s="1"/>
  <c r="L136" i="15"/>
  <c r="M136" i="15" s="1"/>
  <c r="I136" i="15"/>
  <c r="E136" i="15"/>
  <c r="X689" i="19"/>
  <c r="AB690" i="19" l="1"/>
  <c r="T690" i="19"/>
  <c r="AC690" i="19"/>
  <c r="V690" i="19"/>
  <c r="U691" i="19"/>
  <c r="W689" i="19"/>
  <c r="F136" i="15"/>
  <c r="P136" i="15"/>
  <c r="N136" i="15"/>
  <c r="Y136" i="15"/>
  <c r="W136" i="15"/>
  <c r="X136" i="15" s="1"/>
  <c r="Z136" i="15"/>
  <c r="R136" i="15"/>
  <c r="X690" i="19"/>
  <c r="Y244" i="19"/>
  <c r="W690" i="19" l="1"/>
  <c r="AB691" i="19"/>
  <c r="T691" i="19"/>
  <c r="AC691" i="19"/>
  <c r="V691" i="19"/>
  <c r="U692" i="19"/>
  <c r="AK245" i="19"/>
  <c r="AL245" i="19" s="1"/>
  <c r="G136" i="15"/>
  <c r="Q136" i="15"/>
  <c r="S136" i="15" s="1"/>
  <c r="AA136" i="15"/>
  <c r="AB136" i="15" s="1"/>
  <c r="H137" i="15"/>
  <c r="AC136" i="15"/>
  <c r="X691" i="19"/>
  <c r="AA245" i="19"/>
  <c r="W691" i="19" l="1"/>
  <c r="U693" i="19"/>
  <c r="AB692" i="19"/>
  <c r="T692" i="19"/>
  <c r="W692" i="19" s="1"/>
  <c r="AC692" i="19"/>
  <c r="V692" i="19"/>
  <c r="Z245" i="19"/>
  <c r="J137" i="15"/>
  <c r="AD136" i="15"/>
  <c r="AE136" i="15" s="1"/>
  <c r="AG136" i="15"/>
  <c r="C137" i="15" s="1"/>
  <c r="AF136" i="15"/>
  <c r="AI136" i="15"/>
  <c r="T136" i="15"/>
  <c r="K137" i="15"/>
  <c r="X692" i="19"/>
  <c r="U694" i="19" l="1"/>
  <c r="T693" i="19"/>
  <c r="AC693" i="19"/>
  <c r="V693" i="19"/>
  <c r="AB693" i="19"/>
  <c r="B137" i="15"/>
  <c r="AH136" i="15"/>
  <c r="D137" i="15" s="1"/>
  <c r="AL136" i="15"/>
  <c r="AJ136" i="15"/>
  <c r="AK136" i="15"/>
  <c r="O137" i="15"/>
  <c r="X693" i="19"/>
  <c r="Y245" i="19"/>
  <c r="W693" i="19" l="1"/>
  <c r="T694" i="19"/>
  <c r="AC694" i="19"/>
  <c r="V694" i="19"/>
  <c r="U695" i="19"/>
  <c r="AB694" i="19"/>
  <c r="AK246" i="19"/>
  <c r="AL246" i="19" s="1"/>
  <c r="U137" i="15"/>
  <c r="V137" i="15" s="1"/>
  <c r="L137" i="15"/>
  <c r="M137" i="15" s="1"/>
  <c r="I137" i="15"/>
  <c r="E137" i="15"/>
  <c r="X694" i="19"/>
  <c r="AA246" i="19"/>
  <c r="W694" i="19" l="1"/>
  <c r="V695" i="19"/>
  <c r="U696" i="19"/>
  <c r="AB695" i="19"/>
  <c r="T695" i="19"/>
  <c r="AC695" i="19"/>
  <c r="Z246" i="19"/>
  <c r="F137" i="15"/>
  <c r="N137" i="15"/>
  <c r="P137" i="15"/>
  <c r="Y137" i="15"/>
  <c r="W137" i="15"/>
  <c r="Z137" i="15"/>
  <c r="R137" i="15"/>
  <c r="X695" i="19"/>
  <c r="W695" i="19" l="1"/>
  <c r="V696" i="19"/>
  <c r="AB696" i="19"/>
  <c r="AC696" i="19"/>
  <c r="U697" i="19"/>
  <c r="T696" i="19"/>
  <c r="X137" i="15"/>
  <c r="AA137" i="15" s="1"/>
  <c r="AB137" i="15" s="1"/>
  <c r="Q137" i="15"/>
  <c r="S137" i="15" s="1"/>
  <c r="G137" i="15"/>
  <c r="H138" i="15"/>
  <c r="AC137" i="15"/>
  <c r="X696" i="19"/>
  <c r="Y246" i="19"/>
  <c r="AC697" i="19" l="1"/>
  <c r="V697" i="19"/>
  <c r="U698" i="19"/>
  <c r="AB697" i="19"/>
  <c r="T697" i="19"/>
  <c r="W696" i="19"/>
  <c r="AK247" i="19"/>
  <c r="AL247" i="19" s="1"/>
  <c r="J138" i="15"/>
  <c r="AI137" i="15"/>
  <c r="AF137" i="15"/>
  <c r="AD137" i="15"/>
  <c r="AE137" i="15" s="1"/>
  <c r="AG137" i="15"/>
  <c r="C138" i="15" s="1"/>
  <c r="T137" i="15"/>
  <c r="K138" i="15"/>
  <c r="X697" i="19"/>
  <c r="AA247" i="19"/>
  <c r="AB698" i="19" l="1"/>
  <c r="T698" i="19"/>
  <c r="AC698" i="19"/>
  <c r="V698" i="19"/>
  <c r="U699" i="19"/>
  <c r="W697" i="19"/>
  <c r="Z247" i="19"/>
  <c r="AL137" i="15"/>
  <c r="AK137" i="15"/>
  <c r="AJ137" i="15"/>
  <c r="B138" i="15"/>
  <c r="AH137" i="15"/>
  <c r="D138" i="15" s="1"/>
  <c r="O138" i="15"/>
  <c r="X698" i="19"/>
  <c r="W698" i="19" l="1"/>
  <c r="V699" i="19"/>
  <c r="U700" i="19"/>
  <c r="AB699" i="19"/>
  <c r="T699" i="19"/>
  <c r="AC699" i="19"/>
  <c r="I138" i="15"/>
  <c r="L138" i="15"/>
  <c r="M138" i="15" s="1"/>
  <c r="U138" i="15"/>
  <c r="V138" i="15" s="1"/>
  <c r="E138" i="15"/>
  <c r="X699" i="19"/>
  <c r="Y247" i="19"/>
  <c r="V700" i="19" l="1"/>
  <c r="U701" i="19"/>
  <c r="AB700" i="19"/>
  <c r="T700" i="19"/>
  <c r="W700" i="19" s="1"/>
  <c r="AC700" i="19"/>
  <c r="W699" i="19"/>
  <c r="AK248" i="19"/>
  <c r="AL248" i="19" s="1"/>
  <c r="F138" i="15"/>
  <c r="N138" i="15"/>
  <c r="P138" i="15"/>
  <c r="W138" i="15"/>
  <c r="Y138" i="15"/>
  <c r="R138" i="15"/>
  <c r="Z138" i="15"/>
  <c r="X700" i="19"/>
  <c r="AA248" i="19"/>
  <c r="AB701" i="19" l="1"/>
  <c r="T701" i="19"/>
  <c r="AC701" i="19"/>
  <c r="V701" i="19"/>
  <c r="U702" i="19"/>
  <c r="Z248" i="19"/>
  <c r="X138" i="15"/>
  <c r="AA138" i="15" s="1"/>
  <c r="AB138" i="15" s="1"/>
  <c r="Q138" i="15"/>
  <c r="S138" i="15" s="1"/>
  <c r="G138" i="15"/>
  <c r="H139" i="15"/>
  <c r="AC138" i="15"/>
  <c r="X701" i="19"/>
  <c r="AB702" i="19" l="1"/>
  <c r="T702" i="19"/>
  <c r="AC702" i="19"/>
  <c r="V702" i="19"/>
  <c r="U703" i="19"/>
  <c r="W701" i="19"/>
  <c r="J139" i="15"/>
  <c r="AG138" i="15"/>
  <c r="C139" i="15" s="1"/>
  <c r="AF138" i="15"/>
  <c r="AI138" i="15"/>
  <c r="AD138" i="15"/>
  <c r="AE138" i="15" s="1"/>
  <c r="T138" i="15"/>
  <c r="K139" i="15"/>
  <c r="X702" i="19"/>
  <c r="Y248" i="19"/>
  <c r="W702" i="19" l="1"/>
  <c r="AB703" i="19"/>
  <c r="T703" i="19"/>
  <c r="W703" i="19" s="1"/>
  <c r="AC703" i="19"/>
  <c r="V703" i="19"/>
  <c r="U704" i="19"/>
  <c r="AK249" i="19"/>
  <c r="AL249" i="19" s="1"/>
  <c r="AK138" i="15"/>
  <c r="AJ138" i="15"/>
  <c r="AL138" i="15"/>
  <c r="B139" i="15"/>
  <c r="AH138" i="15"/>
  <c r="D139" i="15" s="1"/>
  <c r="O139" i="15"/>
  <c r="X703" i="19"/>
  <c r="AA249" i="19"/>
  <c r="Z249" i="19" l="1"/>
  <c r="U705" i="19"/>
  <c r="T704" i="19"/>
  <c r="AC704" i="19"/>
  <c r="V704" i="19"/>
  <c r="AB704" i="19"/>
  <c r="I139" i="15"/>
  <c r="L139" i="15"/>
  <c r="M139" i="15" s="1"/>
  <c r="U139" i="15"/>
  <c r="V139" i="15" s="1"/>
  <c r="E139" i="15"/>
  <c r="X704" i="19"/>
  <c r="W704" i="19" l="1"/>
  <c r="V705" i="19"/>
  <c r="U706" i="19"/>
  <c r="T705" i="19"/>
  <c r="W705" i="19" s="1"/>
  <c r="AC705" i="19"/>
  <c r="AB705" i="19"/>
  <c r="F139" i="15"/>
  <c r="W139" i="15"/>
  <c r="Y139" i="15"/>
  <c r="P139" i="15"/>
  <c r="N139" i="15"/>
  <c r="Z139" i="15"/>
  <c r="R139" i="15"/>
  <c r="X705" i="19"/>
  <c r="Y249" i="19"/>
  <c r="AC706" i="19" l="1"/>
  <c r="V706" i="19"/>
  <c r="U707" i="19"/>
  <c r="AB706" i="19"/>
  <c r="T706" i="19"/>
  <c r="AK250" i="19"/>
  <c r="AL250" i="19" s="1"/>
  <c r="X139" i="15"/>
  <c r="AA139" i="15" s="1"/>
  <c r="AB139" i="15" s="1"/>
  <c r="Q139" i="15"/>
  <c r="S139" i="15" s="1"/>
  <c r="G139" i="15"/>
  <c r="AC139" i="15"/>
  <c r="H140" i="15"/>
  <c r="X706" i="19"/>
  <c r="AA250" i="19"/>
  <c r="Z250" i="19" l="1"/>
  <c r="U708" i="19"/>
  <c r="AB707" i="19"/>
  <c r="T707" i="19"/>
  <c r="W707" i="19" s="1"/>
  <c r="AC707" i="19"/>
  <c r="V707" i="19"/>
  <c r="W706" i="19"/>
  <c r="J140" i="15"/>
  <c r="AF139" i="15"/>
  <c r="AI139" i="15"/>
  <c r="AD139" i="15"/>
  <c r="AE139" i="15" s="1"/>
  <c r="AG139" i="15"/>
  <c r="C140" i="15" s="1"/>
  <c r="T139" i="15"/>
  <c r="K140" i="15"/>
  <c r="X707" i="19"/>
  <c r="V708" i="19" l="1"/>
  <c r="U709" i="19"/>
  <c r="AB708" i="19"/>
  <c r="T708" i="19"/>
  <c r="W708" i="19" s="1"/>
  <c r="AC708" i="19"/>
  <c r="AJ139" i="15"/>
  <c r="AL139" i="15"/>
  <c r="AK139" i="15"/>
  <c r="B140" i="15"/>
  <c r="AH139" i="15"/>
  <c r="D140" i="15" s="1"/>
  <c r="O140" i="15"/>
  <c r="X708" i="19"/>
  <c r="Y250" i="19"/>
  <c r="T709" i="19" l="1"/>
  <c r="AC709" i="19"/>
  <c r="V709" i="19"/>
  <c r="U710" i="19"/>
  <c r="AB709" i="19"/>
  <c r="AK251" i="19"/>
  <c r="AL251" i="19" s="1"/>
  <c r="I140" i="15"/>
  <c r="U140" i="15"/>
  <c r="V140" i="15" s="1"/>
  <c r="L140" i="15"/>
  <c r="M140" i="15" s="1"/>
  <c r="E140" i="15"/>
  <c r="X709" i="19"/>
  <c r="AA251" i="19"/>
  <c r="Z251" i="19" l="1"/>
  <c r="W709" i="19"/>
  <c r="AB710" i="19"/>
  <c r="T710" i="19"/>
  <c r="W710" i="19" s="1"/>
  <c r="AC710" i="19"/>
  <c r="V710" i="19"/>
  <c r="U711" i="19"/>
  <c r="F140" i="15"/>
  <c r="N140" i="15"/>
  <c r="P140" i="15"/>
  <c r="W140" i="15"/>
  <c r="Y140" i="15"/>
  <c r="R140" i="15"/>
  <c r="Z140" i="15"/>
  <c r="X710" i="19"/>
  <c r="AC711" i="19" l="1"/>
  <c r="V711" i="19"/>
  <c r="T711" i="19"/>
  <c r="W711" i="19" s="1"/>
  <c r="U712" i="19"/>
  <c r="AB711" i="19"/>
  <c r="X140" i="15"/>
  <c r="AA140" i="15" s="1"/>
  <c r="AB140" i="15" s="1"/>
  <c r="Q140" i="15"/>
  <c r="S140" i="15" s="1"/>
  <c r="G140" i="15"/>
  <c r="H141" i="15"/>
  <c r="AC140" i="15"/>
  <c r="X711" i="19"/>
  <c r="Y251" i="19"/>
  <c r="AC712" i="19" l="1"/>
  <c r="U713" i="19"/>
  <c r="AB712" i="19"/>
  <c r="T712" i="19"/>
  <c r="V712" i="19"/>
  <c r="AK252" i="19"/>
  <c r="AL252" i="19" s="1"/>
  <c r="J141" i="15"/>
  <c r="AD140" i="15"/>
  <c r="AE140" i="15" s="1"/>
  <c r="AG140" i="15"/>
  <c r="C141" i="15" s="1"/>
  <c r="AF140" i="15"/>
  <c r="AI140" i="15"/>
  <c r="T140" i="15"/>
  <c r="K141" i="15"/>
  <c r="X712" i="19"/>
  <c r="AA252" i="19"/>
  <c r="Z252" i="19" l="1"/>
  <c r="AB713" i="19"/>
  <c r="T713" i="19"/>
  <c r="AC713" i="19"/>
  <c r="V713" i="19"/>
  <c r="U714" i="19"/>
  <c r="W712" i="19"/>
  <c r="B141" i="15"/>
  <c r="AH140" i="15"/>
  <c r="D141" i="15" s="1"/>
  <c r="AK140" i="15"/>
  <c r="AJ140" i="15"/>
  <c r="AL140" i="15"/>
  <c r="O141" i="15"/>
  <c r="X713" i="19"/>
  <c r="W713" i="19" l="1"/>
  <c r="AB714" i="19"/>
  <c r="T714" i="19"/>
  <c r="W714" i="19" s="1"/>
  <c r="AC714" i="19"/>
  <c r="V714" i="19"/>
  <c r="U715" i="19"/>
  <c r="L141" i="15"/>
  <c r="M141" i="15" s="1"/>
  <c r="U141" i="15"/>
  <c r="V141" i="15" s="1"/>
  <c r="I141" i="15"/>
  <c r="E141" i="15"/>
  <c r="X714" i="19"/>
  <c r="Y252" i="19"/>
  <c r="AB715" i="19" l="1"/>
  <c r="T715" i="19"/>
  <c r="AC715" i="19"/>
  <c r="V715" i="19"/>
  <c r="U716" i="19"/>
  <c r="AK253" i="19"/>
  <c r="AL253" i="19" s="1"/>
  <c r="F141" i="15"/>
  <c r="W141" i="15"/>
  <c r="Y141" i="15"/>
  <c r="P141" i="15"/>
  <c r="N141" i="15"/>
  <c r="Z141" i="15"/>
  <c r="R141" i="15"/>
  <c r="X715" i="19"/>
  <c r="AA253" i="19"/>
  <c r="Z253" i="19" l="1"/>
  <c r="W715" i="19"/>
  <c r="AC716" i="19"/>
  <c r="V716" i="19"/>
  <c r="U717" i="19"/>
  <c r="AB716" i="19"/>
  <c r="T716" i="19"/>
  <c r="X141" i="15"/>
  <c r="AA141" i="15" s="1"/>
  <c r="AB141" i="15" s="1"/>
  <c r="Q141" i="15"/>
  <c r="S141" i="15" s="1"/>
  <c r="G141" i="15"/>
  <c r="H142" i="15"/>
  <c r="AC141" i="15"/>
  <c r="X716" i="19"/>
  <c r="AC717" i="19" l="1"/>
  <c r="V717" i="19"/>
  <c r="U718" i="19"/>
  <c r="AB717" i="19"/>
  <c r="T717" i="19"/>
  <c r="W716" i="19"/>
  <c r="J142" i="15"/>
  <c r="AF141" i="15"/>
  <c r="AG141" i="15"/>
  <c r="C142" i="15" s="1"/>
  <c r="AI141" i="15"/>
  <c r="AD141" i="15"/>
  <c r="AE141" i="15" s="1"/>
  <c r="T141" i="15"/>
  <c r="K142" i="15"/>
  <c r="X717" i="19"/>
  <c r="Y253" i="19"/>
  <c r="T718" i="19" l="1"/>
  <c r="W718" i="19" s="1"/>
  <c r="AC718" i="19"/>
  <c r="V718" i="19"/>
  <c r="U719" i="19"/>
  <c r="AB718" i="19"/>
  <c r="W717" i="19"/>
  <c r="AK254" i="19"/>
  <c r="AL254" i="19" s="1"/>
  <c r="AL141" i="15"/>
  <c r="AK141" i="15"/>
  <c r="AJ141" i="15"/>
  <c r="AH141" i="15"/>
  <c r="D142" i="15" s="1"/>
  <c r="B142" i="15"/>
  <c r="O142" i="15"/>
  <c r="X718" i="19"/>
  <c r="AA254" i="19"/>
  <c r="Z254" i="19" l="1"/>
  <c r="U720" i="19"/>
  <c r="AB719" i="19"/>
  <c r="T719" i="19"/>
  <c r="W719" i="19" s="1"/>
  <c r="AC719" i="19"/>
  <c r="V719" i="19"/>
  <c r="U142" i="15"/>
  <c r="V142" i="15" s="1"/>
  <c r="L142" i="15"/>
  <c r="M142" i="15" s="1"/>
  <c r="I142" i="15"/>
  <c r="E142" i="15"/>
  <c r="X719" i="19"/>
  <c r="T720" i="19" l="1"/>
  <c r="AC720" i="19"/>
  <c r="V720" i="19"/>
  <c r="U721" i="19"/>
  <c r="AB720" i="19"/>
  <c r="F142" i="15"/>
  <c r="P142" i="15"/>
  <c r="N142" i="15"/>
  <c r="W142" i="15"/>
  <c r="Y142" i="15"/>
  <c r="R142" i="15"/>
  <c r="Z142" i="15"/>
  <c r="X720" i="19"/>
  <c r="Y254" i="19"/>
  <c r="T721" i="19" l="1"/>
  <c r="AC721" i="19"/>
  <c r="V721" i="19"/>
  <c r="U722" i="19"/>
  <c r="AB721" i="19"/>
  <c r="W720" i="19"/>
  <c r="AK255" i="19"/>
  <c r="AL255" i="19" s="1"/>
  <c r="X142" i="15"/>
  <c r="AA142" i="15" s="1"/>
  <c r="AB142" i="15" s="1"/>
  <c r="Q142" i="15"/>
  <c r="S142" i="15" s="1"/>
  <c r="G142" i="15"/>
  <c r="AC142" i="15"/>
  <c r="H143" i="15"/>
  <c r="X721" i="19"/>
  <c r="AA255" i="19"/>
  <c r="Z255" i="19" l="1"/>
  <c r="W721" i="19"/>
  <c r="AB722" i="19"/>
  <c r="T722" i="19"/>
  <c r="W722" i="19" s="1"/>
  <c r="AC722" i="19"/>
  <c r="V722" i="19"/>
  <c r="U723" i="19"/>
  <c r="J143" i="15"/>
  <c r="AG142" i="15"/>
  <c r="C143" i="15" s="1"/>
  <c r="AF142" i="15"/>
  <c r="AI142" i="15"/>
  <c r="AD142" i="15"/>
  <c r="AE142" i="15" s="1"/>
  <c r="T142" i="15"/>
  <c r="K143" i="15"/>
  <c r="X722" i="19"/>
  <c r="V723" i="19" l="1"/>
  <c r="U724" i="19"/>
  <c r="AB723" i="19"/>
  <c r="T723" i="19"/>
  <c r="W723" i="19" s="1"/>
  <c r="AC723" i="19"/>
  <c r="AH142" i="15"/>
  <c r="D143" i="15" s="1"/>
  <c r="B143" i="15"/>
  <c r="AJ142" i="15"/>
  <c r="AL142" i="15"/>
  <c r="AK142" i="15"/>
  <c r="O143" i="15"/>
  <c r="X723" i="19"/>
  <c r="Y255" i="19"/>
  <c r="U725" i="19" l="1"/>
  <c r="AB724" i="19"/>
  <c r="T724" i="19"/>
  <c r="W724" i="19" s="1"/>
  <c r="AC724" i="19"/>
  <c r="V724" i="19"/>
  <c r="AK256" i="19"/>
  <c r="AL256" i="19" s="1"/>
  <c r="I143" i="15"/>
  <c r="U143" i="15"/>
  <c r="V143" i="15" s="1"/>
  <c r="L143" i="15"/>
  <c r="M143" i="15" s="1"/>
  <c r="E143" i="15"/>
  <c r="X724" i="19"/>
  <c r="AA256" i="19"/>
  <c r="Z256" i="19" l="1"/>
  <c r="AB725" i="19"/>
  <c r="T725" i="19"/>
  <c r="W725" i="19" s="1"/>
  <c r="AC725" i="19"/>
  <c r="V725" i="19"/>
  <c r="U726" i="19"/>
  <c r="F143" i="15"/>
  <c r="N143" i="15"/>
  <c r="Q143" i="15" s="1"/>
  <c r="P143" i="15"/>
  <c r="Y143" i="15"/>
  <c r="W143" i="15"/>
  <c r="R143" i="15"/>
  <c r="Z143" i="15"/>
  <c r="X725" i="19"/>
  <c r="V726" i="19" l="1"/>
  <c r="U727" i="19"/>
  <c r="AB726" i="19"/>
  <c r="T726" i="19"/>
  <c r="W726" i="19" s="1"/>
  <c r="AC726" i="19"/>
  <c r="X143" i="15"/>
  <c r="S143" i="15"/>
  <c r="AA143" i="15"/>
  <c r="AB143" i="15" s="1"/>
  <c r="G143" i="15"/>
  <c r="AC143" i="15"/>
  <c r="H144" i="15"/>
  <c r="X726" i="19"/>
  <c r="Y256" i="19"/>
  <c r="T727" i="19" l="1"/>
  <c r="V727" i="19"/>
  <c r="AC727" i="19"/>
  <c r="U728" i="19"/>
  <c r="AB727" i="19"/>
  <c r="AK257" i="19"/>
  <c r="AL257" i="19" s="1"/>
  <c r="J144" i="15"/>
  <c r="AD143" i="15"/>
  <c r="AE143" i="15" s="1"/>
  <c r="AG143" i="15"/>
  <c r="C144" i="15" s="1"/>
  <c r="AF143" i="15"/>
  <c r="AI143" i="15"/>
  <c r="T143" i="15"/>
  <c r="K144" i="15"/>
  <c r="X727" i="19"/>
  <c r="AA257" i="19"/>
  <c r="Z257" i="19" l="1"/>
  <c r="V728" i="19"/>
  <c r="AB728" i="19"/>
  <c r="AC728" i="19"/>
  <c r="U729" i="19"/>
  <c r="T728" i="19"/>
  <c r="W727" i="19"/>
  <c r="B144" i="15"/>
  <c r="AH143" i="15"/>
  <c r="D144" i="15" s="1"/>
  <c r="AK143" i="15"/>
  <c r="AJ143" i="15"/>
  <c r="AL143" i="15"/>
  <c r="O144" i="15"/>
  <c r="X728" i="19"/>
  <c r="T729" i="19" l="1"/>
  <c r="AC729" i="19"/>
  <c r="V729" i="19"/>
  <c r="U730" i="19"/>
  <c r="AB729" i="19"/>
  <c r="W728" i="19"/>
  <c r="L144" i="15"/>
  <c r="M144" i="15" s="1"/>
  <c r="U144" i="15"/>
  <c r="V144" i="15" s="1"/>
  <c r="I144" i="15"/>
  <c r="E144" i="15"/>
  <c r="X729" i="19"/>
  <c r="Y257" i="19"/>
  <c r="T730" i="19" l="1"/>
  <c r="AC730" i="19"/>
  <c r="V730" i="19"/>
  <c r="U731" i="19"/>
  <c r="AB730" i="19"/>
  <c r="W729" i="19"/>
  <c r="AK258" i="19"/>
  <c r="AL258" i="19" s="1"/>
  <c r="F144" i="15"/>
  <c r="Y144" i="15"/>
  <c r="W144" i="15"/>
  <c r="N144" i="15"/>
  <c r="P144" i="15"/>
  <c r="R144" i="15"/>
  <c r="Z144" i="15"/>
  <c r="X730" i="19"/>
  <c r="AA258" i="19"/>
  <c r="Z258" i="19" l="1"/>
  <c r="W730" i="19"/>
  <c r="V731" i="19"/>
  <c r="U732" i="19"/>
  <c r="AB731" i="19"/>
  <c r="T731" i="19"/>
  <c r="AC731" i="19"/>
  <c r="X144" i="15"/>
  <c r="AA144" i="15" s="1"/>
  <c r="AB144" i="15" s="1"/>
  <c r="Q144" i="15"/>
  <c r="S144" i="15" s="1"/>
  <c r="G144" i="15"/>
  <c r="H145" i="15"/>
  <c r="AC144" i="15"/>
  <c r="X731" i="19"/>
  <c r="V732" i="19" l="1"/>
  <c r="U733" i="19"/>
  <c r="AB732" i="19"/>
  <c r="T732" i="19"/>
  <c r="W732" i="19" s="1"/>
  <c r="AC732" i="19"/>
  <c r="W731" i="19"/>
  <c r="J145" i="15"/>
  <c r="AF144" i="15"/>
  <c r="AI144" i="15"/>
  <c r="AD144" i="15"/>
  <c r="AE144" i="15" s="1"/>
  <c r="AG144" i="15"/>
  <c r="C145" i="15" s="1"/>
  <c r="T144" i="15"/>
  <c r="K145" i="15"/>
  <c r="X732" i="19"/>
  <c r="Y258" i="19"/>
  <c r="T733" i="19" l="1"/>
  <c r="AC733" i="19"/>
  <c r="V733" i="19"/>
  <c r="U734" i="19"/>
  <c r="AB733" i="19"/>
  <c r="AK259" i="19"/>
  <c r="AL259" i="19" s="1"/>
  <c r="AK144" i="15"/>
  <c r="AJ144" i="15"/>
  <c r="AL144" i="15"/>
  <c r="AH144" i="15"/>
  <c r="D145" i="15" s="1"/>
  <c r="B145" i="15"/>
  <c r="O145" i="15"/>
  <c r="X733" i="19"/>
  <c r="AA259" i="19"/>
  <c r="Z259" i="19" l="1"/>
  <c r="U735" i="19"/>
  <c r="AB734" i="19"/>
  <c r="T734" i="19"/>
  <c r="W734" i="19" s="1"/>
  <c r="AC734" i="19"/>
  <c r="V734" i="19"/>
  <c r="W733" i="19"/>
  <c r="L145" i="15"/>
  <c r="M145" i="15" s="1"/>
  <c r="U145" i="15"/>
  <c r="V145" i="15" s="1"/>
  <c r="I145" i="15"/>
  <c r="E145" i="15"/>
  <c r="X734" i="19"/>
  <c r="AB735" i="19" l="1"/>
  <c r="AC735" i="19"/>
  <c r="U736" i="19"/>
  <c r="T735" i="19"/>
  <c r="W735" i="19" s="1"/>
  <c r="V735" i="19"/>
  <c r="F145" i="15"/>
  <c r="Y145" i="15"/>
  <c r="W145" i="15"/>
  <c r="P145" i="15"/>
  <c r="N145" i="15"/>
  <c r="Z145" i="15"/>
  <c r="R145" i="15"/>
  <c r="X735" i="19"/>
  <c r="Y259" i="19"/>
  <c r="T736" i="19" l="1"/>
  <c r="AC736" i="19"/>
  <c r="V736" i="19"/>
  <c r="U737" i="19"/>
  <c r="AB736" i="19"/>
  <c r="AK260" i="19"/>
  <c r="AL260" i="19" s="1"/>
  <c r="X145" i="15"/>
  <c r="AA145" i="15" s="1"/>
  <c r="AB145" i="15" s="1"/>
  <c r="Q145" i="15"/>
  <c r="S145" i="15" s="1"/>
  <c r="G145" i="15"/>
  <c r="AC145" i="15"/>
  <c r="H146" i="15"/>
  <c r="X736" i="19"/>
  <c r="AA260" i="19"/>
  <c r="Z260" i="19" l="1"/>
  <c r="AB737" i="19"/>
  <c r="T737" i="19"/>
  <c r="AC737" i="19"/>
  <c r="V737" i="19"/>
  <c r="U738" i="19"/>
  <c r="W736" i="19"/>
  <c r="J146" i="15"/>
  <c r="AD145" i="15"/>
  <c r="AE145" i="15" s="1"/>
  <c r="AG145" i="15"/>
  <c r="C146" i="15" s="1"/>
  <c r="AF145" i="15"/>
  <c r="AI145" i="15"/>
  <c r="T145" i="15"/>
  <c r="K146" i="15"/>
  <c r="X737" i="19"/>
  <c r="W737" i="19" l="1"/>
  <c r="V738" i="19"/>
  <c r="U739" i="19"/>
  <c r="AB738" i="19"/>
  <c r="T738" i="19"/>
  <c r="AC738" i="19"/>
  <c r="B146" i="15"/>
  <c r="AH145" i="15"/>
  <c r="D146" i="15" s="1"/>
  <c r="AK145" i="15"/>
  <c r="AJ145" i="15"/>
  <c r="AL145" i="15"/>
  <c r="O146" i="15"/>
  <c r="X738" i="19"/>
  <c r="Y260" i="19"/>
  <c r="V739" i="19" l="1"/>
  <c r="U740" i="19"/>
  <c r="AB739" i="19"/>
  <c r="T739" i="19"/>
  <c r="W739" i="19" s="1"/>
  <c r="AC739" i="19"/>
  <c r="W738" i="19"/>
  <c r="AK261" i="19"/>
  <c r="AL261" i="19" s="1"/>
  <c r="L146" i="15"/>
  <c r="M146" i="15" s="1"/>
  <c r="U146" i="15"/>
  <c r="V146" i="15" s="1"/>
  <c r="I146" i="15"/>
  <c r="E146" i="15"/>
  <c r="X739" i="19"/>
  <c r="AA261" i="19"/>
  <c r="Z261" i="19" l="1"/>
  <c r="V740" i="19"/>
  <c r="U741" i="19"/>
  <c r="AB740" i="19"/>
  <c r="T740" i="19"/>
  <c r="AC740" i="19"/>
  <c r="F146" i="15"/>
  <c r="W146" i="15"/>
  <c r="Y146" i="15"/>
  <c r="N146" i="15"/>
  <c r="P146" i="15"/>
  <c r="R146" i="15"/>
  <c r="Z146" i="15"/>
  <c r="X740" i="19"/>
  <c r="T741" i="19" l="1"/>
  <c r="AC741" i="19"/>
  <c r="V741" i="19"/>
  <c r="U742" i="19"/>
  <c r="AB741" i="19"/>
  <c r="W740" i="19"/>
  <c r="X146" i="15"/>
  <c r="AA146" i="15" s="1"/>
  <c r="AB146" i="15" s="1"/>
  <c r="Q146" i="15"/>
  <c r="S146" i="15" s="1"/>
  <c r="G146" i="15"/>
  <c r="H147" i="15"/>
  <c r="AC146" i="15"/>
  <c r="X741" i="19"/>
  <c r="Y261" i="19"/>
  <c r="AB742" i="19" l="1"/>
  <c r="T742" i="19"/>
  <c r="AC742" i="19"/>
  <c r="V742" i="19"/>
  <c r="U743" i="19"/>
  <c r="W741" i="19"/>
  <c r="AK262" i="19"/>
  <c r="AL262" i="19" s="1"/>
  <c r="J147" i="15"/>
  <c r="AF146" i="15"/>
  <c r="AI146" i="15"/>
  <c r="AG146" i="15"/>
  <c r="C147" i="15" s="1"/>
  <c r="AD146" i="15"/>
  <c r="AE146" i="15" s="1"/>
  <c r="T146" i="15"/>
  <c r="K147" i="15"/>
  <c r="X742" i="19"/>
  <c r="AA262" i="19"/>
  <c r="Z262" i="19" l="1"/>
  <c r="W742" i="19"/>
  <c r="V743" i="19"/>
  <c r="U744" i="19"/>
  <c r="AB743" i="19"/>
  <c r="T743" i="19"/>
  <c r="AC743" i="19"/>
  <c r="AJ146" i="15"/>
  <c r="AL146" i="15"/>
  <c r="AK146" i="15"/>
  <c r="B147" i="15"/>
  <c r="AH146" i="15"/>
  <c r="D147" i="15" s="1"/>
  <c r="O147" i="15"/>
  <c r="X743" i="19"/>
  <c r="AC744" i="19" l="1"/>
  <c r="V744" i="19"/>
  <c r="U745" i="19"/>
  <c r="AB744" i="19"/>
  <c r="T744" i="19"/>
  <c r="W743" i="19"/>
  <c r="I147" i="15"/>
  <c r="L147" i="15"/>
  <c r="M147" i="15" s="1"/>
  <c r="U147" i="15"/>
  <c r="V147" i="15" s="1"/>
  <c r="E147" i="15"/>
  <c r="X744" i="19"/>
  <c r="Y262" i="19"/>
  <c r="U746" i="19" l="1"/>
  <c r="AB745" i="19"/>
  <c r="T745" i="19"/>
  <c r="W745" i="19" s="1"/>
  <c r="AC745" i="19"/>
  <c r="V745" i="19"/>
  <c r="W744" i="19"/>
  <c r="AK263" i="19"/>
  <c r="AL263" i="19" s="1"/>
  <c r="F147" i="15"/>
  <c r="W147" i="15"/>
  <c r="Y147" i="15"/>
  <c r="P147" i="15"/>
  <c r="N147" i="15"/>
  <c r="R147" i="15"/>
  <c r="Z147" i="15"/>
  <c r="X745" i="19"/>
  <c r="AA263" i="19"/>
  <c r="Z263" i="19" l="1"/>
  <c r="AB746" i="19"/>
  <c r="T746" i="19"/>
  <c r="AC746" i="19"/>
  <c r="V746" i="19"/>
  <c r="U747" i="19"/>
  <c r="X147" i="15"/>
  <c r="AA147" i="15" s="1"/>
  <c r="AB147" i="15" s="1"/>
  <c r="Q147" i="15"/>
  <c r="S147" i="15" s="1"/>
  <c r="G147" i="15"/>
  <c r="H148" i="15"/>
  <c r="AC147" i="15"/>
  <c r="X746" i="19"/>
  <c r="W746" i="19" l="1"/>
  <c r="V747" i="19"/>
  <c r="U748" i="19"/>
  <c r="AB747" i="19"/>
  <c r="T747" i="19"/>
  <c r="AC747" i="19"/>
  <c r="J148" i="15"/>
  <c r="AG147" i="15"/>
  <c r="C148" i="15" s="1"/>
  <c r="AF147" i="15"/>
  <c r="AI147" i="15"/>
  <c r="AD147" i="15"/>
  <c r="AE147" i="15" s="1"/>
  <c r="T147" i="15"/>
  <c r="K148" i="15"/>
  <c r="X747" i="19"/>
  <c r="Y263" i="19"/>
  <c r="T748" i="19" l="1"/>
  <c r="AC748" i="19"/>
  <c r="V748" i="19"/>
  <c r="U749" i="19"/>
  <c r="AB748" i="19"/>
  <c r="W747" i="19"/>
  <c r="AK264" i="19"/>
  <c r="AL264" i="19" s="1"/>
  <c r="B148" i="15"/>
  <c r="AH147" i="15"/>
  <c r="D148" i="15" s="1"/>
  <c r="AL147" i="15"/>
  <c r="AJ147" i="15"/>
  <c r="AK147" i="15"/>
  <c r="O148" i="15"/>
  <c r="X748" i="19"/>
  <c r="AA264" i="19"/>
  <c r="Z264" i="19" l="1"/>
  <c r="W748" i="19"/>
  <c r="T749" i="19"/>
  <c r="W749" i="19" s="1"/>
  <c r="AB749" i="19"/>
  <c r="AC749" i="19"/>
  <c r="V749" i="19"/>
  <c r="U750" i="19"/>
  <c r="U148" i="15"/>
  <c r="V148" i="15" s="1"/>
  <c r="L148" i="15"/>
  <c r="M148" i="15" s="1"/>
  <c r="I148" i="15"/>
  <c r="E148" i="15"/>
  <c r="X749" i="19"/>
  <c r="AB750" i="19" l="1"/>
  <c r="T750" i="19"/>
  <c r="AC750" i="19"/>
  <c r="V750" i="19"/>
  <c r="U751" i="19"/>
  <c r="F148" i="15"/>
  <c r="P148" i="15"/>
  <c r="N148" i="15"/>
  <c r="Y148" i="15"/>
  <c r="W148" i="15"/>
  <c r="X148" i="15" s="1"/>
  <c r="Z148" i="15"/>
  <c r="R148" i="15"/>
  <c r="X750" i="19"/>
  <c r="Y264" i="19"/>
  <c r="V751" i="19" l="1"/>
  <c r="U752" i="19"/>
  <c r="AB751" i="19"/>
  <c r="T751" i="19"/>
  <c r="W751" i="19" s="1"/>
  <c r="AC751" i="19"/>
  <c r="W750" i="19"/>
  <c r="AK265" i="19"/>
  <c r="AL265" i="19" s="1"/>
  <c r="Q148" i="15"/>
  <c r="S148" i="15" s="1"/>
  <c r="T148" i="15" s="1"/>
  <c r="AA148" i="15"/>
  <c r="AB148" i="15" s="1"/>
  <c r="G148" i="15"/>
  <c r="AC148" i="15"/>
  <c r="H149" i="15"/>
  <c r="X751" i="19"/>
  <c r="AA265" i="19"/>
  <c r="Z265" i="19" l="1"/>
  <c r="AC752" i="19"/>
  <c r="V752" i="19"/>
  <c r="U753" i="19"/>
  <c r="AB752" i="19"/>
  <c r="T752" i="19"/>
  <c r="J149" i="15"/>
  <c r="AI148" i="15"/>
  <c r="AD148" i="15"/>
  <c r="AE148" i="15" s="1"/>
  <c r="AG148" i="15"/>
  <c r="C149" i="15" s="1"/>
  <c r="AF148" i="15"/>
  <c r="K149" i="15"/>
  <c r="X752" i="19"/>
  <c r="T753" i="19" l="1"/>
  <c r="AC753" i="19"/>
  <c r="V753" i="19"/>
  <c r="U754" i="19"/>
  <c r="AB753" i="19"/>
  <c r="W752" i="19"/>
  <c r="AL148" i="15"/>
  <c r="AJ148" i="15"/>
  <c r="AK148" i="15"/>
  <c r="AH148" i="15"/>
  <c r="D149" i="15" s="1"/>
  <c r="B149" i="15"/>
  <c r="O149" i="15"/>
  <c r="X753" i="19"/>
  <c r="Y265" i="19"/>
  <c r="AB754" i="19" l="1"/>
  <c r="T754" i="19"/>
  <c r="AC754" i="19"/>
  <c r="V754" i="19"/>
  <c r="U755" i="19"/>
  <c r="W753" i="19"/>
  <c r="AK266" i="19"/>
  <c r="AL266" i="19" s="1"/>
  <c r="U149" i="15"/>
  <c r="V149" i="15" s="1"/>
  <c r="L149" i="15"/>
  <c r="M149" i="15" s="1"/>
  <c r="I149" i="15"/>
  <c r="E149" i="15"/>
  <c r="X754" i="19"/>
  <c r="AA266" i="19"/>
  <c r="Z266" i="19" l="1"/>
  <c r="W754" i="19"/>
  <c r="V755" i="19"/>
  <c r="U756" i="19"/>
  <c r="AB755" i="19"/>
  <c r="T755" i="19"/>
  <c r="AC755" i="19"/>
  <c r="F149" i="15"/>
  <c r="P149" i="15"/>
  <c r="N149" i="15"/>
  <c r="W149" i="15"/>
  <c r="Y149" i="15"/>
  <c r="R149" i="15"/>
  <c r="Z149" i="15"/>
  <c r="X755" i="19"/>
  <c r="W755" i="19" l="1"/>
  <c r="V756" i="19"/>
  <c r="U757" i="19"/>
  <c r="AB756" i="19"/>
  <c r="T756" i="19"/>
  <c r="AC756" i="19"/>
  <c r="X149" i="15"/>
  <c r="AA149" i="15" s="1"/>
  <c r="AB149" i="15" s="1"/>
  <c r="Q149" i="15"/>
  <c r="S149" i="15" s="1"/>
  <c r="G149" i="15"/>
  <c r="H150" i="15"/>
  <c r="AC149" i="15"/>
  <c r="X756" i="19"/>
  <c r="Y266" i="19"/>
  <c r="AB757" i="19" l="1"/>
  <c r="T757" i="19"/>
  <c r="V757" i="19"/>
  <c r="U758" i="19"/>
  <c r="AC757" i="19"/>
  <c r="W756" i="19"/>
  <c r="AK267" i="19"/>
  <c r="AL267" i="19" s="1"/>
  <c r="J150" i="15"/>
  <c r="AI149" i="15"/>
  <c r="AG149" i="15"/>
  <c r="C150" i="15" s="1"/>
  <c r="AD149" i="15"/>
  <c r="AE149" i="15" s="1"/>
  <c r="AF149" i="15"/>
  <c r="T149" i="15"/>
  <c r="K150" i="15"/>
  <c r="X757" i="19"/>
  <c r="AA267" i="19"/>
  <c r="Z267" i="19" l="1"/>
  <c r="AC758" i="19"/>
  <c r="AB758" i="19"/>
  <c r="T758" i="19"/>
  <c r="V758" i="19"/>
  <c r="U759" i="19"/>
  <c r="W757" i="19"/>
  <c r="AJ149" i="15"/>
  <c r="AL149" i="15"/>
  <c r="AK149" i="15"/>
  <c r="B150" i="15"/>
  <c r="AH149" i="15"/>
  <c r="D150" i="15" s="1"/>
  <c r="O150" i="15"/>
  <c r="X758" i="19"/>
  <c r="W758" i="19" l="1"/>
  <c r="V759" i="19"/>
  <c r="U760" i="19"/>
  <c r="AB759" i="19"/>
  <c r="T759" i="19"/>
  <c r="AC759" i="19"/>
  <c r="I150" i="15"/>
  <c r="L150" i="15"/>
  <c r="M150" i="15" s="1"/>
  <c r="U150" i="15"/>
  <c r="V150" i="15" s="1"/>
  <c r="E150" i="15"/>
  <c r="X759" i="19"/>
  <c r="Y267" i="19"/>
  <c r="T760" i="19" l="1"/>
  <c r="AC760" i="19"/>
  <c r="V760" i="19"/>
  <c r="U761" i="19"/>
  <c r="AB760" i="19"/>
  <c r="W759" i="19"/>
  <c r="AK268" i="19"/>
  <c r="AL268" i="19" s="1"/>
  <c r="F150" i="15"/>
  <c r="Y150" i="15"/>
  <c r="W150" i="15"/>
  <c r="N150" i="15"/>
  <c r="P150" i="15"/>
  <c r="Z150" i="15"/>
  <c r="R150" i="15"/>
  <c r="X760" i="19"/>
  <c r="AA268" i="19"/>
  <c r="Z268" i="19" l="1"/>
  <c r="W760" i="19"/>
  <c r="U762" i="19"/>
  <c r="AB761" i="19"/>
  <c r="T761" i="19"/>
  <c r="W761" i="19" s="1"/>
  <c r="AC761" i="19"/>
  <c r="V761" i="19"/>
  <c r="X150" i="15"/>
  <c r="AA150" i="15" s="1"/>
  <c r="AB150" i="15" s="1"/>
  <c r="Q150" i="15"/>
  <c r="S150" i="15" s="1"/>
  <c r="T150" i="15" s="1"/>
  <c r="G150" i="15"/>
  <c r="H151" i="15"/>
  <c r="AC150" i="15"/>
  <c r="X761" i="19"/>
  <c r="AB762" i="19" l="1"/>
  <c r="T762" i="19"/>
  <c r="AC762" i="19"/>
  <c r="V762" i="19"/>
  <c r="U763" i="19"/>
  <c r="J151" i="15"/>
  <c r="AI150" i="15"/>
  <c r="AD150" i="15"/>
  <c r="AE150" i="15" s="1"/>
  <c r="AG150" i="15"/>
  <c r="C151" i="15" s="1"/>
  <c r="AF150" i="15"/>
  <c r="K151" i="15"/>
  <c r="X762" i="19"/>
  <c r="Y268" i="19"/>
  <c r="W762" i="19" l="1"/>
  <c r="AC763" i="19"/>
  <c r="V763" i="19"/>
  <c r="U764" i="19"/>
  <c r="AB763" i="19"/>
  <c r="T763" i="19"/>
  <c r="AK269" i="19"/>
  <c r="AL269" i="19" s="1"/>
  <c r="AL150" i="15"/>
  <c r="AJ150" i="15"/>
  <c r="AK150" i="15"/>
  <c r="AH150" i="15"/>
  <c r="D151" i="15" s="1"/>
  <c r="B151" i="15"/>
  <c r="O151" i="15"/>
  <c r="X763" i="19"/>
  <c r="AA269" i="19"/>
  <c r="Z269" i="19" l="1"/>
  <c r="W763" i="19"/>
  <c r="AB764" i="19"/>
  <c r="AC764" i="19"/>
  <c r="T764" i="19"/>
  <c r="W764" i="19" s="1"/>
  <c r="V764" i="19"/>
  <c r="U765" i="19"/>
  <c r="U151" i="15"/>
  <c r="V151" i="15" s="1"/>
  <c r="L151" i="15"/>
  <c r="M151" i="15" s="1"/>
  <c r="I151" i="15"/>
  <c r="E151" i="15"/>
  <c r="X764" i="19"/>
  <c r="AC765" i="19" l="1"/>
  <c r="AB765" i="19"/>
  <c r="T765" i="19"/>
  <c r="V765" i="19"/>
  <c r="U766" i="19"/>
  <c r="F151" i="15"/>
  <c r="P151" i="15"/>
  <c r="N151" i="15"/>
  <c r="Y151" i="15"/>
  <c r="W151" i="15"/>
  <c r="R151" i="15"/>
  <c r="Z151" i="15"/>
  <c r="X765" i="19"/>
  <c r="Y269" i="19"/>
  <c r="W765" i="19" l="1"/>
  <c r="AB766" i="19"/>
  <c r="T766" i="19"/>
  <c r="W766" i="19" s="1"/>
  <c r="AC766" i="19"/>
  <c r="V766" i="19"/>
  <c r="U767" i="19"/>
  <c r="AK270" i="19"/>
  <c r="AL270" i="19" s="1"/>
  <c r="X151" i="15"/>
  <c r="AA151" i="15" s="1"/>
  <c r="AB151" i="15" s="1"/>
  <c r="Q151" i="15"/>
  <c r="S151" i="15" s="1"/>
  <c r="G151" i="15"/>
  <c r="H152" i="15"/>
  <c r="AC151" i="15"/>
  <c r="X766" i="19"/>
  <c r="AA270" i="19"/>
  <c r="Z270" i="19" l="1"/>
  <c r="V767" i="19"/>
  <c r="U768" i="19"/>
  <c r="AB767" i="19"/>
  <c r="T767" i="19"/>
  <c r="AC767" i="19"/>
  <c r="J152" i="15"/>
  <c r="AG151" i="15"/>
  <c r="C152" i="15" s="1"/>
  <c r="AF151" i="15"/>
  <c r="AI151" i="15"/>
  <c r="AD151" i="15"/>
  <c r="AE151" i="15" s="1"/>
  <c r="K152" i="15"/>
  <c r="T151" i="15"/>
  <c r="X767" i="19"/>
  <c r="V768" i="19" l="1"/>
  <c r="U769" i="19"/>
  <c r="AB768" i="19"/>
  <c r="T768" i="19"/>
  <c r="W768" i="19" s="1"/>
  <c r="AC768" i="19"/>
  <c r="W767" i="19"/>
  <c r="AL151" i="15"/>
  <c r="AJ151" i="15"/>
  <c r="AK151" i="15"/>
  <c r="B152" i="15"/>
  <c r="AH151" i="15"/>
  <c r="D152" i="15" s="1"/>
  <c r="O152" i="15"/>
  <c r="X768" i="19"/>
  <c r="Y270" i="19"/>
  <c r="U770" i="19" l="1"/>
  <c r="AB769" i="19"/>
  <c r="T769" i="19"/>
  <c r="W769" i="19" s="1"/>
  <c r="AC769" i="19"/>
  <c r="V769" i="19"/>
  <c r="AK271" i="19"/>
  <c r="AL271" i="19" s="1"/>
  <c r="I152" i="15"/>
  <c r="U152" i="15"/>
  <c r="V152" i="15" s="1"/>
  <c r="L152" i="15"/>
  <c r="M152" i="15" s="1"/>
  <c r="E152" i="15"/>
  <c r="X769" i="19"/>
  <c r="AA271" i="19"/>
  <c r="Z271" i="19" l="1"/>
  <c r="U771" i="19"/>
  <c r="AB770" i="19"/>
  <c r="T770" i="19"/>
  <c r="W770" i="19" s="1"/>
  <c r="AC770" i="19"/>
  <c r="V770" i="19"/>
  <c r="F152" i="15"/>
  <c r="N152" i="15"/>
  <c r="P152" i="15"/>
  <c r="Y152" i="15"/>
  <c r="W152" i="15"/>
  <c r="Z152" i="15"/>
  <c r="R152" i="15"/>
  <c r="X770" i="19"/>
  <c r="U772" i="19" l="1"/>
  <c r="AB771" i="19"/>
  <c r="T771" i="19"/>
  <c r="W771" i="19" s="1"/>
  <c r="AC771" i="19"/>
  <c r="V771" i="19"/>
  <c r="X152" i="15"/>
  <c r="AA152" i="15" s="1"/>
  <c r="AB152" i="15" s="1"/>
  <c r="Q152" i="15"/>
  <c r="S152" i="15" s="1"/>
  <c r="G152" i="15"/>
  <c r="AC152" i="15"/>
  <c r="H153" i="15"/>
  <c r="X771" i="19"/>
  <c r="Y271" i="19"/>
  <c r="T772" i="19" l="1"/>
  <c r="AC772" i="19"/>
  <c r="V772" i="19"/>
  <c r="U773" i="19"/>
  <c r="AB772" i="19"/>
  <c r="AK272" i="19"/>
  <c r="AL272" i="19" s="1"/>
  <c r="J153" i="15"/>
  <c r="AI152" i="15"/>
  <c r="AD152" i="15"/>
  <c r="AE152" i="15" s="1"/>
  <c r="AF152" i="15"/>
  <c r="AG152" i="15"/>
  <c r="C153" i="15" s="1"/>
  <c r="K153" i="15"/>
  <c r="T152" i="15"/>
  <c r="X772" i="19"/>
  <c r="AA272" i="19"/>
  <c r="Z272" i="19" l="1"/>
  <c r="U774" i="19"/>
  <c r="AB773" i="19"/>
  <c r="T773" i="19"/>
  <c r="W773" i="19" s="1"/>
  <c r="AC773" i="19"/>
  <c r="V773" i="19"/>
  <c r="W772" i="19"/>
  <c r="AK152" i="15"/>
  <c r="AL152" i="15"/>
  <c r="AJ152" i="15"/>
  <c r="AH152" i="15"/>
  <c r="D153" i="15" s="1"/>
  <c r="B153" i="15"/>
  <c r="O153" i="15"/>
  <c r="X773" i="19"/>
  <c r="AB774" i="19" l="1"/>
  <c r="T774" i="19"/>
  <c r="AC774" i="19"/>
  <c r="V774" i="19"/>
  <c r="U775" i="19"/>
  <c r="L153" i="15"/>
  <c r="M153" i="15" s="1"/>
  <c r="U153" i="15"/>
  <c r="V153" i="15" s="1"/>
  <c r="I153" i="15"/>
  <c r="E153" i="15"/>
  <c r="X774" i="19"/>
  <c r="Y272" i="19"/>
  <c r="W774" i="19" l="1"/>
  <c r="AC775" i="19"/>
  <c r="V775" i="19"/>
  <c r="U776" i="19"/>
  <c r="AB775" i="19"/>
  <c r="T775" i="19"/>
  <c r="AK273" i="19"/>
  <c r="AL273" i="19" s="1"/>
  <c r="F153" i="15"/>
  <c r="W153" i="15"/>
  <c r="Y153" i="15"/>
  <c r="P153" i="15"/>
  <c r="N153" i="15"/>
  <c r="Z153" i="15"/>
  <c r="R153" i="15"/>
  <c r="X775" i="19"/>
  <c r="AA273" i="19"/>
  <c r="Z273" i="19" l="1"/>
  <c r="AC776" i="19"/>
  <c r="V776" i="19"/>
  <c r="U777" i="19"/>
  <c r="AB776" i="19"/>
  <c r="T776" i="19"/>
  <c r="W775" i="19"/>
  <c r="X153" i="15"/>
  <c r="AA153" i="15" s="1"/>
  <c r="AB153" i="15" s="1"/>
  <c r="Q153" i="15"/>
  <c r="S153" i="15" s="1"/>
  <c r="G153" i="15"/>
  <c r="H154" i="15"/>
  <c r="AC153" i="15"/>
  <c r="X776" i="19"/>
  <c r="AC777" i="19" l="1"/>
  <c r="V777" i="19"/>
  <c r="U778" i="19"/>
  <c r="AB777" i="19"/>
  <c r="T777" i="19"/>
  <c r="W776" i="19"/>
  <c r="J154" i="15"/>
  <c r="AG153" i="15"/>
  <c r="C154" i="15" s="1"/>
  <c r="AF153" i="15"/>
  <c r="AI153" i="15"/>
  <c r="AD153" i="15"/>
  <c r="AE153" i="15" s="1"/>
  <c r="T153" i="15"/>
  <c r="K154" i="15"/>
  <c r="X777" i="19"/>
  <c r="Y273" i="19"/>
  <c r="U779" i="19" l="1"/>
  <c r="AB778" i="19"/>
  <c r="T778" i="19"/>
  <c r="W778" i="19" s="1"/>
  <c r="AC778" i="19"/>
  <c r="V778" i="19"/>
  <c r="W777" i="19"/>
  <c r="AK274" i="19"/>
  <c r="AL274" i="19" s="1"/>
  <c r="AK153" i="15"/>
  <c r="AL153" i="15"/>
  <c r="AJ153" i="15"/>
  <c r="B154" i="15"/>
  <c r="AH153" i="15"/>
  <c r="D154" i="15" s="1"/>
  <c r="O154" i="15"/>
  <c r="X778" i="19"/>
  <c r="AA274" i="19"/>
  <c r="Z274" i="19" l="1"/>
  <c r="AB779" i="19"/>
  <c r="U780" i="19"/>
  <c r="T779" i="19"/>
  <c r="AC779" i="19"/>
  <c r="V779" i="19"/>
  <c r="I154" i="15"/>
  <c r="U154" i="15"/>
  <c r="V154" i="15" s="1"/>
  <c r="L154" i="15"/>
  <c r="M154" i="15" s="1"/>
  <c r="E154" i="15"/>
  <c r="X779" i="19"/>
  <c r="W779" i="19" l="1"/>
  <c r="AB780" i="19"/>
  <c r="T780" i="19"/>
  <c r="W780" i="19" s="1"/>
  <c r="U781" i="19"/>
  <c r="AC780" i="19"/>
  <c r="V780" i="19"/>
  <c r="F154" i="15"/>
  <c r="P154" i="15"/>
  <c r="N154" i="15"/>
  <c r="W154" i="15"/>
  <c r="Y154" i="15"/>
  <c r="Z154" i="15"/>
  <c r="R154" i="15"/>
  <c r="X780" i="19"/>
  <c r="Y274" i="19"/>
  <c r="AC781" i="19" l="1"/>
  <c r="V781" i="19"/>
  <c r="U782" i="19"/>
  <c r="AB781" i="19"/>
  <c r="T781" i="19"/>
  <c r="AK275" i="19"/>
  <c r="AL275" i="19" s="1"/>
  <c r="X154" i="15"/>
  <c r="AA154" i="15" s="1"/>
  <c r="AB154" i="15" s="1"/>
  <c r="Q154" i="15"/>
  <c r="S154" i="15" s="1"/>
  <c r="G154" i="15"/>
  <c r="H155" i="15"/>
  <c r="AC154" i="15"/>
  <c r="X781" i="19"/>
  <c r="AA275" i="19"/>
  <c r="Z275" i="19" l="1"/>
  <c r="W781" i="19"/>
  <c r="U783" i="19"/>
  <c r="AB782" i="19"/>
  <c r="T782" i="19"/>
  <c r="W782" i="19" s="1"/>
  <c r="AC782" i="19"/>
  <c r="V782" i="19"/>
  <c r="J155" i="15"/>
  <c r="AI154" i="15"/>
  <c r="AD154" i="15"/>
  <c r="AE154" i="15" s="1"/>
  <c r="AG154" i="15"/>
  <c r="C155" i="15" s="1"/>
  <c r="AF154" i="15"/>
  <c r="T154" i="15"/>
  <c r="K155" i="15"/>
  <c r="X782" i="19"/>
  <c r="U784" i="19" l="1"/>
  <c r="AB783" i="19"/>
  <c r="T783" i="19"/>
  <c r="W783" i="19" s="1"/>
  <c r="AC783" i="19"/>
  <c r="V783" i="19"/>
  <c r="AL154" i="15"/>
  <c r="AK154" i="15"/>
  <c r="AJ154" i="15"/>
  <c r="AH154" i="15"/>
  <c r="D155" i="15" s="1"/>
  <c r="B155" i="15"/>
  <c r="O155" i="15"/>
  <c r="X783" i="19"/>
  <c r="Y275" i="19"/>
  <c r="U785" i="19" l="1"/>
  <c r="AB784" i="19"/>
  <c r="T784" i="19"/>
  <c r="W784" i="19" s="1"/>
  <c r="AC784" i="19"/>
  <c r="V784" i="19"/>
  <c r="AK276" i="19"/>
  <c r="AL276" i="19" s="1"/>
  <c r="U155" i="15"/>
  <c r="V155" i="15" s="1"/>
  <c r="L155" i="15"/>
  <c r="M155" i="15" s="1"/>
  <c r="I155" i="15"/>
  <c r="E155" i="15"/>
  <c r="X784" i="19"/>
  <c r="AA276" i="19"/>
  <c r="Z276" i="19" l="1"/>
  <c r="U786" i="19"/>
  <c r="AB785" i="19"/>
  <c r="T785" i="19"/>
  <c r="AC785" i="19"/>
  <c r="V785" i="19"/>
  <c r="F155" i="15"/>
  <c r="N155" i="15"/>
  <c r="P155" i="15"/>
  <c r="Y155" i="15"/>
  <c r="W155" i="15"/>
  <c r="Z155" i="15"/>
  <c r="R155" i="15"/>
  <c r="X785" i="19"/>
  <c r="AB786" i="19" l="1"/>
  <c r="T786" i="19"/>
  <c r="AC786" i="19"/>
  <c r="V786" i="19"/>
  <c r="U787" i="19"/>
  <c r="W785" i="19"/>
  <c r="X155" i="15"/>
  <c r="AA155" i="15" s="1"/>
  <c r="AB155" i="15" s="1"/>
  <c r="Q155" i="15"/>
  <c r="S155" i="15" s="1"/>
  <c r="G155" i="15"/>
  <c r="AC155" i="15"/>
  <c r="H156" i="15"/>
  <c r="X786" i="19"/>
  <c r="Y276" i="19"/>
  <c r="W786" i="19" l="1"/>
  <c r="AC787" i="19"/>
  <c r="V787" i="19"/>
  <c r="U788" i="19"/>
  <c r="AB787" i="19"/>
  <c r="T787" i="19"/>
  <c r="AK277" i="19"/>
  <c r="AL277" i="19" s="1"/>
  <c r="J156" i="15"/>
  <c r="AI155" i="15"/>
  <c r="AD155" i="15"/>
  <c r="AE155" i="15" s="1"/>
  <c r="AG155" i="15"/>
  <c r="C156" i="15" s="1"/>
  <c r="AF155" i="15"/>
  <c r="T155" i="15"/>
  <c r="K156" i="15"/>
  <c r="X787" i="19"/>
  <c r="AA277" i="19"/>
  <c r="Z277" i="19" l="1"/>
  <c r="AC788" i="19"/>
  <c r="V788" i="19"/>
  <c r="U789" i="19"/>
  <c r="AB788" i="19"/>
  <c r="T788" i="19"/>
  <c r="W787" i="19"/>
  <c r="AL155" i="15"/>
  <c r="AK155" i="15"/>
  <c r="AJ155" i="15"/>
  <c r="B156" i="15"/>
  <c r="AH155" i="15"/>
  <c r="D156" i="15" s="1"/>
  <c r="O156" i="15"/>
  <c r="X788" i="19"/>
  <c r="T789" i="19" l="1"/>
  <c r="AC789" i="19"/>
  <c r="V789" i="19"/>
  <c r="U790" i="19"/>
  <c r="AB789" i="19"/>
  <c r="W788" i="19"/>
  <c r="I156" i="15"/>
  <c r="L156" i="15"/>
  <c r="M156" i="15" s="1"/>
  <c r="U156" i="15"/>
  <c r="V156" i="15" s="1"/>
  <c r="E156" i="15"/>
  <c r="X789" i="19"/>
  <c r="Y277" i="19"/>
  <c r="U791" i="19" l="1"/>
  <c r="AB790" i="19"/>
  <c r="T790" i="19"/>
  <c r="W790" i="19" s="1"/>
  <c r="AC790" i="19"/>
  <c r="V790" i="19"/>
  <c r="W789" i="19"/>
  <c r="AK278" i="19"/>
  <c r="AL278" i="19" s="1"/>
  <c r="F156" i="15"/>
  <c r="P156" i="15"/>
  <c r="N156" i="15"/>
  <c r="W156" i="15"/>
  <c r="Y156" i="15"/>
  <c r="Z156" i="15"/>
  <c r="R156" i="15"/>
  <c r="X790" i="19"/>
  <c r="AA278" i="19"/>
  <c r="Z278" i="19" l="1"/>
  <c r="AC791" i="19"/>
  <c r="V791" i="19"/>
  <c r="U792" i="19"/>
  <c r="AB791" i="19"/>
  <c r="T791" i="19"/>
  <c r="X156" i="15"/>
  <c r="AA156" i="15" s="1"/>
  <c r="AB156" i="15" s="1"/>
  <c r="Q156" i="15"/>
  <c r="S156" i="15" s="1"/>
  <c r="G156" i="15"/>
  <c r="H157" i="15"/>
  <c r="AC156" i="15"/>
  <c r="X791" i="19"/>
  <c r="AC792" i="19" l="1"/>
  <c r="V792" i="19"/>
  <c r="U793" i="19"/>
  <c r="AB792" i="19"/>
  <c r="T792" i="19"/>
  <c r="W791" i="19"/>
  <c r="J157" i="15"/>
  <c r="AD156" i="15"/>
  <c r="AE156" i="15" s="1"/>
  <c r="AI156" i="15"/>
  <c r="AG156" i="15"/>
  <c r="C157" i="15" s="1"/>
  <c r="AF156" i="15"/>
  <c r="T156" i="15"/>
  <c r="K157" i="15"/>
  <c r="X792" i="19"/>
  <c r="Y278" i="19"/>
  <c r="AB793" i="19" l="1"/>
  <c r="T793" i="19"/>
  <c r="W793" i="19" s="1"/>
  <c r="AC793" i="19"/>
  <c r="V793" i="19"/>
  <c r="U794" i="19"/>
  <c r="W792" i="19"/>
  <c r="AK279" i="19"/>
  <c r="AL279" i="19" s="1"/>
  <c r="AL156" i="15"/>
  <c r="AK156" i="15"/>
  <c r="AJ156" i="15"/>
  <c r="B157" i="15"/>
  <c r="AH156" i="15"/>
  <c r="D157" i="15" s="1"/>
  <c r="O157" i="15"/>
  <c r="X793" i="19"/>
  <c r="AA279" i="19"/>
  <c r="Z279" i="19" l="1"/>
  <c r="T794" i="19"/>
  <c r="W794" i="19" s="1"/>
  <c r="U795" i="19"/>
  <c r="AB794" i="19"/>
  <c r="AC794" i="19"/>
  <c r="V794" i="19"/>
  <c r="I157" i="15"/>
  <c r="U157" i="15"/>
  <c r="V157" i="15" s="1"/>
  <c r="L157" i="15"/>
  <c r="M157" i="15" s="1"/>
  <c r="E157" i="15"/>
  <c r="X794" i="19"/>
  <c r="U796" i="19" l="1"/>
  <c r="V795" i="19"/>
  <c r="AB795" i="19"/>
  <c r="T795" i="19"/>
  <c r="W795" i="19" s="1"/>
  <c r="AC795" i="19"/>
  <c r="F157" i="15"/>
  <c r="Y157" i="15"/>
  <c r="W157" i="15"/>
  <c r="N157" i="15"/>
  <c r="P157" i="15"/>
  <c r="Z157" i="15"/>
  <c r="R157" i="15"/>
  <c r="X795" i="19"/>
  <c r="Y279" i="19"/>
  <c r="AC796" i="19" l="1"/>
  <c r="V796" i="19"/>
  <c r="U797" i="19"/>
  <c r="AB796" i="19"/>
  <c r="T796" i="19"/>
  <c r="AK280" i="19"/>
  <c r="AL280" i="19" s="1"/>
  <c r="X157" i="15"/>
  <c r="AA157" i="15" s="1"/>
  <c r="AB157" i="15" s="1"/>
  <c r="Q157" i="15"/>
  <c r="S157" i="15" s="1"/>
  <c r="T157" i="15" s="1"/>
  <c r="G157" i="15"/>
  <c r="H158" i="15"/>
  <c r="AC157" i="15"/>
  <c r="X796" i="19"/>
  <c r="AA280" i="19"/>
  <c r="Z280" i="19" l="1"/>
  <c r="W796" i="19"/>
  <c r="U798" i="19"/>
  <c r="AB797" i="19"/>
  <c r="T797" i="19"/>
  <c r="W797" i="19" s="1"/>
  <c r="AC797" i="19"/>
  <c r="V797" i="19"/>
  <c r="J158" i="15"/>
  <c r="AD157" i="15"/>
  <c r="AE157" i="15" s="1"/>
  <c r="AG157" i="15"/>
  <c r="C158" i="15" s="1"/>
  <c r="AF157" i="15"/>
  <c r="AI157" i="15"/>
  <c r="K158" i="15"/>
  <c r="X797" i="19"/>
  <c r="T798" i="19" l="1"/>
  <c r="AC798" i="19"/>
  <c r="V798" i="19"/>
  <c r="U799" i="19"/>
  <c r="AB798" i="19"/>
  <c r="AH157" i="15"/>
  <c r="D158" i="15" s="1"/>
  <c r="B158" i="15"/>
  <c r="AJ157" i="15"/>
  <c r="AK157" i="15"/>
  <c r="AL157" i="15"/>
  <c r="O158" i="15"/>
  <c r="X798" i="19"/>
  <c r="Y280" i="19"/>
  <c r="AC799" i="19" l="1"/>
  <c r="V799" i="19"/>
  <c r="U800" i="19"/>
  <c r="AB799" i="19"/>
  <c r="T799" i="19"/>
  <c r="W798" i="19"/>
  <c r="AK281" i="19"/>
  <c r="AL281" i="19" s="1"/>
  <c r="I158" i="15"/>
  <c r="U158" i="15"/>
  <c r="V158" i="15" s="1"/>
  <c r="L158" i="15"/>
  <c r="M158" i="15" s="1"/>
  <c r="E158" i="15"/>
  <c r="X799" i="19"/>
  <c r="AA281" i="19"/>
  <c r="Z281" i="19" l="1"/>
  <c r="AC800" i="19"/>
  <c r="V800" i="19"/>
  <c r="U801" i="19"/>
  <c r="AB800" i="19"/>
  <c r="T800" i="19"/>
  <c r="W799" i="19"/>
  <c r="F158" i="15"/>
  <c r="N158" i="15"/>
  <c r="P158" i="15"/>
  <c r="W158" i="15"/>
  <c r="Y158" i="15"/>
  <c r="R158" i="15"/>
  <c r="Z158" i="15"/>
  <c r="X800" i="19"/>
  <c r="T801" i="19" l="1"/>
  <c r="AC801" i="19"/>
  <c r="V801" i="19"/>
  <c r="U802" i="19"/>
  <c r="AB801" i="19"/>
  <c r="W800" i="19"/>
  <c r="X158" i="15"/>
  <c r="AA158" i="15" s="1"/>
  <c r="AB158" i="15" s="1"/>
  <c r="Q158" i="15"/>
  <c r="S158" i="15" s="1"/>
  <c r="G158" i="15"/>
  <c r="H159" i="15"/>
  <c r="AC158" i="15"/>
  <c r="X801" i="19"/>
  <c r="Y281" i="19"/>
  <c r="W801" i="19" l="1"/>
  <c r="AB802" i="19"/>
  <c r="T802" i="19"/>
  <c r="W802" i="19" s="1"/>
  <c r="AC802" i="19"/>
  <c r="V802" i="19"/>
  <c r="U803" i="19"/>
  <c r="AK282" i="19"/>
  <c r="AL282" i="19" s="1"/>
  <c r="J159" i="15"/>
  <c r="AF158" i="15"/>
  <c r="AD158" i="15"/>
  <c r="AE158" i="15" s="1"/>
  <c r="AG158" i="15"/>
  <c r="C159" i="15" s="1"/>
  <c r="AI158" i="15"/>
  <c r="T158" i="15"/>
  <c r="K159" i="15"/>
  <c r="X802" i="19"/>
  <c r="AA282" i="19"/>
  <c r="Z282" i="19" l="1"/>
  <c r="V803" i="19"/>
  <c r="U804" i="19"/>
  <c r="AB803" i="19"/>
  <c r="T803" i="19"/>
  <c r="W803" i="19" s="1"/>
  <c r="AC803" i="19"/>
  <c r="B159" i="15"/>
  <c r="AH158" i="15"/>
  <c r="D159" i="15" s="1"/>
  <c r="AL158" i="15"/>
  <c r="AK158" i="15"/>
  <c r="AJ158" i="15"/>
  <c r="O159" i="15"/>
  <c r="X803" i="19"/>
  <c r="V804" i="19" l="1"/>
  <c r="U805" i="19"/>
  <c r="AB804" i="19"/>
  <c r="T804" i="19"/>
  <c r="W804" i="19" s="1"/>
  <c r="AC804" i="19"/>
  <c r="L159" i="15"/>
  <c r="M159" i="15" s="1"/>
  <c r="U159" i="15"/>
  <c r="V159" i="15" s="1"/>
  <c r="I159" i="15"/>
  <c r="E159" i="15"/>
  <c r="X804" i="19"/>
  <c r="Y282" i="19"/>
  <c r="AB805" i="19" l="1"/>
  <c r="T805" i="19"/>
  <c r="AC805" i="19"/>
  <c r="V805" i="19"/>
  <c r="U806" i="19"/>
  <c r="AK283" i="19"/>
  <c r="AL283" i="19" s="1"/>
  <c r="F159" i="15"/>
  <c r="Y159" i="15"/>
  <c r="W159" i="15"/>
  <c r="P159" i="15"/>
  <c r="N159" i="15"/>
  <c r="R159" i="15"/>
  <c r="Z159" i="15"/>
  <c r="X805" i="19"/>
  <c r="AA283" i="19"/>
  <c r="Z283" i="19" l="1"/>
  <c r="W805" i="19"/>
  <c r="U807" i="19"/>
  <c r="AB806" i="19"/>
  <c r="T806" i="19"/>
  <c r="AC806" i="19"/>
  <c r="V806" i="19"/>
  <c r="X159" i="15"/>
  <c r="AA159" i="15" s="1"/>
  <c r="AB159" i="15" s="1"/>
  <c r="Q159" i="15"/>
  <c r="S159" i="15" s="1"/>
  <c r="G159" i="15"/>
  <c r="AC159" i="15"/>
  <c r="H160" i="15"/>
  <c r="X806" i="19"/>
  <c r="V807" i="19" l="1"/>
  <c r="U808" i="19"/>
  <c r="AB807" i="19"/>
  <c r="T807" i="19"/>
  <c r="W807" i="19" s="1"/>
  <c r="AC807" i="19"/>
  <c r="W806" i="19"/>
  <c r="J160" i="15"/>
  <c r="AG159" i="15"/>
  <c r="C160" i="15" s="1"/>
  <c r="AI159" i="15"/>
  <c r="AD159" i="15"/>
  <c r="AE159" i="15" s="1"/>
  <c r="AF159" i="15"/>
  <c r="T159" i="15"/>
  <c r="K160" i="15"/>
  <c r="X807" i="19"/>
  <c r="Y283" i="19"/>
  <c r="T808" i="19" l="1"/>
  <c r="AC808" i="19"/>
  <c r="V808" i="19"/>
  <c r="U809" i="19"/>
  <c r="AB808" i="19"/>
  <c r="AK284" i="19"/>
  <c r="AL284" i="19" s="1"/>
  <c r="AL159" i="15"/>
  <c r="AJ159" i="15"/>
  <c r="AK159" i="15"/>
  <c r="B160" i="15"/>
  <c r="AH159" i="15"/>
  <c r="D160" i="15" s="1"/>
  <c r="O160" i="15"/>
  <c r="X808" i="19"/>
  <c r="AA284" i="19"/>
  <c r="Z284" i="19" l="1"/>
  <c r="U810" i="19"/>
  <c r="AB809" i="19"/>
  <c r="T809" i="19"/>
  <c r="W809" i="19" s="1"/>
  <c r="AC809" i="19"/>
  <c r="V809" i="19"/>
  <c r="W808" i="19"/>
  <c r="I160" i="15"/>
  <c r="U160" i="15"/>
  <c r="V160" i="15" s="1"/>
  <c r="L160" i="15"/>
  <c r="M160" i="15" s="1"/>
  <c r="E160" i="15"/>
  <c r="X809" i="19"/>
  <c r="AC810" i="19" l="1"/>
  <c r="V810" i="19"/>
  <c r="U811" i="19"/>
  <c r="AB810" i="19"/>
  <c r="T810" i="19"/>
  <c r="W810" i="19" s="1"/>
  <c r="F160" i="15"/>
  <c r="P160" i="15"/>
  <c r="N160" i="15"/>
  <c r="Y160" i="15"/>
  <c r="W160" i="15"/>
  <c r="R160" i="15"/>
  <c r="Z160" i="15"/>
  <c r="X810" i="19"/>
  <c r="Y284" i="19"/>
  <c r="V811" i="19" l="1"/>
  <c r="T811" i="19"/>
  <c r="W811" i="19" s="1"/>
  <c r="AB811" i="19"/>
  <c r="AC811" i="19"/>
  <c r="U812" i="19"/>
  <c r="AK285" i="19"/>
  <c r="AL285" i="19" s="1"/>
  <c r="X160" i="15"/>
  <c r="AA160" i="15" s="1"/>
  <c r="AB160" i="15" s="1"/>
  <c r="Q160" i="15"/>
  <c r="S160" i="15" s="1"/>
  <c r="G160" i="15"/>
  <c r="H161" i="15"/>
  <c r="AC160" i="15"/>
  <c r="X811" i="19"/>
  <c r="AA285" i="19"/>
  <c r="Z285" i="19" l="1"/>
  <c r="AB812" i="19"/>
  <c r="T812" i="19"/>
  <c r="W812" i="19" s="1"/>
  <c r="U813" i="19"/>
  <c r="AC812" i="19"/>
  <c r="V812" i="19"/>
  <c r="J161" i="15"/>
  <c r="AD160" i="15"/>
  <c r="AE160" i="15" s="1"/>
  <c r="AG160" i="15"/>
  <c r="C161" i="15" s="1"/>
  <c r="AF160" i="15"/>
  <c r="AI160" i="15"/>
  <c r="T160" i="15"/>
  <c r="K161" i="15"/>
  <c r="X812" i="19"/>
  <c r="AB813" i="19" l="1"/>
  <c r="T813" i="19"/>
  <c r="AC813" i="19"/>
  <c r="V813" i="19"/>
  <c r="U814" i="19"/>
  <c r="AH160" i="15"/>
  <c r="D161" i="15" s="1"/>
  <c r="B161" i="15"/>
  <c r="AK160" i="15"/>
  <c r="AJ160" i="15"/>
  <c r="AL160" i="15"/>
  <c r="O161" i="15"/>
  <c r="X813" i="19"/>
  <c r="Y285" i="19"/>
  <c r="W813" i="19" l="1"/>
  <c r="AB814" i="19"/>
  <c r="T814" i="19"/>
  <c r="W814" i="19" s="1"/>
  <c r="AC814" i="19"/>
  <c r="V814" i="19"/>
  <c r="U815" i="19"/>
  <c r="AK286" i="19"/>
  <c r="AL286" i="19" s="1"/>
  <c r="I161" i="15"/>
  <c r="U161" i="15"/>
  <c r="V161" i="15" s="1"/>
  <c r="L161" i="15"/>
  <c r="M161" i="15" s="1"/>
  <c r="E161" i="15"/>
  <c r="X814" i="19"/>
  <c r="AA286" i="19"/>
  <c r="Z286" i="19" l="1"/>
  <c r="V815" i="19"/>
  <c r="U816" i="19"/>
  <c r="AB815" i="19"/>
  <c r="T815" i="19"/>
  <c r="AC815" i="19"/>
  <c r="F161" i="15"/>
  <c r="Y161" i="15"/>
  <c r="W161" i="15"/>
  <c r="N161" i="15"/>
  <c r="Q161" i="15" s="1"/>
  <c r="P161" i="15"/>
  <c r="R161" i="15"/>
  <c r="Z161" i="15"/>
  <c r="X815" i="19"/>
  <c r="T816" i="19" l="1"/>
  <c r="AC816" i="19"/>
  <c r="U817" i="19"/>
  <c r="V816" i="19"/>
  <c r="AB816" i="19"/>
  <c r="W815" i="19"/>
  <c r="X161" i="15"/>
  <c r="AA161" i="15" s="1"/>
  <c r="AB161" i="15" s="1"/>
  <c r="S161" i="15"/>
  <c r="G161" i="15"/>
  <c r="H162" i="15"/>
  <c r="AC161" i="15"/>
  <c r="X816" i="19"/>
  <c r="Y286" i="19"/>
  <c r="AB817" i="19" l="1"/>
  <c r="T817" i="19"/>
  <c r="W817" i="19" s="1"/>
  <c r="AC817" i="19"/>
  <c r="V817" i="19"/>
  <c r="U818" i="19"/>
  <c r="W816" i="19"/>
  <c r="AK287" i="19"/>
  <c r="AL287" i="19" s="1"/>
  <c r="J162" i="15"/>
  <c r="AF161" i="15"/>
  <c r="AI161" i="15"/>
  <c r="AD161" i="15"/>
  <c r="AE161" i="15" s="1"/>
  <c r="AG161" i="15"/>
  <c r="C162" i="15" s="1"/>
  <c r="T161" i="15"/>
  <c r="K162" i="15"/>
  <c r="X817" i="19"/>
  <c r="AA287" i="19"/>
  <c r="Z287" i="19" l="1"/>
  <c r="U819" i="19"/>
  <c r="AB818" i="19"/>
  <c r="T818" i="19"/>
  <c r="W818" i="19" s="1"/>
  <c r="AC818" i="19"/>
  <c r="V818" i="19"/>
  <c r="AL161" i="15"/>
  <c r="AJ161" i="15"/>
  <c r="AK161" i="15"/>
  <c r="AH161" i="15"/>
  <c r="D162" i="15" s="1"/>
  <c r="B162" i="15"/>
  <c r="O162" i="15"/>
  <c r="X818" i="19"/>
  <c r="V819" i="19" l="1"/>
  <c r="U820" i="19"/>
  <c r="AB819" i="19"/>
  <c r="T819" i="19"/>
  <c r="W819" i="19" s="1"/>
  <c r="AC819" i="19"/>
  <c r="L162" i="15"/>
  <c r="M162" i="15" s="1"/>
  <c r="U162" i="15"/>
  <c r="V162" i="15" s="1"/>
  <c r="I162" i="15"/>
  <c r="E162" i="15"/>
  <c r="X819" i="19"/>
  <c r="Y287" i="19"/>
  <c r="T820" i="19" l="1"/>
  <c r="AC820" i="19"/>
  <c r="V820" i="19"/>
  <c r="U821" i="19"/>
  <c r="AB820" i="19"/>
  <c r="AK288" i="19"/>
  <c r="AL288" i="19" s="1"/>
  <c r="F162" i="15"/>
  <c r="Y162" i="15"/>
  <c r="W162" i="15"/>
  <c r="N162" i="15"/>
  <c r="P162" i="15"/>
  <c r="R162" i="15"/>
  <c r="Z162" i="15"/>
  <c r="X820" i="19"/>
  <c r="AA288" i="19"/>
  <c r="Z288" i="19" l="1"/>
  <c r="U822" i="19"/>
  <c r="AB821" i="19"/>
  <c r="T821" i="19"/>
  <c r="W821" i="19" s="1"/>
  <c r="AC821" i="19"/>
  <c r="V821" i="19"/>
  <c r="W820" i="19"/>
  <c r="X162" i="15"/>
  <c r="AA162" i="15" s="1"/>
  <c r="AB162" i="15" s="1"/>
  <c r="Q162" i="15"/>
  <c r="S162" i="15" s="1"/>
  <c r="G162" i="15"/>
  <c r="AC162" i="15"/>
  <c r="H163" i="15"/>
  <c r="X821" i="19"/>
  <c r="T822" i="19" l="1"/>
  <c r="AC822" i="19"/>
  <c r="V822" i="19"/>
  <c r="U823" i="19"/>
  <c r="AB822" i="19"/>
  <c r="J163" i="15"/>
  <c r="AG162" i="15"/>
  <c r="C163" i="15" s="1"/>
  <c r="AF162" i="15"/>
  <c r="AI162" i="15"/>
  <c r="AD162" i="15"/>
  <c r="AE162" i="15" s="1"/>
  <c r="K163" i="15"/>
  <c r="T162" i="15"/>
  <c r="X822" i="19"/>
  <c r="Y288" i="19"/>
  <c r="AC823" i="19" l="1"/>
  <c r="V823" i="19"/>
  <c r="U824" i="19"/>
  <c r="AB823" i="19"/>
  <c r="T823" i="19"/>
  <c r="W822" i="19"/>
  <c r="AK289" i="19"/>
  <c r="AL289" i="19" s="1"/>
  <c r="AL162" i="15"/>
  <c r="AK162" i="15"/>
  <c r="AJ162" i="15"/>
  <c r="AH162" i="15"/>
  <c r="D163" i="15" s="1"/>
  <c r="B163" i="15"/>
  <c r="O163" i="15"/>
  <c r="X823" i="19"/>
  <c r="AA289" i="19"/>
  <c r="Z289" i="19" l="1"/>
  <c r="T824" i="19"/>
  <c r="AC824" i="19"/>
  <c r="V824" i="19"/>
  <c r="U825" i="19"/>
  <c r="AB824" i="19"/>
  <c r="W823" i="19"/>
  <c r="U163" i="15"/>
  <c r="V163" i="15" s="1"/>
  <c r="L163" i="15"/>
  <c r="M163" i="15" s="1"/>
  <c r="I163" i="15"/>
  <c r="E163" i="15"/>
  <c r="X824" i="19"/>
  <c r="V825" i="19" l="1"/>
  <c r="AC825" i="19"/>
  <c r="U826" i="19"/>
  <c r="AB825" i="19"/>
  <c r="T825" i="19"/>
  <c r="W824" i="19"/>
  <c r="F163" i="15"/>
  <c r="N163" i="15"/>
  <c r="P163" i="15"/>
  <c r="Y163" i="15"/>
  <c r="W163" i="15"/>
  <c r="X163" i="15" s="1"/>
  <c r="Z163" i="15"/>
  <c r="R163" i="15"/>
  <c r="X825" i="19"/>
  <c r="Y289" i="19"/>
  <c r="V826" i="19" l="1"/>
  <c r="AB826" i="19"/>
  <c r="T826" i="19"/>
  <c r="W826" i="19" s="1"/>
  <c r="AC826" i="19"/>
  <c r="U827" i="19"/>
  <c r="W825" i="19"/>
  <c r="AK290" i="19"/>
  <c r="AL290" i="19" s="1"/>
  <c r="Q163" i="15"/>
  <c r="S163" i="15" s="1"/>
  <c r="AA163" i="15"/>
  <c r="AB163" i="15" s="1"/>
  <c r="G163" i="15"/>
  <c r="AC163" i="15"/>
  <c r="H164" i="15"/>
  <c r="X826" i="19"/>
  <c r="AA290" i="19"/>
  <c r="Z290" i="19" l="1"/>
  <c r="T827" i="19"/>
  <c r="V827" i="19"/>
  <c r="U828" i="19"/>
  <c r="AB827" i="19"/>
  <c r="AC827" i="19"/>
  <c r="J164" i="15"/>
  <c r="AI163" i="15"/>
  <c r="AG163" i="15"/>
  <c r="C164" i="15" s="1"/>
  <c r="AD163" i="15"/>
  <c r="AE163" i="15" s="1"/>
  <c r="AF163" i="15"/>
  <c r="T163" i="15"/>
  <c r="K164" i="15"/>
  <c r="X827" i="19"/>
  <c r="AC828" i="19" l="1"/>
  <c r="V828" i="19"/>
  <c r="U829" i="19"/>
  <c r="AB828" i="19"/>
  <c r="T828" i="19"/>
  <c r="W827" i="19"/>
  <c r="AL163" i="15"/>
  <c r="AJ163" i="15"/>
  <c r="AK163" i="15"/>
  <c r="AH163" i="15"/>
  <c r="D164" i="15" s="1"/>
  <c r="B164" i="15"/>
  <c r="O164" i="15"/>
  <c r="X828" i="19"/>
  <c r="Y290" i="19"/>
  <c r="T829" i="19" l="1"/>
  <c r="AC829" i="19"/>
  <c r="V829" i="19"/>
  <c r="U830" i="19"/>
  <c r="AB829" i="19"/>
  <c r="W828" i="19"/>
  <c r="AK291" i="19"/>
  <c r="AL291" i="19" s="1"/>
  <c r="L164" i="15"/>
  <c r="M164" i="15" s="1"/>
  <c r="U164" i="15"/>
  <c r="V164" i="15" s="1"/>
  <c r="I164" i="15"/>
  <c r="E164" i="15"/>
  <c r="X829" i="19"/>
  <c r="AA291" i="19"/>
  <c r="Z291" i="19" l="1"/>
  <c r="U831" i="19"/>
  <c r="AB830" i="19"/>
  <c r="T830" i="19"/>
  <c r="W830" i="19" s="1"/>
  <c r="AC830" i="19"/>
  <c r="V830" i="19"/>
  <c r="W829" i="19"/>
  <c r="F164" i="15"/>
  <c r="W164" i="15"/>
  <c r="Y164" i="15"/>
  <c r="P164" i="15"/>
  <c r="N164" i="15"/>
  <c r="Z164" i="15"/>
  <c r="R164" i="15"/>
  <c r="X830" i="19"/>
  <c r="V831" i="19" l="1"/>
  <c r="U832" i="19"/>
  <c r="AB831" i="19"/>
  <c r="T831" i="19"/>
  <c r="W831" i="19" s="1"/>
  <c r="AC831" i="19"/>
  <c r="X164" i="15"/>
  <c r="AA164" i="15" s="1"/>
  <c r="AB164" i="15" s="1"/>
  <c r="Q164" i="15"/>
  <c r="S164" i="15" s="1"/>
  <c r="G164" i="15"/>
  <c r="AC164" i="15"/>
  <c r="H165" i="15"/>
  <c r="X831" i="19"/>
  <c r="Y291" i="19"/>
  <c r="T832" i="19" l="1"/>
  <c r="AC832" i="19"/>
  <c r="V832" i="19"/>
  <c r="U833" i="19"/>
  <c r="AB832" i="19"/>
  <c r="AK292" i="19"/>
  <c r="AL292" i="19" s="1"/>
  <c r="J165" i="15"/>
  <c r="AI164" i="15"/>
  <c r="AG164" i="15"/>
  <c r="C165" i="15" s="1"/>
  <c r="AF164" i="15"/>
  <c r="AD164" i="15"/>
  <c r="AE164" i="15" s="1"/>
  <c r="T164" i="15"/>
  <c r="K165" i="15"/>
  <c r="X832" i="19"/>
  <c r="AA292" i="19"/>
  <c r="Z292" i="19" l="1"/>
  <c r="U834" i="19"/>
  <c r="AB833" i="19"/>
  <c r="T833" i="19"/>
  <c r="W833" i="19" s="1"/>
  <c r="AC833" i="19"/>
  <c r="V833" i="19"/>
  <c r="W832" i="19"/>
  <c r="AH164" i="15"/>
  <c r="D165" i="15" s="1"/>
  <c r="B165" i="15"/>
  <c r="AL164" i="15"/>
  <c r="AJ164" i="15"/>
  <c r="AK164" i="15"/>
  <c r="O165" i="15"/>
  <c r="X833" i="19"/>
  <c r="T834" i="19" l="1"/>
  <c r="AC834" i="19"/>
  <c r="V834" i="19"/>
  <c r="U835" i="19"/>
  <c r="AB834" i="19"/>
  <c r="I165" i="15"/>
  <c r="L165" i="15"/>
  <c r="M165" i="15" s="1"/>
  <c r="U165" i="15"/>
  <c r="V165" i="15" s="1"/>
  <c r="E165" i="15"/>
  <c r="X834" i="19"/>
  <c r="Y292" i="19"/>
  <c r="W834" i="19" l="1"/>
  <c r="V835" i="19"/>
  <c r="U836" i="19"/>
  <c r="AB835" i="19"/>
  <c r="T835" i="19"/>
  <c r="W835" i="19" s="1"/>
  <c r="AC835" i="19"/>
  <c r="AK293" i="19"/>
  <c r="AL293" i="19" s="1"/>
  <c r="F165" i="15"/>
  <c r="Y165" i="15"/>
  <c r="W165" i="15"/>
  <c r="N165" i="15"/>
  <c r="P165" i="15"/>
  <c r="Z165" i="15"/>
  <c r="R165" i="15"/>
  <c r="X835" i="19"/>
  <c r="AA293" i="19"/>
  <c r="Z293" i="19" l="1"/>
  <c r="V836" i="19"/>
  <c r="U837" i="19"/>
  <c r="AB836" i="19"/>
  <c r="T836" i="19"/>
  <c r="AC836" i="19"/>
  <c r="X165" i="15"/>
  <c r="AA165" i="15" s="1"/>
  <c r="AB165" i="15" s="1"/>
  <c r="Q165" i="15"/>
  <c r="S165" i="15" s="1"/>
  <c r="G165" i="15"/>
  <c r="AC165" i="15"/>
  <c r="H166" i="15"/>
  <c r="X836" i="19"/>
  <c r="T837" i="19" l="1"/>
  <c r="AC837" i="19"/>
  <c r="V837" i="19"/>
  <c r="U838" i="19"/>
  <c r="AB837" i="19"/>
  <c r="W836" i="19"/>
  <c r="J166" i="15"/>
  <c r="AI165" i="15"/>
  <c r="AD165" i="15"/>
  <c r="AE165" i="15" s="1"/>
  <c r="AG165" i="15"/>
  <c r="C166" i="15" s="1"/>
  <c r="AF165" i="15"/>
  <c r="T165" i="15"/>
  <c r="K166" i="15"/>
  <c r="X837" i="19"/>
  <c r="Y293" i="19"/>
  <c r="U839" i="19" l="1"/>
  <c r="AB838" i="19"/>
  <c r="T838" i="19"/>
  <c r="AC838" i="19"/>
  <c r="V838" i="19"/>
  <c r="W837" i="19"/>
  <c r="AK294" i="19"/>
  <c r="AL294" i="19" s="1"/>
  <c r="AK165" i="15"/>
  <c r="AL165" i="15"/>
  <c r="AJ165" i="15"/>
  <c r="B166" i="15"/>
  <c r="AH165" i="15"/>
  <c r="D166" i="15" s="1"/>
  <c r="O166" i="15"/>
  <c r="X838" i="19"/>
  <c r="AA294" i="19"/>
  <c r="Z294" i="19" l="1"/>
  <c r="V839" i="19"/>
  <c r="U840" i="19"/>
  <c r="AB839" i="19"/>
  <c r="T839" i="19"/>
  <c r="W839" i="19" s="1"/>
  <c r="AC839" i="19"/>
  <c r="W838" i="19"/>
  <c r="I166" i="15"/>
  <c r="U166" i="15"/>
  <c r="V166" i="15" s="1"/>
  <c r="L166" i="15"/>
  <c r="M166" i="15" s="1"/>
  <c r="E166" i="15"/>
  <c r="X839" i="19"/>
  <c r="AC840" i="19" l="1"/>
  <c r="V840" i="19"/>
  <c r="U841" i="19"/>
  <c r="AB840" i="19"/>
  <c r="T840" i="19"/>
  <c r="F166" i="15"/>
  <c r="N166" i="15"/>
  <c r="P166" i="15"/>
  <c r="Y166" i="15"/>
  <c r="W166" i="15"/>
  <c r="X166" i="15" s="1"/>
  <c r="Z166" i="15"/>
  <c r="R166" i="15"/>
  <c r="X840" i="19"/>
  <c r="Y294" i="19"/>
  <c r="W840" i="19" l="1"/>
  <c r="T841" i="19"/>
  <c r="AC841" i="19"/>
  <c r="U842" i="19"/>
  <c r="AB841" i="19"/>
  <c r="V841" i="19"/>
  <c r="AK295" i="19"/>
  <c r="AL295" i="19" s="1"/>
  <c r="G166" i="15"/>
  <c r="Q166" i="15"/>
  <c r="S166" i="15" s="1"/>
  <c r="AA166" i="15"/>
  <c r="AB166" i="15" s="1"/>
  <c r="H167" i="15"/>
  <c r="AC166" i="15"/>
  <c r="X841" i="19"/>
  <c r="AA295" i="19"/>
  <c r="Z295" i="19" l="1"/>
  <c r="AB842" i="19"/>
  <c r="T842" i="19"/>
  <c r="W842" i="19" s="1"/>
  <c r="AC842" i="19"/>
  <c r="V842" i="19"/>
  <c r="U843" i="19"/>
  <c r="W841" i="19"/>
  <c r="J167" i="15"/>
  <c r="AF166" i="15"/>
  <c r="AG166" i="15"/>
  <c r="C167" i="15" s="1"/>
  <c r="AI166" i="15"/>
  <c r="AD166" i="15"/>
  <c r="AE166" i="15" s="1"/>
  <c r="T166" i="15"/>
  <c r="K167" i="15"/>
  <c r="X842" i="19"/>
  <c r="U844" i="19" l="1"/>
  <c r="AB843" i="19"/>
  <c r="T843" i="19"/>
  <c r="W843" i="19" s="1"/>
  <c r="AC843" i="19"/>
  <c r="V843" i="19"/>
  <c r="AK166" i="15"/>
  <c r="AL166" i="15"/>
  <c r="AJ166" i="15"/>
  <c r="AH166" i="15"/>
  <c r="D167" i="15" s="1"/>
  <c r="B167" i="15"/>
  <c r="O167" i="15"/>
  <c r="X843" i="19"/>
  <c r="Y295" i="19"/>
  <c r="AC844" i="19" l="1"/>
  <c r="V844" i="19"/>
  <c r="U845" i="19"/>
  <c r="AB844" i="19"/>
  <c r="T844" i="19"/>
  <c r="AK296" i="19"/>
  <c r="AL296" i="19" s="1"/>
  <c r="U167" i="15"/>
  <c r="V167" i="15" s="1"/>
  <c r="L167" i="15"/>
  <c r="M167" i="15" s="1"/>
  <c r="I167" i="15"/>
  <c r="E167" i="15"/>
  <c r="X844" i="19"/>
  <c r="AA296" i="19"/>
  <c r="Z296" i="19" l="1"/>
  <c r="U846" i="19"/>
  <c r="AB845" i="19"/>
  <c r="T845" i="19"/>
  <c r="W845" i="19" s="1"/>
  <c r="AC845" i="19"/>
  <c r="V845" i="19"/>
  <c r="W844" i="19"/>
  <c r="F167" i="15"/>
  <c r="N167" i="15"/>
  <c r="P167" i="15"/>
  <c r="W167" i="15"/>
  <c r="Y167" i="15"/>
  <c r="R167" i="15"/>
  <c r="Z167" i="15"/>
  <c r="X845" i="19"/>
  <c r="T846" i="19" l="1"/>
  <c r="AC846" i="19"/>
  <c r="V846" i="19"/>
  <c r="U847" i="19"/>
  <c r="AB846" i="19"/>
  <c r="X167" i="15"/>
  <c r="AA167" i="15" s="1"/>
  <c r="AB167" i="15" s="1"/>
  <c r="Q167" i="15"/>
  <c r="S167" i="15" s="1"/>
  <c r="G167" i="15"/>
  <c r="H168" i="15"/>
  <c r="AC167" i="15"/>
  <c r="X846" i="19"/>
  <c r="Y296" i="19"/>
  <c r="AC847" i="19" l="1"/>
  <c r="V847" i="19"/>
  <c r="U848" i="19"/>
  <c r="AB847" i="19"/>
  <c r="T847" i="19"/>
  <c r="W846" i="19"/>
  <c r="AK297" i="19"/>
  <c r="AL297" i="19" s="1"/>
  <c r="J168" i="15"/>
  <c r="AF167" i="15"/>
  <c r="AI167" i="15"/>
  <c r="AG167" i="15"/>
  <c r="C168" i="15" s="1"/>
  <c r="AD167" i="15"/>
  <c r="AE167" i="15" s="1"/>
  <c r="T167" i="15"/>
  <c r="K168" i="15"/>
  <c r="X847" i="19"/>
  <c r="AA297" i="19"/>
  <c r="Z297" i="19" l="1"/>
  <c r="U849" i="19"/>
  <c r="AB848" i="19"/>
  <c r="T848" i="19"/>
  <c r="W848" i="19" s="1"/>
  <c r="AC848" i="19"/>
  <c r="V848" i="19"/>
  <c r="W847" i="19"/>
  <c r="AK167" i="15"/>
  <c r="AJ167" i="15"/>
  <c r="AL167" i="15"/>
  <c r="B168" i="15"/>
  <c r="AH167" i="15"/>
  <c r="D168" i="15" s="1"/>
  <c r="O168" i="15"/>
  <c r="X848" i="19"/>
  <c r="U850" i="19" l="1"/>
  <c r="AB849" i="19"/>
  <c r="V849" i="19"/>
  <c r="T849" i="19"/>
  <c r="W849" i="19" s="1"/>
  <c r="AC849" i="19"/>
  <c r="I168" i="15"/>
  <c r="U168" i="15"/>
  <c r="V168" i="15" s="1"/>
  <c r="L168" i="15"/>
  <c r="M168" i="15" s="1"/>
  <c r="E168" i="15"/>
  <c r="X849" i="19"/>
  <c r="Y297" i="19"/>
  <c r="AB850" i="19" l="1"/>
  <c r="T850" i="19"/>
  <c r="W850" i="19" s="1"/>
  <c r="AC850" i="19"/>
  <c r="V850" i="19"/>
  <c r="U851" i="19"/>
  <c r="AK298" i="19"/>
  <c r="AL298" i="19" s="1"/>
  <c r="F168" i="15"/>
  <c r="N168" i="15"/>
  <c r="P168" i="15"/>
  <c r="Y168" i="15"/>
  <c r="W168" i="15"/>
  <c r="Z168" i="15"/>
  <c r="R168" i="15"/>
  <c r="X850" i="19"/>
  <c r="AA298" i="19"/>
  <c r="Z298" i="19" l="1"/>
  <c r="V851" i="19"/>
  <c r="U852" i="19"/>
  <c r="AB851" i="19"/>
  <c r="T851" i="19"/>
  <c r="W851" i="19" s="1"/>
  <c r="AC851" i="19"/>
  <c r="X168" i="15"/>
  <c r="Q168" i="15"/>
  <c r="S168" i="15" s="1"/>
  <c r="AA168" i="15"/>
  <c r="AB168" i="15" s="1"/>
  <c r="G168" i="15"/>
  <c r="AC168" i="15"/>
  <c r="H169" i="15"/>
  <c r="X851" i="19"/>
  <c r="AC852" i="19" l="1"/>
  <c r="V852" i="19"/>
  <c r="U853" i="19"/>
  <c r="AB852" i="19"/>
  <c r="T852" i="19"/>
  <c r="J169" i="15"/>
  <c r="AI168" i="15"/>
  <c r="AD168" i="15"/>
  <c r="AE168" i="15" s="1"/>
  <c r="AG168" i="15"/>
  <c r="C169" i="15" s="1"/>
  <c r="AF168" i="15"/>
  <c r="K169" i="15"/>
  <c r="T168" i="15"/>
  <c r="X852" i="19"/>
  <c r="Y298" i="19"/>
  <c r="AB853" i="19" l="1"/>
  <c r="T853" i="19"/>
  <c r="AC853" i="19"/>
  <c r="V853" i="19"/>
  <c r="U854" i="19"/>
  <c r="W852" i="19"/>
  <c r="AK299" i="19"/>
  <c r="AL299" i="19" s="1"/>
  <c r="AK168" i="15"/>
  <c r="AJ168" i="15"/>
  <c r="AL168" i="15"/>
  <c r="AH168" i="15"/>
  <c r="D169" i="15" s="1"/>
  <c r="B169" i="15"/>
  <c r="O169" i="15"/>
  <c r="X853" i="19"/>
  <c r="AA299" i="19"/>
  <c r="Z299" i="19" l="1"/>
  <c r="W853" i="19"/>
  <c r="U855" i="19"/>
  <c r="AB854" i="19"/>
  <c r="T854" i="19"/>
  <c r="W854" i="19" s="1"/>
  <c r="AC854" i="19"/>
  <c r="V854" i="19"/>
  <c r="L169" i="15"/>
  <c r="M169" i="15" s="1"/>
  <c r="U169" i="15"/>
  <c r="V169" i="15" s="1"/>
  <c r="I169" i="15"/>
  <c r="E169" i="15"/>
  <c r="X854" i="19"/>
  <c r="V855" i="19" l="1"/>
  <c r="U856" i="19"/>
  <c r="AB855" i="19"/>
  <c r="T855" i="19"/>
  <c r="W855" i="19" s="1"/>
  <c r="AC855" i="19"/>
  <c r="F169" i="15"/>
  <c r="Y169" i="15"/>
  <c r="W169" i="15"/>
  <c r="N169" i="15"/>
  <c r="P169" i="15"/>
  <c r="R169" i="15"/>
  <c r="Z169" i="15"/>
  <c r="X855" i="19"/>
  <c r="Y299" i="19"/>
  <c r="T856" i="19" l="1"/>
  <c r="AC856" i="19"/>
  <c r="V856" i="19"/>
  <c r="U857" i="19"/>
  <c r="AB856" i="19"/>
  <c r="AK300" i="19"/>
  <c r="AL300" i="19" s="1"/>
  <c r="X169" i="15"/>
  <c r="AA169" i="15" s="1"/>
  <c r="AB169" i="15" s="1"/>
  <c r="Q169" i="15"/>
  <c r="S169" i="15" s="1"/>
  <c r="G169" i="15"/>
  <c r="AC169" i="15"/>
  <c r="H170" i="15"/>
  <c r="X856" i="19"/>
  <c r="AA300" i="19"/>
  <c r="Z300" i="19" l="1"/>
  <c r="T857" i="19"/>
  <c r="AC857" i="19"/>
  <c r="V857" i="19"/>
  <c r="AB857" i="19"/>
  <c r="U858" i="19"/>
  <c r="W856" i="19"/>
  <c r="J170" i="15"/>
  <c r="AG169" i="15"/>
  <c r="C170" i="15" s="1"/>
  <c r="AI169" i="15"/>
  <c r="AF169" i="15"/>
  <c r="AD169" i="15"/>
  <c r="AE169" i="15" s="1"/>
  <c r="K170" i="15"/>
  <c r="T169" i="15"/>
  <c r="X857" i="19"/>
  <c r="W857" i="19" l="1"/>
  <c r="V858" i="19"/>
  <c r="T858" i="19"/>
  <c r="W858" i="19" s="1"/>
  <c r="AC858" i="19"/>
  <c r="U859" i="19"/>
  <c r="AB858" i="19"/>
  <c r="AH169" i="15"/>
  <c r="D170" i="15" s="1"/>
  <c r="B170" i="15"/>
  <c r="AJ169" i="15"/>
  <c r="AL169" i="15"/>
  <c r="AK169" i="15"/>
  <c r="O170" i="15"/>
  <c r="X858" i="19"/>
  <c r="Y300" i="19"/>
  <c r="AC859" i="19" l="1"/>
  <c r="V859" i="19"/>
  <c r="U860" i="19"/>
  <c r="AB859" i="19"/>
  <c r="T859" i="19"/>
  <c r="AK301" i="19"/>
  <c r="AL301" i="19" s="1"/>
  <c r="I170" i="15"/>
  <c r="L170" i="15"/>
  <c r="M170" i="15" s="1"/>
  <c r="U170" i="15"/>
  <c r="V170" i="15" s="1"/>
  <c r="E170" i="15"/>
  <c r="X859" i="19"/>
  <c r="AA301" i="19"/>
  <c r="Z301" i="19" l="1"/>
  <c r="AC860" i="19"/>
  <c r="V860" i="19"/>
  <c r="U861" i="19"/>
  <c r="AB860" i="19"/>
  <c r="T860" i="19"/>
  <c r="W859" i="19"/>
  <c r="F170" i="15"/>
  <c r="W170" i="15"/>
  <c r="Y170" i="15"/>
  <c r="N170" i="15"/>
  <c r="P170" i="15"/>
  <c r="Z170" i="15"/>
  <c r="R170" i="15"/>
  <c r="X860" i="19"/>
  <c r="T861" i="19" l="1"/>
  <c r="AC861" i="19"/>
  <c r="V861" i="19"/>
  <c r="U862" i="19"/>
  <c r="AB861" i="19"/>
  <c r="W860" i="19"/>
  <c r="X170" i="15"/>
  <c r="AA170" i="15" s="1"/>
  <c r="AB170" i="15" s="1"/>
  <c r="Q170" i="15"/>
  <c r="S170" i="15" s="1"/>
  <c r="G170" i="15"/>
  <c r="AC170" i="15"/>
  <c r="H171" i="15"/>
  <c r="X861" i="19"/>
  <c r="Y301" i="19"/>
  <c r="AB862" i="19" l="1"/>
  <c r="T862" i="19"/>
  <c r="AC862" i="19"/>
  <c r="V862" i="19"/>
  <c r="U863" i="19"/>
  <c r="W861" i="19"/>
  <c r="AK302" i="19"/>
  <c r="AL302" i="19" s="1"/>
  <c r="J171" i="15"/>
  <c r="AG170" i="15"/>
  <c r="C171" i="15" s="1"/>
  <c r="AI170" i="15"/>
  <c r="AD170" i="15"/>
  <c r="AE170" i="15" s="1"/>
  <c r="AF170" i="15"/>
  <c r="K171" i="15"/>
  <c r="T170" i="15"/>
  <c r="X862" i="19"/>
  <c r="AA302" i="19"/>
  <c r="Z302" i="19" l="1"/>
  <c r="W862" i="19"/>
  <c r="U864" i="19"/>
  <c r="AB863" i="19"/>
  <c r="T863" i="19"/>
  <c r="V863" i="19"/>
  <c r="AC863" i="19"/>
  <c r="AJ170" i="15"/>
  <c r="AK170" i="15"/>
  <c r="AL170" i="15"/>
  <c r="B171" i="15"/>
  <c r="AH170" i="15"/>
  <c r="D171" i="15" s="1"/>
  <c r="O171" i="15"/>
  <c r="X863" i="19"/>
  <c r="AC864" i="19" l="1"/>
  <c r="V864" i="19"/>
  <c r="U865" i="19"/>
  <c r="AB864" i="19"/>
  <c r="T864" i="19"/>
  <c r="W863" i="19"/>
  <c r="I171" i="15"/>
  <c r="U171" i="15"/>
  <c r="V171" i="15" s="1"/>
  <c r="L171" i="15"/>
  <c r="M171" i="15" s="1"/>
  <c r="E171" i="15"/>
  <c r="X864" i="19"/>
  <c r="Y302" i="19"/>
  <c r="V865" i="19" l="1"/>
  <c r="AB865" i="19"/>
  <c r="T865" i="19"/>
  <c r="W865" i="19" s="1"/>
  <c r="AC865" i="19"/>
  <c r="U866" i="19"/>
  <c r="W864" i="19"/>
  <c r="AK303" i="19"/>
  <c r="AL303" i="19" s="1"/>
  <c r="F171" i="15"/>
  <c r="W171" i="15"/>
  <c r="Y171" i="15"/>
  <c r="N171" i="15"/>
  <c r="P171" i="15"/>
  <c r="Z171" i="15"/>
  <c r="R171" i="15"/>
  <c r="X865" i="19"/>
  <c r="AA303" i="19"/>
  <c r="Z303" i="19" l="1"/>
  <c r="AB866" i="19"/>
  <c r="V866" i="19"/>
  <c r="U867" i="19"/>
  <c r="T866" i="19"/>
  <c r="AC866" i="19"/>
  <c r="X171" i="15"/>
  <c r="AA171" i="15" s="1"/>
  <c r="AB171" i="15" s="1"/>
  <c r="Q171" i="15"/>
  <c r="S171" i="15" s="1"/>
  <c r="T171" i="15" s="1"/>
  <c r="G171" i="15"/>
  <c r="AC171" i="15"/>
  <c r="H172" i="15"/>
  <c r="X866" i="19"/>
  <c r="AC867" i="19" l="1"/>
  <c r="V867" i="19"/>
  <c r="AB867" i="19"/>
  <c r="T867" i="19"/>
  <c r="W867" i="19" s="1"/>
  <c r="U868" i="19"/>
  <c r="W866" i="19"/>
  <c r="J172" i="15"/>
  <c r="AD171" i="15"/>
  <c r="AE171" i="15" s="1"/>
  <c r="AF171" i="15"/>
  <c r="AG171" i="15"/>
  <c r="C172" i="15" s="1"/>
  <c r="AI171" i="15"/>
  <c r="K172" i="15"/>
  <c r="X867" i="19"/>
  <c r="Y303" i="19"/>
  <c r="V868" i="19" l="1"/>
  <c r="AB868" i="19"/>
  <c r="U869" i="19"/>
  <c r="T868" i="19"/>
  <c r="W868" i="19" s="1"/>
  <c r="AC868" i="19"/>
  <c r="AK304" i="19"/>
  <c r="AL304" i="19" s="1"/>
  <c r="B172" i="15"/>
  <c r="AH171" i="15"/>
  <c r="D172" i="15" s="1"/>
  <c r="AK171" i="15"/>
  <c r="AL171" i="15"/>
  <c r="AJ171" i="15"/>
  <c r="O172" i="15"/>
  <c r="X868" i="19"/>
  <c r="AA304" i="19"/>
  <c r="Z304" i="19" l="1"/>
  <c r="V869" i="19"/>
  <c r="U870" i="19"/>
  <c r="AC869" i="19"/>
  <c r="AB869" i="19"/>
  <c r="T869" i="19"/>
  <c r="U172" i="15"/>
  <c r="V172" i="15" s="1"/>
  <c r="L172" i="15"/>
  <c r="M172" i="15" s="1"/>
  <c r="I172" i="15"/>
  <c r="E172" i="15"/>
  <c r="X869" i="19"/>
  <c r="AC870" i="19" l="1"/>
  <c r="U871" i="19"/>
  <c r="V870" i="19"/>
  <c r="AB870" i="19"/>
  <c r="T870" i="19"/>
  <c r="W869" i="19"/>
  <c r="F172" i="15"/>
  <c r="P172" i="15"/>
  <c r="N172" i="15"/>
  <c r="Y172" i="15"/>
  <c r="W172" i="15"/>
  <c r="Z172" i="15"/>
  <c r="R172" i="15"/>
  <c r="X870" i="19"/>
  <c r="Y304" i="19"/>
  <c r="U872" i="19" l="1"/>
  <c r="AC871" i="19"/>
  <c r="V871" i="19"/>
  <c r="AB871" i="19"/>
  <c r="T871" i="19"/>
  <c r="W871" i="19" s="1"/>
  <c r="W870" i="19"/>
  <c r="AK305" i="19"/>
  <c r="AL305" i="19" s="1"/>
  <c r="X172" i="15"/>
  <c r="AA172" i="15" s="1"/>
  <c r="AB172" i="15" s="1"/>
  <c r="Q172" i="15"/>
  <c r="S172" i="15" s="1"/>
  <c r="G172" i="15"/>
  <c r="AC172" i="15"/>
  <c r="H173" i="15"/>
  <c r="X871" i="19"/>
  <c r="AA305" i="19"/>
  <c r="Z305" i="19" l="1"/>
  <c r="U873" i="19"/>
  <c r="AB872" i="19"/>
  <c r="V872" i="19"/>
  <c r="T872" i="19"/>
  <c r="AC872" i="19"/>
  <c r="J173" i="15"/>
  <c r="AI172" i="15"/>
  <c r="AF172" i="15"/>
  <c r="AD172" i="15"/>
  <c r="AE172" i="15" s="1"/>
  <c r="AG172" i="15"/>
  <c r="C173" i="15" s="1"/>
  <c r="T172" i="15"/>
  <c r="K173" i="15"/>
  <c r="X872" i="19"/>
  <c r="W872" i="19" l="1"/>
  <c r="V873" i="19"/>
  <c r="U874" i="19"/>
  <c r="AB873" i="19"/>
  <c r="AC873" i="19"/>
  <c r="T873" i="19"/>
  <c r="B173" i="15"/>
  <c r="AH172" i="15"/>
  <c r="D173" i="15" s="1"/>
  <c r="AJ172" i="15"/>
  <c r="AK172" i="15"/>
  <c r="AL172" i="15"/>
  <c r="O173" i="15"/>
  <c r="X873" i="19"/>
  <c r="Y305" i="19"/>
  <c r="AB874" i="19" l="1"/>
  <c r="T874" i="19"/>
  <c r="AC874" i="19"/>
  <c r="V874" i="19"/>
  <c r="U875" i="19"/>
  <c r="W873" i="19"/>
  <c r="AK306" i="19"/>
  <c r="AL306" i="19" s="1"/>
  <c r="U173" i="15"/>
  <c r="V173" i="15" s="1"/>
  <c r="L173" i="15"/>
  <c r="M173" i="15" s="1"/>
  <c r="I173" i="15"/>
  <c r="E173" i="15"/>
  <c r="X874" i="19"/>
  <c r="AA306" i="19"/>
  <c r="Z306" i="19" l="1"/>
  <c r="W874" i="19"/>
  <c r="V875" i="19"/>
  <c r="U876" i="19"/>
  <c r="AB875" i="19"/>
  <c r="T875" i="19"/>
  <c r="AC875" i="19"/>
  <c r="F173" i="15"/>
  <c r="P173" i="15"/>
  <c r="N173" i="15"/>
  <c r="W173" i="15"/>
  <c r="Y173" i="15"/>
  <c r="Z173" i="15"/>
  <c r="R173" i="15"/>
  <c r="X875" i="19"/>
  <c r="AC876" i="19" l="1"/>
  <c r="V876" i="19"/>
  <c r="U877" i="19"/>
  <c r="AB876" i="19"/>
  <c r="T876" i="19"/>
  <c r="W876" i="19" s="1"/>
  <c r="W875" i="19"/>
  <c r="X173" i="15"/>
  <c r="AA173" i="15" s="1"/>
  <c r="AB173" i="15" s="1"/>
  <c r="Q173" i="15"/>
  <c r="S173" i="15" s="1"/>
  <c r="G173" i="15"/>
  <c r="AC173" i="15"/>
  <c r="H174" i="15"/>
  <c r="X876" i="19"/>
  <c r="Y306" i="19"/>
  <c r="AB877" i="19" l="1"/>
  <c r="T877" i="19"/>
  <c r="W877" i="19" s="1"/>
  <c r="AC877" i="19"/>
  <c r="V877" i="19"/>
  <c r="U878" i="19"/>
  <c r="AK307" i="19"/>
  <c r="AL307" i="19" s="1"/>
  <c r="J174" i="15"/>
  <c r="AG173" i="15"/>
  <c r="C174" i="15" s="1"/>
  <c r="AF173" i="15"/>
  <c r="AI173" i="15"/>
  <c r="AD173" i="15"/>
  <c r="AE173" i="15" s="1"/>
  <c r="T173" i="15"/>
  <c r="K174" i="15"/>
  <c r="X877" i="19"/>
  <c r="AA307" i="19"/>
  <c r="Z307" i="19" l="1"/>
  <c r="U879" i="19"/>
  <c r="AB878" i="19"/>
  <c r="T878" i="19"/>
  <c r="W878" i="19" s="1"/>
  <c r="AC878" i="19"/>
  <c r="V878" i="19"/>
  <c r="AH173" i="15"/>
  <c r="D174" i="15" s="1"/>
  <c r="B174" i="15"/>
  <c r="AK173" i="15"/>
  <c r="AL173" i="15"/>
  <c r="AJ173" i="15"/>
  <c r="O174" i="15"/>
  <c r="X878" i="19"/>
  <c r="T879" i="19" l="1"/>
  <c r="V879" i="19"/>
  <c r="U880" i="19"/>
  <c r="AB879" i="19"/>
  <c r="AC879" i="19"/>
  <c r="I174" i="15"/>
  <c r="U174" i="15"/>
  <c r="V174" i="15" s="1"/>
  <c r="L174" i="15"/>
  <c r="M174" i="15" s="1"/>
  <c r="E174" i="15"/>
  <c r="X879" i="19"/>
  <c r="Y307" i="19"/>
  <c r="AC880" i="19" l="1"/>
  <c r="V880" i="19"/>
  <c r="U881" i="19"/>
  <c r="AB880" i="19"/>
  <c r="T880" i="19"/>
  <c r="W879" i="19"/>
  <c r="AK308" i="19"/>
  <c r="AL308" i="19" s="1"/>
  <c r="F174" i="15"/>
  <c r="P174" i="15"/>
  <c r="N174" i="15"/>
  <c r="W174" i="15"/>
  <c r="Y174" i="15"/>
  <c r="Z174" i="15"/>
  <c r="R174" i="15"/>
  <c r="X880" i="19"/>
  <c r="AA308" i="19"/>
  <c r="Z308" i="19" l="1"/>
  <c r="AB881" i="19"/>
  <c r="T881" i="19"/>
  <c r="AC881" i="19"/>
  <c r="V881" i="19"/>
  <c r="U882" i="19"/>
  <c r="W880" i="19"/>
  <c r="X174" i="15"/>
  <c r="AA174" i="15" s="1"/>
  <c r="AB174" i="15" s="1"/>
  <c r="Q174" i="15"/>
  <c r="S174" i="15" s="1"/>
  <c r="G174" i="15"/>
  <c r="AC174" i="15"/>
  <c r="H175" i="15"/>
  <c r="X881" i="19"/>
  <c r="W881" i="19" l="1"/>
  <c r="AB882" i="19"/>
  <c r="T882" i="19"/>
  <c r="W882" i="19" s="1"/>
  <c r="AC882" i="19"/>
  <c r="V882" i="19"/>
  <c r="U883" i="19"/>
  <c r="J175" i="15"/>
  <c r="AD174" i="15"/>
  <c r="AE174" i="15" s="1"/>
  <c r="AI174" i="15"/>
  <c r="AG174" i="15"/>
  <c r="C175" i="15" s="1"/>
  <c r="AF174" i="15"/>
  <c r="T174" i="15"/>
  <c r="K175" i="15"/>
  <c r="X882" i="19"/>
  <c r="Y308" i="19"/>
  <c r="V883" i="19" l="1"/>
  <c r="U884" i="19"/>
  <c r="AB883" i="19"/>
  <c r="T883" i="19"/>
  <c r="W883" i="19" s="1"/>
  <c r="AC883" i="19"/>
  <c r="AK309" i="19"/>
  <c r="AL309" i="19" s="1"/>
  <c r="AJ174" i="15"/>
  <c r="AK174" i="15"/>
  <c r="AL174" i="15"/>
  <c r="AH174" i="15"/>
  <c r="D175" i="15" s="1"/>
  <c r="B175" i="15"/>
  <c r="O175" i="15"/>
  <c r="X883" i="19"/>
  <c r="AA309" i="19"/>
  <c r="Z309" i="19" l="1"/>
  <c r="T884" i="19"/>
  <c r="W884" i="19" s="1"/>
  <c r="AC884" i="19"/>
  <c r="V884" i="19"/>
  <c r="U885" i="19"/>
  <c r="AB884" i="19"/>
  <c r="L175" i="15"/>
  <c r="M175" i="15" s="1"/>
  <c r="U175" i="15"/>
  <c r="V175" i="15" s="1"/>
  <c r="I175" i="15"/>
  <c r="E175" i="15"/>
  <c r="X884" i="19"/>
  <c r="AB885" i="19" l="1"/>
  <c r="T885" i="19"/>
  <c r="W885" i="19" s="1"/>
  <c r="AC885" i="19"/>
  <c r="V885" i="19"/>
  <c r="U886" i="19"/>
  <c r="F175" i="15"/>
  <c r="W175" i="15"/>
  <c r="Y175" i="15"/>
  <c r="P175" i="15"/>
  <c r="N175" i="15"/>
  <c r="R175" i="15"/>
  <c r="Z175" i="15"/>
  <c r="X885" i="19"/>
  <c r="Y309" i="19"/>
  <c r="AB886" i="19" l="1"/>
  <c r="T886" i="19"/>
  <c r="AC886" i="19"/>
  <c r="V886" i="19"/>
  <c r="U887" i="19"/>
  <c r="AK310" i="19"/>
  <c r="AL310" i="19" s="1"/>
  <c r="X175" i="15"/>
  <c r="AA175" i="15" s="1"/>
  <c r="AB175" i="15" s="1"/>
  <c r="Q175" i="15"/>
  <c r="S175" i="15" s="1"/>
  <c r="G175" i="15"/>
  <c r="AC175" i="15"/>
  <c r="H176" i="15"/>
  <c r="X886" i="19"/>
  <c r="AA310" i="19"/>
  <c r="Z310" i="19" l="1"/>
  <c r="W886" i="19"/>
  <c r="U888" i="19"/>
  <c r="AB887" i="19"/>
  <c r="T887" i="19"/>
  <c r="AC887" i="19"/>
  <c r="V887" i="19"/>
  <c r="J176" i="15"/>
  <c r="AI175" i="15"/>
  <c r="AG175" i="15"/>
  <c r="C176" i="15" s="1"/>
  <c r="AF175" i="15"/>
  <c r="AD175" i="15"/>
  <c r="AE175" i="15" s="1"/>
  <c r="T175" i="15"/>
  <c r="K176" i="15"/>
  <c r="X887" i="19"/>
  <c r="W887" i="19" l="1"/>
  <c r="V888" i="19"/>
  <c r="AB888" i="19"/>
  <c r="AC888" i="19"/>
  <c r="U889" i="19"/>
  <c r="T888" i="19"/>
  <c r="AJ175" i="15"/>
  <c r="AK175" i="15"/>
  <c r="AL175" i="15"/>
  <c r="B176" i="15"/>
  <c r="AH175" i="15"/>
  <c r="D176" i="15" s="1"/>
  <c r="O176" i="15"/>
  <c r="X888" i="19"/>
  <c r="Y310" i="19"/>
  <c r="AB889" i="19" l="1"/>
  <c r="T889" i="19"/>
  <c r="AC889" i="19"/>
  <c r="V889" i="19"/>
  <c r="U890" i="19"/>
  <c r="W888" i="19"/>
  <c r="AK311" i="19"/>
  <c r="AL311" i="19" s="1"/>
  <c r="I176" i="15"/>
  <c r="U176" i="15"/>
  <c r="V176" i="15" s="1"/>
  <c r="L176" i="15"/>
  <c r="M176" i="15" s="1"/>
  <c r="E176" i="15"/>
  <c r="X889" i="19"/>
  <c r="AA311" i="19"/>
  <c r="Z311" i="19" l="1"/>
  <c r="W889" i="19"/>
  <c r="AB890" i="19"/>
  <c r="T890" i="19"/>
  <c r="W890" i="19" s="1"/>
  <c r="AC890" i="19"/>
  <c r="V890" i="19"/>
  <c r="U891" i="19"/>
  <c r="F176" i="15"/>
  <c r="N176" i="15"/>
  <c r="P176" i="15"/>
  <c r="W176" i="15"/>
  <c r="Y176" i="15"/>
  <c r="Z176" i="15"/>
  <c r="R176" i="15"/>
  <c r="X890" i="19"/>
  <c r="U892" i="19" l="1"/>
  <c r="T891" i="19"/>
  <c r="AC891" i="19"/>
  <c r="V891" i="19"/>
  <c r="AB891" i="19"/>
  <c r="X176" i="15"/>
  <c r="AA176" i="15" s="1"/>
  <c r="AB176" i="15" s="1"/>
  <c r="Q176" i="15"/>
  <c r="S176" i="15" s="1"/>
  <c r="G176" i="15"/>
  <c r="AC176" i="15"/>
  <c r="H177" i="15"/>
  <c r="Y311" i="19"/>
  <c r="X891" i="19"/>
  <c r="W891" i="19" l="1"/>
  <c r="T892" i="19"/>
  <c r="AC892" i="19"/>
  <c r="V892" i="19"/>
  <c r="U893" i="19"/>
  <c r="AB892" i="19"/>
  <c r="AK312" i="19"/>
  <c r="AL312" i="19" s="1"/>
  <c r="J177" i="15"/>
  <c r="AI176" i="15"/>
  <c r="AG176" i="15"/>
  <c r="C177" i="15" s="1"/>
  <c r="AD176" i="15"/>
  <c r="AE176" i="15" s="1"/>
  <c r="AF176" i="15"/>
  <c r="K177" i="15"/>
  <c r="T176" i="15"/>
  <c r="AA312" i="19"/>
  <c r="X892" i="19"/>
  <c r="Z312" i="19" l="1"/>
  <c r="W892" i="19"/>
  <c r="U894" i="19"/>
  <c r="AB893" i="19"/>
  <c r="T893" i="19"/>
  <c r="W893" i="19" s="1"/>
  <c r="AC893" i="19"/>
  <c r="V893" i="19"/>
  <c r="AJ176" i="15"/>
  <c r="AL176" i="15"/>
  <c r="AK176" i="15"/>
  <c r="AH176" i="15"/>
  <c r="D177" i="15" s="1"/>
  <c r="B177" i="15"/>
  <c r="O177" i="15"/>
  <c r="X893" i="19"/>
  <c r="V894" i="19" l="1"/>
  <c r="U895" i="19"/>
  <c r="AB894" i="19"/>
  <c r="T894" i="19"/>
  <c r="W894" i="19" s="1"/>
  <c r="AC894" i="19"/>
  <c r="U177" i="15"/>
  <c r="V177" i="15" s="1"/>
  <c r="L177" i="15"/>
  <c r="M177" i="15" s="1"/>
  <c r="I177" i="15"/>
  <c r="E177" i="15"/>
  <c r="Y312" i="19"/>
  <c r="X894" i="19"/>
  <c r="AC895" i="19" l="1"/>
  <c r="V895" i="19"/>
  <c r="U896" i="19"/>
  <c r="AB895" i="19"/>
  <c r="T895" i="19"/>
  <c r="AK313" i="19"/>
  <c r="AL313" i="19" s="1"/>
  <c r="F177" i="15"/>
  <c r="N177" i="15"/>
  <c r="Q177" i="15" s="1"/>
  <c r="P177" i="15"/>
  <c r="Y177" i="15"/>
  <c r="W177" i="15"/>
  <c r="R177" i="15"/>
  <c r="Z177" i="15"/>
  <c r="AA313" i="19"/>
  <c r="X895" i="19"/>
  <c r="Z313" i="19" l="1"/>
  <c r="T896" i="19"/>
  <c r="AC896" i="19"/>
  <c r="V896" i="19"/>
  <c r="U897" i="19"/>
  <c r="AB896" i="19"/>
  <c r="W895" i="19"/>
  <c r="X177" i="15"/>
  <c r="AA177" i="15" s="1"/>
  <c r="AB177" i="15" s="1"/>
  <c r="S177" i="15"/>
  <c r="G177" i="15"/>
  <c r="H178" i="15"/>
  <c r="AC177" i="15"/>
  <c r="X896" i="19"/>
  <c r="W896" i="19" l="1"/>
  <c r="AC897" i="19"/>
  <c r="V897" i="19"/>
  <c r="U898" i="19"/>
  <c r="AB897" i="19"/>
  <c r="T897" i="19"/>
  <c r="W897" i="19" s="1"/>
  <c r="J178" i="15"/>
  <c r="AG177" i="15"/>
  <c r="C178" i="15" s="1"/>
  <c r="AF177" i="15"/>
  <c r="AD177" i="15"/>
  <c r="AE177" i="15" s="1"/>
  <c r="AI177" i="15"/>
  <c r="T177" i="15"/>
  <c r="K178" i="15"/>
  <c r="Y313" i="19"/>
  <c r="X897" i="19"/>
  <c r="U899" i="19" l="1"/>
  <c r="AB898" i="19"/>
  <c r="T898" i="19"/>
  <c r="W898" i="19" s="1"/>
  <c r="AC898" i="19"/>
  <c r="V898" i="19"/>
  <c r="AK314" i="19"/>
  <c r="AL314" i="19" s="1"/>
  <c r="AH177" i="15"/>
  <c r="D178" i="15" s="1"/>
  <c r="B178" i="15"/>
  <c r="AK177" i="15"/>
  <c r="AJ177" i="15"/>
  <c r="AL177" i="15"/>
  <c r="O178" i="15"/>
  <c r="AA314" i="19"/>
  <c r="X898" i="19"/>
  <c r="Z314" i="19" l="1"/>
  <c r="V899" i="19"/>
  <c r="U900" i="19"/>
  <c r="AB899" i="19"/>
  <c r="T899" i="19"/>
  <c r="W899" i="19" s="1"/>
  <c r="AC899" i="19"/>
  <c r="I178" i="15"/>
  <c r="U178" i="15"/>
  <c r="V178" i="15" s="1"/>
  <c r="L178" i="15"/>
  <c r="M178" i="15" s="1"/>
  <c r="E178" i="15"/>
  <c r="X899" i="19"/>
  <c r="V900" i="19" l="1"/>
  <c r="U901" i="19"/>
  <c r="AB900" i="19"/>
  <c r="T900" i="19"/>
  <c r="W900" i="19" s="1"/>
  <c r="AC900" i="19"/>
  <c r="F178" i="15"/>
  <c r="Y178" i="15"/>
  <c r="W178" i="15"/>
  <c r="N178" i="15"/>
  <c r="P178" i="15"/>
  <c r="Z178" i="15"/>
  <c r="R178" i="15"/>
  <c r="Y314" i="19"/>
  <c r="X900" i="19"/>
  <c r="U902" i="19" l="1"/>
  <c r="AB901" i="19"/>
  <c r="T901" i="19"/>
  <c r="W901" i="19" s="1"/>
  <c r="AC901" i="19"/>
  <c r="V901" i="19"/>
  <c r="AK315" i="19"/>
  <c r="AL315" i="19" s="1"/>
  <c r="X178" i="15"/>
  <c r="AA178" i="15" s="1"/>
  <c r="AB178" i="15" s="1"/>
  <c r="Q178" i="15"/>
  <c r="S178" i="15" s="1"/>
  <c r="G178" i="15"/>
  <c r="H179" i="15"/>
  <c r="AC178" i="15"/>
  <c r="AA315" i="19"/>
  <c r="X901" i="19"/>
  <c r="Z315" i="19" l="1"/>
  <c r="T902" i="19"/>
  <c r="AC902" i="19"/>
  <c r="V902" i="19"/>
  <c r="U903" i="19"/>
  <c r="AB902" i="19"/>
  <c r="J179" i="15"/>
  <c r="AG178" i="15"/>
  <c r="C179" i="15" s="1"/>
  <c r="AF178" i="15"/>
  <c r="AI178" i="15"/>
  <c r="AD178" i="15"/>
  <c r="AE178" i="15" s="1"/>
  <c r="K179" i="15"/>
  <c r="T178" i="15"/>
  <c r="X902" i="19"/>
  <c r="AB903" i="19" l="1"/>
  <c r="T903" i="19"/>
  <c r="W903" i="19" s="1"/>
  <c r="AC903" i="19"/>
  <c r="U904" i="19"/>
  <c r="V903" i="19"/>
  <c r="W902" i="19"/>
  <c r="B179" i="15"/>
  <c r="AH178" i="15"/>
  <c r="D179" i="15" s="1"/>
  <c r="AK178" i="15"/>
  <c r="AL178" i="15"/>
  <c r="AJ178" i="15"/>
  <c r="O179" i="15"/>
  <c r="Y315" i="19"/>
  <c r="X903" i="19"/>
  <c r="T904" i="19" l="1"/>
  <c r="AC904" i="19"/>
  <c r="V904" i="19"/>
  <c r="U905" i="19"/>
  <c r="AB904" i="19"/>
  <c r="AK316" i="19"/>
  <c r="AL316" i="19" s="1"/>
  <c r="L179" i="15"/>
  <c r="M179" i="15" s="1"/>
  <c r="U179" i="15"/>
  <c r="V179" i="15" s="1"/>
  <c r="I179" i="15"/>
  <c r="E179" i="15"/>
  <c r="AA316" i="19"/>
  <c r="X904" i="19"/>
  <c r="Z316" i="19" l="1"/>
  <c r="U906" i="19"/>
  <c r="AB905" i="19"/>
  <c r="T905" i="19"/>
  <c r="W905" i="19" s="1"/>
  <c r="AC905" i="19"/>
  <c r="V905" i="19"/>
  <c r="W904" i="19"/>
  <c r="F179" i="15"/>
  <c r="W179" i="15"/>
  <c r="Y179" i="15"/>
  <c r="N179" i="15"/>
  <c r="P179" i="15"/>
  <c r="Z179" i="15"/>
  <c r="R179" i="15"/>
  <c r="X905" i="19"/>
  <c r="AB906" i="19" l="1"/>
  <c r="T906" i="19"/>
  <c r="AC906" i="19"/>
  <c r="V906" i="19"/>
  <c r="U907" i="19"/>
  <c r="X179" i="15"/>
  <c r="AA179" i="15" s="1"/>
  <c r="AB179" i="15" s="1"/>
  <c r="Q179" i="15"/>
  <c r="S179" i="15" s="1"/>
  <c r="T179" i="15" s="1"/>
  <c r="G179" i="15"/>
  <c r="H180" i="15"/>
  <c r="AC179" i="15"/>
  <c r="X906" i="19"/>
  <c r="Y316" i="19"/>
  <c r="AC907" i="19" l="1"/>
  <c r="V907" i="19"/>
  <c r="U908" i="19"/>
  <c r="AB907" i="19"/>
  <c r="T907" i="19"/>
  <c r="W906" i="19"/>
  <c r="AK317" i="19"/>
  <c r="AL317" i="19" s="1"/>
  <c r="J180" i="15"/>
  <c r="AF179" i="15"/>
  <c r="AI179" i="15"/>
  <c r="AD179" i="15"/>
  <c r="AE179" i="15" s="1"/>
  <c r="AG179" i="15"/>
  <c r="C180" i="15" s="1"/>
  <c r="K180" i="15"/>
  <c r="X907" i="19"/>
  <c r="AA317" i="19"/>
  <c r="Z317" i="19" l="1"/>
  <c r="V908" i="19"/>
  <c r="U909" i="19"/>
  <c r="AB908" i="19"/>
  <c r="T908" i="19"/>
  <c r="W908" i="19" s="1"/>
  <c r="AC908" i="19"/>
  <c r="W907" i="19"/>
  <c r="AL179" i="15"/>
  <c r="AK179" i="15"/>
  <c r="AJ179" i="15"/>
  <c r="AH179" i="15"/>
  <c r="D180" i="15" s="1"/>
  <c r="B180" i="15"/>
  <c r="O180" i="15"/>
  <c r="X908" i="19"/>
  <c r="V909" i="19" l="1"/>
  <c r="U910" i="19"/>
  <c r="AB909" i="19"/>
  <c r="T909" i="19"/>
  <c r="W909" i="19" s="1"/>
  <c r="AC909" i="19"/>
  <c r="L180" i="15"/>
  <c r="M180" i="15" s="1"/>
  <c r="U180" i="15"/>
  <c r="V180" i="15" s="1"/>
  <c r="I180" i="15"/>
  <c r="E180" i="15"/>
  <c r="Y317" i="19"/>
  <c r="X909" i="19"/>
  <c r="AC910" i="19" l="1"/>
  <c r="AB910" i="19"/>
  <c r="T910" i="19"/>
  <c r="V910" i="19"/>
  <c r="U911" i="19"/>
  <c r="AK318" i="19"/>
  <c r="AL318" i="19" s="1"/>
  <c r="F180" i="15"/>
  <c r="Y180" i="15"/>
  <c r="W180" i="15"/>
  <c r="N180" i="15"/>
  <c r="P180" i="15"/>
  <c r="Z180" i="15"/>
  <c r="R180" i="15"/>
  <c r="AA318" i="19"/>
  <c r="X910" i="19"/>
  <c r="Z318" i="19" l="1"/>
  <c r="W910" i="19"/>
  <c r="AC911" i="19"/>
  <c r="V911" i="19"/>
  <c r="U912" i="19"/>
  <c r="AB911" i="19"/>
  <c r="T911" i="19"/>
  <c r="X180" i="15"/>
  <c r="AA180" i="15" s="1"/>
  <c r="AB180" i="15" s="1"/>
  <c r="Q180" i="15"/>
  <c r="S180" i="15" s="1"/>
  <c r="G180" i="15"/>
  <c r="AC180" i="15"/>
  <c r="H181" i="15"/>
  <c r="X911" i="19"/>
  <c r="AC912" i="19" l="1"/>
  <c r="V912" i="19"/>
  <c r="U913" i="19"/>
  <c r="AB912" i="19"/>
  <c r="T912" i="19"/>
  <c r="W911" i="19"/>
  <c r="J181" i="15"/>
  <c r="AF180" i="15"/>
  <c r="AI180" i="15"/>
  <c r="AD180" i="15"/>
  <c r="AE180" i="15" s="1"/>
  <c r="AG180" i="15"/>
  <c r="C181" i="15" s="1"/>
  <c r="T180" i="15"/>
  <c r="K181" i="15"/>
  <c r="Y318" i="19"/>
  <c r="X912" i="19"/>
  <c r="AB913" i="19" l="1"/>
  <c r="T913" i="19"/>
  <c r="AC913" i="19"/>
  <c r="V913" i="19"/>
  <c r="U914" i="19"/>
  <c r="W912" i="19"/>
  <c r="AK319" i="19"/>
  <c r="AL319" i="19" s="1"/>
  <c r="AJ180" i="15"/>
  <c r="AL180" i="15"/>
  <c r="AK180" i="15"/>
  <c r="B181" i="15"/>
  <c r="AH180" i="15"/>
  <c r="D181" i="15" s="1"/>
  <c r="O181" i="15"/>
  <c r="AA319" i="19"/>
  <c r="X913" i="19"/>
  <c r="Z319" i="19" l="1"/>
  <c r="W913" i="19"/>
  <c r="AB914" i="19"/>
  <c r="T914" i="19"/>
  <c r="W914" i="19" s="1"/>
  <c r="AC914" i="19"/>
  <c r="V914" i="19"/>
  <c r="U915" i="19"/>
  <c r="I181" i="15"/>
  <c r="L181" i="15"/>
  <c r="M181" i="15" s="1"/>
  <c r="U181" i="15"/>
  <c r="V181" i="15" s="1"/>
  <c r="E181" i="15"/>
  <c r="X914" i="19"/>
  <c r="AC915" i="19" l="1"/>
  <c r="U916" i="19"/>
  <c r="AB915" i="19"/>
  <c r="T915" i="19"/>
  <c r="W915" i="19" s="1"/>
  <c r="V915" i="19"/>
  <c r="F181" i="15"/>
  <c r="Y181" i="15"/>
  <c r="W181" i="15"/>
  <c r="N181" i="15"/>
  <c r="P181" i="15"/>
  <c r="R181" i="15"/>
  <c r="Z181" i="15"/>
  <c r="Y319" i="19"/>
  <c r="X915" i="19"/>
  <c r="AC916" i="19" l="1"/>
  <c r="V916" i="19"/>
  <c r="U917" i="19"/>
  <c r="AB916" i="19"/>
  <c r="T916" i="19"/>
  <c r="AK320" i="19"/>
  <c r="AL320" i="19" s="1"/>
  <c r="X181" i="15"/>
  <c r="AA181" i="15" s="1"/>
  <c r="AB181" i="15" s="1"/>
  <c r="Q181" i="15"/>
  <c r="S181" i="15" s="1"/>
  <c r="T181" i="15" s="1"/>
  <c r="G181" i="15"/>
  <c r="AC181" i="15"/>
  <c r="H182" i="15"/>
  <c r="X916" i="19"/>
  <c r="AA320" i="19"/>
  <c r="Z320" i="19" l="1"/>
  <c r="V917" i="19"/>
  <c r="T917" i="19"/>
  <c r="W917" i="19" s="1"/>
  <c r="U918" i="19"/>
  <c r="AB917" i="19"/>
  <c r="AC917" i="19"/>
  <c r="W916" i="19"/>
  <c r="J182" i="15"/>
  <c r="AI181" i="15"/>
  <c r="AD181" i="15"/>
  <c r="AE181" i="15" s="1"/>
  <c r="AG181" i="15"/>
  <c r="C182" i="15" s="1"/>
  <c r="AF181" i="15"/>
  <c r="K182" i="15"/>
  <c r="X917" i="19"/>
  <c r="T918" i="19" l="1"/>
  <c r="AC918" i="19"/>
  <c r="AB918" i="19"/>
  <c r="V918" i="19"/>
  <c r="U919" i="19"/>
  <c r="AK181" i="15"/>
  <c r="AJ181" i="15"/>
  <c r="AL181" i="15"/>
  <c r="B182" i="15"/>
  <c r="AH181" i="15"/>
  <c r="D182" i="15" s="1"/>
  <c r="O182" i="15"/>
  <c r="Y320" i="19"/>
  <c r="X918" i="19"/>
  <c r="AC919" i="19" l="1"/>
  <c r="V919" i="19"/>
  <c r="U920" i="19"/>
  <c r="AB919" i="19"/>
  <c r="T919" i="19"/>
  <c r="W918" i="19"/>
  <c r="AK321" i="19"/>
  <c r="AL321" i="19" s="1"/>
  <c r="I182" i="15"/>
  <c r="L182" i="15"/>
  <c r="M182" i="15" s="1"/>
  <c r="U182" i="15"/>
  <c r="V182" i="15" s="1"/>
  <c r="E182" i="15"/>
  <c r="AA321" i="19"/>
  <c r="X919" i="19"/>
  <c r="Z321" i="19" l="1"/>
  <c r="W919" i="19"/>
  <c r="T920" i="19"/>
  <c r="AC920" i="19"/>
  <c r="V920" i="19"/>
  <c r="U921" i="19"/>
  <c r="AB920" i="19"/>
  <c r="F182" i="15"/>
  <c r="W182" i="15"/>
  <c r="Y182" i="15"/>
  <c r="P182" i="15"/>
  <c r="N182" i="15"/>
  <c r="Z182" i="15"/>
  <c r="R182" i="15"/>
  <c r="X920" i="19"/>
  <c r="W920" i="19" l="1"/>
  <c r="T921" i="19"/>
  <c r="W921" i="19" s="1"/>
  <c r="AC921" i="19"/>
  <c r="V921" i="19"/>
  <c r="U922" i="19"/>
  <c r="AB921" i="19"/>
  <c r="X182" i="15"/>
  <c r="AA182" i="15" s="1"/>
  <c r="AB182" i="15" s="1"/>
  <c r="Q182" i="15"/>
  <c r="S182" i="15" s="1"/>
  <c r="G182" i="15"/>
  <c r="H183" i="15"/>
  <c r="AC182" i="15"/>
  <c r="Y321" i="19"/>
  <c r="X921" i="19"/>
  <c r="AB922" i="19" l="1"/>
  <c r="T922" i="19"/>
  <c r="W922" i="19" s="1"/>
  <c r="AC922" i="19"/>
  <c r="V922" i="19"/>
  <c r="U923" i="19"/>
  <c r="AK322" i="19"/>
  <c r="AL322" i="19" s="1"/>
  <c r="J183" i="15"/>
  <c r="AD182" i="15"/>
  <c r="AE182" i="15" s="1"/>
  <c r="AG182" i="15"/>
  <c r="C183" i="15" s="1"/>
  <c r="AF182" i="15"/>
  <c r="AI182" i="15"/>
  <c r="T182" i="15"/>
  <c r="K183" i="15"/>
  <c r="AA322" i="19"/>
  <c r="X922" i="19"/>
  <c r="Z322" i="19" l="1"/>
  <c r="AC923" i="19"/>
  <c r="V923" i="19"/>
  <c r="U924" i="19"/>
  <c r="AB923" i="19"/>
  <c r="T923" i="19"/>
  <c r="B183" i="15"/>
  <c r="AH182" i="15"/>
  <c r="D183" i="15" s="1"/>
  <c r="AL182" i="15"/>
  <c r="AJ182" i="15"/>
  <c r="AK182" i="15"/>
  <c r="O183" i="15"/>
  <c r="X923" i="19"/>
  <c r="AB924" i="19" l="1"/>
  <c r="AC924" i="19"/>
  <c r="V924" i="19"/>
  <c r="U925" i="19"/>
  <c r="T924" i="19"/>
  <c r="W923" i="19"/>
  <c r="L183" i="15"/>
  <c r="M183" i="15" s="1"/>
  <c r="U183" i="15"/>
  <c r="V183" i="15" s="1"/>
  <c r="I183" i="15"/>
  <c r="E183" i="15"/>
  <c r="X924" i="19"/>
  <c r="Y322" i="19"/>
  <c r="AC925" i="19" l="1"/>
  <c r="AB925" i="19"/>
  <c r="T925" i="19"/>
  <c r="V925" i="19"/>
  <c r="U926" i="19"/>
  <c r="W924" i="19"/>
  <c r="AK323" i="19"/>
  <c r="AL323" i="19" s="1"/>
  <c r="F183" i="15"/>
  <c r="Y183" i="15"/>
  <c r="W183" i="15"/>
  <c r="P183" i="15"/>
  <c r="N183" i="15"/>
  <c r="Z183" i="15"/>
  <c r="R183" i="15"/>
  <c r="AA323" i="19"/>
  <c r="X925" i="19"/>
  <c r="Z323" i="19" l="1"/>
  <c r="W925" i="19"/>
  <c r="AB926" i="19"/>
  <c r="T926" i="19"/>
  <c r="W926" i="19" s="1"/>
  <c r="AC926" i="19"/>
  <c r="V926" i="19"/>
  <c r="U927" i="19"/>
  <c r="X183" i="15"/>
  <c r="AA183" i="15" s="1"/>
  <c r="AB183" i="15" s="1"/>
  <c r="Q183" i="15"/>
  <c r="S183" i="15" s="1"/>
  <c r="G183" i="15"/>
  <c r="H184" i="15"/>
  <c r="AC183" i="15"/>
  <c r="X926" i="19"/>
  <c r="AC927" i="19" l="1"/>
  <c r="V927" i="19"/>
  <c r="U928" i="19"/>
  <c r="AB927" i="19"/>
  <c r="T927" i="19"/>
  <c r="J184" i="15"/>
  <c r="AF183" i="15"/>
  <c r="AI183" i="15"/>
  <c r="AD183" i="15"/>
  <c r="AE183" i="15" s="1"/>
  <c r="AG183" i="15"/>
  <c r="C184" i="15" s="1"/>
  <c r="T183" i="15"/>
  <c r="K184" i="15"/>
  <c r="Y323" i="19"/>
  <c r="X927" i="19"/>
  <c r="T928" i="19" l="1"/>
  <c r="AC928" i="19"/>
  <c r="V928" i="19"/>
  <c r="U929" i="19"/>
  <c r="AB928" i="19"/>
  <c r="W927" i="19"/>
  <c r="AK324" i="19"/>
  <c r="AL324" i="19" s="1"/>
  <c r="AJ183" i="15"/>
  <c r="AK183" i="15"/>
  <c r="AL183" i="15"/>
  <c r="B184" i="15"/>
  <c r="AH183" i="15"/>
  <c r="D184" i="15" s="1"/>
  <c r="O184" i="15"/>
  <c r="AA324" i="19"/>
  <c r="X928" i="19"/>
  <c r="Z324" i="19" l="1"/>
  <c r="AB929" i="19"/>
  <c r="T929" i="19"/>
  <c r="AC929" i="19"/>
  <c r="V929" i="19"/>
  <c r="U930" i="19"/>
  <c r="W928" i="19"/>
  <c r="I184" i="15"/>
  <c r="L184" i="15"/>
  <c r="M184" i="15" s="1"/>
  <c r="U184" i="15"/>
  <c r="V184" i="15" s="1"/>
  <c r="E184" i="15"/>
  <c r="X929" i="19"/>
  <c r="W929" i="19" l="1"/>
  <c r="T930" i="19"/>
  <c r="AC930" i="19"/>
  <c r="V930" i="19"/>
  <c r="U931" i="19"/>
  <c r="AB930" i="19"/>
  <c r="F184" i="15"/>
  <c r="Y184" i="15"/>
  <c r="W184" i="15"/>
  <c r="P184" i="15"/>
  <c r="N184" i="15"/>
  <c r="Z184" i="15"/>
  <c r="R184" i="15"/>
  <c r="Y324" i="19"/>
  <c r="X930" i="19"/>
  <c r="W930" i="19" l="1"/>
  <c r="V931" i="19"/>
  <c r="U932" i="19"/>
  <c r="AB931" i="19"/>
  <c r="T931" i="19"/>
  <c r="AC931" i="19"/>
  <c r="AK325" i="19"/>
  <c r="AL325" i="19" s="1"/>
  <c r="X184" i="15"/>
  <c r="AA184" i="15" s="1"/>
  <c r="AB184" i="15" s="1"/>
  <c r="Q184" i="15"/>
  <c r="S184" i="15" s="1"/>
  <c r="G184" i="15"/>
  <c r="AC184" i="15"/>
  <c r="H185" i="15"/>
  <c r="AA325" i="19"/>
  <c r="X931" i="19"/>
  <c r="Z325" i="19" l="1"/>
  <c r="V932" i="19"/>
  <c r="U933" i="19"/>
  <c r="AB932" i="19"/>
  <c r="T932" i="19"/>
  <c r="W932" i="19" s="1"/>
  <c r="AC932" i="19"/>
  <c r="W931" i="19"/>
  <c r="J185" i="15"/>
  <c r="AI184" i="15"/>
  <c r="AG184" i="15"/>
  <c r="C185" i="15" s="1"/>
  <c r="AD184" i="15"/>
  <c r="AE184" i="15" s="1"/>
  <c r="AF184" i="15"/>
  <c r="T184" i="15"/>
  <c r="K185" i="15"/>
  <c r="X932" i="19"/>
  <c r="AC933" i="19" l="1"/>
  <c r="V933" i="19"/>
  <c r="U934" i="19"/>
  <c r="AB933" i="19"/>
  <c r="T933" i="19"/>
  <c r="AJ184" i="15"/>
  <c r="AK184" i="15"/>
  <c r="AL184" i="15"/>
  <c r="AH184" i="15"/>
  <c r="D185" i="15" s="1"/>
  <c r="B185" i="15"/>
  <c r="O185" i="15"/>
  <c r="X933" i="19"/>
  <c r="Y325" i="19"/>
  <c r="U935" i="19" l="1"/>
  <c r="AB934" i="19"/>
  <c r="T934" i="19"/>
  <c r="W934" i="19" s="1"/>
  <c r="AC934" i="19"/>
  <c r="V934" i="19"/>
  <c r="W933" i="19"/>
  <c r="AK326" i="19"/>
  <c r="AL326" i="19" s="1"/>
  <c r="U185" i="15"/>
  <c r="V185" i="15" s="1"/>
  <c r="L185" i="15"/>
  <c r="M185" i="15" s="1"/>
  <c r="I185" i="15"/>
  <c r="E185" i="15"/>
  <c r="X934" i="19"/>
  <c r="AA326" i="19"/>
  <c r="Z326" i="19" l="1"/>
  <c r="V935" i="19"/>
  <c r="U936" i="19"/>
  <c r="AB935" i="19"/>
  <c r="T935" i="19"/>
  <c r="AC935" i="19"/>
  <c r="F185" i="15"/>
  <c r="P185" i="15"/>
  <c r="N185" i="15"/>
  <c r="Y185" i="15"/>
  <c r="W185" i="15"/>
  <c r="Z185" i="15"/>
  <c r="R185" i="15"/>
  <c r="X935" i="19"/>
  <c r="AC936" i="19" l="1"/>
  <c r="V936" i="19"/>
  <c r="U937" i="19"/>
  <c r="AB936" i="19"/>
  <c r="T936" i="19"/>
  <c r="W935" i="19"/>
  <c r="X185" i="15"/>
  <c r="AA185" i="15" s="1"/>
  <c r="AB185" i="15" s="1"/>
  <c r="Q185" i="15"/>
  <c r="S185" i="15" s="1"/>
  <c r="G185" i="15"/>
  <c r="AC185" i="15"/>
  <c r="H186" i="15"/>
  <c r="Y326" i="19"/>
  <c r="X936" i="19"/>
  <c r="T937" i="19" l="1"/>
  <c r="AC937" i="19"/>
  <c r="V937" i="19"/>
  <c r="U938" i="19"/>
  <c r="AB937" i="19"/>
  <c r="W936" i="19"/>
  <c r="AK327" i="19"/>
  <c r="AL327" i="19" s="1"/>
  <c r="J186" i="15"/>
  <c r="AG185" i="15"/>
  <c r="C186" i="15" s="1"/>
  <c r="AF185" i="15"/>
  <c r="AI185" i="15"/>
  <c r="AD185" i="15"/>
  <c r="AE185" i="15" s="1"/>
  <c r="K186" i="15"/>
  <c r="T185" i="15"/>
  <c r="AA327" i="19"/>
  <c r="X937" i="19"/>
  <c r="Z327" i="19" l="1"/>
  <c r="W937" i="19"/>
  <c r="U939" i="19"/>
  <c r="AB938" i="19"/>
  <c r="T938" i="19"/>
  <c r="W938" i="19" s="1"/>
  <c r="AC938" i="19"/>
  <c r="V938" i="19"/>
  <c r="AK185" i="15"/>
  <c r="AJ185" i="15"/>
  <c r="AL185" i="15"/>
  <c r="AH185" i="15"/>
  <c r="D186" i="15" s="1"/>
  <c r="B186" i="15"/>
  <c r="O186" i="15"/>
  <c r="X938" i="19"/>
  <c r="V939" i="19" l="1"/>
  <c r="U940" i="19"/>
  <c r="AB939" i="19"/>
  <c r="T939" i="19"/>
  <c r="W939" i="19" s="1"/>
  <c r="AC939" i="19"/>
  <c r="U186" i="15"/>
  <c r="V186" i="15" s="1"/>
  <c r="L186" i="15"/>
  <c r="M186" i="15" s="1"/>
  <c r="I186" i="15"/>
  <c r="E186" i="15"/>
  <c r="Y327" i="19"/>
  <c r="X939" i="19"/>
  <c r="V940" i="19" l="1"/>
  <c r="T940" i="19"/>
  <c r="W940" i="19" s="1"/>
  <c r="AC940" i="19"/>
  <c r="U941" i="19"/>
  <c r="AB940" i="19"/>
  <c r="AK328" i="19"/>
  <c r="AL328" i="19" s="1"/>
  <c r="F186" i="15"/>
  <c r="N186" i="15"/>
  <c r="P186" i="15"/>
  <c r="Y186" i="15"/>
  <c r="W186" i="15"/>
  <c r="R186" i="15"/>
  <c r="Z186" i="15"/>
  <c r="AA328" i="19"/>
  <c r="X940" i="19"/>
  <c r="Z328" i="19" l="1"/>
  <c r="AC941" i="19"/>
  <c r="V941" i="19"/>
  <c r="AB941" i="19"/>
  <c r="T941" i="19"/>
  <c r="W941" i="19" s="1"/>
  <c r="U942" i="19"/>
  <c r="X186" i="15"/>
  <c r="AA186" i="15" s="1"/>
  <c r="AB186" i="15" s="1"/>
  <c r="Q186" i="15"/>
  <c r="S186" i="15" s="1"/>
  <c r="G186" i="15"/>
  <c r="AC186" i="15"/>
  <c r="H187" i="15"/>
  <c r="X941" i="19"/>
  <c r="AC942" i="19" l="1"/>
  <c r="U943" i="19"/>
  <c r="AB942" i="19"/>
  <c r="T942" i="19"/>
  <c r="V942" i="19"/>
  <c r="J187" i="15"/>
  <c r="AI186" i="15"/>
  <c r="AD186" i="15"/>
  <c r="AE186" i="15" s="1"/>
  <c r="AG186" i="15"/>
  <c r="C187" i="15" s="1"/>
  <c r="AF186" i="15"/>
  <c r="K187" i="15"/>
  <c r="T186" i="15"/>
  <c r="Y328" i="19"/>
  <c r="X942" i="19"/>
  <c r="AC943" i="19" l="1"/>
  <c r="V943" i="19"/>
  <c r="U944" i="19"/>
  <c r="AB943" i="19"/>
  <c r="T943" i="19"/>
  <c r="W942" i="19"/>
  <c r="AK329" i="19"/>
  <c r="AL329" i="19" s="1"/>
  <c r="AL186" i="15"/>
  <c r="AJ186" i="15"/>
  <c r="AK186" i="15"/>
  <c r="AH186" i="15"/>
  <c r="D187" i="15" s="1"/>
  <c r="B187" i="15"/>
  <c r="O187" i="15"/>
  <c r="AA329" i="19"/>
  <c r="X943" i="19"/>
  <c r="Z329" i="19" l="1"/>
  <c r="AC944" i="19"/>
  <c r="V944" i="19"/>
  <c r="U945" i="19"/>
  <c r="AB944" i="19"/>
  <c r="T944" i="19"/>
  <c r="W943" i="19"/>
  <c r="L187" i="15"/>
  <c r="M187" i="15" s="1"/>
  <c r="U187" i="15"/>
  <c r="V187" i="15" s="1"/>
  <c r="I187" i="15"/>
  <c r="E187" i="15"/>
  <c r="X944" i="19"/>
  <c r="T945" i="19" l="1"/>
  <c r="AC945" i="19"/>
  <c r="V945" i="19"/>
  <c r="U946" i="19"/>
  <c r="AB945" i="19"/>
  <c r="W944" i="19"/>
  <c r="F187" i="15"/>
  <c r="Y187" i="15"/>
  <c r="W187" i="15"/>
  <c r="P187" i="15"/>
  <c r="N187" i="15"/>
  <c r="R187" i="15"/>
  <c r="Z187" i="15"/>
  <c r="Y329" i="19"/>
  <c r="X945" i="19"/>
  <c r="AB946" i="19" l="1"/>
  <c r="T946" i="19"/>
  <c r="AC946" i="19"/>
  <c r="V946" i="19"/>
  <c r="U947" i="19"/>
  <c r="W945" i="19"/>
  <c r="AK330" i="19"/>
  <c r="AL330" i="19" s="1"/>
  <c r="X187" i="15"/>
  <c r="AA187" i="15" s="1"/>
  <c r="AB187" i="15" s="1"/>
  <c r="Q187" i="15"/>
  <c r="S187" i="15" s="1"/>
  <c r="G187" i="15"/>
  <c r="AC187" i="15"/>
  <c r="H188" i="15"/>
  <c r="AA330" i="19"/>
  <c r="X946" i="19"/>
  <c r="Z330" i="19" l="1"/>
  <c r="W946" i="19"/>
  <c r="V947" i="19"/>
  <c r="U948" i="19"/>
  <c r="AB947" i="19"/>
  <c r="T947" i="19"/>
  <c r="AC947" i="19"/>
  <c r="J188" i="15"/>
  <c r="AI187" i="15"/>
  <c r="AD187" i="15"/>
  <c r="AE187" i="15" s="1"/>
  <c r="AG187" i="15"/>
  <c r="C188" i="15" s="1"/>
  <c r="AF187" i="15"/>
  <c r="K188" i="15"/>
  <c r="T187" i="15"/>
  <c r="X947" i="19"/>
  <c r="V948" i="19" l="1"/>
  <c r="U949" i="19"/>
  <c r="AB948" i="19"/>
  <c r="T948" i="19"/>
  <c r="W948" i="19" s="1"/>
  <c r="AC948" i="19"/>
  <c r="W947" i="19"/>
  <c r="AK187" i="15"/>
  <c r="AJ187" i="15"/>
  <c r="AL187" i="15"/>
  <c r="B188" i="15"/>
  <c r="AH187" i="15"/>
  <c r="D188" i="15" s="1"/>
  <c r="O188" i="15"/>
  <c r="X948" i="19"/>
  <c r="Y330" i="19"/>
  <c r="T949" i="19" l="1"/>
  <c r="V949" i="19"/>
  <c r="AC949" i="19"/>
  <c r="U950" i="19"/>
  <c r="AB949" i="19"/>
  <c r="AK331" i="19"/>
  <c r="AL331" i="19" s="1"/>
  <c r="I188" i="15"/>
  <c r="L188" i="15"/>
  <c r="M188" i="15" s="1"/>
  <c r="U188" i="15"/>
  <c r="V188" i="15" s="1"/>
  <c r="E188" i="15"/>
  <c r="AA331" i="19"/>
  <c r="X949" i="19"/>
  <c r="Z331" i="19" l="1"/>
  <c r="AC950" i="19"/>
  <c r="U951" i="19"/>
  <c r="AB950" i="19"/>
  <c r="T950" i="19"/>
  <c r="W950" i="19" s="1"/>
  <c r="V950" i="19"/>
  <c r="W949" i="19"/>
  <c r="F188" i="15"/>
  <c r="N188" i="15"/>
  <c r="P188" i="15"/>
  <c r="W188" i="15"/>
  <c r="Y188" i="15"/>
  <c r="R188" i="15"/>
  <c r="Z188" i="15"/>
  <c r="X950" i="19"/>
  <c r="V951" i="19" l="1"/>
  <c r="U952" i="19"/>
  <c r="AB951" i="19"/>
  <c r="T951" i="19"/>
  <c r="W951" i="19" s="1"/>
  <c r="AC951" i="19"/>
  <c r="X188" i="15"/>
  <c r="AA188" i="15" s="1"/>
  <c r="AB188" i="15" s="1"/>
  <c r="Q188" i="15"/>
  <c r="S188" i="15" s="1"/>
  <c r="G188" i="15"/>
  <c r="H189" i="15"/>
  <c r="AC188" i="15"/>
  <c r="X951" i="19"/>
  <c r="Y331" i="19"/>
  <c r="V952" i="19" l="1"/>
  <c r="AB952" i="19"/>
  <c r="AC952" i="19"/>
  <c r="U953" i="19"/>
  <c r="T952" i="19"/>
  <c r="AK332" i="19"/>
  <c r="AL332" i="19" s="1"/>
  <c r="J189" i="15"/>
  <c r="AF188" i="15"/>
  <c r="AI188" i="15"/>
  <c r="AD188" i="15"/>
  <c r="AE188" i="15" s="1"/>
  <c r="AG188" i="15"/>
  <c r="C189" i="15" s="1"/>
  <c r="K189" i="15"/>
  <c r="T188" i="15"/>
  <c r="X952" i="19"/>
  <c r="AA332" i="19"/>
  <c r="Z332" i="19" l="1"/>
  <c r="AB953" i="19"/>
  <c r="T953" i="19"/>
  <c r="AC953" i="19"/>
  <c r="V953" i="19"/>
  <c r="U954" i="19"/>
  <c r="W952" i="19"/>
  <c r="AJ188" i="15"/>
  <c r="AK188" i="15"/>
  <c r="AL188" i="15"/>
  <c r="AH188" i="15"/>
  <c r="D189" i="15" s="1"/>
  <c r="B189" i="15"/>
  <c r="O189" i="15"/>
  <c r="X953" i="19"/>
  <c r="W953" i="19" l="1"/>
  <c r="T954" i="19"/>
  <c r="AC954" i="19"/>
  <c r="V954" i="19"/>
  <c r="U955" i="19"/>
  <c r="AB954" i="19"/>
  <c r="L189" i="15"/>
  <c r="M189" i="15" s="1"/>
  <c r="U189" i="15"/>
  <c r="V189" i="15" s="1"/>
  <c r="I189" i="15"/>
  <c r="E189" i="15"/>
  <c r="Y332" i="19"/>
  <c r="X954" i="19"/>
  <c r="W954" i="19" l="1"/>
  <c r="AC955" i="19"/>
  <c r="V955" i="19"/>
  <c r="U956" i="19"/>
  <c r="AB955" i="19"/>
  <c r="T955" i="19"/>
  <c r="AK333" i="19"/>
  <c r="AL333" i="19" s="1"/>
  <c r="F189" i="15"/>
  <c r="W189" i="15"/>
  <c r="Y189" i="15"/>
  <c r="N189" i="15"/>
  <c r="P189" i="15"/>
  <c r="Z189" i="15"/>
  <c r="R189" i="15"/>
  <c r="AA333" i="19"/>
  <c r="X955" i="19"/>
  <c r="Z333" i="19" l="1"/>
  <c r="U957" i="19"/>
  <c r="AC956" i="19"/>
  <c r="V956" i="19"/>
  <c r="AB956" i="19"/>
  <c r="T956" i="19"/>
  <c r="W955" i="19"/>
  <c r="X189" i="15"/>
  <c r="AA189" i="15" s="1"/>
  <c r="AB189" i="15" s="1"/>
  <c r="Q189" i="15"/>
  <c r="S189" i="15" s="1"/>
  <c r="G189" i="15"/>
  <c r="H190" i="15"/>
  <c r="AC189" i="15"/>
  <c r="X956" i="19"/>
  <c r="W956" i="19" l="1"/>
  <c r="T957" i="19"/>
  <c r="AC957" i="19"/>
  <c r="V957" i="19"/>
  <c r="U958" i="19"/>
  <c r="AB957" i="19"/>
  <c r="J190" i="15"/>
  <c r="AF189" i="15"/>
  <c r="AI189" i="15"/>
  <c r="AD189" i="15"/>
  <c r="AE189" i="15" s="1"/>
  <c r="AG189" i="15"/>
  <c r="C190" i="15" s="1"/>
  <c r="T189" i="15"/>
  <c r="K190" i="15"/>
  <c r="Y333" i="19"/>
  <c r="X957" i="19"/>
  <c r="W957" i="19" l="1"/>
  <c r="AB958" i="19"/>
  <c r="T958" i="19"/>
  <c r="W958" i="19" s="1"/>
  <c r="AC958" i="19"/>
  <c r="V958" i="19"/>
  <c r="U959" i="19"/>
  <c r="AK334" i="19"/>
  <c r="AL334" i="19" s="1"/>
  <c r="AK189" i="15"/>
  <c r="AL189" i="15"/>
  <c r="AJ189" i="15"/>
  <c r="AH189" i="15"/>
  <c r="D190" i="15" s="1"/>
  <c r="B190" i="15"/>
  <c r="O190" i="15"/>
  <c r="AA334" i="19"/>
  <c r="X958" i="19"/>
  <c r="Z334" i="19" l="1"/>
  <c r="AC959" i="19"/>
  <c r="V959" i="19"/>
  <c r="U960" i="19"/>
  <c r="AB959" i="19"/>
  <c r="T959" i="19"/>
  <c r="L190" i="15"/>
  <c r="M190" i="15" s="1"/>
  <c r="U190" i="15"/>
  <c r="V190" i="15" s="1"/>
  <c r="I190" i="15"/>
  <c r="E190" i="15"/>
  <c r="X959" i="19"/>
  <c r="AC960" i="19" l="1"/>
  <c r="V960" i="19"/>
  <c r="U961" i="19"/>
  <c r="AB960" i="19"/>
  <c r="T960" i="19"/>
  <c r="W959" i="19"/>
  <c r="F190" i="15"/>
  <c r="W190" i="15"/>
  <c r="Y190" i="15"/>
  <c r="P190" i="15"/>
  <c r="N190" i="15"/>
  <c r="Z190" i="15"/>
  <c r="R190" i="15"/>
  <c r="Y334" i="19"/>
  <c r="X960" i="19"/>
  <c r="AB961" i="19" l="1"/>
  <c r="T961" i="19"/>
  <c r="AC961" i="19"/>
  <c r="V961" i="19"/>
  <c r="U962" i="19"/>
  <c r="W960" i="19"/>
  <c r="AK335" i="19"/>
  <c r="AL335" i="19" s="1"/>
  <c r="X190" i="15"/>
  <c r="AA190" i="15" s="1"/>
  <c r="AB190" i="15" s="1"/>
  <c r="Q190" i="15"/>
  <c r="S190" i="15" s="1"/>
  <c r="G190" i="15"/>
  <c r="H191" i="15"/>
  <c r="AC190" i="15"/>
  <c r="AA335" i="19"/>
  <c r="X961" i="19"/>
  <c r="Z335" i="19" l="1"/>
  <c r="W961" i="19"/>
  <c r="U963" i="19"/>
  <c r="AB962" i="19"/>
  <c r="T962" i="19"/>
  <c r="W962" i="19" s="1"/>
  <c r="AC962" i="19"/>
  <c r="V962" i="19"/>
  <c r="J191" i="15"/>
  <c r="AI190" i="15"/>
  <c r="AD190" i="15"/>
  <c r="AE190" i="15" s="1"/>
  <c r="AG190" i="15"/>
  <c r="C191" i="15" s="1"/>
  <c r="AF190" i="15"/>
  <c r="K191" i="15"/>
  <c r="T190" i="15"/>
  <c r="X962" i="19"/>
  <c r="V963" i="19" l="1"/>
  <c r="U964" i="19"/>
  <c r="AB963" i="19"/>
  <c r="T963" i="19"/>
  <c r="W963" i="19" s="1"/>
  <c r="AC963" i="19"/>
  <c r="AL190" i="15"/>
  <c r="AK190" i="15"/>
  <c r="AJ190" i="15"/>
  <c r="AH190" i="15"/>
  <c r="D191" i="15" s="1"/>
  <c r="B191" i="15"/>
  <c r="O191" i="15"/>
  <c r="X963" i="19"/>
  <c r="Y335" i="19"/>
  <c r="AB964" i="19" l="1"/>
  <c r="T964" i="19"/>
  <c r="W964" i="19" s="1"/>
  <c r="AC964" i="19"/>
  <c r="V964" i="19"/>
  <c r="U965" i="19"/>
  <c r="L191" i="15"/>
  <c r="M191" i="15" s="1"/>
  <c r="U191" i="15"/>
  <c r="V191" i="15" s="1"/>
  <c r="I191" i="15"/>
  <c r="E191" i="15"/>
  <c r="AA336" i="19"/>
  <c r="X964" i="19"/>
  <c r="Z336" i="19" l="1"/>
  <c r="U966" i="19"/>
  <c r="AB965" i="19"/>
  <c r="T965" i="19"/>
  <c r="W965" i="19" s="1"/>
  <c r="AC965" i="19"/>
  <c r="V965" i="19"/>
  <c r="F191" i="15"/>
  <c r="W191" i="15"/>
  <c r="Y191" i="15"/>
  <c r="P191" i="15"/>
  <c r="N191" i="15"/>
  <c r="Z191" i="15"/>
  <c r="R191" i="15"/>
  <c r="X965" i="19"/>
  <c r="T966" i="19" l="1"/>
  <c r="AC966" i="19"/>
  <c r="V966" i="19"/>
  <c r="U967" i="19"/>
  <c r="AB966" i="19"/>
  <c r="X191" i="15"/>
  <c r="AA191" i="15" s="1"/>
  <c r="AB191" i="15" s="1"/>
  <c r="Q191" i="15"/>
  <c r="S191" i="15" s="1"/>
  <c r="G191" i="15"/>
  <c r="H192" i="15"/>
  <c r="AC191" i="15"/>
  <c r="Y336" i="19"/>
  <c r="X966" i="19"/>
  <c r="AC967" i="19" l="1"/>
  <c r="V967" i="19"/>
  <c r="U968" i="19"/>
  <c r="AB967" i="19"/>
  <c r="T967" i="19"/>
  <c r="W966" i="19"/>
  <c r="J192" i="15"/>
  <c r="AF191" i="15"/>
  <c r="AD191" i="15"/>
  <c r="AE191" i="15" s="1"/>
  <c r="AG191" i="15"/>
  <c r="C192" i="15" s="1"/>
  <c r="AI191" i="15"/>
  <c r="T191" i="15"/>
  <c r="K192" i="15"/>
  <c r="X967" i="19"/>
  <c r="AA337" i="19"/>
  <c r="Z337" i="19" l="1"/>
  <c r="T968" i="19"/>
  <c r="AC968" i="19"/>
  <c r="V968" i="19"/>
  <c r="U969" i="19"/>
  <c r="AB968" i="19"/>
  <c r="W967" i="19"/>
  <c r="B192" i="15"/>
  <c r="AH191" i="15"/>
  <c r="D192" i="15" s="1"/>
  <c r="AL191" i="15"/>
  <c r="AJ191" i="15"/>
  <c r="AK191" i="15"/>
  <c r="O192" i="15"/>
  <c r="X968" i="19"/>
  <c r="AB969" i="19" l="1"/>
  <c r="T969" i="19"/>
  <c r="AC969" i="19"/>
  <c r="V969" i="19"/>
  <c r="U970" i="19"/>
  <c r="W968" i="19"/>
  <c r="L192" i="15"/>
  <c r="M192" i="15" s="1"/>
  <c r="U192" i="15"/>
  <c r="V192" i="15" s="1"/>
  <c r="I192" i="15"/>
  <c r="E192" i="15"/>
  <c r="Y337" i="19"/>
  <c r="X969" i="19"/>
  <c r="W969" i="19" l="1"/>
  <c r="AB970" i="19"/>
  <c r="T970" i="19"/>
  <c r="W970" i="19" s="1"/>
  <c r="AC970" i="19"/>
  <c r="V970" i="19"/>
  <c r="U971" i="19"/>
  <c r="F192" i="15"/>
  <c r="Y192" i="15"/>
  <c r="W192" i="15"/>
  <c r="N192" i="15"/>
  <c r="P192" i="15"/>
  <c r="R192" i="15"/>
  <c r="Z192" i="15"/>
  <c r="AA338" i="19"/>
  <c r="X970" i="19"/>
  <c r="Z338" i="19" l="1"/>
  <c r="V971" i="19"/>
  <c r="U972" i="19"/>
  <c r="AB971" i="19"/>
  <c r="T971" i="19"/>
  <c r="W971" i="19" s="1"/>
  <c r="AC971" i="19"/>
  <c r="X192" i="15"/>
  <c r="AA192" i="15" s="1"/>
  <c r="AB192" i="15" s="1"/>
  <c r="Q192" i="15"/>
  <c r="S192" i="15" s="1"/>
  <c r="G192" i="15"/>
  <c r="H193" i="15"/>
  <c r="AC192" i="15"/>
  <c r="X971" i="19"/>
  <c r="AC972" i="19" l="1"/>
  <c r="V972" i="19"/>
  <c r="U973" i="19"/>
  <c r="AB972" i="19"/>
  <c r="T972" i="19"/>
  <c r="J193" i="15"/>
  <c r="AG192" i="15"/>
  <c r="C193" i="15" s="1"/>
  <c r="AF192" i="15"/>
  <c r="AI192" i="15"/>
  <c r="AD192" i="15"/>
  <c r="AE192" i="15" s="1"/>
  <c r="T192" i="15"/>
  <c r="K193" i="15"/>
  <c r="Y338" i="19"/>
  <c r="X972" i="19"/>
  <c r="AB973" i="19" l="1"/>
  <c r="T973" i="19"/>
  <c r="AC973" i="19"/>
  <c r="V973" i="19"/>
  <c r="U974" i="19"/>
  <c r="W972" i="19"/>
  <c r="AK192" i="15"/>
  <c r="AJ192" i="15"/>
  <c r="AL192" i="15"/>
  <c r="B193" i="15"/>
  <c r="AH192" i="15"/>
  <c r="D193" i="15" s="1"/>
  <c r="O193" i="15"/>
  <c r="X973" i="19"/>
  <c r="AA339" i="19"/>
  <c r="Z339" i="19" l="1"/>
  <c r="W973" i="19"/>
  <c r="U975" i="19"/>
  <c r="AB974" i="19"/>
  <c r="T974" i="19"/>
  <c r="W974" i="19" s="1"/>
  <c r="AC974" i="19"/>
  <c r="V974" i="19"/>
  <c r="I193" i="15"/>
  <c r="U193" i="15"/>
  <c r="V193" i="15" s="1"/>
  <c r="L193" i="15"/>
  <c r="M193" i="15" s="1"/>
  <c r="E193" i="15"/>
  <c r="X974" i="19"/>
  <c r="V975" i="19" l="1"/>
  <c r="U976" i="19"/>
  <c r="AB975" i="19"/>
  <c r="T975" i="19"/>
  <c r="W975" i="19" s="1"/>
  <c r="AC975" i="19"/>
  <c r="F193" i="15"/>
  <c r="N193" i="15"/>
  <c r="P193" i="15"/>
  <c r="Y193" i="15"/>
  <c r="W193" i="15"/>
  <c r="R193" i="15"/>
  <c r="Z193" i="15"/>
  <c r="Y339" i="19"/>
  <c r="X975" i="19"/>
  <c r="T976" i="19" l="1"/>
  <c r="AC976" i="19"/>
  <c r="V976" i="19"/>
  <c r="U977" i="19"/>
  <c r="AB976" i="19"/>
  <c r="X193" i="15"/>
  <c r="AA193" i="15" s="1"/>
  <c r="AB193" i="15" s="1"/>
  <c r="Q193" i="15"/>
  <c r="S193" i="15" s="1"/>
  <c r="G193" i="15"/>
  <c r="AC193" i="15"/>
  <c r="H194" i="15"/>
  <c r="AA340" i="19"/>
  <c r="X976" i="19"/>
  <c r="Z340" i="19" l="1"/>
  <c r="AB977" i="19"/>
  <c r="T977" i="19"/>
  <c r="W977" i="19" s="1"/>
  <c r="AC977" i="19"/>
  <c r="V977" i="19"/>
  <c r="U978" i="19"/>
  <c r="W976" i="19"/>
  <c r="J194" i="15"/>
  <c r="AI193" i="15"/>
  <c r="AG193" i="15"/>
  <c r="C194" i="15" s="1"/>
  <c r="AD193" i="15"/>
  <c r="AE193" i="15" s="1"/>
  <c r="AF193" i="15"/>
  <c r="T193" i="15"/>
  <c r="K194" i="15"/>
  <c r="X977" i="19"/>
  <c r="T978" i="19" l="1"/>
  <c r="V978" i="19"/>
  <c r="AC978" i="19"/>
  <c r="U979" i="19"/>
  <c r="AB978" i="19"/>
  <c r="AK193" i="15"/>
  <c r="AJ193" i="15"/>
  <c r="AL193" i="15"/>
  <c r="B194" i="15"/>
  <c r="AH193" i="15"/>
  <c r="D194" i="15" s="1"/>
  <c r="O194" i="15"/>
  <c r="Y340" i="19"/>
  <c r="X978" i="19"/>
  <c r="V979" i="19" l="1"/>
  <c r="U980" i="19"/>
  <c r="AC979" i="19"/>
  <c r="AB979" i="19"/>
  <c r="T979" i="19"/>
  <c r="W979" i="19" s="1"/>
  <c r="W978" i="19"/>
  <c r="I194" i="15"/>
  <c r="L194" i="15"/>
  <c r="M194" i="15" s="1"/>
  <c r="U194" i="15"/>
  <c r="V194" i="15" s="1"/>
  <c r="E194" i="15"/>
  <c r="AA341" i="19"/>
  <c r="X979" i="19"/>
  <c r="Z341" i="19" l="1"/>
  <c r="U981" i="19"/>
  <c r="T980" i="19"/>
  <c r="V980" i="19"/>
  <c r="AB980" i="19"/>
  <c r="AC980" i="19"/>
  <c r="F194" i="15"/>
  <c r="N194" i="15"/>
  <c r="P194" i="15"/>
  <c r="Y194" i="15"/>
  <c r="W194" i="15"/>
  <c r="R194" i="15"/>
  <c r="Z194" i="15"/>
  <c r="X980" i="19"/>
  <c r="W980" i="19" l="1"/>
  <c r="T981" i="19"/>
  <c r="AC981" i="19"/>
  <c r="V981" i="19"/>
  <c r="U982" i="19"/>
  <c r="AB981" i="19"/>
  <c r="X194" i="15"/>
  <c r="AA194" i="15" s="1"/>
  <c r="AB194" i="15" s="1"/>
  <c r="Q194" i="15"/>
  <c r="S194" i="15" s="1"/>
  <c r="G194" i="15"/>
  <c r="H195" i="15"/>
  <c r="AC194" i="15"/>
  <c r="Y341" i="19"/>
  <c r="X981" i="19"/>
  <c r="AB982" i="19" l="1"/>
  <c r="T982" i="19"/>
  <c r="W982" i="19" s="1"/>
  <c r="AC982" i="19"/>
  <c r="V982" i="19"/>
  <c r="U983" i="19"/>
  <c r="W981" i="19"/>
  <c r="J195" i="15"/>
  <c r="AI194" i="15"/>
  <c r="AD194" i="15"/>
  <c r="AE194" i="15" s="1"/>
  <c r="AF194" i="15"/>
  <c r="AG194" i="15"/>
  <c r="C195" i="15" s="1"/>
  <c r="K195" i="15"/>
  <c r="T194" i="15"/>
  <c r="AA342" i="19"/>
  <c r="X982" i="19"/>
  <c r="Z342" i="19" l="1"/>
  <c r="V983" i="19"/>
  <c r="U984" i="19"/>
  <c r="AB983" i="19"/>
  <c r="T983" i="19"/>
  <c r="W983" i="19" s="1"/>
  <c r="AC983" i="19"/>
  <c r="AL194" i="15"/>
  <c r="AK194" i="15"/>
  <c r="AJ194" i="15"/>
  <c r="AH194" i="15"/>
  <c r="D195" i="15" s="1"/>
  <c r="B195" i="15"/>
  <c r="O195" i="15"/>
  <c r="X983" i="19"/>
  <c r="AC984" i="19" l="1"/>
  <c r="V984" i="19"/>
  <c r="U985" i="19"/>
  <c r="AB984" i="19"/>
  <c r="T984" i="19"/>
  <c r="U195" i="15"/>
  <c r="V195" i="15" s="1"/>
  <c r="L195" i="15"/>
  <c r="M195" i="15" s="1"/>
  <c r="I195" i="15"/>
  <c r="E195" i="15"/>
  <c r="Y342" i="19"/>
  <c r="X984" i="19"/>
  <c r="AB985" i="19" l="1"/>
  <c r="T985" i="19"/>
  <c r="W985" i="19" s="1"/>
  <c r="AC985" i="19"/>
  <c r="V985" i="19"/>
  <c r="U986" i="19"/>
  <c r="W984" i="19"/>
  <c r="F195" i="15"/>
  <c r="N195" i="15"/>
  <c r="Q195" i="15" s="1"/>
  <c r="P195" i="15"/>
  <c r="Y195" i="15"/>
  <c r="W195" i="15"/>
  <c r="X195" i="15" s="1"/>
  <c r="Z195" i="15"/>
  <c r="R195" i="15"/>
  <c r="AA343" i="19"/>
  <c r="X985" i="19"/>
  <c r="Z343" i="19" l="1"/>
  <c r="U987" i="19"/>
  <c r="AB986" i="19"/>
  <c r="T986" i="19"/>
  <c r="W986" i="19" s="1"/>
  <c r="AC986" i="19"/>
  <c r="V986" i="19"/>
  <c r="AA195" i="15"/>
  <c r="AB195" i="15" s="1"/>
  <c r="S195" i="15"/>
  <c r="G195" i="15"/>
  <c r="H196" i="15"/>
  <c r="AC195" i="15"/>
  <c r="X986" i="19"/>
  <c r="U988" i="19" l="1"/>
  <c r="V987" i="19"/>
  <c r="AB987" i="19"/>
  <c r="T987" i="19"/>
  <c r="W987" i="19" s="1"/>
  <c r="AC987" i="19"/>
  <c r="J196" i="15"/>
  <c r="AG195" i="15"/>
  <c r="C196" i="15" s="1"/>
  <c r="AI195" i="15"/>
  <c r="AF195" i="15"/>
  <c r="AD195" i="15"/>
  <c r="AE195" i="15" s="1"/>
  <c r="T195" i="15"/>
  <c r="K196" i="15"/>
  <c r="Y343" i="19"/>
  <c r="X987" i="19"/>
  <c r="T988" i="19" l="1"/>
  <c r="AC988" i="19"/>
  <c r="V988" i="19"/>
  <c r="U989" i="19"/>
  <c r="AB988" i="19"/>
  <c r="B196" i="15"/>
  <c r="AH195" i="15"/>
  <c r="D196" i="15" s="1"/>
  <c r="AK195" i="15"/>
  <c r="AL195" i="15"/>
  <c r="AJ195" i="15"/>
  <c r="O196" i="15"/>
  <c r="AA344" i="19"/>
  <c r="X988" i="19"/>
  <c r="Z344" i="19" l="1"/>
  <c r="AB989" i="19"/>
  <c r="T989" i="19"/>
  <c r="AC989" i="19"/>
  <c r="V989" i="19"/>
  <c r="U990" i="19"/>
  <c r="W988" i="19"/>
  <c r="L196" i="15"/>
  <c r="M196" i="15" s="1"/>
  <c r="U196" i="15"/>
  <c r="V196" i="15" s="1"/>
  <c r="I196" i="15"/>
  <c r="E196" i="15"/>
  <c r="X989" i="19"/>
  <c r="W989" i="19" l="1"/>
  <c r="T990" i="19"/>
  <c r="AC990" i="19"/>
  <c r="V990" i="19"/>
  <c r="U991" i="19"/>
  <c r="AB990" i="19"/>
  <c r="F196" i="15"/>
  <c r="W196" i="15"/>
  <c r="Y196" i="15"/>
  <c r="P196" i="15"/>
  <c r="N196" i="15"/>
  <c r="Z196" i="15"/>
  <c r="R196" i="15"/>
  <c r="Y344" i="19"/>
  <c r="X990" i="19"/>
  <c r="W990" i="19" l="1"/>
  <c r="AC991" i="19"/>
  <c r="V991" i="19"/>
  <c r="U992" i="19"/>
  <c r="AB991" i="19"/>
  <c r="T991" i="19"/>
  <c r="X196" i="15"/>
  <c r="AA196" i="15" s="1"/>
  <c r="AB196" i="15" s="1"/>
  <c r="Q196" i="15"/>
  <c r="S196" i="15" s="1"/>
  <c r="G196" i="15"/>
  <c r="AC196" i="15"/>
  <c r="H197" i="15"/>
  <c r="AA345" i="19"/>
  <c r="X991" i="19"/>
  <c r="Z345" i="19" l="1"/>
  <c r="AC992" i="19"/>
  <c r="V992" i="19"/>
  <c r="U993" i="19"/>
  <c r="AB992" i="19"/>
  <c r="T992" i="19"/>
  <c r="W991" i="19"/>
  <c r="J197" i="15"/>
  <c r="AI196" i="15"/>
  <c r="AG196" i="15"/>
  <c r="C197" i="15" s="1"/>
  <c r="AF196" i="15"/>
  <c r="AD196" i="15"/>
  <c r="AE196" i="15" s="1"/>
  <c r="T196" i="15"/>
  <c r="K197" i="15"/>
  <c r="X992" i="19"/>
  <c r="T993" i="19" l="1"/>
  <c r="AC993" i="19"/>
  <c r="V993" i="19"/>
  <c r="U994" i="19"/>
  <c r="AB993" i="19"/>
  <c r="W992" i="19"/>
  <c r="AH196" i="15"/>
  <c r="D197" i="15" s="1"/>
  <c r="B197" i="15"/>
  <c r="AL196" i="15"/>
  <c r="AK196" i="15"/>
  <c r="AJ196" i="15"/>
  <c r="O197" i="15"/>
  <c r="Y345" i="19"/>
  <c r="X993" i="19"/>
  <c r="AB994" i="19" l="1"/>
  <c r="T994" i="19"/>
  <c r="W994" i="19" s="1"/>
  <c r="AC994" i="19"/>
  <c r="V994" i="19"/>
  <c r="U995" i="19"/>
  <c r="W993" i="19"/>
  <c r="I197" i="15"/>
  <c r="U197" i="15"/>
  <c r="V197" i="15" s="1"/>
  <c r="L197" i="15"/>
  <c r="M197" i="15" s="1"/>
  <c r="E197" i="15"/>
  <c r="AA346" i="19"/>
  <c r="X994" i="19"/>
  <c r="Z346" i="19" l="1"/>
  <c r="U996" i="19"/>
  <c r="AB995" i="19"/>
  <c r="T995" i="19"/>
  <c r="W995" i="19" s="1"/>
  <c r="AC995" i="19"/>
  <c r="V995" i="19"/>
  <c r="F197" i="15"/>
  <c r="Y197" i="15"/>
  <c r="W197" i="15"/>
  <c r="P197" i="15"/>
  <c r="N197" i="15"/>
  <c r="Z197" i="15"/>
  <c r="R197" i="15"/>
  <c r="X995" i="19"/>
  <c r="V996" i="19" l="1"/>
  <c r="U997" i="19"/>
  <c r="AB996" i="19"/>
  <c r="T996" i="19"/>
  <c r="W996" i="19" s="1"/>
  <c r="AC996" i="19"/>
  <c r="X197" i="15"/>
  <c r="AA197" i="15" s="1"/>
  <c r="AB197" i="15" s="1"/>
  <c r="Q197" i="15"/>
  <c r="S197" i="15" s="1"/>
  <c r="G197" i="15"/>
  <c r="H198" i="15"/>
  <c r="AC197" i="15"/>
  <c r="Y346" i="19"/>
  <c r="X996" i="19"/>
  <c r="T997" i="19" l="1"/>
  <c r="AC997" i="19"/>
  <c r="V997" i="19"/>
  <c r="U998" i="19"/>
  <c r="AB997" i="19"/>
  <c r="J198" i="15"/>
  <c r="AF197" i="15"/>
  <c r="AG197" i="15"/>
  <c r="C198" i="15" s="1"/>
  <c r="AI197" i="15"/>
  <c r="AD197" i="15"/>
  <c r="AE197" i="15" s="1"/>
  <c r="T197" i="15"/>
  <c r="K198" i="15"/>
  <c r="AA347" i="19"/>
  <c r="X997" i="19"/>
  <c r="Z347" i="19" l="1"/>
  <c r="W997" i="19"/>
  <c r="AB998" i="19"/>
  <c r="T998" i="19"/>
  <c r="W998" i="19" s="1"/>
  <c r="AC998" i="19"/>
  <c r="V998" i="19"/>
  <c r="U999" i="19"/>
  <c r="B198" i="15"/>
  <c r="AH197" i="15"/>
  <c r="D198" i="15" s="1"/>
  <c r="AK197" i="15"/>
  <c r="AJ197" i="15"/>
  <c r="AL197" i="15"/>
  <c r="O198" i="15"/>
  <c r="X998" i="19"/>
  <c r="V999" i="19" l="1"/>
  <c r="U1000" i="19"/>
  <c r="AB999" i="19"/>
  <c r="T999" i="19"/>
  <c r="W999" i="19" s="1"/>
  <c r="AC999" i="19"/>
  <c r="L198" i="15"/>
  <c r="M198" i="15" s="1"/>
  <c r="U198" i="15"/>
  <c r="V198" i="15" s="1"/>
  <c r="I198" i="15"/>
  <c r="E198" i="15"/>
  <c r="Y347" i="19"/>
  <c r="X999" i="19"/>
  <c r="T1000" i="19" l="1"/>
  <c r="AC1000" i="19"/>
  <c r="V1000" i="19"/>
  <c r="U1001" i="19"/>
  <c r="AB1000" i="19"/>
  <c r="F198" i="15"/>
  <c r="Y198" i="15"/>
  <c r="W198" i="15"/>
  <c r="N198" i="15"/>
  <c r="P198" i="15"/>
  <c r="Z198" i="15"/>
  <c r="R198" i="15"/>
  <c r="AA348" i="19"/>
  <c r="X1000" i="19"/>
  <c r="Z348" i="19" l="1"/>
  <c r="W1000" i="19"/>
  <c r="AB1001" i="19"/>
  <c r="T1001" i="19"/>
  <c r="W1001" i="19" s="1"/>
  <c r="AC1001" i="19"/>
  <c r="V1001" i="19"/>
  <c r="U1002" i="19"/>
  <c r="X198" i="15"/>
  <c r="AA198" i="15" s="1"/>
  <c r="AB198" i="15" s="1"/>
  <c r="Q198" i="15"/>
  <c r="S198" i="15" s="1"/>
  <c r="G198" i="15"/>
  <c r="AC198" i="15"/>
  <c r="H199" i="15"/>
  <c r="X1001" i="19"/>
  <c r="T1002" i="19" l="1"/>
  <c r="AC1002" i="19"/>
  <c r="V1002" i="19"/>
  <c r="U1003" i="19"/>
  <c r="AB1002" i="19"/>
  <c r="J199" i="15"/>
  <c r="AF198" i="15"/>
  <c r="AI198" i="15"/>
  <c r="AD198" i="15"/>
  <c r="AE198" i="15" s="1"/>
  <c r="AG198" i="15"/>
  <c r="C199" i="15" s="1"/>
  <c r="T198" i="15"/>
  <c r="K199" i="15"/>
  <c r="Y348" i="19"/>
  <c r="X1002" i="19"/>
  <c r="V1003" i="19" l="1"/>
  <c r="U1004" i="19"/>
  <c r="AB1003" i="19"/>
  <c r="T1003" i="19"/>
  <c r="W1003" i="19" s="1"/>
  <c r="AC1003" i="19"/>
  <c r="W1002" i="19"/>
  <c r="AJ198" i="15"/>
  <c r="AK198" i="15"/>
  <c r="AL198" i="15"/>
  <c r="B199" i="15"/>
  <c r="AH198" i="15"/>
  <c r="D199" i="15" s="1"/>
  <c r="O199" i="15"/>
  <c r="X1003" i="19"/>
  <c r="AA349" i="19"/>
  <c r="Z349" i="19" l="1"/>
  <c r="V1004" i="19"/>
  <c r="U1005" i="19"/>
  <c r="AB1004" i="19"/>
  <c r="T1004" i="19"/>
  <c r="AC1004" i="19"/>
  <c r="I199" i="15"/>
  <c r="U199" i="15"/>
  <c r="V199" i="15" s="1"/>
  <c r="L199" i="15"/>
  <c r="M199" i="15" s="1"/>
  <c r="E199" i="15"/>
  <c r="X1004" i="19"/>
  <c r="AB1005" i="19" l="1"/>
  <c r="T1005" i="19"/>
  <c r="AC1005" i="19"/>
  <c r="V1005" i="19"/>
  <c r="U1006" i="19"/>
  <c r="W1004" i="19"/>
  <c r="F199" i="15"/>
  <c r="N199" i="15"/>
  <c r="P199" i="15"/>
  <c r="Y199" i="15"/>
  <c r="W199" i="15"/>
  <c r="Z199" i="15"/>
  <c r="R199" i="15"/>
  <c r="Y349" i="19"/>
  <c r="X1005" i="19"/>
  <c r="W1005" i="19" l="1"/>
  <c r="AB1006" i="19"/>
  <c r="T1006" i="19"/>
  <c r="W1006" i="19" s="1"/>
  <c r="AC1006" i="19"/>
  <c r="V1006" i="19"/>
  <c r="U1007" i="19"/>
  <c r="X199" i="15"/>
  <c r="AA199" i="15" s="1"/>
  <c r="AB199" i="15" s="1"/>
  <c r="G199" i="15"/>
  <c r="Q199" i="15"/>
  <c r="S199" i="15" s="1"/>
  <c r="H200" i="15"/>
  <c r="AC199" i="15"/>
  <c r="AA350" i="19"/>
  <c r="X1006" i="19"/>
  <c r="Z350" i="19" l="1"/>
  <c r="U1008" i="19"/>
  <c r="AB1007" i="19"/>
  <c r="T1007" i="19"/>
  <c r="W1007" i="19" s="1"/>
  <c r="AC1007" i="19"/>
  <c r="V1007" i="19"/>
  <c r="J200" i="15"/>
  <c r="AF199" i="15"/>
  <c r="AG199" i="15"/>
  <c r="C200" i="15" s="1"/>
  <c r="AI199" i="15"/>
  <c r="AD199" i="15"/>
  <c r="AE199" i="15" s="1"/>
  <c r="T199" i="15"/>
  <c r="K200" i="15"/>
  <c r="X1007" i="19"/>
  <c r="AC1008" i="19" l="1"/>
  <c r="V1008" i="19"/>
  <c r="U1009" i="19"/>
  <c r="AB1008" i="19"/>
  <c r="T1008" i="19"/>
  <c r="AK199" i="15"/>
  <c r="AL199" i="15"/>
  <c r="AJ199" i="15"/>
  <c r="B200" i="15"/>
  <c r="AH199" i="15"/>
  <c r="D200" i="15" s="1"/>
  <c r="O200" i="15"/>
  <c r="Y350" i="19"/>
  <c r="X1008" i="19"/>
  <c r="T1009" i="19" l="1"/>
  <c r="AC1009" i="19"/>
  <c r="V1009" i="19"/>
  <c r="U1010" i="19"/>
  <c r="AB1009" i="19"/>
  <c r="W1008" i="19"/>
  <c r="I200" i="15"/>
  <c r="L200" i="15"/>
  <c r="M200" i="15" s="1"/>
  <c r="U200" i="15"/>
  <c r="V200" i="15" s="1"/>
  <c r="E200" i="15"/>
  <c r="AA351" i="19"/>
  <c r="X1009" i="19"/>
  <c r="Z351" i="19" l="1"/>
  <c r="W1009" i="19"/>
  <c r="V1010" i="19"/>
  <c r="AB1010" i="19"/>
  <c r="T1010" i="19"/>
  <c r="W1010" i="19" s="1"/>
  <c r="AC1010" i="19"/>
  <c r="U1011" i="19"/>
  <c r="F200" i="15"/>
  <c r="N200" i="15"/>
  <c r="P200" i="15"/>
  <c r="W200" i="15"/>
  <c r="Y200" i="15"/>
  <c r="Z200" i="15"/>
  <c r="R200" i="15"/>
  <c r="X1010" i="19"/>
  <c r="AB1011" i="19" l="1"/>
  <c r="V1011" i="19"/>
  <c r="U1012" i="19"/>
  <c r="T1011" i="19"/>
  <c r="W1011" i="19" s="1"/>
  <c r="AC1011" i="19"/>
  <c r="X200" i="15"/>
  <c r="AA200" i="15" s="1"/>
  <c r="AB200" i="15" s="1"/>
  <c r="Q200" i="15"/>
  <c r="S200" i="15" s="1"/>
  <c r="G200" i="15"/>
  <c r="H201" i="15"/>
  <c r="AC200" i="15"/>
  <c r="X1011" i="19"/>
  <c r="Y351" i="19"/>
  <c r="AC1012" i="19" l="1"/>
  <c r="T1012" i="19"/>
  <c r="V1012" i="19"/>
  <c r="U1013" i="19"/>
  <c r="AB1012" i="19"/>
  <c r="J201" i="15"/>
  <c r="AG200" i="15"/>
  <c r="C201" i="15" s="1"/>
  <c r="AI200" i="15"/>
  <c r="AD200" i="15"/>
  <c r="AE200" i="15" s="1"/>
  <c r="AF200" i="15"/>
  <c r="T200" i="15"/>
  <c r="K201" i="15"/>
  <c r="X1012" i="19"/>
  <c r="AA352" i="19"/>
  <c r="Z352" i="19" l="1"/>
  <c r="AB1013" i="19"/>
  <c r="T1013" i="19"/>
  <c r="AC1013" i="19"/>
  <c r="V1013" i="19"/>
  <c r="U1014" i="19"/>
  <c r="W1012" i="19"/>
  <c r="AJ200" i="15"/>
  <c r="AK200" i="15"/>
  <c r="AL200" i="15"/>
  <c r="AH200" i="15"/>
  <c r="D201" i="15" s="1"/>
  <c r="B201" i="15"/>
  <c r="O201" i="15"/>
  <c r="X1013" i="19"/>
  <c r="W1013" i="19" l="1"/>
  <c r="T1014" i="19"/>
  <c r="W1014" i="19" s="1"/>
  <c r="AC1014" i="19"/>
  <c r="V1014" i="19"/>
  <c r="U1015" i="19"/>
  <c r="AB1014" i="19"/>
  <c r="L201" i="15"/>
  <c r="M201" i="15" s="1"/>
  <c r="U201" i="15"/>
  <c r="V201" i="15" s="1"/>
  <c r="I201" i="15"/>
  <c r="E201" i="15"/>
  <c r="X1014" i="19"/>
  <c r="Y352" i="19"/>
  <c r="V1015" i="19" l="1"/>
  <c r="U1016" i="19"/>
  <c r="AB1015" i="19"/>
  <c r="T1015" i="19"/>
  <c r="AC1015" i="19"/>
  <c r="F201" i="15"/>
  <c r="Y201" i="15"/>
  <c r="W201" i="15"/>
  <c r="N201" i="15"/>
  <c r="P201" i="15"/>
  <c r="R201" i="15"/>
  <c r="Z201" i="15"/>
  <c r="AA353" i="19"/>
  <c r="X1015" i="19"/>
  <c r="Z353" i="19" l="1"/>
  <c r="V1016" i="19"/>
  <c r="U1017" i="19"/>
  <c r="AB1016" i="19"/>
  <c r="T1016" i="19"/>
  <c r="W1016" i="19" s="1"/>
  <c r="AC1016" i="19"/>
  <c r="W1015" i="19"/>
  <c r="X201" i="15"/>
  <c r="AA201" i="15" s="1"/>
  <c r="AB201" i="15" s="1"/>
  <c r="Q201" i="15"/>
  <c r="S201" i="15" s="1"/>
  <c r="T201" i="15" s="1"/>
  <c r="G201" i="15"/>
  <c r="AC201" i="15"/>
  <c r="H202" i="15"/>
  <c r="X1016" i="19"/>
  <c r="T1017" i="19" l="1"/>
  <c r="AC1017" i="19"/>
  <c r="V1017" i="19"/>
  <c r="U1018" i="19"/>
  <c r="AB1017" i="19"/>
  <c r="J202" i="15"/>
  <c r="AF201" i="15"/>
  <c r="AI201" i="15"/>
  <c r="AG201" i="15"/>
  <c r="C202" i="15" s="1"/>
  <c r="AD201" i="15"/>
  <c r="AE201" i="15" s="1"/>
  <c r="K202" i="15"/>
  <c r="Y353" i="19"/>
  <c r="X1017" i="19"/>
  <c r="AB1018" i="19" l="1"/>
  <c r="T1018" i="19"/>
  <c r="AC1018" i="19"/>
  <c r="V1018" i="19"/>
  <c r="U1019" i="19"/>
  <c r="W1017" i="19"/>
  <c r="AJ201" i="15"/>
  <c r="AL201" i="15"/>
  <c r="AK201" i="15"/>
  <c r="B202" i="15"/>
  <c r="AH201" i="15"/>
  <c r="D202" i="15" s="1"/>
  <c r="O202" i="15"/>
  <c r="AA354" i="19"/>
  <c r="X1018" i="19"/>
  <c r="Z354" i="19" l="1"/>
  <c r="W1018" i="19"/>
  <c r="U1020" i="19"/>
  <c r="AB1019" i="19"/>
  <c r="T1019" i="19"/>
  <c r="AC1019" i="19"/>
  <c r="V1019" i="19"/>
  <c r="I202" i="15"/>
  <c r="U202" i="15"/>
  <c r="V202" i="15" s="1"/>
  <c r="L202" i="15"/>
  <c r="M202" i="15" s="1"/>
  <c r="E202" i="15"/>
  <c r="X1019" i="19"/>
  <c r="AC1020" i="19" l="1"/>
  <c r="V1020" i="19"/>
  <c r="U1021" i="19"/>
  <c r="AB1020" i="19"/>
  <c r="T1020" i="19"/>
  <c r="W1019" i="19"/>
  <c r="F202" i="15"/>
  <c r="N202" i="15"/>
  <c r="Q202" i="15" s="1"/>
  <c r="P202" i="15"/>
  <c r="Y202" i="15"/>
  <c r="W202" i="15"/>
  <c r="Z202" i="15"/>
  <c r="R202" i="15"/>
  <c r="Y354" i="19"/>
  <c r="X1020" i="19"/>
  <c r="AB1021" i="19" l="1"/>
  <c r="T1021" i="19"/>
  <c r="AC1021" i="19"/>
  <c r="V1021" i="19"/>
  <c r="U1022" i="19"/>
  <c r="W1020" i="19"/>
  <c r="X202" i="15"/>
  <c r="AA202" i="15" s="1"/>
  <c r="AB202" i="15" s="1"/>
  <c r="S202" i="15"/>
  <c r="G202" i="15"/>
  <c r="AC202" i="15"/>
  <c r="H203" i="15"/>
  <c r="AA355" i="19"/>
  <c r="X1021" i="19"/>
  <c r="Z355" i="19" l="1"/>
  <c r="W1021" i="19"/>
  <c r="AB1022" i="19"/>
  <c r="T1022" i="19"/>
  <c r="W1022" i="19" s="1"/>
  <c r="AC1022" i="19"/>
  <c r="V1022" i="19"/>
  <c r="U1023" i="19"/>
  <c r="J203" i="15"/>
  <c r="AD202" i="15"/>
  <c r="AE202" i="15" s="1"/>
  <c r="AI202" i="15"/>
  <c r="AG202" i="15"/>
  <c r="C203" i="15" s="1"/>
  <c r="AF202" i="15"/>
  <c r="T202" i="15"/>
  <c r="K203" i="15"/>
  <c r="X1022" i="19"/>
  <c r="V1023" i="19" l="1"/>
  <c r="U1024" i="19"/>
  <c r="AB1023" i="19"/>
  <c r="T1023" i="19"/>
  <c r="W1023" i="19" s="1"/>
  <c r="AC1023" i="19"/>
  <c r="AK202" i="15"/>
  <c r="AL202" i="15"/>
  <c r="AJ202" i="15"/>
  <c r="AH202" i="15"/>
  <c r="D203" i="15" s="1"/>
  <c r="B203" i="15"/>
  <c r="O203" i="15"/>
  <c r="Y355" i="19"/>
  <c r="X1023" i="19"/>
  <c r="T1024" i="19" l="1"/>
  <c r="AC1024" i="19"/>
  <c r="V1024" i="19"/>
  <c r="U1025" i="19"/>
  <c r="AB1024" i="19"/>
  <c r="U203" i="15"/>
  <c r="V203" i="15" s="1"/>
  <c r="L203" i="15"/>
  <c r="M203" i="15" s="1"/>
  <c r="I203" i="15"/>
  <c r="E203" i="15"/>
  <c r="X1024" i="19"/>
  <c r="AA356" i="19"/>
  <c r="Z356" i="19" l="1"/>
  <c r="AB1025" i="19"/>
  <c r="T1025" i="19"/>
  <c r="W1025" i="19" s="1"/>
  <c r="AC1025" i="19"/>
  <c r="V1025" i="19"/>
  <c r="U1026" i="19"/>
  <c r="W1024" i="19"/>
  <c r="F203" i="15"/>
  <c r="P203" i="15"/>
  <c r="N203" i="15"/>
  <c r="Y203" i="15"/>
  <c r="W203" i="15"/>
  <c r="Z203" i="15"/>
  <c r="R203" i="15"/>
  <c r="X1025" i="19"/>
  <c r="T1026" i="19" l="1"/>
  <c r="AC1026" i="19"/>
  <c r="V1026" i="19"/>
  <c r="U1027" i="19"/>
  <c r="AB1026" i="19"/>
  <c r="X203" i="15"/>
  <c r="AA203" i="15" s="1"/>
  <c r="AB203" i="15" s="1"/>
  <c r="Q203" i="15"/>
  <c r="S203" i="15" s="1"/>
  <c r="G203" i="15"/>
  <c r="AC203" i="15"/>
  <c r="H204" i="15"/>
  <c r="Y356" i="19"/>
  <c r="X1026" i="19"/>
  <c r="V1027" i="19" l="1"/>
  <c r="U1028" i="19"/>
  <c r="AB1027" i="19"/>
  <c r="T1027" i="19"/>
  <c r="AC1027" i="19"/>
  <c r="W1026" i="19"/>
  <c r="J204" i="15"/>
  <c r="AG203" i="15"/>
  <c r="C204" i="15" s="1"/>
  <c r="AF203" i="15"/>
  <c r="AD203" i="15"/>
  <c r="AE203" i="15" s="1"/>
  <c r="AI203" i="15"/>
  <c r="T203" i="15"/>
  <c r="K204" i="15"/>
  <c r="AA357" i="19"/>
  <c r="X1027" i="19"/>
  <c r="Z357" i="19" l="1"/>
  <c r="U1029" i="19"/>
  <c r="AB1028" i="19"/>
  <c r="T1028" i="19"/>
  <c r="W1028" i="19" s="1"/>
  <c r="AC1028" i="19"/>
  <c r="V1028" i="19"/>
  <c r="W1027" i="19"/>
  <c r="AH203" i="15"/>
  <c r="D204" i="15" s="1"/>
  <c r="B204" i="15"/>
  <c r="AK203" i="15"/>
  <c r="AJ203" i="15"/>
  <c r="AL203" i="15"/>
  <c r="O204" i="15"/>
  <c r="X1028" i="19"/>
  <c r="AB1029" i="19" l="1"/>
  <c r="T1029" i="19"/>
  <c r="AC1029" i="19"/>
  <c r="V1029" i="19"/>
  <c r="U1030" i="19"/>
  <c r="I204" i="15"/>
  <c r="L204" i="15"/>
  <c r="M204" i="15" s="1"/>
  <c r="U204" i="15"/>
  <c r="V204" i="15" s="1"/>
  <c r="E204" i="15"/>
  <c r="Y357" i="19"/>
  <c r="X1029" i="19"/>
  <c r="W1029" i="19" l="1"/>
  <c r="AB1030" i="19"/>
  <c r="T1030" i="19"/>
  <c r="W1030" i="19" s="1"/>
  <c r="AC1030" i="19"/>
  <c r="V1030" i="19"/>
  <c r="U1031" i="19"/>
  <c r="F204" i="15"/>
  <c r="N204" i="15"/>
  <c r="P204" i="15"/>
  <c r="W204" i="15"/>
  <c r="Y204" i="15"/>
  <c r="Z204" i="15"/>
  <c r="R204" i="15"/>
  <c r="AA358" i="19"/>
  <c r="X1030" i="19"/>
  <c r="Z358" i="19" l="1"/>
  <c r="U1032" i="19"/>
  <c r="AB1031" i="19"/>
  <c r="T1031" i="19"/>
  <c r="W1031" i="19" s="1"/>
  <c r="AC1031" i="19"/>
  <c r="V1031" i="19"/>
  <c r="X204" i="15"/>
  <c r="AA204" i="15" s="1"/>
  <c r="AB204" i="15" s="1"/>
  <c r="Q204" i="15"/>
  <c r="S204" i="15" s="1"/>
  <c r="G204" i="15"/>
  <c r="AC204" i="15"/>
  <c r="H205" i="15"/>
  <c r="X1031" i="19"/>
  <c r="AC1032" i="19" l="1"/>
  <c r="V1032" i="19"/>
  <c r="U1033" i="19"/>
  <c r="AB1032" i="19"/>
  <c r="T1032" i="19"/>
  <c r="J205" i="15"/>
  <c r="AG204" i="15"/>
  <c r="C205" i="15" s="1"/>
  <c r="AF204" i="15"/>
  <c r="AI204" i="15"/>
  <c r="AD204" i="15"/>
  <c r="AE204" i="15" s="1"/>
  <c r="T204" i="15"/>
  <c r="K205" i="15"/>
  <c r="Y358" i="19"/>
  <c r="X1032" i="19"/>
  <c r="AC1033" i="19" l="1"/>
  <c r="U1034" i="19"/>
  <c r="AB1033" i="19"/>
  <c r="T1033" i="19"/>
  <c r="W1033" i="19" s="1"/>
  <c r="V1033" i="19"/>
  <c r="W1032" i="19"/>
  <c r="AJ204" i="15"/>
  <c r="AK204" i="15"/>
  <c r="AL204" i="15"/>
  <c r="AH204" i="15"/>
  <c r="D205" i="15" s="1"/>
  <c r="B205" i="15"/>
  <c r="O205" i="15"/>
  <c r="AA359" i="19"/>
  <c r="X1033" i="19"/>
  <c r="Z359" i="19" l="1"/>
  <c r="AB1034" i="19"/>
  <c r="T1034" i="19"/>
  <c r="W1034" i="19" s="1"/>
  <c r="AC1034" i="19"/>
  <c r="V1034" i="19"/>
  <c r="U1035" i="19"/>
  <c r="L205" i="15"/>
  <c r="M205" i="15" s="1"/>
  <c r="U205" i="15"/>
  <c r="V205" i="15" s="1"/>
  <c r="I205" i="15"/>
  <c r="E205" i="15"/>
  <c r="X1034" i="19"/>
  <c r="U1036" i="19" l="1"/>
  <c r="AB1035" i="19"/>
  <c r="T1035" i="19"/>
  <c r="W1035" i="19" s="1"/>
  <c r="AC1035" i="19"/>
  <c r="V1035" i="19"/>
  <c r="F205" i="15"/>
  <c r="W205" i="15"/>
  <c r="Y205" i="15"/>
  <c r="P205" i="15"/>
  <c r="N205" i="15"/>
  <c r="R205" i="15"/>
  <c r="Z205" i="15"/>
  <c r="Y359" i="19"/>
  <c r="X1035" i="19"/>
  <c r="T1036" i="19" l="1"/>
  <c r="AC1036" i="19"/>
  <c r="V1036" i="19"/>
  <c r="U1037" i="19"/>
  <c r="AB1036" i="19"/>
  <c r="X205" i="15"/>
  <c r="AA205" i="15" s="1"/>
  <c r="AB205" i="15" s="1"/>
  <c r="Q205" i="15"/>
  <c r="S205" i="15" s="1"/>
  <c r="G205" i="15"/>
  <c r="H206" i="15"/>
  <c r="AC205" i="15"/>
  <c r="AA360" i="19"/>
  <c r="X1036" i="19"/>
  <c r="Z360" i="19" l="1"/>
  <c r="AB1037" i="19"/>
  <c r="T1037" i="19"/>
  <c r="W1037" i="19" s="1"/>
  <c r="AC1037" i="19"/>
  <c r="V1037" i="19"/>
  <c r="U1038" i="19"/>
  <c r="W1036" i="19"/>
  <c r="J206" i="15"/>
  <c r="AI205" i="15"/>
  <c r="AD205" i="15"/>
  <c r="AE205" i="15" s="1"/>
  <c r="AG205" i="15"/>
  <c r="C206" i="15" s="1"/>
  <c r="AF205" i="15"/>
  <c r="T205" i="15"/>
  <c r="K206" i="15"/>
  <c r="X1037" i="19"/>
  <c r="T1038" i="19" l="1"/>
  <c r="AC1038" i="19"/>
  <c r="V1038" i="19"/>
  <c r="U1039" i="19"/>
  <c r="AB1038" i="19"/>
  <c r="AK205" i="15"/>
  <c r="AJ205" i="15"/>
  <c r="AL205" i="15"/>
  <c r="AH205" i="15"/>
  <c r="D206" i="15" s="1"/>
  <c r="B206" i="15"/>
  <c r="O206" i="15"/>
  <c r="Y360" i="19"/>
  <c r="X1038" i="19"/>
  <c r="V1039" i="19" l="1"/>
  <c r="U1040" i="19"/>
  <c r="AB1039" i="19"/>
  <c r="T1039" i="19"/>
  <c r="AC1039" i="19"/>
  <c r="W1038" i="19"/>
  <c r="L206" i="15"/>
  <c r="M206" i="15" s="1"/>
  <c r="U206" i="15"/>
  <c r="V206" i="15" s="1"/>
  <c r="I206" i="15"/>
  <c r="E206" i="15"/>
  <c r="AA361" i="19"/>
  <c r="X1039" i="19"/>
  <c r="Z361" i="19" l="1"/>
  <c r="AC1040" i="19"/>
  <c r="V1040" i="19"/>
  <c r="U1041" i="19"/>
  <c r="AB1040" i="19"/>
  <c r="T1040" i="19"/>
  <c r="W1039" i="19"/>
  <c r="F206" i="15"/>
  <c r="W206" i="15"/>
  <c r="Y206" i="15"/>
  <c r="P206" i="15"/>
  <c r="N206" i="15"/>
  <c r="R206" i="15"/>
  <c r="Z206" i="15"/>
  <c r="X1040" i="19"/>
  <c r="T1041" i="19" l="1"/>
  <c r="V1041" i="19"/>
  <c r="U1042" i="19"/>
  <c r="AC1041" i="19"/>
  <c r="AB1041" i="19"/>
  <c r="W1040" i="19"/>
  <c r="X206" i="15"/>
  <c r="AA206" i="15" s="1"/>
  <c r="AB206" i="15" s="1"/>
  <c r="Q206" i="15"/>
  <c r="S206" i="15" s="1"/>
  <c r="G206" i="15"/>
  <c r="AC206" i="15"/>
  <c r="H207" i="15"/>
  <c r="X1041" i="19"/>
  <c r="Y361" i="19"/>
  <c r="AC1042" i="19" l="1"/>
  <c r="V1042" i="19"/>
  <c r="AB1042" i="19"/>
  <c r="T1042" i="19"/>
  <c r="U1043" i="19"/>
  <c r="W1041" i="19"/>
  <c r="J207" i="15"/>
  <c r="AG206" i="15"/>
  <c r="C207" i="15" s="1"/>
  <c r="AF206" i="15"/>
  <c r="AI206" i="15"/>
  <c r="AD206" i="15"/>
  <c r="AE206" i="15" s="1"/>
  <c r="T206" i="15"/>
  <c r="K207" i="15"/>
  <c r="AA362" i="19"/>
  <c r="X1042" i="19"/>
  <c r="Z362" i="19" l="1"/>
  <c r="W1042" i="19"/>
  <c r="T1043" i="19"/>
  <c r="V1043" i="19"/>
  <c r="U1044" i="19"/>
  <c r="AB1043" i="19"/>
  <c r="AC1043" i="19"/>
  <c r="AL206" i="15"/>
  <c r="AJ206" i="15"/>
  <c r="AK206" i="15"/>
  <c r="AH206" i="15"/>
  <c r="D207" i="15" s="1"/>
  <c r="B207" i="15"/>
  <c r="O207" i="15"/>
  <c r="X1043" i="19"/>
  <c r="W1043" i="19" l="1"/>
  <c r="AC1044" i="19"/>
  <c r="V1044" i="19"/>
  <c r="U1045" i="19"/>
  <c r="AB1044" i="19"/>
  <c r="T1044" i="19"/>
  <c r="U207" i="15"/>
  <c r="V207" i="15" s="1"/>
  <c r="L207" i="15"/>
  <c r="M207" i="15" s="1"/>
  <c r="I207" i="15"/>
  <c r="E207" i="15"/>
  <c r="X1044" i="19"/>
  <c r="Y362" i="19"/>
  <c r="W1044" i="19" l="1"/>
  <c r="V1045" i="19"/>
  <c r="U1046" i="19"/>
  <c r="AB1045" i="19"/>
  <c r="T1045" i="19"/>
  <c r="AC1045" i="19"/>
  <c r="F207" i="15"/>
  <c r="N207" i="15"/>
  <c r="P207" i="15"/>
  <c r="Y207" i="15"/>
  <c r="W207" i="15"/>
  <c r="X207" i="15" s="1"/>
  <c r="R207" i="15"/>
  <c r="Z207" i="15"/>
  <c r="AA363" i="19"/>
  <c r="X1045" i="19"/>
  <c r="Z363" i="19" l="1"/>
  <c r="T1046" i="19"/>
  <c r="AC1046" i="19"/>
  <c r="V1046" i="19"/>
  <c r="U1047" i="19"/>
  <c r="AB1046" i="19"/>
  <c r="W1045" i="19"/>
  <c r="Q207" i="15"/>
  <c r="S207" i="15" s="1"/>
  <c r="AA207" i="15"/>
  <c r="AB207" i="15" s="1"/>
  <c r="G207" i="15"/>
  <c r="H208" i="15"/>
  <c r="AC207" i="15"/>
  <c r="X1046" i="19"/>
  <c r="W1046" i="19" l="1"/>
  <c r="V1047" i="19"/>
  <c r="U1048" i="19"/>
  <c r="AB1047" i="19"/>
  <c r="T1047" i="19"/>
  <c r="AC1047" i="19"/>
  <c r="J208" i="15"/>
  <c r="AG207" i="15"/>
  <c r="C208" i="15" s="1"/>
  <c r="AF207" i="15"/>
  <c r="AD207" i="15"/>
  <c r="AE207" i="15" s="1"/>
  <c r="AI207" i="15"/>
  <c r="T207" i="15"/>
  <c r="K208" i="15"/>
  <c r="X1047" i="19"/>
  <c r="Y363" i="19"/>
  <c r="AC1048" i="19" l="1"/>
  <c r="V1048" i="19"/>
  <c r="U1049" i="19"/>
  <c r="AB1048" i="19"/>
  <c r="T1048" i="19"/>
  <c r="W1047" i="19"/>
  <c r="B208" i="15"/>
  <c r="AH207" i="15"/>
  <c r="D208" i="15" s="1"/>
  <c r="AJ207" i="15"/>
  <c r="AK207" i="15"/>
  <c r="AL207" i="15"/>
  <c r="O208" i="15"/>
  <c r="AA364" i="19"/>
  <c r="X1048" i="19"/>
  <c r="Z364" i="19" l="1"/>
  <c r="V1049" i="19"/>
  <c r="U1050" i="19"/>
  <c r="AB1049" i="19"/>
  <c r="T1049" i="19"/>
  <c r="AC1049" i="19"/>
  <c r="W1048" i="19"/>
  <c r="L208" i="15"/>
  <c r="M208" i="15" s="1"/>
  <c r="U208" i="15"/>
  <c r="V208" i="15" s="1"/>
  <c r="I208" i="15"/>
  <c r="E208" i="15"/>
  <c r="X1049" i="19"/>
  <c r="T1050" i="19" l="1"/>
  <c r="V1050" i="19"/>
  <c r="AB1050" i="19"/>
  <c r="AC1050" i="19"/>
  <c r="U1051" i="19"/>
  <c r="W1049" i="19"/>
  <c r="F208" i="15"/>
  <c r="Y208" i="15"/>
  <c r="W208" i="15"/>
  <c r="P208" i="15"/>
  <c r="N208" i="15"/>
  <c r="Z208" i="15"/>
  <c r="R208" i="15"/>
  <c r="Y364" i="19"/>
  <c r="X1050" i="19"/>
  <c r="W1050" i="19" l="1"/>
  <c r="AC1051" i="19"/>
  <c r="V1051" i="19"/>
  <c r="U1052" i="19"/>
  <c r="AB1051" i="19"/>
  <c r="T1051" i="19"/>
  <c r="X208" i="15"/>
  <c r="AA208" i="15" s="1"/>
  <c r="AB208" i="15" s="1"/>
  <c r="Q208" i="15"/>
  <c r="S208" i="15" s="1"/>
  <c r="G208" i="15"/>
  <c r="C30" i="15" s="1"/>
  <c r="AC208" i="15"/>
  <c r="AA365" i="19"/>
  <c r="X1051" i="19"/>
  <c r="Z365" i="19" l="1"/>
  <c r="V1052" i="19"/>
  <c r="U1053" i="19"/>
  <c r="AB1052" i="19"/>
  <c r="T1052" i="19"/>
  <c r="AC1052" i="19"/>
  <c r="W1051" i="19"/>
  <c r="AF208" i="15"/>
  <c r="AG208" i="15"/>
  <c r="AI208" i="15"/>
  <c r="AD208" i="15"/>
  <c r="AE208" i="15" s="1"/>
  <c r="T208" i="15"/>
  <c r="Y365" i="19"/>
  <c r="X1052" i="19"/>
  <c r="AB1053" i="19" l="1"/>
  <c r="T1053" i="19"/>
  <c r="AC1053" i="19"/>
  <c r="V1053" i="19"/>
  <c r="U1054" i="19"/>
  <c r="W1052" i="19"/>
  <c r="AH208" i="15"/>
  <c r="AL208" i="15"/>
  <c r="AJ208" i="15"/>
  <c r="C31" i="15" s="1"/>
  <c r="AK208" i="15"/>
  <c r="X1053" i="19"/>
  <c r="W1053" i="19" l="1"/>
  <c r="AB1054" i="19"/>
  <c r="T1054" i="19"/>
  <c r="W1054" i="19" s="1"/>
  <c r="AC1054" i="19"/>
  <c r="V1054" i="19"/>
  <c r="U1055" i="19"/>
  <c r="AA366" i="19"/>
  <c r="X1054" i="19"/>
  <c r="U1056" i="19" l="1"/>
  <c r="AB1055" i="19"/>
  <c r="T1055" i="19"/>
  <c r="W1055" i="19" s="1"/>
  <c r="AC1055" i="19"/>
  <c r="V1055" i="19"/>
  <c r="Z366" i="19"/>
  <c r="X1055" i="19"/>
  <c r="V1056" i="19" l="1"/>
  <c r="U1057" i="19"/>
  <c r="T1056" i="19"/>
  <c r="AC1056" i="19"/>
  <c r="AB1056" i="19"/>
  <c r="X1056" i="19"/>
  <c r="Y366" i="19"/>
  <c r="W1056" i="19" l="1"/>
  <c r="T1057" i="19"/>
  <c r="W1057" i="19" s="1"/>
  <c r="AC1057" i="19"/>
  <c r="U1058" i="19"/>
  <c r="AB1057" i="19"/>
  <c r="V1057" i="19"/>
  <c r="X1057" i="19"/>
  <c r="AA367" i="19"/>
  <c r="AB1058" i="19" l="1"/>
  <c r="T1058" i="19"/>
  <c r="AC1058" i="19"/>
  <c r="V1058" i="19"/>
  <c r="U1059" i="19"/>
  <c r="Z367" i="19"/>
  <c r="X1058" i="19"/>
  <c r="W1058" i="19" l="1"/>
  <c r="V1059" i="19"/>
  <c r="U1060" i="19"/>
  <c r="AB1059" i="19"/>
  <c r="T1059" i="19"/>
  <c r="AC1059" i="19"/>
  <c r="Y367" i="19"/>
  <c r="X1059" i="19"/>
  <c r="AC1060" i="19" l="1"/>
  <c r="V1060" i="19"/>
  <c r="U1061" i="19"/>
  <c r="AB1060" i="19"/>
  <c r="T1060" i="19"/>
  <c r="W1059" i="19"/>
  <c r="X1060" i="19"/>
  <c r="AA368" i="19"/>
  <c r="AB1061" i="19" l="1"/>
  <c r="T1061" i="19"/>
  <c r="AC1061" i="19"/>
  <c r="V1061" i="19"/>
  <c r="U1062" i="19"/>
  <c r="W1060" i="19"/>
  <c r="Z368" i="19"/>
  <c r="X1061" i="19"/>
  <c r="W1061" i="19" l="1"/>
  <c r="T1062" i="19"/>
  <c r="AC1062" i="19"/>
  <c r="V1062" i="19"/>
  <c r="U1063" i="19"/>
  <c r="AB1062" i="19"/>
  <c r="Y368" i="19"/>
  <c r="X1062" i="19"/>
  <c r="W1062" i="19" l="1"/>
  <c r="V1063" i="19"/>
  <c r="U1064" i="19"/>
  <c r="AB1063" i="19"/>
  <c r="T1063" i="19"/>
  <c r="W1063" i="19" s="1"/>
  <c r="AC1063" i="19"/>
  <c r="AA369" i="19"/>
  <c r="X1063" i="19"/>
  <c r="V1064" i="19" l="1"/>
  <c r="U1065" i="19"/>
  <c r="T1064" i="19"/>
  <c r="W1064" i="19" s="1"/>
  <c r="AB1064" i="19"/>
  <c r="AC1064" i="19"/>
  <c r="Z369" i="19"/>
  <c r="X1064" i="19"/>
  <c r="V1065" i="19" l="1"/>
  <c r="U1066" i="19"/>
  <c r="T1065" i="19"/>
  <c r="W1065" i="19" s="1"/>
  <c r="AC1065" i="19"/>
  <c r="AB1065" i="19"/>
  <c r="Y369" i="19"/>
  <c r="X1065" i="19"/>
  <c r="AB1066" i="19" l="1"/>
  <c r="T1066" i="19"/>
  <c r="AC1066" i="19"/>
  <c r="V1066" i="19"/>
  <c r="U1067" i="19"/>
  <c r="AA370" i="19"/>
  <c r="X1066" i="19"/>
  <c r="W1066" i="19" l="1"/>
  <c r="U1068" i="19"/>
  <c r="AB1067" i="19"/>
  <c r="T1067" i="19"/>
  <c r="W1067" i="19" s="1"/>
  <c r="AC1067" i="19"/>
  <c r="V1067" i="19"/>
  <c r="Z370" i="19"/>
  <c r="X1067" i="19"/>
  <c r="AC1068" i="19" l="1"/>
  <c r="V1068" i="19"/>
  <c r="U1069" i="19"/>
  <c r="AB1068" i="19"/>
  <c r="T1068" i="19"/>
  <c r="Y370" i="19"/>
  <c r="X1068" i="19"/>
  <c r="T1069" i="19" l="1"/>
  <c r="AC1069" i="19"/>
  <c r="V1069" i="19"/>
  <c r="U1070" i="19"/>
  <c r="AB1069" i="19"/>
  <c r="W1068" i="19"/>
  <c r="AA371" i="19"/>
  <c r="X1069" i="19"/>
  <c r="AB1070" i="19" l="1"/>
  <c r="T1070" i="19"/>
  <c r="AC1070" i="19"/>
  <c r="V1070" i="19"/>
  <c r="U1071" i="19"/>
  <c r="W1069" i="19"/>
  <c r="Z371" i="19"/>
  <c r="X1070" i="19"/>
  <c r="W1070" i="19" l="1"/>
  <c r="V1071" i="19"/>
  <c r="U1072" i="19"/>
  <c r="AB1071" i="19"/>
  <c r="T1071" i="19"/>
  <c r="W1071" i="19" s="1"/>
  <c r="AC1071" i="19"/>
  <c r="X1071" i="19"/>
  <c r="Y371" i="19"/>
  <c r="V1072" i="19" l="1"/>
  <c r="U1073" i="19"/>
  <c r="T1072" i="19"/>
  <c r="W1072" i="19" s="1"/>
  <c r="AC1072" i="19"/>
  <c r="AB1072" i="19"/>
  <c r="AA372" i="19"/>
  <c r="X1072" i="19"/>
  <c r="AC1073" i="19" l="1"/>
  <c r="V1073" i="19"/>
  <c r="AB1073" i="19"/>
  <c r="T1073" i="19"/>
  <c r="W1073" i="19" s="1"/>
  <c r="U1074" i="19"/>
  <c r="Z372" i="19"/>
  <c r="X1073" i="19"/>
  <c r="AB1074" i="19" l="1"/>
  <c r="T1074" i="19"/>
  <c r="AC1074" i="19"/>
  <c r="V1074" i="19"/>
  <c r="U1075" i="19"/>
  <c r="Y372" i="19"/>
  <c r="X1074" i="19"/>
  <c r="W1074" i="19" l="1"/>
  <c r="AC1075" i="19"/>
  <c r="V1075" i="19"/>
  <c r="U1076" i="19"/>
  <c r="AB1075" i="19"/>
  <c r="T1075" i="19"/>
  <c r="AA373" i="19"/>
  <c r="X1075" i="19"/>
  <c r="AC1076" i="19" l="1"/>
  <c r="V1076" i="19"/>
  <c r="U1077" i="19"/>
  <c r="AB1076" i="19"/>
  <c r="T1076" i="19"/>
  <c r="W1075" i="19"/>
  <c r="Z373" i="19"/>
  <c r="X1076" i="19"/>
  <c r="T1077" i="19" l="1"/>
  <c r="AC1077" i="19"/>
  <c r="V1077" i="19"/>
  <c r="U1078" i="19"/>
  <c r="AB1077" i="19"/>
  <c r="W1076" i="19"/>
  <c r="X1077" i="19"/>
  <c r="Y373" i="19"/>
  <c r="U1079" i="19" l="1"/>
  <c r="AB1078" i="19"/>
  <c r="T1078" i="19"/>
  <c r="AC1078" i="19"/>
  <c r="V1078" i="19"/>
  <c r="W1077" i="19"/>
  <c r="X1078" i="19"/>
  <c r="AA374" i="19"/>
  <c r="W1078" i="19" l="1"/>
  <c r="V1079" i="19"/>
  <c r="U1080" i="19"/>
  <c r="AB1079" i="19"/>
  <c r="T1079" i="19"/>
  <c r="W1079" i="19" s="1"/>
  <c r="AC1079" i="19"/>
  <c r="Z374" i="19"/>
  <c r="X1079" i="19"/>
  <c r="AC1080" i="19" l="1"/>
  <c r="V1080" i="19"/>
  <c r="U1081" i="19"/>
  <c r="AB1080" i="19"/>
  <c r="T1080" i="19"/>
  <c r="Y374" i="19"/>
  <c r="X1080" i="19"/>
  <c r="AB1081" i="19" l="1"/>
  <c r="T1081" i="19"/>
  <c r="AC1081" i="19"/>
  <c r="V1081" i="19"/>
  <c r="U1082" i="19"/>
  <c r="W1080" i="19"/>
  <c r="X1081" i="19"/>
  <c r="AA375" i="19"/>
  <c r="AB1082" i="19" l="1"/>
  <c r="T1082" i="19"/>
  <c r="AC1082" i="19"/>
  <c r="V1082" i="19"/>
  <c r="U1083" i="19"/>
  <c r="W1081" i="19"/>
  <c r="Z375" i="19"/>
  <c r="X1082" i="19"/>
  <c r="W1082" i="19" l="1"/>
  <c r="V1083" i="19"/>
  <c r="U1084" i="19"/>
  <c r="AB1083" i="19"/>
  <c r="T1083" i="19"/>
  <c r="AC1083" i="19"/>
  <c r="Y375" i="19"/>
  <c r="X1083" i="19"/>
  <c r="V1084" i="19" l="1"/>
  <c r="U1085" i="19"/>
  <c r="AB1084" i="19"/>
  <c r="T1084" i="19"/>
  <c r="W1084" i="19" s="1"/>
  <c r="AC1084" i="19"/>
  <c r="W1083" i="19"/>
  <c r="X1084" i="19"/>
  <c r="AA376" i="19"/>
  <c r="T1085" i="19" l="1"/>
  <c r="AC1085" i="19"/>
  <c r="V1085" i="19"/>
  <c r="U1086" i="19"/>
  <c r="AB1085" i="19"/>
  <c r="Z376" i="19"/>
  <c r="X1085" i="19"/>
  <c r="T1086" i="19" l="1"/>
  <c r="AC1086" i="19"/>
  <c r="V1086" i="19"/>
  <c r="U1087" i="19"/>
  <c r="AB1086" i="19"/>
  <c r="W1085" i="19"/>
  <c r="X1086" i="19"/>
  <c r="Y376" i="19"/>
  <c r="AB1087" i="19" l="1"/>
  <c r="T1087" i="19"/>
  <c r="AC1087" i="19"/>
  <c r="V1087" i="19"/>
  <c r="U1088" i="19"/>
  <c r="W1086" i="19"/>
  <c r="AA377" i="19"/>
  <c r="X1087" i="19"/>
  <c r="U1089" i="19" l="1"/>
  <c r="AB1088" i="19"/>
  <c r="T1088" i="19"/>
  <c r="W1088" i="19" s="1"/>
  <c r="AC1088" i="19"/>
  <c r="V1088" i="19"/>
  <c r="W1087" i="19"/>
  <c r="Z377" i="19"/>
  <c r="X1088" i="19"/>
  <c r="T1089" i="19" l="1"/>
  <c r="AC1089" i="19"/>
  <c r="V1089" i="19"/>
  <c r="U1090" i="19"/>
  <c r="AB1089" i="19"/>
  <c r="Y377" i="19"/>
  <c r="X1089" i="19"/>
  <c r="T1090" i="19" l="1"/>
  <c r="AC1090" i="19"/>
  <c r="V1090" i="19"/>
  <c r="U1091" i="19"/>
  <c r="AB1090" i="19"/>
  <c r="W1089" i="19"/>
  <c r="X1090" i="19"/>
  <c r="AA378" i="19"/>
  <c r="U1092" i="19" l="1"/>
  <c r="AB1091" i="19"/>
  <c r="T1091" i="19"/>
  <c r="W1091" i="19" s="1"/>
  <c r="AC1091" i="19"/>
  <c r="V1091" i="19"/>
  <c r="W1090" i="19"/>
  <c r="Z378" i="19"/>
  <c r="X1091" i="19"/>
  <c r="AC1092" i="19" l="1"/>
  <c r="V1092" i="19"/>
  <c r="U1093" i="19"/>
  <c r="AB1092" i="19"/>
  <c r="T1092" i="19"/>
  <c r="Y378" i="19"/>
  <c r="X1092" i="19"/>
  <c r="T1093" i="19" l="1"/>
  <c r="AC1093" i="19"/>
  <c r="V1093" i="19"/>
  <c r="U1094" i="19"/>
  <c r="AB1093" i="19"/>
  <c r="W1092" i="19"/>
  <c r="X1093" i="19"/>
  <c r="AA379" i="19"/>
  <c r="V1094" i="19" l="1"/>
  <c r="U1095" i="19"/>
  <c r="AC1094" i="19"/>
  <c r="AB1094" i="19"/>
  <c r="T1094" i="19"/>
  <c r="W1093" i="19"/>
  <c r="Z379" i="19"/>
  <c r="X1094" i="19"/>
  <c r="U1096" i="19" l="1"/>
  <c r="AB1095" i="19"/>
  <c r="T1095" i="19"/>
  <c r="W1095" i="19" s="1"/>
  <c r="AC1095" i="19"/>
  <c r="V1095" i="19"/>
  <c r="W1094" i="19"/>
  <c r="X1095" i="19"/>
  <c r="Y379" i="19"/>
  <c r="U1097" i="19" l="1"/>
  <c r="AB1096" i="19"/>
  <c r="T1096" i="19"/>
  <c r="W1096" i="19" s="1"/>
  <c r="AC1096" i="19"/>
  <c r="V1096" i="19"/>
  <c r="X1096" i="19"/>
  <c r="AA380" i="19"/>
  <c r="AC1097" i="19" l="1"/>
  <c r="V1097" i="19"/>
  <c r="U1098" i="19"/>
  <c r="AB1097" i="19"/>
  <c r="T1097" i="19"/>
  <c r="Z380" i="19"/>
  <c r="X1097" i="19"/>
  <c r="AB1098" i="19" l="1"/>
  <c r="T1098" i="19"/>
  <c r="AC1098" i="19"/>
  <c r="V1098" i="19"/>
  <c r="U1099" i="19"/>
  <c r="W1097" i="19"/>
  <c r="Y380" i="19"/>
  <c r="X1098" i="19"/>
  <c r="AB1099" i="19" l="1"/>
  <c r="T1099" i="19"/>
  <c r="W1099" i="19" s="1"/>
  <c r="AC1099" i="19"/>
  <c r="V1099" i="19"/>
  <c r="U1100" i="19"/>
  <c r="W1098" i="19"/>
  <c r="X1099" i="19"/>
  <c r="AA381" i="19"/>
  <c r="U1101" i="19" l="1"/>
  <c r="AB1100" i="19"/>
  <c r="T1100" i="19"/>
  <c r="W1100" i="19" s="1"/>
  <c r="AC1100" i="19"/>
  <c r="V1100" i="19"/>
  <c r="Z381" i="19"/>
  <c r="X1100" i="19"/>
  <c r="AB1101" i="19" l="1"/>
  <c r="T1101" i="19"/>
  <c r="AC1101" i="19"/>
  <c r="V1101" i="19"/>
  <c r="U1102" i="19"/>
  <c r="Y381" i="19"/>
  <c r="X1101" i="19"/>
  <c r="W1101" i="19" l="1"/>
  <c r="T1102" i="19"/>
  <c r="AC1102" i="19"/>
  <c r="V1102" i="19"/>
  <c r="U1103" i="19"/>
  <c r="AB1102" i="19"/>
  <c r="AA382" i="19"/>
  <c r="X1102" i="19"/>
  <c r="W1102" i="19" l="1"/>
  <c r="T1103" i="19"/>
  <c r="W1103" i="19" s="1"/>
  <c r="AC1103" i="19"/>
  <c r="AB1103" i="19"/>
  <c r="V1103" i="19"/>
  <c r="U1104" i="19"/>
  <c r="Z382" i="19"/>
  <c r="X1103" i="19"/>
  <c r="AB1104" i="19" l="1"/>
  <c r="T1104" i="19"/>
  <c r="V1104" i="19"/>
  <c r="U1105" i="19"/>
  <c r="AC1104" i="19"/>
  <c r="X1104" i="19"/>
  <c r="Y382" i="19"/>
  <c r="V1105" i="19" l="1"/>
  <c r="U1106" i="19"/>
  <c r="AB1105" i="19"/>
  <c r="T1105" i="19"/>
  <c r="W1105" i="19" s="1"/>
  <c r="AC1105" i="19"/>
  <c r="W1104" i="19"/>
  <c r="X1105" i="19"/>
  <c r="AA383" i="19"/>
  <c r="T1106" i="19" l="1"/>
  <c r="AC1106" i="19"/>
  <c r="V1106" i="19"/>
  <c r="U1107" i="19"/>
  <c r="AB1106" i="19"/>
  <c r="Z383" i="19"/>
  <c r="X1106" i="19"/>
  <c r="V1107" i="19" l="1"/>
  <c r="U1108" i="19"/>
  <c r="AB1107" i="19"/>
  <c r="T1107" i="19"/>
  <c r="W1107" i="19" s="1"/>
  <c r="AC1107" i="19"/>
  <c r="W1106" i="19"/>
  <c r="Y383" i="19"/>
  <c r="X1107" i="19"/>
  <c r="V1108" i="19" l="1"/>
  <c r="U1109" i="19"/>
  <c r="AB1108" i="19"/>
  <c r="T1108" i="19"/>
  <c r="W1108" i="19" s="1"/>
  <c r="AC1108" i="19"/>
  <c r="AA384" i="19"/>
  <c r="X1108" i="19"/>
  <c r="T1109" i="19" l="1"/>
  <c r="W1109" i="19" s="1"/>
  <c r="AC1109" i="19"/>
  <c r="V1109" i="19"/>
  <c r="U1110" i="19"/>
  <c r="AB1109" i="19"/>
  <c r="Z384" i="19"/>
  <c r="X1109" i="19"/>
  <c r="T1110" i="19" l="1"/>
  <c r="AC1110" i="19"/>
  <c r="U1111" i="19"/>
  <c r="AB1110" i="19"/>
  <c r="V1110" i="19"/>
  <c r="Y384" i="19"/>
  <c r="X1110" i="19"/>
  <c r="AB1111" i="19" l="1"/>
  <c r="T1111" i="19"/>
  <c r="AC1111" i="19"/>
  <c r="V1111" i="19"/>
  <c r="U1112" i="19"/>
  <c r="W1110" i="19"/>
  <c r="X1111" i="19"/>
  <c r="AA385" i="19"/>
  <c r="V1112" i="19" l="1"/>
  <c r="U1113" i="19"/>
  <c r="AB1112" i="19"/>
  <c r="T1112" i="19"/>
  <c r="W1112" i="19" s="1"/>
  <c r="AC1112" i="19"/>
  <c r="W1111" i="19"/>
  <c r="Z385" i="19"/>
  <c r="X1112" i="19"/>
  <c r="AB1113" i="19" l="1"/>
  <c r="T1113" i="19"/>
  <c r="AC1113" i="19"/>
  <c r="V1113" i="19"/>
  <c r="U1114" i="19"/>
  <c r="Y385" i="19"/>
  <c r="X1113" i="19"/>
  <c r="W1113" i="19" l="1"/>
  <c r="T1114" i="19"/>
  <c r="AC1114" i="19"/>
  <c r="V1114" i="19"/>
  <c r="U1115" i="19"/>
  <c r="AB1114" i="19"/>
  <c r="AA386" i="19"/>
  <c r="X1114" i="19"/>
  <c r="W1114" i="19" l="1"/>
  <c r="U1116" i="19"/>
  <c r="AB1115" i="19"/>
  <c r="T1115" i="19"/>
  <c r="W1115" i="19" s="1"/>
  <c r="AC1115" i="19"/>
  <c r="V1115" i="19"/>
  <c r="Z386" i="19"/>
  <c r="X1115" i="19"/>
  <c r="V1116" i="19" l="1"/>
  <c r="U1117" i="19"/>
  <c r="AB1116" i="19"/>
  <c r="T1116" i="19"/>
  <c r="W1116" i="19" s="1"/>
  <c r="AC1116" i="19"/>
  <c r="Y386" i="19"/>
  <c r="X1116" i="19"/>
  <c r="AC1117" i="19" l="1"/>
  <c r="V1117" i="19"/>
  <c r="U1118" i="19"/>
  <c r="AB1117" i="19"/>
  <c r="T1117" i="19"/>
  <c r="AA387" i="19"/>
  <c r="X1117" i="19"/>
  <c r="V1118" i="19" l="1"/>
  <c r="AB1118" i="19"/>
  <c r="T1118" i="19"/>
  <c r="W1118" i="19" s="1"/>
  <c r="AC1118" i="19"/>
  <c r="U1119" i="19"/>
  <c r="W1117" i="19"/>
  <c r="Z387" i="19"/>
  <c r="X1118" i="19"/>
  <c r="T1119" i="19" l="1"/>
  <c r="AC1119" i="19"/>
  <c r="U1120" i="19"/>
  <c r="V1119" i="19"/>
  <c r="AB1119" i="19"/>
  <c r="X1119" i="19"/>
  <c r="Y387" i="19"/>
  <c r="U1121" i="19" l="1"/>
  <c r="AB1120" i="19"/>
  <c r="T1120" i="19"/>
  <c r="W1120" i="19" s="1"/>
  <c r="AC1120" i="19"/>
  <c r="V1120" i="19"/>
  <c r="W1119" i="19"/>
  <c r="X1120" i="19"/>
  <c r="AA388" i="19"/>
  <c r="T1121" i="19" l="1"/>
  <c r="AC1121" i="19"/>
  <c r="V1121" i="19"/>
  <c r="U1122" i="19"/>
  <c r="AB1121" i="19"/>
  <c r="Z388" i="19"/>
  <c r="X1121" i="19"/>
  <c r="AB1122" i="19" l="1"/>
  <c r="T1122" i="19"/>
  <c r="AC1122" i="19"/>
  <c r="V1122" i="19"/>
  <c r="U1123" i="19"/>
  <c r="W1121" i="19"/>
  <c r="Y388" i="19"/>
  <c r="X1122" i="19"/>
  <c r="W1122" i="19" l="1"/>
  <c r="AB1123" i="19"/>
  <c r="T1123" i="19"/>
  <c r="W1123" i="19" s="1"/>
  <c r="AC1123" i="19"/>
  <c r="V1123" i="19"/>
  <c r="U1124" i="19"/>
  <c r="X1123" i="19"/>
  <c r="AA389" i="19"/>
  <c r="U1125" i="19" l="1"/>
  <c r="AB1124" i="19"/>
  <c r="T1124" i="19"/>
  <c r="W1124" i="19" s="1"/>
  <c r="AC1124" i="19"/>
  <c r="V1124" i="19"/>
  <c r="Z389" i="19"/>
  <c r="X1124" i="19"/>
  <c r="AB1125" i="19" l="1"/>
  <c r="T1125" i="19"/>
  <c r="W1125" i="19" s="1"/>
  <c r="AC1125" i="19"/>
  <c r="V1125" i="19"/>
  <c r="U1126" i="19"/>
  <c r="X1125" i="19"/>
  <c r="Y389" i="19"/>
  <c r="T1126" i="19" l="1"/>
  <c r="AC1126" i="19"/>
  <c r="V1126" i="19"/>
  <c r="U1127" i="19"/>
  <c r="AB1126" i="19"/>
  <c r="AA390" i="19"/>
  <c r="X1126" i="19"/>
  <c r="AB1127" i="19" l="1"/>
  <c r="T1127" i="19"/>
  <c r="AC1127" i="19"/>
  <c r="V1127" i="19"/>
  <c r="U1128" i="19"/>
  <c r="W1126" i="19"/>
  <c r="Z390" i="19"/>
  <c r="X1127" i="19"/>
  <c r="W1127" i="19" l="1"/>
  <c r="V1128" i="19"/>
  <c r="U1129" i="19"/>
  <c r="AB1128" i="19"/>
  <c r="T1128" i="19"/>
  <c r="AC1128" i="19"/>
  <c r="Y390" i="19"/>
  <c r="X1128" i="19"/>
  <c r="V1129" i="19" l="1"/>
  <c r="U1130" i="19"/>
  <c r="AC1129" i="19"/>
  <c r="AB1129" i="19"/>
  <c r="T1129" i="19"/>
  <c r="W1128" i="19"/>
  <c r="X1129" i="19"/>
  <c r="AA391" i="19"/>
  <c r="AC1130" i="19" l="1"/>
  <c r="V1130" i="19"/>
  <c r="AB1130" i="19"/>
  <c r="T1130" i="19"/>
  <c r="W1130" i="19" s="1"/>
  <c r="U1131" i="19"/>
  <c r="W1129" i="19"/>
  <c r="Z391" i="19"/>
  <c r="X1130" i="19"/>
  <c r="U1132" i="19" l="1"/>
  <c r="AB1131" i="19"/>
  <c r="T1131" i="19"/>
  <c r="W1131" i="19" s="1"/>
  <c r="AC1131" i="19"/>
  <c r="V1131" i="19"/>
  <c r="Y391" i="19"/>
  <c r="X1131" i="19"/>
  <c r="U1133" i="19" l="1"/>
  <c r="AB1132" i="19"/>
  <c r="T1132" i="19"/>
  <c r="AC1132" i="19"/>
  <c r="V1132" i="19"/>
  <c r="AA392" i="19"/>
  <c r="X1132" i="19"/>
  <c r="T1133" i="19" l="1"/>
  <c r="AC1133" i="19"/>
  <c r="V1133" i="19"/>
  <c r="U1134" i="19"/>
  <c r="AB1133" i="19"/>
  <c r="W1132" i="19"/>
  <c r="Z392" i="19"/>
  <c r="X1133" i="19"/>
  <c r="AB1134" i="19" l="1"/>
  <c r="T1134" i="19"/>
  <c r="AC1134" i="19"/>
  <c r="V1134" i="19"/>
  <c r="U1135" i="19"/>
  <c r="W1133" i="19"/>
  <c r="Y392" i="19"/>
  <c r="X1134" i="19"/>
  <c r="W1134" i="19" l="1"/>
  <c r="AB1135" i="19"/>
  <c r="T1135" i="19"/>
  <c r="W1135" i="19" s="1"/>
  <c r="AC1135" i="19"/>
  <c r="V1135" i="19"/>
  <c r="U1136" i="19"/>
  <c r="X1135" i="19"/>
  <c r="AA393" i="19"/>
  <c r="U1137" i="19" l="1"/>
  <c r="AB1136" i="19"/>
  <c r="T1136" i="19"/>
  <c r="W1136" i="19" s="1"/>
  <c r="AC1136" i="19"/>
  <c r="V1136" i="19"/>
  <c r="Z393" i="19"/>
  <c r="X1136" i="19"/>
  <c r="T1137" i="19" l="1"/>
  <c r="AC1137" i="19"/>
  <c r="V1137" i="19"/>
  <c r="U1138" i="19"/>
  <c r="AB1137" i="19"/>
  <c r="Y393" i="19"/>
  <c r="X1137" i="19"/>
  <c r="T1138" i="19" l="1"/>
  <c r="AC1138" i="19"/>
  <c r="V1138" i="19"/>
  <c r="U1139" i="19"/>
  <c r="AB1138" i="19"/>
  <c r="W1137" i="19"/>
  <c r="X1138" i="19"/>
  <c r="AA394" i="19"/>
  <c r="AB1139" i="19" l="1"/>
  <c r="T1139" i="19"/>
  <c r="AC1139" i="19"/>
  <c r="V1139" i="19"/>
  <c r="U1140" i="19"/>
  <c r="W1138" i="19"/>
  <c r="Z394" i="19"/>
  <c r="X1139" i="19"/>
  <c r="U1141" i="19" l="1"/>
  <c r="AB1140" i="19"/>
  <c r="V1140" i="19"/>
  <c r="T1140" i="19"/>
  <c r="W1140" i="19" s="1"/>
  <c r="AC1140" i="19"/>
  <c r="W1139" i="19"/>
  <c r="Y394" i="19"/>
  <c r="X1140" i="19"/>
  <c r="V1141" i="19" l="1"/>
  <c r="U1142" i="19"/>
  <c r="AB1141" i="19"/>
  <c r="T1141" i="19"/>
  <c r="W1141" i="19" s="1"/>
  <c r="AC1141" i="19"/>
  <c r="X1141" i="19"/>
  <c r="AA395" i="19"/>
  <c r="AC1142" i="19" l="1"/>
  <c r="U1143" i="19"/>
  <c r="T1142" i="19"/>
  <c r="V1142" i="19"/>
  <c r="AB1142" i="19"/>
  <c r="Z395" i="19"/>
  <c r="X1142" i="19"/>
  <c r="W1142" i="19" l="1"/>
  <c r="V1143" i="19"/>
  <c r="U1144" i="19"/>
  <c r="AB1143" i="19"/>
  <c r="T1143" i="19"/>
  <c r="AC1143" i="19"/>
  <c r="Y395" i="19"/>
  <c r="X1143" i="19"/>
  <c r="U1145" i="19" l="1"/>
  <c r="AB1144" i="19"/>
  <c r="T1144" i="19"/>
  <c r="W1144" i="19" s="1"/>
  <c r="AC1144" i="19"/>
  <c r="V1144" i="19"/>
  <c r="W1143" i="19"/>
  <c r="X1144" i="19"/>
  <c r="AA396" i="19"/>
  <c r="T1145" i="19" l="1"/>
  <c r="AC1145" i="19"/>
  <c r="V1145" i="19"/>
  <c r="U1146" i="19"/>
  <c r="AB1145" i="19"/>
  <c r="Z396" i="19"/>
  <c r="X1145" i="19"/>
  <c r="AB1146" i="19" l="1"/>
  <c r="T1146" i="19"/>
  <c r="AC1146" i="19"/>
  <c r="V1146" i="19"/>
  <c r="U1147" i="19"/>
  <c r="W1145" i="19"/>
  <c r="Y396" i="19"/>
  <c r="X1146" i="19"/>
  <c r="W1146" i="19" l="1"/>
  <c r="AB1147" i="19"/>
  <c r="T1147" i="19"/>
  <c r="W1147" i="19" s="1"/>
  <c r="AC1147" i="19"/>
  <c r="V1147" i="19"/>
  <c r="U1148" i="19"/>
  <c r="AA397" i="19"/>
  <c r="X1147" i="19"/>
  <c r="AB1148" i="19" l="1"/>
  <c r="T1148" i="19"/>
  <c r="V1148" i="19"/>
  <c r="U1149" i="19"/>
  <c r="AC1148" i="19"/>
  <c r="Z397" i="19"/>
  <c r="X1148" i="19"/>
  <c r="AB1149" i="19" l="1"/>
  <c r="T1149" i="19"/>
  <c r="AC1149" i="19"/>
  <c r="V1149" i="19"/>
  <c r="U1150" i="19"/>
  <c r="W1148" i="19"/>
  <c r="Y397" i="19"/>
  <c r="X1149" i="19"/>
  <c r="W1149" i="19" l="1"/>
  <c r="AC1150" i="19"/>
  <c r="V1150" i="19"/>
  <c r="U1151" i="19"/>
  <c r="AB1150" i="19"/>
  <c r="T1150" i="19"/>
  <c r="X1150" i="19"/>
  <c r="AA398" i="19"/>
  <c r="U1152" i="19" l="1"/>
  <c r="AB1151" i="19"/>
  <c r="T1151" i="19"/>
  <c r="W1151" i="19" s="1"/>
  <c r="AC1151" i="19"/>
  <c r="V1151" i="19"/>
  <c r="W1150" i="19"/>
  <c r="Z398" i="19"/>
  <c r="X1151" i="19"/>
  <c r="U1153" i="19" l="1"/>
  <c r="AC1152" i="19"/>
  <c r="V1152" i="19"/>
  <c r="AB1152" i="19"/>
  <c r="T1152" i="19"/>
  <c r="X1152" i="19"/>
  <c r="Y398" i="19"/>
  <c r="AC1153" i="19" l="1"/>
  <c r="V1153" i="19"/>
  <c r="U1154" i="19"/>
  <c r="AB1153" i="19"/>
  <c r="T1153" i="19"/>
  <c r="W1152" i="19"/>
  <c r="X1153" i="19"/>
  <c r="AA399" i="19"/>
  <c r="T1154" i="19" l="1"/>
  <c r="W1154" i="19" s="1"/>
  <c r="AC1154" i="19"/>
  <c r="V1154" i="19"/>
  <c r="U1155" i="19"/>
  <c r="AB1154" i="19"/>
  <c r="W1153" i="19"/>
  <c r="Z399" i="19"/>
  <c r="X1154" i="19"/>
  <c r="AB1155" i="19" l="1"/>
  <c r="T1155" i="19"/>
  <c r="W1155" i="19" s="1"/>
  <c r="U1156" i="19"/>
  <c r="AC1155" i="19"/>
  <c r="V1155" i="19"/>
  <c r="X1155" i="19"/>
  <c r="Y399" i="19"/>
  <c r="V1156" i="19" l="1"/>
  <c r="U1157" i="19"/>
  <c r="T1156" i="19"/>
  <c r="W1156" i="19" s="1"/>
  <c r="AC1156" i="19"/>
  <c r="AB1156" i="19"/>
  <c r="X1156" i="19"/>
  <c r="AA400" i="19"/>
  <c r="V1157" i="19" l="1"/>
  <c r="AB1157" i="19"/>
  <c r="AC1157" i="19"/>
  <c r="U1158" i="19"/>
  <c r="T1157" i="19"/>
  <c r="Z400" i="19"/>
  <c r="X1157" i="19"/>
  <c r="AB1158" i="19" l="1"/>
  <c r="T1158" i="19"/>
  <c r="AC1158" i="19"/>
  <c r="V1158" i="19"/>
  <c r="U1159" i="19"/>
  <c r="W1157" i="19"/>
  <c r="Y400" i="19"/>
  <c r="X1158" i="19"/>
  <c r="W1158" i="19" l="1"/>
  <c r="U1160" i="19"/>
  <c r="AB1159" i="19"/>
  <c r="T1159" i="19"/>
  <c r="W1159" i="19" s="1"/>
  <c r="AC1159" i="19"/>
  <c r="V1159" i="19"/>
  <c r="AA401" i="19"/>
  <c r="X1159" i="19"/>
  <c r="V1160" i="19" l="1"/>
  <c r="U1161" i="19"/>
  <c r="AB1160" i="19"/>
  <c r="T1160" i="19"/>
  <c r="W1160" i="19" s="1"/>
  <c r="AC1160" i="19"/>
  <c r="Z401" i="19"/>
  <c r="X1160" i="19"/>
  <c r="T1161" i="19" l="1"/>
  <c r="AC1161" i="19"/>
  <c r="V1161" i="19"/>
  <c r="U1162" i="19"/>
  <c r="AB1161" i="19"/>
  <c r="Y401" i="19"/>
  <c r="X1161" i="19"/>
  <c r="AC1162" i="19" l="1"/>
  <c r="V1162" i="19"/>
  <c r="U1163" i="19"/>
  <c r="AB1162" i="19"/>
  <c r="T1162" i="19"/>
  <c r="W1161" i="19"/>
  <c r="X1162" i="19"/>
  <c r="AA402" i="19"/>
  <c r="AC1163" i="19" l="1"/>
  <c r="V1163" i="19"/>
  <c r="U1164" i="19"/>
  <c r="T1163" i="19"/>
  <c r="W1163" i="19" s="1"/>
  <c r="AB1163" i="19"/>
  <c r="W1162" i="19"/>
  <c r="Z402" i="19"/>
  <c r="X1163" i="19"/>
  <c r="V1164" i="19" l="1"/>
  <c r="T1164" i="19"/>
  <c r="W1164" i="19" s="1"/>
  <c r="AC1164" i="19"/>
  <c r="U1165" i="19"/>
  <c r="AB1164" i="19"/>
  <c r="X1164" i="19"/>
  <c r="Y402" i="19"/>
  <c r="AC1165" i="19" l="1"/>
  <c r="V1165" i="19"/>
  <c r="U1166" i="19"/>
  <c r="AB1165" i="19"/>
  <c r="T1165" i="19"/>
  <c r="AA403" i="19"/>
  <c r="X1165" i="19"/>
  <c r="T1166" i="19" l="1"/>
  <c r="AC1166" i="19"/>
  <c r="V1166" i="19"/>
  <c r="U1167" i="19"/>
  <c r="AB1166" i="19"/>
  <c r="W1165" i="19"/>
  <c r="Z403" i="19"/>
  <c r="X1166" i="19"/>
  <c r="U1168" i="19" l="1"/>
  <c r="AB1167" i="19"/>
  <c r="T1167" i="19"/>
  <c r="W1167" i="19" s="1"/>
  <c r="AC1167" i="19"/>
  <c r="V1167" i="19"/>
  <c r="W1166" i="19"/>
  <c r="X1167" i="19"/>
  <c r="Y403" i="19"/>
  <c r="U1169" i="19" l="1"/>
  <c r="AB1168" i="19"/>
  <c r="T1168" i="19"/>
  <c r="W1168" i="19" s="1"/>
  <c r="AC1168" i="19"/>
  <c r="V1168" i="19"/>
  <c r="X1168" i="19"/>
  <c r="AA404" i="19"/>
  <c r="T1169" i="19" l="1"/>
  <c r="AC1169" i="19"/>
  <c r="V1169" i="19"/>
  <c r="U1170" i="19"/>
  <c r="AB1169" i="19"/>
  <c r="Z404" i="19"/>
  <c r="X1169" i="19"/>
  <c r="T1170" i="19" l="1"/>
  <c r="W1170" i="19" s="1"/>
  <c r="AC1170" i="19"/>
  <c r="U1171" i="19"/>
  <c r="AB1170" i="19"/>
  <c r="V1170" i="19"/>
  <c r="W1169" i="19"/>
  <c r="X1170" i="19"/>
  <c r="Y404" i="19"/>
  <c r="AB1171" i="19" l="1"/>
  <c r="T1171" i="19"/>
  <c r="W1171" i="19" s="1"/>
  <c r="AC1171" i="19"/>
  <c r="U1172" i="19"/>
  <c r="V1171" i="19"/>
  <c r="AA405" i="19"/>
  <c r="X1171" i="19"/>
  <c r="U1173" i="19" l="1"/>
  <c r="AB1172" i="19"/>
  <c r="T1172" i="19"/>
  <c r="W1172" i="19" s="1"/>
  <c r="AC1172" i="19"/>
  <c r="V1172" i="19"/>
  <c r="Z405" i="19"/>
  <c r="X1172" i="19"/>
  <c r="AC1173" i="19" l="1"/>
  <c r="V1173" i="19"/>
  <c r="U1174" i="19"/>
  <c r="AB1173" i="19"/>
  <c r="T1173" i="19"/>
  <c r="Y405" i="19"/>
  <c r="X1173" i="19"/>
  <c r="T1174" i="19" l="1"/>
  <c r="AC1174" i="19"/>
  <c r="V1174" i="19"/>
  <c r="U1175" i="19"/>
  <c r="AB1174" i="19"/>
  <c r="W1173" i="19"/>
  <c r="X1174" i="19"/>
  <c r="AA406" i="19"/>
  <c r="U1176" i="19" l="1"/>
  <c r="AB1175" i="19"/>
  <c r="T1175" i="19"/>
  <c r="W1175" i="19" s="1"/>
  <c r="AC1175" i="19"/>
  <c r="V1175" i="19"/>
  <c r="W1174" i="19"/>
  <c r="Z406" i="19"/>
  <c r="X1175" i="19"/>
  <c r="V1176" i="19" l="1"/>
  <c r="U1177" i="19"/>
  <c r="AB1176" i="19"/>
  <c r="T1176" i="19"/>
  <c r="W1176" i="19" s="1"/>
  <c r="AC1176" i="19"/>
  <c r="Y406" i="19"/>
  <c r="X1176" i="19"/>
  <c r="AC1177" i="19" l="1"/>
  <c r="V1177" i="19"/>
  <c r="U1178" i="19"/>
  <c r="AB1177" i="19"/>
  <c r="T1177" i="19"/>
  <c r="X1177" i="19"/>
  <c r="AA407" i="19"/>
  <c r="AC1178" i="19" l="1"/>
  <c r="V1178" i="19"/>
  <c r="AB1178" i="19"/>
  <c r="T1178" i="19"/>
  <c r="U1179" i="19"/>
  <c r="W1177" i="19"/>
  <c r="Z407" i="19"/>
  <c r="X1178" i="19"/>
  <c r="U1180" i="19" l="1"/>
  <c r="AB1179" i="19"/>
  <c r="T1179" i="19"/>
  <c r="W1179" i="19" s="1"/>
  <c r="AC1179" i="19"/>
  <c r="V1179" i="19"/>
  <c r="W1178" i="19"/>
  <c r="Y407" i="19"/>
  <c r="X1179" i="19"/>
  <c r="V1180" i="19" l="1"/>
  <c r="U1181" i="19"/>
  <c r="AB1180" i="19"/>
  <c r="T1180" i="19"/>
  <c r="W1180" i="19" s="1"/>
  <c r="AC1180" i="19"/>
  <c r="AA408" i="19"/>
  <c r="X1180" i="19"/>
  <c r="AC1181" i="19" l="1"/>
  <c r="V1181" i="19"/>
  <c r="U1182" i="19"/>
  <c r="AB1181" i="19"/>
  <c r="T1181" i="19"/>
  <c r="Z408" i="19"/>
  <c r="X1181" i="19"/>
  <c r="AB1182" i="19" l="1"/>
  <c r="T1182" i="19"/>
  <c r="AC1182" i="19"/>
  <c r="V1182" i="19"/>
  <c r="U1183" i="19"/>
  <c r="W1181" i="19"/>
  <c r="Y408" i="19"/>
  <c r="X1182" i="19"/>
  <c r="W1182" i="19" l="1"/>
  <c r="AB1183" i="19"/>
  <c r="T1183" i="19"/>
  <c r="W1183" i="19" s="1"/>
  <c r="AC1183" i="19"/>
  <c r="V1183" i="19"/>
  <c r="U1184" i="19"/>
  <c r="X1183" i="19"/>
  <c r="AA409" i="19"/>
  <c r="U1185" i="19" l="1"/>
  <c r="AB1184" i="19"/>
  <c r="T1184" i="19"/>
  <c r="AC1184" i="19"/>
  <c r="V1184" i="19"/>
  <c r="Z409" i="19"/>
  <c r="X1184" i="19"/>
  <c r="W1184" i="19" l="1"/>
  <c r="AC1185" i="19"/>
  <c r="V1185" i="19"/>
  <c r="U1186" i="19"/>
  <c r="AB1185" i="19"/>
  <c r="T1185" i="19"/>
  <c r="Y409" i="19"/>
  <c r="X1185" i="19"/>
  <c r="U1187" i="19" l="1"/>
  <c r="AB1186" i="19"/>
  <c r="AC1186" i="19"/>
  <c r="V1186" i="19"/>
  <c r="T1186" i="19"/>
  <c r="W1185" i="19"/>
  <c r="AA410" i="19"/>
  <c r="X1186" i="19"/>
  <c r="W1186" i="19" l="1"/>
  <c r="AB1187" i="19"/>
  <c r="T1187" i="19"/>
  <c r="W1187" i="19" s="1"/>
  <c r="AC1187" i="19"/>
  <c r="V1187" i="19"/>
  <c r="U1188" i="19"/>
  <c r="Z410" i="19"/>
  <c r="X1187" i="19"/>
  <c r="V1188" i="19" l="1"/>
  <c r="U1189" i="19"/>
  <c r="AB1188" i="19"/>
  <c r="T1188" i="19"/>
  <c r="W1188" i="19" s="1"/>
  <c r="AC1188" i="19"/>
  <c r="Y410" i="19"/>
  <c r="X1188" i="19"/>
  <c r="AC1189" i="19" l="1"/>
  <c r="V1189" i="19"/>
  <c r="U1190" i="19"/>
  <c r="AB1189" i="19"/>
  <c r="T1189" i="19"/>
  <c r="AA411" i="19"/>
  <c r="X1189" i="19"/>
  <c r="T1190" i="19" l="1"/>
  <c r="AC1190" i="19"/>
  <c r="V1190" i="19"/>
  <c r="U1191" i="19"/>
  <c r="AB1190" i="19"/>
  <c r="W1189" i="19"/>
  <c r="Z411" i="19"/>
  <c r="X1190" i="19"/>
  <c r="U1192" i="19" l="1"/>
  <c r="AB1191" i="19"/>
  <c r="T1191" i="19"/>
  <c r="W1191" i="19" s="1"/>
  <c r="AC1191" i="19"/>
  <c r="V1191" i="19"/>
  <c r="W1190" i="19"/>
  <c r="X1191" i="19"/>
  <c r="Y411" i="19"/>
  <c r="U1193" i="19" l="1"/>
  <c r="AB1192" i="19"/>
  <c r="T1192" i="19"/>
  <c r="W1192" i="19" s="1"/>
  <c r="AC1192" i="19"/>
  <c r="V1192" i="19"/>
  <c r="X1192" i="19"/>
  <c r="AA412" i="19"/>
  <c r="T1193" i="19" l="1"/>
  <c r="AC1193" i="19"/>
  <c r="V1193" i="19"/>
  <c r="U1194" i="19"/>
  <c r="AB1193" i="19"/>
  <c r="Z412" i="19"/>
  <c r="X1193" i="19"/>
  <c r="AB1194" i="19" l="1"/>
  <c r="T1194" i="19"/>
  <c r="AC1194" i="19"/>
  <c r="V1194" i="19"/>
  <c r="U1195" i="19"/>
  <c r="W1193" i="19"/>
  <c r="Y412" i="19"/>
  <c r="X1194" i="19"/>
  <c r="AB1195" i="19" l="1"/>
  <c r="T1195" i="19"/>
  <c r="AC1195" i="19"/>
  <c r="V1195" i="19"/>
  <c r="U1196" i="19"/>
  <c r="W1194" i="19"/>
  <c r="X1195" i="19"/>
  <c r="AA413" i="19"/>
  <c r="W1195" i="19" l="1"/>
  <c r="AB1196" i="19"/>
  <c r="T1196" i="19"/>
  <c r="W1196" i="19" s="1"/>
  <c r="AC1196" i="19"/>
  <c r="V1196" i="19"/>
  <c r="U1197" i="19"/>
  <c r="Z413" i="19"/>
  <c r="X1196" i="19"/>
  <c r="AB1197" i="19" l="1"/>
  <c r="T1197" i="19"/>
  <c r="AC1197" i="19"/>
  <c r="V1197" i="19"/>
  <c r="U1198" i="19"/>
  <c r="Y413" i="19"/>
  <c r="X1197" i="19"/>
  <c r="W1197" i="19" l="1"/>
  <c r="T1198" i="19"/>
  <c r="AC1198" i="19"/>
  <c r="V1198" i="19"/>
  <c r="U1199" i="19"/>
  <c r="AB1198" i="19"/>
  <c r="AA414" i="19"/>
  <c r="X1198" i="19"/>
  <c r="W1198" i="19" l="1"/>
  <c r="AB1199" i="19"/>
  <c r="T1199" i="19"/>
  <c r="W1199" i="19" s="1"/>
  <c r="AC1199" i="19"/>
  <c r="V1199" i="19"/>
  <c r="U1200" i="19"/>
  <c r="Z414" i="19"/>
  <c r="X1199" i="19"/>
  <c r="V1200" i="19" l="1"/>
  <c r="U1201" i="19"/>
  <c r="AB1200" i="19"/>
  <c r="T1200" i="19"/>
  <c r="W1200" i="19" s="1"/>
  <c r="AC1200" i="19"/>
  <c r="X1200" i="19"/>
  <c r="Y414" i="19"/>
  <c r="AC1201" i="19" l="1"/>
  <c r="V1201" i="19"/>
  <c r="U1202" i="19"/>
  <c r="AB1201" i="19"/>
  <c r="T1201" i="19"/>
  <c r="X1201" i="19"/>
  <c r="AA415" i="19"/>
  <c r="W1201" i="19" l="1"/>
  <c r="AC1202" i="19"/>
  <c r="V1202" i="19"/>
  <c r="U1203" i="19"/>
  <c r="AB1202" i="19"/>
  <c r="T1202" i="19"/>
  <c r="Z415" i="19"/>
  <c r="X1202" i="19"/>
  <c r="U1204" i="19" l="1"/>
  <c r="AB1203" i="19"/>
  <c r="T1203" i="19"/>
  <c r="W1203" i="19" s="1"/>
  <c r="AC1203" i="19"/>
  <c r="V1203" i="19"/>
  <c r="W1202" i="19"/>
  <c r="X1203" i="19"/>
  <c r="Y415" i="19"/>
  <c r="U1205" i="19" l="1"/>
  <c r="AB1204" i="19"/>
  <c r="T1204" i="19"/>
  <c r="W1204" i="19" s="1"/>
  <c r="AC1204" i="19"/>
  <c r="V1204" i="19"/>
  <c r="X1204" i="19"/>
  <c r="AA416" i="19"/>
  <c r="T1205" i="19" l="1"/>
  <c r="AC1205" i="19"/>
  <c r="V1205" i="19"/>
  <c r="U1206" i="19"/>
  <c r="AB1205" i="19"/>
  <c r="Z416" i="19"/>
  <c r="X1205" i="19"/>
  <c r="AB1206" i="19" l="1"/>
  <c r="T1206" i="19"/>
  <c r="AC1206" i="19"/>
  <c r="V1206" i="19"/>
  <c r="U1207" i="19"/>
  <c r="W1205" i="19"/>
  <c r="Y416" i="19"/>
  <c r="X1206" i="19"/>
  <c r="W1206" i="19" l="1"/>
  <c r="AB1207" i="19"/>
  <c r="T1207" i="19"/>
  <c r="W1207" i="19" s="1"/>
  <c r="AC1207" i="19"/>
  <c r="V1207" i="19"/>
  <c r="U1208" i="19"/>
  <c r="AA417" i="19"/>
  <c r="X1207" i="19"/>
  <c r="AB1208" i="19" l="1"/>
  <c r="AC1208" i="19"/>
  <c r="V1208" i="19"/>
  <c r="U1209" i="19"/>
  <c r="T1208" i="19"/>
  <c r="W1208" i="19" s="1"/>
  <c r="Z417" i="19"/>
  <c r="X1208" i="19"/>
  <c r="T1209" i="19" l="1"/>
  <c r="AC1209" i="19"/>
  <c r="V1209" i="19"/>
  <c r="U1210" i="19"/>
  <c r="AB1209" i="19"/>
  <c r="Y417" i="19"/>
  <c r="X1209" i="19"/>
  <c r="AC1210" i="19" l="1"/>
  <c r="V1210" i="19"/>
  <c r="AB1210" i="19"/>
  <c r="T1210" i="19"/>
  <c r="W1210" i="19" s="1"/>
  <c r="U1211" i="19"/>
  <c r="W1209" i="19"/>
  <c r="AA418" i="19"/>
  <c r="X1210" i="19"/>
  <c r="AB1211" i="19" l="1"/>
  <c r="T1211" i="19"/>
  <c r="AC1211" i="19"/>
  <c r="V1211" i="19"/>
  <c r="U1212" i="19"/>
  <c r="Z418" i="19"/>
  <c r="X1211" i="19"/>
  <c r="W1211" i="19" l="1"/>
  <c r="V1212" i="19"/>
  <c r="U1213" i="19"/>
  <c r="AB1212" i="19"/>
  <c r="T1212" i="19"/>
  <c r="AC1212" i="19"/>
  <c r="Y418" i="19"/>
  <c r="X1212" i="19"/>
  <c r="AC1213" i="19" l="1"/>
  <c r="V1213" i="19"/>
  <c r="U1214" i="19"/>
  <c r="AB1213" i="19"/>
  <c r="T1213" i="19"/>
  <c r="W1212" i="19"/>
  <c r="X1213" i="19"/>
  <c r="AA419" i="19"/>
  <c r="T1214" i="19" l="1"/>
  <c r="AC1214" i="19"/>
  <c r="V1214" i="19"/>
  <c r="U1215" i="19"/>
  <c r="AB1214" i="19"/>
  <c r="W1213" i="19"/>
  <c r="Z419" i="19"/>
  <c r="X1214" i="19"/>
  <c r="T1215" i="19" l="1"/>
  <c r="W1215" i="19" s="1"/>
  <c r="V1215" i="19"/>
  <c r="AC1215" i="19"/>
  <c r="U1216" i="19"/>
  <c r="AB1215" i="19"/>
  <c r="W1214" i="19"/>
  <c r="Y419" i="19"/>
  <c r="X1215" i="19"/>
  <c r="V1216" i="19" l="1"/>
  <c r="U1217" i="19"/>
  <c r="AB1216" i="19"/>
  <c r="T1216" i="19"/>
  <c r="W1216" i="19" s="1"/>
  <c r="AC1216" i="19"/>
  <c r="X1216" i="19"/>
  <c r="AA420" i="19"/>
  <c r="V1217" i="19" l="1"/>
  <c r="U1218" i="19"/>
  <c r="AB1217" i="19"/>
  <c r="AC1217" i="19"/>
  <c r="T1217" i="19"/>
  <c r="Z420" i="19"/>
  <c r="X1217" i="19"/>
  <c r="AB1218" i="19" l="1"/>
  <c r="T1218" i="19"/>
  <c r="AC1218" i="19"/>
  <c r="V1218" i="19"/>
  <c r="U1219" i="19"/>
  <c r="W1217" i="19"/>
  <c r="Y420" i="19"/>
  <c r="X1218" i="19"/>
  <c r="W1218" i="19" l="1"/>
  <c r="AB1219" i="19"/>
  <c r="T1219" i="19"/>
  <c r="W1219" i="19" s="1"/>
  <c r="AC1219" i="19"/>
  <c r="V1219" i="19"/>
  <c r="U1220" i="19"/>
  <c r="X1219" i="19"/>
  <c r="AA421" i="19"/>
  <c r="AB1220" i="19" l="1"/>
  <c r="T1220" i="19"/>
  <c r="W1220" i="19" s="1"/>
  <c r="AC1220" i="19"/>
  <c r="V1220" i="19"/>
  <c r="U1221" i="19"/>
  <c r="Z421" i="19"/>
  <c r="X1220" i="19"/>
  <c r="AB1221" i="19" l="1"/>
  <c r="T1221" i="19"/>
  <c r="AC1221" i="19"/>
  <c r="V1221" i="19"/>
  <c r="U1222" i="19"/>
  <c r="Y421" i="19"/>
  <c r="X1221" i="19"/>
  <c r="W1221" i="19" l="1"/>
  <c r="T1222" i="19"/>
  <c r="AC1222" i="19"/>
  <c r="V1222" i="19"/>
  <c r="U1223" i="19"/>
  <c r="AB1222" i="19"/>
  <c r="X1222" i="19"/>
  <c r="AA422" i="19"/>
  <c r="W1222" i="19" l="1"/>
  <c r="AC1223" i="19"/>
  <c r="V1223" i="19"/>
  <c r="AB1223" i="19"/>
  <c r="T1223" i="19"/>
  <c r="U1224" i="19"/>
  <c r="Z422" i="19"/>
  <c r="X1223" i="19"/>
  <c r="W1223" i="19" l="1"/>
  <c r="U1225" i="19"/>
  <c r="AB1224" i="19"/>
  <c r="T1224" i="19"/>
  <c r="W1224" i="19" s="1"/>
  <c r="AC1224" i="19"/>
  <c r="V1224" i="19"/>
  <c r="X1224" i="19"/>
  <c r="Y422" i="19"/>
  <c r="V1225" i="19" l="1"/>
  <c r="U1226" i="19"/>
  <c r="AB1225" i="19"/>
  <c r="AC1225" i="19"/>
  <c r="T1225" i="19"/>
  <c r="X1225" i="19"/>
  <c r="AA423" i="19"/>
  <c r="T1226" i="19" l="1"/>
  <c r="AC1226" i="19"/>
  <c r="V1226" i="19"/>
  <c r="U1227" i="19"/>
  <c r="AB1226" i="19"/>
  <c r="W1225" i="19"/>
  <c r="Z423" i="19"/>
  <c r="X1226" i="19"/>
  <c r="V1227" i="19" l="1"/>
  <c r="U1228" i="19"/>
  <c r="AB1227" i="19"/>
  <c r="T1227" i="19"/>
  <c r="W1227" i="19" s="1"/>
  <c r="AC1227" i="19"/>
  <c r="W1226" i="19"/>
  <c r="Y423" i="19"/>
  <c r="X1227" i="19"/>
  <c r="U1229" i="19" l="1"/>
  <c r="AB1228" i="19"/>
  <c r="T1228" i="19"/>
  <c r="W1228" i="19" s="1"/>
  <c r="AC1228" i="19"/>
  <c r="V1228" i="19"/>
  <c r="X1228" i="19"/>
  <c r="AA424" i="19"/>
  <c r="T1229" i="19" l="1"/>
  <c r="AC1229" i="19"/>
  <c r="V1229" i="19"/>
  <c r="U1230" i="19"/>
  <c r="AB1229" i="19"/>
  <c r="Z424" i="19"/>
  <c r="X1229" i="19"/>
  <c r="AB1230" i="19" l="1"/>
  <c r="T1230" i="19"/>
  <c r="AC1230" i="19"/>
  <c r="V1230" i="19"/>
  <c r="U1231" i="19"/>
  <c r="W1229" i="19"/>
  <c r="Y424" i="19"/>
  <c r="X1230" i="19"/>
  <c r="V1231" i="19" l="1"/>
  <c r="AC1231" i="19"/>
  <c r="U1232" i="19"/>
  <c r="AB1231" i="19"/>
  <c r="T1231" i="19"/>
  <c r="W1230" i="19"/>
  <c r="AA425" i="19"/>
  <c r="X1231" i="19"/>
  <c r="AC1232" i="19" l="1"/>
  <c r="V1232" i="19"/>
  <c r="U1233" i="19"/>
  <c r="AB1232" i="19"/>
  <c r="T1232" i="19"/>
  <c r="W1232" i="19" s="1"/>
  <c r="W1231" i="19"/>
  <c r="Z425" i="19"/>
  <c r="X1232" i="19"/>
  <c r="AB1233" i="19" l="1"/>
  <c r="T1233" i="19"/>
  <c r="AC1233" i="19"/>
  <c r="V1233" i="19"/>
  <c r="U1234" i="19"/>
  <c r="Y425" i="19"/>
  <c r="X1233" i="19"/>
  <c r="W1233" i="19" l="1"/>
  <c r="T1234" i="19"/>
  <c r="AC1234" i="19"/>
  <c r="V1234" i="19"/>
  <c r="U1235" i="19"/>
  <c r="AB1234" i="19"/>
  <c r="AA426" i="19"/>
  <c r="X1234" i="19"/>
  <c r="W1234" i="19" l="1"/>
  <c r="AB1235" i="19"/>
  <c r="T1235" i="19"/>
  <c r="W1235" i="19" s="1"/>
  <c r="AC1235" i="19"/>
  <c r="V1235" i="19"/>
  <c r="U1236" i="19"/>
  <c r="Z426" i="19"/>
  <c r="X1235" i="19"/>
  <c r="V1236" i="19" l="1"/>
  <c r="U1237" i="19"/>
  <c r="AB1236" i="19"/>
  <c r="T1236" i="19"/>
  <c r="W1236" i="19" s="1"/>
  <c r="AC1236" i="19"/>
  <c r="Y426" i="19"/>
  <c r="X1236" i="19"/>
  <c r="AC1237" i="19" l="1"/>
  <c r="V1237" i="19"/>
  <c r="U1238" i="19"/>
  <c r="AB1237" i="19"/>
  <c r="T1237" i="19"/>
  <c r="AA427" i="19"/>
  <c r="X1237" i="19"/>
  <c r="V1238" i="19" l="1"/>
  <c r="T1238" i="19"/>
  <c r="W1238" i="19" s="1"/>
  <c r="AC1238" i="19"/>
  <c r="U1239" i="19"/>
  <c r="AB1238" i="19"/>
  <c r="W1237" i="19"/>
  <c r="Z427" i="19"/>
  <c r="X1238" i="19"/>
  <c r="AB1239" i="19" l="1"/>
  <c r="T1239" i="19"/>
  <c r="W1239" i="19" s="1"/>
  <c r="AC1239" i="19"/>
  <c r="U1240" i="19"/>
  <c r="V1239" i="19"/>
  <c r="Y427" i="19"/>
  <c r="X1239" i="19"/>
  <c r="U1241" i="19" l="1"/>
  <c r="AB1240" i="19"/>
  <c r="T1240" i="19"/>
  <c r="W1240" i="19" s="1"/>
  <c r="AC1240" i="19"/>
  <c r="V1240" i="19"/>
  <c r="X1240" i="19"/>
  <c r="AA428" i="19"/>
  <c r="T1241" i="19" l="1"/>
  <c r="AC1241" i="19"/>
  <c r="V1241" i="19"/>
  <c r="U1242" i="19"/>
  <c r="AB1241" i="19"/>
  <c r="Z428" i="19"/>
  <c r="X1241" i="19"/>
  <c r="T1242" i="19" l="1"/>
  <c r="AC1242" i="19"/>
  <c r="V1242" i="19"/>
  <c r="U1243" i="19"/>
  <c r="AB1242" i="19"/>
  <c r="W1241" i="19"/>
  <c r="X1242" i="19"/>
  <c r="Y428" i="19"/>
  <c r="U1244" i="19" l="1"/>
  <c r="AB1243" i="19"/>
  <c r="T1243" i="19"/>
  <c r="W1243" i="19" s="1"/>
  <c r="AC1243" i="19"/>
  <c r="V1243" i="19"/>
  <c r="W1242" i="19"/>
  <c r="X1243" i="19"/>
  <c r="AA429" i="19"/>
  <c r="V1244" i="19" l="1"/>
  <c r="U1245" i="19"/>
  <c r="AB1244" i="19"/>
  <c r="T1244" i="19"/>
  <c r="W1244" i="19" s="1"/>
  <c r="AC1244" i="19"/>
  <c r="Z429" i="19"/>
  <c r="X1244" i="19"/>
  <c r="T1245" i="19" l="1"/>
  <c r="AC1245" i="19"/>
  <c r="V1245" i="19"/>
  <c r="U1246" i="19"/>
  <c r="AB1245" i="19"/>
  <c r="Y429" i="19"/>
  <c r="X1245" i="19"/>
  <c r="V1246" i="19" l="1"/>
  <c r="U1247" i="19"/>
  <c r="T1246" i="19"/>
  <c r="W1246" i="19" s="1"/>
  <c r="AC1246" i="19"/>
  <c r="AB1246" i="19"/>
  <c r="W1245" i="19"/>
  <c r="X1246" i="19"/>
  <c r="AA430" i="19"/>
  <c r="AC1247" i="19" l="1"/>
  <c r="V1247" i="19"/>
  <c r="AB1247" i="19"/>
  <c r="T1247" i="19"/>
  <c r="W1247" i="19" s="1"/>
  <c r="U1248" i="19"/>
  <c r="Z430" i="19"/>
  <c r="X1247" i="19"/>
  <c r="V1248" i="19" l="1"/>
  <c r="U1249" i="19"/>
  <c r="AB1248" i="19"/>
  <c r="T1248" i="19"/>
  <c r="W1248" i="19" s="1"/>
  <c r="AC1248" i="19"/>
  <c r="Y430" i="19"/>
  <c r="X1248" i="19"/>
  <c r="AC1249" i="19" l="1"/>
  <c r="V1249" i="19"/>
  <c r="U1250" i="19"/>
  <c r="AB1249" i="19"/>
  <c r="T1249" i="19"/>
  <c r="AA431" i="19"/>
  <c r="X1249" i="19"/>
  <c r="T1250" i="19" l="1"/>
  <c r="AC1250" i="19"/>
  <c r="V1250" i="19"/>
  <c r="U1251" i="19"/>
  <c r="AB1250" i="19"/>
  <c r="W1249" i="19"/>
  <c r="Z431" i="19"/>
  <c r="X1250" i="19"/>
  <c r="AC1251" i="19" l="1"/>
  <c r="V1251" i="19"/>
  <c r="U1252" i="19"/>
  <c r="AB1251" i="19"/>
  <c r="T1251" i="19"/>
  <c r="W1250" i="19"/>
  <c r="Y431" i="19"/>
  <c r="X1251" i="19"/>
  <c r="U1253" i="19" l="1"/>
  <c r="AB1252" i="19"/>
  <c r="T1252" i="19"/>
  <c r="W1252" i="19" s="1"/>
  <c r="AC1252" i="19"/>
  <c r="V1252" i="19"/>
  <c r="W1251" i="19"/>
  <c r="X1252" i="19"/>
  <c r="AA432" i="19"/>
  <c r="U1254" i="19" l="1"/>
  <c r="AB1253" i="19"/>
  <c r="T1253" i="19"/>
  <c r="W1253" i="19" s="1"/>
  <c r="AC1253" i="19"/>
  <c r="V1253" i="19"/>
  <c r="Z432" i="19"/>
  <c r="X1253" i="19"/>
  <c r="T1254" i="19" l="1"/>
  <c r="AC1254" i="19"/>
  <c r="V1254" i="19"/>
  <c r="U1255" i="19"/>
  <c r="AB1254" i="19"/>
  <c r="X1254" i="19"/>
  <c r="Y432" i="19"/>
  <c r="AB1255" i="19" l="1"/>
  <c r="AC1255" i="19"/>
  <c r="T1255" i="19"/>
  <c r="V1255" i="19"/>
  <c r="U1256" i="19"/>
  <c r="W1254" i="19"/>
  <c r="X1255" i="19"/>
  <c r="AA433" i="19"/>
  <c r="W1255" i="19" l="1"/>
  <c r="T1256" i="19"/>
  <c r="AC1256" i="19"/>
  <c r="V1256" i="19"/>
  <c r="U1257" i="19"/>
  <c r="AB1256" i="19"/>
  <c r="Z433" i="19"/>
  <c r="X1256" i="19"/>
  <c r="W1256" i="19" l="1"/>
  <c r="AC1257" i="19"/>
  <c r="V1257" i="19"/>
  <c r="U1258" i="19"/>
  <c r="AB1257" i="19"/>
  <c r="T1257" i="19"/>
  <c r="Y433" i="19"/>
  <c r="X1257" i="19"/>
  <c r="AC1258" i="19" l="1"/>
  <c r="V1258" i="19"/>
  <c r="U1259" i="19"/>
  <c r="AB1258" i="19"/>
  <c r="T1258" i="19"/>
  <c r="W1257" i="19"/>
  <c r="X1258" i="19"/>
  <c r="AA434" i="19"/>
  <c r="AC1259" i="19" l="1"/>
  <c r="V1259" i="19"/>
  <c r="U1260" i="19"/>
  <c r="AB1259" i="19"/>
  <c r="T1259" i="19"/>
  <c r="W1258" i="19"/>
  <c r="Z434" i="19"/>
  <c r="X1259" i="19"/>
  <c r="AB1260" i="19" l="1"/>
  <c r="T1260" i="19"/>
  <c r="AC1260" i="19"/>
  <c r="V1260" i="19"/>
  <c r="U1261" i="19"/>
  <c r="W1259" i="19"/>
  <c r="X1260" i="19"/>
  <c r="Y434" i="19"/>
  <c r="W1260" i="19" l="1"/>
  <c r="T1261" i="19"/>
  <c r="AC1261" i="19"/>
  <c r="V1261" i="19"/>
  <c r="U1262" i="19"/>
  <c r="AB1261" i="19"/>
  <c r="X1261" i="19"/>
  <c r="AA435" i="19"/>
  <c r="W1261" i="19" l="1"/>
  <c r="V1262" i="19"/>
  <c r="T1262" i="19"/>
  <c r="W1262" i="19" s="1"/>
  <c r="AC1262" i="19"/>
  <c r="U1263" i="19"/>
  <c r="AB1262" i="19"/>
  <c r="Z435" i="19"/>
  <c r="X1262" i="19"/>
  <c r="AC1263" i="19" l="1"/>
  <c r="U1264" i="19"/>
  <c r="AB1263" i="19"/>
  <c r="T1263" i="19"/>
  <c r="W1263" i="19" s="1"/>
  <c r="V1263" i="19"/>
  <c r="Y435" i="19"/>
  <c r="X1263" i="19"/>
  <c r="AB1264" i="19" l="1"/>
  <c r="T1264" i="19"/>
  <c r="AC1264" i="19"/>
  <c r="V1264" i="19"/>
  <c r="U1265" i="19"/>
  <c r="X1264" i="19"/>
  <c r="AA436" i="19"/>
  <c r="W1264" i="19" l="1"/>
  <c r="U1266" i="19"/>
  <c r="AB1265" i="19"/>
  <c r="T1265" i="19"/>
  <c r="W1265" i="19" s="1"/>
  <c r="AC1265" i="19"/>
  <c r="V1265" i="19"/>
  <c r="Z436" i="19"/>
  <c r="X1265" i="19"/>
  <c r="AB1266" i="19" l="1"/>
  <c r="T1266" i="19"/>
  <c r="AC1266" i="19"/>
  <c r="V1266" i="19"/>
  <c r="U1267" i="19"/>
  <c r="Y436" i="19"/>
  <c r="X1266" i="19"/>
  <c r="W1266" i="19" l="1"/>
  <c r="AC1267" i="19"/>
  <c r="V1267" i="19"/>
  <c r="U1268" i="19"/>
  <c r="AB1267" i="19"/>
  <c r="T1267" i="19"/>
  <c r="X1267" i="19"/>
  <c r="AA437" i="19"/>
  <c r="AB1268" i="19" l="1"/>
  <c r="T1268" i="19"/>
  <c r="AC1268" i="19"/>
  <c r="V1268" i="19"/>
  <c r="U1269" i="19"/>
  <c r="W1267" i="19"/>
  <c r="Z437" i="19"/>
  <c r="X1268" i="19"/>
  <c r="W1268" i="19" l="1"/>
  <c r="V1269" i="19"/>
  <c r="U1270" i="19"/>
  <c r="AB1269" i="19"/>
  <c r="T1269" i="19"/>
  <c r="W1269" i="19" s="1"/>
  <c r="AC1269" i="19"/>
  <c r="X1269" i="19"/>
  <c r="Y437" i="19"/>
  <c r="V1270" i="19" l="1"/>
  <c r="U1271" i="19"/>
  <c r="AB1270" i="19"/>
  <c r="T1270" i="19"/>
  <c r="W1270" i="19" s="1"/>
  <c r="AC1270" i="19"/>
  <c r="X1270" i="19"/>
  <c r="AA438" i="19"/>
  <c r="AC1271" i="19" l="1"/>
  <c r="V1271" i="19"/>
  <c r="U1272" i="19"/>
  <c r="AB1271" i="19"/>
  <c r="T1271" i="19"/>
  <c r="Z438" i="19"/>
  <c r="X1271" i="19"/>
  <c r="U1273" i="19" l="1"/>
  <c r="AB1272" i="19"/>
  <c r="T1272" i="19"/>
  <c r="W1272" i="19" s="1"/>
  <c r="AC1272" i="19"/>
  <c r="V1272" i="19"/>
  <c r="W1271" i="19"/>
  <c r="X1272" i="19"/>
  <c r="Y438" i="19"/>
  <c r="V1273" i="19" l="1"/>
  <c r="U1274" i="19"/>
  <c r="AB1273" i="19"/>
  <c r="T1273" i="19"/>
  <c r="W1273" i="19" s="1"/>
  <c r="AC1273" i="19"/>
  <c r="AA439" i="19"/>
  <c r="X1273" i="19"/>
  <c r="T1274" i="19" l="1"/>
  <c r="AC1274" i="19"/>
  <c r="V1274" i="19"/>
  <c r="U1275" i="19"/>
  <c r="AB1274" i="19"/>
  <c r="Z439" i="19"/>
  <c r="X1274" i="19"/>
  <c r="T1275" i="19" l="1"/>
  <c r="AC1275" i="19"/>
  <c r="V1275" i="19"/>
  <c r="U1276" i="19"/>
  <c r="AB1275" i="19"/>
  <c r="W1274" i="19"/>
  <c r="X1275" i="19"/>
  <c r="Y439" i="19"/>
  <c r="AB1276" i="19" l="1"/>
  <c r="T1276" i="19"/>
  <c r="AC1276" i="19"/>
  <c r="V1276" i="19"/>
  <c r="U1277" i="19"/>
  <c r="W1275" i="19"/>
  <c r="X1276" i="19"/>
  <c r="AA440" i="19"/>
  <c r="U1278" i="19" l="1"/>
  <c r="AB1277" i="19"/>
  <c r="T1277" i="19"/>
  <c r="AC1277" i="19"/>
  <c r="V1277" i="19"/>
  <c r="W1276" i="19"/>
  <c r="Z440" i="19"/>
  <c r="X1277" i="19"/>
  <c r="W1277" i="19" l="1"/>
  <c r="T1278" i="19"/>
  <c r="AC1278" i="19"/>
  <c r="V1278" i="19"/>
  <c r="U1279" i="19"/>
  <c r="AB1278" i="19"/>
  <c r="Y440" i="19"/>
  <c r="X1278" i="19"/>
  <c r="W1278" i="19" l="1"/>
  <c r="AC1279" i="19"/>
  <c r="V1279" i="19"/>
  <c r="U1280" i="19"/>
  <c r="AB1279" i="19"/>
  <c r="T1279" i="19"/>
  <c r="X1279" i="19"/>
  <c r="AA441" i="19"/>
  <c r="AB1280" i="19" l="1"/>
  <c r="T1280" i="19"/>
  <c r="AC1280" i="19"/>
  <c r="V1280" i="19"/>
  <c r="U1281" i="19"/>
  <c r="W1279" i="19"/>
  <c r="Z441" i="19"/>
  <c r="X1280" i="19"/>
  <c r="W1280" i="19" l="1"/>
  <c r="AC1281" i="19"/>
  <c r="V1281" i="19"/>
  <c r="U1282" i="19"/>
  <c r="AB1281" i="19"/>
  <c r="T1281" i="19"/>
  <c r="Y441" i="19"/>
  <c r="X1281" i="19"/>
  <c r="AC1282" i="19" l="1"/>
  <c r="V1282" i="19"/>
  <c r="U1283" i="19"/>
  <c r="AB1282" i="19"/>
  <c r="T1282" i="19"/>
  <c r="W1281" i="19"/>
  <c r="X1282" i="19"/>
  <c r="AA442" i="19"/>
  <c r="AC1283" i="19" l="1"/>
  <c r="V1283" i="19"/>
  <c r="U1284" i="19"/>
  <c r="AB1283" i="19"/>
  <c r="T1283" i="19"/>
  <c r="W1282" i="19"/>
  <c r="Z442" i="19"/>
  <c r="X1283" i="19"/>
  <c r="W1283" i="19" l="1"/>
  <c r="U1285" i="19"/>
  <c r="AB1284" i="19"/>
  <c r="T1284" i="19"/>
  <c r="W1284" i="19" s="1"/>
  <c r="AC1284" i="19"/>
  <c r="V1284" i="19"/>
  <c r="Y442" i="19"/>
  <c r="X1284" i="19"/>
  <c r="T1285" i="19" l="1"/>
  <c r="AB1285" i="19"/>
  <c r="V1285" i="19"/>
  <c r="U1286" i="19"/>
  <c r="AC1285" i="19"/>
  <c r="X1285" i="19"/>
  <c r="AA443" i="19"/>
  <c r="AC1286" i="19" l="1"/>
  <c r="V1286" i="19"/>
  <c r="U1287" i="19"/>
  <c r="AB1286" i="19"/>
  <c r="T1286" i="19"/>
  <c r="W1285" i="19"/>
  <c r="Z443" i="19"/>
  <c r="X1286" i="19"/>
  <c r="V1287" i="19" l="1"/>
  <c r="U1288" i="19"/>
  <c r="AB1287" i="19"/>
  <c r="T1287" i="19"/>
  <c r="W1287" i="19" s="1"/>
  <c r="AC1287" i="19"/>
  <c r="W1286" i="19"/>
  <c r="X1287" i="19"/>
  <c r="Y443" i="19"/>
  <c r="U1289" i="19" l="1"/>
  <c r="AB1288" i="19"/>
  <c r="T1288" i="19"/>
  <c r="W1288" i="19" s="1"/>
  <c r="AC1288" i="19"/>
  <c r="V1288" i="19"/>
  <c r="AA444" i="19"/>
  <c r="X1288" i="19"/>
  <c r="U1290" i="19" l="1"/>
  <c r="AB1289" i="19"/>
  <c r="T1289" i="19"/>
  <c r="W1289" i="19" s="1"/>
  <c r="AC1289" i="19"/>
  <c r="V1289" i="19"/>
  <c r="Z444" i="19"/>
  <c r="X1289" i="19"/>
  <c r="T1290" i="19" l="1"/>
  <c r="AC1290" i="19"/>
  <c r="V1290" i="19"/>
  <c r="U1291" i="19"/>
  <c r="AB1290" i="19"/>
  <c r="Y444" i="19"/>
  <c r="X1290" i="19"/>
  <c r="T1291" i="19" l="1"/>
  <c r="AC1291" i="19"/>
  <c r="V1291" i="19"/>
  <c r="U1292" i="19"/>
  <c r="AB1291" i="19"/>
  <c r="W1290" i="19"/>
  <c r="X1291" i="19"/>
  <c r="AA445" i="19"/>
  <c r="U1293" i="19" l="1"/>
  <c r="AB1292" i="19"/>
  <c r="T1292" i="19"/>
  <c r="W1292" i="19" s="1"/>
  <c r="AC1292" i="19"/>
  <c r="V1292" i="19"/>
  <c r="W1291" i="19"/>
  <c r="Z445" i="19"/>
  <c r="X1292" i="19"/>
  <c r="AC1293" i="19" l="1"/>
  <c r="V1293" i="19"/>
  <c r="U1294" i="19"/>
  <c r="AB1293" i="19"/>
  <c r="T1293" i="19"/>
  <c r="Y445" i="19"/>
  <c r="X1293" i="19"/>
  <c r="V1294" i="19" l="1"/>
  <c r="U1295" i="19"/>
  <c r="AB1294" i="19"/>
  <c r="T1294" i="19"/>
  <c r="W1294" i="19" s="1"/>
  <c r="AC1294" i="19"/>
  <c r="W1293" i="19"/>
  <c r="X1294" i="19"/>
  <c r="AA446" i="19"/>
  <c r="AC1295" i="19" l="1"/>
  <c r="V1295" i="19"/>
  <c r="U1296" i="19"/>
  <c r="AB1295" i="19"/>
  <c r="T1295" i="19"/>
  <c r="Z446" i="19"/>
  <c r="X1295" i="19"/>
  <c r="V1296" i="19" l="1"/>
  <c r="U1297" i="19"/>
  <c r="AB1296" i="19"/>
  <c r="T1296" i="19"/>
  <c r="W1296" i="19" s="1"/>
  <c r="AC1296" i="19"/>
  <c r="W1295" i="19"/>
  <c r="Y446" i="19"/>
  <c r="X1296" i="19"/>
  <c r="U1298" i="19" l="1"/>
  <c r="AB1297" i="19"/>
  <c r="T1297" i="19"/>
  <c r="W1297" i="19" s="1"/>
  <c r="AC1297" i="19"/>
  <c r="V1297" i="19"/>
  <c r="X1297" i="19"/>
  <c r="AA447" i="19"/>
  <c r="T1298" i="19" l="1"/>
  <c r="AC1298" i="19"/>
  <c r="V1298" i="19"/>
  <c r="U1299" i="19"/>
  <c r="AB1298" i="19"/>
  <c r="Z447" i="19"/>
  <c r="X1298" i="19"/>
  <c r="AC1299" i="19" l="1"/>
  <c r="V1299" i="19"/>
  <c r="U1300" i="19"/>
  <c r="AB1299" i="19"/>
  <c r="T1299" i="19"/>
  <c r="W1298" i="19"/>
  <c r="X1299" i="19"/>
  <c r="Y447" i="19"/>
  <c r="T1300" i="19" l="1"/>
  <c r="V1300" i="19"/>
  <c r="U1301" i="19"/>
  <c r="AB1300" i="19"/>
  <c r="AC1300" i="19"/>
  <c r="W1299" i="19"/>
  <c r="AA448" i="19"/>
  <c r="X1300" i="19"/>
  <c r="AB1301" i="19" l="1"/>
  <c r="AC1301" i="19"/>
  <c r="U1302" i="19"/>
  <c r="T1301" i="19"/>
  <c r="W1301" i="19" s="1"/>
  <c r="V1301" i="19"/>
  <c r="W1300" i="19"/>
  <c r="Z448" i="19"/>
  <c r="X1301" i="19"/>
  <c r="U1303" i="19" l="1"/>
  <c r="T1302" i="19"/>
  <c r="AC1302" i="19"/>
  <c r="V1302" i="19"/>
  <c r="AB1302" i="19"/>
  <c r="Y448" i="19"/>
  <c r="X1302" i="19"/>
  <c r="W1302" i="19" l="1"/>
  <c r="T1303" i="19"/>
  <c r="AC1303" i="19"/>
  <c r="V1303" i="19"/>
  <c r="U1304" i="19"/>
  <c r="AB1303" i="19"/>
  <c r="AA449" i="19"/>
  <c r="X1303" i="19"/>
  <c r="W1303" i="19" l="1"/>
  <c r="AB1304" i="19"/>
  <c r="T1304" i="19"/>
  <c r="W1304" i="19" s="1"/>
  <c r="AC1304" i="19"/>
  <c r="V1304" i="19"/>
  <c r="U1305" i="19"/>
  <c r="Z449" i="19"/>
  <c r="X1304" i="19"/>
  <c r="V1305" i="19" l="1"/>
  <c r="U1306" i="19"/>
  <c r="AB1305" i="19"/>
  <c r="T1305" i="19"/>
  <c r="W1305" i="19" s="1"/>
  <c r="AC1305" i="19"/>
  <c r="Y449" i="19"/>
  <c r="X1305" i="19"/>
  <c r="AC1306" i="19" l="1"/>
  <c r="V1306" i="19"/>
  <c r="U1307" i="19"/>
  <c r="AB1306" i="19"/>
  <c r="T1306" i="19"/>
  <c r="W1306" i="19" s="1"/>
  <c r="AA450" i="19"/>
  <c r="X1306" i="19"/>
  <c r="AC1307" i="19" l="1"/>
  <c r="V1307" i="19"/>
  <c r="U1308" i="19"/>
  <c r="AB1307" i="19"/>
  <c r="T1307" i="19"/>
  <c r="Z450" i="19"/>
  <c r="X1307" i="19"/>
  <c r="U1309" i="19" l="1"/>
  <c r="AB1308" i="19"/>
  <c r="T1308" i="19"/>
  <c r="W1308" i="19" s="1"/>
  <c r="AC1308" i="19"/>
  <c r="V1308" i="19"/>
  <c r="W1307" i="19"/>
  <c r="X1308" i="19"/>
  <c r="Y450" i="19"/>
  <c r="V1309" i="19" l="1"/>
  <c r="U1310" i="19"/>
  <c r="AB1309" i="19"/>
  <c r="T1309" i="19"/>
  <c r="W1309" i="19" s="1"/>
  <c r="AC1309" i="19"/>
  <c r="AA451" i="19"/>
  <c r="X1309" i="19"/>
  <c r="T1310" i="19" l="1"/>
  <c r="AC1310" i="19"/>
  <c r="V1310" i="19"/>
  <c r="U1311" i="19"/>
  <c r="AB1310" i="19"/>
  <c r="Z451" i="19"/>
  <c r="X1310" i="19"/>
  <c r="AB1311" i="19" l="1"/>
  <c r="T1311" i="19"/>
  <c r="AC1311" i="19"/>
  <c r="V1311" i="19"/>
  <c r="U1312" i="19"/>
  <c r="W1310" i="19"/>
  <c r="Y451" i="19"/>
  <c r="X1311" i="19"/>
  <c r="W1311" i="19" l="1"/>
  <c r="U1313" i="19"/>
  <c r="AB1312" i="19"/>
  <c r="T1312" i="19"/>
  <c r="W1312" i="19" s="1"/>
  <c r="AC1312" i="19"/>
  <c r="V1312" i="19"/>
  <c r="AA452" i="19"/>
  <c r="X1312" i="19"/>
  <c r="U1314" i="19" l="1"/>
  <c r="AB1313" i="19"/>
  <c r="T1313" i="19"/>
  <c r="W1313" i="19" s="1"/>
  <c r="AC1313" i="19"/>
  <c r="V1313" i="19"/>
  <c r="Z452" i="19"/>
  <c r="X1313" i="19"/>
  <c r="T1314" i="19" l="1"/>
  <c r="V1314" i="19"/>
  <c r="AB1314" i="19"/>
  <c r="AC1314" i="19"/>
  <c r="U1315" i="19"/>
  <c r="X1314" i="19"/>
  <c r="Y452" i="19"/>
  <c r="AC1315" i="19" l="1"/>
  <c r="V1315" i="19"/>
  <c r="U1316" i="19"/>
  <c r="T1315" i="19"/>
  <c r="W1315" i="19" s="1"/>
  <c r="AB1315" i="19"/>
  <c r="W1314" i="19"/>
  <c r="AA453" i="19"/>
  <c r="X1315" i="19"/>
  <c r="T1316" i="19" l="1"/>
  <c r="W1316" i="19" s="1"/>
  <c r="AC1316" i="19"/>
  <c r="U1317" i="19"/>
  <c r="AB1316" i="19"/>
  <c r="V1316" i="19"/>
  <c r="Z453" i="19"/>
  <c r="X1316" i="19"/>
  <c r="U1318" i="19" l="1"/>
  <c r="AB1317" i="19"/>
  <c r="T1317" i="19"/>
  <c r="W1317" i="19" s="1"/>
  <c r="AC1317" i="19"/>
  <c r="V1317" i="19"/>
  <c r="X1317" i="19"/>
  <c r="Y453" i="19"/>
  <c r="AC1318" i="19" l="1"/>
  <c r="V1318" i="19"/>
  <c r="U1319" i="19"/>
  <c r="AB1318" i="19"/>
  <c r="T1318" i="19"/>
  <c r="AA454" i="19"/>
  <c r="X1318" i="19"/>
  <c r="AC1319" i="19" l="1"/>
  <c r="V1319" i="19"/>
  <c r="U1320" i="19"/>
  <c r="AB1319" i="19"/>
  <c r="T1319" i="19"/>
  <c r="W1318" i="19"/>
  <c r="Z454" i="19"/>
  <c r="X1319" i="19"/>
  <c r="AC1320" i="19" l="1"/>
  <c r="U1321" i="19"/>
  <c r="AB1320" i="19"/>
  <c r="T1320" i="19"/>
  <c r="W1320" i="19" s="1"/>
  <c r="V1320" i="19"/>
  <c r="W1319" i="19"/>
  <c r="Y454" i="19"/>
  <c r="X1320" i="19"/>
  <c r="U1322" i="19" l="1"/>
  <c r="AB1321" i="19"/>
  <c r="T1321" i="19"/>
  <c r="W1321" i="19" s="1"/>
  <c r="AC1321" i="19"/>
  <c r="V1321" i="19"/>
  <c r="X1321" i="19"/>
  <c r="AA455" i="19"/>
  <c r="T1322" i="19" l="1"/>
  <c r="AC1322" i="19"/>
  <c r="V1322" i="19"/>
  <c r="U1323" i="19"/>
  <c r="AB1322" i="19"/>
  <c r="Z455" i="19"/>
  <c r="X1322" i="19"/>
  <c r="AB1323" i="19" l="1"/>
  <c r="T1323" i="19"/>
  <c r="AC1323" i="19"/>
  <c r="V1323" i="19"/>
  <c r="U1324" i="19"/>
  <c r="W1322" i="19"/>
  <c r="X1323" i="19"/>
  <c r="Y455" i="19"/>
  <c r="W1323" i="19" l="1"/>
  <c r="AB1324" i="19"/>
  <c r="T1324" i="19"/>
  <c r="W1324" i="19" s="1"/>
  <c r="AC1324" i="19"/>
  <c r="V1324" i="19"/>
  <c r="U1325" i="19"/>
  <c r="X1324" i="19"/>
  <c r="AA456" i="19"/>
  <c r="U1326" i="19" l="1"/>
  <c r="AB1325" i="19"/>
  <c r="T1325" i="19"/>
  <c r="AC1325" i="19"/>
  <c r="V1325" i="19"/>
  <c r="Z456" i="19"/>
  <c r="X1325" i="19"/>
  <c r="W1325" i="19" l="1"/>
  <c r="AC1326" i="19"/>
  <c r="V1326" i="19"/>
  <c r="U1327" i="19"/>
  <c r="AB1326" i="19"/>
  <c r="T1326" i="19"/>
  <c r="Y456" i="19"/>
  <c r="X1326" i="19"/>
  <c r="T1327" i="19" l="1"/>
  <c r="AC1327" i="19"/>
  <c r="V1327" i="19"/>
  <c r="U1328" i="19"/>
  <c r="AB1327" i="19"/>
  <c r="W1326" i="19"/>
  <c r="X1327" i="19"/>
  <c r="AA457" i="19"/>
  <c r="AB1328" i="19" l="1"/>
  <c r="T1328" i="19"/>
  <c r="AC1328" i="19"/>
  <c r="V1328" i="19"/>
  <c r="U1329" i="19"/>
  <c r="W1327" i="19"/>
  <c r="Z457" i="19"/>
  <c r="X1328" i="19"/>
  <c r="W1328" i="19" l="1"/>
  <c r="U1330" i="19"/>
  <c r="AB1329" i="19"/>
  <c r="T1329" i="19"/>
  <c r="W1329" i="19" s="1"/>
  <c r="AC1329" i="19"/>
  <c r="V1329" i="19"/>
  <c r="X1329" i="19"/>
  <c r="Y457" i="19"/>
  <c r="AC1330" i="19" l="1"/>
  <c r="V1330" i="19"/>
  <c r="U1331" i="19"/>
  <c r="AB1330" i="19"/>
  <c r="T1330" i="19"/>
  <c r="AA458" i="19"/>
  <c r="X1330" i="19"/>
  <c r="T1331" i="19" l="1"/>
  <c r="AC1331" i="19"/>
  <c r="V1331" i="19"/>
  <c r="U1332" i="19"/>
  <c r="AB1331" i="19"/>
  <c r="W1330" i="19"/>
  <c r="Z458" i="19"/>
  <c r="X1331" i="19"/>
  <c r="V1332" i="19" l="1"/>
  <c r="U1333" i="19"/>
  <c r="AB1332" i="19"/>
  <c r="T1332" i="19"/>
  <c r="W1332" i="19" s="1"/>
  <c r="AC1332" i="19"/>
  <c r="W1331" i="19"/>
  <c r="Y458" i="19"/>
  <c r="X1332" i="19"/>
  <c r="U1334" i="19" l="1"/>
  <c r="AB1333" i="19"/>
  <c r="T1333" i="19"/>
  <c r="W1333" i="19" s="1"/>
  <c r="AC1333" i="19"/>
  <c r="V1333" i="19"/>
  <c r="X1333" i="19"/>
  <c r="AA459" i="19"/>
  <c r="T1334" i="19" l="1"/>
  <c r="AC1334" i="19"/>
  <c r="V1334" i="19"/>
  <c r="U1335" i="19"/>
  <c r="AB1334" i="19"/>
  <c r="Z459" i="19"/>
  <c r="X1334" i="19"/>
  <c r="AB1335" i="19" l="1"/>
  <c r="T1335" i="19"/>
  <c r="AC1335" i="19"/>
  <c r="V1335" i="19"/>
  <c r="U1336" i="19"/>
  <c r="W1334" i="19"/>
  <c r="Y459" i="19"/>
  <c r="X1335" i="19"/>
  <c r="W1335" i="19" l="1"/>
  <c r="AB1336" i="19"/>
  <c r="T1336" i="19"/>
  <c r="W1336" i="19" s="1"/>
  <c r="AC1336" i="19"/>
  <c r="V1336" i="19"/>
  <c r="U1337" i="19"/>
  <c r="X1336" i="19"/>
  <c r="AA460" i="19"/>
  <c r="AB1337" i="19" l="1"/>
  <c r="T1337" i="19"/>
  <c r="AC1337" i="19"/>
  <c r="V1337" i="19"/>
  <c r="U1338" i="19"/>
  <c r="Z460" i="19"/>
  <c r="X1337" i="19"/>
  <c r="W1337" i="19" l="1"/>
  <c r="AC1338" i="19"/>
  <c r="U1339" i="19"/>
  <c r="AB1338" i="19"/>
  <c r="T1338" i="19"/>
  <c r="W1338" i="19" s="1"/>
  <c r="V1338" i="19"/>
  <c r="X1338" i="19"/>
  <c r="Y460" i="19"/>
  <c r="T1339" i="19" l="1"/>
  <c r="AC1339" i="19"/>
  <c r="V1339" i="19"/>
  <c r="U1340" i="19"/>
  <c r="AB1339" i="19"/>
  <c r="AA461" i="19"/>
  <c r="X1339" i="19"/>
  <c r="AB1340" i="19" l="1"/>
  <c r="T1340" i="19"/>
  <c r="AC1340" i="19"/>
  <c r="V1340" i="19"/>
  <c r="U1341" i="19"/>
  <c r="W1339" i="19"/>
  <c r="Z461" i="19"/>
  <c r="X1340" i="19"/>
  <c r="W1340" i="19" l="1"/>
  <c r="V1341" i="19"/>
  <c r="U1342" i="19"/>
  <c r="AB1341" i="19"/>
  <c r="T1341" i="19"/>
  <c r="AC1341" i="19"/>
  <c r="Y461" i="19"/>
  <c r="X1341" i="19"/>
  <c r="AC1342" i="19" l="1"/>
  <c r="V1342" i="19"/>
  <c r="U1343" i="19"/>
  <c r="AB1342" i="19"/>
  <c r="T1342" i="19"/>
  <c r="W1341" i="19"/>
  <c r="X1342" i="19"/>
  <c r="AA462" i="19"/>
  <c r="T1343" i="19" l="1"/>
  <c r="AC1343" i="19"/>
  <c r="V1343" i="19"/>
  <c r="U1344" i="19"/>
  <c r="AB1343" i="19"/>
  <c r="W1342" i="19"/>
  <c r="Z462" i="19"/>
  <c r="X1343" i="19"/>
  <c r="T1344" i="19" l="1"/>
  <c r="AC1344" i="19"/>
  <c r="V1344" i="19"/>
  <c r="AB1344" i="19"/>
  <c r="U1345" i="19"/>
  <c r="W1343" i="19"/>
  <c r="Y462" i="19"/>
  <c r="X1344" i="19"/>
  <c r="W1344" i="19" l="1"/>
  <c r="AC1345" i="19"/>
  <c r="V1345" i="19"/>
  <c r="T1345" i="19"/>
  <c r="W1345" i="19" s="1"/>
  <c r="U1346" i="19"/>
  <c r="AB1345" i="19"/>
  <c r="X1345" i="19"/>
  <c r="AA463" i="19"/>
  <c r="AC1346" i="19" l="1"/>
  <c r="V1346" i="19"/>
  <c r="U1347" i="19"/>
  <c r="AB1346" i="19"/>
  <c r="T1346" i="19"/>
  <c r="Z463" i="19"/>
  <c r="X1346" i="19"/>
  <c r="T1347" i="19" l="1"/>
  <c r="AC1347" i="19"/>
  <c r="V1347" i="19"/>
  <c r="U1348" i="19"/>
  <c r="AB1347" i="19"/>
  <c r="W1346" i="19"/>
  <c r="X1347" i="19"/>
  <c r="Y463" i="19"/>
  <c r="AB1348" i="19" l="1"/>
  <c r="T1348" i="19"/>
  <c r="AC1348" i="19"/>
  <c r="V1348" i="19"/>
  <c r="U1349" i="19"/>
  <c r="W1347" i="19"/>
  <c r="X1348" i="19"/>
  <c r="AA464" i="19"/>
  <c r="W1348" i="19" l="1"/>
  <c r="AB1349" i="19"/>
  <c r="T1349" i="19"/>
  <c r="W1349" i="19" s="1"/>
  <c r="AC1349" i="19"/>
  <c r="V1349" i="19"/>
  <c r="U1350" i="19"/>
  <c r="Z464" i="19"/>
  <c r="X1349" i="19"/>
  <c r="AB1350" i="19" l="1"/>
  <c r="T1350" i="19"/>
  <c r="AC1350" i="19"/>
  <c r="V1350" i="19"/>
  <c r="U1351" i="19"/>
  <c r="Y464" i="19"/>
  <c r="X1350" i="19"/>
  <c r="W1350" i="19" l="1"/>
  <c r="T1351" i="19"/>
  <c r="AC1351" i="19"/>
  <c r="V1351" i="19"/>
  <c r="U1352" i="19"/>
  <c r="AB1351" i="19"/>
  <c r="AA465" i="19"/>
  <c r="X1351" i="19"/>
  <c r="W1351" i="19" l="1"/>
  <c r="AC1352" i="19"/>
  <c r="V1352" i="19"/>
  <c r="U1353" i="19"/>
  <c r="AB1352" i="19"/>
  <c r="T1352" i="19"/>
  <c r="Z465" i="19"/>
  <c r="X1352" i="19"/>
  <c r="U1354" i="19" l="1"/>
  <c r="T1353" i="19"/>
  <c r="AC1353" i="19"/>
  <c r="V1353" i="19"/>
  <c r="AB1353" i="19"/>
  <c r="W1352" i="19"/>
  <c r="X1353" i="19"/>
  <c r="Y465" i="19"/>
  <c r="W1353" i="19" l="1"/>
  <c r="V1354" i="19"/>
  <c r="U1355" i="19"/>
  <c r="AC1354" i="19"/>
  <c r="AB1354" i="19"/>
  <c r="T1354" i="19"/>
  <c r="X1354" i="19"/>
  <c r="AA466" i="19"/>
  <c r="V1355" i="19" l="1"/>
  <c r="AB1355" i="19"/>
  <c r="T1355" i="19"/>
  <c r="W1355" i="19" s="1"/>
  <c r="AC1355" i="19"/>
  <c r="U1356" i="19"/>
  <c r="W1354" i="19"/>
  <c r="Z466" i="19"/>
  <c r="X1355" i="19"/>
  <c r="AB1356" i="19" l="1"/>
  <c r="T1356" i="19"/>
  <c r="AC1356" i="19"/>
  <c r="V1356" i="19"/>
  <c r="U1357" i="19"/>
  <c r="Y466" i="19"/>
  <c r="X1356" i="19"/>
  <c r="W1356" i="19" l="1"/>
  <c r="T1357" i="19"/>
  <c r="AC1357" i="19"/>
  <c r="V1357" i="19"/>
  <c r="U1358" i="19"/>
  <c r="AB1357" i="19"/>
  <c r="X1357" i="19"/>
  <c r="AA467" i="19"/>
  <c r="AC1358" i="19" l="1"/>
  <c r="V1358" i="19"/>
  <c r="AB1358" i="19"/>
  <c r="T1358" i="19"/>
  <c r="U1359" i="19"/>
  <c r="W1357" i="19"/>
  <c r="Z467" i="19"/>
  <c r="X1358" i="19"/>
  <c r="AB1359" i="19" l="1"/>
  <c r="T1359" i="19"/>
  <c r="AC1359" i="19"/>
  <c r="V1359" i="19"/>
  <c r="U1360" i="19"/>
  <c r="W1358" i="19"/>
  <c r="Y467" i="19"/>
  <c r="X1359" i="19"/>
  <c r="W1359" i="19" l="1"/>
  <c r="U1361" i="19"/>
  <c r="AB1360" i="19"/>
  <c r="T1360" i="19"/>
  <c r="W1360" i="19" s="1"/>
  <c r="AC1360" i="19"/>
  <c r="V1360" i="19"/>
  <c r="X1360" i="19"/>
  <c r="AA468" i="19"/>
  <c r="AB1361" i="19" l="1"/>
  <c r="T1361" i="19"/>
  <c r="AC1361" i="19"/>
  <c r="V1361" i="19"/>
  <c r="U1362" i="19"/>
  <c r="Z468" i="19"/>
  <c r="X1361" i="19"/>
  <c r="W1361" i="19" l="1"/>
  <c r="AB1362" i="19"/>
  <c r="T1362" i="19"/>
  <c r="W1362" i="19" s="1"/>
  <c r="AC1362" i="19"/>
  <c r="V1362" i="19"/>
  <c r="U1363" i="19"/>
  <c r="Y468" i="19"/>
  <c r="X1362" i="19"/>
  <c r="T1363" i="19" l="1"/>
  <c r="AC1363" i="19"/>
  <c r="V1363" i="19"/>
  <c r="U1364" i="19"/>
  <c r="AB1363" i="19"/>
  <c r="AA469" i="19"/>
  <c r="X1363" i="19"/>
  <c r="AB1364" i="19" l="1"/>
  <c r="T1364" i="19"/>
  <c r="W1364" i="19" s="1"/>
  <c r="AC1364" i="19"/>
  <c r="V1364" i="19"/>
  <c r="U1365" i="19"/>
  <c r="W1363" i="19"/>
  <c r="Z469" i="19"/>
  <c r="X1364" i="19"/>
  <c r="V1365" i="19" l="1"/>
  <c r="U1366" i="19"/>
  <c r="AB1365" i="19"/>
  <c r="T1365" i="19"/>
  <c r="W1365" i="19" s="1"/>
  <c r="AC1365" i="19"/>
  <c r="Y469" i="19"/>
  <c r="X1365" i="19"/>
  <c r="AC1366" i="19" l="1"/>
  <c r="V1366" i="19"/>
  <c r="U1367" i="19"/>
  <c r="AB1366" i="19"/>
  <c r="T1366" i="19"/>
  <c r="AA470" i="19"/>
  <c r="X1366" i="19"/>
  <c r="T1367" i="19" l="1"/>
  <c r="AC1367" i="19"/>
  <c r="V1367" i="19"/>
  <c r="U1368" i="19"/>
  <c r="AB1367" i="19"/>
  <c r="W1366" i="19"/>
  <c r="Z470" i="19"/>
  <c r="X1367" i="19"/>
  <c r="AC1368" i="19" l="1"/>
  <c r="V1368" i="19"/>
  <c r="U1369" i="19"/>
  <c r="AB1368" i="19"/>
  <c r="T1368" i="19"/>
  <c r="W1367" i="19"/>
  <c r="Y470" i="19"/>
  <c r="X1368" i="19"/>
  <c r="V1369" i="19" l="1"/>
  <c r="U1370" i="19"/>
  <c r="AB1369" i="19"/>
  <c r="T1369" i="19"/>
  <c r="W1369" i="19" s="1"/>
  <c r="AC1369" i="19"/>
  <c r="W1368" i="19"/>
  <c r="X1369" i="19"/>
  <c r="AA471" i="19"/>
  <c r="AC1370" i="19" l="1"/>
  <c r="V1370" i="19"/>
  <c r="U1371" i="19"/>
  <c r="AB1370" i="19"/>
  <c r="T1370" i="19"/>
  <c r="Z471" i="19"/>
  <c r="X1370" i="19"/>
  <c r="T1371" i="19" l="1"/>
  <c r="V1371" i="19"/>
  <c r="AB1371" i="19"/>
  <c r="AC1371" i="19"/>
  <c r="U1372" i="19"/>
  <c r="W1370" i="19"/>
  <c r="X1371" i="19"/>
  <c r="Y471" i="19"/>
  <c r="W1371" i="19" l="1"/>
  <c r="U1373" i="19"/>
  <c r="AB1372" i="19"/>
  <c r="T1372" i="19"/>
  <c r="W1372" i="19" s="1"/>
  <c r="AC1372" i="19"/>
  <c r="V1372" i="19"/>
  <c r="AA472" i="19"/>
  <c r="X1372" i="19"/>
  <c r="U1374" i="19" l="1"/>
  <c r="AB1373" i="19"/>
  <c r="T1373" i="19"/>
  <c r="W1373" i="19" s="1"/>
  <c r="AC1373" i="19"/>
  <c r="V1373" i="19"/>
  <c r="Z472" i="19"/>
  <c r="X1373" i="19"/>
  <c r="AB1374" i="19" l="1"/>
  <c r="T1374" i="19"/>
  <c r="AC1374" i="19"/>
  <c r="V1374" i="19"/>
  <c r="U1375" i="19"/>
  <c r="Y472" i="19"/>
  <c r="X1374" i="19"/>
  <c r="W1374" i="19" l="1"/>
  <c r="V1375" i="19"/>
  <c r="T1375" i="19"/>
  <c r="W1375" i="19" s="1"/>
  <c r="AC1375" i="19"/>
  <c r="U1376" i="19"/>
  <c r="AB1375" i="19"/>
  <c r="AA473" i="19"/>
  <c r="X1375" i="19"/>
  <c r="AB1376" i="19" l="1"/>
  <c r="AC1376" i="19"/>
  <c r="T1376" i="19"/>
  <c r="W1376" i="19" s="1"/>
  <c r="U1377" i="19"/>
  <c r="V1376" i="19"/>
  <c r="Z473" i="19"/>
  <c r="X1376" i="19"/>
  <c r="U1378" i="19" l="1"/>
  <c r="T1377" i="19"/>
  <c r="V1377" i="19"/>
  <c r="AB1377" i="19"/>
  <c r="AC1377" i="19"/>
  <c r="X1377" i="19"/>
  <c r="Y473" i="19"/>
  <c r="AC1378" i="19" l="1"/>
  <c r="V1378" i="19"/>
  <c r="U1379" i="19"/>
  <c r="AB1378" i="19"/>
  <c r="T1378" i="19"/>
  <c r="W1377" i="19"/>
  <c r="X1378" i="19"/>
  <c r="AA474" i="19"/>
  <c r="T1379" i="19" l="1"/>
  <c r="AC1379" i="19"/>
  <c r="V1379" i="19"/>
  <c r="U1380" i="19"/>
  <c r="AB1379" i="19"/>
  <c r="W1378" i="19"/>
  <c r="Z474" i="19"/>
  <c r="X1379" i="19"/>
  <c r="W1379" i="19" l="1"/>
  <c r="V1380" i="19"/>
  <c r="U1381" i="19"/>
  <c r="AB1380" i="19"/>
  <c r="T1380" i="19"/>
  <c r="AC1380" i="19"/>
  <c r="Y474" i="19"/>
  <c r="X1380" i="19"/>
  <c r="U1382" i="19" l="1"/>
  <c r="AB1381" i="19"/>
  <c r="T1381" i="19"/>
  <c r="W1381" i="19" s="1"/>
  <c r="AC1381" i="19"/>
  <c r="V1381" i="19"/>
  <c r="W1380" i="19"/>
  <c r="X1381" i="19"/>
  <c r="AA475" i="19"/>
  <c r="T1382" i="19" l="1"/>
  <c r="AC1382" i="19"/>
  <c r="V1382" i="19"/>
  <c r="U1383" i="19"/>
  <c r="AB1382" i="19"/>
  <c r="Z475" i="19"/>
  <c r="X1382" i="19"/>
  <c r="W1382" i="19" l="1"/>
  <c r="T1383" i="19"/>
  <c r="W1383" i="19" s="1"/>
  <c r="AC1383" i="19"/>
  <c r="U1384" i="19"/>
  <c r="AB1383" i="19"/>
  <c r="V1383" i="19"/>
  <c r="Y475" i="19"/>
  <c r="X1383" i="19"/>
  <c r="U1385" i="19" l="1"/>
  <c r="AB1384" i="19"/>
  <c r="T1384" i="19"/>
  <c r="W1384" i="19" s="1"/>
  <c r="AC1384" i="19"/>
  <c r="V1384" i="19"/>
  <c r="AA476" i="19"/>
  <c r="X1384" i="19"/>
  <c r="U1386" i="19" l="1"/>
  <c r="AB1385" i="19"/>
  <c r="T1385" i="19"/>
  <c r="W1385" i="19" s="1"/>
  <c r="AC1385" i="19"/>
  <c r="V1385" i="19"/>
  <c r="Z476" i="19"/>
  <c r="X1385" i="19"/>
  <c r="V1386" i="19" l="1"/>
  <c r="AB1386" i="19"/>
  <c r="T1386" i="19"/>
  <c r="W1386" i="19" s="1"/>
  <c r="AC1386" i="19"/>
  <c r="U1387" i="19"/>
  <c r="Y476" i="19"/>
  <c r="X1386" i="19"/>
  <c r="AC1387" i="19" l="1"/>
  <c r="V1387" i="19"/>
  <c r="U1388" i="19"/>
  <c r="AB1387" i="19"/>
  <c r="T1387" i="19"/>
  <c r="X1387" i="19"/>
  <c r="AA477" i="19"/>
  <c r="U1389" i="19" l="1"/>
  <c r="AB1388" i="19"/>
  <c r="T1388" i="19"/>
  <c r="W1388" i="19" s="1"/>
  <c r="AC1388" i="19"/>
  <c r="V1388" i="19"/>
  <c r="W1387" i="19"/>
  <c r="Z477" i="19"/>
  <c r="X1388" i="19"/>
  <c r="T1389" i="19" l="1"/>
  <c r="W1389" i="19" s="1"/>
  <c r="U1390" i="19"/>
  <c r="AB1389" i="19"/>
  <c r="AC1389" i="19"/>
  <c r="V1389" i="19"/>
  <c r="Y477" i="19"/>
  <c r="X1389" i="19"/>
  <c r="AC1390" i="19" l="1"/>
  <c r="V1390" i="19"/>
  <c r="U1391" i="19"/>
  <c r="AB1390" i="19"/>
  <c r="T1390" i="19"/>
  <c r="AA478" i="19"/>
  <c r="X1390" i="19"/>
  <c r="W1390" i="19" l="1"/>
  <c r="AC1391" i="19"/>
  <c r="V1391" i="19"/>
  <c r="U1392" i="19"/>
  <c r="T1391" i="19"/>
  <c r="W1391" i="19" s="1"/>
  <c r="AB1391" i="19"/>
  <c r="Z478" i="19"/>
  <c r="X1391" i="19"/>
  <c r="U1393" i="19" l="1"/>
  <c r="AB1392" i="19"/>
  <c r="T1392" i="19"/>
  <c r="W1392" i="19" s="1"/>
  <c r="AC1392" i="19"/>
  <c r="V1392" i="19"/>
  <c r="Y478" i="19"/>
  <c r="X1392" i="19"/>
  <c r="V1393" i="19" l="1"/>
  <c r="U1394" i="19"/>
  <c r="AB1393" i="19"/>
  <c r="T1393" i="19"/>
  <c r="W1393" i="19" s="1"/>
  <c r="AC1393" i="19"/>
  <c r="AA479" i="19"/>
  <c r="X1393" i="19"/>
  <c r="AC1394" i="19" l="1"/>
  <c r="V1394" i="19"/>
  <c r="U1395" i="19"/>
  <c r="AB1394" i="19"/>
  <c r="T1394" i="19"/>
  <c r="Z479" i="19"/>
  <c r="X1394" i="19"/>
  <c r="T1395" i="19" l="1"/>
  <c r="AC1395" i="19"/>
  <c r="V1395" i="19"/>
  <c r="U1396" i="19"/>
  <c r="AB1395" i="19"/>
  <c r="W1394" i="19"/>
  <c r="X1395" i="19"/>
  <c r="Y479" i="19"/>
  <c r="AB1396" i="19" l="1"/>
  <c r="T1396" i="19"/>
  <c r="AC1396" i="19"/>
  <c r="V1396" i="19"/>
  <c r="U1397" i="19"/>
  <c r="W1395" i="19"/>
  <c r="X1396" i="19"/>
  <c r="AA480" i="19"/>
  <c r="W1396" i="19" l="1"/>
  <c r="AB1397" i="19"/>
  <c r="T1397" i="19"/>
  <c r="AC1397" i="19"/>
  <c r="V1397" i="19"/>
  <c r="U1398" i="19"/>
  <c r="Z480" i="19"/>
  <c r="X1397" i="19"/>
  <c r="W1397" i="19" l="1"/>
  <c r="AB1398" i="19"/>
  <c r="T1398" i="19"/>
  <c r="W1398" i="19" s="1"/>
  <c r="AC1398" i="19"/>
  <c r="V1398" i="19"/>
  <c r="U1399" i="19"/>
  <c r="X1398" i="19"/>
  <c r="Y480" i="19"/>
  <c r="T1399" i="19" l="1"/>
  <c r="AC1399" i="19"/>
  <c r="V1399" i="19"/>
  <c r="U1400" i="19"/>
  <c r="AB1399" i="19"/>
  <c r="AA481" i="19"/>
  <c r="X1399" i="19"/>
  <c r="U1401" i="19" l="1"/>
  <c r="AB1400" i="19"/>
  <c r="T1400" i="19"/>
  <c r="W1400" i="19" s="1"/>
  <c r="AC1400" i="19"/>
  <c r="V1400" i="19"/>
  <c r="W1399" i="19"/>
  <c r="Z481" i="19"/>
  <c r="X1400" i="19"/>
  <c r="V1401" i="19" l="1"/>
  <c r="U1402" i="19"/>
  <c r="AB1401" i="19"/>
  <c r="T1401" i="19"/>
  <c r="W1401" i="19" s="1"/>
  <c r="AC1401" i="19"/>
  <c r="Y481" i="19"/>
  <c r="X1401" i="19"/>
  <c r="AC1402" i="19" l="1"/>
  <c r="V1402" i="19"/>
  <c r="U1403" i="19"/>
  <c r="AB1402" i="19"/>
  <c r="T1402" i="19"/>
  <c r="AA482" i="19"/>
  <c r="X1402" i="19"/>
  <c r="T1403" i="19" l="1"/>
  <c r="AC1403" i="19"/>
  <c r="V1403" i="19"/>
  <c r="U1404" i="19"/>
  <c r="AB1403" i="19"/>
  <c r="W1402" i="19"/>
  <c r="Z482" i="19"/>
  <c r="X1403" i="19"/>
  <c r="U1405" i="19" l="1"/>
  <c r="AB1404" i="19"/>
  <c r="T1404" i="19"/>
  <c r="W1404" i="19" s="1"/>
  <c r="AC1404" i="19"/>
  <c r="V1404" i="19"/>
  <c r="W1403" i="19"/>
  <c r="X1404" i="19"/>
  <c r="Y482" i="19"/>
  <c r="U1406" i="19" l="1"/>
  <c r="AB1405" i="19"/>
  <c r="T1405" i="19"/>
  <c r="W1405" i="19" s="1"/>
  <c r="AC1405" i="19"/>
  <c r="V1405" i="19"/>
  <c r="X1405" i="19"/>
  <c r="AA483" i="19"/>
  <c r="AC1406" i="19" l="1"/>
  <c r="AB1406" i="19"/>
  <c r="T1406" i="19"/>
  <c r="V1406" i="19"/>
  <c r="U1407" i="19"/>
  <c r="Z483" i="19"/>
  <c r="X1406" i="19"/>
  <c r="W1406" i="19" l="1"/>
  <c r="AC1407" i="19"/>
  <c r="U1408" i="19"/>
  <c r="V1407" i="19"/>
  <c r="AB1407" i="19"/>
  <c r="T1407" i="19"/>
  <c r="X1407" i="19"/>
  <c r="Y483" i="19"/>
  <c r="AC1408" i="19" l="1"/>
  <c r="V1408" i="19"/>
  <c r="U1409" i="19"/>
  <c r="AB1408" i="19"/>
  <c r="T1408" i="19"/>
  <c r="W1407" i="19"/>
  <c r="AA484" i="19"/>
  <c r="X1408" i="19"/>
  <c r="U1410" i="19" l="1"/>
  <c r="AB1409" i="19"/>
  <c r="T1409" i="19"/>
  <c r="W1409" i="19" s="1"/>
  <c r="AC1409" i="19"/>
  <c r="V1409" i="19"/>
  <c r="W1408" i="19"/>
  <c r="Z484" i="19"/>
  <c r="X1409" i="19"/>
  <c r="V1410" i="19" l="1"/>
  <c r="AB1410" i="19"/>
  <c r="T1410" i="19"/>
  <c r="W1410" i="19" s="1"/>
  <c r="AC1410" i="19"/>
  <c r="U1411" i="19"/>
  <c r="Y484" i="19"/>
  <c r="X1410" i="19"/>
  <c r="T1411" i="19" l="1"/>
  <c r="AC1411" i="19"/>
  <c r="V1411" i="19"/>
  <c r="U1412" i="19"/>
  <c r="AB1411" i="19"/>
  <c r="AA485" i="19"/>
  <c r="X1411" i="19"/>
  <c r="U1413" i="19" l="1"/>
  <c r="AB1412" i="19"/>
  <c r="T1412" i="19"/>
  <c r="W1412" i="19" s="1"/>
  <c r="AC1412" i="19"/>
  <c r="V1412" i="19"/>
  <c r="W1411" i="19"/>
  <c r="Z485" i="19"/>
  <c r="X1412" i="19"/>
  <c r="T1413" i="19" l="1"/>
  <c r="V1413" i="19"/>
  <c r="U1414" i="19"/>
  <c r="AB1413" i="19"/>
  <c r="AC1413" i="19"/>
  <c r="Y485" i="19"/>
  <c r="X1413" i="19"/>
  <c r="AC1414" i="19" l="1"/>
  <c r="V1414" i="19"/>
  <c r="U1415" i="19"/>
  <c r="AB1414" i="19"/>
  <c r="T1414" i="19"/>
  <c r="W1413" i="19"/>
  <c r="X1414" i="19"/>
  <c r="AA486" i="19"/>
  <c r="AC1415" i="19" l="1"/>
  <c r="V1415" i="19"/>
  <c r="U1416" i="19"/>
  <c r="AB1415" i="19"/>
  <c r="T1415" i="19"/>
  <c r="W1414" i="19"/>
  <c r="Z486" i="19"/>
  <c r="X1415" i="19"/>
  <c r="U1417" i="19" l="1"/>
  <c r="AB1416" i="19"/>
  <c r="T1416" i="19"/>
  <c r="W1416" i="19" s="1"/>
  <c r="AC1416" i="19"/>
  <c r="V1416" i="19"/>
  <c r="W1415" i="19"/>
  <c r="X1416" i="19"/>
  <c r="Y486" i="19"/>
  <c r="U1418" i="19" l="1"/>
  <c r="AB1417" i="19"/>
  <c r="T1417" i="19"/>
  <c r="W1417" i="19" s="1"/>
  <c r="AC1417" i="19"/>
  <c r="V1417" i="19"/>
  <c r="X1417" i="19"/>
  <c r="AA487" i="19"/>
  <c r="AC1418" i="19" l="1"/>
  <c r="V1418" i="19"/>
  <c r="U1419" i="19"/>
  <c r="AB1418" i="19"/>
  <c r="T1418" i="19"/>
  <c r="Z487" i="19"/>
  <c r="X1418" i="19"/>
  <c r="AB1419" i="19" l="1"/>
  <c r="T1419" i="19"/>
  <c r="AC1419" i="19"/>
  <c r="V1419" i="19"/>
  <c r="U1420" i="19"/>
  <c r="W1418" i="19"/>
  <c r="Y487" i="19"/>
  <c r="X1419" i="19"/>
  <c r="W1419" i="19" l="1"/>
  <c r="AB1420" i="19"/>
  <c r="T1420" i="19"/>
  <c r="W1420" i="19" s="1"/>
  <c r="AC1420" i="19"/>
  <c r="V1420" i="19"/>
  <c r="U1421" i="19"/>
  <c r="X1420" i="19"/>
  <c r="AA488" i="19"/>
  <c r="AB1421" i="19" l="1"/>
  <c r="U1422" i="19"/>
  <c r="T1421" i="19"/>
  <c r="W1421" i="19" s="1"/>
  <c r="AC1421" i="19"/>
  <c r="V1421" i="19"/>
  <c r="Z488" i="19"/>
  <c r="X1421" i="19"/>
  <c r="AB1422" i="19" l="1"/>
  <c r="T1422" i="19"/>
  <c r="AC1422" i="19"/>
  <c r="V1422" i="19"/>
  <c r="U1423" i="19"/>
  <c r="Y488" i="19"/>
  <c r="X1422" i="19"/>
  <c r="AC1423" i="19" l="1"/>
  <c r="V1423" i="19"/>
  <c r="U1424" i="19"/>
  <c r="AB1423" i="19"/>
  <c r="T1423" i="19"/>
  <c r="W1422" i="19"/>
  <c r="X1423" i="19"/>
  <c r="AA489" i="19"/>
  <c r="AB1424" i="19" l="1"/>
  <c r="T1424" i="19"/>
  <c r="AC1424" i="19"/>
  <c r="V1424" i="19"/>
  <c r="U1425" i="19"/>
  <c r="W1423" i="19"/>
  <c r="Z489" i="19"/>
  <c r="X1424" i="19"/>
  <c r="W1424" i="19" l="1"/>
  <c r="V1425" i="19"/>
  <c r="U1426" i="19"/>
  <c r="AB1425" i="19"/>
  <c r="T1425" i="19"/>
  <c r="AC1425" i="19"/>
  <c r="Y489" i="19"/>
  <c r="X1425" i="19"/>
  <c r="AC1426" i="19" l="1"/>
  <c r="V1426" i="19"/>
  <c r="U1427" i="19"/>
  <c r="AB1426" i="19"/>
  <c r="T1426" i="19"/>
  <c r="W1425" i="19"/>
  <c r="X1426" i="19"/>
  <c r="AA490" i="19"/>
  <c r="T1427" i="19" l="1"/>
  <c r="AC1427" i="19"/>
  <c r="V1427" i="19"/>
  <c r="U1428" i="19"/>
  <c r="AB1427" i="19"/>
  <c r="W1426" i="19"/>
  <c r="Z490" i="19"/>
  <c r="X1427" i="19"/>
  <c r="U1429" i="19" l="1"/>
  <c r="AB1428" i="19"/>
  <c r="T1428" i="19"/>
  <c r="W1428" i="19" s="1"/>
  <c r="AC1428" i="19"/>
  <c r="V1428" i="19"/>
  <c r="W1427" i="19"/>
  <c r="X1428" i="19"/>
  <c r="Y490" i="19"/>
  <c r="T1429" i="19" l="1"/>
  <c r="AC1429" i="19"/>
  <c r="V1429" i="19"/>
  <c r="U1430" i="19"/>
  <c r="AB1429" i="19"/>
  <c r="AA491" i="19"/>
  <c r="X1429" i="19"/>
  <c r="V1430" i="19" l="1"/>
  <c r="U1431" i="19"/>
  <c r="AB1430" i="19"/>
  <c r="T1430" i="19"/>
  <c r="W1430" i="19" s="1"/>
  <c r="AC1430" i="19"/>
  <c r="W1429" i="19"/>
  <c r="Z491" i="19"/>
  <c r="X1430" i="19"/>
  <c r="AB1431" i="19" l="1"/>
  <c r="T1431" i="19"/>
  <c r="AC1431" i="19"/>
  <c r="V1431" i="19"/>
  <c r="U1432" i="19"/>
  <c r="Y491" i="19"/>
  <c r="X1431" i="19"/>
  <c r="W1431" i="19" l="1"/>
  <c r="AB1432" i="19"/>
  <c r="T1432" i="19"/>
  <c r="AC1432" i="19"/>
  <c r="V1432" i="19"/>
  <c r="U1433" i="19"/>
  <c r="X1432" i="19"/>
  <c r="AA492" i="19"/>
  <c r="AB1433" i="19" l="1"/>
  <c r="T1433" i="19"/>
  <c r="AC1433" i="19"/>
  <c r="V1433" i="19"/>
  <c r="U1434" i="19"/>
  <c r="W1432" i="19"/>
  <c r="Z492" i="19"/>
  <c r="X1433" i="19"/>
  <c r="W1433" i="19" l="1"/>
  <c r="AB1434" i="19"/>
  <c r="T1434" i="19"/>
  <c r="W1434" i="19" s="1"/>
  <c r="AC1434" i="19"/>
  <c r="V1434" i="19"/>
  <c r="U1435" i="19"/>
  <c r="Y492" i="19"/>
  <c r="X1434" i="19"/>
  <c r="T1435" i="19" l="1"/>
  <c r="AC1435" i="19"/>
  <c r="V1435" i="19"/>
  <c r="U1436" i="19"/>
  <c r="AB1435" i="19"/>
  <c r="X1435" i="19"/>
  <c r="AA493" i="19"/>
  <c r="W1435" i="19" l="1"/>
  <c r="AB1436" i="19"/>
  <c r="T1436" i="19"/>
  <c r="W1436" i="19" s="1"/>
  <c r="AC1436" i="19"/>
  <c r="V1436" i="19"/>
  <c r="U1437" i="19"/>
  <c r="Z493" i="19"/>
  <c r="X1436" i="19"/>
  <c r="V1437" i="19" l="1"/>
  <c r="U1438" i="19"/>
  <c r="AB1437" i="19"/>
  <c r="T1437" i="19"/>
  <c r="W1437" i="19" s="1"/>
  <c r="AC1437" i="19"/>
  <c r="Y493" i="19"/>
  <c r="X1437" i="19"/>
  <c r="AC1438" i="19" l="1"/>
  <c r="V1438" i="19"/>
  <c r="U1439" i="19"/>
  <c r="AB1438" i="19"/>
  <c r="T1438" i="19"/>
  <c r="AA494" i="19"/>
  <c r="X1438" i="19"/>
  <c r="T1439" i="19" l="1"/>
  <c r="AC1439" i="19"/>
  <c r="V1439" i="19"/>
  <c r="U1440" i="19"/>
  <c r="AB1439" i="19"/>
  <c r="W1438" i="19"/>
  <c r="Z494" i="19"/>
  <c r="X1439" i="19"/>
  <c r="U1441" i="19" l="1"/>
  <c r="AB1440" i="19"/>
  <c r="T1440" i="19"/>
  <c r="AC1440" i="19"/>
  <c r="V1440" i="19"/>
  <c r="W1439" i="19"/>
  <c r="X1440" i="19"/>
  <c r="Y494" i="19"/>
  <c r="W1440" i="19" l="1"/>
  <c r="U1442" i="19"/>
  <c r="AB1441" i="19"/>
  <c r="T1441" i="19"/>
  <c r="W1441" i="19" s="1"/>
  <c r="AC1441" i="19"/>
  <c r="V1441" i="19"/>
  <c r="X1441" i="19"/>
  <c r="AA495" i="19"/>
  <c r="AC1442" i="19" l="1"/>
  <c r="V1442" i="19"/>
  <c r="U1443" i="19"/>
  <c r="AB1442" i="19"/>
  <c r="T1442" i="19"/>
  <c r="Z495" i="19"/>
  <c r="X1442" i="19"/>
  <c r="W1442" i="19" l="1"/>
  <c r="V1443" i="19"/>
  <c r="U1444" i="19"/>
  <c r="AB1443" i="19"/>
  <c r="T1443" i="19"/>
  <c r="W1443" i="19" s="1"/>
  <c r="AC1443" i="19"/>
  <c r="X1443" i="19"/>
  <c r="Y495" i="19"/>
  <c r="AB1444" i="19" l="1"/>
  <c r="T1444" i="19"/>
  <c r="AC1444" i="19"/>
  <c r="V1444" i="19"/>
  <c r="U1445" i="19"/>
  <c r="X1444" i="19"/>
  <c r="AA496" i="19"/>
  <c r="U1446" i="19" l="1"/>
  <c r="AB1445" i="19"/>
  <c r="T1445" i="19"/>
  <c r="W1445" i="19" s="1"/>
  <c r="AC1445" i="19"/>
  <c r="V1445" i="19"/>
  <c r="W1444" i="19"/>
  <c r="Z496" i="19"/>
  <c r="X1445" i="19"/>
  <c r="AB1446" i="19" l="1"/>
  <c r="T1446" i="19"/>
  <c r="AC1446" i="19"/>
  <c r="V1446" i="19"/>
  <c r="U1447" i="19"/>
  <c r="Y496" i="19"/>
  <c r="X1446" i="19"/>
  <c r="W1446" i="19" l="1"/>
  <c r="T1447" i="19"/>
  <c r="AC1447" i="19"/>
  <c r="V1447" i="19"/>
  <c r="U1448" i="19"/>
  <c r="AB1447" i="19"/>
  <c r="AA497" i="19"/>
  <c r="X1447" i="19"/>
  <c r="W1447" i="19" l="1"/>
  <c r="AB1448" i="19"/>
  <c r="T1448" i="19"/>
  <c r="W1448" i="19" s="1"/>
  <c r="AC1448" i="19"/>
  <c r="V1448" i="19"/>
  <c r="U1449" i="19"/>
  <c r="Z497" i="19"/>
  <c r="X1448" i="19"/>
  <c r="V1449" i="19" l="1"/>
  <c r="U1450" i="19"/>
  <c r="AB1449" i="19"/>
  <c r="T1449" i="19"/>
  <c r="W1449" i="19" s="1"/>
  <c r="AC1449" i="19"/>
  <c r="Y497" i="19"/>
  <c r="X1449" i="19"/>
  <c r="AC1450" i="19" l="1"/>
  <c r="V1450" i="19"/>
  <c r="U1451" i="19"/>
  <c r="AB1450" i="19"/>
  <c r="T1450" i="19"/>
  <c r="AA498" i="19"/>
  <c r="X1450" i="19"/>
  <c r="T1451" i="19" l="1"/>
  <c r="W1451" i="19" s="1"/>
  <c r="AC1451" i="19"/>
  <c r="V1451" i="19"/>
  <c r="U1452" i="19"/>
  <c r="AB1451" i="19"/>
  <c r="W1450" i="19"/>
  <c r="Z498" i="19"/>
  <c r="X1451" i="19"/>
  <c r="T1452" i="19" l="1"/>
  <c r="V1452" i="19"/>
  <c r="U1453" i="19"/>
  <c r="AB1452" i="19"/>
  <c r="AC1452" i="19"/>
  <c r="X1452" i="19"/>
  <c r="Y498" i="19"/>
  <c r="AB1453" i="19" l="1"/>
  <c r="AC1453" i="19"/>
  <c r="V1453" i="19"/>
  <c r="U1454" i="19"/>
  <c r="T1453" i="19"/>
  <c r="W1452" i="19"/>
  <c r="X1453" i="19"/>
  <c r="AA499" i="19"/>
  <c r="T1454" i="19" l="1"/>
  <c r="AC1454" i="19"/>
  <c r="V1454" i="19"/>
  <c r="U1455" i="19"/>
  <c r="AB1454" i="19"/>
  <c r="W1453" i="19"/>
  <c r="Z499" i="19"/>
  <c r="X1454" i="19"/>
  <c r="AB1455" i="19" l="1"/>
  <c r="T1455" i="19"/>
  <c r="AC1455" i="19"/>
  <c r="V1455" i="19"/>
  <c r="U1456" i="19"/>
  <c r="W1454" i="19"/>
  <c r="Y499" i="19"/>
  <c r="X1455" i="19"/>
  <c r="W1455" i="19" l="1"/>
  <c r="U1457" i="19"/>
  <c r="AB1456" i="19"/>
  <c r="T1456" i="19"/>
  <c r="W1456" i="19" s="1"/>
  <c r="AC1456" i="19"/>
  <c r="V1456" i="19"/>
  <c r="AA500" i="19"/>
  <c r="X1456" i="19"/>
  <c r="U1458" i="19" l="1"/>
  <c r="AB1457" i="19"/>
  <c r="T1457" i="19"/>
  <c r="W1457" i="19" s="1"/>
  <c r="AC1457" i="19"/>
  <c r="V1457" i="19"/>
  <c r="Z500" i="19"/>
  <c r="X1457" i="19"/>
  <c r="AB1458" i="19" l="1"/>
  <c r="T1458" i="19"/>
  <c r="AC1458" i="19"/>
  <c r="V1458" i="19"/>
  <c r="U1459" i="19"/>
  <c r="Y500" i="19"/>
  <c r="X1458" i="19"/>
  <c r="W1458" i="19" l="1"/>
  <c r="AC1459" i="19"/>
  <c r="AB1459" i="19"/>
  <c r="T1459" i="19"/>
  <c r="W1459" i="19" s="1"/>
  <c r="V1459" i="19"/>
  <c r="U1460" i="19"/>
  <c r="AA501" i="19"/>
  <c r="X1459" i="19"/>
  <c r="AB1460" i="19" l="1"/>
  <c r="T1460" i="19"/>
  <c r="AC1460" i="19"/>
  <c r="V1460" i="19"/>
  <c r="U1461" i="19"/>
  <c r="Z501" i="19"/>
  <c r="X1460" i="19"/>
  <c r="W1460" i="19" l="1"/>
  <c r="U1462" i="19"/>
  <c r="AB1461" i="19"/>
  <c r="AC1461" i="19"/>
  <c r="V1461" i="19"/>
  <c r="T1461" i="19"/>
  <c r="W1461" i="19" s="1"/>
  <c r="X1461" i="19"/>
  <c r="Y501" i="19"/>
  <c r="V1462" i="19" l="1"/>
  <c r="U1463" i="19"/>
  <c r="AB1462" i="19"/>
  <c r="T1462" i="19"/>
  <c r="W1462" i="19" s="1"/>
  <c r="AC1462" i="19"/>
  <c r="X1462" i="19"/>
  <c r="AA502" i="19"/>
  <c r="U1464" i="19" l="1"/>
  <c r="AB1463" i="19"/>
  <c r="T1463" i="19"/>
  <c r="W1463" i="19" s="1"/>
  <c r="AC1463" i="19"/>
  <c r="V1463" i="19"/>
  <c r="Z502" i="19"/>
  <c r="X1463" i="19"/>
  <c r="V1464" i="19" l="1"/>
  <c r="U1465" i="19"/>
  <c r="U1466" i="19" s="1"/>
  <c r="AB1464" i="19"/>
  <c r="T1464" i="19"/>
  <c r="W1464" i="19" s="1"/>
  <c r="AC1464" i="19"/>
  <c r="Y502" i="19"/>
  <c r="X1464" i="19"/>
  <c r="Y1466" i="19" l="1"/>
  <c r="T1466" i="19"/>
  <c r="W1466" i="19" s="1"/>
  <c r="AB1466" i="19"/>
  <c r="AC1466" i="19"/>
  <c r="V1466" i="19"/>
  <c r="AA1466" i="19"/>
  <c r="X1466" i="19"/>
  <c r="Z1466" i="19"/>
  <c r="U1467" i="19"/>
  <c r="V1465" i="19"/>
  <c r="AB1465" i="19"/>
  <c r="T1465" i="19"/>
  <c r="W1465" i="19" s="1"/>
  <c r="AC1465" i="19"/>
  <c r="AA503" i="19"/>
  <c r="X1465" i="19"/>
  <c r="AC1467" i="19" l="1"/>
  <c r="V1467" i="19"/>
  <c r="AA1467" i="19"/>
  <c r="Y1467" i="19"/>
  <c r="AB1467" i="19"/>
  <c r="U1468" i="19"/>
  <c r="T1467" i="19"/>
  <c r="W1467" i="19" s="1"/>
  <c r="X1467" i="19"/>
  <c r="Z1467" i="19"/>
  <c r="Z503" i="19"/>
  <c r="Y503" i="19"/>
  <c r="AA504" i="19"/>
  <c r="Y1468" i="19" l="1"/>
  <c r="V1468" i="19"/>
  <c r="AC1468" i="19"/>
  <c r="AA1468" i="19"/>
  <c r="AB1468" i="19"/>
  <c r="U1469" i="19"/>
  <c r="Z1468" i="19"/>
  <c r="T1468" i="19"/>
  <c r="W1468" i="19" s="1"/>
  <c r="X1468" i="19"/>
  <c r="Z504" i="19"/>
  <c r="Y504" i="19"/>
  <c r="AA505" i="19"/>
  <c r="AA1469" i="19" l="1"/>
  <c r="T1469" i="19"/>
  <c r="W1469" i="19" s="1"/>
  <c r="Y1469" i="19"/>
  <c r="X1469" i="19"/>
  <c r="U1470" i="19"/>
  <c r="AC1469" i="19"/>
  <c r="Z1469" i="19"/>
  <c r="AB1469" i="19"/>
  <c r="V1469" i="19"/>
  <c r="Z505" i="19"/>
  <c r="Y505" i="19"/>
  <c r="AA506" i="19"/>
  <c r="AC1470" i="19" l="1"/>
  <c r="V1470" i="19"/>
  <c r="AA1470" i="19"/>
  <c r="AB1470" i="19"/>
  <c r="Y1470" i="19"/>
  <c r="U1471" i="19"/>
  <c r="Z1470" i="19"/>
  <c r="T1470" i="19"/>
  <c r="W1470" i="19" s="1"/>
  <c r="X1470" i="19"/>
  <c r="Z506" i="19"/>
  <c r="Y506" i="19"/>
  <c r="AA507" i="19"/>
  <c r="Y1471" i="19" l="1"/>
  <c r="AB1471" i="19"/>
  <c r="V1471" i="19"/>
  <c r="AC1471" i="19"/>
  <c r="X1471" i="19"/>
  <c r="Z1471" i="19"/>
  <c r="U1472" i="19"/>
  <c r="AA1471" i="19"/>
  <c r="T1471" i="19"/>
  <c r="W1471" i="19" s="1"/>
  <c r="Z507" i="19"/>
  <c r="Y507" i="19"/>
  <c r="AA508" i="19"/>
  <c r="AA1472" i="19" l="1"/>
  <c r="T1472" i="19"/>
  <c r="W1472" i="19" s="1"/>
  <c r="AB1472" i="19"/>
  <c r="Y1472" i="19"/>
  <c r="Z1472" i="19"/>
  <c r="U1473" i="19"/>
  <c r="AC1472" i="19"/>
  <c r="X1472" i="19"/>
  <c r="V1472" i="19"/>
  <c r="Z508" i="19"/>
  <c r="Y508" i="19"/>
  <c r="AA509" i="19"/>
  <c r="AC1473" i="19" l="1"/>
  <c r="AB1473" i="19"/>
  <c r="AA1473" i="19"/>
  <c r="T1473" i="19"/>
  <c r="W1473" i="19" s="1"/>
  <c r="V1473" i="19"/>
  <c r="Y1473" i="19"/>
  <c r="U1474" i="19"/>
  <c r="X1473" i="19"/>
  <c r="Z1473" i="19"/>
  <c r="Z509" i="19"/>
  <c r="Y509" i="19"/>
  <c r="AA510" i="19"/>
  <c r="Y1474" i="19" l="1"/>
  <c r="X1474" i="19"/>
  <c r="U1475" i="19"/>
  <c r="AA1474" i="19"/>
  <c r="Z1474" i="19"/>
  <c r="AC1474" i="19"/>
  <c r="AB1474" i="19"/>
  <c r="V1474" i="19"/>
  <c r="T1474" i="19"/>
  <c r="W1474" i="19" s="1"/>
  <c r="Z510" i="19"/>
  <c r="Y510" i="19"/>
  <c r="AA511" i="19"/>
  <c r="AA1475" i="19" l="1"/>
  <c r="X1475" i="19"/>
  <c r="Y1475" i="19"/>
  <c r="AB1475" i="19"/>
  <c r="U1476" i="19"/>
  <c r="Z1475" i="19"/>
  <c r="T1475" i="19"/>
  <c r="W1475" i="19" s="1"/>
  <c r="AC1475" i="19"/>
  <c r="V1475" i="19"/>
  <c r="Z511" i="19"/>
  <c r="Y511" i="19"/>
  <c r="AA512" i="19"/>
  <c r="AB1476" i="19" l="1"/>
  <c r="U1477" i="19"/>
  <c r="X1476" i="19"/>
  <c r="T1476" i="19"/>
  <c r="W1476" i="19" s="1"/>
  <c r="V1476" i="19"/>
  <c r="AC1476" i="19"/>
  <c r="Y1476" i="19"/>
  <c r="AA1476" i="19"/>
  <c r="Z1476" i="19"/>
  <c r="Z512" i="19"/>
  <c r="Y512" i="19"/>
  <c r="AA513" i="19"/>
  <c r="U1478" i="19" l="1"/>
  <c r="Z1477" i="19"/>
  <c r="T1477" i="19"/>
  <c r="W1477" i="19" s="1"/>
  <c r="AC1477" i="19"/>
  <c r="X1477" i="19"/>
  <c r="Y1477" i="19"/>
  <c r="AA1477" i="19"/>
  <c r="V1477" i="19"/>
  <c r="AB1477" i="19"/>
  <c r="Z513" i="19"/>
  <c r="Y513" i="19"/>
  <c r="AA514" i="19"/>
  <c r="Y1478" i="19" l="1"/>
  <c r="X1478" i="19"/>
  <c r="U1479" i="19"/>
  <c r="AC1478" i="19"/>
  <c r="Z1478" i="19"/>
  <c r="AB1478" i="19"/>
  <c r="V1478" i="19"/>
  <c r="AA1478" i="19"/>
  <c r="T1478" i="19"/>
  <c r="W1478" i="19" s="1"/>
  <c r="Z514" i="19"/>
  <c r="Y514" i="19"/>
  <c r="AA515" i="19"/>
  <c r="Y1479" i="19" l="1"/>
  <c r="U1480" i="19"/>
  <c r="AC1479" i="19"/>
  <c r="Z1479" i="19"/>
  <c r="T1479" i="19"/>
  <c r="W1479" i="19" s="1"/>
  <c r="V1479" i="19"/>
  <c r="AA1479" i="19"/>
  <c r="X1479" i="19"/>
  <c r="AB1479" i="19"/>
  <c r="Z515" i="19"/>
  <c r="Y515" i="19"/>
  <c r="AA516" i="19"/>
  <c r="AC1480" i="19" l="1"/>
  <c r="AA1480" i="19"/>
  <c r="X1480" i="19"/>
  <c r="Z1480" i="19"/>
  <c r="T1480" i="19"/>
  <c r="W1480" i="19" s="1"/>
  <c r="Y1480" i="19"/>
  <c r="AB1480" i="19"/>
  <c r="U1481" i="19"/>
  <c r="V1480" i="19"/>
  <c r="Z516" i="19"/>
  <c r="Y516" i="19"/>
  <c r="AA517" i="19"/>
  <c r="AA1481" i="19" l="1"/>
  <c r="T1481" i="19"/>
  <c r="W1481" i="19" s="1"/>
  <c r="Y1481" i="19"/>
  <c r="U1482" i="19"/>
  <c r="X1481" i="19"/>
  <c r="AB1481" i="19"/>
  <c r="AC1481" i="19"/>
  <c r="V1481" i="19"/>
  <c r="Z1481" i="19"/>
  <c r="Z517" i="19"/>
  <c r="Y517" i="19"/>
  <c r="AA518" i="19"/>
  <c r="V1482" i="19" l="1"/>
  <c r="Y1482" i="19"/>
  <c r="U1483" i="19"/>
  <c r="X1482" i="19"/>
  <c r="Z1482" i="19"/>
  <c r="AC1482" i="19"/>
  <c r="AB1482" i="19"/>
  <c r="AA1482" i="19"/>
  <c r="T1482" i="19"/>
  <c r="W1482" i="19" s="1"/>
  <c r="Z518" i="19"/>
  <c r="Y518" i="19"/>
  <c r="AA519" i="19"/>
  <c r="Y1483" i="19" l="1"/>
  <c r="X1483" i="19"/>
  <c r="U1484" i="19"/>
  <c r="AC1483" i="19"/>
  <c r="AB1483" i="19"/>
  <c r="V1483" i="19"/>
  <c r="Z1483" i="19"/>
  <c r="T1483" i="19"/>
  <c r="W1483" i="19" s="1"/>
  <c r="AA1483" i="19"/>
  <c r="Z519" i="19"/>
  <c r="Y519" i="19"/>
  <c r="AA520" i="19"/>
  <c r="AA1484" i="19" l="1"/>
  <c r="X1484" i="19"/>
  <c r="T1484" i="19"/>
  <c r="W1484" i="19" s="1"/>
  <c r="Y1484" i="19"/>
  <c r="AB1484" i="19"/>
  <c r="AC1484" i="19"/>
  <c r="U1485" i="19"/>
  <c r="Z1484" i="19"/>
  <c r="V1484" i="19"/>
  <c r="Z520" i="19"/>
  <c r="AC1485" i="19" l="1"/>
  <c r="V1485" i="19"/>
  <c r="AB1485" i="19"/>
  <c r="Z1485" i="19"/>
  <c r="X1485" i="19"/>
  <c r="U1486" i="19"/>
  <c r="AA1485" i="19"/>
  <c r="Y1485" i="19"/>
  <c r="T1485" i="19"/>
  <c r="W1485" i="19" s="1"/>
  <c r="Y520" i="19"/>
  <c r="Y1486" i="19" l="1"/>
  <c r="X1486" i="19"/>
  <c r="U1487" i="19"/>
  <c r="Z1486" i="19"/>
  <c r="V1486" i="19"/>
  <c r="T1486" i="19"/>
  <c r="W1486" i="19" s="1"/>
  <c r="AC1486" i="19"/>
  <c r="AB1486" i="19"/>
  <c r="AA1486" i="19"/>
  <c r="AA521" i="19"/>
  <c r="Y1487" i="19" l="1"/>
  <c r="AC1487" i="19"/>
  <c r="V1487" i="19"/>
  <c r="U1488" i="19"/>
  <c r="T1487" i="19"/>
  <c r="W1487" i="19" s="1"/>
  <c r="AA1487" i="19"/>
  <c r="Z1487" i="19"/>
  <c r="X1487" i="19"/>
  <c r="AB1487" i="19"/>
  <c r="Z521" i="19"/>
  <c r="AA1488" i="19" l="1"/>
  <c r="U1489" i="19"/>
  <c r="T1488" i="19"/>
  <c r="W1488" i="19" s="1"/>
  <c r="AB1488" i="19"/>
  <c r="Y1488" i="19"/>
  <c r="X1488" i="19"/>
  <c r="V1488" i="19"/>
  <c r="AC1488" i="19"/>
  <c r="Z1488" i="19"/>
  <c r="Y521" i="19"/>
  <c r="U1490" i="19" l="1"/>
  <c r="Z1489" i="19"/>
  <c r="X1489" i="19"/>
  <c r="T1489" i="19"/>
  <c r="W1489" i="19" s="1"/>
  <c r="AC1489" i="19"/>
  <c r="AA1489" i="19"/>
  <c r="AB1489" i="19"/>
  <c r="Y1489" i="19"/>
  <c r="V1489" i="19"/>
  <c r="AA522" i="19"/>
  <c r="AA1490" i="19" l="1"/>
  <c r="X1490" i="19"/>
  <c r="AC1490" i="19"/>
  <c r="Y1490" i="19"/>
  <c r="Z1490" i="19"/>
  <c r="U1491" i="19"/>
  <c r="AB1490" i="19"/>
  <c r="V1490" i="19"/>
  <c r="T1490" i="19"/>
  <c r="W1490" i="19" s="1"/>
  <c r="Z522" i="19"/>
  <c r="V1491" i="19" l="1"/>
  <c r="U1492" i="19"/>
  <c r="Y1491" i="19"/>
  <c r="Z1491" i="19"/>
  <c r="T1491" i="19"/>
  <c r="W1491" i="19" s="1"/>
  <c r="X1491" i="19"/>
  <c r="AA1491" i="19"/>
  <c r="AB1491" i="19"/>
  <c r="AC1491" i="19"/>
  <c r="Y522" i="19"/>
  <c r="AC1492" i="19" l="1"/>
  <c r="Y1492" i="19"/>
  <c r="V1492" i="19"/>
  <c r="T1492" i="19"/>
  <c r="W1492" i="19" s="1"/>
  <c r="AB1492" i="19"/>
  <c r="X1492" i="19"/>
  <c r="AA1492" i="19"/>
  <c r="U1493" i="19"/>
  <c r="Z1492" i="19"/>
  <c r="AA523" i="19"/>
  <c r="U1494" i="19" l="1"/>
  <c r="T1493" i="19"/>
  <c r="W1493" i="19" s="1"/>
  <c r="V1493" i="19"/>
  <c r="AB1493" i="19"/>
  <c r="AA1493" i="19"/>
  <c r="Y1493" i="19"/>
  <c r="X1493" i="19"/>
  <c r="AC1493" i="19"/>
  <c r="Z1493" i="19"/>
  <c r="Z523" i="19"/>
  <c r="V1494" i="19" l="1"/>
  <c r="U1495" i="19"/>
  <c r="Y1494" i="19"/>
  <c r="AA1494" i="19"/>
  <c r="T1494" i="19"/>
  <c r="W1494" i="19" s="1"/>
  <c r="AC1494" i="19"/>
  <c r="X1494" i="19"/>
  <c r="AB1494" i="19"/>
  <c r="Z1494" i="19"/>
  <c r="Y523" i="19"/>
  <c r="V1495" i="19" l="1"/>
  <c r="Y1495" i="19"/>
  <c r="AC1495" i="19"/>
  <c r="T1495" i="19"/>
  <c r="W1495" i="19" s="1"/>
  <c r="AB1495" i="19"/>
  <c r="X1495" i="19"/>
  <c r="AA1495" i="19"/>
  <c r="Z1495" i="19"/>
  <c r="U1496" i="19"/>
  <c r="AA524" i="19"/>
  <c r="T1496" i="19" l="1"/>
  <c r="W1496" i="19" s="1"/>
  <c r="Z1496" i="19"/>
  <c r="AA1496" i="19"/>
  <c r="AC1496" i="19"/>
  <c r="X1496" i="19"/>
  <c r="AB1496" i="19"/>
  <c r="Y1496" i="19"/>
  <c r="V1496" i="19"/>
  <c r="U1497" i="19"/>
  <c r="Z524" i="19"/>
  <c r="T1497" i="19" l="1"/>
  <c r="W1497" i="19" s="1"/>
  <c r="Y1497" i="19"/>
  <c r="AB1497" i="19"/>
  <c r="Z1497" i="19"/>
  <c r="X1497" i="19"/>
  <c r="U1498" i="19"/>
  <c r="AC1497" i="19"/>
  <c r="AA1497" i="19"/>
  <c r="V1497" i="19"/>
  <c r="Y524" i="19"/>
  <c r="Y1498" i="19" l="1"/>
  <c r="Z1498" i="19"/>
  <c r="AB1498" i="19"/>
  <c r="AA1498" i="19"/>
  <c r="T1498" i="19"/>
  <c r="W1498" i="19" s="1"/>
  <c r="V1498" i="19"/>
  <c r="AC1498" i="19"/>
  <c r="X1498" i="19"/>
  <c r="U1499" i="19"/>
  <c r="AA525" i="19"/>
  <c r="U1500" i="19" l="1"/>
  <c r="V1499" i="19"/>
  <c r="AB1499" i="19"/>
  <c r="Z1499" i="19"/>
  <c r="Y1499" i="19"/>
  <c r="AC1499" i="19"/>
  <c r="AA1499" i="19"/>
  <c r="T1499" i="19"/>
  <c r="W1499" i="19" s="1"/>
  <c r="X1499" i="19"/>
  <c r="Z525" i="19"/>
  <c r="AA1500" i="19" l="1"/>
  <c r="X1500" i="19"/>
  <c r="V1500" i="19"/>
  <c r="Z1500" i="19"/>
  <c r="Y1500" i="19"/>
  <c r="AB1500" i="19"/>
  <c r="U1501" i="19"/>
  <c r="AC1500" i="19"/>
  <c r="T1500" i="19"/>
  <c r="W1500" i="19" s="1"/>
  <c r="Y525" i="19"/>
  <c r="X1501" i="19" l="1"/>
  <c r="Z1501" i="19"/>
  <c r="T1501" i="19"/>
  <c r="W1501" i="19" s="1"/>
  <c r="AA1501" i="19"/>
  <c r="U1502" i="19"/>
  <c r="AB1501" i="19"/>
  <c r="Y1501" i="19"/>
  <c r="V1501" i="19"/>
  <c r="AC1501" i="19"/>
  <c r="AA526" i="19"/>
  <c r="Y1502" i="19" l="1"/>
  <c r="AA1502" i="19"/>
  <c r="X1502" i="19"/>
  <c r="U1503" i="19"/>
  <c r="AC1502" i="19"/>
  <c r="V1502" i="19"/>
  <c r="AB1502" i="19"/>
  <c r="T1502" i="19"/>
  <c r="W1502" i="19" s="1"/>
  <c r="Z1502" i="19"/>
  <c r="Z526" i="19"/>
  <c r="Y1503" i="19" l="1"/>
  <c r="T1503" i="19"/>
  <c r="W1503" i="19" s="1"/>
  <c r="V1503" i="19"/>
  <c r="U1504" i="19"/>
  <c r="AC1503" i="19"/>
  <c r="X1503" i="19"/>
  <c r="Z1503" i="19"/>
  <c r="AA1503" i="19"/>
  <c r="AB1503" i="19"/>
  <c r="Y526" i="19"/>
  <c r="AC1504" i="19" l="1"/>
  <c r="AB1504" i="19"/>
  <c r="U1505" i="19"/>
  <c r="Y1504" i="19"/>
  <c r="X1504" i="19"/>
  <c r="V1504" i="19"/>
  <c r="T1504" i="19"/>
  <c r="W1504" i="19" s="1"/>
  <c r="Z1504" i="19"/>
  <c r="AA1504" i="19"/>
  <c r="AA527" i="19"/>
  <c r="Y1505" i="19" l="1"/>
  <c r="AB1505" i="19"/>
  <c r="AA1505" i="19"/>
  <c r="U1506" i="19"/>
  <c r="AC1505" i="19"/>
  <c r="Z1505" i="19"/>
  <c r="T1505" i="19"/>
  <c r="W1505" i="19" s="1"/>
  <c r="V1505" i="19"/>
  <c r="X1505" i="19"/>
  <c r="Z527" i="19"/>
  <c r="X1506" i="19" l="1"/>
  <c r="AC1506" i="19"/>
  <c r="T1506" i="19"/>
  <c r="W1506" i="19" s="1"/>
  <c r="U1507" i="19"/>
  <c r="V1506" i="19"/>
  <c r="AB1506" i="19"/>
  <c r="Y1506" i="19"/>
  <c r="Z1506" i="19"/>
  <c r="AA1506" i="19"/>
  <c r="Y527" i="19"/>
  <c r="AB1507" i="19" l="1"/>
  <c r="V1507" i="19"/>
  <c r="Z1507" i="19"/>
  <c r="Y1507" i="19"/>
  <c r="X1507" i="19"/>
  <c r="AA1507" i="19"/>
  <c r="T1507" i="19"/>
  <c r="W1507" i="19" s="1"/>
  <c r="AC1507" i="19"/>
  <c r="U1508" i="19"/>
  <c r="AA528" i="19"/>
  <c r="Y1508" i="19" l="1"/>
  <c r="AA1508" i="19"/>
  <c r="AC1508" i="19"/>
  <c r="Z1508" i="19"/>
  <c r="X1508" i="19"/>
  <c r="V1508" i="19"/>
  <c r="AB1508" i="19"/>
  <c r="U1509" i="19"/>
  <c r="T1508" i="19"/>
  <c r="W1508" i="19" s="1"/>
  <c r="Z528" i="19"/>
  <c r="AA1509" i="19" l="1"/>
  <c r="X1509" i="19"/>
  <c r="T1509" i="19"/>
  <c r="W1509" i="19" s="1"/>
  <c r="U1510" i="19"/>
  <c r="Z1509" i="19"/>
  <c r="AB1509" i="19"/>
  <c r="V1509" i="19"/>
  <c r="AC1509" i="19"/>
  <c r="Y1509" i="19"/>
  <c r="Y528" i="19"/>
  <c r="T1510" i="19" l="1"/>
  <c r="W1510" i="19" s="1"/>
  <c r="Y1510" i="19"/>
  <c r="U1511" i="19"/>
  <c r="AC1510" i="19"/>
  <c r="AA1510" i="19"/>
  <c r="Z1510" i="19"/>
  <c r="X1510" i="19"/>
  <c r="V1510" i="19"/>
  <c r="AB1510" i="19"/>
  <c r="AA529" i="19"/>
  <c r="X1511" i="19" l="1"/>
  <c r="AA1511" i="19"/>
  <c r="AB1511" i="19"/>
  <c r="T1511" i="19"/>
  <c r="W1511" i="19" s="1"/>
  <c r="AC1511" i="19"/>
  <c r="Y1511" i="19"/>
  <c r="V1511" i="19"/>
  <c r="U1512" i="19"/>
  <c r="Z1511" i="19"/>
  <c r="Z529" i="19"/>
  <c r="AA1512" i="19" l="1"/>
  <c r="Z1512" i="19"/>
  <c r="V1512" i="19"/>
  <c r="X1512" i="19"/>
  <c r="Y1512" i="19"/>
  <c r="AC1512" i="19"/>
  <c r="AB1512" i="19"/>
  <c r="T1512" i="19"/>
  <c r="W1512" i="19" s="1"/>
  <c r="U1513" i="19"/>
  <c r="Y529" i="19"/>
  <c r="AC1513" i="19" l="1"/>
  <c r="Y1513" i="19"/>
  <c r="AB1513" i="19"/>
  <c r="T1513" i="19"/>
  <c r="W1513" i="19" s="1"/>
  <c r="Z1513" i="19"/>
  <c r="AA1513" i="19"/>
  <c r="U1514" i="19"/>
  <c r="V1513" i="19"/>
  <c r="X1513" i="19"/>
  <c r="AA530" i="19"/>
  <c r="Y1514" i="19" l="1"/>
  <c r="Z1514" i="19"/>
  <c r="AA1514" i="19"/>
  <c r="U1515" i="19"/>
  <c r="AB1514" i="19"/>
  <c r="T1514" i="19"/>
  <c r="W1514" i="19" s="1"/>
  <c r="AC1514" i="19"/>
  <c r="X1514" i="19"/>
  <c r="V1514" i="19"/>
  <c r="Z530" i="19"/>
  <c r="AA1515" i="19" l="1"/>
  <c r="Y1515" i="19"/>
  <c r="AC1515" i="19"/>
  <c r="X1515" i="19"/>
  <c r="T1515" i="19"/>
  <c r="W1515" i="19" s="1"/>
  <c r="Z1515" i="19"/>
  <c r="AB1515" i="19"/>
  <c r="U1516" i="19"/>
  <c r="V1515" i="19"/>
  <c r="Y530" i="19"/>
  <c r="AC1516" i="19" l="1"/>
  <c r="AA1516" i="19"/>
  <c r="X1516" i="19"/>
  <c r="V1516" i="19"/>
  <c r="Y1516" i="19"/>
  <c r="T1516" i="19"/>
  <c r="W1516" i="19" s="1"/>
  <c r="AB1516" i="19"/>
  <c r="U1517" i="19"/>
  <c r="Z1516" i="19"/>
  <c r="AA531" i="19"/>
  <c r="V1517" i="19" l="1"/>
  <c r="T1517" i="19"/>
  <c r="W1517" i="19" s="1"/>
  <c r="X1517" i="19"/>
  <c r="AB1517" i="19"/>
  <c r="AC1517" i="19"/>
  <c r="Z1517" i="19"/>
  <c r="Y1517" i="19"/>
  <c r="AA1517" i="19"/>
  <c r="U1518" i="19"/>
  <c r="Z531" i="19"/>
  <c r="U1519" i="19" l="1"/>
  <c r="AB1518" i="19"/>
  <c r="X1518" i="19"/>
  <c r="T1518" i="19"/>
  <c r="W1518" i="19" s="1"/>
  <c r="AC1518" i="19"/>
  <c r="V1518" i="19"/>
  <c r="Y531" i="19"/>
  <c r="AB1519" i="19" l="1"/>
  <c r="AC1519" i="19"/>
  <c r="T1519" i="19"/>
  <c r="W1519" i="19" s="1"/>
  <c r="V1519" i="19"/>
  <c r="U1520" i="19"/>
  <c r="X1519" i="19"/>
  <c r="AA532" i="19"/>
  <c r="AC1520" i="19" l="1"/>
  <c r="T1520" i="19"/>
  <c r="W1520" i="19" s="1"/>
  <c r="V1520" i="19"/>
  <c r="AB1520" i="19"/>
  <c r="X1520" i="19"/>
  <c r="U1521" i="19"/>
  <c r="Z532" i="19"/>
  <c r="AB1521" i="19" l="1"/>
  <c r="T1521" i="19"/>
  <c r="W1521" i="19" s="1"/>
  <c r="U1522" i="19"/>
  <c r="AC1521" i="19"/>
  <c r="V1521" i="19"/>
  <c r="X1521" i="19"/>
  <c r="Y532" i="19"/>
  <c r="AC1522" i="19" l="1"/>
  <c r="AB1522" i="19"/>
  <c r="T1522" i="19"/>
  <c r="W1522" i="19" s="1"/>
  <c r="V1522" i="19"/>
  <c r="X1522" i="19"/>
  <c r="U1523" i="19"/>
  <c r="AA533" i="19"/>
  <c r="AB1523" i="19" l="1"/>
  <c r="T1523" i="19"/>
  <c r="W1523" i="19" s="1"/>
  <c r="AC1523" i="19"/>
  <c r="X1523" i="19"/>
  <c r="V1523" i="19"/>
  <c r="U1524" i="19"/>
  <c r="Z533" i="19"/>
  <c r="U1525" i="19" l="1"/>
  <c r="T1524" i="19"/>
  <c r="W1524" i="19" s="1"/>
  <c r="X1524" i="19"/>
  <c r="AC1524" i="19"/>
  <c r="AB1524" i="19"/>
  <c r="V1524" i="19"/>
  <c r="Y533" i="19"/>
  <c r="T1525" i="19" l="1"/>
  <c r="W1525" i="19" s="1"/>
  <c r="AC1525" i="19"/>
  <c r="V1525" i="19"/>
  <c r="U1526" i="19"/>
  <c r="X1525" i="19"/>
  <c r="AB1525" i="19"/>
  <c r="AA534" i="19"/>
  <c r="U1527" i="19" l="1"/>
  <c r="T1526" i="19"/>
  <c r="W1526" i="19" s="1"/>
  <c r="AC1526" i="19"/>
  <c r="AB1526" i="19"/>
  <c r="V1526" i="19"/>
  <c r="X1526" i="19"/>
  <c r="Z534" i="19"/>
  <c r="U1528" i="19" l="1"/>
  <c r="AB1527" i="19"/>
  <c r="AC1527" i="19"/>
  <c r="T1527" i="19"/>
  <c r="W1527" i="19" s="1"/>
  <c r="V1527" i="19"/>
  <c r="X1527" i="19"/>
  <c r="Y534" i="19"/>
  <c r="V1528" i="19" l="1"/>
  <c r="X1528" i="19"/>
  <c r="AC1528" i="19"/>
  <c r="U1529" i="19"/>
  <c r="AB1528" i="19"/>
  <c r="T1528" i="19"/>
  <c r="W1528" i="19" s="1"/>
  <c r="AA535" i="19"/>
  <c r="U1530" i="19" l="1"/>
  <c r="AC1529" i="19"/>
  <c r="V1529" i="19"/>
  <c r="X1529" i="19"/>
  <c r="T1529" i="19"/>
  <c r="W1529" i="19" s="1"/>
  <c r="AB1529" i="19"/>
  <c r="Z535" i="19"/>
  <c r="V1530" i="19" l="1"/>
  <c r="U1531" i="19"/>
  <c r="T1530" i="19"/>
  <c r="W1530" i="19" s="1"/>
  <c r="AC1530" i="19"/>
  <c r="X1530" i="19"/>
  <c r="AB1530" i="19"/>
  <c r="Y535" i="19"/>
  <c r="AB1531" i="19" l="1"/>
  <c r="T1531" i="19"/>
  <c r="W1531" i="19" s="1"/>
  <c r="U1532" i="19"/>
  <c r="AC1531" i="19"/>
  <c r="V1531" i="19"/>
  <c r="X1531" i="19"/>
  <c r="AA536" i="19"/>
  <c r="AC1532" i="19" l="1"/>
  <c r="X1532" i="19"/>
  <c r="U1533" i="19"/>
  <c r="AB1532" i="19"/>
  <c r="T1532" i="19"/>
  <c r="W1532" i="19" s="1"/>
  <c r="V1532" i="19"/>
  <c r="Z536" i="19"/>
  <c r="T1533" i="19" l="1"/>
  <c r="W1533" i="19" s="1"/>
  <c r="AC1533" i="19"/>
  <c r="X1533" i="19"/>
  <c r="V1533" i="19"/>
  <c r="U1534" i="19"/>
  <c r="AB1533" i="19"/>
  <c r="Y536" i="19"/>
  <c r="T1534" i="19" l="1"/>
  <c r="W1534" i="19" s="1"/>
  <c r="AB1534" i="19"/>
  <c r="AC1534" i="19"/>
  <c r="U1535" i="19"/>
  <c r="X1534" i="19"/>
  <c r="V1534" i="19"/>
  <c r="AA537" i="19"/>
  <c r="AC1535" i="19" l="1"/>
  <c r="T1535" i="19"/>
  <c r="W1535" i="19" s="1"/>
  <c r="U1536" i="19"/>
  <c r="AB1535" i="19"/>
  <c r="X1535" i="19"/>
  <c r="V1535" i="19"/>
  <c r="Z537" i="19"/>
  <c r="V1536" i="19" l="1"/>
  <c r="AC1536" i="19"/>
  <c r="X1536" i="19"/>
  <c r="T1536" i="19"/>
  <c r="W1536" i="19" s="1"/>
  <c r="U1537" i="19"/>
  <c r="AB1536" i="19"/>
  <c r="Y537" i="19"/>
  <c r="V1537" i="19" l="1"/>
  <c r="U1538" i="19"/>
  <c r="X1537" i="19"/>
  <c r="AB1537" i="19"/>
  <c r="AC1537" i="19"/>
  <c r="T1537" i="19"/>
  <c r="W1537" i="19" s="1"/>
  <c r="AA538" i="19"/>
  <c r="U1539" i="19" l="1"/>
  <c r="V1538" i="19"/>
  <c r="T1538" i="19"/>
  <c r="W1538" i="19" s="1"/>
  <c r="AC1538" i="19"/>
  <c r="X1538" i="19"/>
  <c r="AB1538" i="19"/>
  <c r="Z538" i="19"/>
  <c r="AC1539" i="19" l="1"/>
  <c r="AB1539" i="19"/>
  <c r="V1539" i="19"/>
  <c r="X1539" i="19"/>
  <c r="T1539" i="19"/>
  <c r="W1539" i="19" s="1"/>
  <c r="U1540" i="19"/>
  <c r="Y538" i="19"/>
  <c r="U1541" i="19" l="1"/>
  <c r="AB1540" i="19"/>
  <c r="T1540" i="19"/>
  <c r="W1540" i="19" s="1"/>
  <c r="V1540" i="19"/>
  <c r="X1540" i="19"/>
  <c r="AC1540" i="19"/>
  <c r="AA539" i="19"/>
  <c r="AB1541" i="19" l="1"/>
  <c r="V1541" i="19"/>
  <c r="AC1541" i="19"/>
  <c r="X1541" i="19"/>
  <c r="T1541" i="19"/>
  <c r="W1541" i="19" s="1"/>
  <c r="U1542" i="19"/>
  <c r="Z539" i="19"/>
  <c r="AB1542" i="19" l="1"/>
  <c r="AC1542" i="19"/>
  <c r="T1542" i="19"/>
  <c r="W1542" i="19" s="1"/>
  <c r="X1542" i="19"/>
  <c r="U1543" i="19"/>
  <c r="V1542" i="19"/>
  <c r="Y539" i="19"/>
  <c r="T1543" i="19" l="1"/>
  <c r="W1543" i="19" s="1"/>
  <c r="X1543" i="19"/>
  <c r="V1543" i="19"/>
  <c r="U1544" i="19"/>
  <c r="AC1543" i="19"/>
  <c r="AB1543" i="19"/>
  <c r="AA540" i="19"/>
  <c r="AB1544" i="19" l="1"/>
  <c r="X1544" i="19"/>
  <c r="V1544" i="19"/>
  <c r="AC1544" i="19"/>
  <c r="T1544" i="19"/>
  <c r="W1544" i="19" s="1"/>
  <c r="U1545" i="19"/>
  <c r="Z540" i="19"/>
  <c r="AC1545" i="19" l="1"/>
  <c r="V1545" i="19"/>
  <c r="X1545" i="19"/>
  <c r="T1545" i="19"/>
  <c r="W1545" i="19" s="1"/>
  <c r="U1546" i="19"/>
  <c r="AB1545" i="19"/>
  <c r="Y540" i="19"/>
  <c r="AC1546" i="19" l="1"/>
  <c r="V1546" i="19"/>
  <c r="X1546" i="19"/>
  <c r="U1547" i="19"/>
  <c r="AB1546" i="19"/>
  <c r="T1546" i="19"/>
  <c r="W1546" i="19" s="1"/>
  <c r="AA541" i="19"/>
  <c r="U1548" i="19" l="1"/>
  <c r="AC1547" i="19"/>
  <c r="T1547" i="19"/>
  <c r="W1547" i="19" s="1"/>
  <c r="AB1547" i="19"/>
  <c r="V1547" i="19"/>
  <c r="X1547" i="19"/>
  <c r="Z541" i="19"/>
  <c r="AC1548" i="19" l="1"/>
  <c r="V1548" i="19"/>
  <c r="U1549" i="19"/>
  <c r="T1548" i="19"/>
  <c r="W1548" i="19" s="1"/>
  <c r="AB1548" i="19"/>
  <c r="X1548" i="19"/>
  <c r="Y541" i="19"/>
  <c r="T1549" i="19" l="1"/>
  <c r="W1549" i="19" s="1"/>
  <c r="AB1549" i="19"/>
  <c r="V1549" i="19"/>
  <c r="U1550" i="19"/>
  <c r="X1549" i="19"/>
  <c r="AC1549" i="19"/>
  <c r="AA542" i="19"/>
  <c r="AB1550" i="19" l="1"/>
  <c r="T1550" i="19"/>
  <c r="W1550" i="19" s="1"/>
  <c r="X1550" i="19"/>
  <c r="V1550" i="19"/>
  <c r="U1551" i="19"/>
  <c r="AC1550" i="19"/>
  <c r="Z542" i="19"/>
  <c r="X1551" i="19" l="1"/>
  <c r="AB1551" i="19"/>
  <c r="T1551" i="19"/>
  <c r="W1551" i="19" s="1"/>
  <c r="V1551" i="19"/>
  <c r="U1552" i="19"/>
  <c r="AC1551" i="19"/>
  <c r="Y542" i="19"/>
  <c r="T1552" i="19" l="1"/>
  <c r="W1552" i="19" s="1"/>
  <c r="AC1552" i="19"/>
  <c r="V1552" i="19"/>
  <c r="X1552" i="19"/>
  <c r="U1553" i="19"/>
  <c r="AB1552" i="19"/>
  <c r="AA543" i="19"/>
  <c r="AB1553" i="19" l="1"/>
  <c r="X1553" i="19"/>
  <c r="V1553" i="19"/>
  <c r="AC1553" i="19"/>
  <c r="U1554" i="19"/>
  <c r="T1553" i="19"/>
  <c r="W1553" i="19" s="1"/>
  <c r="Z543" i="19"/>
  <c r="X1554" i="19" l="1"/>
  <c r="U1555" i="19"/>
  <c r="V1554" i="19"/>
  <c r="AB1554" i="19"/>
  <c r="T1554" i="19"/>
  <c r="W1554" i="19" s="1"/>
  <c r="AC1554" i="19"/>
  <c r="Y543" i="19"/>
  <c r="V1555" i="19" l="1"/>
  <c r="U1556" i="19"/>
  <c r="AB1555" i="19"/>
  <c r="T1555" i="19"/>
  <c r="W1555" i="19" s="1"/>
  <c r="X1555" i="19"/>
  <c r="AC1555" i="19"/>
  <c r="AA544" i="19"/>
  <c r="T1556" i="19" l="1"/>
  <c r="W1556" i="19" s="1"/>
  <c r="U1557" i="19"/>
  <c r="AB1556" i="19"/>
  <c r="V1556" i="19"/>
  <c r="AC1556" i="19"/>
  <c r="X1556" i="19"/>
  <c r="Z544" i="19"/>
  <c r="X1557" i="19" l="1"/>
  <c r="AB1557" i="19"/>
  <c r="V1557" i="19"/>
  <c r="T1557" i="19"/>
  <c r="W1557" i="19" s="1"/>
  <c r="AC1557" i="19"/>
  <c r="U1558" i="19"/>
  <c r="Y544" i="19"/>
  <c r="AB1558" i="19" l="1"/>
  <c r="V1558" i="19"/>
  <c r="U1559" i="19"/>
  <c r="X1558" i="19"/>
  <c r="T1558" i="19"/>
  <c r="W1558" i="19" s="1"/>
  <c r="AC1558" i="19"/>
  <c r="AA545" i="19"/>
  <c r="T1559" i="19" l="1"/>
  <c r="W1559" i="19" s="1"/>
  <c r="U1560" i="19"/>
  <c r="AC1559" i="19"/>
  <c r="V1559" i="19"/>
  <c r="X1559" i="19"/>
  <c r="AB1559" i="19"/>
  <c r="Z545" i="19"/>
  <c r="X1560" i="19" l="1"/>
  <c r="AB1560" i="19"/>
  <c r="T1560" i="19"/>
  <c r="W1560" i="19" s="1"/>
  <c r="V1560" i="19"/>
  <c r="AC1560" i="19"/>
  <c r="U1561" i="19"/>
  <c r="Y545" i="19"/>
  <c r="U1562" i="19" l="1"/>
  <c r="AC1561" i="19"/>
  <c r="AB1561" i="19"/>
  <c r="T1561" i="19"/>
  <c r="W1561" i="19" s="1"/>
  <c r="X1561" i="19"/>
  <c r="V1561" i="19"/>
  <c r="AA546" i="19"/>
  <c r="V1562" i="19" l="1"/>
  <c r="U1563" i="19"/>
  <c r="T1562" i="19"/>
  <c r="W1562" i="19" s="1"/>
  <c r="AB1562" i="19"/>
  <c r="AC1562" i="19"/>
  <c r="X1562" i="19"/>
  <c r="Z546" i="19"/>
  <c r="T1563" i="19" l="1"/>
  <c r="W1563" i="19" s="1"/>
  <c r="AC1563" i="19"/>
  <c r="AB1563" i="19"/>
  <c r="V1563" i="19"/>
  <c r="U1564" i="19"/>
  <c r="X1563" i="19"/>
  <c r="Y546" i="19"/>
  <c r="AB1564" i="19" l="1"/>
  <c r="AC1564" i="19"/>
  <c r="T1564" i="19"/>
  <c r="W1564" i="19" s="1"/>
  <c r="X1564" i="19"/>
  <c r="U1565" i="19"/>
  <c r="V1564" i="19"/>
  <c r="AA547" i="19"/>
  <c r="V1565" i="19" l="1"/>
  <c r="U1566" i="19"/>
  <c r="T1565" i="19"/>
  <c r="W1565" i="19" s="1"/>
  <c r="AB1565" i="19"/>
  <c r="X1565" i="19"/>
  <c r="AC1565" i="19"/>
  <c r="Z547" i="19"/>
  <c r="X1566" i="19" l="1"/>
  <c r="V1566" i="19"/>
  <c r="T1566" i="19"/>
  <c r="W1566" i="19" s="1"/>
  <c r="AC1566" i="19"/>
  <c r="U1567" i="19"/>
  <c r="AB1566" i="19"/>
  <c r="Y547" i="19"/>
  <c r="T1567" i="19" l="1"/>
  <c r="W1567" i="19" s="1"/>
  <c r="AC1567" i="19"/>
  <c r="U1568" i="19"/>
  <c r="V1567" i="19"/>
  <c r="X1567" i="19"/>
  <c r="AB1567" i="19"/>
  <c r="AA548" i="19"/>
  <c r="T1568" i="19" l="1"/>
  <c r="W1568" i="19" s="1"/>
  <c r="AC1568" i="19"/>
  <c r="AB1568" i="19"/>
  <c r="V1568" i="19"/>
  <c r="U1569" i="19"/>
  <c r="X1568" i="19"/>
  <c r="Z548" i="19"/>
  <c r="V1569" i="19" l="1"/>
  <c r="X1569" i="19"/>
  <c r="U1570" i="19"/>
  <c r="T1569" i="19"/>
  <c r="W1569" i="19" s="1"/>
  <c r="AC1569" i="19"/>
  <c r="AB1569" i="19"/>
  <c r="Y548" i="19"/>
  <c r="V1570" i="19" l="1"/>
  <c r="T1570" i="19"/>
  <c r="W1570" i="19" s="1"/>
  <c r="X1570" i="19"/>
  <c r="U1571" i="19"/>
  <c r="AB1570" i="19"/>
  <c r="AC1570" i="19"/>
  <c r="AA549" i="19"/>
  <c r="T1571" i="19" l="1"/>
  <c r="W1571" i="19" s="1"/>
  <c r="AC1571" i="19"/>
  <c r="V1571" i="19"/>
  <c r="U1572" i="19"/>
  <c r="AB1571" i="19"/>
  <c r="X1571" i="19"/>
  <c r="Z549" i="19"/>
  <c r="X1572" i="19" l="1"/>
  <c r="AB1572" i="19"/>
  <c r="AC1572" i="19"/>
  <c r="T1572" i="19"/>
  <c r="W1572" i="19" s="1"/>
  <c r="V1572" i="19"/>
  <c r="U1573" i="19"/>
  <c r="Y549" i="19"/>
  <c r="U1574" i="19" l="1"/>
  <c r="AB1573" i="19"/>
  <c r="T1573" i="19"/>
  <c r="W1573" i="19" s="1"/>
  <c r="AC1573" i="19"/>
  <c r="V1573" i="19"/>
  <c r="X1573" i="19"/>
  <c r="AA550" i="19"/>
  <c r="V1574" i="19" l="1"/>
  <c r="T1574" i="19"/>
  <c r="W1574" i="19" s="1"/>
  <c r="U1575" i="19"/>
  <c r="AB1574" i="19"/>
  <c r="AC1574" i="19"/>
  <c r="X1574" i="19"/>
  <c r="Z550" i="19"/>
  <c r="X1575" i="19" l="1"/>
  <c r="T1575" i="19"/>
  <c r="W1575" i="19" s="1"/>
  <c r="AC1575" i="19"/>
  <c r="U1576" i="19"/>
  <c r="V1575" i="19"/>
  <c r="AB1575" i="19"/>
  <c r="Y550" i="19"/>
  <c r="AB1576" i="19" l="1"/>
  <c r="T1576" i="19"/>
  <c r="W1576" i="19" s="1"/>
  <c r="U1577" i="19"/>
  <c r="AC1576" i="19"/>
  <c r="V1576" i="19"/>
  <c r="X1576" i="19"/>
  <c r="AA551" i="19"/>
  <c r="V1577" i="19" l="1"/>
  <c r="U1578" i="19"/>
  <c r="X1577" i="19"/>
  <c r="AB1577" i="19"/>
  <c r="T1577" i="19"/>
  <c r="W1577" i="19" s="1"/>
  <c r="AC1577" i="19"/>
  <c r="Z551" i="19"/>
  <c r="X1578" i="19" l="1"/>
  <c r="U1579" i="19"/>
  <c r="AC1578" i="19"/>
  <c r="AB1578" i="19"/>
  <c r="T1578" i="19"/>
  <c r="W1578" i="19" s="1"/>
  <c r="V1578" i="19"/>
  <c r="Y551" i="19"/>
  <c r="T1579" i="19" l="1"/>
  <c r="W1579" i="19" s="1"/>
  <c r="V1579" i="19"/>
  <c r="U1580" i="19"/>
  <c r="AB1579" i="19"/>
  <c r="X1579" i="19"/>
  <c r="AC1579" i="19"/>
  <c r="AA552" i="19"/>
  <c r="T1580" i="19" l="1"/>
  <c r="W1580" i="19" s="1"/>
  <c r="V1580" i="19"/>
  <c r="U1581" i="19"/>
  <c r="AC1580" i="19"/>
  <c r="AB1580" i="19"/>
  <c r="X1580" i="19"/>
  <c r="Z552" i="19"/>
  <c r="X1581" i="19" l="1"/>
  <c r="V1581" i="19"/>
  <c r="U1582" i="19"/>
  <c r="T1581" i="19"/>
  <c r="W1581" i="19" s="1"/>
  <c r="AB1581" i="19"/>
  <c r="AC1581" i="19"/>
  <c r="Y552" i="19"/>
  <c r="V1582" i="19" l="1"/>
  <c r="X1582" i="19"/>
  <c r="U1583" i="19"/>
  <c r="AB1582" i="19"/>
  <c r="T1582" i="19"/>
  <c r="W1582" i="19" s="1"/>
  <c r="AC1582" i="19"/>
  <c r="AA553" i="19"/>
  <c r="T1583" i="19" l="1"/>
  <c r="W1583" i="19" s="1"/>
  <c r="AC1583" i="19"/>
  <c r="V1583" i="19"/>
  <c r="AB1583" i="19"/>
  <c r="U1584" i="19"/>
  <c r="X1583" i="19"/>
  <c r="Z553" i="19"/>
  <c r="X1584" i="19" l="1"/>
  <c r="V1584" i="19"/>
  <c r="AB1584" i="19"/>
  <c r="T1584" i="19"/>
  <c r="W1584" i="19" s="1"/>
  <c r="U1585" i="19"/>
  <c r="AC1584" i="19"/>
  <c r="Y553" i="19"/>
  <c r="U1586" i="19" l="1"/>
  <c r="V1585" i="19"/>
  <c r="AB1585" i="19"/>
  <c r="X1585" i="19"/>
  <c r="T1585" i="19"/>
  <c r="W1585" i="19" s="1"/>
  <c r="AC1585" i="19"/>
  <c r="AA554" i="19"/>
  <c r="V1586" i="19" l="1"/>
  <c r="U1587" i="19"/>
  <c r="AB1586" i="19"/>
  <c r="X1586" i="19"/>
  <c r="AC1586" i="19"/>
  <c r="T1586" i="19"/>
  <c r="W1586" i="19" s="1"/>
  <c r="Z554" i="19"/>
  <c r="X1587" i="19" l="1"/>
  <c r="T1587" i="19"/>
  <c r="W1587" i="19" s="1"/>
  <c r="U1588" i="19"/>
  <c r="AB1587" i="19"/>
  <c r="V1587" i="19"/>
  <c r="AC1587" i="19"/>
  <c r="Y554" i="19"/>
  <c r="AB1588" i="19" l="1"/>
  <c r="T1588" i="19"/>
  <c r="W1588" i="19" s="1"/>
  <c r="AC1588" i="19"/>
  <c r="V1588" i="19"/>
  <c r="U1589" i="19"/>
  <c r="X1588" i="19"/>
  <c r="AA555" i="19"/>
  <c r="V1589" i="19" l="1"/>
  <c r="U1590" i="19"/>
  <c r="AB1589" i="19"/>
  <c r="T1589" i="19"/>
  <c r="W1589" i="19" s="1"/>
  <c r="AC1589" i="19"/>
  <c r="X1589" i="19"/>
  <c r="Z555" i="19"/>
  <c r="X1590" i="19" l="1"/>
  <c r="V1590" i="19"/>
  <c r="U1591" i="19"/>
  <c r="AC1590" i="19"/>
  <c r="AB1590" i="19"/>
  <c r="T1590" i="19"/>
  <c r="W1590" i="19" s="1"/>
  <c r="Y555" i="19"/>
  <c r="T1591" i="19" l="1"/>
  <c r="W1591" i="19" s="1"/>
  <c r="AC1591" i="19"/>
  <c r="V1591" i="19"/>
  <c r="U1592" i="19"/>
  <c r="X1591" i="19"/>
  <c r="AB1591" i="19"/>
  <c r="AA556" i="19"/>
  <c r="T1592" i="19" l="1"/>
  <c r="W1592" i="19" s="1"/>
  <c r="U1593" i="19"/>
  <c r="AC1592" i="19"/>
  <c r="V1592" i="19"/>
  <c r="X1592" i="19"/>
  <c r="AB1592" i="19"/>
  <c r="Z556" i="19"/>
  <c r="X1593" i="19" l="1"/>
  <c r="V1593" i="19"/>
  <c r="U1594" i="19"/>
  <c r="AB1593" i="19"/>
  <c r="T1593" i="19"/>
  <c r="W1593" i="19" s="1"/>
  <c r="AC1593" i="19"/>
  <c r="Y556" i="19"/>
  <c r="V1594" i="19" l="1"/>
  <c r="U1595" i="19"/>
  <c r="T1594" i="19"/>
  <c r="W1594" i="19" s="1"/>
  <c r="AC1594" i="19"/>
  <c r="AB1594" i="19"/>
  <c r="X1594" i="19"/>
  <c r="AA557" i="19"/>
  <c r="T1595" i="19" l="1"/>
  <c r="W1595" i="19" s="1"/>
  <c r="AB1595" i="19"/>
  <c r="X1595" i="19"/>
  <c r="V1595" i="19"/>
  <c r="U1596" i="19"/>
  <c r="AC1595" i="19"/>
  <c r="Z557" i="19"/>
  <c r="X1596" i="19" l="1"/>
  <c r="AB1596" i="19"/>
  <c r="T1596" i="19"/>
  <c r="W1596" i="19" s="1"/>
  <c r="AC1596" i="19"/>
  <c r="U1597" i="19"/>
  <c r="V1596" i="19"/>
  <c r="Y557" i="19"/>
  <c r="U1598" i="19" l="1"/>
  <c r="T1597" i="19"/>
  <c r="W1597" i="19" s="1"/>
  <c r="V1597" i="19"/>
  <c r="X1597" i="19"/>
  <c r="AC1597" i="19"/>
  <c r="AB1597" i="19"/>
  <c r="AA558" i="19"/>
  <c r="V1598" i="19" l="1"/>
  <c r="U1599" i="19"/>
  <c r="AB1598" i="19"/>
  <c r="T1598" i="19"/>
  <c r="W1598" i="19" s="1"/>
  <c r="AC1598" i="19"/>
  <c r="X1598" i="19"/>
  <c r="Z558" i="19"/>
  <c r="X1599" i="19" l="1"/>
  <c r="T1599" i="19"/>
  <c r="W1599" i="19" s="1"/>
  <c r="AB1599" i="19"/>
  <c r="V1599" i="19"/>
  <c r="U1600" i="19"/>
  <c r="AC1599" i="19"/>
  <c r="Y558" i="19"/>
  <c r="AB1600" i="19" l="1"/>
  <c r="AC1600" i="19"/>
  <c r="X1600" i="19"/>
  <c r="V1600" i="19"/>
  <c r="T1600" i="19"/>
  <c r="W1600" i="19" s="1"/>
  <c r="U1601" i="19"/>
  <c r="AA559" i="19"/>
  <c r="V1601" i="19" l="1"/>
  <c r="U1602" i="19"/>
  <c r="AB1601" i="19"/>
  <c r="AC1601" i="19"/>
  <c r="T1601" i="19"/>
  <c r="W1601" i="19" s="1"/>
  <c r="X1601" i="19"/>
  <c r="Z559" i="19"/>
  <c r="X1602" i="19" l="1"/>
  <c r="V1602" i="19"/>
  <c r="AB1602" i="19"/>
  <c r="AC1602" i="19"/>
  <c r="U1603" i="19"/>
  <c r="T1602" i="19"/>
  <c r="W1602" i="19" s="1"/>
  <c r="Y559" i="19"/>
  <c r="T1603" i="19" l="1"/>
  <c r="W1603" i="19" s="1"/>
  <c r="V1603" i="19"/>
  <c r="U1604" i="19"/>
  <c r="AB1603" i="19"/>
  <c r="X1603" i="19"/>
  <c r="AC1603" i="19"/>
  <c r="AA560" i="19"/>
  <c r="T1604" i="19" l="1"/>
  <c r="W1604" i="19" s="1"/>
  <c r="X1604" i="19"/>
  <c r="V1604" i="19"/>
  <c r="U1605" i="19"/>
  <c r="AB1604" i="19"/>
  <c r="AC1604" i="19"/>
  <c r="Z560" i="19"/>
  <c r="X1605" i="19" l="1"/>
  <c r="V1605" i="19"/>
  <c r="AB1605" i="19"/>
  <c r="U1606" i="19"/>
  <c r="AC1605" i="19"/>
  <c r="T1605" i="19"/>
  <c r="W1605" i="19" s="1"/>
  <c r="Y560" i="19"/>
  <c r="V1606" i="19" l="1"/>
  <c r="T1606" i="19"/>
  <c r="W1606" i="19" s="1"/>
  <c r="U1607" i="19"/>
  <c r="AB1606" i="19"/>
  <c r="AC1606" i="19"/>
  <c r="X1606" i="19"/>
  <c r="AA561" i="19"/>
  <c r="T1607" i="19" l="1"/>
  <c r="W1607" i="19" s="1"/>
  <c r="AC1607" i="19"/>
  <c r="V1607" i="19"/>
  <c r="U1608" i="19"/>
  <c r="AB1607" i="19"/>
  <c r="X1607" i="19"/>
  <c r="Z561" i="19"/>
  <c r="X1608" i="19" l="1"/>
  <c r="AB1608" i="19"/>
  <c r="U1609" i="19"/>
  <c r="AC1608" i="19"/>
  <c r="V1608" i="19"/>
  <c r="T1608" i="19"/>
  <c r="W1608" i="19" s="1"/>
  <c r="Y561" i="19"/>
  <c r="U1610" i="19" l="1"/>
  <c r="AB1609" i="19"/>
  <c r="AC1609" i="19"/>
  <c r="X1609" i="19"/>
  <c r="T1609" i="19"/>
  <c r="W1609" i="19" s="1"/>
  <c r="V1609" i="19"/>
  <c r="AA562" i="19"/>
  <c r="V1610" i="19" l="1"/>
  <c r="U1611" i="19"/>
  <c r="T1610" i="19"/>
  <c r="W1610" i="19" s="1"/>
  <c r="X1610" i="19"/>
  <c r="AB1610" i="19"/>
  <c r="AC1610" i="19"/>
  <c r="Z562" i="19"/>
  <c r="X1611" i="19" l="1"/>
  <c r="T1611" i="19"/>
  <c r="W1611" i="19" s="1"/>
  <c r="AB1611" i="19"/>
  <c r="V1611" i="19"/>
  <c r="AC1611" i="19"/>
  <c r="U1612" i="19"/>
  <c r="Y562" i="19"/>
  <c r="AB1612" i="19" l="1"/>
  <c r="U1613" i="19"/>
  <c r="AC1612" i="19"/>
  <c r="T1612" i="19"/>
  <c r="W1612" i="19" s="1"/>
  <c r="V1612" i="19"/>
  <c r="X1612" i="19"/>
  <c r="AA563" i="19"/>
  <c r="V1613" i="19" l="1"/>
  <c r="AB1613" i="19"/>
  <c r="T1613" i="19"/>
  <c r="W1613" i="19" s="1"/>
  <c r="AC1613" i="19"/>
  <c r="U1614" i="19"/>
  <c r="X1613" i="19"/>
  <c r="Z563" i="19"/>
  <c r="X1614" i="19" l="1"/>
  <c r="V1614" i="19"/>
  <c r="AC1614" i="19"/>
  <c r="U1615" i="19"/>
  <c r="AB1614" i="19"/>
  <c r="T1614" i="19"/>
  <c r="W1614" i="19" s="1"/>
  <c r="Y563" i="19"/>
  <c r="T1615" i="19" l="1"/>
  <c r="W1615" i="19" s="1"/>
  <c r="V1615" i="19"/>
  <c r="U1616" i="19"/>
  <c r="AC1615" i="19"/>
  <c r="X1615" i="19"/>
  <c r="AB1615" i="19"/>
  <c r="AA564" i="19"/>
  <c r="AB1616" i="19" l="1"/>
  <c r="X1616" i="19"/>
  <c r="V1616" i="19"/>
  <c r="U1617" i="19"/>
  <c r="T1616" i="19"/>
  <c r="W1616" i="19" s="1"/>
  <c r="AC1616" i="19"/>
  <c r="Z564" i="19"/>
  <c r="AC1617" i="19" l="1"/>
  <c r="V1617" i="19"/>
  <c r="AB1617" i="19"/>
  <c r="U1618" i="19"/>
  <c r="T1617" i="19"/>
  <c r="W1617" i="19" s="1"/>
  <c r="X1617" i="19"/>
  <c r="Y564" i="19"/>
  <c r="V1618" i="19" l="1"/>
  <c r="AB1618" i="19"/>
  <c r="T1618" i="19"/>
  <c r="W1618" i="19" s="1"/>
  <c r="AC1618" i="19"/>
  <c r="U1619" i="19"/>
  <c r="X1618" i="19"/>
  <c r="AA565" i="19"/>
  <c r="T1619" i="19" l="1"/>
  <c r="W1619" i="19" s="1"/>
  <c r="U1620" i="19"/>
  <c r="V1619" i="19"/>
  <c r="X1619" i="19"/>
  <c r="AC1619" i="19"/>
  <c r="AB1619" i="19"/>
  <c r="Z565" i="19"/>
  <c r="X1620" i="19" l="1"/>
  <c r="V1620" i="19"/>
  <c r="T1620" i="19"/>
  <c r="W1620" i="19" s="1"/>
  <c r="U1621" i="19"/>
  <c r="AB1620" i="19"/>
  <c r="AC1620" i="19"/>
  <c r="Y565" i="19"/>
  <c r="U1622" i="19" l="1"/>
  <c r="AB1621" i="19"/>
  <c r="V1621" i="19"/>
  <c r="X1621" i="19"/>
  <c r="T1621" i="19"/>
  <c r="W1621" i="19" s="1"/>
  <c r="AC1621" i="19"/>
  <c r="AA566" i="19"/>
  <c r="X1622" i="19" l="1"/>
  <c r="AC1622" i="19"/>
  <c r="V1622" i="19"/>
  <c r="AB1622" i="19"/>
  <c r="U1623" i="19"/>
  <c r="T1622" i="19"/>
  <c r="W1622" i="19" s="1"/>
  <c r="Z566" i="19"/>
  <c r="AB1623" i="19" l="1"/>
  <c r="V1623" i="19"/>
  <c r="T1623" i="19"/>
  <c r="W1623" i="19" s="1"/>
  <c r="U1624" i="19"/>
  <c r="X1623" i="19"/>
  <c r="AC1623" i="19"/>
  <c r="Y566" i="19"/>
  <c r="X1624" i="19" l="1"/>
  <c r="AB1624" i="19"/>
  <c r="V1624" i="19"/>
  <c r="U1625" i="19"/>
  <c r="T1624" i="19"/>
  <c r="W1624" i="19" s="1"/>
  <c r="AC1624" i="19"/>
  <c r="AA567" i="19"/>
  <c r="X1625" i="19" l="1"/>
  <c r="U1626" i="19"/>
  <c r="V1625" i="19"/>
  <c r="AB1625" i="19"/>
  <c r="T1625" i="19"/>
  <c r="W1625" i="19" s="1"/>
  <c r="AC1625" i="19"/>
  <c r="Z567" i="19"/>
  <c r="X1626" i="19" l="1"/>
  <c r="AB1626" i="19"/>
  <c r="T1626" i="19"/>
  <c r="W1626" i="19" s="1"/>
  <c r="V1626" i="19"/>
  <c r="U1627" i="19"/>
  <c r="AC1626" i="19"/>
  <c r="Y567" i="19"/>
  <c r="T1627" i="19" l="1"/>
  <c r="W1627" i="19" s="1"/>
  <c r="X1627" i="19"/>
  <c r="AC1627" i="19"/>
  <c r="V1627" i="19"/>
  <c r="U1628" i="19"/>
  <c r="AB1627" i="19"/>
  <c r="AA568" i="19"/>
  <c r="T1628" i="19" l="1"/>
  <c r="W1628" i="19" s="1"/>
  <c r="X1628" i="19"/>
  <c r="AC1628" i="19"/>
  <c r="U1629" i="19"/>
  <c r="V1628" i="19"/>
  <c r="AB1628" i="19"/>
  <c r="Z568" i="19"/>
  <c r="X1629" i="19" l="1"/>
  <c r="V1629" i="19"/>
  <c r="AB1629" i="19"/>
  <c r="T1629" i="19"/>
  <c r="W1629" i="19" s="1"/>
  <c r="U1630" i="19"/>
  <c r="AC1629" i="19"/>
  <c r="Y568" i="19"/>
  <c r="V1630" i="19" l="1"/>
  <c r="T1630" i="19"/>
  <c r="W1630" i="19" s="1"/>
  <c r="X1630" i="19"/>
  <c r="AB1630" i="19"/>
  <c r="U1631" i="19"/>
  <c r="AC1630" i="19"/>
  <c r="AA569" i="19"/>
  <c r="T1631" i="19" l="1"/>
  <c r="W1631" i="19" s="1"/>
  <c r="X1631" i="19"/>
  <c r="AC1631" i="19"/>
  <c r="AB1631" i="19"/>
  <c r="V1631" i="19"/>
  <c r="U1632" i="19"/>
  <c r="Z569" i="19"/>
  <c r="X1632" i="19" l="1"/>
  <c r="AB1632" i="19"/>
  <c r="T1632" i="19"/>
  <c r="W1632" i="19" s="1"/>
  <c r="AC1632" i="19"/>
  <c r="U1633" i="19"/>
  <c r="V1632" i="19"/>
  <c r="Y569" i="19"/>
  <c r="U1634" i="19" l="1"/>
  <c r="X1633" i="19"/>
  <c r="AC1633" i="19"/>
  <c r="T1633" i="19"/>
  <c r="W1633" i="19" s="1"/>
  <c r="V1633" i="19"/>
  <c r="AB1633" i="19"/>
  <c r="AA570" i="19"/>
  <c r="V1634" i="19" l="1"/>
  <c r="U1635" i="19"/>
  <c r="AB1634" i="19"/>
  <c r="T1634" i="19"/>
  <c r="W1634" i="19" s="1"/>
  <c r="AC1634" i="19"/>
  <c r="X1634" i="19"/>
  <c r="Z570" i="19"/>
  <c r="X1635" i="19" l="1"/>
  <c r="T1635" i="19"/>
  <c r="W1635" i="19" s="1"/>
  <c r="AC1635" i="19"/>
  <c r="V1635" i="19"/>
  <c r="AB1635" i="19"/>
  <c r="U1636" i="19"/>
  <c r="Y570" i="19"/>
  <c r="AB1636" i="19" l="1"/>
  <c r="AC1636" i="19"/>
  <c r="T1636" i="19"/>
  <c r="W1636" i="19" s="1"/>
  <c r="U1637" i="19"/>
  <c r="V1636" i="19"/>
  <c r="X1636" i="19"/>
  <c r="AA571" i="19"/>
  <c r="U1638" i="19" l="1"/>
  <c r="AB1637" i="19"/>
  <c r="AC1637" i="19"/>
  <c r="V1637" i="19"/>
  <c r="T1637" i="19"/>
  <c r="W1637" i="19" s="1"/>
  <c r="X1637" i="19"/>
  <c r="Z571" i="19"/>
  <c r="X1638" i="19" l="1"/>
  <c r="V1638" i="19"/>
  <c r="U1639" i="19"/>
  <c r="T1638" i="19"/>
  <c r="W1638" i="19" s="1"/>
  <c r="AC1638" i="19"/>
  <c r="AB1638" i="19"/>
  <c r="Y571" i="19"/>
  <c r="T1639" i="19" l="1"/>
  <c r="W1639" i="19" s="1"/>
  <c r="U1640" i="19"/>
  <c r="AC1639" i="19"/>
  <c r="AB1639" i="19"/>
  <c r="X1639" i="19"/>
  <c r="V1639" i="19"/>
  <c r="AA572" i="19"/>
  <c r="T1640" i="19" l="1"/>
  <c r="W1640" i="19" s="1"/>
  <c r="AC1640" i="19"/>
  <c r="AB1640" i="19"/>
  <c r="X1640" i="19"/>
  <c r="V1640" i="19"/>
  <c r="U1641" i="19"/>
  <c r="Z572" i="19"/>
  <c r="X1641" i="19" l="1"/>
  <c r="AB1641" i="19"/>
  <c r="T1641" i="19"/>
  <c r="W1641" i="19" s="1"/>
  <c r="AC1641" i="19"/>
  <c r="V1641" i="19"/>
  <c r="U1642" i="19"/>
  <c r="Y572" i="19"/>
  <c r="V1642" i="19" l="1"/>
  <c r="U1643" i="19"/>
  <c r="AC1642" i="19"/>
  <c r="X1642" i="19"/>
  <c r="AB1642" i="19"/>
  <c r="T1642" i="19"/>
  <c r="W1642" i="19" s="1"/>
  <c r="AA573" i="19"/>
  <c r="T1643" i="19" l="1"/>
  <c r="W1643" i="19" s="1"/>
  <c r="V1643" i="19"/>
  <c r="U1644" i="19"/>
  <c r="AC1643" i="19"/>
  <c r="X1643" i="19"/>
  <c r="AB1643" i="19"/>
  <c r="Z573" i="19"/>
  <c r="X1644" i="19" l="1"/>
  <c r="AB1644" i="19"/>
  <c r="T1644" i="19"/>
  <c r="W1644" i="19" s="1"/>
  <c r="U1645" i="19"/>
  <c r="AC1644" i="19"/>
  <c r="V1644" i="19"/>
  <c r="Y573" i="19"/>
  <c r="U1646" i="19" l="1"/>
  <c r="V1645" i="19"/>
  <c r="AB1645" i="19"/>
  <c r="T1645" i="19"/>
  <c r="W1645" i="19" s="1"/>
  <c r="AC1645" i="19"/>
  <c r="X1645" i="19"/>
  <c r="AA574" i="19"/>
  <c r="V1646" i="19" l="1"/>
  <c r="T1646" i="19"/>
  <c r="W1646" i="19" s="1"/>
  <c r="AC1646" i="19"/>
  <c r="AB1646" i="19"/>
  <c r="U1647" i="19"/>
  <c r="X1646" i="19"/>
  <c r="Z574" i="19"/>
  <c r="X1647" i="19" l="1"/>
  <c r="V1647" i="19"/>
  <c r="U1648" i="19"/>
  <c r="T1647" i="19"/>
  <c r="W1647" i="19" s="1"/>
  <c r="AC1647" i="19"/>
  <c r="AB1647" i="19"/>
  <c r="Y574" i="19"/>
  <c r="AB1648" i="19" l="1"/>
  <c r="X1648" i="19"/>
  <c r="AC1648" i="19"/>
  <c r="V1648" i="19"/>
  <c r="U1649" i="19"/>
  <c r="T1648" i="19"/>
  <c r="W1648" i="19" s="1"/>
  <c r="AA575" i="19"/>
  <c r="U1650" i="19" l="1"/>
  <c r="AB1649" i="19"/>
  <c r="T1649" i="19"/>
  <c r="W1649" i="19" s="1"/>
  <c r="X1649" i="19"/>
  <c r="AC1649" i="19"/>
  <c r="V1649" i="19"/>
  <c r="Z575" i="19"/>
  <c r="V1650" i="19" l="1"/>
  <c r="U1651" i="19"/>
  <c r="T1650" i="19"/>
  <c r="W1650" i="19" s="1"/>
  <c r="X1650" i="19"/>
  <c r="AB1650" i="19"/>
  <c r="AC1650" i="19"/>
  <c r="Y575" i="19"/>
  <c r="T1651" i="19" l="1"/>
  <c r="W1651" i="19" s="1"/>
  <c r="V1651" i="19"/>
  <c r="AB1651" i="19"/>
  <c r="AC1651" i="19"/>
  <c r="X1651" i="19"/>
  <c r="U1652" i="19"/>
  <c r="AA576" i="19"/>
  <c r="AB1652" i="19" l="1"/>
  <c r="T1652" i="19"/>
  <c r="W1652" i="19" s="1"/>
  <c r="V1652" i="19"/>
  <c r="X1652" i="19"/>
  <c r="AC1652" i="19"/>
  <c r="U1653" i="19"/>
  <c r="Z576" i="19"/>
  <c r="V1653" i="19" l="1"/>
  <c r="X1653" i="19"/>
  <c r="AC1653" i="19"/>
  <c r="T1653" i="19"/>
  <c r="W1653" i="19" s="1"/>
  <c r="U1654" i="19"/>
  <c r="AB1653" i="19"/>
  <c r="Y576" i="19"/>
  <c r="V1654" i="19" l="1"/>
  <c r="U1655" i="19"/>
  <c r="AB1654" i="19"/>
  <c r="T1654" i="19"/>
  <c r="W1654" i="19" s="1"/>
  <c r="AC1654" i="19"/>
  <c r="X1654" i="19"/>
  <c r="AA577" i="19"/>
  <c r="T1655" i="19" l="1"/>
  <c r="W1655" i="19" s="1"/>
  <c r="AC1655" i="19"/>
  <c r="V1655" i="19"/>
  <c r="X1655" i="19"/>
  <c r="AB1655" i="19"/>
  <c r="U1656" i="19"/>
  <c r="Z577" i="19"/>
  <c r="U1657" i="19" l="1"/>
  <c r="AC1656" i="19"/>
  <c r="X1656" i="19"/>
  <c r="T1656" i="19"/>
  <c r="W1656" i="19" s="1"/>
  <c r="AB1656" i="19"/>
  <c r="V1656" i="19"/>
  <c r="Y577" i="19"/>
  <c r="X1657" i="19" l="1"/>
  <c r="T1657" i="19"/>
  <c r="W1657" i="19" s="1"/>
  <c r="V1657" i="19"/>
  <c r="U1658" i="19"/>
  <c r="AC1657" i="19"/>
  <c r="AB1657" i="19"/>
  <c r="AA578" i="19"/>
  <c r="X1658" i="19" l="1"/>
  <c r="V1658" i="19"/>
  <c r="U1659" i="19"/>
  <c r="T1658" i="19"/>
  <c r="W1658" i="19" s="1"/>
  <c r="AB1658" i="19"/>
  <c r="AC1658" i="19"/>
  <c r="Z578" i="19"/>
  <c r="X1659" i="19" l="1"/>
  <c r="U1660" i="19"/>
  <c r="T1659" i="19"/>
  <c r="W1659" i="19" s="1"/>
  <c r="AC1659" i="19"/>
  <c r="V1659" i="19"/>
  <c r="AB1659" i="19"/>
  <c r="Y578" i="19"/>
  <c r="AB1660" i="19" l="1"/>
  <c r="AC1660" i="19"/>
  <c r="T1660" i="19"/>
  <c r="W1660" i="19" s="1"/>
  <c r="U1661" i="19"/>
  <c r="X1660" i="19"/>
  <c r="V1660" i="19"/>
  <c r="AA579" i="19"/>
  <c r="V1661" i="19" l="1"/>
  <c r="U1662" i="19"/>
  <c r="T1661" i="19"/>
  <c r="W1661" i="19" s="1"/>
  <c r="AB1661" i="19"/>
  <c r="AC1661" i="19"/>
  <c r="X1661" i="19"/>
  <c r="Z579" i="19"/>
  <c r="X1662" i="19" l="1"/>
  <c r="AC1662" i="19"/>
  <c r="V1662" i="19"/>
  <c r="T1662" i="19"/>
  <c r="W1662" i="19" s="1"/>
  <c r="AB1662" i="19"/>
  <c r="U1663" i="19"/>
  <c r="Y579" i="19"/>
  <c r="T1663" i="19" l="1"/>
  <c r="W1663" i="19" s="1"/>
  <c r="AC1663" i="19"/>
  <c r="U1664" i="19"/>
  <c r="X1663" i="19"/>
  <c r="V1663" i="19"/>
  <c r="AB1663" i="19"/>
  <c r="AA580" i="19"/>
  <c r="AB1664" i="19" l="1"/>
  <c r="T1664" i="19"/>
  <c r="W1664" i="19" s="1"/>
  <c r="AC1664" i="19"/>
  <c r="U1665" i="19"/>
  <c r="X1664" i="19"/>
  <c r="V1664" i="19"/>
  <c r="Z580" i="19"/>
  <c r="X1665" i="19" l="1"/>
  <c r="V1665" i="19"/>
  <c r="U1666" i="19"/>
  <c r="T1665" i="19"/>
  <c r="W1665" i="19" s="1"/>
  <c r="AC1665" i="19"/>
  <c r="AB1665" i="19"/>
  <c r="Y580" i="19"/>
  <c r="V1666" i="19" l="1"/>
  <c r="U1667" i="19"/>
  <c r="AB1666" i="19"/>
  <c r="AC1666" i="19"/>
  <c r="X1666" i="19"/>
  <c r="T1666" i="19"/>
  <c r="W1666" i="19" s="1"/>
  <c r="AA581" i="19"/>
  <c r="T1667" i="19" l="1"/>
  <c r="W1667" i="19" s="1"/>
  <c r="V1667" i="19"/>
  <c r="X1667" i="19"/>
  <c r="U1668" i="19"/>
  <c r="AB1667" i="19"/>
  <c r="AC1667" i="19"/>
  <c r="Z581" i="19"/>
  <c r="X1668" i="19" l="1"/>
  <c r="AB1668" i="19"/>
  <c r="T1668" i="19"/>
  <c r="W1668" i="19" s="1"/>
  <c r="V1668" i="19"/>
  <c r="AC1668" i="19"/>
  <c r="U1669" i="19"/>
  <c r="Y581" i="19"/>
  <c r="V1669" i="19" l="1"/>
  <c r="X1669" i="19"/>
  <c r="T1669" i="19"/>
  <c r="W1669" i="19" s="1"/>
  <c r="U1670" i="19"/>
  <c r="AB1669" i="19"/>
  <c r="AC1669" i="19"/>
  <c r="AA582" i="19"/>
  <c r="V1670" i="19" l="1"/>
  <c r="U1671" i="19"/>
  <c r="X1670" i="19"/>
  <c r="AB1670" i="19"/>
  <c r="T1670" i="19"/>
  <c r="W1670" i="19" s="1"/>
  <c r="AC1670" i="19"/>
  <c r="Z582" i="19"/>
  <c r="X1671" i="19" l="1"/>
  <c r="T1671" i="19"/>
  <c r="W1671" i="19" s="1"/>
  <c r="AC1671" i="19"/>
  <c r="AB1671" i="19"/>
  <c r="U1672" i="19"/>
  <c r="V1671" i="19"/>
  <c r="Y582" i="19"/>
  <c r="AB1672" i="19" l="1"/>
  <c r="V1672" i="19"/>
  <c r="T1672" i="19"/>
  <c r="W1672" i="19" s="1"/>
  <c r="AC1672" i="19"/>
  <c r="U1673" i="19"/>
  <c r="X1672" i="19"/>
  <c r="AA583" i="19"/>
  <c r="V1673" i="19" l="1"/>
  <c r="U1674" i="19"/>
  <c r="AB1673" i="19"/>
  <c r="X1673" i="19"/>
  <c r="T1673" i="19"/>
  <c r="W1673" i="19" s="1"/>
  <c r="AC1673" i="19"/>
  <c r="Z583" i="19"/>
  <c r="X1674" i="19" l="1"/>
  <c r="AB1674" i="19"/>
  <c r="U1675" i="19"/>
  <c r="V1674" i="19"/>
  <c r="T1674" i="19"/>
  <c r="W1674" i="19" s="1"/>
  <c r="AC1674" i="19"/>
  <c r="Y583" i="19"/>
  <c r="T1675" i="19" l="1"/>
  <c r="W1675" i="19" s="1"/>
  <c r="U1676" i="19"/>
  <c r="X1675" i="19"/>
  <c r="V1675" i="19"/>
  <c r="AC1675" i="19"/>
  <c r="AB1675" i="19"/>
  <c r="AA584" i="19"/>
  <c r="T1676" i="19" l="1"/>
  <c r="W1676" i="19" s="1"/>
  <c r="AC1676" i="19"/>
  <c r="X1676" i="19"/>
  <c r="V1676" i="19"/>
  <c r="U1677" i="19"/>
  <c r="AB1676" i="19"/>
  <c r="Z584" i="19"/>
  <c r="X1677" i="19" l="1"/>
  <c r="V1677" i="19"/>
  <c r="U1678" i="19"/>
  <c r="T1677" i="19"/>
  <c r="W1677" i="19" s="1"/>
  <c r="AC1677" i="19"/>
  <c r="AB1677" i="19"/>
  <c r="Y584" i="19"/>
  <c r="V1678" i="19" l="1"/>
  <c r="T1678" i="19"/>
  <c r="W1678" i="19" s="1"/>
  <c r="X1678" i="19"/>
  <c r="U1679" i="19"/>
  <c r="AC1678" i="19"/>
  <c r="AB1678" i="19"/>
  <c r="AA585" i="19"/>
  <c r="T1679" i="19" l="1"/>
  <c r="W1679" i="19" s="1"/>
  <c r="AC1679" i="19"/>
  <c r="V1679" i="19"/>
  <c r="U1680" i="19"/>
  <c r="AB1679" i="19"/>
  <c r="X1679" i="19"/>
  <c r="Z585" i="19"/>
  <c r="X1680" i="19" l="1"/>
  <c r="U1681" i="19"/>
  <c r="AB1680" i="19"/>
  <c r="T1680" i="19"/>
  <c r="W1680" i="19" s="1"/>
  <c r="V1680" i="19"/>
  <c r="AC1680" i="19"/>
  <c r="Y585" i="19"/>
  <c r="V1681" i="19" l="1"/>
  <c r="U1682" i="19"/>
  <c r="X1681" i="19"/>
  <c r="AC1681" i="19"/>
  <c r="AB1681" i="19"/>
  <c r="T1681" i="19"/>
  <c r="W1681" i="19" s="1"/>
  <c r="AA586" i="19"/>
  <c r="V1682" i="19" l="1"/>
  <c r="U1683" i="19"/>
  <c r="T1682" i="19"/>
  <c r="W1682" i="19" s="1"/>
  <c r="X1682" i="19"/>
  <c r="AB1682" i="19"/>
  <c r="AC1682" i="19"/>
  <c r="Z586" i="19"/>
  <c r="X1683" i="19" l="1"/>
  <c r="V1683" i="19"/>
  <c r="T1683" i="19"/>
  <c r="W1683" i="19" s="1"/>
  <c r="AC1683" i="19"/>
  <c r="U1684" i="19"/>
  <c r="AB1683" i="19"/>
  <c r="Y586" i="19"/>
  <c r="AB1684" i="19" l="1"/>
  <c r="U1685" i="19"/>
  <c r="T1684" i="19"/>
  <c r="W1684" i="19" s="1"/>
  <c r="AC1684" i="19"/>
  <c r="X1684" i="19"/>
  <c r="V1684" i="19"/>
  <c r="AA587" i="19"/>
  <c r="V1685" i="19" l="1"/>
  <c r="X1685" i="19"/>
  <c r="U1686" i="19"/>
  <c r="T1685" i="19"/>
  <c r="W1685" i="19" s="1"/>
  <c r="AC1685" i="19"/>
  <c r="AB1685" i="19"/>
  <c r="Z587" i="19"/>
  <c r="X1686" i="19" l="1"/>
  <c r="V1686" i="19"/>
  <c r="U1687" i="19"/>
  <c r="T1686" i="19"/>
  <c r="W1686" i="19" s="1"/>
  <c r="AC1686" i="19"/>
  <c r="AB1686" i="19"/>
  <c r="Y587" i="19"/>
  <c r="T1687" i="19" l="1"/>
  <c r="W1687" i="19" s="1"/>
  <c r="V1687" i="19"/>
  <c r="AC1687" i="19"/>
  <c r="U1688" i="19"/>
  <c r="X1687" i="19"/>
  <c r="AB1687" i="19"/>
  <c r="AA588" i="19"/>
  <c r="AB1688" i="19" l="1"/>
  <c r="AC1688" i="19"/>
  <c r="X1688" i="19"/>
  <c r="T1688" i="19"/>
  <c r="W1688" i="19" s="1"/>
  <c r="U1689" i="19"/>
  <c r="V1688" i="19"/>
  <c r="Z588" i="19"/>
  <c r="V1689" i="19" l="1"/>
  <c r="T1689" i="19"/>
  <c r="W1689" i="19" s="1"/>
  <c r="U1690" i="19"/>
  <c r="X1689" i="19"/>
  <c r="AB1689" i="19"/>
  <c r="AC1689" i="19"/>
  <c r="Y588" i="19"/>
  <c r="V1690" i="19" l="1"/>
  <c r="AB1690" i="19"/>
  <c r="T1690" i="19"/>
  <c r="W1690" i="19" s="1"/>
  <c r="AC1690" i="19"/>
  <c r="X1690" i="19"/>
  <c r="U1691" i="19"/>
  <c r="AA589" i="19"/>
  <c r="T1691" i="19" l="1"/>
  <c r="W1691" i="19" s="1"/>
  <c r="V1691" i="19"/>
  <c r="AC1691" i="19"/>
  <c r="AB1691" i="19"/>
  <c r="U1692" i="19"/>
  <c r="X1691" i="19"/>
  <c r="Z589" i="19"/>
  <c r="X1692" i="19" l="1"/>
  <c r="AB1692" i="19"/>
  <c r="AC1692" i="19"/>
  <c r="V1692" i="19"/>
  <c r="U1693" i="19"/>
  <c r="T1692" i="19"/>
  <c r="W1692" i="19" s="1"/>
  <c r="Y589" i="19"/>
  <c r="V1693" i="19" l="1"/>
  <c r="U1694" i="19"/>
  <c r="AB1693" i="19"/>
  <c r="T1693" i="19"/>
  <c r="W1693" i="19" s="1"/>
  <c r="X1693" i="19"/>
  <c r="AC1693" i="19"/>
  <c r="AA590" i="19"/>
  <c r="X1694" i="19" l="1"/>
  <c r="AC1694" i="19"/>
  <c r="V1694" i="19"/>
  <c r="U1695" i="19"/>
  <c r="AB1694" i="19"/>
  <c r="T1694" i="19"/>
  <c r="W1694" i="19" s="1"/>
  <c r="Z590" i="19"/>
  <c r="AB1695" i="19" l="1"/>
  <c r="T1695" i="19"/>
  <c r="W1695" i="19" s="1"/>
  <c r="V1695" i="19"/>
  <c r="U1696" i="19"/>
  <c r="AC1695" i="19"/>
  <c r="X1695" i="19"/>
  <c r="Y590" i="19"/>
  <c r="AB1696" i="19" l="1"/>
  <c r="T1696" i="19"/>
  <c r="W1696" i="19" s="1"/>
  <c r="AC1696" i="19"/>
  <c r="V1696" i="19"/>
  <c r="X1696" i="19"/>
  <c r="U1697" i="19"/>
  <c r="AA591" i="19"/>
  <c r="X1697" i="19" l="1"/>
  <c r="V1697" i="19"/>
  <c r="AC1697" i="19"/>
  <c r="AB1697" i="19"/>
  <c r="U1698" i="19"/>
  <c r="T1697" i="19"/>
  <c r="W1697" i="19" s="1"/>
  <c r="Z591" i="19"/>
  <c r="X1698" i="19" l="1"/>
  <c r="V1698" i="19"/>
  <c r="U1699" i="19"/>
  <c r="T1698" i="19"/>
  <c r="W1698" i="19" s="1"/>
  <c r="AB1698" i="19"/>
  <c r="AC1698" i="19"/>
  <c r="Y591" i="19"/>
  <c r="T1699" i="19" l="1"/>
  <c r="W1699" i="19" s="1"/>
  <c r="X1699" i="19"/>
  <c r="AC1699" i="19"/>
  <c r="U1700" i="19"/>
  <c r="AB1699" i="19"/>
  <c r="V1699" i="19"/>
  <c r="AA592" i="19"/>
  <c r="X1700" i="19" l="1"/>
  <c r="U1701" i="19"/>
  <c r="AB1700" i="19"/>
  <c r="AC1700" i="19"/>
  <c r="V1700" i="19"/>
  <c r="T1700" i="19"/>
  <c r="W1700" i="19" s="1"/>
  <c r="Z592" i="19"/>
  <c r="X1701" i="19" l="1"/>
  <c r="V1701" i="19"/>
  <c r="U1702" i="19"/>
  <c r="AB1701" i="19"/>
  <c r="AC1701" i="19"/>
  <c r="T1701" i="19"/>
  <c r="W1701" i="19" s="1"/>
  <c r="Y592" i="19"/>
  <c r="V1702" i="19" l="1"/>
  <c r="U1703" i="19"/>
  <c r="AB1702" i="19"/>
  <c r="X1702" i="19"/>
  <c r="T1702" i="19"/>
  <c r="W1702" i="19" s="1"/>
  <c r="AC1702" i="19"/>
  <c r="AA593" i="19"/>
  <c r="T1703" i="19" l="1"/>
  <c r="W1703" i="19" s="1"/>
  <c r="V1703" i="19"/>
  <c r="AC1703" i="19"/>
  <c r="U1704" i="19"/>
  <c r="AB1703" i="19"/>
  <c r="X1703" i="19"/>
  <c r="Z593" i="19"/>
  <c r="X1704" i="19" l="1"/>
  <c r="AB1704" i="19"/>
  <c r="U1705" i="19"/>
  <c r="T1704" i="19"/>
  <c r="W1704" i="19" s="1"/>
  <c r="V1704" i="19"/>
  <c r="AC1704" i="19"/>
  <c r="Y593" i="19"/>
  <c r="U1706" i="19" l="1"/>
  <c r="AB1705" i="19"/>
  <c r="T1705" i="19"/>
  <c r="W1705" i="19" s="1"/>
  <c r="AC1705" i="19"/>
  <c r="X1705" i="19"/>
  <c r="V1705" i="19"/>
  <c r="AA594" i="19"/>
  <c r="V1706" i="19" l="1"/>
  <c r="U1707" i="19"/>
  <c r="T1706" i="19"/>
  <c r="W1706" i="19" s="1"/>
  <c r="AB1706" i="19"/>
  <c r="X1706" i="19"/>
  <c r="AC1706" i="19"/>
  <c r="Z594" i="19"/>
  <c r="X1707" i="19" l="1"/>
  <c r="T1707" i="19"/>
  <c r="W1707" i="19" s="1"/>
  <c r="AC1707" i="19"/>
  <c r="V1707" i="19"/>
  <c r="AB1707" i="19"/>
  <c r="U1708" i="19"/>
  <c r="Y594" i="19"/>
  <c r="AB1708" i="19" l="1"/>
  <c r="T1708" i="19"/>
  <c r="W1708" i="19" s="1"/>
  <c r="U1709" i="19"/>
  <c r="AC1708" i="19"/>
  <c r="X1708" i="19"/>
  <c r="V1708" i="19"/>
  <c r="AA595" i="19"/>
  <c r="V1709" i="19" l="1"/>
  <c r="X1709" i="19"/>
  <c r="AB1709" i="19"/>
  <c r="AC1709" i="19"/>
  <c r="U1710" i="19"/>
  <c r="T1709" i="19"/>
  <c r="W1709" i="19" s="1"/>
  <c r="Z595" i="19"/>
  <c r="X1710" i="19" l="1"/>
  <c r="V1710" i="19"/>
  <c r="AC1710" i="19"/>
  <c r="T1710" i="19"/>
  <c r="W1710" i="19" s="1"/>
  <c r="AB1710" i="19"/>
  <c r="U1711" i="19"/>
  <c r="Y595" i="19"/>
  <c r="T1711" i="19" l="1"/>
  <c r="W1711" i="19" s="1"/>
  <c r="AC1711" i="19"/>
  <c r="V1711" i="19"/>
  <c r="U1712" i="19"/>
  <c r="X1711" i="19"/>
  <c r="AB1711" i="19"/>
  <c r="AA596" i="19"/>
  <c r="AB1712" i="19" l="1"/>
  <c r="AC1712" i="19"/>
  <c r="V1712" i="19"/>
  <c r="U1713" i="19"/>
  <c r="T1712" i="19"/>
  <c r="W1712" i="19" s="1"/>
  <c r="X1712" i="19"/>
  <c r="Z596" i="19"/>
  <c r="X1713" i="19" l="1"/>
  <c r="V1713" i="19"/>
  <c r="U1714" i="19"/>
  <c r="AC1713" i="19"/>
  <c r="AB1713" i="19"/>
  <c r="T1713" i="19"/>
  <c r="W1713" i="19" s="1"/>
  <c r="Y596" i="19"/>
  <c r="V1714" i="19" l="1"/>
  <c r="U1715" i="19"/>
  <c r="AC1714" i="19"/>
  <c r="T1714" i="19"/>
  <c r="W1714" i="19" s="1"/>
  <c r="X1714" i="19"/>
  <c r="AB1714" i="19"/>
  <c r="AA597" i="19"/>
  <c r="T1715" i="19" l="1"/>
  <c r="W1715" i="19" s="1"/>
  <c r="X1715" i="19"/>
  <c r="AC1715" i="19"/>
  <c r="V1715" i="19"/>
  <c r="U1716" i="19"/>
  <c r="AB1715" i="19"/>
  <c r="Z597" i="19"/>
  <c r="X1716" i="19" l="1"/>
  <c r="U1717" i="19"/>
  <c r="T1716" i="19"/>
  <c r="W1716" i="19" s="1"/>
  <c r="AC1716" i="19"/>
  <c r="AB1716" i="19"/>
  <c r="V1716" i="19"/>
  <c r="Y597" i="19"/>
  <c r="V1717" i="19" l="1"/>
  <c r="U1718" i="19"/>
  <c r="X1717" i="19"/>
  <c r="T1717" i="19"/>
  <c r="W1717" i="19" s="1"/>
  <c r="AC1717" i="19"/>
  <c r="AB1717" i="19"/>
  <c r="AA598" i="19"/>
  <c r="V1718" i="19" l="1"/>
  <c r="AC1718" i="19"/>
  <c r="U1719" i="19"/>
  <c r="T1718" i="19"/>
  <c r="W1718" i="19" s="1"/>
  <c r="X1718" i="19"/>
  <c r="AB1718" i="19"/>
  <c r="Z598" i="19"/>
  <c r="X1719" i="19" l="1"/>
  <c r="AB1719" i="19"/>
  <c r="U1720" i="19"/>
  <c r="T1719" i="19"/>
  <c r="W1719" i="19" s="1"/>
  <c r="AC1719" i="19"/>
  <c r="V1719" i="19"/>
  <c r="Y598" i="19"/>
  <c r="AB1720" i="19" l="1"/>
  <c r="T1720" i="19"/>
  <c r="W1720" i="19" s="1"/>
  <c r="AC1720" i="19"/>
  <c r="V1720" i="19"/>
  <c r="U1721" i="19"/>
  <c r="X1720" i="19"/>
  <c r="AA599" i="19"/>
  <c r="U1722" i="19" l="1"/>
  <c r="AB1721" i="19"/>
  <c r="AC1721" i="19"/>
  <c r="T1721" i="19"/>
  <c r="W1721" i="19" s="1"/>
  <c r="V1721" i="19"/>
  <c r="X1721" i="19"/>
  <c r="Z599" i="19"/>
  <c r="X1722" i="19" l="1"/>
  <c r="U1723" i="19"/>
  <c r="AB1722" i="19"/>
  <c r="T1722" i="19"/>
  <c r="W1722" i="19" s="1"/>
  <c r="V1722" i="19"/>
  <c r="AC1722" i="19"/>
  <c r="Y599" i="19"/>
  <c r="T1723" i="19" l="1"/>
  <c r="W1723" i="19" s="1"/>
  <c r="AC1723" i="19"/>
  <c r="V1723" i="19"/>
  <c r="U1724" i="19"/>
  <c r="AB1723" i="19"/>
  <c r="X1723" i="19"/>
  <c r="AA600" i="19"/>
  <c r="AB1724" i="19" l="1"/>
  <c r="T1724" i="19"/>
  <c r="W1724" i="19" s="1"/>
  <c r="AC1724" i="19"/>
  <c r="X1724" i="19"/>
  <c r="U1725" i="19"/>
  <c r="V1724" i="19"/>
  <c r="Z600" i="19"/>
  <c r="X1725" i="19" l="1"/>
  <c r="U1726" i="19"/>
  <c r="V1725" i="19"/>
  <c r="AB1725" i="19"/>
  <c r="T1725" i="19"/>
  <c r="W1725" i="19" s="1"/>
  <c r="AC1725" i="19"/>
  <c r="Y600" i="19"/>
  <c r="X1726" i="19" l="1"/>
  <c r="T1726" i="19"/>
  <c r="W1726" i="19" s="1"/>
  <c r="U1727" i="19"/>
  <c r="AC1726" i="19"/>
  <c r="V1726" i="19"/>
  <c r="AB1726" i="19"/>
  <c r="AA601" i="19"/>
  <c r="T1727" i="19" l="1"/>
  <c r="W1727" i="19" s="1"/>
  <c r="U1728" i="19"/>
  <c r="X1727" i="19"/>
  <c r="AC1727" i="19"/>
  <c r="AB1727" i="19"/>
  <c r="V1727" i="19"/>
  <c r="Z601" i="19"/>
  <c r="U1729" i="19" l="1"/>
  <c r="X1728" i="19"/>
  <c r="T1728" i="19"/>
  <c r="W1728" i="19" s="1"/>
  <c r="AC1728" i="19"/>
  <c r="V1728" i="19"/>
  <c r="AB1728" i="19"/>
  <c r="Y601" i="19"/>
  <c r="X1729" i="19" l="1"/>
  <c r="U1730" i="19"/>
  <c r="AC1729" i="19"/>
  <c r="AB1729" i="19"/>
  <c r="T1729" i="19"/>
  <c r="W1729" i="19" s="1"/>
  <c r="V1729" i="19"/>
  <c r="AA602" i="19"/>
  <c r="X1730" i="19" l="1"/>
  <c r="V1730" i="19"/>
  <c r="AB1730" i="19"/>
  <c r="AC1730" i="19"/>
  <c r="T1730" i="19"/>
  <c r="W1730" i="19" s="1"/>
  <c r="U1731" i="19"/>
  <c r="Z602" i="19"/>
  <c r="T1731" i="19" l="1"/>
  <c r="W1731" i="19" s="1"/>
  <c r="AC1731" i="19"/>
  <c r="AB1731" i="19"/>
  <c r="V1731" i="19"/>
  <c r="U1732" i="19"/>
  <c r="X1731" i="19"/>
  <c r="Y602" i="19"/>
  <c r="AB1732" i="19" l="1"/>
  <c r="V1732" i="19"/>
  <c r="U1733" i="19"/>
  <c r="T1732" i="19"/>
  <c r="W1732" i="19" s="1"/>
  <c r="AC1732" i="19"/>
  <c r="X1732" i="19"/>
  <c r="AA603" i="19"/>
  <c r="V1733" i="19" l="1"/>
  <c r="U1734" i="19"/>
  <c r="T1733" i="19"/>
  <c r="W1733" i="19" s="1"/>
  <c r="X1733" i="19"/>
  <c r="AB1733" i="19"/>
  <c r="AC1733" i="19"/>
  <c r="Z603" i="19"/>
  <c r="X1734" i="19" l="1"/>
  <c r="V1734" i="19"/>
  <c r="U1735" i="19"/>
  <c r="T1734" i="19"/>
  <c r="W1734" i="19" s="1"/>
  <c r="AB1734" i="19"/>
  <c r="AC1734" i="19"/>
  <c r="Y603" i="19"/>
  <c r="T1735" i="19" l="1"/>
  <c r="W1735" i="19" s="1"/>
  <c r="AC1735" i="19"/>
  <c r="U1736" i="19"/>
  <c r="X1735" i="19"/>
  <c r="AB1735" i="19"/>
  <c r="V1735" i="19"/>
  <c r="AA604" i="19"/>
  <c r="AB1736" i="19" l="1"/>
  <c r="T1736" i="19"/>
  <c r="W1736" i="19" s="1"/>
  <c r="AC1736" i="19"/>
  <c r="U1737" i="19"/>
  <c r="X1736" i="19"/>
  <c r="V1736" i="19"/>
  <c r="Z604" i="19"/>
  <c r="X1737" i="19" l="1"/>
  <c r="AC1737" i="19"/>
  <c r="T1737" i="19"/>
  <c r="W1737" i="19" s="1"/>
  <c r="V1737" i="19"/>
  <c r="U1738" i="19"/>
  <c r="AB1737" i="19"/>
  <c r="Y604" i="19"/>
  <c r="V1738" i="19" l="1"/>
  <c r="U1739" i="19"/>
  <c r="AB1738" i="19"/>
  <c r="AC1738" i="19"/>
  <c r="X1738" i="19"/>
  <c r="T1738" i="19"/>
  <c r="W1738" i="19" s="1"/>
  <c r="AA605" i="19"/>
  <c r="T1739" i="19" l="1"/>
  <c r="W1739" i="19" s="1"/>
  <c r="AC1739" i="19"/>
  <c r="V1739" i="19"/>
  <c r="X1739" i="19"/>
  <c r="AB1739" i="19"/>
  <c r="U1740" i="19"/>
  <c r="Z605" i="19"/>
  <c r="X1740" i="19" l="1"/>
  <c r="AC1740" i="19"/>
  <c r="U1741" i="19"/>
  <c r="V1740" i="19"/>
  <c r="AB1740" i="19"/>
  <c r="T1740" i="19"/>
  <c r="W1740" i="19" s="1"/>
  <c r="Y605" i="19"/>
  <c r="V1741" i="19" l="1"/>
  <c r="T1741" i="19"/>
  <c r="W1741" i="19" s="1"/>
  <c r="U1742" i="19"/>
  <c r="AB1741" i="19"/>
  <c r="AC1741" i="19"/>
  <c r="X1741" i="19"/>
  <c r="AA606" i="19"/>
  <c r="X1742" i="19" l="1"/>
  <c r="V1742" i="19"/>
  <c r="AB1742" i="19"/>
  <c r="U1743" i="19"/>
  <c r="T1742" i="19"/>
  <c r="W1742" i="19" s="1"/>
  <c r="AC1742" i="19"/>
  <c r="Z606" i="19"/>
  <c r="X1743" i="19" l="1"/>
  <c r="U1744" i="19"/>
  <c r="T1743" i="19"/>
  <c r="W1743" i="19" s="1"/>
  <c r="AB1743" i="19"/>
  <c r="AC1743" i="19"/>
  <c r="V1743" i="19"/>
  <c r="Y606" i="19"/>
  <c r="AB1744" i="19" l="1"/>
  <c r="T1744" i="19"/>
  <c r="W1744" i="19" s="1"/>
  <c r="V1744" i="19"/>
  <c r="AC1744" i="19"/>
  <c r="X1744" i="19"/>
  <c r="U1745" i="19"/>
  <c r="AA607" i="19"/>
  <c r="V1745" i="19" l="1"/>
  <c r="U1746" i="19"/>
  <c r="AC1745" i="19"/>
  <c r="AB1745" i="19"/>
  <c r="T1745" i="19"/>
  <c r="W1745" i="19" s="1"/>
  <c r="X1745" i="19"/>
  <c r="Z607" i="19"/>
  <c r="X1746" i="19" l="1"/>
  <c r="U1747" i="19"/>
  <c r="V1746" i="19"/>
  <c r="AB1746" i="19"/>
  <c r="T1746" i="19"/>
  <c r="W1746" i="19" s="1"/>
  <c r="AC1746" i="19"/>
  <c r="Y607" i="19"/>
  <c r="T1747" i="19" l="1"/>
  <c r="W1747" i="19" s="1"/>
  <c r="AC1747" i="19"/>
  <c r="V1747" i="19"/>
  <c r="X1747" i="19"/>
  <c r="AB1747" i="19"/>
  <c r="U1748" i="19"/>
  <c r="AA608" i="19"/>
  <c r="AB1748" i="19" l="1"/>
  <c r="V1748" i="19"/>
  <c r="X1748" i="19"/>
  <c r="T1748" i="19"/>
  <c r="W1748" i="19" s="1"/>
  <c r="AC1748" i="19"/>
  <c r="U1749" i="19"/>
  <c r="Z608" i="19"/>
  <c r="X1749" i="19" l="1"/>
  <c r="U1750" i="19"/>
  <c r="V1749" i="19"/>
  <c r="T1749" i="19"/>
  <c r="W1749" i="19" s="1"/>
  <c r="AC1749" i="19"/>
  <c r="AB1749" i="19"/>
  <c r="Y608" i="19"/>
  <c r="V1750" i="19" l="1"/>
  <c r="X1750" i="19"/>
  <c r="AC1750" i="19"/>
  <c r="AB1750" i="19"/>
  <c r="T1750" i="19"/>
  <c r="W1750" i="19" s="1"/>
  <c r="U1751" i="19"/>
  <c r="AA609" i="19"/>
  <c r="T1751" i="19" l="1"/>
  <c r="W1751" i="19" s="1"/>
  <c r="AB1751" i="19"/>
  <c r="X1751" i="19"/>
  <c r="AC1751" i="19"/>
  <c r="V1751" i="19"/>
  <c r="U1752" i="19"/>
  <c r="Z609" i="19"/>
  <c r="X1752" i="19" l="1"/>
  <c r="AB1752" i="19"/>
  <c r="V1752" i="19"/>
  <c r="T1752" i="19"/>
  <c r="W1752" i="19" s="1"/>
  <c r="U1753" i="19"/>
  <c r="AC1752" i="19"/>
  <c r="Y609" i="19"/>
  <c r="V1753" i="19" l="1"/>
  <c r="X1753" i="19"/>
  <c r="U1754" i="19"/>
  <c r="AB1753" i="19"/>
  <c r="AC1753" i="19"/>
  <c r="T1753" i="19"/>
  <c r="W1753" i="19" s="1"/>
  <c r="AA610" i="19"/>
  <c r="V1754" i="19" l="1"/>
  <c r="U1755" i="19"/>
  <c r="T1754" i="19"/>
  <c r="W1754" i="19" s="1"/>
  <c r="AC1754" i="19"/>
  <c r="AB1754" i="19"/>
  <c r="X1754" i="19"/>
  <c r="Z610" i="19"/>
  <c r="AB1755" i="19" l="1"/>
  <c r="V1755" i="19"/>
  <c r="T1755" i="19"/>
  <c r="W1755" i="19" s="1"/>
  <c r="X1755" i="19"/>
  <c r="AC1755" i="19"/>
  <c r="U1756" i="19"/>
  <c r="Y610" i="19"/>
  <c r="AB1756" i="19" l="1"/>
  <c r="AC1756" i="19"/>
  <c r="V1756" i="19"/>
  <c r="T1756" i="19"/>
  <c r="W1756" i="19" s="1"/>
  <c r="X1756" i="19"/>
  <c r="U1757" i="19"/>
  <c r="AA611" i="19"/>
  <c r="U1758" i="19" l="1"/>
  <c r="AB1757" i="19"/>
  <c r="T1757" i="19"/>
  <c r="W1757" i="19" s="1"/>
  <c r="AC1757" i="19"/>
  <c r="V1757" i="19"/>
  <c r="X1757" i="19"/>
  <c r="Z611" i="19"/>
  <c r="X1758" i="19" l="1"/>
  <c r="V1758" i="19"/>
  <c r="AC1758" i="19"/>
  <c r="U1759" i="19"/>
  <c r="T1758" i="19"/>
  <c r="W1758" i="19" s="1"/>
  <c r="AB1758" i="19"/>
  <c r="Y611" i="19"/>
  <c r="T1759" i="19" l="1"/>
  <c r="W1759" i="19" s="1"/>
  <c r="U1760" i="19"/>
  <c r="X1759" i="19"/>
  <c r="AC1759" i="19"/>
  <c r="AB1759" i="19"/>
  <c r="V1759" i="19"/>
  <c r="AA612" i="19"/>
  <c r="AB1760" i="19" l="1"/>
  <c r="T1760" i="19"/>
  <c r="W1760" i="19" s="1"/>
  <c r="AC1760" i="19"/>
  <c r="V1760" i="19"/>
  <c r="U1761" i="19"/>
  <c r="X1760" i="19"/>
  <c r="Z612" i="19"/>
  <c r="X1761" i="19" l="1"/>
  <c r="U1762" i="19"/>
  <c r="AC1761" i="19"/>
  <c r="AB1761" i="19"/>
  <c r="T1761" i="19"/>
  <c r="W1761" i="19" s="1"/>
  <c r="V1761" i="19"/>
  <c r="Y612" i="19"/>
  <c r="V1762" i="19" l="1"/>
  <c r="U1763" i="19"/>
  <c r="AB1762" i="19"/>
  <c r="AC1762" i="19"/>
  <c r="T1762" i="19"/>
  <c r="W1762" i="19" s="1"/>
  <c r="X1762" i="19"/>
  <c r="AA613" i="19"/>
  <c r="T1763" i="19" l="1"/>
  <c r="W1763" i="19" s="1"/>
  <c r="AC1763" i="19"/>
  <c r="AB1763" i="19"/>
  <c r="X1763" i="19"/>
  <c r="U1764" i="19"/>
  <c r="V1763" i="19"/>
  <c r="Z613" i="19"/>
  <c r="X1764" i="19" l="1"/>
  <c r="AB1764" i="19"/>
  <c r="T1764" i="19"/>
  <c r="W1764" i="19" s="1"/>
  <c r="AC1764" i="19"/>
  <c r="U1765" i="19"/>
  <c r="V1764" i="19"/>
  <c r="Y613" i="19"/>
  <c r="X1765" i="19" l="1"/>
  <c r="AB1765" i="19"/>
  <c r="T1765" i="19"/>
  <c r="W1765" i="19" s="1"/>
  <c r="U1766" i="19"/>
  <c r="V1765" i="19"/>
  <c r="AC1765" i="19"/>
  <c r="AA614" i="19"/>
  <c r="V1766" i="19" l="1"/>
  <c r="X1766" i="19"/>
  <c r="U1767" i="19"/>
  <c r="T1766" i="19"/>
  <c r="W1766" i="19" s="1"/>
  <c r="AB1766" i="19"/>
  <c r="AC1766" i="19"/>
  <c r="Z614" i="19"/>
  <c r="X1767" i="19" l="1"/>
  <c r="V1767" i="19"/>
  <c r="T1767" i="19"/>
  <c r="W1767" i="19" s="1"/>
  <c r="U1768" i="19"/>
  <c r="AB1767" i="19"/>
  <c r="AC1767" i="19"/>
  <c r="Y614" i="19"/>
  <c r="AB1768" i="19" l="1"/>
  <c r="V1768" i="19"/>
  <c r="U1769" i="19"/>
  <c r="T1768" i="19"/>
  <c r="W1768" i="19" s="1"/>
  <c r="AC1768" i="19"/>
  <c r="X1768" i="19"/>
  <c r="AA615" i="19"/>
  <c r="V1769" i="19" l="1"/>
  <c r="X1769" i="19"/>
  <c r="U1770" i="19"/>
  <c r="T1769" i="19"/>
  <c r="W1769" i="19" s="1"/>
  <c r="AB1769" i="19"/>
  <c r="AC1769" i="19"/>
  <c r="Z615" i="19"/>
  <c r="X1770" i="19" l="1"/>
  <c r="T1770" i="19"/>
  <c r="W1770" i="19" s="1"/>
  <c r="V1770" i="19"/>
  <c r="AB1770" i="19"/>
  <c r="U1771" i="19"/>
  <c r="AC1770" i="19"/>
  <c r="Y615" i="19"/>
  <c r="T1771" i="19" l="1"/>
  <c r="W1771" i="19" s="1"/>
  <c r="V1771" i="19"/>
  <c r="AB1771" i="19"/>
  <c r="X1771" i="19"/>
  <c r="AC1771" i="19"/>
  <c r="U1772" i="19"/>
  <c r="AA616" i="19"/>
  <c r="X1772" i="19" l="1"/>
  <c r="T1772" i="19"/>
  <c r="W1772" i="19" s="1"/>
  <c r="V1772" i="19"/>
  <c r="AB1772" i="19"/>
  <c r="AC1772" i="19"/>
  <c r="U1773" i="19"/>
  <c r="Z616" i="19"/>
  <c r="AC1773" i="19" l="1"/>
  <c r="X1773" i="19"/>
  <c r="V1773" i="19"/>
  <c r="AB1773" i="19"/>
  <c r="T1773" i="19"/>
  <c r="W1773" i="19" s="1"/>
  <c r="U1774" i="19"/>
  <c r="Y616" i="19"/>
  <c r="X1774" i="19" l="1"/>
  <c r="U1775" i="19"/>
  <c r="V1774" i="19"/>
  <c r="AB1774" i="19"/>
  <c r="T1774" i="19"/>
  <c r="W1774" i="19" s="1"/>
  <c r="AC1774" i="19"/>
  <c r="AA617" i="19"/>
  <c r="T1775" i="19" l="1"/>
  <c r="W1775" i="19" s="1"/>
  <c r="X1775" i="19"/>
  <c r="AC1775" i="19"/>
  <c r="U1776" i="19"/>
  <c r="AB1775" i="19"/>
  <c r="V1775" i="19"/>
  <c r="Z617" i="19"/>
  <c r="X1776" i="19" l="1"/>
  <c r="AB1776" i="19"/>
  <c r="T1776" i="19"/>
  <c r="W1776" i="19" s="1"/>
  <c r="AC1776" i="19"/>
  <c r="V1776" i="19"/>
  <c r="U1777" i="19"/>
  <c r="Y617" i="19"/>
  <c r="V1777" i="19" l="1"/>
  <c r="X1777" i="19"/>
  <c r="AB1777" i="19"/>
  <c r="U1778" i="19"/>
  <c r="AC1777" i="19"/>
  <c r="T1777" i="19"/>
  <c r="W1777" i="19" s="1"/>
  <c r="AA618" i="19"/>
  <c r="V1778" i="19" l="1"/>
  <c r="U1779" i="19"/>
  <c r="AB1778" i="19"/>
  <c r="X1778" i="19"/>
  <c r="T1778" i="19"/>
  <c r="W1778" i="19" s="1"/>
  <c r="AC1778" i="19"/>
  <c r="Z618" i="19"/>
  <c r="X1779" i="19" l="1"/>
  <c r="V1779" i="19"/>
  <c r="T1779" i="19"/>
  <c r="W1779" i="19" s="1"/>
  <c r="U1780" i="19"/>
  <c r="AC1779" i="19"/>
  <c r="AB1779" i="19"/>
  <c r="Y618" i="19"/>
  <c r="AB1780" i="19" l="1"/>
  <c r="AC1780" i="19"/>
  <c r="V1780" i="19"/>
  <c r="X1780" i="19"/>
  <c r="U1781" i="19"/>
  <c r="T1780" i="19"/>
  <c r="W1780" i="19" s="1"/>
  <c r="AA619" i="19"/>
  <c r="V1781" i="19" l="1"/>
  <c r="U1782" i="19"/>
  <c r="AC1781" i="19"/>
  <c r="AB1781" i="19"/>
  <c r="T1781" i="19"/>
  <c r="W1781" i="19" s="1"/>
  <c r="X1781" i="19"/>
  <c r="Z619" i="19"/>
  <c r="X1782" i="19" l="1"/>
  <c r="U1783" i="19"/>
  <c r="T1782" i="19"/>
  <c r="W1782" i="19" s="1"/>
  <c r="V1782" i="19"/>
  <c r="AC1782" i="19"/>
  <c r="AB1782" i="19"/>
  <c r="Y619" i="19"/>
  <c r="T1783" i="19" l="1"/>
  <c r="W1783" i="19" s="1"/>
  <c r="X1783" i="19"/>
  <c r="V1783" i="19"/>
  <c r="U1784" i="19"/>
  <c r="AC1783" i="19"/>
  <c r="AB1783" i="19"/>
  <c r="AA620" i="19"/>
  <c r="AB1784" i="19" l="1"/>
  <c r="V1784" i="19"/>
  <c r="T1784" i="19"/>
  <c r="W1784" i="19" s="1"/>
  <c r="AC1784" i="19"/>
  <c r="X1784" i="19"/>
  <c r="U1785" i="19"/>
  <c r="Z620" i="19"/>
  <c r="X1785" i="19" l="1"/>
  <c r="U1786" i="19"/>
  <c r="T1785" i="19"/>
  <c r="W1785" i="19" s="1"/>
  <c r="AB1785" i="19"/>
  <c r="V1785" i="19"/>
  <c r="AC1785" i="19"/>
  <c r="Y620" i="19"/>
  <c r="V1786" i="19" l="1"/>
  <c r="T1786" i="19"/>
  <c r="W1786" i="19" s="1"/>
  <c r="AB1786" i="19"/>
  <c r="AC1786" i="19"/>
  <c r="U1787" i="19"/>
  <c r="X1786" i="19"/>
  <c r="AA621" i="19"/>
  <c r="T1787" i="19" l="1"/>
  <c r="W1787" i="19" s="1"/>
  <c r="U1788" i="19"/>
  <c r="AB1787" i="19"/>
  <c r="V1787" i="19"/>
  <c r="AC1787" i="19"/>
  <c r="X1787" i="19"/>
  <c r="Z621" i="19"/>
  <c r="X1788" i="19" l="1"/>
  <c r="AB1788" i="19"/>
  <c r="T1788" i="19"/>
  <c r="W1788" i="19" s="1"/>
  <c r="AC1788" i="19"/>
  <c r="U1789" i="19"/>
  <c r="V1788" i="19"/>
  <c r="Y621" i="19"/>
  <c r="V1789" i="19" l="1"/>
  <c r="U1790" i="19"/>
  <c r="AB1789" i="19"/>
  <c r="X1789" i="19"/>
  <c r="AC1789" i="19"/>
  <c r="T1789" i="19"/>
  <c r="W1789" i="19" s="1"/>
  <c r="AA622" i="19"/>
  <c r="X1790" i="19" l="1"/>
  <c r="V1790" i="19"/>
  <c r="U1791" i="19"/>
  <c r="AB1790" i="19"/>
  <c r="T1790" i="19"/>
  <c r="W1790" i="19" s="1"/>
  <c r="AC1790" i="19"/>
  <c r="Z622" i="19"/>
  <c r="X1791" i="19" l="1"/>
  <c r="T1791" i="19"/>
  <c r="W1791" i="19" s="1"/>
  <c r="AB1791" i="19"/>
  <c r="AC1791" i="19"/>
  <c r="V1791" i="19"/>
  <c r="U1792" i="19"/>
  <c r="Y622" i="19"/>
  <c r="AB1792" i="19" l="1"/>
  <c r="T1792" i="19"/>
  <c r="W1792" i="19" s="1"/>
  <c r="X1792" i="19"/>
  <c r="U1793" i="19"/>
  <c r="AC1792" i="19"/>
  <c r="V1792" i="19"/>
  <c r="AA623" i="19"/>
  <c r="V1793" i="19" l="1"/>
  <c r="AC1793" i="19"/>
  <c r="X1793" i="19"/>
  <c r="U1794" i="19"/>
  <c r="AB1793" i="19"/>
  <c r="T1793" i="19"/>
  <c r="W1793" i="19" s="1"/>
  <c r="Z623" i="19"/>
  <c r="X1794" i="19" l="1"/>
  <c r="U1795" i="19"/>
  <c r="AB1794" i="19"/>
  <c r="AC1794" i="19"/>
  <c r="V1794" i="19"/>
  <c r="T1794" i="19"/>
  <c r="W1794" i="19" s="1"/>
  <c r="Y623" i="19"/>
  <c r="T1795" i="19" l="1"/>
  <c r="W1795" i="19" s="1"/>
  <c r="X1795" i="19"/>
  <c r="AC1795" i="19"/>
  <c r="U1796" i="19"/>
  <c r="V1795" i="19"/>
  <c r="AB1795" i="19"/>
  <c r="AA624" i="19"/>
  <c r="AB1796" i="19" l="1"/>
  <c r="T1796" i="19"/>
  <c r="W1796" i="19" s="1"/>
  <c r="X1796" i="19"/>
  <c r="AC1796" i="19"/>
  <c r="V1796" i="19"/>
  <c r="U1797" i="19"/>
  <c r="Z624" i="19"/>
  <c r="V1797" i="19" l="1"/>
  <c r="U1798" i="19"/>
  <c r="AC1797" i="19"/>
  <c r="T1797" i="19"/>
  <c r="W1797" i="19" s="1"/>
  <c r="AB1797" i="19"/>
  <c r="X1797" i="19"/>
  <c r="Y624" i="19"/>
  <c r="X1798" i="19" l="1"/>
  <c r="V1798" i="19"/>
  <c r="U1799" i="19"/>
  <c r="AB1798" i="19"/>
  <c r="T1798" i="19"/>
  <c r="W1798" i="19" s="1"/>
  <c r="AC1798" i="19"/>
  <c r="AA625" i="19"/>
  <c r="T1799" i="19" l="1"/>
  <c r="W1799" i="19" s="1"/>
  <c r="X1799" i="19"/>
  <c r="AC1799" i="19"/>
  <c r="AB1799" i="19"/>
  <c r="V1799" i="19"/>
  <c r="U1800" i="19"/>
  <c r="Z625" i="19"/>
  <c r="AB1800" i="19" l="1"/>
  <c r="T1800" i="19"/>
  <c r="W1800" i="19" s="1"/>
  <c r="V1800" i="19"/>
  <c r="U1801" i="19"/>
  <c r="AC1800" i="19"/>
  <c r="X1800" i="19"/>
  <c r="Y625" i="19"/>
  <c r="V1801" i="19" l="1"/>
  <c r="U1802" i="19"/>
  <c r="AB1801" i="19"/>
  <c r="T1801" i="19"/>
  <c r="W1801" i="19" s="1"/>
  <c r="X1801" i="19"/>
  <c r="AC1801" i="19"/>
  <c r="AA626" i="19"/>
  <c r="V1802" i="19" l="1"/>
  <c r="T1802" i="19"/>
  <c r="W1802" i="19" s="1"/>
  <c r="U1803" i="19"/>
  <c r="AB1802" i="19"/>
  <c r="AC1802" i="19"/>
  <c r="X1802" i="19"/>
  <c r="Z626" i="19"/>
  <c r="X1803" i="19" l="1"/>
  <c r="T1803" i="19"/>
  <c r="W1803" i="19" s="1"/>
  <c r="AC1803" i="19"/>
  <c r="AB1803" i="19"/>
  <c r="V1803" i="19"/>
  <c r="U1804" i="19"/>
  <c r="Y626" i="19"/>
  <c r="AB1804" i="19" l="1"/>
  <c r="V1804" i="19"/>
  <c r="T1804" i="19"/>
  <c r="W1804" i="19" s="1"/>
  <c r="AC1804" i="19"/>
  <c r="U1805" i="19"/>
  <c r="X1804" i="19"/>
  <c r="AA627" i="19"/>
  <c r="V1805" i="19" l="1"/>
  <c r="AB1805" i="19"/>
  <c r="X1805" i="19"/>
  <c r="T1805" i="19"/>
  <c r="W1805" i="19" s="1"/>
  <c r="AC1805" i="19"/>
  <c r="U1806" i="19"/>
  <c r="Z627" i="19"/>
  <c r="X1806" i="19" l="1"/>
  <c r="V1806" i="19"/>
  <c r="U1807" i="19"/>
  <c r="AB1806" i="19"/>
  <c r="AC1806" i="19"/>
  <c r="T1806" i="19"/>
  <c r="W1806" i="19" s="1"/>
  <c r="Y627" i="19"/>
  <c r="T1807" i="19" l="1"/>
  <c r="W1807" i="19" s="1"/>
  <c r="AC1807" i="19"/>
  <c r="V1807" i="19"/>
  <c r="U1808" i="19"/>
  <c r="X1807" i="19"/>
  <c r="AB1807" i="19"/>
  <c r="AA628" i="19"/>
  <c r="AB1808" i="19" l="1"/>
  <c r="AC1808" i="19"/>
  <c r="U1809" i="19"/>
  <c r="V1808" i="19"/>
  <c r="X1808" i="19"/>
  <c r="T1808" i="19"/>
  <c r="W1808" i="19" s="1"/>
  <c r="Z628" i="19"/>
  <c r="AC1809" i="19" l="1"/>
  <c r="V1809" i="19"/>
  <c r="U1810" i="19"/>
  <c r="AB1809" i="19"/>
  <c r="X1809" i="19"/>
  <c r="T1809" i="19"/>
  <c r="W1809" i="19" s="1"/>
  <c r="Y628" i="19"/>
  <c r="V1810" i="19" l="1"/>
  <c r="AC1810" i="19"/>
  <c r="U1811" i="19"/>
  <c r="AB1810" i="19"/>
  <c r="X1810" i="19"/>
  <c r="T1810" i="19"/>
  <c r="W1810" i="19" s="1"/>
  <c r="AA629" i="19"/>
  <c r="T1811" i="19" l="1"/>
  <c r="W1811" i="19" s="1"/>
  <c r="U1812" i="19"/>
  <c r="AB1811" i="19"/>
  <c r="V1811" i="19"/>
  <c r="X1811" i="19"/>
  <c r="AC1811" i="19"/>
  <c r="Z629" i="19"/>
  <c r="U1813" i="19" l="1"/>
  <c r="AC1812" i="19"/>
  <c r="X1812" i="19"/>
  <c r="AB1812" i="19"/>
  <c r="T1812" i="19"/>
  <c r="W1812" i="19" s="1"/>
  <c r="V1812" i="19"/>
  <c r="Y629" i="19"/>
  <c r="X1813" i="19" l="1"/>
  <c r="AB1813" i="19"/>
  <c r="V1813" i="19"/>
  <c r="AC1813" i="19"/>
  <c r="U1814" i="19"/>
  <c r="T1813" i="19"/>
  <c r="W1813" i="19" s="1"/>
  <c r="AA630" i="19"/>
  <c r="X1814" i="19" l="1"/>
  <c r="AB1814" i="19"/>
  <c r="AC1814" i="19"/>
  <c r="V1814" i="19"/>
  <c r="U1815" i="19"/>
  <c r="T1814" i="19"/>
  <c r="W1814" i="19" s="1"/>
  <c r="Z630" i="19"/>
  <c r="X1815" i="19" l="1"/>
  <c r="V1815" i="19"/>
  <c r="U1816" i="19"/>
  <c r="AC1815" i="19"/>
  <c r="T1815" i="19"/>
  <c r="W1815" i="19" s="1"/>
  <c r="AB1815" i="19"/>
  <c r="Y630" i="19"/>
  <c r="AB1816" i="19" l="1"/>
  <c r="T1816" i="19"/>
  <c r="W1816" i="19" s="1"/>
  <c r="AC1816" i="19"/>
  <c r="V1816" i="19"/>
  <c r="U1817" i="19"/>
  <c r="X1816" i="19"/>
  <c r="AA631" i="19"/>
  <c r="V1817" i="19" l="1"/>
  <c r="T1817" i="19"/>
  <c r="W1817" i="19" s="1"/>
  <c r="X1817" i="19"/>
  <c r="U1818" i="19"/>
  <c r="AB1817" i="19"/>
  <c r="AC1817" i="19"/>
  <c r="Z631" i="19"/>
  <c r="AC1818" i="19" l="1"/>
  <c r="V1818" i="19"/>
  <c r="U1819" i="19"/>
  <c r="T1818" i="19"/>
  <c r="W1818" i="19" s="1"/>
  <c r="X1818" i="19"/>
  <c r="AB1818" i="19"/>
  <c r="Y631" i="19"/>
  <c r="T1819" i="19" l="1"/>
  <c r="W1819" i="19" s="1"/>
  <c r="V1819" i="19"/>
  <c r="X1819" i="19"/>
  <c r="AC1819" i="19"/>
  <c r="U1820" i="19"/>
  <c r="AB1819" i="19"/>
  <c r="AA632" i="19"/>
  <c r="AB1820" i="19" l="1"/>
  <c r="T1820" i="19"/>
  <c r="W1820" i="19" s="1"/>
  <c r="AC1820" i="19"/>
  <c r="V1820" i="19"/>
  <c r="U1821" i="19"/>
  <c r="X1820" i="19"/>
  <c r="Z632" i="19"/>
  <c r="X1821" i="19" l="1"/>
  <c r="AC1821" i="19"/>
  <c r="U1822" i="19"/>
  <c r="V1821" i="19"/>
  <c r="T1821" i="19"/>
  <c r="W1821" i="19" s="1"/>
  <c r="AB1821" i="19"/>
  <c r="Y632" i="19"/>
  <c r="X1822" i="19" l="1"/>
  <c r="V1822" i="19"/>
  <c r="U1823" i="19"/>
  <c r="AB1822" i="19"/>
  <c r="T1822" i="19"/>
  <c r="W1822" i="19" s="1"/>
  <c r="AC1822" i="19"/>
  <c r="AA633" i="19"/>
  <c r="T1823" i="19" l="1"/>
  <c r="W1823" i="19" s="1"/>
  <c r="U1824" i="19"/>
  <c r="AC1823" i="19"/>
  <c r="V1823" i="19"/>
  <c r="AB1823" i="19"/>
  <c r="X1823" i="19"/>
  <c r="Z633" i="19"/>
  <c r="X1824" i="19" l="1"/>
  <c r="AB1824" i="19"/>
  <c r="T1824" i="19"/>
  <c r="W1824" i="19" s="1"/>
  <c r="AC1824" i="19"/>
  <c r="V1824" i="19"/>
  <c r="U1825" i="19"/>
  <c r="Y633" i="19"/>
  <c r="V1825" i="19" l="1"/>
  <c r="U1826" i="19"/>
  <c r="AB1825" i="19"/>
  <c r="T1825" i="19"/>
  <c r="W1825" i="19" s="1"/>
  <c r="AC1825" i="19"/>
  <c r="X1825" i="19"/>
  <c r="AA634" i="19"/>
  <c r="V1826" i="19" l="1"/>
  <c r="AB1826" i="19"/>
  <c r="T1826" i="19"/>
  <c r="W1826" i="19" s="1"/>
  <c r="X1826" i="19"/>
  <c r="U1827" i="19"/>
  <c r="AC1826" i="19"/>
  <c r="Z634" i="19"/>
  <c r="AB1827" i="19" l="1"/>
  <c r="X1827" i="19"/>
  <c r="AC1827" i="19"/>
  <c r="T1827" i="19"/>
  <c r="W1827" i="19" s="1"/>
  <c r="U1828" i="19"/>
  <c r="V1827" i="19"/>
  <c r="Y634" i="19"/>
  <c r="T1828" i="19" l="1"/>
  <c r="W1828" i="19" s="1"/>
  <c r="AC1828" i="19"/>
  <c r="V1828" i="19"/>
  <c r="U1829" i="19"/>
  <c r="X1828" i="19"/>
  <c r="AB1828" i="19"/>
  <c r="AA635" i="19"/>
  <c r="V1829" i="19" l="1"/>
  <c r="T1829" i="19"/>
  <c r="W1829" i="19" s="1"/>
  <c r="AB1829" i="19"/>
  <c r="X1829" i="19"/>
  <c r="AC1829" i="19"/>
  <c r="U1830" i="19"/>
  <c r="Z635" i="19"/>
  <c r="X1830" i="19" l="1"/>
  <c r="AB1830" i="19"/>
  <c r="U1831" i="19"/>
  <c r="V1830" i="19"/>
  <c r="AC1830" i="19"/>
  <c r="T1830" i="19"/>
  <c r="W1830" i="19" s="1"/>
  <c r="Y635" i="19"/>
  <c r="T1831" i="19" l="1"/>
  <c r="W1831" i="19" s="1"/>
  <c r="X1831" i="19"/>
  <c r="U1832" i="19"/>
  <c r="V1831" i="19"/>
  <c r="AB1831" i="19"/>
  <c r="AC1831" i="19"/>
  <c r="AA636" i="19"/>
  <c r="AB1832" i="19" l="1"/>
  <c r="V1832" i="19"/>
  <c r="T1832" i="19"/>
  <c r="W1832" i="19" s="1"/>
  <c r="U1833" i="19"/>
  <c r="AC1832" i="19"/>
  <c r="X1832" i="19"/>
  <c r="Z636" i="19"/>
  <c r="X1833" i="19" l="1"/>
  <c r="V1833" i="19"/>
  <c r="U1834" i="19"/>
  <c r="AC1833" i="19"/>
  <c r="T1833" i="19"/>
  <c r="W1833" i="19" s="1"/>
  <c r="AB1833" i="19"/>
  <c r="Y636" i="19"/>
  <c r="V1834" i="19" l="1"/>
  <c r="X1834" i="19"/>
  <c r="T1834" i="19"/>
  <c r="W1834" i="19" s="1"/>
  <c r="U1835" i="19"/>
  <c r="AC1834" i="19"/>
  <c r="AB1834" i="19"/>
  <c r="AA637" i="19"/>
  <c r="T1835" i="19" l="1"/>
  <c r="W1835" i="19" s="1"/>
  <c r="AB1835" i="19"/>
  <c r="X1835" i="19"/>
  <c r="V1835" i="19"/>
  <c r="U1836" i="19"/>
  <c r="AC1835" i="19"/>
  <c r="Z637" i="19"/>
  <c r="X1836" i="19" l="1"/>
  <c r="AC1836" i="19"/>
  <c r="V1836" i="19"/>
  <c r="AB1836" i="19"/>
  <c r="U1837" i="19"/>
  <c r="T1836" i="19"/>
  <c r="W1836" i="19" s="1"/>
  <c r="Y637" i="19"/>
  <c r="V1837" i="19" l="1"/>
  <c r="U1838" i="19"/>
  <c r="AB1837" i="19"/>
  <c r="T1837" i="19"/>
  <c r="W1837" i="19" s="1"/>
  <c r="X1837" i="19"/>
  <c r="AC1837" i="19"/>
  <c r="AA638" i="19"/>
  <c r="X1838" i="19" l="1"/>
  <c r="V1838" i="19"/>
  <c r="U1839" i="19"/>
  <c r="AB1838" i="19"/>
  <c r="T1838" i="19"/>
  <c r="W1838" i="19" s="1"/>
  <c r="AC1838" i="19"/>
  <c r="Z638" i="19"/>
  <c r="X1839" i="19" l="1"/>
  <c r="V1839" i="19"/>
  <c r="U1840" i="19"/>
  <c r="AB1839" i="19"/>
  <c r="AC1839" i="19"/>
  <c r="T1839" i="19"/>
  <c r="W1839" i="19" s="1"/>
  <c r="Y638" i="19"/>
  <c r="AB1840" i="19" l="1"/>
  <c r="V1840" i="19"/>
  <c r="AC1840" i="19"/>
  <c r="X1840" i="19"/>
  <c r="T1840" i="19"/>
  <c r="W1840" i="19" s="1"/>
  <c r="U1841" i="19"/>
  <c r="AA639" i="19"/>
  <c r="V1841" i="19" l="1"/>
  <c r="T1841" i="19"/>
  <c r="W1841" i="19" s="1"/>
  <c r="U1842" i="19"/>
  <c r="AB1841" i="19"/>
  <c r="X1841" i="19"/>
  <c r="AC1841" i="19"/>
  <c r="Z639" i="19"/>
  <c r="X1842" i="19" l="1"/>
  <c r="V1842" i="19"/>
  <c r="AB1842" i="19"/>
  <c r="U1843" i="19"/>
  <c r="T1842" i="19"/>
  <c r="W1842" i="19" s="1"/>
  <c r="AC1842" i="19"/>
  <c r="Y639" i="19"/>
  <c r="T1843" i="19" l="1"/>
  <c r="W1843" i="19" s="1"/>
  <c r="U1844" i="19"/>
  <c r="X1843" i="19"/>
  <c r="AC1843" i="19"/>
  <c r="V1843" i="19"/>
  <c r="AB1843" i="19"/>
  <c r="AA640" i="19"/>
  <c r="AB1844" i="19" l="1"/>
  <c r="U1845" i="19"/>
  <c r="X1844" i="19"/>
  <c r="T1844" i="19"/>
  <c r="W1844" i="19" s="1"/>
  <c r="V1844" i="19"/>
  <c r="AC1844" i="19"/>
  <c r="Z640" i="19"/>
  <c r="X1845" i="19" l="1"/>
  <c r="AC1845" i="19"/>
  <c r="V1845" i="19"/>
  <c r="AB1845" i="19"/>
  <c r="U1846" i="19"/>
  <c r="T1845" i="19"/>
  <c r="W1845" i="19" s="1"/>
  <c r="Y640" i="19"/>
  <c r="X1846" i="19" l="1"/>
  <c r="T1846" i="19"/>
  <c r="W1846" i="19" s="1"/>
  <c r="V1846" i="19"/>
  <c r="AB1846" i="19"/>
  <c r="U1847" i="19"/>
  <c r="AC1846" i="19"/>
  <c r="AA641" i="19"/>
  <c r="U1848" i="19" l="1"/>
  <c r="AC1847" i="19"/>
  <c r="V1847" i="19"/>
  <c r="AB1847" i="19"/>
  <c r="X1847" i="19"/>
  <c r="T1847" i="19"/>
  <c r="W1847" i="19" s="1"/>
  <c r="Z641" i="19"/>
  <c r="U1849" i="19" l="1"/>
  <c r="AC1848" i="19"/>
  <c r="V1848" i="19"/>
  <c r="X1848" i="19"/>
  <c r="AB1848" i="19"/>
  <c r="T1848" i="19"/>
  <c r="W1848" i="19" s="1"/>
  <c r="Y641" i="19"/>
  <c r="X1849" i="19" l="1"/>
  <c r="V1849" i="19"/>
  <c r="AB1849" i="19"/>
  <c r="T1849" i="19"/>
  <c r="W1849" i="19" s="1"/>
  <c r="U1850" i="19"/>
  <c r="AC1849" i="19"/>
  <c r="AA642" i="19"/>
  <c r="X1850" i="19" l="1"/>
  <c r="U1851" i="19"/>
  <c r="V1850" i="19"/>
  <c r="T1850" i="19"/>
  <c r="W1850" i="19" s="1"/>
  <c r="AB1850" i="19"/>
  <c r="AC1850" i="19"/>
  <c r="Z642" i="19"/>
  <c r="X1851" i="19" l="1"/>
  <c r="AB1851" i="19"/>
  <c r="U1852" i="19"/>
  <c r="T1851" i="19"/>
  <c r="W1851" i="19" s="1"/>
  <c r="AC1851" i="19"/>
  <c r="V1851" i="19"/>
  <c r="Y642" i="19"/>
  <c r="AB1852" i="19" l="1"/>
  <c r="T1852" i="19"/>
  <c r="W1852" i="19" s="1"/>
  <c r="X1852" i="19"/>
  <c r="U1853" i="19"/>
  <c r="AC1852" i="19"/>
  <c r="V1852" i="19"/>
  <c r="AA643" i="19"/>
  <c r="V1853" i="19" l="1"/>
  <c r="U1854" i="19"/>
  <c r="X1853" i="19"/>
  <c r="AC1853" i="19"/>
  <c r="T1853" i="19"/>
  <c r="W1853" i="19" s="1"/>
  <c r="AB1853" i="19"/>
  <c r="Z643" i="19"/>
  <c r="X1854" i="19" l="1"/>
  <c r="T1854" i="19"/>
  <c r="W1854" i="19" s="1"/>
  <c r="V1854" i="19"/>
  <c r="U1855" i="19"/>
  <c r="AC1854" i="19"/>
  <c r="AB1854" i="19"/>
  <c r="Y643" i="19"/>
  <c r="X1855" i="19" l="1"/>
  <c r="AC1855" i="19"/>
  <c r="U1856" i="19"/>
  <c r="AB1855" i="19"/>
  <c r="V1855" i="19"/>
  <c r="T1855" i="19"/>
  <c r="W1855" i="19" s="1"/>
  <c r="AA644" i="19"/>
  <c r="AB1856" i="19" l="1"/>
  <c r="T1856" i="19"/>
  <c r="W1856" i="19" s="1"/>
  <c r="AC1856" i="19"/>
  <c r="V1856" i="19"/>
  <c r="U1857" i="19"/>
  <c r="X1856" i="19"/>
  <c r="Z644" i="19"/>
  <c r="AC1857" i="19" l="1"/>
  <c r="X1857" i="19"/>
  <c r="T1857" i="19"/>
  <c r="W1857" i="19" s="1"/>
  <c r="U1858" i="19"/>
  <c r="V1857" i="19"/>
  <c r="AB1857" i="19"/>
  <c r="Y644" i="19"/>
  <c r="V1858" i="19" l="1"/>
  <c r="T1858" i="19"/>
  <c r="W1858" i="19" s="1"/>
  <c r="U1859" i="19"/>
  <c r="AB1858" i="19"/>
  <c r="X1858" i="19"/>
  <c r="AC1858" i="19"/>
  <c r="AA645" i="19"/>
  <c r="T1859" i="19" l="1"/>
  <c r="W1859" i="19" s="1"/>
  <c r="AC1859" i="19"/>
  <c r="V1859" i="19"/>
  <c r="U1860" i="19"/>
  <c r="AB1859" i="19"/>
  <c r="X1859" i="19"/>
  <c r="Z645" i="19"/>
  <c r="X1860" i="19" l="1"/>
  <c r="AB1860" i="19"/>
  <c r="AC1860" i="19"/>
  <c r="V1860" i="19"/>
  <c r="T1860" i="19"/>
  <c r="W1860" i="19" s="1"/>
  <c r="U1861" i="19"/>
  <c r="Y645" i="19"/>
  <c r="V1861" i="19" l="1"/>
  <c r="U1862" i="19"/>
  <c r="T1861" i="19"/>
  <c r="W1861" i="19" s="1"/>
  <c r="AC1861" i="19"/>
  <c r="AB1861" i="19"/>
  <c r="X1861" i="19"/>
  <c r="AA646" i="19"/>
  <c r="V1862" i="19" l="1"/>
  <c r="U1863" i="19"/>
  <c r="AB1862" i="19"/>
  <c r="X1862" i="19"/>
  <c r="AC1862" i="19"/>
  <c r="T1862" i="19"/>
  <c r="W1862" i="19" s="1"/>
  <c r="Z646" i="19"/>
  <c r="X1863" i="19" l="1"/>
  <c r="AB1863" i="19"/>
  <c r="T1863" i="19"/>
  <c r="W1863" i="19" s="1"/>
  <c r="AC1863" i="19"/>
  <c r="V1863" i="19"/>
  <c r="U1864" i="19"/>
  <c r="Y646" i="19"/>
  <c r="X1864" i="19" l="1"/>
  <c r="T1864" i="19"/>
  <c r="W1864" i="19" s="1"/>
  <c r="AC1864" i="19"/>
  <c r="V1864" i="19"/>
  <c r="AB1864" i="19"/>
  <c r="U1865" i="19"/>
  <c r="AA647" i="19"/>
  <c r="V1865" i="19" l="1"/>
  <c r="U1866" i="19"/>
  <c r="X1865" i="19"/>
  <c r="T1865" i="19"/>
  <c r="W1865" i="19" s="1"/>
  <c r="AB1865" i="19"/>
  <c r="AC1865" i="19"/>
  <c r="Z647" i="19"/>
  <c r="X1866" i="19" l="1"/>
  <c r="U1867" i="19"/>
  <c r="T1866" i="19"/>
  <c r="W1866" i="19" s="1"/>
  <c r="V1866" i="19"/>
  <c r="AB1866" i="19"/>
  <c r="AC1866" i="19"/>
  <c r="Y647" i="19"/>
  <c r="T1867" i="19" l="1"/>
  <c r="W1867" i="19" s="1"/>
  <c r="AC1867" i="19"/>
  <c r="V1867" i="19"/>
  <c r="AB1867" i="19"/>
  <c r="U1868" i="19"/>
  <c r="X1867" i="19"/>
  <c r="AA648" i="19"/>
  <c r="AB1868" i="19" l="1"/>
  <c r="T1868" i="19"/>
  <c r="W1868" i="19" s="1"/>
  <c r="U1869" i="19"/>
  <c r="X1868" i="19"/>
  <c r="AC1868" i="19"/>
  <c r="V1868" i="19"/>
  <c r="Z648" i="19"/>
  <c r="X1869" i="19" l="1"/>
  <c r="AC1869" i="19"/>
  <c r="V1869" i="19"/>
  <c r="U1870" i="19"/>
  <c r="AB1869" i="19"/>
  <c r="T1869" i="19"/>
  <c r="W1869" i="19" s="1"/>
  <c r="Y648" i="19"/>
  <c r="V1870" i="19" l="1"/>
  <c r="AC1870" i="19"/>
  <c r="T1870" i="19"/>
  <c r="W1870" i="19" s="1"/>
  <c r="AB1870" i="19"/>
  <c r="X1870" i="19"/>
  <c r="U1871" i="19"/>
  <c r="AA649" i="19"/>
  <c r="T1871" i="19" l="1"/>
  <c r="W1871" i="19" s="1"/>
  <c r="X1871" i="19"/>
  <c r="AC1871" i="19"/>
  <c r="U1872" i="19"/>
  <c r="AB1871" i="19"/>
  <c r="V1871" i="19"/>
  <c r="Z649" i="19"/>
  <c r="AB1872" i="19" l="1"/>
  <c r="AC1872" i="19"/>
  <c r="T1872" i="19"/>
  <c r="W1872" i="19" s="1"/>
  <c r="V1872" i="19"/>
  <c r="U1873" i="19"/>
  <c r="X1872" i="19"/>
  <c r="Y649" i="19"/>
  <c r="V1873" i="19" l="1"/>
  <c r="U1874" i="19"/>
  <c r="T1873" i="19"/>
  <c r="W1873" i="19" s="1"/>
  <c r="X1873" i="19"/>
  <c r="AB1873" i="19"/>
  <c r="AC1873" i="19"/>
  <c r="AA650" i="19"/>
  <c r="V1874" i="19" l="1"/>
  <c r="U1875" i="19"/>
  <c r="T1874" i="19"/>
  <c r="W1874" i="19" s="1"/>
  <c r="AC1874" i="19"/>
  <c r="AB1874" i="19"/>
  <c r="X1874" i="19"/>
  <c r="Z650" i="19"/>
  <c r="X1875" i="19" l="1"/>
  <c r="U1876" i="19"/>
  <c r="AB1875" i="19"/>
  <c r="V1875" i="19"/>
  <c r="T1875" i="19"/>
  <c r="W1875" i="19" s="1"/>
  <c r="AC1875" i="19"/>
  <c r="Y650" i="19"/>
  <c r="AB1876" i="19" l="1"/>
  <c r="U1877" i="19"/>
  <c r="AC1876" i="19"/>
  <c r="X1876" i="19"/>
  <c r="T1876" i="19"/>
  <c r="W1876" i="19" s="1"/>
  <c r="V1876" i="19"/>
  <c r="AA651" i="19"/>
  <c r="V1877" i="19" l="1"/>
  <c r="U1878" i="19"/>
  <c r="AB1877" i="19"/>
  <c r="T1877" i="19"/>
  <c r="W1877" i="19" s="1"/>
  <c r="AC1877" i="19"/>
  <c r="X1877" i="19"/>
  <c r="Z651" i="19"/>
  <c r="X1878" i="19" l="1"/>
  <c r="AC1878" i="19"/>
  <c r="V1878" i="19"/>
  <c r="U1879" i="19"/>
  <c r="AB1878" i="19"/>
  <c r="T1878" i="19"/>
  <c r="W1878" i="19" s="1"/>
  <c r="Y651" i="19"/>
  <c r="X1879" i="19" l="1"/>
  <c r="AC1879" i="19"/>
  <c r="U1880" i="19"/>
  <c r="T1879" i="19"/>
  <c r="W1879" i="19" s="1"/>
  <c r="V1879" i="19"/>
  <c r="AB1879" i="19"/>
  <c r="AA652" i="19"/>
  <c r="AB1880" i="19" l="1"/>
  <c r="X1880" i="19"/>
  <c r="T1880" i="19"/>
  <c r="W1880" i="19" s="1"/>
  <c r="AC1880" i="19"/>
  <c r="U1881" i="19"/>
  <c r="V1880" i="19"/>
  <c r="Z652" i="19"/>
  <c r="X1881" i="19" l="1"/>
  <c r="V1881" i="19"/>
  <c r="T1881" i="19"/>
  <c r="W1881" i="19" s="1"/>
  <c r="AC1881" i="19"/>
  <c r="U1882" i="19"/>
  <c r="AB1881" i="19"/>
  <c r="Y652" i="19"/>
  <c r="V1882" i="19" l="1"/>
  <c r="AB1882" i="19"/>
  <c r="T1882" i="19"/>
  <c r="W1882" i="19" s="1"/>
  <c r="X1882" i="19"/>
  <c r="U1883" i="19"/>
  <c r="AC1882" i="19"/>
  <c r="AA653" i="19"/>
  <c r="T1883" i="19" l="1"/>
  <c r="W1883" i="19" s="1"/>
  <c r="AC1883" i="19"/>
  <c r="AB1883" i="19"/>
  <c r="X1883" i="19"/>
  <c r="V1883" i="19"/>
  <c r="U1884" i="19"/>
  <c r="Z653" i="19"/>
  <c r="X1884" i="19" l="1"/>
  <c r="U1885" i="19"/>
  <c r="AB1884" i="19"/>
  <c r="T1884" i="19"/>
  <c r="W1884" i="19" s="1"/>
  <c r="AC1884" i="19"/>
  <c r="V1884" i="19"/>
  <c r="Y653" i="19"/>
  <c r="V1885" i="19" l="1"/>
  <c r="U1886" i="19"/>
  <c r="AB1885" i="19"/>
  <c r="X1885" i="19"/>
  <c r="AC1885" i="19"/>
  <c r="T1885" i="19"/>
  <c r="W1885" i="19" s="1"/>
  <c r="AA654" i="19"/>
  <c r="V1886" i="19" l="1"/>
  <c r="U1887" i="19"/>
  <c r="AB1886" i="19"/>
  <c r="X1886" i="19"/>
  <c r="AC1886" i="19"/>
  <c r="T1886" i="19"/>
  <c r="W1886" i="19" s="1"/>
  <c r="Z654" i="19"/>
  <c r="X1887" i="19" l="1"/>
  <c r="T1887" i="19"/>
  <c r="W1887" i="19" s="1"/>
  <c r="AC1887" i="19"/>
  <c r="V1887" i="19"/>
  <c r="AB1887" i="19"/>
  <c r="U1888" i="19"/>
  <c r="Y654" i="19"/>
  <c r="X1888" i="19" l="1"/>
  <c r="T1888" i="19"/>
  <c r="W1888" i="19" s="1"/>
  <c r="AC1888" i="19"/>
  <c r="AB1888" i="19"/>
  <c r="V1888" i="19"/>
  <c r="U1889" i="19"/>
  <c r="AA655" i="19"/>
  <c r="U1890" i="19" l="1"/>
  <c r="AB1889" i="19"/>
  <c r="T1889" i="19"/>
  <c r="W1889" i="19" s="1"/>
  <c r="AC1889" i="19"/>
  <c r="X1889" i="19"/>
  <c r="V1889" i="19"/>
  <c r="Z655" i="19"/>
  <c r="X1890" i="19" l="1"/>
  <c r="V1890" i="19"/>
  <c r="T1890" i="19"/>
  <c r="W1890" i="19" s="1"/>
  <c r="AC1890" i="19"/>
  <c r="AB1890" i="19"/>
  <c r="U1891" i="19"/>
  <c r="Y655" i="19"/>
  <c r="T1891" i="19" l="1"/>
  <c r="W1891" i="19" s="1"/>
  <c r="AC1891" i="19"/>
  <c r="V1891" i="19"/>
  <c r="U1892" i="19"/>
  <c r="X1891" i="19"/>
  <c r="AB1891" i="19"/>
  <c r="AA656" i="19"/>
  <c r="AB1892" i="19" l="1"/>
  <c r="V1892" i="19"/>
  <c r="AC1892" i="19"/>
  <c r="U1893" i="19"/>
  <c r="T1892" i="19"/>
  <c r="W1892" i="19" s="1"/>
  <c r="X1892" i="19"/>
  <c r="Z656" i="19"/>
  <c r="V1893" i="19" l="1"/>
  <c r="T1893" i="19"/>
  <c r="W1893" i="19" s="1"/>
  <c r="AB1893" i="19"/>
  <c r="U1894" i="19"/>
  <c r="AC1893" i="19"/>
  <c r="X1893" i="19"/>
  <c r="Y656" i="19"/>
  <c r="V1894" i="19" l="1"/>
  <c r="X1894" i="19"/>
  <c r="T1894" i="19"/>
  <c r="W1894" i="19" s="1"/>
  <c r="U1895" i="19"/>
  <c r="AC1894" i="19"/>
  <c r="AB1894" i="19"/>
  <c r="AA657" i="19"/>
  <c r="U1896" i="19" l="1"/>
  <c r="AB1895" i="19"/>
  <c r="AC1895" i="19"/>
  <c r="V1895" i="19"/>
  <c r="X1895" i="19"/>
  <c r="T1895" i="19"/>
  <c r="W1895" i="19" s="1"/>
  <c r="Z657" i="19"/>
  <c r="X1896" i="19" l="1"/>
  <c r="AC1896" i="19"/>
  <c r="U1897" i="19"/>
  <c r="T1896" i="19"/>
  <c r="W1896" i="19" s="1"/>
  <c r="AB1896" i="19"/>
  <c r="V1896" i="19"/>
  <c r="Y657" i="19"/>
  <c r="V1897" i="19" l="1"/>
  <c r="U1898" i="19"/>
  <c r="T1897" i="19"/>
  <c r="W1897" i="19" s="1"/>
  <c r="X1897" i="19"/>
  <c r="AC1897" i="19"/>
  <c r="AB1897" i="19"/>
  <c r="AA658" i="19"/>
  <c r="V1898" i="19" l="1"/>
  <c r="U1899" i="19"/>
  <c r="AB1898" i="19"/>
  <c r="T1898" i="19"/>
  <c r="W1898" i="19" s="1"/>
  <c r="AC1898" i="19"/>
  <c r="X1898" i="19"/>
  <c r="Z658" i="19"/>
  <c r="X1899" i="19" l="1"/>
  <c r="AC1899" i="19"/>
  <c r="AB1899" i="19"/>
  <c r="V1899" i="19"/>
  <c r="U1900" i="19"/>
  <c r="T1899" i="19"/>
  <c r="W1899" i="19" s="1"/>
  <c r="Y658" i="19"/>
  <c r="AB1900" i="19" l="1"/>
  <c r="V1900" i="19"/>
  <c r="X1900" i="19"/>
  <c r="T1900" i="19"/>
  <c r="W1900" i="19" s="1"/>
  <c r="AC1900" i="19"/>
  <c r="U1901" i="19"/>
  <c r="AA659" i="19"/>
  <c r="V1901" i="19" l="1"/>
  <c r="U1902" i="19"/>
  <c r="AB1901" i="19"/>
  <c r="T1901" i="19"/>
  <c r="W1901" i="19" s="1"/>
  <c r="AC1901" i="19"/>
  <c r="X1901" i="19"/>
  <c r="Z659" i="19"/>
  <c r="X1902" i="19" l="1"/>
  <c r="AB1902" i="19"/>
  <c r="U1903" i="19"/>
  <c r="T1902" i="19"/>
  <c r="W1902" i="19" s="1"/>
  <c r="AC1902" i="19"/>
  <c r="V1902" i="19"/>
  <c r="Y659" i="19"/>
  <c r="T1903" i="19" l="1"/>
  <c r="W1903" i="19" s="1"/>
  <c r="AC1903" i="19"/>
  <c r="U1904" i="19"/>
  <c r="X1903" i="19"/>
  <c r="V1903" i="19"/>
  <c r="AB1903" i="19"/>
  <c r="AA660" i="19"/>
  <c r="AB1904" i="19" l="1"/>
  <c r="U1905" i="19"/>
  <c r="X1904" i="19"/>
  <c r="T1904" i="19"/>
  <c r="W1904" i="19" s="1"/>
  <c r="AC1904" i="19"/>
  <c r="V1904" i="19"/>
  <c r="Z660" i="19"/>
  <c r="X1905" i="19" l="1"/>
  <c r="AB1905" i="19"/>
  <c r="U1906" i="19"/>
  <c r="T1905" i="19"/>
  <c r="W1905" i="19" s="1"/>
  <c r="V1905" i="19"/>
  <c r="AC1905" i="19"/>
  <c r="Y660" i="19"/>
  <c r="V1906" i="19" l="1"/>
  <c r="X1906" i="19"/>
  <c r="T1906" i="19"/>
  <c r="W1906" i="19" s="1"/>
  <c r="AB1906" i="19"/>
  <c r="U1907" i="19"/>
  <c r="AC1906" i="19"/>
  <c r="AA661" i="19"/>
  <c r="T1907" i="19" l="1"/>
  <c r="W1907" i="19" s="1"/>
  <c r="X1907" i="19"/>
  <c r="AC1907" i="19"/>
  <c r="V1907" i="19"/>
  <c r="U1908" i="19"/>
  <c r="AB1907" i="19"/>
  <c r="Z661" i="19"/>
  <c r="X1908" i="19" l="1"/>
  <c r="T1908" i="19"/>
  <c r="W1908" i="19" s="1"/>
  <c r="V1908" i="19"/>
  <c r="U1909" i="19"/>
  <c r="AB1908" i="19"/>
  <c r="AC1908" i="19"/>
  <c r="Y661" i="19"/>
  <c r="V1909" i="19" l="1"/>
  <c r="T1909" i="19"/>
  <c r="W1909" i="19" s="1"/>
  <c r="U1910" i="19"/>
  <c r="AB1909" i="19"/>
  <c r="X1909" i="19"/>
  <c r="AC1909" i="19"/>
  <c r="AA662" i="19"/>
  <c r="V1910" i="19" l="1"/>
  <c r="U1911" i="19"/>
  <c r="T1910" i="19"/>
  <c r="W1910" i="19" s="1"/>
  <c r="AC1910" i="19"/>
  <c r="X1910" i="19"/>
  <c r="AB1910" i="19"/>
  <c r="Z662" i="19"/>
  <c r="X1911" i="19" l="1"/>
  <c r="T1911" i="19"/>
  <c r="W1911" i="19" s="1"/>
  <c r="AC1911" i="19"/>
  <c r="V1911" i="19"/>
  <c r="U1912" i="19"/>
  <c r="AB1911" i="19"/>
  <c r="Y662" i="19"/>
  <c r="X1912" i="19" l="1"/>
  <c r="AC1912" i="19"/>
  <c r="V1912" i="19"/>
  <c r="U1913" i="19"/>
  <c r="T1912" i="19"/>
  <c r="W1912" i="19" s="1"/>
  <c r="AB1912" i="19"/>
  <c r="AA663" i="19"/>
  <c r="V1913" i="19" l="1"/>
  <c r="X1913" i="19"/>
  <c r="AB1913" i="19"/>
  <c r="U1914" i="19"/>
  <c r="T1913" i="19"/>
  <c r="W1913" i="19" s="1"/>
  <c r="AC1913" i="19"/>
  <c r="Z663" i="19"/>
  <c r="X1914" i="19" l="1"/>
  <c r="T1914" i="19"/>
  <c r="W1914" i="19" s="1"/>
  <c r="AB1914" i="19"/>
  <c r="V1914" i="19"/>
  <c r="U1915" i="19"/>
  <c r="AC1914" i="19"/>
  <c r="Y663" i="19"/>
  <c r="AC1915" i="19" l="1"/>
  <c r="V1915" i="19"/>
  <c r="X1915" i="19"/>
  <c r="AB1915" i="19"/>
  <c r="T1915" i="19"/>
  <c r="W1915" i="19" s="1"/>
  <c r="U1916" i="19"/>
  <c r="AA664" i="19"/>
  <c r="AB1916" i="19" l="1"/>
  <c r="V1916" i="19"/>
  <c r="AC1916" i="19"/>
  <c r="U1917" i="19"/>
  <c r="T1916" i="19"/>
  <c r="W1916" i="19" s="1"/>
  <c r="X1916" i="19"/>
  <c r="Z664" i="19"/>
  <c r="X1917" i="19" l="1"/>
  <c r="AB1917" i="19"/>
  <c r="T1917" i="19"/>
  <c r="W1917" i="19" s="1"/>
  <c r="V1917" i="19"/>
  <c r="U1918" i="19"/>
  <c r="AC1917" i="19"/>
  <c r="Y664" i="19"/>
  <c r="V1918" i="19" l="1"/>
  <c r="X1918" i="19"/>
  <c r="U1919" i="19"/>
  <c r="AB1918" i="19"/>
  <c r="T1918" i="19"/>
  <c r="W1918" i="19" s="1"/>
  <c r="AC1918" i="19"/>
  <c r="AA665" i="19"/>
  <c r="T1919" i="19" l="1"/>
  <c r="W1919" i="19" s="1"/>
  <c r="AC1919" i="19"/>
  <c r="V1919" i="19"/>
  <c r="AB1919" i="19"/>
  <c r="U1920" i="19"/>
  <c r="X1919" i="19"/>
  <c r="Z665" i="19"/>
  <c r="X1920" i="19" l="1"/>
  <c r="AB1920" i="19"/>
  <c r="T1920" i="19"/>
  <c r="W1920" i="19" s="1"/>
  <c r="AC1920" i="19"/>
  <c r="V1920" i="19"/>
  <c r="U1921" i="19"/>
  <c r="Y665" i="19"/>
  <c r="V1921" i="19" l="1"/>
  <c r="AB1921" i="19"/>
  <c r="U1922" i="19"/>
  <c r="T1921" i="19"/>
  <c r="W1921" i="19" s="1"/>
  <c r="X1921" i="19"/>
  <c r="AC1921" i="19"/>
  <c r="AA666" i="19"/>
  <c r="V1922" i="19" l="1"/>
  <c r="AC1922" i="19"/>
  <c r="U1923" i="19"/>
  <c r="AB1922" i="19"/>
  <c r="X1922" i="19"/>
  <c r="T1922" i="19"/>
  <c r="W1922" i="19" s="1"/>
  <c r="Z666" i="19"/>
  <c r="AB1923" i="19" l="1"/>
  <c r="X1923" i="19"/>
  <c r="AC1923" i="19"/>
  <c r="U1924" i="19"/>
  <c r="T1923" i="19"/>
  <c r="W1923" i="19" s="1"/>
  <c r="V1923" i="19"/>
  <c r="Y666" i="19"/>
  <c r="X1924" i="19" l="1"/>
  <c r="AB1924" i="19"/>
  <c r="U1925" i="19"/>
  <c r="V1924" i="19"/>
  <c r="T1924" i="19"/>
  <c r="W1924" i="19" s="1"/>
  <c r="AC1924" i="19"/>
  <c r="AA667" i="19"/>
  <c r="X1925" i="19" l="1"/>
  <c r="AC1925" i="19"/>
  <c r="U1926" i="19"/>
  <c r="AB1925" i="19"/>
  <c r="V1925" i="19"/>
  <c r="N41" i="19" s="1"/>
  <c r="N42" i="19" s="1"/>
  <c r="N43" i="19" s="1"/>
  <c r="T1925" i="19"/>
  <c r="W1925" i="19" s="1"/>
  <c r="Z667" i="19"/>
  <c r="X1926" i="19" l="1"/>
  <c r="V1926" i="19"/>
  <c r="AB1926" i="19"/>
  <c r="AC1926" i="19"/>
  <c r="T1926" i="19"/>
  <c r="W1926" i="19" s="1"/>
  <c r="U1927" i="19"/>
  <c r="Y667" i="19"/>
  <c r="T1927" i="19" l="1"/>
  <c r="W1927" i="19" s="1"/>
  <c r="AC1927" i="19"/>
  <c r="V1927" i="19"/>
  <c r="U1928" i="19"/>
  <c r="X1927" i="19"/>
  <c r="AB1927" i="19"/>
  <c r="AA668" i="19"/>
  <c r="AB1928" i="19" l="1"/>
  <c r="AC1928" i="19"/>
  <c r="X1928" i="19"/>
  <c r="T1928" i="19"/>
  <c r="W1928" i="19" s="1"/>
  <c r="U1929" i="19"/>
  <c r="V1928" i="19"/>
  <c r="Z668" i="19"/>
  <c r="X1929" i="19" l="1"/>
  <c r="U1930" i="19"/>
  <c r="AC1929" i="19"/>
  <c r="V1929" i="19"/>
  <c r="AB1929" i="19"/>
  <c r="T1929" i="19"/>
  <c r="W1929" i="19" s="1"/>
  <c r="Y668" i="19"/>
  <c r="V1930" i="19" l="1"/>
  <c r="T1930" i="19"/>
  <c r="W1930" i="19" s="1"/>
  <c r="U1931" i="19"/>
  <c r="X1930" i="19"/>
  <c r="AC1930" i="19"/>
  <c r="AB1930" i="19"/>
  <c r="AA669" i="19"/>
  <c r="T1931" i="19" l="1"/>
  <c r="W1931" i="19" s="1"/>
  <c r="AC1931" i="19"/>
  <c r="V1931" i="19"/>
  <c r="AB1931" i="19"/>
  <c r="X1931" i="19"/>
  <c r="U1932" i="19"/>
  <c r="Z669" i="19"/>
  <c r="X1932" i="19" l="1"/>
  <c r="AC1932" i="19"/>
  <c r="AB1932" i="19"/>
  <c r="V1932" i="19"/>
  <c r="T1932" i="19"/>
  <c r="W1932" i="19" s="1"/>
  <c r="U1933" i="19"/>
  <c r="Y669" i="19"/>
  <c r="V1933" i="19" l="1"/>
  <c r="AB1933" i="19"/>
  <c r="X1933" i="19"/>
  <c r="AC1933" i="19"/>
  <c r="T1933" i="19"/>
  <c r="W1933" i="19" s="1"/>
  <c r="U1934" i="19"/>
  <c r="AA670" i="19"/>
  <c r="V1934" i="19" l="1"/>
  <c r="T1934" i="19"/>
  <c r="W1934" i="19" s="1"/>
  <c r="AC1934" i="19"/>
  <c r="AB1934" i="19"/>
  <c r="U1935" i="19"/>
  <c r="X1934" i="19"/>
  <c r="Z670" i="19"/>
  <c r="X1935" i="19" l="1"/>
  <c r="AB1935" i="19"/>
  <c r="V1935" i="19"/>
  <c r="AC1935" i="19"/>
  <c r="T1935" i="19"/>
  <c r="W1935" i="19" s="1"/>
  <c r="U1936" i="19"/>
  <c r="Y670" i="19"/>
  <c r="AB1936" i="19" l="1"/>
  <c r="T1936" i="19"/>
  <c r="W1936" i="19" s="1"/>
  <c r="V1936" i="19"/>
  <c r="X1936" i="19"/>
  <c r="AC1936" i="19"/>
  <c r="U1937" i="19"/>
  <c r="AA671" i="19"/>
  <c r="V1937" i="19" l="1"/>
  <c r="AB1937" i="19"/>
  <c r="T1937" i="19"/>
  <c r="W1937" i="19" s="1"/>
  <c r="AC1937" i="19"/>
  <c r="U1938" i="19"/>
  <c r="X1937" i="19"/>
  <c r="Z671" i="19"/>
  <c r="Y671" i="19"/>
  <c r="X1938" i="19" l="1"/>
  <c r="AC1938" i="19"/>
  <c r="V1938" i="19"/>
  <c r="AB1938" i="19"/>
  <c r="U1939" i="19"/>
  <c r="T1938" i="19"/>
  <c r="W1938" i="19" s="1"/>
  <c r="AA672" i="19"/>
  <c r="T1939" i="19" l="1"/>
  <c r="W1939" i="19" s="1"/>
  <c r="AC1939" i="19"/>
  <c r="U1940" i="19"/>
  <c r="V1939" i="19"/>
  <c r="AB1939" i="19"/>
  <c r="X1939" i="19"/>
  <c r="Z672" i="19"/>
  <c r="Y672" i="19"/>
  <c r="AB1940" i="19" l="1"/>
  <c r="V1940" i="19"/>
  <c r="U1941" i="19"/>
  <c r="X1940" i="19"/>
  <c r="T1940" i="19"/>
  <c r="W1940" i="19" s="1"/>
  <c r="AC1940" i="19"/>
  <c r="AA673" i="19"/>
  <c r="X1941" i="19" l="1"/>
  <c r="AB1941" i="19"/>
  <c r="T1941" i="19"/>
  <c r="W1941" i="19" s="1"/>
  <c r="V1941" i="19"/>
  <c r="U1942" i="19"/>
  <c r="AC1941" i="19"/>
  <c r="Z673" i="19"/>
  <c r="V1942" i="19" l="1"/>
  <c r="AC1942" i="19"/>
  <c r="U1943" i="19"/>
  <c r="X1942" i="19"/>
  <c r="AB1942" i="19"/>
  <c r="T1942" i="19"/>
  <c r="W1942" i="19" s="1"/>
  <c r="Y673" i="19"/>
  <c r="T1943" i="19" l="1"/>
  <c r="W1943" i="19" s="1"/>
  <c r="AB1943" i="19"/>
  <c r="X1943" i="19"/>
  <c r="AC1943" i="19"/>
  <c r="V1943" i="19"/>
  <c r="U1944" i="19"/>
  <c r="AA674" i="19"/>
  <c r="X1944" i="19" l="1"/>
  <c r="T1944" i="19"/>
  <c r="W1944" i="19" s="1"/>
  <c r="AB1944" i="19"/>
  <c r="V1944" i="19"/>
  <c r="AC1944" i="19"/>
  <c r="U1945" i="19"/>
  <c r="Z674" i="19"/>
  <c r="X1945" i="19" l="1"/>
  <c r="U1946" i="19"/>
  <c r="AB1945" i="19"/>
  <c r="T1945" i="19"/>
  <c r="W1945" i="19" s="1"/>
  <c r="V1945" i="19"/>
  <c r="AC1945" i="19"/>
  <c r="Y674" i="19"/>
  <c r="V1946" i="19" l="1"/>
  <c r="T1946" i="19"/>
  <c r="W1946" i="19" s="1"/>
  <c r="U1947" i="19"/>
  <c r="AC1946" i="19"/>
  <c r="X1946" i="19"/>
  <c r="AB1946" i="19"/>
  <c r="AA675" i="19"/>
  <c r="X1947" i="19" l="1"/>
  <c r="AC1947" i="19"/>
  <c r="AB1947" i="19"/>
  <c r="T1947" i="19"/>
  <c r="W1947" i="19" s="1"/>
  <c r="V1947" i="19"/>
  <c r="U1948" i="19"/>
  <c r="Z675" i="19"/>
  <c r="AB1948" i="19" l="1"/>
  <c r="T1948" i="19"/>
  <c r="W1948" i="19" s="1"/>
  <c r="U1949" i="19"/>
  <c r="AC1948" i="19"/>
  <c r="X1948" i="19"/>
  <c r="V1948" i="19"/>
  <c r="Y675" i="19"/>
  <c r="V1949" i="19" l="1"/>
  <c r="AB1949" i="19"/>
  <c r="U1950" i="19"/>
  <c r="X1949" i="19"/>
  <c r="T1949" i="19"/>
  <c r="W1949" i="19" s="1"/>
  <c r="AC1949" i="19"/>
  <c r="AA676" i="19"/>
  <c r="X1950" i="19" l="1"/>
  <c r="AC1950" i="19"/>
  <c r="T1950" i="19"/>
  <c r="W1950" i="19" s="1"/>
  <c r="V1950" i="19"/>
  <c r="AB1950" i="19"/>
  <c r="U1951" i="19"/>
  <c r="Z676" i="19"/>
  <c r="X1951" i="19" l="1"/>
  <c r="T1951" i="19"/>
  <c r="W1951" i="19" s="1"/>
  <c r="AB1951" i="19"/>
  <c r="AC1951" i="19"/>
  <c r="U1952" i="19"/>
  <c r="V1951" i="19"/>
  <c r="Y676" i="19"/>
  <c r="X1952" i="19" l="1"/>
  <c r="AB1952" i="19"/>
  <c r="T1952" i="19"/>
  <c r="W1952" i="19" s="1"/>
  <c r="V1952" i="19"/>
  <c r="U1953" i="19"/>
  <c r="AC1952" i="19"/>
  <c r="AA677" i="19"/>
  <c r="X1953" i="19" l="1"/>
  <c r="U1954" i="19"/>
  <c r="T1953" i="19"/>
  <c r="W1953" i="19" s="1"/>
  <c r="AB1953" i="19"/>
  <c r="V1953" i="19"/>
  <c r="AC1953" i="19"/>
  <c r="Z677" i="19"/>
  <c r="V1954" i="19" l="1"/>
  <c r="T1954" i="19"/>
  <c r="W1954" i="19" s="1"/>
  <c r="X1954" i="19"/>
  <c r="U1955" i="19"/>
  <c r="AC1954" i="19"/>
  <c r="AB1954" i="19"/>
  <c r="Y677" i="19"/>
  <c r="T1955" i="19" l="1"/>
  <c r="W1955" i="19" s="1"/>
  <c r="U1956" i="19"/>
  <c r="AB1955" i="19"/>
  <c r="X1955" i="19"/>
  <c r="AC1955" i="19"/>
  <c r="V1955" i="19"/>
  <c r="AA678" i="19"/>
  <c r="X1956" i="19" l="1"/>
  <c r="V1956" i="19"/>
  <c r="AB1956" i="19"/>
  <c r="U1957" i="19"/>
  <c r="T1956" i="19"/>
  <c r="W1956" i="19" s="1"/>
  <c r="AC1956" i="19"/>
  <c r="Z678" i="19"/>
  <c r="V1957" i="19" l="1"/>
  <c r="X1957" i="19"/>
  <c r="U1958" i="19"/>
  <c r="T1957" i="19"/>
  <c r="W1957" i="19" s="1"/>
  <c r="AC1957" i="19"/>
  <c r="AB1957" i="19"/>
  <c r="Y678" i="19"/>
  <c r="V1958" i="19" l="1"/>
  <c r="AC1958" i="19"/>
  <c r="AB1958" i="19"/>
  <c r="T1958" i="19"/>
  <c r="W1958" i="19" s="1"/>
  <c r="U1959" i="19"/>
  <c r="X1958" i="19"/>
  <c r="AA679" i="19"/>
  <c r="X1959" i="19" l="1"/>
  <c r="V1959" i="19"/>
  <c r="T1959" i="19"/>
  <c r="W1959" i="19" s="1"/>
  <c r="AC1959" i="19"/>
  <c r="AB1959" i="19"/>
  <c r="U1960" i="19"/>
  <c r="Z679" i="19"/>
  <c r="X1960" i="19" l="1"/>
  <c r="AB1960" i="19"/>
  <c r="V1960" i="19"/>
  <c r="U1961" i="19"/>
  <c r="T1960" i="19"/>
  <c r="W1960" i="19" s="1"/>
  <c r="AC1960" i="19"/>
  <c r="Y679" i="19"/>
  <c r="V1961" i="19" l="1"/>
  <c r="AC1961" i="19"/>
  <c r="U1962" i="19"/>
  <c r="X1961" i="19"/>
  <c r="T1961" i="19"/>
  <c r="W1961" i="19" s="1"/>
  <c r="AB1961" i="19"/>
  <c r="AA680" i="19"/>
  <c r="X1962" i="19" l="1"/>
  <c r="AC1962" i="19"/>
  <c r="V1962" i="19"/>
  <c r="U1963" i="19"/>
  <c r="T1962" i="19"/>
  <c r="W1962" i="19" s="1"/>
  <c r="AB1962" i="19"/>
  <c r="Z680" i="19"/>
  <c r="T1963" i="19" l="1"/>
  <c r="W1963" i="19" s="1"/>
  <c r="U1964" i="19"/>
  <c r="X1963" i="19"/>
  <c r="V1963" i="19"/>
  <c r="AC1963" i="19"/>
  <c r="AB1963" i="19"/>
  <c r="Y680" i="19"/>
  <c r="AB1964" i="19" l="1"/>
  <c r="V1964" i="19"/>
  <c r="X1964" i="19"/>
  <c r="U1965" i="19"/>
  <c r="T1964" i="19"/>
  <c r="W1964" i="19" s="1"/>
  <c r="AC1964" i="19"/>
  <c r="AA681" i="19"/>
  <c r="X1965" i="19" l="1"/>
  <c r="AB1965" i="19"/>
  <c r="AC1965" i="19"/>
  <c r="T1965" i="19"/>
  <c r="W1965" i="19" s="1"/>
  <c r="V1965" i="19"/>
  <c r="U1966" i="19"/>
  <c r="Z681" i="19"/>
  <c r="V1966" i="19" l="1"/>
  <c r="T1966" i="19"/>
  <c r="W1966" i="19" s="1"/>
  <c r="U1967" i="19"/>
  <c r="AB1966" i="19"/>
  <c r="AC1966" i="19"/>
  <c r="X1966" i="19"/>
  <c r="Y681" i="19"/>
  <c r="T1967" i="19" l="1"/>
  <c r="W1967" i="19" s="1"/>
  <c r="U1968" i="19"/>
  <c r="AB1967" i="19"/>
  <c r="AC1967" i="19"/>
  <c r="X1967" i="19"/>
  <c r="V1967" i="19"/>
  <c r="AA682" i="19"/>
  <c r="X1968" i="19" l="1"/>
  <c r="AC1968" i="19"/>
  <c r="U1969" i="19"/>
  <c r="AB1968" i="19"/>
  <c r="T1968" i="19"/>
  <c r="W1968" i="19" s="1"/>
  <c r="V1968" i="19"/>
  <c r="Z682" i="19"/>
  <c r="X1969" i="19" l="1"/>
  <c r="V1969" i="19"/>
  <c r="AB1969" i="19"/>
  <c r="T1969" i="19"/>
  <c r="W1969" i="19" s="1"/>
  <c r="U1970" i="19"/>
  <c r="AC1969" i="19"/>
  <c r="AA1966" i="19"/>
  <c r="Y682" i="19"/>
  <c r="V1970" i="19" l="1"/>
  <c r="T1970" i="19"/>
  <c r="W1970" i="19" s="1"/>
  <c r="AC1970" i="19"/>
  <c r="U1971" i="19"/>
  <c r="AB1970" i="19"/>
  <c r="X1970" i="19"/>
  <c r="Z1966" i="19"/>
  <c r="Y1966" i="19"/>
  <c r="AA1967" i="19"/>
  <c r="AA683" i="19"/>
  <c r="X1971" i="19" l="1"/>
  <c r="T1971" i="19"/>
  <c r="W1971" i="19" s="1"/>
  <c r="AC1971" i="19"/>
  <c r="V1971" i="19"/>
  <c r="AB1971" i="19"/>
  <c r="U1972" i="19"/>
  <c r="Z683" i="19"/>
  <c r="Z1967" i="19"/>
  <c r="Y1967" i="19"/>
  <c r="AA1968" i="19"/>
  <c r="U1973" i="19" l="1"/>
  <c r="AB1972" i="19"/>
  <c r="V1972" i="19"/>
  <c r="T1972" i="19"/>
  <c r="W1972" i="19" s="1"/>
  <c r="AC1972" i="19"/>
  <c r="X1972" i="19"/>
  <c r="Z1968" i="19"/>
  <c r="Y1968" i="19"/>
  <c r="AA1969" i="19"/>
  <c r="Y683" i="19"/>
  <c r="V1973" i="19" l="1"/>
  <c r="AB1973" i="19"/>
  <c r="X1973" i="19"/>
  <c r="T1973" i="19"/>
  <c r="W1973" i="19" s="1"/>
  <c r="AC1973" i="19"/>
  <c r="U1974" i="19"/>
  <c r="Z1969" i="19"/>
  <c r="Y1969" i="19"/>
  <c r="AA1970" i="19"/>
  <c r="AA684" i="19"/>
  <c r="AC1974" i="19" l="1"/>
  <c r="X1974" i="19"/>
  <c r="V1974" i="19"/>
  <c r="U1975" i="19"/>
  <c r="T1974" i="19"/>
  <c r="W1974" i="19" s="1"/>
  <c r="AB1974" i="19"/>
  <c r="Z684" i="19"/>
  <c r="Z1970" i="19"/>
  <c r="Y1970" i="19"/>
  <c r="AA1971" i="19"/>
  <c r="T1975" i="19" l="1"/>
  <c r="W1975" i="19" s="1"/>
  <c r="AC1975" i="19"/>
  <c r="X1975" i="19"/>
  <c r="V1975" i="19"/>
  <c r="U1976" i="19"/>
  <c r="AB1975" i="19"/>
  <c r="Z1971" i="19"/>
  <c r="Y1971" i="19"/>
  <c r="AA1972" i="19"/>
  <c r="Y684" i="19"/>
  <c r="AB1976" i="19" l="1"/>
  <c r="T1976" i="19"/>
  <c r="W1976" i="19" s="1"/>
  <c r="AC1976" i="19"/>
  <c r="X1976" i="19"/>
  <c r="V1976" i="19"/>
  <c r="U1977" i="19"/>
  <c r="Z1972" i="19"/>
  <c r="Y1972" i="19"/>
  <c r="AA1973" i="19"/>
  <c r="AA685" i="19"/>
  <c r="X1977" i="19" l="1"/>
  <c r="V1977" i="19"/>
  <c r="AC1977" i="19"/>
  <c r="T1977" i="19"/>
  <c r="W1977" i="19" s="1"/>
  <c r="U1978" i="19"/>
  <c r="AB1977" i="19"/>
  <c r="Z685" i="19"/>
  <c r="Z1973" i="19"/>
  <c r="Y1973" i="19"/>
  <c r="AA1974" i="19"/>
  <c r="V1978" i="19" l="1"/>
  <c r="U1979" i="19"/>
  <c r="AB1978" i="19"/>
  <c r="T1978" i="19"/>
  <c r="W1978" i="19" s="1"/>
  <c r="X1978" i="19"/>
  <c r="AC1978" i="19"/>
  <c r="Z1974" i="19"/>
  <c r="Y1974" i="19"/>
  <c r="AA1975" i="19"/>
  <c r="Y685" i="19"/>
  <c r="T1979" i="19" l="1"/>
  <c r="W1979" i="19" s="1"/>
  <c r="AC1979" i="19"/>
  <c r="V1979" i="19"/>
  <c r="AB1979" i="19"/>
  <c r="X1979" i="19"/>
  <c r="U1980" i="19"/>
  <c r="Z1975" i="19"/>
  <c r="Y1975" i="19"/>
  <c r="AA1976" i="19"/>
  <c r="AA686" i="19"/>
  <c r="AC1980" i="19" l="1"/>
  <c r="X1980" i="19"/>
  <c r="V1980" i="19"/>
  <c r="U1981" i="19"/>
  <c r="T1980" i="19"/>
  <c r="W1980" i="19" s="1"/>
  <c r="AB1980" i="19"/>
  <c r="Z686" i="19"/>
  <c r="Z1976" i="19"/>
  <c r="Y1976" i="19"/>
  <c r="AA1977" i="19"/>
  <c r="V1981" i="19" l="1"/>
  <c r="T1981" i="19"/>
  <c r="W1981" i="19" s="1"/>
  <c r="X1981" i="19"/>
  <c r="U1982" i="19"/>
  <c r="AB1981" i="19"/>
  <c r="AC1981" i="19"/>
  <c r="Z1977" i="19"/>
  <c r="Y1977" i="19"/>
  <c r="AA1978" i="19"/>
  <c r="Y686" i="19"/>
  <c r="V1982" i="19" l="1"/>
  <c r="U1983" i="19"/>
  <c r="AC1982" i="19"/>
  <c r="AB1982" i="19"/>
  <c r="X1982" i="19"/>
  <c r="T1982" i="19"/>
  <c r="W1982" i="19" s="1"/>
  <c r="Z1978" i="19"/>
  <c r="Y1978" i="19"/>
  <c r="AA1979" i="19"/>
  <c r="AA687" i="19"/>
  <c r="V1983" i="19" l="1"/>
  <c r="X1983" i="19"/>
  <c r="U1984" i="19"/>
  <c r="AC1983" i="19"/>
  <c r="AB1983" i="19"/>
  <c r="T1983" i="19"/>
  <c r="W1983" i="19" s="1"/>
  <c r="Z687" i="19"/>
  <c r="Z1979" i="19"/>
  <c r="Y1979" i="19"/>
  <c r="AA1980" i="19"/>
  <c r="X1984" i="19" l="1"/>
  <c r="AC1984" i="19"/>
  <c r="U1985" i="19"/>
  <c r="AB1984" i="19"/>
  <c r="T1984" i="19"/>
  <c r="W1984" i="19" s="1"/>
  <c r="V1984" i="19"/>
  <c r="Z1980" i="19"/>
  <c r="Y1980" i="19"/>
  <c r="AA1981" i="19"/>
  <c r="Y687" i="19"/>
  <c r="V1985" i="19" l="1"/>
  <c r="T1985" i="19"/>
  <c r="W1985" i="19" s="1"/>
  <c r="U1986" i="19"/>
  <c r="AB1985" i="19"/>
  <c r="X1985" i="19"/>
  <c r="AC1985" i="19"/>
  <c r="Z1981" i="19"/>
  <c r="Y1981" i="19"/>
  <c r="AA1982" i="19"/>
  <c r="AA688" i="19"/>
  <c r="T1986" i="19" l="1"/>
  <c r="W1986" i="19" s="1"/>
  <c r="X1986" i="19"/>
  <c r="AB1986" i="19"/>
  <c r="V1986" i="19"/>
  <c r="U1987" i="19"/>
  <c r="AC1986" i="19"/>
  <c r="Z688" i="19"/>
  <c r="Z1982" i="19"/>
  <c r="Y1982" i="19"/>
  <c r="AA1983" i="19"/>
  <c r="T1987" i="19" l="1"/>
  <c r="W1987" i="19" s="1"/>
  <c r="V1987" i="19"/>
  <c r="AC1987" i="19"/>
  <c r="U1988" i="19"/>
  <c r="AB1987" i="19"/>
  <c r="X1987" i="19"/>
  <c r="Z1983" i="19"/>
  <c r="Y1983" i="19"/>
  <c r="AA1984" i="19"/>
  <c r="Y688" i="19"/>
  <c r="AB1988" i="19" l="1"/>
  <c r="T1988" i="19"/>
  <c r="W1988" i="19" s="1"/>
  <c r="AC1988" i="19"/>
  <c r="U1989" i="19"/>
  <c r="X1988" i="19"/>
  <c r="V1988" i="19"/>
  <c r="Z1984" i="19"/>
  <c r="Y1984" i="19"/>
  <c r="AA1985" i="19"/>
  <c r="AA689" i="19"/>
  <c r="T1989" i="19" l="1"/>
  <c r="W1989" i="19" s="1"/>
  <c r="V1989" i="19"/>
  <c r="U1990" i="19"/>
  <c r="AC1989" i="19"/>
  <c r="AB1989" i="19"/>
  <c r="X1989" i="19"/>
  <c r="Z689" i="19"/>
  <c r="Z1985" i="19"/>
  <c r="Y1985" i="19"/>
  <c r="AA1986" i="19"/>
  <c r="V1990" i="19" l="1"/>
  <c r="U1991" i="19"/>
  <c r="T1990" i="19"/>
  <c r="W1990" i="19" s="1"/>
  <c r="AC1990" i="19"/>
  <c r="X1990" i="19"/>
  <c r="AB1990" i="19"/>
  <c r="Z1986" i="19"/>
  <c r="Y1986" i="19"/>
  <c r="AA1987" i="19"/>
  <c r="Y689" i="19"/>
  <c r="T1991" i="19" l="1"/>
  <c r="W1991" i="19" s="1"/>
  <c r="U1992" i="19"/>
  <c r="X1991" i="19"/>
  <c r="AC1991" i="19"/>
  <c r="V1991" i="19"/>
  <c r="AB1991" i="19"/>
  <c r="Z1987" i="19"/>
  <c r="Y1987" i="19"/>
  <c r="AA1988" i="19"/>
  <c r="AA690" i="19"/>
  <c r="U1993" i="19" l="1"/>
  <c r="X1992" i="19"/>
  <c r="AC1992" i="19"/>
  <c r="T1992" i="19"/>
  <c r="W1992" i="19" s="1"/>
  <c r="V1992" i="19"/>
  <c r="AB1992" i="19"/>
  <c r="Z690" i="19"/>
  <c r="Z1988" i="19"/>
  <c r="Y1988" i="19"/>
  <c r="AA1989" i="19"/>
  <c r="U1994" i="19" l="1"/>
  <c r="X1993" i="19"/>
  <c r="T1993" i="19"/>
  <c r="W1993" i="19" s="1"/>
  <c r="AB1993" i="19"/>
  <c r="AC1993" i="19"/>
  <c r="V1993" i="19"/>
  <c r="Z1989" i="19"/>
  <c r="Y1989" i="19"/>
  <c r="AA1990" i="19"/>
  <c r="Y690" i="19"/>
  <c r="U1995" i="19" l="1"/>
  <c r="X1994" i="19"/>
  <c r="V1994" i="19"/>
  <c r="T1994" i="19"/>
  <c r="W1994" i="19" s="1"/>
  <c r="AC1994" i="19"/>
  <c r="AB1994" i="19"/>
  <c r="Z1990" i="19"/>
  <c r="Y1990" i="19"/>
  <c r="AA1991" i="19"/>
  <c r="AA691" i="19"/>
  <c r="AB1995" i="19" l="1"/>
  <c r="X1995" i="19"/>
  <c r="V1995" i="19"/>
  <c r="T1995" i="19"/>
  <c r="W1995" i="19" s="1"/>
  <c r="AC1995" i="19"/>
  <c r="U1996" i="19"/>
  <c r="Z691" i="19"/>
  <c r="Z1991" i="19"/>
  <c r="Y1991" i="19"/>
  <c r="AA1992" i="19"/>
  <c r="AB1996" i="19" l="1"/>
  <c r="T1996" i="19"/>
  <c r="W1996" i="19" s="1"/>
  <c r="AC1996" i="19"/>
  <c r="X1996" i="19"/>
  <c r="U1997" i="19"/>
  <c r="V1996" i="19"/>
  <c r="Z1992" i="19"/>
  <c r="Y1992" i="19"/>
  <c r="AA1993" i="19"/>
  <c r="Y691" i="19"/>
  <c r="U1998" i="19" l="1"/>
  <c r="V1997" i="19"/>
  <c r="AB1997" i="19"/>
  <c r="AC1997" i="19"/>
  <c r="X1997" i="19"/>
  <c r="T1997" i="19"/>
  <c r="W1997" i="19" s="1"/>
  <c r="Z1993" i="19"/>
  <c r="Y1993" i="19"/>
  <c r="AA1994" i="19"/>
  <c r="AA692" i="19"/>
  <c r="T1998" i="19" l="1"/>
  <c r="W1998" i="19" s="1"/>
  <c r="AC1998" i="19"/>
  <c r="X1998" i="19"/>
  <c r="AB1998" i="19"/>
  <c r="U1999" i="19"/>
  <c r="V1998" i="19"/>
  <c r="Z692" i="19"/>
  <c r="Z1994" i="19"/>
  <c r="Y1994" i="19"/>
  <c r="AA1995" i="19"/>
  <c r="X1999" i="19" l="1"/>
  <c r="AB1999" i="19"/>
  <c r="V1999" i="19"/>
  <c r="T1999" i="19"/>
  <c r="W1999" i="19" s="1"/>
  <c r="U2000" i="19"/>
  <c r="AC1999" i="19"/>
  <c r="Z1995" i="19"/>
  <c r="Y1995" i="19"/>
  <c r="AA1996" i="19"/>
  <c r="Y692" i="19"/>
  <c r="R10" i="19" l="1"/>
  <c r="AB2000" i="19"/>
  <c r="T2000" i="19"/>
  <c r="W2000" i="19" s="1"/>
  <c r="AC2000" i="19"/>
  <c r="X2000" i="19"/>
  <c r="R5" i="19" s="1"/>
  <c r="V2000" i="19"/>
  <c r="Z1996" i="19"/>
  <c r="Y1996" i="19"/>
  <c r="AA1997" i="19"/>
  <c r="AA693" i="19"/>
  <c r="Z693" i="19" l="1"/>
  <c r="Z1997" i="19"/>
  <c r="Y1997" i="19"/>
  <c r="AA1998" i="19"/>
  <c r="Z1998" i="19" l="1"/>
  <c r="Y1998" i="19"/>
  <c r="AA1999" i="19"/>
  <c r="Y693" i="19"/>
  <c r="Z1999" i="19" l="1"/>
  <c r="Y1999" i="19"/>
  <c r="AA2000" i="19"/>
  <c r="AA694" i="19"/>
  <c r="Z694" i="19" l="1"/>
  <c r="Z2000" i="19"/>
  <c r="Y2000" i="19" l="1"/>
  <c r="Y694" i="19"/>
  <c r="AA695" i="19"/>
  <c r="Z695" i="19" l="1"/>
  <c r="Y695" i="19"/>
  <c r="AA696" i="19"/>
  <c r="Z696" i="19" l="1"/>
  <c r="Y696" i="19"/>
  <c r="AA697" i="19"/>
  <c r="Z697" i="19" l="1"/>
  <c r="Y697" i="19"/>
  <c r="AA698" i="19"/>
  <c r="Z698" i="19" l="1"/>
  <c r="Y698" i="19"/>
  <c r="AA699" i="19"/>
  <c r="Z699" i="19" l="1"/>
  <c r="Y699" i="19"/>
  <c r="AA700" i="19"/>
  <c r="Z700" i="19" l="1"/>
  <c r="Y700" i="19"/>
  <c r="AA701" i="19"/>
  <c r="Z701" i="19" l="1"/>
  <c r="Y701" i="19"/>
  <c r="AA702" i="19"/>
  <c r="Z702" i="19" l="1"/>
  <c r="Y702" i="19"/>
  <c r="AA703" i="19"/>
  <c r="Z703" i="19" l="1"/>
  <c r="Y703" i="19"/>
  <c r="AA704" i="19"/>
  <c r="Z704" i="19" l="1"/>
  <c r="Y704" i="19"/>
  <c r="AA705" i="19"/>
  <c r="Z705" i="19" l="1"/>
  <c r="Y705" i="19"/>
  <c r="AA706" i="19"/>
  <c r="Z706" i="19" l="1"/>
  <c r="Y706" i="19"/>
  <c r="AA707" i="19"/>
  <c r="Z707" i="19" l="1"/>
  <c r="Y707" i="19"/>
  <c r="AA708" i="19"/>
  <c r="Z708" i="19" l="1"/>
  <c r="Y708" i="19"/>
  <c r="AA709" i="19"/>
  <c r="Z709" i="19" l="1"/>
  <c r="Y709" i="19"/>
  <c r="AA710" i="19"/>
  <c r="Z710" i="19" l="1"/>
  <c r="Y710" i="19"/>
  <c r="AA711" i="19"/>
  <c r="Z711" i="19" l="1"/>
  <c r="Y711" i="19"/>
  <c r="AA712" i="19"/>
  <c r="Z712" i="19" l="1"/>
  <c r="AA1518" i="19"/>
  <c r="Z1518" i="19" l="1"/>
  <c r="Y1518" i="19"/>
  <c r="AA1519" i="19"/>
  <c r="Y712" i="19"/>
  <c r="Z1519" i="19" l="1"/>
  <c r="Y1519" i="19"/>
  <c r="AA1520" i="19"/>
  <c r="AA713" i="19"/>
  <c r="Z713" i="19" l="1"/>
  <c r="Z1520" i="19"/>
  <c r="Y1520" i="19"/>
  <c r="AA1521" i="19"/>
  <c r="Z1521" i="19" l="1"/>
  <c r="Y1521" i="19"/>
  <c r="AA1522" i="19"/>
  <c r="Y713" i="19"/>
  <c r="Z1522" i="19" l="1"/>
  <c r="Y1522" i="19"/>
  <c r="AA1523" i="19"/>
  <c r="AA714" i="19"/>
  <c r="Z714" i="19" l="1"/>
  <c r="Z1523" i="19"/>
  <c r="Y1523" i="19"/>
  <c r="AA1524" i="19"/>
  <c r="Z1524" i="19" l="1"/>
  <c r="Y1524" i="19"/>
  <c r="AA1525" i="19"/>
  <c r="Y714" i="19"/>
  <c r="Z1525" i="19" l="1"/>
  <c r="Y1525" i="19"/>
  <c r="AA1526" i="19"/>
  <c r="AA715" i="19"/>
  <c r="Z715" i="19" l="1"/>
  <c r="Z1526" i="19"/>
  <c r="Y1526" i="19"/>
  <c r="AA1527" i="19"/>
  <c r="Z1527" i="19" l="1"/>
  <c r="Y1527" i="19"/>
  <c r="AA1528" i="19"/>
  <c r="Y715" i="19"/>
  <c r="Z1528" i="19" l="1"/>
  <c r="Y1528" i="19"/>
  <c r="AA1529" i="19"/>
  <c r="AA716" i="19"/>
  <c r="Z716" i="19" l="1"/>
  <c r="Z1529" i="19"/>
  <c r="Y1529" i="19"/>
  <c r="AA1530" i="19"/>
  <c r="Z1530" i="19" l="1"/>
  <c r="Y1530" i="19"/>
  <c r="AA1531" i="19"/>
  <c r="Y716" i="19"/>
  <c r="Z1531" i="19" l="1"/>
  <c r="Y1531" i="19"/>
  <c r="AA1532" i="19"/>
  <c r="AA717" i="19"/>
  <c r="Z717" i="19" l="1"/>
  <c r="Z1532" i="19"/>
  <c r="Y1532" i="19"/>
  <c r="AA1533" i="19"/>
  <c r="Z1533" i="19" l="1"/>
  <c r="Y1533" i="19"/>
  <c r="AA1534" i="19"/>
  <c r="Y717" i="19"/>
  <c r="Z1534" i="19" l="1"/>
  <c r="Y1534" i="19"/>
  <c r="AA1535" i="19"/>
  <c r="AA718" i="19"/>
  <c r="Z718" i="19" l="1"/>
  <c r="Z1535" i="19"/>
  <c r="Y1535" i="19"/>
  <c r="AA1536" i="19"/>
  <c r="Z1536" i="19" l="1"/>
  <c r="Y1536" i="19"/>
  <c r="AA1537" i="19"/>
  <c r="Y718" i="19"/>
  <c r="Z1537" i="19" l="1"/>
  <c r="Y1537" i="19"/>
  <c r="AA1538" i="19"/>
  <c r="AA719" i="19"/>
  <c r="Z719" i="19" l="1"/>
  <c r="Z1538" i="19"/>
  <c r="Y1538" i="19"/>
  <c r="AA1539" i="19"/>
  <c r="Z1539" i="19" l="1"/>
  <c r="Y1539" i="19"/>
  <c r="AA1540" i="19"/>
  <c r="Y719" i="19"/>
  <c r="Z1540" i="19" l="1"/>
  <c r="Y1540" i="19"/>
  <c r="AA1541" i="19"/>
  <c r="AA720" i="19"/>
  <c r="Z720" i="19" l="1"/>
  <c r="Z1541" i="19"/>
  <c r="Y1541" i="19"/>
  <c r="AA1542" i="19"/>
  <c r="Z1542" i="19" l="1"/>
  <c r="Y1542" i="19"/>
  <c r="AA1543" i="19"/>
  <c r="Y720" i="19"/>
  <c r="Z1543" i="19" l="1"/>
  <c r="Y1543" i="19"/>
  <c r="AA1544" i="19"/>
  <c r="AA721" i="19"/>
  <c r="Z721" i="19" l="1"/>
  <c r="Z1544" i="19"/>
  <c r="Y1544" i="19"/>
  <c r="AA1545" i="19"/>
  <c r="Z1545" i="19" l="1"/>
  <c r="Y1545" i="19"/>
  <c r="AA1546" i="19"/>
  <c r="Y721" i="19"/>
  <c r="Z1546" i="19" l="1"/>
  <c r="Y1546" i="19"/>
  <c r="AA1547" i="19"/>
  <c r="AA722" i="19"/>
  <c r="Z722" i="19" l="1"/>
  <c r="Z1547" i="19"/>
  <c r="Y1547" i="19"/>
  <c r="AA1548" i="19"/>
  <c r="Z1548" i="19" l="1"/>
  <c r="Y1548" i="19"/>
  <c r="AA1549" i="19"/>
  <c r="Y722" i="19"/>
  <c r="Z1549" i="19" l="1"/>
  <c r="Y1549" i="19"/>
  <c r="AA1550" i="19"/>
  <c r="AA723" i="19"/>
  <c r="Z723" i="19" l="1"/>
  <c r="Z1550" i="19"/>
  <c r="Y1550" i="19"/>
  <c r="AA1551" i="19"/>
  <c r="Z1551" i="19" l="1"/>
  <c r="Y1551" i="19"/>
  <c r="AA1552" i="19"/>
  <c r="Y723" i="19"/>
  <c r="Z1552" i="19" l="1"/>
  <c r="Y1552" i="19"/>
  <c r="AA1553" i="19"/>
  <c r="AA724" i="19"/>
  <c r="Z724" i="19" l="1"/>
  <c r="Z1553" i="19"/>
  <c r="Y1553" i="19"/>
  <c r="AA1554" i="19"/>
  <c r="Z1554" i="19" l="1"/>
  <c r="Y1554" i="19"/>
  <c r="AA1555" i="19"/>
  <c r="Y724" i="19"/>
  <c r="Z1555" i="19" l="1"/>
  <c r="Y1555" i="19"/>
  <c r="AA1556" i="19"/>
  <c r="AA725" i="19"/>
  <c r="Z725" i="19" l="1"/>
  <c r="Z1556" i="19"/>
  <c r="Y1556" i="19"/>
  <c r="AA1557" i="19"/>
  <c r="Z1557" i="19" l="1"/>
  <c r="Y1557" i="19"/>
  <c r="AA1558" i="19"/>
  <c r="Y725" i="19"/>
  <c r="Z1558" i="19" l="1"/>
  <c r="Y1558" i="19"/>
  <c r="AA1559" i="19"/>
  <c r="AA726" i="19"/>
  <c r="Z726" i="19" l="1"/>
  <c r="Z1559" i="19"/>
  <c r="Y1559" i="19"/>
  <c r="AA1560" i="19"/>
  <c r="Z1560" i="19" l="1"/>
  <c r="Y1560" i="19"/>
  <c r="AA1561" i="19"/>
  <c r="Y726" i="19"/>
  <c r="Z1561" i="19" l="1"/>
  <c r="Y1561" i="19"/>
  <c r="AA1562" i="19"/>
  <c r="AA727" i="19"/>
  <c r="Z727" i="19" l="1"/>
  <c r="Z1562" i="19"/>
  <c r="Y1562" i="19"/>
  <c r="AA1563" i="19"/>
  <c r="Z1563" i="19" l="1"/>
  <c r="Y1563" i="19"/>
  <c r="AA1564" i="19"/>
  <c r="Y727" i="19"/>
  <c r="Z1564" i="19" l="1"/>
  <c r="Y1564" i="19"/>
  <c r="AA1565" i="19"/>
  <c r="AA728" i="19"/>
  <c r="Z728" i="19" l="1"/>
  <c r="Z1565" i="19"/>
  <c r="Y1565" i="19"/>
  <c r="AA1566" i="19"/>
  <c r="Z1566" i="19" l="1"/>
  <c r="Y1566" i="19"/>
  <c r="AA1567" i="19"/>
  <c r="Y728" i="19"/>
  <c r="Z1567" i="19" l="1"/>
  <c r="Y1567" i="19"/>
  <c r="AA1568" i="19"/>
  <c r="AA729" i="19"/>
  <c r="Z729" i="19" l="1"/>
  <c r="Z1568" i="19"/>
  <c r="Y1568" i="19"/>
  <c r="AA1569" i="19"/>
  <c r="Z1569" i="19" l="1"/>
  <c r="Y1569" i="19"/>
  <c r="AA1570" i="19"/>
  <c r="Y729" i="19"/>
  <c r="Z1570" i="19" l="1"/>
  <c r="Y1570" i="19"/>
  <c r="AA1571" i="19"/>
  <c r="AA730" i="19"/>
  <c r="Z730" i="19" l="1"/>
  <c r="Z1571" i="19"/>
  <c r="Y1571" i="19"/>
  <c r="AA1572" i="19"/>
  <c r="Z1572" i="19" l="1"/>
  <c r="Y1572" i="19"/>
  <c r="AA1573" i="19"/>
  <c r="Y730" i="19"/>
  <c r="Z1573" i="19" l="1"/>
  <c r="Y1573" i="19"/>
  <c r="AA1574" i="19"/>
  <c r="AA731" i="19"/>
  <c r="Z731" i="19" l="1"/>
  <c r="Z1574" i="19"/>
  <c r="Y1574" i="19"/>
  <c r="AA1575" i="19"/>
  <c r="Z1575" i="19" l="1"/>
  <c r="Y1575" i="19"/>
  <c r="AA1576" i="19"/>
  <c r="Y731" i="19"/>
  <c r="Z1576" i="19" l="1"/>
  <c r="Y1576" i="19"/>
  <c r="AA1577" i="19"/>
  <c r="AA732" i="19"/>
  <c r="Z732" i="19" l="1"/>
  <c r="Z1577" i="19"/>
  <c r="Y1577" i="19"/>
  <c r="AA1578" i="19"/>
  <c r="Z1578" i="19" l="1"/>
  <c r="Y1578" i="19"/>
  <c r="AA1579" i="19"/>
  <c r="Y732" i="19"/>
  <c r="Z1579" i="19" l="1"/>
  <c r="Y1579" i="19"/>
  <c r="AA1580" i="19"/>
  <c r="AA733" i="19"/>
  <c r="Z733" i="19" l="1"/>
  <c r="Z1580" i="19"/>
  <c r="Y1580" i="19"/>
  <c r="AA1581" i="19"/>
  <c r="Z1581" i="19" l="1"/>
  <c r="Y1581" i="19"/>
  <c r="AA1582" i="19"/>
  <c r="Y733" i="19"/>
  <c r="Z1582" i="19" l="1"/>
  <c r="Y1582" i="19"/>
  <c r="AA1583" i="19"/>
  <c r="AA734" i="19"/>
  <c r="Z734" i="19" l="1"/>
  <c r="Z1583" i="19"/>
  <c r="Y1583" i="19"/>
  <c r="AA1584" i="19"/>
  <c r="Z1584" i="19" l="1"/>
  <c r="Y1584" i="19"/>
  <c r="AA1585" i="19"/>
  <c r="Y734" i="19"/>
  <c r="Z1585" i="19" l="1"/>
  <c r="Y1585" i="19"/>
  <c r="AA1586" i="19"/>
  <c r="AA735" i="19"/>
  <c r="Z735" i="19" l="1"/>
  <c r="Z1586" i="19"/>
  <c r="Y1586" i="19"/>
  <c r="AA1587" i="19"/>
  <c r="Z1587" i="19" l="1"/>
  <c r="Y1587" i="19"/>
  <c r="AA1588" i="19"/>
  <c r="Y735" i="19"/>
  <c r="Z1588" i="19" l="1"/>
  <c r="Y1588" i="19"/>
  <c r="AA1589" i="19"/>
  <c r="AA736" i="19"/>
  <c r="Z736" i="19" l="1"/>
  <c r="Z1589" i="19"/>
  <c r="Y1589" i="19"/>
  <c r="AA1590" i="19"/>
  <c r="Z1590" i="19" l="1"/>
  <c r="Y1590" i="19"/>
  <c r="AA1591" i="19"/>
  <c r="Y736" i="19"/>
  <c r="Z1591" i="19" l="1"/>
  <c r="Y1591" i="19"/>
  <c r="AA1592" i="19"/>
  <c r="AA737" i="19"/>
  <c r="Z737" i="19" l="1"/>
  <c r="Z1592" i="19"/>
  <c r="Y1592" i="19"/>
  <c r="AA1593" i="19"/>
  <c r="Z1593" i="19" l="1"/>
  <c r="Y1593" i="19"/>
  <c r="AA1594" i="19"/>
  <c r="Y737" i="19"/>
  <c r="Z1594" i="19" l="1"/>
  <c r="Y1594" i="19"/>
  <c r="AA1595" i="19"/>
  <c r="AA738" i="19"/>
  <c r="Z738" i="19" l="1"/>
  <c r="Z1595" i="19"/>
  <c r="Y1595" i="19"/>
  <c r="AA1596" i="19"/>
  <c r="Z1596" i="19" l="1"/>
  <c r="Y1596" i="19"/>
  <c r="AA1597" i="19"/>
  <c r="Y738" i="19"/>
  <c r="Z1597" i="19" l="1"/>
  <c r="Y1597" i="19"/>
  <c r="AA1598" i="19"/>
  <c r="AA739" i="19"/>
  <c r="Z739" i="19" l="1"/>
  <c r="Z1598" i="19"/>
  <c r="Y1598" i="19"/>
  <c r="AA1599" i="19"/>
  <c r="Z1599" i="19" l="1"/>
  <c r="Y1599" i="19"/>
  <c r="AA1600" i="19"/>
  <c r="Y739" i="19"/>
  <c r="Z1600" i="19" l="1"/>
  <c r="Y1600" i="19"/>
  <c r="AA1601" i="19"/>
  <c r="AA740" i="19"/>
  <c r="Z740" i="19" l="1"/>
  <c r="Z1601" i="19"/>
  <c r="Y1601" i="19"/>
  <c r="AA1602" i="19"/>
  <c r="Z1602" i="19" l="1"/>
  <c r="Y1602" i="19"/>
  <c r="AA1603" i="19"/>
  <c r="Y740" i="19"/>
  <c r="Z1603" i="19" l="1"/>
  <c r="Y1603" i="19"/>
  <c r="AA1604" i="19"/>
  <c r="AA741" i="19"/>
  <c r="Z741" i="19" l="1"/>
  <c r="Z1604" i="19"/>
  <c r="Y1604" i="19"/>
  <c r="AA1605" i="19"/>
  <c r="Z1605" i="19" l="1"/>
  <c r="Y1605" i="19"/>
  <c r="AA1606" i="19"/>
  <c r="Y741" i="19"/>
  <c r="Z1606" i="19" l="1"/>
  <c r="Y1606" i="19"/>
  <c r="AA1607" i="19"/>
  <c r="AA742" i="19"/>
  <c r="Z742" i="19" l="1"/>
  <c r="Z1607" i="19"/>
  <c r="Y1607" i="19"/>
  <c r="AA1608" i="19"/>
  <c r="Z1608" i="19" l="1"/>
  <c r="Y1608" i="19"/>
  <c r="AA1609" i="19"/>
  <c r="Y742" i="19"/>
  <c r="Z1609" i="19" l="1"/>
  <c r="Y1609" i="19"/>
  <c r="AA1610" i="19"/>
  <c r="AA743" i="19"/>
  <c r="Z743" i="19" l="1"/>
  <c r="Z1610" i="19"/>
  <c r="Y1610" i="19"/>
  <c r="AA1611" i="19"/>
  <c r="Z1611" i="19" l="1"/>
  <c r="Y1611" i="19"/>
  <c r="AA1612" i="19"/>
  <c r="Y743" i="19"/>
  <c r="Z1612" i="19" l="1"/>
  <c r="Y1612" i="19"/>
  <c r="AA1613" i="19"/>
  <c r="AA744" i="19"/>
  <c r="Z744" i="19" l="1"/>
  <c r="Z1613" i="19"/>
  <c r="Y1613" i="19"/>
  <c r="AA1614" i="19"/>
  <c r="Z1614" i="19" l="1"/>
  <c r="Y1614" i="19"/>
  <c r="AA1615" i="19"/>
  <c r="Y744" i="19"/>
  <c r="Z1615" i="19" l="1"/>
  <c r="Y1615" i="19"/>
  <c r="AA1616" i="19"/>
  <c r="AA745" i="19"/>
  <c r="Z745" i="19" l="1"/>
  <c r="Z1616" i="19"/>
  <c r="Y1616" i="19"/>
  <c r="AA1617" i="19"/>
  <c r="Z1617" i="19" l="1"/>
  <c r="Y1617" i="19"/>
  <c r="AA1618" i="19"/>
  <c r="Y745" i="19"/>
  <c r="Z1618" i="19" l="1"/>
  <c r="Y1618" i="19"/>
  <c r="AA1619" i="19"/>
  <c r="AA746" i="19"/>
  <c r="Z746" i="19" l="1"/>
  <c r="Z1619" i="19"/>
  <c r="Y1619" i="19"/>
  <c r="AA1620" i="19"/>
  <c r="Z1620" i="19" l="1"/>
  <c r="Y1620" i="19"/>
  <c r="AA1621" i="19"/>
  <c r="Y746" i="19"/>
  <c r="Z1621" i="19" l="1"/>
  <c r="Y1621" i="19"/>
  <c r="AA1622" i="19"/>
  <c r="AA747" i="19"/>
  <c r="Z747" i="19" l="1"/>
  <c r="Z1622" i="19"/>
  <c r="Y1622" i="19"/>
  <c r="AA1623" i="19"/>
  <c r="Z1623" i="19" l="1"/>
  <c r="Y1623" i="19"/>
  <c r="AA1624" i="19"/>
  <c r="Y747" i="19"/>
  <c r="Z1624" i="19" l="1"/>
  <c r="Y1624" i="19"/>
  <c r="AA1625" i="19"/>
  <c r="AA748" i="19"/>
  <c r="Z748" i="19" l="1"/>
  <c r="Z1625" i="19"/>
  <c r="Y1625" i="19"/>
  <c r="AA1626" i="19"/>
  <c r="Z1626" i="19" l="1"/>
  <c r="Y1626" i="19"/>
  <c r="AA1627" i="19"/>
  <c r="Y748" i="19"/>
  <c r="Z1627" i="19" l="1"/>
  <c r="Y1627" i="19"/>
  <c r="AA1628" i="19"/>
  <c r="AA749" i="19"/>
  <c r="Z749" i="19" l="1"/>
  <c r="Z1628" i="19"/>
  <c r="Y1628" i="19"/>
  <c r="AA1629" i="19"/>
  <c r="Z1629" i="19" l="1"/>
  <c r="Y1629" i="19"/>
  <c r="AA1630" i="19"/>
  <c r="Y749" i="19"/>
  <c r="Z1630" i="19" l="1"/>
  <c r="Y1630" i="19"/>
  <c r="AA1631" i="19"/>
  <c r="AA750" i="19"/>
  <c r="Z750" i="19" l="1"/>
  <c r="Z1631" i="19"/>
  <c r="Y1631" i="19"/>
  <c r="AA1632" i="19"/>
  <c r="Z1632" i="19" l="1"/>
  <c r="Y1632" i="19"/>
  <c r="AA1633" i="19"/>
  <c r="Y750" i="19"/>
  <c r="Z1633" i="19" l="1"/>
  <c r="Y1633" i="19"/>
  <c r="AA1634" i="19"/>
  <c r="AA751" i="19"/>
  <c r="Z751" i="19" l="1"/>
  <c r="Z1634" i="19"/>
  <c r="Y1634" i="19"/>
  <c r="AA1635" i="19"/>
  <c r="Z1635" i="19" l="1"/>
  <c r="Y1635" i="19"/>
  <c r="AA1636" i="19"/>
  <c r="Y751" i="19"/>
  <c r="Z1636" i="19" l="1"/>
  <c r="Y1636" i="19"/>
  <c r="AA1637" i="19"/>
  <c r="AA752" i="19"/>
  <c r="Z752" i="19" l="1"/>
  <c r="Z1637" i="19"/>
  <c r="Y1637" i="19"/>
  <c r="AA1638" i="19"/>
  <c r="Z1638" i="19" l="1"/>
  <c r="Y1638" i="19"/>
  <c r="AA1639" i="19"/>
  <c r="Y752" i="19"/>
  <c r="Z1639" i="19" l="1"/>
  <c r="Y1639" i="19"/>
  <c r="AA1640" i="19"/>
  <c r="AA753" i="19"/>
  <c r="Z753" i="19" l="1"/>
  <c r="Z1640" i="19"/>
  <c r="Y1640" i="19"/>
  <c r="AA1641" i="19"/>
  <c r="Z1641" i="19" l="1"/>
  <c r="Y1641" i="19"/>
  <c r="AA1642" i="19"/>
  <c r="Y753" i="19"/>
  <c r="Z1642" i="19" l="1"/>
  <c r="Y1642" i="19"/>
  <c r="AA1643" i="19"/>
  <c r="AA754" i="19"/>
  <c r="Z754" i="19" l="1"/>
  <c r="Z1643" i="19"/>
  <c r="Y1643" i="19"/>
  <c r="AA1644" i="19"/>
  <c r="Z1644" i="19" l="1"/>
  <c r="Y1644" i="19"/>
  <c r="AA1645" i="19"/>
  <c r="Y754" i="19"/>
  <c r="Z1645" i="19" l="1"/>
  <c r="Y1645" i="19"/>
  <c r="AA1646" i="19"/>
  <c r="AA755" i="19"/>
  <c r="Z755" i="19" l="1"/>
  <c r="Z1646" i="19"/>
  <c r="Y1646" i="19"/>
  <c r="AA1647" i="19"/>
  <c r="Z1647" i="19" l="1"/>
  <c r="Y1647" i="19"/>
  <c r="AA1648" i="19"/>
  <c r="Y755" i="19"/>
  <c r="Z1648" i="19" l="1"/>
  <c r="Y1648" i="19"/>
  <c r="AA1649" i="19"/>
  <c r="AA756" i="19"/>
  <c r="Z756" i="19" l="1"/>
  <c r="Z1649" i="19"/>
  <c r="Y1649" i="19"/>
  <c r="AA1650" i="19"/>
  <c r="Z1650" i="19" l="1"/>
  <c r="Y1650" i="19"/>
  <c r="AA1651" i="19"/>
  <c r="Y756" i="19"/>
  <c r="Z1651" i="19" l="1"/>
  <c r="Y1651" i="19"/>
  <c r="AA1652" i="19"/>
  <c r="AA757" i="19"/>
  <c r="Z757" i="19" l="1"/>
  <c r="Z1652" i="19"/>
  <c r="Y1652" i="19"/>
  <c r="AA1653" i="19"/>
  <c r="Z1653" i="19" l="1"/>
  <c r="Y1653" i="19"/>
  <c r="AA1654" i="19"/>
  <c r="Y757" i="19"/>
  <c r="Z1654" i="19" l="1"/>
  <c r="Y1654" i="19"/>
  <c r="AA1655" i="19"/>
  <c r="AA758" i="19"/>
  <c r="Z758" i="19" l="1"/>
  <c r="Z1655" i="19"/>
  <c r="Y1655" i="19"/>
  <c r="AA1656" i="19"/>
  <c r="Z1656" i="19" l="1"/>
  <c r="Y1656" i="19"/>
  <c r="AA1657" i="19"/>
  <c r="Y758" i="19"/>
  <c r="Z1657" i="19" l="1"/>
  <c r="Y1657" i="19"/>
  <c r="AA1658" i="19"/>
  <c r="AA759" i="19"/>
  <c r="Z759" i="19" l="1"/>
  <c r="Z1658" i="19"/>
  <c r="Y1658" i="19"/>
  <c r="AA1659" i="19"/>
  <c r="Z1659" i="19" l="1"/>
  <c r="Y1659" i="19"/>
  <c r="AA1660" i="19"/>
  <c r="Y759" i="19"/>
  <c r="Z1660" i="19" l="1"/>
  <c r="Y1660" i="19"/>
  <c r="AA1661" i="19"/>
  <c r="AA760" i="19"/>
  <c r="Z760" i="19" l="1"/>
  <c r="Z1661" i="19"/>
  <c r="Y1661" i="19"/>
  <c r="AA1662" i="19"/>
  <c r="Z1662" i="19" l="1"/>
  <c r="Y1662" i="19"/>
  <c r="AA1663" i="19"/>
  <c r="Y760" i="19"/>
  <c r="Z1663" i="19" l="1"/>
  <c r="Y1663" i="19"/>
  <c r="AA1664" i="19"/>
  <c r="AA761" i="19"/>
  <c r="Z761" i="19" l="1"/>
  <c r="Z1664" i="19"/>
  <c r="Y1664" i="19"/>
  <c r="AA1665" i="19"/>
  <c r="Z1665" i="19" l="1"/>
  <c r="Y1665" i="19"/>
  <c r="AA1666" i="19"/>
  <c r="Y761" i="19"/>
  <c r="Z1666" i="19" l="1"/>
  <c r="Y1666" i="19"/>
  <c r="AA1667" i="19"/>
  <c r="AA762" i="19"/>
  <c r="Z762" i="19" l="1"/>
  <c r="Z1667" i="19"/>
  <c r="Y1667" i="19"/>
  <c r="AA1668" i="19"/>
  <c r="Z1668" i="19" l="1"/>
  <c r="Y1668" i="19"/>
  <c r="AA1669" i="19"/>
  <c r="Y762" i="19"/>
  <c r="Z1669" i="19" l="1"/>
  <c r="Y1669" i="19"/>
  <c r="AA1670" i="19"/>
  <c r="AA763" i="19"/>
  <c r="Z763" i="19" l="1"/>
  <c r="Z1670" i="19"/>
  <c r="Y1670" i="19"/>
  <c r="AA1671" i="19"/>
  <c r="Z1671" i="19" l="1"/>
  <c r="Y1671" i="19"/>
  <c r="AA1672" i="19"/>
  <c r="Y763" i="19"/>
  <c r="Z1672" i="19" l="1"/>
  <c r="Y1672" i="19"/>
  <c r="AA1673" i="19"/>
  <c r="AA764" i="19"/>
  <c r="Z764" i="19" l="1"/>
  <c r="Z1673" i="19"/>
  <c r="Y1673" i="19"/>
  <c r="AA1674" i="19"/>
  <c r="Z1674" i="19" l="1"/>
  <c r="Y1674" i="19"/>
  <c r="AA1675" i="19"/>
  <c r="Y764" i="19"/>
  <c r="Z1675" i="19" l="1"/>
  <c r="Y1675" i="19"/>
  <c r="AA1676" i="19"/>
  <c r="AA765" i="19"/>
  <c r="Z765" i="19" l="1"/>
  <c r="Z1676" i="19"/>
  <c r="Y1676" i="19"/>
  <c r="AA1677" i="19"/>
  <c r="Z1677" i="19" l="1"/>
  <c r="Y1677" i="19"/>
  <c r="AA1678" i="19"/>
  <c r="Y765" i="19"/>
  <c r="Z1678" i="19" l="1"/>
  <c r="Y1678" i="19"/>
  <c r="AA1679" i="19"/>
  <c r="AA766" i="19"/>
  <c r="Z766" i="19" l="1"/>
  <c r="Z1679" i="19"/>
  <c r="Y1679" i="19"/>
  <c r="AA1680" i="19"/>
  <c r="Z1680" i="19" l="1"/>
  <c r="Y1680" i="19"/>
  <c r="AA1681" i="19"/>
  <c r="Y766" i="19"/>
  <c r="Z1681" i="19" l="1"/>
  <c r="Y1681" i="19"/>
  <c r="AA1682" i="19"/>
  <c r="AA767" i="19"/>
  <c r="Z767" i="19" l="1"/>
  <c r="Z1682" i="19"/>
  <c r="Y1682" i="19"/>
  <c r="AA1683" i="19"/>
  <c r="Z1683" i="19" l="1"/>
  <c r="Y1683" i="19"/>
  <c r="AA1684" i="19"/>
  <c r="Y767" i="19"/>
  <c r="Z1684" i="19" l="1"/>
  <c r="Y1684" i="19"/>
  <c r="AA1685" i="19"/>
  <c r="AA768" i="19"/>
  <c r="Z768" i="19" l="1"/>
  <c r="Z1685" i="19"/>
  <c r="Y1685" i="19"/>
  <c r="AA1686" i="19"/>
  <c r="Z1686" i="19" l="1"/>
  <c r="Y1686" i="19"/>
  <c r="AA1687" i="19"/>
  <c r="Y768" i="19"/>
  <c r="Z1687" i="19" l="1"/>
  <c r="Y1687" i="19"/>
  <c r="AA1688" i="19"/>
  <c r="AA769" i="19"/>
  <c r="Z769" i="19" l="1"/>
  <c r="Z1688" i="19"/>
  <c r="Y1688" i="19"/>
  <c r="AA1689" i="19"/>
  <c r="Z1689" i="19" l="1"/>
  <c r="Y1689" i="19"/>
  <c r="AA1690" i="19"/>
  <c r="Y769" i="19"/>
  <c r="Z1690" i="19" l="1"/>
  <c r="Y1690" i="19"/>
  <c r="AA1691" i="19"/>
  <c r="AA770" i="19"/>
  <c r="Z770" i="19" l="1"/>
  <c r="Z1691" i="19"/>
  <c r="Y1691" i="19"/>
  <c r="AA1692" i="19"/>
  <c r="Z1692" i="19" l="1"/>
  <c r="Y1692" i="19"/>
  <c r="AA1693" i="19"/>
  <c r="Y770" i="19"/>
  <c r="Z1693" i="19" l="1"/>
  <c r="Y1693" i="19"/>
  <c r="AA1694" i="19"/>
  <c r="AA771" i="19"/>
  <c r="Z771" i="19" l="1"/>
  <c r="Z1694" i="19"/>
  <c r="Y1694" i="19"/>
  <c r="AA1695" i="19"/>
  <c r="Z1695" i="19" l="1"/>
  <c r="Y1695" i="19"/>
  <c r="AA1696" i="19"/>
  <c r="Y771" i="19"/>
  <c r="Z1696" i="19" l="1"/>
  <c r="Y1696" i="19"/>
  <c r="AA1697" i="19"/>
  <c r="AA772" i="19"/>
  <c r="Z772" i="19" l="1"/>
  <c r="Z1697" i="19"/>
  <c r="Y1697" i="19"/>
  <c r="AA1698" i="19"/>
  <c r="Z1698" i="19" l="1"/>
  <c r="Y1698" i="19"/>
  <c r="AA1699" i="19"/>
  <c r="Y772" i="19"/>
  <c r="Z1699" i="19" l="1"/>
  <c r="Y1699" i="19"/>
  <c r="AA1700" i="19"/>
  <c r="AA773" i="19"/>
  <c r="Z773" i="19" l="1"/>
  <c r="Z1700" i="19"/>
  <c r="Y1700" i="19"/>
  <c r="AA1701" i="19"/>
  <c r="Z1701" i="19" l="1"/>
  <c r="Y1701" i="19"/>
  <c r="AA1702" i="19"/>
  <c r="Y773" i="19"/>
  <c r="Z1702" i="19" l="1"/>
  <c r="Y1702" i="19"/>
  <c r="AA1703" i="19"/>
  <c r="AA774" i="19"/>
  <c r="Z774" i="19" l="1"/>
  <c r="Z1703" i="19"/>
  <c r="Y1703" i="19"/>
  <c r="AA1704" i="19"/>
  <c r="Z1704" i="19" l="1"/>
  <c r="Y1704" i="19"/>
  <c r="AA1705" i="19"/>
  <c r="Y774" i="19"/>
  <c r="Z1705" i="19" l="1"/>
  <c r="Y1705" i="19"/>
  <c r="AA1706" i="19"/>
  <c r="AA775" i="19"/>
  <c r="Z775" i="19" l="1"/>
  <c r="Z1706" i="19"/>
  <c r="Y1706" i="19"/>
  <c r="AA1707" i="19"/>
  <c r="Z1707" i="19" l="1"/>
  <c r="Y1707" i="19"/>
  <c r="AA1708" i="19"/>
  <c r="Y775" i="19"/>
  <c r="Z1708" i="19" l="1"/>
  <c r="Y1708" i="19"/>
  <c r="AA1709" i="19"/>
  <c r="AA776" i="19"/>
  <c r="Z776" i="19" l="1"/>
  <c r="Z1709" i="19"/>
  <c r="Y1709" i="19"/>
  <c r="AA1710" i="19"/>
  <c r="Z1710" i="19" l="1"/>
  <c r="Y1710" i="19"/>
  <c r="AA1711" i="19"/>
  <c r="Y776" i="19"/>
  <c r="Z1711" i="19" l="1"/>
  <c r="Y1711" i="19"/>
  <c r="AA1712" i="19"/>
  <c r="AA777" i="19"/>
  <c r="Z777" i="19" l="1"/>
  <c r="Z1712" i="19"/>
  <c r="Y1712" i="19"/>
  <c r="AA1713" i="19"/>
  <c r="Z1713" i="19" l="1"/>
  <c r="Y1713" i="19"/>
  <c r="AA1714" i="19"/>
  <c r="Y777" i="19"/>
  <c r="Z1714" i="19" l="1"/>
  <c r="Y1714" i="19"/>
  <c r="AA1715" i="19"/>
  <c r="AA778" i="19"/>
  <c r="Z778" i="19" l="1"/>
  <c r="Z1715" i="19"/>
  <c r="Y1715" i="19"/>
  <c r="AA1716" i="19"/>
  <c r="Z1716" i="19" l="1"/>
  <c r="Y1716" i="19"/>
  <c r="AA1717" i="19"/>
  <c r="Y778" i="19"/>
  <c r="Z1717" i="19" l="1"/>
  <c r="Y1717" i="19"/>
  <c r="AA1718" i="19"/>
  <c r="AA779" i="19"/>
  <c r="Z779" i="19" l="1"/>
  <c r="Z1718" i="19"/>
  <c r="Y1718" i="19"/>
  <c r="AA1719" i="19"/>
  <c r="Z1719" i="19" l="1"/>
  <c r="Y1719" i="19"/>
  <c r="AA1720" i="19"/>
  <c r="Y779" i="19"/>
  <c r="Z1720" i="19" l="1"/>
  <c r="Y1720" i="19"/>
  <c r="AA1721" i="19"/>
  <c r="AA780" i="19"/>
  <c r="Z780" i="19" l="1"/>
  <c r="Z1721" i="19"/>
  <c r="Y1721" i="19"/>
  <c r="AA1722" i="19"/>
  <c r="Z1722" i="19" l="1"/>
  <c r="Y1722" i="19"/>
  <c r="AA1723" i="19"/>
  <c r="Y780" i="19"/>
  <c r="Z1723" i="19" l="1"/>
  <c r="Y1723" i="19"/>
  <c r="AA1724" i="19"/>
  <c r="AA781" i="19"/>
  <c r="Z781" i="19" l="1"/>
  <c r="Z1724" i="19"/>
  <c r="Y1724" i="19"/>
  <c r="AA1725" i="19"/>
  <c r="Z1725" i="19" l="1"/>
  <c r="Y1725" i="19"/>
  <c r="AA1726" i="19"/>
  <c r="Y781" i="19"/>
  <c r="Z1726" i="19" l="1"/>
  <c r="Y1726" i="19"/>
  <c r="AA1727" i="19"/>
  <c r="AA782" i="19"/>
  <c r="Z782" i="19" l="1"/>
  <c r="Z1727" i="19"/>
  <c r="Y1727" i="19"/>
  <c r="AA1728" i="19"/>
  <c r="Z1728" i="19" l="1"/>
  <c r="Y1728" i="19"/>
  <c r="AA1729" i="19"/>
  <c r="Y782" i="19"/>
  <c r="Z1729" i="19" l="1"/>
  <c r="Y1729" i="19"/>
  <c r="AA1730" i="19"/>
  <c r="AA783" i="19"/>
  <c r="Z783" i="19" l="1"/>
  <c r="Z1730" i="19"/>
  <c r="Y1730" i="19"/>
  <c r="AA1731" i="19"/>
  <c r="Z1731" i="19" l="1"/>
  <c r="Y1731" i="19"/>
  <c r="AA1732" i="19"/>
  <c r="Y783" i="19"/>
  <c r="Z1732" i="19" l="1"/>
  <c r="Y1732" i="19"/>
  <c r="AA1733" i="19"/>
  <c r="AA784" i="19"/>
  <c r="Z784" i="19" l="1"/>
  <c r="Z1733" i="19"/>
  <c r="Y1733" i="19"/>
  <c r="AA1734" i="19"/>
  <c r="Z1734" i="19" l="1"/>
  <c r="Y1734" i="19"/>
  <c r="AA1735" i="19"/>
  <c r="Y784" i="19"/>
  <c r="Z1735" i="19" l="1"/>
  <c r="Y1735" i="19"/>
  <c r="AA1736" i="19"/>
  <c r="AA785" i="19"/>
  <c r="Z785" i="19" l="1"/>
  <c r="Z1736" i="19"/>
  <c r="Y1736" i="19"/>
  <c r="AA1737" i="19"/>
  <c r="Z1737" i="19" l="1"/>
  <c r="Y1737" i="19"/>
  <c r="AA1738" i="19"/>
  <c r="Y785" i="19"/>
  <c r="Z1738" i="19" l="1"/>
  <c r="Y1738" i="19"/>
  <c r="AA1739" i="19"/>
  <c r="AA786" i="19"/>
  <c r="Z786" i="19" l="1"/>
  <c r="Z1739" i="19"/>
  <c r="Y1739" i="19"/>
  <c r="AA1740" i="19"/>
  <c r="Z1740" i="19" l="1"/>
  <c r="Y1740" i="19"/>
  <c r="AA1741" i="19"/>
  <c r="Y786" i="19"/>
  <c r="Z1741" i="19" l="1"/>
  <c r="Y1741" i="19"/>
  <c r="AA1742" i="19"/>
  <c r="AA787" i="19"/>
  <c r="Z787" i="19" l="1"/>
  <c r="Z1742" i="19"/>
  <c r="Y1742" i="19"/>
  <c r="AA1743" i="19"/>
  <c r="Z1743" i="19" l="1"/>
  <c r="Y1743" i="19"/>
  <c r="AA1744" i="19"/>
  <c r="Y787" i="19"/>
  <c r="Z1744" i="19" l="1"/>
  <c r="Y1744" i="19"/>
  <c r="AA1745" i="19"/>
  <c r="AA788" i="19"/>
  <c r="Z788" i="19" l="1"/>
  <c r="Z1745" i="19"/>
  <c r="Y1745" i="19"/>
  <c r="AA1746" i="19"/>
  <c r="Z1746" i="19" l="1"/>
  <c r="Y1746" i="19"/>
  <c r="AA1747" i="19"/>
  <c r="Y788" i="19"/>
  <c r="Z1747" i="19" l="1"/>
  <c r="Y1747" i="19"/>
  <c r="AA1748" i="19"/>
  <c r="AA789" i="19"/>
  <c r="Z789" i="19" l="1"/>
  <c r="Z1748" i="19"/>
  <c r="Y1748" i="19"/>
  <c r="AA1749" i="19"/>
  <c r="Z1749" i="19" l="1"/>
  <c r="Y1749" i="19"/>
  <c r="AA1750" i="19"/>
  <c r="Y789" i="19"/>
  <c r="Z1750" i="19" l="1"/>
  <c r="Y1750" i="19"/>
  <c r="AA1751" i="19"/>
  <c r="AA790" i="19"/>
  <c r="Z790" i="19" l="1"/>
  <c r="Z1751" i="19"/>
  <c r="Y1751" i="19"/>
  <c r="AA1752" i="19"/>
  <c r="Z1752" i="19" l="1"/>
  <c r="Y1752" i="19"/>
  <c r="AA1753" i="19"/>
  <c r="Y790" i="19"/>
  <c r="Z1753" i="19" l="1"/>
  <c r="Y1753" i="19"/>
  <c r="AA1754" i="19"/>
  <c r="AA791" i="19"/>
  <c r="Z791" i="19" l="1"/>
  <c r="Z1754" i="19"/>
  <c r="Y1754" i="19"/>
  <c r="AA1755" i="19"/>
  <c r="Z1755" i="19" l="1"/>
  <c r="Y1755" i="19"/>
  <c r="AA1756" i="19"/>
  <c r="Y791" i="19"/>
  <c r="Z1756" i="19" l="1"/>
  <c r="Y1756" i="19"/>
  <c r="AA1757" i="19"/>
  <c r="AA792" i="19"/>
  <c r="Z792" i="19" l="1"/>
  <c r="Z1757" i="19"/>
  <c r="Y1757" i="19"/>
  <c r="AA1758" i="19"/>
  <c r="Z1758" i="19" l="1"/>
  <c r="Y1758" i="19"/>
  <c r="AA1759" i="19"/>
  <c r="Y792" i="19"/>
  <c r="Z1759" i="19" l="1"/>
  <c r="Y1759" i="19"/>
  <c r="AA1760" i="19"/>
  <c r="AA793" i="19"/>
  <c r="Z793" i="19" l="1"/>
  <c r="Z1760" i="19"/>
  <c r="Y1760" i="19"/>
  <c r="AA1761" i="19"/>
  <c r="Z1761" i="19" l="1"/>
  <c r="Y1761" i="19"/>
  <c r="AA1762" i="19"/>
  <c r="Y793" i="19"/>
  <c r="Z1762" i="19" l="1"/>
  <c r="Y1762" i="19"/>
  <c r="AA1763" i="19"/>
  <c r="AA794" i="19"/>
  <c r="Z794" i="19" l="1"/>
  <c r="Z1763" i="19"/>
  <c r="Y1763" i="19"/>
  <c r="AA1764" i="19"/>
  <c r="Z1764" i="19" l="1"/>
  <c r="Y1764" i="19"/>
  <c r="AA1765" i="19"/>
  <c r="Y794" i="19"/>
  <c r="Z1765" i="19" l="1"/>
  <c r="Y1765" i="19"/>
  <c r="AA1766" i="19"/>
  <c r="AA795" i="19"/>
  <c r="Z795" i="19" l="1"/>
  <c r="Z1766" i="19"/>
  <c r="Y1766" i="19"/>
  <c r="AA1767" i="19"/>
  <c r="Z1767" i="19" l="1"/>
  <c r="Y1767" i="19"/>
  <c r="AA1768" i="19"/>
  <c r="Y795" i="19"/>
  <c r="Z1768" i="19" l="1"/>
  <c r="Y1768" i="19"/>
  <c r="AA1769" i="19"/>
  <c r="AA796" i="19"/>
  <c r="Z796" i="19" l="1"/>
  <c r="Z1769" i="19"/>
  <c r="Y1769" i="19"/>
  <c r="AA1770" i="19"/>
  <c r="Z1770" i="19" l="1"/>
  <c r="Y1770" i="19"/>
  <c r="AA1771" i="19"/>
  <c r="Y796" i="19"/>
  <c r="Z1771" i="19" l="1"/>
  <c r="Y1771" i="19"/>
  <c r="AA1772" i="19"/>
  <c r="AA797" i="19"/>
  <c r="Z797" i="19" l="1"/>
  <c r="Z1772" i="19"/>
  <c r="Y1772" i="19"/>
  <c r="AA1773" i="19"/>
  <c r="Z1773" i="19" l="1"/>
  <c r="Y1773" i="19"/>
  <c r="AA1774" i="19"/>
  <c r="Y797" i="19"/>
  <c r="Z1774" i="19" l="1"/>
  <c r="Y1774" i="19"/>
  <c r="AA1775" i="19"/>
  <c r="AA798" i="19"/>
  <c r="Z798" i="19" l="1"/>
  <c r="Z1775" i="19"/>
  <c r="Y1775" i="19"/>
  <c r="AA1776" i="19"/>
  <c r="Z1776" i="19" l="1"/>
  <c r="Y1776" i="19"/>
  <c r="AA1777" i="19"/>
  <c r="Y798" i="19"/>
  <c r="Z1777" i="19" l="1"/>
  <c r="Y1777" i="19"/>
  <c r="AA1778" i="19"/>
  <c r="AA799" i="19"/>
  <c r="Z799" i="19" l="1"/>
  <c r="Z1778" i="19"/>
  <c r="Y1778" i="19"/>
  <c r="AA1779" i="19"/>
  <c r="Z1779" i="19" l="1"/>
  <c r="Y1779" i="19"/>
  <c r="AA1780" i="19"/>
  <c r="Y799" i="19"/>
  <c r="Z1780" i="19" l="1"/>
  <c r="Y1780" i="19"/>
  <c r="AA1781" i="19"/>
  <c r="AA800" i="19"/>
  <c r="Z800" i="19" l="1"/>
  <c r="Z1781" i="19"/>
  <c r="Y1781" i="19"/>
  <c r="AA1782" i="19"/>
  <c r="Z1782" i="19" l="1"/>
  <c r="Y1782" i="19"/>
  <c r="AA1783" i="19"/>
  <c r="Y800" i="19"/>
  <c r="Z1783" i="19" l="1"/>
  <c r="Y1783" i="19"/>
  <c r="AA1784" i="19"/>
  <c r="AA801" i="19"/>
  <c r="Z801" i="19" l="1"/>
  <c r="Z1784" i="19"/>
  <c r="Y1784" i="19"/>
  <c r="AA1785" i="19"/>
  <c r="Z1785" i="19" l="1"/>
  <c r="Y1785" i="19"/>
  <c r="AA1786" i="19"/>
  <c r="Y801" i="19"/>
  <c r="Z1786" i="19" l="1"/>
  <c r="Y1786" i="19"/>
  <c r="AA1787" i="19"/>
  <c r="AA802" i="19"/>
  <c r="Z802" i="19" l="1"/>
  <c r="Z1787" i="19"/>
  <c r="Y1787" i="19"/>
  <c r="AA1788" i="19"/>
  <c r="Z1788" i="19" l="1"/>
  <c r="Y1788" i="19"/>
  <c r="AA1789" i="19"/>
  <c r="Y802" i="19"/>
  <c r="Z1789" i="19" l="1"/>
  <c r="Y1789" i="19"/>
  <c r="AA1790" i="19"/>
  <c r="AA803" i="19"/>
  <c r="Z803" i="19" l="1"/>
  <c r="Z1790" i="19"/>
  <c r="Y1790" i="19"/>
  <c r="AA1791" i="19"/>
  <c r="Z1791" i="19" l="1"/>
  <c r="Y1791" i="19"/>
  <c r="AA1792" i="19"/>
  <c r="Y803" i="19"/>
  <c r="Z1792" i="19" l="1"/>
  <c r="Y1792" i="19"/>
  <c r="AA1793" i="19"/>
  <c r="AA804" i="19"/>
  <c r="Z804" i="19" l="1"/>
  <c r="Z1793" i="19"/>
  <c r="Y1793" i="19"/>
  <c r="AA1794" i="19"/>
  <c r="Z1794" i="19" l="1"/>
  <c r="Y1794" i="19"/>
  <c r="AA1795" i="19"/>
  <c r="Y804" i="19"/>
  <c r="Z1795" i="19" l="1"/>
  <c r="Y1795" i="19"/>
  <c r="AA1796" i="19"/>
  <c r="AA805" i="19"/>
  <c r="Z805" i="19" l="1"/>
  <c r="Z1796" i="19"/>
  <c r="Y1796" i="19"/>
  <c r="AA1797" i="19"/>
  <c r="Z1797" i="19" l="1"/>
  <c r="Y1797" i="19"/>
  <c r="AA1798" i="19"/>
  <c r="Y805" i="19"/>
  <c r="Z1798" i="19" l="1"/>
  <c r="Y1798" i="19"/>
  <c r="AA1799" i="19"/>
  <c r="AA806" i="19"/>
  <c r="Z806" i="19" l="1"/>
  <c r="Z1799" i="19"/>
  <c r="Y1799" i="19"/>
  <c r="AA1800" i="19"/>
  <c r="Z1800" i="19" l="1"/>
  <c r="Y1800" i="19"/>
  <c r="AA1801" i="19"/>
  <c r="Y806" i="19"/>
  <c r="Z1801" i="19" l="1"/>
  <c r="Y1801" i="19"/>
  <c r="AA1802" i="19"/>
  <c r="AA807" i="19"/>
  <c r="Z807" i="19" l="1"/>
  <c r="Z1802" i="19"/>
  <c r="Y1802" i="19"/>
  <c r="AA1803" i="19"/>
  <c r="Z1803" i="19" l="1"/>
  <c r="Y1803" i="19"/>
  <c r="AA1804" i="19"/>
  <c r="Y807" i="19"/>
  <c r="Z1804" i="19" l="1"/>
  <c r="Y1804" i="19"/>
  <c r="AA1805" i="19"/>
  <c r="AA808" i="19"/>
  <c r="Z808" i="19" l="1"/>
  <c r="Z1805" i="19"/>
  <c r="Y1805" i="19"/>
  <c r="AA1806" i="19"/>
  <c r="Z1806" i="19" l="1"/>
  <c r="Y1806" i="19"/>
  <c r="AA1807" i="19"/>
  <c r="Y808" i="19"/>
  <c r="Z1807" i="19" l="1"/>
  <c r="Y1807" i="19"/>
  <c r="AA1808" i="19"/>
  <c r="AA809" i="19"/>
  <c r="Z809" i="19" l="1"/>
  <c r="Z1808" i="19"/>
  <c r="Y1808" i="19"/>
  <c r="AA1809" i="19"/>
  <c r="Z1809" i="19" l="1"/>
  <c r="Y1809" i="19"/>
  <c r="AA1810" i="19"/>
  <c r="Y809" i="19"/>
  <c r="Z1810" i="19" l="1"/>
  <c r="Y1810" i="19"/>
  <c r="AA1811" i="19"/>
  <c r="AA810" i="19"/>
  <c r="Z810" i="19" l="1"/>
  <c r="Z1811" i="19"/>
  <c r="Y1811" i="19"/>
  <c r="AA1812" i="19"/>
  <c r="Z1812" i="19" l="1"/>
  <c r="Y1812" i="19"/>
  <c r="AA1813" i="19"/>
  <c r="Y810" i="19"/>
  <c r="Z1813" i="19" l="1"/>
  <c r="Y1813" i="19"/>
  <c r="AA1814" i="19"/>
  <c r="AA811" i="19"/>
  <c r="Z811" i="19" l="1"/>
  <c r="Z1814" i="19"/>
  <c r="Y1814" i="19"/>
  <c r="AA1815" i="19"/>
  <c r="Z1815" i="19" l="1"/>
  <c r="Y1815" i="19"/>
  <c r="AA1816" i="19"/>
  <c r="Y811" i="19"/>
  <c r="Z1816" i="19" l="1"/>
  <c r="Y1816" i="19"/>
  <c r="AA1817" i="19"/>
  <c r="AA812" i="19"/>
  <c r="Z812" i="19" l="1"/>
  <c r="Z1817" i="19"/>
  <c r="Y1817" i="19"/>
  <c r="AA1818" i="19"/>
  <c r="Z1818" i="19" l="1"/>
  <c r="Y1818" i="19"/>
  <c r="AA1819" i="19"/>
  <c r="Y812" i="19"/>
  <c r="Z1819" i="19" l="1"/>
  <c r="Y1819" i="19"/>
  <c r="AA1820" i="19"/>
  <c r="AA813" i="19"/>
  <c r="Z813" i="19" l="1"/>
  <c r="Z1820" i="19"/>
  <c r="Y1820" i="19"/>
  <c r="AA1821" i="19"/>
  <c r="Z1821" i="19" l="1"/>
  <c r="Y1821" i="19"/>
  <c r="AA1822" i="19"/>
  <c r="Y813" i="19"/>
  <c r="Z1822" i="19" l="1"/>
  <c r="Y1822" i="19"/>
  <c r="AA1823" i="19"/>
  <c r="AA814" i="19"/>
  <c r="Z814" i="19" l="1"/>
  <c r="Z1823" i="19"/>
  <c r="Y1823" i="19"/>
  <c r="AA1824" i="19"/>
  <c r="Z1824" i="19" l="1"/>
  <c r="Y1824" i="19"/>
  <c r="AA1825" i="19"/>
  <c r="Y814" i="19"/>
  <c r="Z1825" i="19" l="1"/>
  <c r="Y1825" i="19"/>
  <c r="AA1826" i="19"/>
  <c r="AA815" i="19"/>
  <c r="Z815" i="19" l="1"/>
  <c r="Z1826" i="19"/>
  <c r="Y1826" i="19"/>
  <c r="AA1827" i="19"/>
  <c r="Z1827" i="19" l="1"/>
  <c r="Y1827" i="19"/>
  <c r="AA1828" i="19"/>
  <c r="Y815" i="19"/>
  <c r="Z1828" i="19" l="1"/>
  <c r="Y1828" i="19"/>
  <c r="AA1829" i="19"/>
  <c r="AA816" i="19"/>
  <c r="Z816" i="19" l="1"/>
  <c r="Z1829" i="19"/>
  <c r="Y1829" i="19"/>
  <c r="AA1830" i="19"/>
  <c r="Z1830" i="19" l="1"/>
  <c r="Y1830" i="19"/>
  <c r="AA1831" i="19"/>
  <c r="Y816" i="19"/>
  <c r="Z1831" i="19" l="1"/>
  <c r="Y1831" i="19"/>
  <c r="AA1832" i="19"/>
  <c r="AA817" i="19"/>
  <c r="Z817" i="19" l="1"/>
  <c r="Z1832" i="19"/>
  <c r="Y1832" i="19"/>
  <c r="AA1833" i="19"/>
  <c r="Z1833" i="19" l="1"/>
  <c r="Y1833" i="19"/>
  <c r="AA1834" i="19"/>
  <c r="Y817" i="19"/>
  <c r="Z1834" i="19" l="1"/>
  <c r="Y1834" i="19"/>
  <c r="AA1835" i="19"/>
  <c r="AA818" i="19"/>
  <c r="Z818" i="19" l="1"/>
  <c r="Z1835" i="19"/>
  <c r="Y1835" i="19"/>
  <c r="AA1836" i="19"/>
  <c r="Z1836" i="19" l="1"/>
  <c r="Y1836" i="19"/>
  <c r="AA1837" i="19"/>
  <c r="Y818" i="19"/>
  <c r="Z1837" i="19" l="1"/>
  <c r="Y1837" i="19"/>
  <c r="AA1838" i="19"/>
  <c r="AA819" i="19"/>
  <c r="Z819" i="19" l="1"/>
  <c r="Z1838" i="19"/>
  <c r="Y1838" i="19"/>
  <c r="AA1839" i="19"/>
  <c r="Z1839" i="19" l="1"/>
  <c r="Y1839" i="19"/>
  <c r="AA1840" i="19"/>
  <c r="Y819" i="19"/>
  <c r="Z1840" i="19" l="1"/>
  <c r="Y1840" i="19"/>
  <c r="AA1841" i="19"/>
  <c r="AA820" i="19"/>
  <c r="Z820" i="19" l="1"/>
  <c r="Z1841" i="19"/>
  <c r="Y1841" i="19"/>
  <c r="AA1842" i="19"/>
  <c r="Z1842" i="19" l="1"/>
  <c r="Y1842" i="19"/>
  <c r="AA1843" i="19"/>
  <c r="Y820" i="19"/>
  <c r="Z1843" i="19" l="1"/>
  <c r="Y1843" i="19"/>
  <c r="AA1844" i="19"/>
  <c r="AA821" i="19"/>
  <c r="Z821" i="19" l="1"/>
  <c r="Z1844" i="19"/>
  <c r="Y1844" i="19"/>
  <c r="AA1845" i="19"/>
  <c r="Z1845" i="19" l="1"/>
  <c r="Y1845" i="19"/>
  <c r="AA1846" i="19"/>
  <c r="Y821" i="19"/>
  <c r="Z1846" i="19" l="1"/>
  <c r="Y1846" i="19"/>
  <c r="AA1847" i="19"/>
  <c r="AA822" i="19"/>
  <c r="Z822" i="19" l="1"/>
  <c r="Z1847" i="19"/>
  <c r="Y1847" i="19"/>
  <c r="AA1848" i="19"/>
  <c r="Z1848" i="19" l="1"/>
  <c r="Y1848" i="19"/>
  <c r="AA1849" i="19"/>
  <c r="Y822" i="19"/>
  <c r="Z1849" i="19" l="1"/>
  <c r="Y1849" i="19"/>
  <c r="AA1850" i="19"/>
  <c r="AA823" i="19"/>
  <c r="Z823" i="19" l="1"/>
  <c r="Z1850" i="19"/>
  <c r="Y1850" i="19"/>
  <c r="AA1851" i="19"/>
  <c r="Z1851" i="19" l="1"/>
  <c r="Y1851" i="19"/>
  <c r="AA1852" i="19"/>
  <c r="Y823" i="19"/>
  <c r="Z1852" i="19" l="1"/>
  <c r="Y1852" i="19"/>
  <c r="AA1853" i="19"/>
  <c r="AA824" i="19"/>
  <c r="Z824" i="19" l="1"/>
  <c r="Z1853" i="19"/>
  <c r="Y1853" i="19"/>
  <c r="AA1854" i="19"/>
  <c r="Z1854" i="19" l="1"/>
  <c r="Y1854" i="19"/>
  <c r="AA1855" i="19"/>
  <c r="Y824" i="19"/>
  <c r="Z1855" i="19" l="1"/>
  <c r="Y1855" i="19"/>
  <c r="AA1856" i="19"/>
  <c r="AA825" i="19"/>
  <c r="Z825" i="19" l="1"/>
  <c r="Z1856" i="19"/>
  <c r="Y1856" i="19"/>
  <c r="AA1857" i="19"/>
  <c r="Z1857" i="19" l="1"/>
  <c r="Y1857" i="19"/>
  <c r="AA1858" i="19"/>
  <c r="Y825" i="19"/>
  <c r="Z1858" i="19" l="1"/>
  <c r="Y1858" i="19"/>
  <c r="AA1859" i="19"/>
  <c r="AA826" i="19"/>
  <c r="Z826" i="19" l="1"/>
  <c r="Z1859" i="19"/>
  <c r="Y1859" i="19"/>
  <c r="AA1860" i="19"/>
  <c r="Z1860" i="19" l="1"/>
  <c r="Y1860" i="19"/>
  <c r="AA1861" i="19"/>
  <c r="Y826" i="19"/>
  <c r="Z1861" i="19" l="1"/>
  <c r="Y1861" i="19"/>
  <c r="AA1862" i="19"/>
  <c r="AA827" i="19"/>
  <c r="Z827" i="19" l="1"/>
  <c r="Z1862" i="19"/>
  <c r="Y1862" i="19"/>
  <c r="AA1863" i="19"/>
  <c r="Z1863" i="19" l="1"/>
  <c r="Y1863" i="19"/>
  <c r="AA1864" i="19"/>
  <c r="Y827" i="19"/>
  <c r="Z1864" i="19" l="1"/>
  <c r="Y1864" i="19"/>
  <c r="AA1865" i="19"/>
  <c r="AA828" i="19"/>
  <c r="Z828" i="19" l="1"/>
  <c r="Z1865" i="19"/>
  <c r="Y1865" i="19"/>
  <c r="AA1866" i="19"/>
  <c r="Z1866" i="19" l="1"/>
  <c r="Y1866" i="19"/>
  <c r="AA1867" i="19"/>
  <c r="Y828" i="19"/>
  <c r="Z1867" i="19" l="1"/>
  <c r="Y1867" i="19"/>
  <c r="AA1868" i="19"/>
  <c r="AA829" i="19"/>
  <c r="Z829" i="19" l="1"/>
  <c r="Z1868" i="19"/>
  <c r="Y1868" i="19"/>
  <c r="AA1869" i="19"/>
  <c r="Z1869" i="19" l="1"/>
  <c r="Y1869" i="19"/>
  <c r="AA1870" i="19"/>
  <c r="Y829" i="19"/>
  <c r="Z1870" i="19" l="1"/>
  <c r="Y1870" i="19"/>
  <c r="AA1871" i="19"/>
  <c r="AA830" i="19"/>
  <c r="Z830" i="19" l="1"/>
  <c r="Z1871" i="19"/>
  <c r="Y1871" i="19"/>
  <c r="AA1872" i="19"/>
  <c r="Z1872" i="19" l="1"/>
  <c r="Y1872" i="19"/>
  <c r="AA1873" i="19"/>
  <c r="Y830" i="19"/>
  <c r="Z1873" i="19" l="1"/>
  <c r="Y1873" i="19"/>
  <c r="AA1874" i="19"/>
  <c r="AA831" i="19"/>
  <c r="Z831" i="19" l="1"/>
  <c r="Z1874" i="19"/>
  <c r="Y1874" i="19"/>
  <c r="AA1875" i="19"/>
  <c r="Z1875" i="19" l="1"/>
  <c r="Y1875" i="19"/>
  <c r="AA1876" i="19"/>
  <c r="Y831" i="19"/>
  <c r="Z1876" i="19" l="1"/>
  <c r="Y1876" i="19"/>
  <c r="AA1877" i="19"/>
  <c r="AA832" i="19"/>
  <c r="Z832" i="19" l="1"/>
  <c r="Z1877" i="19"/>
  <c r="Y1877" i="19"/>
  <c r="AA1878" i="19"/>
  <c r="Z1878" i="19" l="1"/>
  <c r="Y1878" i="19"/>
  <c r="AA1879" i="19"/>
  <c r="Y832" i="19"/>
  <c r="Z1879" i="19" l="1"/>
  <c r="Y1879" i="19"/>
  <c r="AA1880" i="19"/>
  <c r="AA833" i="19"/>
  <c r="Z833" i="19" l="1"/>
  <c r="Z1880" i="19"/>
  <c r="Y1880" i="19"/>
  <c r="AA1881" i="19"/>
  <c r="Z1881" i="19" l="1"/>
  <c r="Y1881" i="19"/>
  <c r="AA1882" i="19"/>
  <c r="Y833" i="19"/>
  <c r="Z1882" i="19" l="1"/>
  <c r="Y1882" i="19"/>
  <c r="AA1883" i="19"/>
  <c r="AA834" i="19"/>
  <c r="Z834" i="19" l="1"/>
  <c r="Z1883" i="19"/>
  <c r="Y1883" i="19"/>
  <c r="AA1884" i="19"/>
  <c r="Z1884" i="19" l="1"/>
  <c r="Y1884" i="19"/>
  <c r="AA1885" i="19"/>
  <c r="Y834" i="19"/>
  <c r="Z1885" i="19" l="1"/>
  <c r="Y1885" i="19"/>
  <c r="AA1886" i="19"/>
  <c r="AA835" i="19"/>
  <c r="Z835" i="19" l="1"/>
  <c r="Z1886" i="19"/>
  <c r="Y1886" i="19"/>
  <c r="AA1887" i="19"/>
  <c r="Z1887" i="19" l="1"/>
  <c r="Y1887" i="19"/>
  <c r="AA1888" i="19"/>
  <c r="Y835" i="19"/>
  <c r="Z1888" i="19" l="1"/>
  <c r="Y1888" i="19"/>
  <c r="AA1889" i="19"/>
  <c r="AA836" i="19"/>
  <c r="Z836" i="19" l="1"/>
  <c r="Z1889" i="19"/>
  <c r="Y1889" i="19"/>
  <c r="AA1890" i="19"/>
  <c r="Z1890" i="19" l="1"/>
  <c r="Y1890" i="19"/>
  <c r="AA1891" i="19"/>
  <c r="Y836" i="19"/>
  <c r="Z1891" i="19" l="1"/>
  <c r="Y1891" i="19"/>
  <c r="AA1892" i="19"/>
  <c r="AA837" i="19"/>
  <c r="Z837" i="19" l="1"/>
  <c r="Z1892" i="19"/>
  <c r="Y1892" i="19"/>
  <c r="AA1893" i="19"/>
  <c r="Z1893" i="19" l="1"/>
  <c r="Y1893" i="19"/>
  <c r="AA1894" i="19"/>
  <c r="Y837" i="19"/>
  <c r="Z1894" i="19" l="1"/>
  <c r="Y1894" i="19"/>
  <c r="AA1895" i="19"/>
  <c r="AA838" i="19"/>
  <c r="Z838" i="19" l="1"/>
  <c r="Z1895" i="19"/>
  <c r="Y1895" i="19"/>
  <c r="AA1896" i="19"/>
  <c r="Z1896" i="19" l="1"/>
  <c r="Y1896" i="19"/>
  <c r="AA1897" i="19"/>
  <c r="Y838" i="19"/>
  <c r="Z1897" i="19" l="1"/>
  <c r="Y1897" i="19"/>
  <c r="AA1898" i="19"/>
  <c r="AA839" i="19"/>
  <c r="Z839" i="19" l="1"/>
  <c r="Z1898" i="19"/>
  <c r="Y1898" i="19"/>
  <c r="AA1899" i="19"/>
  <c r="Z1899" i="19" l="1"/>
  <c r="Y1899" i="19"/>
  <c r="AA1900" i="19"/>
  <c r="Y839" i="19"/>
  <c r="Z1900" i="19" l="1"/>
  <c r="Y1900" i="19"/>
  <c r="AA1901" i="19"/>
  <c r="AA840" i="19"/>
  <c r="Z840" i="19" l="1"/>
  <c r="Z1901" i="19"/>
  <c r="Y1901" i="19"/>
  <c r="AA1902" i="19"/>
  <c r="Z1902" i="19" l="1"/>
  <c r="Y1902" i="19"/>
  <c r="AA1903" i="19"/>
  <c r="Y840" i="19"/>
  <c r="Z1903" i="19" l="1"/>
  <c r="Y1903" i="19"/>
  <c r="AA1904" i="19"/>
  <c r="AA841" i="19"/>
  <c r="Z841" i="19" l="1"/>
  <c r="Z1904" i="19"/>
  <c r="Y1904" i="19"/>
  <c r="AA1905" i="19"/>
  <c r="Z1905" i="19" l="1"/>
  <c r="Y1905" i="19"/>
  <c r="AA1906" i="19"/>
  <c r="Y841" i="19"/>
  <c r="Z1906" i="19" l="1"/>
  <c r="Y1906" i="19"/>
  <c r="AA1907" i="19"/>
  <c r="AA842" i="19"/>
  <c r="Z842" i="19" l="1"/>
  <c r="Z1907" i="19"/>
  <c r="Y1907" i="19"/>
  <c r="AA1908" i="19"/>
  <c r="Z1908" i="19" l="1"/>
  <c r="Y1908" i="19"/>
  <c r="AA1909" i="19"/>
  <c r="Y842" i="19"/>
  <c r="Z1909" i="19" l="1"/>
  <c r="Y1909" i="19"/>
  <c r="AA1910" i="19"/>
  <c r="AA843" i="19"/>
  <c r="Z843" i="19" l="1"/>
  <c r="Z1910" i="19"/>
  <c r="Y1910" i="19"/>
  <c r="AA1911" i="19"/>
  <c r="Z1911" i="19" l="1"/>
  <c r="Y1911" i="19"/>
  <c r="AA1912" i="19"/>
  <c r="Y843" i="19"/>
  <c r="Z1912" i="19" l="1"/>
  <c r="Y1912" i="19"/>
  <c r="AA1913" i="19"/>
  <c r="AA844" i="19"/>
  <c r="Z844" i="19" l="1"/>
  <c r="Z1913" i="19"/>
  <c r="Y1913" i="19"/>
  <c r="AA1914" i="19"/>
  <c r="Z1914" i="19" l="1"/>
  <c r="Y1914" i="19"/>
  <c r="AA1915" i="19"/>
  <c r="Y844" i="19"/>
  <c r="Z1915" i="19" l="1"/>
  <c r="Y1915" i="19"/>
  <c r="AA1916" i="19"/>
  <c r="AA845" i="19"/>
  <c r="Z845" i="19" l="1"/>
  <c r="Z1916" i="19"/>
  <c r="Y1916" i="19"/>
  <c r="AA1917" i="19"/>
  <c r="Z1917" i="19" l="1"/>
  <c r="Y1917" i="19"/>
  <c r="AA1918" i="19"/>
  <c r="Y845" i="19"/>
  <c r="Z1918" i="19" l="1"/>
  <c r="Y1918" i="19"/>
  <c r="AA1919" i="19"/>
  <c r="AA846" i="19"/>
  <c r="Z846" i="19" l="1"/>
  <c r="Z1919" i="19"/>
  <c r="Y1919" i="19"/>
  <c r="AA1920" i="19"/>
  <c r="Z1920" i="19" l="1"/>
  <c r="Y1920" i="19"/>
  <c r="AA1921" i="19"/>
  <c r="Y846" i="19"/>
  <c r="Z1921" i="19" l="1"/>
  <c r="Y1921" i="19"/>
  <c r="AA1922" i="19"/>
  <c r="AA847" i="19"/>
  <c r="Z847" i="19" l="1"/>
  <c r="Z1922" i="19"/>
  <c r="Y1922" i="19"/>
  <c r="AA1923" i="19"/>
  <c r="Z1923" i="19" l="1"/>
  <c r="Y1923" i="19"/>
  <c r="AA1924" i="19"/>
  <c r="Y847" i="19"/>
  <c r="Z1924" i="19" l="1"/>
  <c r="Y1924" i="19"/>
  <c r="AA1925" i="19"/>
  <c r="AA848" i="19"/>
  <c r="Z848" i="19" l="1"/>
  <c r="Z1925" i="19"/>
  <c r="Y1925" i="19"/>
  <c r="AA1926" i="19"/>
  <c r="Z1926" i="19" l="1"/>
  <c r="Y1926" i="19"/>
  <c r="AA1927" i="19"/>
  <c r="Y848" i="19"/>
  <c r="Z1927" i="19" l="1"/>
  <c r="Y1927" i="19"/>
  <c r="AA1928" i="19"/>
  <c r="AA849" i="19"/>
  <c r="Z849" i="19" l="1"/>
  <c r="Z1928" i="19"/>
  <c r="Y1928" i="19"/>
  <c r="AA1929" i="19"/>
  <c r="Z1929" i="19" l="1"/>
  <c r="Y1929" i="19"/>
  <c r="AA1930" i="19"/>
  <c r="Y849" i="19"/>
  <c r="Z1930" i="19" l="1"/>
  <c r="Y1930" i="19"/>
  <c r="AA1931" i="19"/>
  <c r="AA850" i="19"/>
  <c r="Z850" i="19" l="1"/>
  <c r="Z1931" i="19"/>
  <c r="Y1931" i="19"/>
  <c r="AA1932" i="19"/>
  <c r="Z1932" i="19" l="1"/>
  <c r="Y1932" i="19"/>
  <c r="AA1933" i="19"/>
  <c r="Y850" i="19"/>
  <c r="Z1933" i="19" l="1"/>
  <c r="Y1933" i="19"/>
  <c r="AA1934" i="19"/>
  <c r="AA851" i="19"/>
  <c r="Z851" i="19" l="1"/>
  <c r="Z1934" i="19"/>
  <c r="Y1934" i="19"/>
  <c r="AA1935" i="19"/>
  <c r="Z1935" i="19" l="1"/>
  <c r="Y1935" i="19"/>
  <c r="AA1936" i="19"/>
  <c r="Y851" i="19"/>
  <c r="Z1936" i="19" l="1"/>
  <c r="Y1936" i="19"/>
  <c r="AA1937" i="19"/>
  <c r="AA852" i="19"/>
  <c r="Z852" i="19" l="1"/>
  <c r="Z1937" i="19"/>
  <c r="Y1937" i="19"/>
  <c r="AA1938" i="19"/>
  <c r="Z1938" i="19" l="1"/>
  <c r="Y1938" i="19"/>
  <c r="AA1939" i="19"/>
  <c r="Y852" i="19"/>
  <c r="Z1939" i="19" l="1"/>
  <c r="Y1939" i="19"/>
  <c r="AA1940" i="19"/>
  <c r="AA853" i="19"/>
  <c r="Z853" i="19" l="1"/>
  <c r="Z1940" i="19"/>
  <c r="Y1940" i="19"/>
  <c r="AA1941" i="19"/>
  <c r="Z1941" i="19" l="1"/>
  <c r="Y1941" i="19"/>
  <c r="AA1942" i="19"/>
  <c r="Y853" i="19"/>
  <c r="Z1942" i="19" l="1"/>
  <c r="Y1942" i="19"/>
  <c r="AA1943" i="19"/>
  <c r="AA854" i="19"/>
  <c r="Z854" i="19" l="1"/>
  <c r="Z1943" i="19"/>
  <c r="Y1943" i="19"/>
  <c r="AA1944" i="19"/>
  <c r="Z1944" i="19" l="1"/>
  <c r="Y1944" i="19"/>
  <c r="AA1945" i="19"/>
  <c r="Y854" i="19"/>
  <c r="Z1945" i="19" l="1"/>
  <c r="Y1945" i="19"/>
  <c r="AA1946" i="19"/>
  <c r="AA855" i="19"/>
  <c r="Z855" i="19" l="1"/>
  <c r="Z1946" i="19"/>
  <c r="Y1946" i="19"/>
  <c r="AA1947" i="19"/>
  <c r="Z1947" i="19" l="1"/>
  <c r="Y1947" i="19"/>
  <c r="AA1948" i="19"/>
  <c r="Y855" i="19"/>
  <c r="Z1948" i="19" l="1"/>
  <c r="Y1948" i="19"/>
  <c r="AA1949" i="19"/>
  <c r="AA856" i="19"/>
  <c r="Z856" i="19" l="1"/>
  <c r="Z1949" i="19"/>
  <c r="Y1949" i="19"/>
  <c r="AA1950" i="19"/>
  <c r="Z1950" i="19" l="1"/>
  <c r="Y1950" i="19"/>
  <c r="AA1951" i="19"/>
  <c r="Y856" i="19"/>
  <c r="Z1951" i="19" l="1"/>
  <c r="Y1951" i="19"/>
  <c r="AA1952" i="19"/>
  <c r="AA857" i="19"/>
  <c r="Z857" i="19" l="1"/>
  <c r="Z1952" i="19"/>
  <c r="Y1952" i="19"/>
  <c r="AA1953" i="19"/>
  <c r="Z1953" i="19" l="1"/>
  <c r="Y1953" i="19"/>
  <c r="AA1954" i="19"/>
  <c r="Y857" i="19"/>
  <c r="Z1954" i="19" l="1"/>
  <c r="Y1954" i="19"/>
  <c r="AA1955" i="19"/>
  <c r="AA858" i="19"/>
  <c r="Z858" i="19" l="1"/>
  <c r="Z1955" i="19"/>
  <c r="Y1955" i="19"/>
  <c r="AA1956" i="19"/>
  <c r="Z1956" i="19" l="1"/>
  <c r="Y1956" i="19"/>
  <c r="AA1957" i="19"/>
  <c r="Y858" i="19"/>
  <c r="Z1957" i="19" l="1"/>
  <c r="Y1957" i="19"/>
  <c r="AA1958" i="19"/>
  <c r="AA859" i="19"/>
  <c r="Z859" i="19" l="1"/>
  <c r="Z1958" i="19"/>
  <c r="Y1958" i="19"/>
  <c r="AA1959" i="19"/>
  <c r="Z1959" i="19" l="1"/>
  <c r="Y1959" i="19"/>
  <c r="AA1960" i="19"/>
  <c r="Y859" i="19"/>
  <c r="Z1960" i="19" l="1"/>
  <c r="Y1960" i="19"/>
  <c r="AA1961" i="19"/>
  <c r="AA860" i="19"/>
  <c r="Z860" i="19" l="1"/>
  <c r="Z1961" i="19"/>
  <c r="Y1961" i="19"/>
  <c r="AA1962" i="19"/>
  <c r="Z1962" i="19" l="1"/>
  <c r="Y1962" i="19"/>
  <c r="AA1963" i="19"/>
  <c r="Y860" i="19"/>
  <c r="Z1963" i="19" l="1"/>
  <c r="Y1963" i="19"/>
  <c r="AA1964" i="19"/>
  <c r="AA861" i="19"/>
  <c r="Z861" i="19" l="1"/>
  <c r="Z1964" i="19"/>
  <c r="Y1964" i="19"/>
  <c r="AA1965" i="19"/>
  <c r="Z1965" i="19" l="1"/>
  <c r="Y861" i="19"/>
  <c r="Y1965" i="19" l="1"/>
  <c r="AA862" i="19"/>
  <c r="Z862" i="19" l="1"/>
  <c r="Y862" i="19" l="1"/>
  <c r="AA863" i="19" l="1"/>
  <c r="Z863" i="19" l="1"/>
  <c r="Y863" i="19" l="1"/>
  <c r="AA864" i="19" l="1"/>
  <c r="Z864" i="19" l="1"/>
  <c r="Y864" i="19" l="1"/>
  <c r="AA865" i="19" l="1"/>
  <c r="Z865" i="19" l="1"/>
  <c r="Y865" i="19" l="1"/>
  <c r="AA866" i="19" l="1"/>
  <c r="Z866" i="19" l="1"/>
  <c r="Y866" i="19" l="1"/>
  <c r="AA867" i="19" l="1"/>
  <c r="Z867" i="19" l="1"/>
  <c r="Y867" i="19" l="1"/>
  <c r="AA868" i="19" l="1"/>
  <c r="Z868" i="19" l="1"/>
  <c r="Y868" i="19" l="1"/>
  <c r="AA869" i="19" l="1"/>
  <c r="Z869" i="19" l="1"/>
  <c r="Y869" i="19" l="1"/>
  <c r="AA870" i="19" l="1"/>
  <c r="Z870" i="19" l="1"/>
  <c r="Y870" i="19" l="1"/>
  <c r="AA871" i="19" l="1"/>
  <c r="Z871" i="19" l="1"/>
  <c r="Y871" i="19" l="1"/>
  <c r="AA872" i="19" l="1"/>
  <c r="Z872" i="19" l="1"/>
  <c r="Y872" i="19" l="1"/>
  <c r="AA873" i="19" l="1"/>
  <c r="Z873" i="19" l="1"/>
  <c r="Y873" i="19" l="1"/>
  <c r="AA874" i="19" l="1"/>
  <c r="Z874" i="19" l="1"/>
  <c r="Y874" i="19" l="1"/>
  <c r="AA875" i="19" l="1"/>
  <c r="Z875" i="19" l="1"/>
  <c r="Y875" i="19" l="1"/>
  <c r="AA876" i="19" l="1"/>
  <c r="Z876" i="19" l="1"/>
  <c r="Y876" i="19" l="1"/>
  <c r="AA877" i="19" l="1"/>
  <c r="Z877" i="19" l="1"/>
  <c r="Y877" i="19" l="1"/>
  <c r="AA878" i="19" l="1"/>
  <c r="Z878" i="19" l="1"/>
  <c r="Y878" i="19" l="1"/>
  <c r="AA879" i="19" l="1"/>
  <c r="Z879" i="19" l="1"/>
  <c r="Y879" i="19" l="1"/>
  <c r="AA880" i="19" l="1"/>
  <c r="Z880" i="19" l="1"/>
  <c r="Y880" i="19" l="1"/>
  <c r="AA881" i="19" l="1"/>
  <c r="Z881" i="19" l="1"/>
  <c r="Y881" i="19" l="1"/>
  <c r="AA882" i="19" l="1"/>
  <c r="Z882" i="19" l="1"/>
  <c r="Y882" i="19" l="1"/>
  <c r="AA883" i="19" l="1"/>
  <c r="Z883" i="19" l="1"/>
  <c r="Y883" i="19" l="1"/>
  <c r="AA884" i="19" l="1"/>
  <c r="Z884" i="19" l="1"/>
  <c r="Y884" i="19" l="1"/>
  <c r="AA885" i="19" l="1"/>
  <c r="Z885" i="19" l="1"/>
  <c r="Y885" i="19" l="1"/>
  <c r="AA886" i="19" l="1"/>
  <c r="Z886" i="19" l="1"/>
  <c r="Y886" i="19" l="1"/>
  <c r="AA887" i="19" l="1"/>
  <c r="Z887" i="19" l="1"/>
  <c r="Y887" i="19" l="1"/>
  <c r="AA888" i="19" l="1"/>
  <c r="Z888" i="19" l="1"/>
  <c r="Y888" i="19" l="1"/>
  <c r="AA889" i="19" l="1"/>
  <c r="Z889" i="19" l="1"/>
  <c r="Y889" i="19" l="1"/>
  <c r="AA890" i="19" l="1"/>
  <c r="Z890" i="19" l="1"/>
  <c r="Y890" i="19" l="1"/>
  <c r="AA891" i="19" l="1"/>
  <c r="Z891" i="19" l="1"/>
  <c r="Y891" i="19" l="1"/>
  <c r="AA892" i="19" l="1"/>
  <c r="Z892" i="19" l="1"/>
  <c r="Y892" i="19" l="1"/>
  <c r="AA893" i="19" l="1"/>
  <c r="Z893" i="19" l="1"/>
  <c r="Y893" i="19" l="1"/>
  <c r="AA894" i="19" l="1"/>
  <c r="Z894" i="19" l="1"/>
  <c r="Y894" i="19" l="1"/>
  <c r="AA895" i="19" l="1"/>
  <c r="Z895" i="19" l="1"/>
  <c r="Y895" i="19" l="1"/>
  <c r="AA896" i="19" l="1"/>
  <c r="Z896" i="19" l="1"/>
  <c r="Y896" i="19" l="1"/>
  <c r="AA897" i="19" l="1"/>
  <c r="Z897" i="19" l="1"/>
  <c r="Y897" i="19" l="1"/>
  <c r="AA898" i="19" l="1"/>
  <c r="Z898" i="19" l="1"/>
  <c r="Y898" i="19" l="1"/>
  <c r="AA899" i="19" l="1"/>
  <c r="Z899" i="19" l="1"/>
  <c r="Y899" i="19" l="1"/>
  <c r="AA900" i="19" l="1"/>
  <c r="Z900" i="19" l="1"/>
  <c r="Y900" i="19" l="1"/>
  <c r="AA901" i="19" l="1"/>
  <c r="Z901" i="19" l="1"/>
  <c r="Y901" i="19" l="1"/>
  <c r="AA902" i="19" l="1"/>
  <c r="Z902" i="19" l="1"/>
  <c r="Y902" i="19" l="1"/>
  <c r="AA903" i="19" l="1"/>
  <c r="Z903" i="19" l="1"/>
  <c r="Y903" i="19" l="1"/>
  <c r="AA904" i="19" l="1"/>
  <c r="Z904" i="19" l="1"/>
  <c r="Y904" i="19" l="1"/>
  <c r="AA905" i="19" l="1"/>
  <c r="Z905" i="19" l="1"/>
  <c r="Y905" i="19" l="1"/>
  <c r="AA906" i="19" l="1"/>
  <c r="Z906" i="19" l="1"/>
  <c r="Y906" i="19" l="1"/>
  <c r="AA907" i="19" l="1"/>
  <c r="Z907" i="19" l="1"/>
  <c r="Y907" i="19" l="1"/>
  <c r="AA908" i="19" l="1"/>
  <c r="Z908" i="19" l="1"/>
  <c r="Y908" i="19" l="1"/>
  <c r="AA909" i="19" l="1"/>
  <c r="Z909" i="19" l="1"/>
  <c r="Y909" i="19" l="1"/>
  <c r="AA910" i="19" l="1"/>
  <c r="Z910" i="19" l="1"/>
  <c r="Y910" i="19" l="1"/>
  <c r="AA911" i="19" l="1"/>
  <c r="Z911" i="19" l="1"/>
  <c r="Y911" i="19" l="1"/>
  <c r="AA912" i="19" l="1"/>
  <c r="Z912" i="19" l="1"/>
  <c r="Y912" i="19" l="1"/>
  <c r="AA913" i="19" l="1"/>
  <c r="Z913" i="19" l="1"/>
  <c r="Y913" i="19" l="1"/>
  <c r="AA914" i="19" l="1"/>
  <c r="Z914" i="19" l="1"/>
  <c r="Y914" i="19" l="1"/>
  <c r="AA915" i="19" l="1"/>
  <c r="Z915" i="19" l="1"/>
  <c r="Y915" i="19" l="1"/>
  <c r="AA916" i="19" l="1"/>
  <c r="Z916" i="19" l="1"/>
  <c r="Y916" i="19" l="1"/>
  <c r="AA917" i="19" l="1"/>
  <c r="Z917" i="19" l="1"/>
  <c r="Y917" i="19" l="1"/>
  <c r="AA918" i="19" l="1"/>
  <c r="Z918" i="19" l="1"/>
  <c r="Y918" i="19" l="1"/>
  <c r="AA919" i="19" l="1"/>
  <c r="Z919" i="19" l="1"/>
  <c r="Y919" i="19" l="1"/>
  <c r="AA920" i="19" l="1"/>
  <c r="Z920" i="19" l="1"/>
  <c r="Y920" i="19" l="1"/>
  <c r="AA921" i="19" l="1"/>
  <c r="Z921" i="19" l="1"/>
  <c r="Y921" i="19" l="1"/>
  <c r="AA922" i="19" l="1"/>
  <c r="Z922" i="19" l="1"/>
  <c r="Y922" i="19" l="1"/>
  <c r="AA923" i="19"/>
  <c r="Z923" i="19" l="1"/>
  <c r="Y923" i="19"/>
  <c r="AA924" i="19"/>
  <c r="Z924" i="19" l="1"/>
  <c r="Y924" i="19"/>
  <c r="AA925" i="19"/>
  <c r="Z925" i="19" l="1"/>
  <c r="Y925" i="19"/>
  <c r="AA926" i="19"/>
  <c r="Z926" i="19" l="1"/>
  <c r="Y926" i="19"/>
  <c r="AA927" i="19"/>
  <c r="Z927" i="19" l="1"/>
  <c r="Y927" i="19"/>
  <c r="AA928" i="19"/>
  <c r="Z928" i="19" l="1"/>
  <c r="Y928" i="19"/>
  <c r="AA929" i="19"/>
  <c r="Z929" i="19" l="1"/>
  <c r="Y929" i="19"/>
  <c r="AA930" i="19"/>
  <c r="Z930" i="19" l="1"/>
  <c r="Y930" i="19"/>
  <c r="AA931" i="19"/>
  <c r="Z931" i="19" l="1"/>
  <c r="Y931" i="19"/>
  <c r="AA932" i="19"/>
  <c r="Z932" i="19" l="1"/>
  <c r="Y932" i="19"/>
  <c r="AA933" i="19"/>
  <c r="Z933" i="19" l="1"/>
  <c r="Y933" i="19"/>
  <c r="AA934" i="19"/>
  <c r="Z934" i="19" l="1"/>
  <c r="Y934" i="19"/>
  <c r="AA935" i="19"/>
  <c r="Z935" i="19" l="1"/>
  <c r="Y935" i="19"/>
  <c r="AA936" i="19"/>
  <c r="Z936" i="19" l="1"/>
  <c r="Y936" i="19"/>
  <c r="AA937" i="19"/>
  <c r="Z937" i="19" l="1"/>
  <c r="Y937" i="19"/>
  <c r="AA938" i="19"/>
  <c r="Z938" i="19" l="1"/>
  <c r="Y938" i="19"/>
  <c r="AA939" i="19"/>
  <c r="Z939" i="19" l="1"/>
  <c r="Y939" i="19"/>
  <c r="AA940" i="19"/>
  <c r="Z940" i="19" l="1"/>
  <c r="Y940" i="19"/>
  <c r="AA941" i="19"/>
  <c r="Z941" i="19" l="1"/>
  <c r="Y941" i="19"/>
  <c r="AA942" i="19"/>
  <c r="Z942" i="19" l="1"/>
  <c r="Y942" i="19"/>
  <c r="AA943" i="19"/>
  <c r="Z943" i="19" l="1"/>
  <c r="Y943" i="19"/>
  <c r="AA944" i="19"/>
  <c r="Z944" i="19" l="1"/>
  <c r="Y944" i="19"/>
  <c r="AA945" i="19"/>
  <c r="Z945" i="19" l="1"/>
  <c r="Y945" i="19"/>
  <c r="AA946" i="19"/>
  <c r="Z946" i="19" l="1"/>
  <c r="Y946" i="19"/>
  <c r="AA947" i="19"/>
  <c r="Z947" i="19" l="1"/>
  <c r="Y947" i="19"/>
  <c r="AA948" i="19"/>
  <c r="Z948" i="19" l="1"/>
  <c r="Y948" i="19"/>
  <c r="AA949" i="19"/>
  <c r="Z949" i="19" l="1"/>
  <c r="Y949" i="19"/>
  <c r="AA950" i="19"/>
  <c r="Z950" i="19" l="1"/>
  <c r="Y950" i="19"/>
  <c r="AA951" i="19"/>
  <c r="Z951" i="19" l="1"/>
  <c r="Y951" i="19"/>
  <c r="AA952" i="19"/>
  <c r="Z952" i="19" l="1"/>
  <c r="Y952" i="19"/>
  <c r="AA953" i="19"/>
  <c r="Z953" i="19" l="1"/>
  <c r="Y953" i="19"/>
  <c r="AA954" i="19"/>
  <c r="Z954" i="19" l="1"/>
  <c r="Y954" i="19"/>
  <c r="AA955" i="19"/>
  <c r="Z955" i="19" l="1"/>
  <c r="Y955" i="19"/>
  <c r="AA956" i="19"/>
  <c r="Z956" i="19" l="1"/>
  <c r="Y956" i="19"/>
  <c r="AA957" i="19"/>
  <c r="Z957" i="19" l="1"/>
  <c r="Y957" i="19"/>
  <c r="AA958" i="19"/>
  <c r="Z958" i="19" l="1"/>
  <c r="Y958" i="19"/>
  <c r="AA959" i="19"/>
  <c r="Z959" i="19" l="1"/>
  <c r="Y959" i="19"/>
  <c r="AA960" i="19"/>
  <c r="Z960" i="19" l="1"/>
  <c r="Y960" i="19"/>
  <c r="AA961" i="19"/>
  <c r="Z961" i="19" l="1"/>
  <c r="Y961" i="19"/>
  <c r="AA962" i="19"/>
  <c r="Z962" i="19" l="1"/>
  <c r="Y962" i="19"/>
  <c r="AA963" i="19"/>
  <c r="Z963" i="19" l="1"/>
  <c r="Y963" i="19"/>
  <c r="AA964" i="19"/>
  <c r="Z964" i="19" l="1"/>
  <c r="Y964" i="19"/>
  <c r="AA965" i="19"/>
  <c r="Z965" i="19" l="1"/>
  <c r="Y965" i="19"/>
  <c r="AA966" i="19"/>
  <c r="Z966" i="19" l="1"/>
  <c r="Y966" i="19"/>
  <c r="AA967" i="19"/>
  <c r="Z967" i="19" l="1"/>
  <c r="Y967" i="19"/>
  <c r="AA968" i="19"/>
  <c r="Z968" i="19" l="1"/>
  <c r="Y968" i="19"/>
  <c r="AA969" i="19"/>
  <c r="Z969" i="19" l="1"/>
  <c r="Y969" i="19"/>
  <c r="AA970" i="19"/>
  <c r="Z970" i="19" l="1"/>
  <c r="Y970" i="19"/>
  <c r="AA971" i="19"/>
  <c r="Z971" i="19" l="1"/>
  <c r="Y971" i="19"/>
  <c r="AA972" i="19"/>
  <c r="Z972" i="19" l="1"/>
  <c r="Y972" i="19"/>
  <c r="AA973" i="19"/>
  <c r="Z973" i="19" l="1"/>
  <c r="Y973" i="19"/>
  <c r="AA974" i="19"/>
  <c r="Z974" i="19" l="1"/>
  <c r="Y974" i="19"/>
  <c r="AA975" i="19"/>
  <c r="Z975" i="19" l="1"/>
  <c r="Y975" i="19"/>
  <c r="AA976" i="19"/>
  <c r="Z976" i="19" l="1"/>
  <c r="Y976" i="19"/>
  <c r="AA977" i="19"/>
  <c r="Z977" i="19" l="1"/>
  <c r="Y977" i="19"/>
  <c r="AA978" i="19"/>
  <c r="Z978" i="19" l="1"/>
  <c r="Y978" i="19"/>
  <c r="AA979" i="19"/>
  <c r="Z979" i="19" l="1"/>
  <c r="Y979" i="19"/>
  <c r="AA980" i="19"/>
  <c r="Z980" i="19" l="1"/>
  <c r="Y980" i="19"/>
  <c r="AA981" i="19"/>
  <c r="Z981" i="19" l="1"/>
  <c r="Y981" i="19"/>
  <c r="AA982" i="19"/>
  <c r="Z982" i="19" l="1"/>
  <c r="Y982" i="19"/>
  <c r="AA983" i="19"/>
  <c r="Z983" i="19" l="1"/>
  <c r="Y983" i="19"/>
  <c r="AA984" i="19"/>
  <c r="Z984" i="19" l="1"/>
  <c r="Y984" i="19"/>
  <c r="AA985" i="19"/>
  <c r="Z985" i="19" l="1"/>
  <c r="Y985" i="19"/>
  <c r="AA986" i="19"/>
  <c r="Z986" i="19" l="1"/>
  <c r="Y986" i="19"/>
  <c r="AA987" i="19"/>
  <c r="Z987" i="19" l="1"/>
  <c r="Y987" i="19"/>
  <c r="AA988" i="19"/>
  <c r="Z988" i="19" l="1"/>
  <c r="Y988" i="19"/>
  <c r="AA989" i="19"/>
  <c r="Z989" i="19" l="1"/>
  <c r="Y989" i="19"/>
  <c r="AA990" i="19"/>
  <c r="Z990" i="19" l="1"/>
  <c r="Y990" i="19"/>
  <c r="AA991" i="19"/>
  <c r="Z991" i="19" l="1"/>
  <c r="Y991" i="19"/>
  <c r="AA992" i="19"/>
  <c r="Z992" i="19" l="1"/>
  <c r="Y992" i="19"/>
  <c r="AA993" i="19"/>
  <c r="Z993" i="19" l="1"/>
  <c r="Y993" i="19"/>
  <c r="AA994" i="19"/>
  <c r="Z994" i="19" l="1"/>
  <c r="Y994" i="19"/>
  <c r="AA995" i="19"/>
  <c r="Z995" i="19" l="1"/>
  <c r="Y995" i="19"/>
  <c r="AA996" i="19"/>
  <c r="Z996" i="19" l="1"/>
  <c r="Y996" i="19"/>
  <c r="AA997" i="19"/>
  <c r="Z997" i="19" l="1"/>
  <c r="Y997" i="19"/>
  <c r="AA998" i="19"/>
  <c r="Z998" i="19" l="1"/>
  <c r="Y998" i="19"/>
  <c r="AA999" i="19"/>
  <c r="Z999" i="19" l="1"/>
  <c r="Y999" i="19"/>
  <c r="AA1000" i="19"/>
  <c r="Z1000" i="19" l="1"/>
  <c r="Y1000" i="19"/>
  <c r="AA1001" i="19"/>
  <c r="Z1001" i="19" l="1"/>
  <c r="Y1001" i="19"/>
  <c r="AA1002" i="19"/>
  <c r="Z1002" i="19" l="1"/>
  <c r="Y1002" i="19"/>
  <c r="AA1003" i="19"/>
  <c r="Z1003" i="19" l="1"/>
  <c r="Y1003" i="19"/>
  <c r="AA1004" i="19"/>
  <c r="Z1004" i="19" l="1"/>
  <c r="Y1004" i="19"/>
  <c r="AA1005" i="19"/>
  <c r="Z1005" i="19" l="1"/>
  <c r="Y1005" i="19"/>
  <c r="AA1006" i="19"/>
  <c r="Z1006" i="19" l="1"/>
  <c r="Y1006" i="19"/>
  <c r="AA1007" i="19"/>
  <c r="Z1007" i="19" l="1"/>
  <c r="Y1007" i="19"/>
  <c r="AA1008" i="19"/>
  <c r="Z1008" i="19" l="1"/>
  <c r="Y1008" i="19"/>
  <c r="AA1009" i="19"/>
  <c r="Z1009" i="19" l="1"/>
  <c r="Y1009" i="19"/>
  <c r="AA1010" i="19"/>
  <c r="Z1010" i="19" l="1"/>
  <c r="Y1010" i="19"/>
  <c r="AA1011" i="19"/>
  <c r="Z1011" i="19" l="1"/>
  <c r="Y1011" i="19"/>
  <c r="AA1012" i="19"/>
  <c r="Z1012" i="19" l="1"/>
  <c r="Y1012" i="19"/>
  <c r="AA1013" i="19"/>
  <c r="Z1013" i="19" l="1"/>
  <c r="Y1013" i="19"/>
  <c r="AA1014" i="19"/>
  <c r="Z1014" i="19" l="1"/>
  <c r="Y1014" i="19"/>
  <c r="AA1015" i="19"/>
  <c r="Z1015" i="19" l="1"/>
  <c r="Y1015" i="19"/>
  <c r="AA1016" i="19"/>
  <c r="Z1016" i="19" l="1"/>
  <c r="Y1016" i="19"/>
  <c r="AA1017" i="19"/>
  <c r="Z1017" i="19" l="1"/>
  <c r="Y1017" i="19"/>
  <c r="AA1018" i="19"/>
  <c r="Z1018" i="19" l="1"/>
  <c r="Y1018" i="19"/>
  <c r="AA1019" i="19"/>
  <c r="Z1019" i="19" l="1"/>
  <c r="Y1019" i="19"/>
  <c r="AA1020" i="19"/>
  <c r="Z1020" i="19" l="1"/>
  <c r="Y1020" i="19"/>
  <c r="AA1021" i="19"/>
  <c r="Z1021" i="19" l="1"/>
  <c r="Y1021" i="19"/>
  <c r="AA1022" i="19"/>
  <c r="Z1022" i="19" l="1"/>
  <c r="Y1022" i="19"/>
  <c r="AA1023" i="19"/>
  <c r="Z1023" i="19" l="1"/>
  <c r="Y1023" i="19"/>
  <c r="AA1024" i="19"/>
  <c r="Z1024" i="19" l="1"/>
  <c r="Y1024" i="19"/>
  <c r="AA1025" i="19"/>
  <c r="Z1025" i="19" l="1"/>
  <c r="Y1025" i="19"/>
  <c r="AA1026" i="19"/>
  <c r="Z1026" i="19" l="1"/>
  <c r="Y1026" i="19"/>
  <c r="AA1027" i="19"/>
  <c r="Z1027" i="19" l="1"/>
  <c r="Y1027" i="19"/>
  <c r="AA1028" i="19"/>
  <c r="Z1028" i="19" l="1"/>
  <c r="Y1028" i="19"/>
  <c r="AA1029" i="19"/>
  <c r="Z1029" i="19" l="1"/>
  <c r="Y1029" i="19"/>
  <c r="AA1030" i="19"/>
  <c r="Z1030" i="19" l="1"/>
  <c r="Y1030" i="19"/>
  <c r="AA1031" i="19"/>
  <c r="Z1031" i="19" l="1"/>
  <c r="Y1031" i="19"/>
  <c r="AA1032" i="19"/>
  <c r="Z1032" i="19" l="1"/>
  <c r="Y1032" i="19"/>
  <c r="AA1033" i="19"/>
  <c r="Z1033" i="19" l="1"/>
  <c r="Y1033" i="19"/>
  <c r="AA1034" i="19"/>
  <c r="Z1034" i="19" l="1"/>
  <c r="Y1034" i="19"/>
  <c r="AA1035" i="19"/>
  <c r="Z1035" i="19" l="1"/>
  <c r="Y1035" i="19"/>
  <c r="AA1036" i="19"/>
  <c r="Z1036" i="19" l="1"/>
  <c r="Y1036" i="19"/>
  <c r="AA1037" i="19"/>
  <c r="Z1037" i="19" l="1"/>
  <c r="Y1037" i="19"/>
  <c r="AA1038" i="19"/>
  <c r="Z1038" i="19" l="1"/>
  <c r="Y1038" i="19"/>
  <c r="AA1039" i="19"/>
  <c r="Z1039" i="19" l="1"/>
  <c r="Y1039" i="19"/>
  <c r="AA1040" i="19"/>
  <c r="Z1040" i="19" l="1"/>
  <c r="Y1040" i="19"/>
  <c r="AA1041" i="19"/>
  <c r="Z1041" i="19" l="1"/>
  <c r="Y1041" i="19"/>
  <c r="AA1042" i="19"/>
  <c r="Z1042" i="19" l="1"/>
  <c r="Y1042" i="19"/>
  <c r="AA1043" i="19"/>
  <c r="Z1043" i="19" l="1"/>
  <c r="Y1043" i="19"/>
  <c r="AA1044" i="19"/>
  <c r="Z1044" i="19" l="1"/>
  <c r="Y1044" i="19"/>
  <c r="AA1045" i="19"/>
  <c r="Z1045" i="19" l="1"/>
  <c r="Y1045" i="19"/>
  <c r="AA1046" i="19"/>
  <c r="Z1046" i="19" l="1"/>
  <c r="Y1046" i="19"/>
  <c r="AA1047" i="19"/>
  <c r="Z1047" i="19" l="1"/>
  <c r="Y1047" i="19"/>
  <c r="AA1048" i="19"/>
  <c r="Z1048" i="19" l="1"/>
  <c r="Y1048" i="19"/>
  <c r="AA1049" i="19"/>
  <c r="Z1049" i="19" l="1"/>
  <c r="Y1049" i="19"/>
  <c r="AA1050" i="19"/>
  <c r="Z1050" i="19" l="1"/>
  <c r="Y1050" i="19"/>
  <c r="AA1051" i="19"/>
  <c r="Z1051" i="19" l="1"/>
  <c r="Y1051" i="19"/>
  <c r="AA1052" i="19"/>
  <c r="Z1052" i="19" l="1"/>
  <c r="Y1052" i="19"/>
  <c r="AA1053" i="19"/>
  <c r="Z1053" i="19" l="1"/>
  <c r="Y1053" i="19"/>
  <c r="AA1054" i="19"/>
  <c r="Z1054" i="19" l="1"/>
  <c r="Y1054" i="19"/>
  <c r="AA1055" i="19"/>
  <c r="Z1055" i="19" l="1"/>
  <c r="Y1055" i="19"/>
  <c r="AA1056" i="19"/>
  <c r="Z1056" i="19" l="1"/>
  <c r="Y1056" i="19"/>
  <c r="AA1057" i="19"/>
  <c r="Z1057" i="19" l="1"/>
  <c r="Y1057" i="19"/>
  <c r="AA1058" i="19"/>
  <c r="Z1058" i="19" l="1"/>
  <c r="Y1058" i="19"/>
  <c r="AA1059" i="19"/>
  <c r="Z1059" i="19" l="1"/>
  <c r="Y1059" i="19"/>
  <c r="AA1060" i="19"/>
  <c r="Z1060" i="19" l="1"/>
  <c r="Y1060" i="19"/>
  <c r="AA1061" i="19"/>
  <c r="Z1061" i="19" l="1"/>
  <c r="Y1061" i="19"/>
  <c r="AA1062" i="19"/>
  <c r="Z1062" i="19" l="1"/>
  <c r="Y1062" i="19"/>
  <c r="AA1063" i="19"/>
  <c r="Z1063" i="19" l="1"/>
  <c r="Y1063" i="19"/>
  <c r="AA1064" i="19"/>
  <c r="Z1064" i="19" l="1"/>
  <c r="Y1064" i="19"/>
  <c r="AA1065" i="19"/>
  <c r="Z1065" i="19" l="1"/>
  <c r="Y1065" i="19"/>
  <c r="AA1066" i="19"/>
  <c r="Z1066" i="19" l="1"/>
  <c r="Y1066" i="19"/>
  <c r="AA1067" i="19"/>
  <c r="Z1067" i="19" l="1"/>
  <c r="Y1067" i="19"/>
  <c r="AA1068" i="19"/>
  <c r="Z1068" i="19" l="1"/>
  <c r="Y1068" i="19"/>
  <c r="AA1069" i="19"/>
  <c r="Z1069" i="19" l="1"/>
  <c r="Y1069" i="19"/>
  <c r="AA1070" i="19"/>
  <c r="Z1070" i="19" l="1"/>
  <c r="Y1070" i="19"/>
  <c r="AA1071" i="19"/>
  <c r="Z1071" i="19" l="1"/>
  <c r="Y1071" i="19"/>
  <c r="AA1072" i="19"/>
  <c r="Z1072" i="19" l="1"/>
  <c r="Y1072" i="19"/>
  <c r="AA1073" i="19"/>
  <c r="Z1073" i="19" l="1"/>
  <c r="Y1073" i="19"/>
  <c r="AA1074" i="19"/>
  <c r="Z1074" i="19" l="1"/>
  <c r="Y1074" i="19"/>
  <c r="AA1075" i="19"/>
  <c r="Z1075" i="19" l="1"/>
  <c r="Y1075" i="19"/>
  <c r="AA1076" i="19"/>
  <c r="Z1076" i="19" l="1"/>
  <c r="Y1076" i="19"/>
  <c r="AA1077" i="19"/>
  <c r="Z1077" i="19" l="1"/>
  <c r="Y1077" i="19"/>
  <c r="AA1078" i="19"/>
  <c r="Z1078" i="19" l="1"/>
  <c r="Y1078" i="19"/>
  <c r="AA1079" i="19"/>
  <c r="Z1079" i="19" l="1"/>
  <c r="Y1079" i="19"/>
  <c r="AA1080" i="19"/>
  <c r="Z1080" i="19" l="1"/>
  <c r="Y1080" i="19"/>
  <c r="AA1081" i="19"/>
  <c r="Z1081" i="19" l="1"/>
  <c r="Y1081" i="19"/>
  <c r="AA1082" i="19"/>
  <c r="Z1082" i="19" l="1"/>
  <c r="Y1082" i="19"/>
  <c r="AA1083" i="19"/>
  <c r="Z1083" i="19" l="1"/>
  <c r="Y1083" i="19"/>
  <c r="AA1084" i="19"/>
  <c r="Z1084" i="19" l="1"/>
  <c r="Y1084" i="19"/>
  <c r="AA1085" i="19"/>
  <c r="Z1085" i="19" l="1"/>
  <c r="Y1085" i="19"/>
  <c r="AA1086" i="19"/>
  <c r="Z1086" i="19" l="1"/>
  <c r="Y1086" i="19"/>
  <c r="AA1087" i="19"/>
  <c r="Z1087" i="19" l="1"/>
  <c r="Y1087" i="19"/>
  <c r="AA1088" i="19"/>
  <c r="Z1088" i="19" l="1"/>
  <c r="Y1088" i="19"/>
  <c r="AA1089" i="19"/>
  <c r="Z1089" i="19" l="1"/>
  <c r="Y1089" i="19"/>
  <c r="AA1090" i="19"/>
  <c r="Z1090" i="19" l="1"/>
  <c r="Y1090" i="19"/>
  <c r="AA1091" i="19"/>
  <c r="Z1091" i="19" l="1"/>
  <c r="Y1091" i="19"/>
  <c r="AA1092" i="19"/>
  <c r="Z1092" i="19" l="1"/>
  <c r="Y1092" i="19"/>
  <c r="AA1093" i="19"/>
  <c r="Z1093" i="19" l="1"/>
  <c r="Y1093" i="19"/>
  <c r="AA1094" i="19"/>
  <c r="Z1094" i="19" l="1"/>
  <c r="Y1094" i="19"/>
  <c r="AA1095" i="19"/>
  <c r="Z1095" i="19" l="1"/>
  <c r="Y1095" i="19"/>
  <c r="AA1096" i="19"/>
  <c r="Z1096" i="19" l="1"/>
  <c r="Y1096" i="19"/>
  <c r="AA1097" i="19"/>
  <c r="Z1097" i="19" l="1"/>
  <c r="Y1097" i="19"/>
  <c r="AA1098" i="19"/>
  <c r="Z1098" i="19" l="1"/>
  <c r="Y1098" i="19"/>
  <c r="AA1099" i="19"/>
  <c r="Z1099" i="19" l="1"/>
  <c r="Y1099" i="19"/>
  <c r="AA1100" i="19"/>
  <c r="Z1100" i="19" l="1"/>
  <c r="Y1100" i="19"/>
  <c r="AA1101" i="19"/>
  <c r="Z1101" i="19" l="1"/>
  <c r="Y1101" i="19"/>
  <c r="AA1102" i="19"/>
  <c r="Z1102" i="19" l="1"/>
  <c r="Y1102" i="19"/>
  <c r="AA1103" i="19"/>
  <c r="Z1103" i="19" l="1"/>
  <c r="Y1103" i="19"/>
  <c r="AA1104" i="19"/>
  <c r="Z1104" i="19" l="1"/>
  <c r="Y1104" i="19"/>
  <c r="AA1105" i="19"/>
  <c r="Z1105" i="19" l="1"/>
  <c r="Y1105" i="19"/>
  <c r="AA1106" i="19"/>
  <c r="Z1106" i="19" l="1"/>
  <c r="Y1106" i="19"/>
  <c r="AA1107" i="19"/>
  <c r="Z1107" i="19" l="1"/>
  <c r="Y1107" i="19"/>
  <c r="AA1108" i="19"/>
  <c r="Z1108" i="19" l="1"/>
  <c r="Y1108" i="19"/>
  <c r="AA1109" i="19"/>
  <c r="Z1109" i="19" l="1"/>
  <c r="Y1109" i="19"/>
  <c r="AA1110" i="19"/>
  <c r="Z1110" i="19" l="1"/>
  <c r="Y1110" i="19"/>
  <c r="AA1111" i="19"/>
  <c r="Z1111" i="19" l="1"/>
  <c r="Y1111" i="19"/>
  <c r="AA1112" i="19"/>
  <c r="Z1112" i="19" l="1"/>
  <c r="Y1112" i="19"/>
  <c r="AA1113" i="19"/>
  <c r="Z1113" i="19" l="1"/>
  <c r="Y1113" i="19"/>
  <c r="AA1114" i="19"/>
  <c r="Z1114" i="19" l="1"/>
  <c r="Y1114" i="19"/>
  <c r="AA1115" i="19"/>
  <c r="Z1115" i="19" l="1"/>
  <c r="Y1115" i="19"/>
  <c r="AA1116" i="19"/>
  <c r="Z1116" i="19" l="1"/>
  <c r="Y1116" i="19"/>
  <c r="AA1117" i="19"/>
  <c r="Z1117" i="19" l="1"/>
  <c r="Y1117" i="19"/>
  <c r="AA1118" i="19"/>
  <c r="Z1118" i="19" l="1"/>
  <c r="Y1118" i="19"/>
  <c r="AA1119" i="19"/>
  <c r="Z1119" i="19" l="1"/>
  <c r="Y1119" i="19"/>
  <c r="AA1120" i="19"/>
  <c r="Z1120" i="19" l="1"/>
  <c r="Y1120" i="19"/>
  <c r="AA1121" i="19"/>
  <c r="Z1121" i="19" l="1"/>
  <c r="Y1121" i="19"/>
  <c r="AA1122" i="19"/>
  <c r="Z1122" i="19" l="1"/>
  <c r="Y1122" i="19"/>
  <c r="AA1123" i="19"/>
  <c r="Z1123" i="19" l="1"/>
  <c r="Y1123" i="19"/>
  <c r="AA1124" i="19"/>
  <c r="Z1124" i="19" l="1"/>
  <c r="Y1124" i="19"/>
  <c r="AA1125" i="19"/>
  <c r="Z1125" i="19" l="1"/>
  <c r="Y1125" i="19"/>
  <c r="AA1126" i="19"/>
  <c r="Z1126" i="19" l="1"/>
  <c r="Y1126" i="19"/>
  <c r="AA1127" i="19"/>
  <c r="Z1127" i="19" l="1"/>
  <c r="Y1127" i="19"/>
  <c r="AA1128" i="19"/>
  <c r="Z1128" i="19" l="1"/>
  <c r="Y1128" i="19"/>
  <c r="AA1129" i="19"/>
  <c r="Z1129" i="19" l="1"/>
  <c r="Y1129" i="19"/>
  <c r="AA1130" i="19"/>
  <c r="Z1130" i="19" l="1"/>
  <c r="Y1130" i="19"/>
  <c r="AA1131" i="19"/>
  <c r="Z1131" i="19" l="1"/>
  <c r="Y1131" i="19"/>
  <c r="AA1132" i="19"/>
  <c r="Z1132" i="19" l="1"/>
  <c r="Y1132" i="19"/>
  <c r="AA1133" i="19"/>
  <c r="Z1133" i="19" l="1"/>
  <c r="Y1133" i="19"/>
  <c r="AA1134" i="19"/>
  <c r="Z1134" i="19" l="1"/>
  <c r="Y1134" i="19"/>
  <c r="AA1135" i="19"/>
  <c r="Z1135" i="19" l="1"/>
  <c r="Y1135" i="19"/>
  <c r="AA1136" i="19"/>
  <c r="Z1136" i="19" l="1"/>
  <c r="Y1136" i="19"/>
  <c r="AA1137" i="19"/>
  <c r="Z1137" i="19" l="1"/>
  <c r="Y1137" i="19"/>
  <c r="AA1138" i="19"/>
  <c r="Z1138" i="19" l="1"/>
  <c r="Y1138" i="19"/>
  <c r="AA1139" i="19"/>
  <c r="Z1139" i="19" l="1"/>
  <c r="Y1139" i="19"/>
  <c r="AA1140" i="19"/>
  <c r="Z1140" i="19" l="1"/>
  <c r="Y1140" i="19"/>
  <c r="AA1141" i="19"/>
  <c r="Z1141" i="19" l="1"/>
  <c r="Y1141" i="19"/>
  <c r="AA1142" i="19"/>
  <c r="Z1142" i="19" l="1"/>
  <c r="Y1142" i="19"/>
  <c r="AA1143" i="19"/>
  <c r="Z1143" i="19" l="1"/>
  <c r="Y1143" i="19"/>
  <c r="AA1144" i="19"/>
  <c r="Z1144" i="19" l="1"/>
  <c r="Y1144" i="19"/>
  <c r="AA1145" i="19"/>
  <c r="Z1145" i="19" l="1"/>
  <c r="Y1145" i="19"/>
  <c r="AA1146" i="19"/>
  <c r="Z1146" i="19" l="1"/>
  <c r="Y1146" i="19"/>
  <c r="AA1147" i="19"/>
  <c r="Z1147" i="19" l="1"/>
  <c r="Y1147" i="19"/>
  <c r="AA1148" i="19"/>
  <c r="Z1148" i="19" l="1"/>
  <c r="Y1148" i="19"/>
  <c r="AA1149" i="19"/>
  <c r="Z1149" i="19" l="1"/>
  <c r="Y1149" i="19"/>
  <c r="AA1150" i="19"/>
  <c r="Z1150" i="19" l="1"/>
  <c r="Y1150" i="19"/>
  <c r="AA1151" i="19"/>
  <c r="Z1151" i="19" l="1"/>
  <c r="Y1151" i="19"/>
  <c r="AA1152" i="19"/>
  <c r="Z1152" i="19" l="1"/>
  <c r="Y1152" i="19"/>
  <c r="AA1153" i="19"/>
  <c r="Z1153" i="19" l="1"/>
  <c r="Y1153" i="19"/>
  <c r="AA1154" i="19"/>
  <c r="Z1154" i="19" l="1"/>
  <c r="Y1154" i="19"/>
  <c r="AA1155" i="19"/>
  <c r="Z1155" i="19" l="1"/>
  <c r="Y1155" i="19"/>
  <c r="AA1156" i="19"/>
  <c r="Z1156" i="19" l="1"/>
  <c r="Y1156" i="19"/>
  <c r="AA1157" i="19"/>
  <c r="Z1157" i="19" l="1"/>
  <c r="Y1157" i="19"/>
  <c r="AA1158" i="19"/>
  <c r="Z1158" i="19" l="1"/>
  <c r="Y1158" i="19"/>
  <c r="AA1159" i="19"/>
  <c r="Z1159" i="19" l="1"/>
  <c r="Y1159" i="19"/>
  <c r="AA1160" i="19"/>
  <c r="Z1160" i="19" l="1"/>
  <c r="Y1160" i="19"/>
  <c r="AA1161" i="19"/>
  <c r="Z1161" i="19" l="1"/>
  <c r="Y1161" i="19"/>
  <c r="AA1162" i="19"/>
  <c r="Z1162" i="19" l="1"/>
  <c r="Y1162" i="19"/>
  <c r="AA1163" i="19"/>
  <c r="Z1163" i="19" l="1"/>
  <c r="Y1163" i="19"/>
  <c r="AA1164" i="19"/>
  <c r="Z1164" i="19" l="1"/>
  <c r="Y1164" i="19"/>
  <c r="AA1165" i="19"/>
  <c r="Z1165" i="19" l="1"/>
  <c r="Y1165" i="19"/>
  <c r="AA1166" i="19"/>
  <c r="Z1166" i="19" l="1"/>
  <c r="Y1166" i="19"/>
  <c r="AA1167" i="19"/>
  <c r="Z1167" i="19" l="1"/>
  <c r="Y1167" i="19"/>
  <c r="AA1168" i="19"/>
  <c r="Z1168" i="19" l="1"/>
  <c r="Y1168" i="19"/>
  <c r="AA1169" i="19"/>
  <c r="Z1169" i="19" l="1"/>
  <c r="Y1169" i="19"/>
  <c r="AA1170" i="19"/>
  <c r="Z1170" i="19" l="1"/>
  <c r="Y1170" i="19"/>
  <c r="AA1171" i="19"/>
  <c r="Z1171" i="19" l="1"/>
  <c r="Y1171" i="19"/>
  <c r="AA1172" i="19"/>
  <c r="Z1172" i="19" l="1"/>
  <c r="Y1172" i="19"/>
  <c r="AA1173" i="19"/>
  <c r="Z1173" i="19" l="1"/>
  <c r="Y1173" i="19"/>
  <c r="AA1174" i="19"/>
  <c r="Z1174" i="19" l="1"/>
  <c r="Y1174" i="19"/>
  <c r="AA1175" i="19"/>
  <c r="Z1175" i="19" l="1"/>
  <c r="Y1175" i="19"/>
  <c r="AA1176" i="19"/>
  <c r="Z1176" i="19" l="1"/>
  <c r="Y1176" i="19"/>
  <c r="AA1177" i="19"/>
  <c r="Z1177" i="19" l="1"/>
  <c r="Y1177" i="19"/>
  <c r="AA1178" i="19"/>
  <c r="Z1178" i="19" l="1"/>
  <c r="Y1178" i="19"/>
  <c r="AA1179" i="19"/>
  <c r="Z1179" i="19" l="1"/>
  <c r="Y1179" i="19"/>
  <c r="AA1180" i="19"/>
  <c r="Z1180" i="19" l="1"/>
  <c r="Y1180" i="19"/>
  <c r="AA1181" i="19"/>
  <c r="Z1181" i="19" l="1"/>
  <c r="Y1181" i="19"/>
  <c r="AA1182" i="19"/>
  <c r="Z1182" i="19" l="1"/>
  <c r="Y1182" i="19"/>
  <c r="AA1183" i="19"/>
  <c r="Z1183" i="19" l="1"/>
  <c r="Y1183" i="19"/>
  <c r="AA1184" i="19"/>
  <c r="Z1184" i="19" l="1"/>
  <c r="Y1184" i="19"/>
  <c r="AA1185" i="19"/>
  <c r="Z1185" i="19" l="1"/>
  <c r="Y1185" i="19"/>
  <c r="AA1186" i="19"/>
  <c r="Z1186" i="19" l="1"/>
  <c r="Y1186" i="19"/>
  <c r="AA1187" i="19"/>
  <c r="Z1187" i="19" l="1"/>
  <c r="Y1187" i="19"/>
  <c r="AA1188" i="19"/>
  <c r="Z1188" i="19" l="1"/>
  <c r="Y1188" i="19"/>
  <c r="AA1189" i="19"/>
  <c r="Z1189" i="19" l="1"/>
  <c r="Y1189" i="19"/>
  <c r="AA1190" i="19"/>
  <c r="Z1190" i="19" l="1"/>
  <c r="Y1190" i="19"/>
  <c r="AA1191" i="19"/>
  <c r="Z1191" i="19" l="1"/>
  <c r="Y1191" i="19"/>
  <c r="AA1192" i="19"/>
  <c r="Z1192" i="19" l="1"/>
  <c r="Y1192" i="19"/>
  <c r="AA1193" i="19"/>
  <c r="Z1193" i="19" l="1"/>
  <c r="Y1193" i="19"/>
  <c r="AA1194" i="19"/>
  <c r="Z1194" i="19" l="1"/>
  <c r="Y1194" i="19"/>
  <c r="AA1195" i="19"/>
  <c r="Z1195" i="19" l="1"/>
  <c r="Y1195" i="19"/>
  <c r="AA1196" i="19"/>
  <c r="Z1196" i="19" l="1"/>
  <c r="Y1196" i="19"/>
  <c r="AA1197" i="19"/>
  <c r="Z1197" i="19" l="1"/>
  <c r="Y1197" i="19"/>
  <c r="AA1198" i="19"/>
  <c r="Z1198" i="19" l="1"/>
  <c r="Y1198" i="19"/>
  <c r="AA1199" i="19"/>
  <c r="Z1199" i="19" l="1"/>
  <c r="Y1199" i="19"/>
  <c r="AA1200" i="19"/>
  <c r="Z1200" i="19" l="1"/>
  <c r="Y1200" i="19"/>
  <c r="AA1201" i="19"/>
  <c r="Z1201" i="19" l="1"/>
  <c r="Y1201" i="19"/>
  <c r="AA1202" i="19"/>
  <c r="Z1202" i="19" l="1"/>
  <c r="Y1202" i="19"/>
  <c r="AA1203" i="19"/>
  <c r="Z1203" i="19" l="1"/>
  <c r="Y1203" i="19"/>
  <c r="AA1204" i="19"/>
  <c r="Z1204" i="19" l="1"/>
  <c r="Y1204" i="19"/>
  <c r="AA1205" i="19"/>
  <c r="Z1205" i="19" l="1"/>
  <c r="Y1205" i="19"/>
  <c r="AA1206" i="19"/>
  <c r="Z1206" i="19" l="1"/>
  <c r="Y1206" i="19"/>
  <c r="AA1207" i="19"/>
  <c r="Z1207" i="19" l="1"/>
  <c r="Y1207" i="19"/>
  <c r="AA1208" i="19"/>
  <c r="Z1208" i="19" l="1"/>
  <c r="Y1208" i="19"/>
  <c r="AA1209" i="19"/>
  <c r="Z1209" i="19" l="1"/>
  <c r="Y1209" i="19"/>
  <c r="AA1210" i="19"/>
  <c r="Z1210" i="19" l="1"/>
  <c r="Y1210" i="19"/>
  <c r="AA1211" i="19"/>
  <c r="Z1211" i="19" l="1"/>
  <c r="Y1211" i="19"/>
  <c r="AA1212" i="19"/>
  <c r="Z1212" i="19" l="1"/>
  <c r="Y1212" i="19"/>
  <c r="AA1213" i="19"/>
  <c r="Z1213" i="19" l="1"/>
  <c r="Y1213" i="19"/>
  <c r="AA1214" i="19"/>
  <c r="Z1214" i="19" l="1"/>
  <c r="Y1214" i="19"/>
  <c r="AA1215" i="19"/>
  <c r="Z1215" i="19" l="1"/>
  <c r="Y1215" i="19"/>
  <c r="AA1216" i="19"/>
  <c r="Z1216" i="19" l="1"/>
  <c r="Y1216" i="19"/>
  <c r="AA1217" i="19"/>
  <c r="Z1217" i="19" l="1"/>
  <c r="Y1217" i="19"/>
  <c r="AA1218" i="19"/>
  <c r="Z1218" i="19" l="1"/>
  <c r="Y1218" i="19"/>
  <c r="AA1219" i="19"/>
  <c r="Z1219" i="19" l="1"/>
  <c r="Y1219" i="19"/>
  <c r="AA1220" i="19"/>
  <c r="Z1220" i="19" l="1"/>
  <c r="Y1220" i="19"/>
  <c r="AA1221" i="19"/>
  <c r="Z1221" i="19" l="1"/>
  <c r="Y1221" i="19"/>
  <c r="AA1222" i="19"/>
  <c r="Z1222" i="19" l="1"/>
  <c r="Y1222" i="19"/>
  <c r="AA1223" i="19"/>
  <c r="Z1223" i="19" l="1"/>
  <c r="Y1223" i="19"/>
  <c r="AA1224" i="19"/>
  <c r="Z1224" i="19" l="1"/>
  <c r="Y1224" i="19"/>
  <c r="AA1225" i="19"/>
  <c r="Z1225" i="19" l="1"/>
  <c r="Y1225" i="19"/>
  <c r="AA1226" i="19"/>
  <c r="Z1226" i="19" l="1"/>
  <c r="Y1226" i="19"/>
  <c r="AA1227" i="19"/>
  <c r="Z1227" i="19" l="1"/>
  <c r="Y1227" i="19"/>
  <c r="AA1228" i="19"/>
  <c r="Z1228" i="19" l="1"/>
  <c r="Y1228" i="19"/>
  <c r="AA1229" i="19"/>
  <c r="Z1229" i="19" l="1"/>
  <c r="Y1229" i="19"/>
  <c r="AA1230" i="19"/>
  <c r="Z1230" i="19" l="1"/>
  <c r="Y1230" i="19"/>
  <c r="AA1231" i="19"/>
  <c r="Z1231" i="19" l="1"/>
  <c r="Y1231" i="19"/>
  <c r="AA1232" i="19"/>
  <c r="Z1232" i="19" l="1"/>
  <c r="Y1232" i="19"/>
  <c r="AA1233" i="19"/>
  <c r="Z1233" i="19" l="1"/>
  <c r="Y1233" i="19"/>
  <c r="AA1234" i="19"/>
  <c r="Z1234" i="19" l="1"/>
  <c r="Y1234" i="19"/>
  <c r="AA1235" i="19"/>
  <c r="Z1235" i="19" l="1"/>
  <c r="Y1235" i="19"/>
  <c r="AA1236" i="19"/>
  <c r="Z1236" i="19" l="1"/>
  <c r="Y1236" i="19"/>
  <c r="AA1237" i="19"/>
  <c r="Z1237" i="19" l="1"/>
  <c r="Y1237" i="19"/>
  <c r="AA1238" i="19"/>
  <c r="Z1238" i="19" l="1"/>
  <c r="Y1238" i="19"/>
  <c r="AA1239" i="19"/>
  <c r="Z1239" i="19" l="1"/>
  <c r="Y1239" i="19"/>
  <c r="AA1240" i="19"/>
  <c r="Z1240" i="19" l="1"/>
  <c r="Y1240" i="19"/>
  <c r="AA1241" i="19"/>
  <c r="Z1241" i="19" l="1"/>
  <c r="Y1241" i="19"/>
  <c r="AA1242" i="19"/>
  <c r="Z1242" i="19" l="1"/>
  <c r="Y1242" i="19"/>
  <c r="AA1243" i="19"/>
  <c r="Z1243" i="19" l="1"/>
  <c r="Y1243" i="19"/>
  <c r="AA1244" i="19"/>
  <c r="Z1244" i="19" l="1"/>
  <c r="Y1244" i="19"/>
  <c r="AA1245" i="19"/>
  <c r="Z1245" i="19" l="1"/>
  <c r="Y1245" i="19"/>
  <c r="AA1246" i="19"/>
  <c r="Z1246" i="19" l="1"/>
  <c r="Y1246" i="19"/>
  <c r="AA1247" i="19"/>
  <c r="Z1247" i="19" l="1"/>
  <c r="Y1247" i="19"/>
  <c r="AA1248" i="19"/>
  <c r="Z1248" i="19" l="1"/>
  <c r="Y1248" i="19"/>
  <c r="AA1249" i="19"/>
  <c r="Z1249" i="19" l="1"/>
  <c r="Y1249" i="19"/>
  <c r="AA1250" i="19"/>
  <c r="Z1250" i="19" l="1"/>
  <c r="Y1250" i="19"/>
  <c r="AA1251" i="19"/>
  <c r="Z1251" i="19" l="1"/>
  <c r="Y1251" i="19"/>
  <c r="AA1252" i="19"/>
  <c r="Z1252" i="19" l="1"/>
  <c r="Y1252" i="19"/>
  <c r="AA1253" i="19"/>
  <c r="Z1253" i="19" l="1"/>
  <c r="Y1253" i="19"/>
  <c r="AA1254" i="19"/>
  <c r="Z1254" i="19" l="1"/>
  <c r="Y1254" i="19"/>
  <c r="AA1255" i="19"/>
  <c r="Z1255" i="19" l="1"/>
  <c r="Y1255" i="19"/>
  <c r="AA1256" i="19"/>
  <c r="Z1256" i="19" l="1"/>
  <c r="Y1256" i="19"/>
  <c r="AA1257" i="19"/>
  <c r="Z1257" i="19" l="1"/>
  <c r="Y1257" i="19"/>
  <c r="AA1258" i="19"/>
  <c r="Z1258" i="19" l="1"/>
  <c r="Y1258" i="19"/>
  <c r="AA1259" i="19"/>
  <c r="Z1259" i="19" l="1"/>
  <c r="Y1259" i="19"/>
  <c r="AA1260" i="19"/>
  <c r="Z1260" i="19" l="1"/>
  <c r="Y1260" i="19"/>
  <c r="AA1261" i="19"/>
  <c r="Z1261" i="19" l="1"/>
  <c r="Y1261" i="19"/>
  <c r="AA1262" i="19"/>
  <c r="Z1262" i="19" l="1"/>
  <c r="Y1262" i="19"/>
  <c r="AA1263" i="19"/>
  <c r="Z1263" i="19" l="1"/>
  <c r="Y1263" i="19"/>
  <c r="AA1264" i="19"/>
  <c r="Z1264" i="19" l="1"/>
  <c r="Y1264" i="19"/>
  <c r="AA1265" i="19"/>
  <c r="Z1265" i="19" l="1"/>
  <c r="Y1265" i="19"/>
  <c r="AA1266" i="19"/>
  <c r="Z1266" i="19" l="1"/>
  <c r="Y1266" i="19"/>
  <c r="AA1267" i="19"/>
  <c r="Z1267" i="19" l="1"/>
  <c r="Y1267" i="19"/>
  <c r="AA1268" i="19"/>
  <c r="Z1268" i="19" l="1"/>
  <c r="Y1268" i="19"/>
  <c r="AA1269" i="19"/>
  <c r="Z1269" i="19" l="1"/>
  <c r="Y1269" i="19"/>
  <c r="AA1270" i="19"/>
  <c r="Z1270" i="19" l="1"/>
  <c r="Y1270" i="19"/>
  <c r="AA1271" i="19"/>
  <c r="Z1271" i="19" l="1"/>
  <c r="Y1271" i="19"/>
  <c r="AA1272" i="19"/>
  <c r="Z1272" i="19" l="1"/>
  <c r="Y1272" i="19"/>
  <c r="AA1273" i="19"/>
  <c r="Z1273" i="19" l="1"/>
  <c r="Y1273" i="19"/>
  <c r="AA1274" i="19"/>
  <c r="Z1274" i="19" l="1"/>
  <c r="Y1274" i="19"/>
  <c r="AA1275" i="19"/>
  <c r="Z1275" i="19" l="1"/>
  <c r="Y1275" i="19"/>
  <c r="AA1276" i="19"/>
  <c r="Z1276" i="19" l="1"/>
  <c r="Y1276" i="19"/>
  <c r="AA1277" i="19"/>
  <c r="Z1277" i="19" l="1"/>
  <c r="Y1277" i="19"/>
  <c r="AA1278" i="19"/>
  <c r="Z1278" i="19" l="1"/>
  <c r="Y1278" i="19"/>
  <c r="AA1279" i="19"/>
  <c r="Z1279" i="19" l="1"/>
  <c r="Y1279" i="19"/>
  <c r="AA1280" i="19"/>
  <c r="Z1280" i="19" l="1"/>
  <c r="Y1280" i="19"/>
  <c r="AA1281" i="19"/>
  <c r="Z1281" i="19" l="1"/>
  <c r="Y1281" i="19"/>
  <c r="AA1282" i="19"/>
  <c r="Z1282" i="19" l="1"/>
  <c r="Y1282" i="19"/>
  <c r="AA1283" i="19"/>
  <c r="Z1283" i="19" l="1"/>
  <c r="Y1283" i="19"/>
  <c r="AA1284" i="19"/>
  <c r="Z1284" i="19" l="1"/>
  <c r="Y1284" i="19"/>
  <c r="AA1285" i="19"/>
  <c r="Z1285" i="19" l="1"/>
  <c r="Y1285" i="19"/>
  <c r="AA1286" i="19"/>
  <c r="Z1286" i="19" l="1"/>
  <c r="Y1286" i="19"/>
  <c r="AA1287" i="19"/>
  <c r="Z1287" i="19" l="1"/>
  <c r="Y1287" i="19"/>
  <c r="AA1288" i="19"/>
  <c r="Z1288" i="19" l="1"/>
  <c r="Y1288" i="19"/>
  <c r="AA1289" i="19"/>
  <c r="Z1289" i="19" l="1"/>
  <c r="Y1289" i="19"/>
  <c r="AA1290" i="19"/>
  <c r="Z1290" i="19" l="1"/>
  <c r="Y1290" i="19"/>
  <c r="AA1291" i="19"/>
  <c r="Z1291" i="19" l="1"/>
  <c r="Y1291" i="19"/>
  <c r="AA1292" i="19"/>
  <c r="Z1292" i="19" l="1"/>
  <c r="Y1292" i="19"/>
  <c r="AA1293" i="19"/>
  <c r="Z1293" i="19" l="1"/>
  <c r="Y1293" i="19"/>
  <c r="AA1294" i="19"/>
  <c r="Z1294" i="19" l="1"/>
  <c r="Y1294" i="19"/>
  <c r="AA1295" i="19"/>
  <c r="Z1295" i="19" l="1"/>
  <c r="Y1295" i="19"/>
  <c r="AA1296" i="19"/>
  <c r="Z1296" i="19" l="1"/>
  <c r="Y1296" i="19"/>
  <c r="AA1297" i="19"/>
  <c r="Z1297" i="19" l="1"/>
  <c r="Y1297" i="19"/>
  <c r="AA1298" i="19"/>
  <c r="Z1298" i="19" l="1"/>
  <c r="Y1298" i="19"/>
  <c r="AA1299" i="19"/>
  <c r="Z1299" i="19" l="1"/>
  <c r="Y1299" i="19"/>
  <c r="AA1300" i="19"/>
  <c r="Z1300" i="19" l="1"/>
  <c r="Y1300" i="19"/>
  <c r="AA1301" i="19"/>
  <c r="Z1301" i="19" l="1"/>
  <c r="Y1301" i="19"/>
  <c r="AA1302" i="19"/>
  <c r="Z1302" i="19" l="1"/>
  <c r="Y1302" i="19"/>
  <c r="AA1303" i="19"/>
  <c r="Z1303" i="19" l="1"/>
  <c r="Y1303" i="19"/>
  <c r="AA1304" i="19"/>
  <c r="Z1304" i="19" l="1"/>
  <c r="Y1304" i="19"/>
  <c r="AA1305" i="19"/>
  <c r="Z1305" i="19" l="1"/>
  <c r="Y1305" i="19"/>
  <c r="AA1306" i="19"/>
  <c r="Z1306" i="19" l="1"/>
  <c r="Y1306" i="19"/>
  <c r="AA1307" i="19"/>
  <c r="Z1307" i="19" l="1"/>
  <c r="Y1307" i="19"/>
  <c r="AA1308" i="19"/>
  <c r="Z1308" i="19" l="1"/>
  <c r="Y1308" i="19"/>
  <c r="AA1309" i="19"/>
  <c r="Z1309" i="19" l="1"/>
  <c r="Y1309" i="19"/>
  <c r="AA1310" i="19"/>
  <c r="Z1310" i="19" l="1"/>
  <c r="Y1310" i="19"/>
  <c r="AA1311" i="19"/>
  <c r="Z1311" i="19" l="1"/>
  <c r="Y1311" i="19"/>
  <c r="AA1312" i="19"/>
  <c r="Z1312" i="19" l="1"/>
  <c r="Y1312" i="19"/>
  <c r="AA1313" i="19"/>
  <c r="Z1313" i="19" l="1"/>
  <c r="Y1313" i="19"/>
  <c r="AA1314" i="19"/>
  <c r="Z1314" i="19" l="1"/>
  <c r="Y1314" i="19"/>
  <c r="AA1315" i="19"/>
  <c r="Z1315" i="19" l="1"/>
  <c r="Y1315" i="19"/>
  <c r="AA1316" i="19"/>
  <c r="Z1316" i="19" l="1"/>
  <c r="Y1316" i="19"/>
  <c r="AA1317" i="19"/>
  <c r="Z1317" i="19" l="1"/>
  <c r="Y1317" i="19"/>
  <c r="AA1318" i="19"/>
  <c r="Z1318" i="19" l="1"/>
  <c r="Y1318" i="19"/>
  <c r="AA1319" i="19"/>
  <c r="Z1319" i="19" l="1"/>
  <c r="Y1319" i="19"/>
  <c r="AA1320" i="19"/>
  <c r="Z1320" i="19" l="1"/>
  <c r="Y1320" i="19"/>
  <c r="AA1321" i="19"/>
  <c r="Z1321" i="19" l="1"/>
  <c r="Y1321" i="19"/>
  <c r="AA1322" i="19"/>
  <c r="Z1322" i="19" l="1"/>
  <c r="Y1322" i="19"/>
  <c r="AA1323" i="19"/>
  <c r="Z1323" i="19" l="1"/>
  <c r="Y1323" i="19"/>
  <c r="AA1324" i="19"/>
  <c r="Z1324" i="19" l="1"/>
  <c r="Y1324" i="19"/>
  <c r="AA1325" i="19"/>
  <c r="Z1325" i="19" l="1"/>
  <c r="Y1325" i="19"/>
  <c r="AA1326" i="19"/>
  <c r="Z1326" i="19" l="1"/>
  <c r="Y1326" i="19"/>
  <c r="AA1327" i="19"/>
  <c r="Z1327" i="19" l="1"/>
  <c r="Y1327" i="19"/>
  <c r="AA1328" i="19"/>
  <c r="Z1328" i="19" l="1"/>
  <c r="Y1328" i="19"/>
  <c r="AA1329" i="19"/>
  <c r="Z1329" i="19" l="1"/>
  <c r="Y1329" i="19"/>
  <c r="AA1330" i="19"/>
  <c r="Z1330" i="19" l="1"/>
  <c r="Y1330" i="19"/>
  <c r="AA1331" i="19"/>
  <c r="Z1331" i="19" l="1"/>
  <c r="Y1331" i="19"/>
  <c r="AA1332" i="19"/>
  <c r="Z1332" i="19" l="1"/>
  <c r="Y1332" i="19"/>
  <c r="AA1333" i="19"/>
  <c r="Z1333" i="19" l="1"/>
  <c r="Y1333" i="19"/>
  <c r="AA1334" i="19"/>
  <c r="Z1334" i="19" l="1"/>
  <c r="Y1334" i="19"/>
  <c r="AA1335" i="19"/>
  <c r="Z1335" i="19" l="1"/>
  <c r="Y1335" i="19"/>
  <c r="AA1336" i="19"/>
  <c r="Z1336" i="19" l="1"/>
  <c r="Y1336" i="19"/>
  <c r="AA1337" i="19"/>
  <c r="Z1337" i="19" l="1"/>
  <c r="Y1337" i="19"/>
  <c r="AA1338" i="19"/>
  <c r="Z1338" i="19" l="1"/>
  <c r="Y1338" i="19"/>
  <c r="AA1339" i="19"/>
  <c r="Z1339" i="19" l="1"/>
  <c r="Y1339" i="19"/>
  <c r="AA1340" i="19"/>
  <c r="Z1340" i="19" l="1"/>
  <c r="Y1340" i="19"/>
  <c r="AA1341" i="19"/>
  <c r="Z1341" i="19" l="1"/>
  <c r="Y1341" i="19"/>
  <c r="AA1342" i="19"/>
  <c r="Z1342" i="19" l="1"/>
  <c r="Y1342" i="19"/>
  <c r="AA1343" i="19"/>
  <c r="Z1343" i="19" l="1"/>
  <c r="Y1343" i="19"/>
  <c r="AA1344" i="19"/>
  <c r="Z1344" i="19" l="1"/>
  <c r="Y1344" i="19"/>
  <c r="AA1345" i="19"/>
  <c r="Z1345" i="19" l="1"/>
  <c r="Y1345" i="19"/>
  <c r="AA1346" i="19"/>
  <c r="Z1346" i="19" l="1"/>
  <c r="Y1346" i="19"/>
  <c r="AA1347" i="19"/>
  <c r="Z1347" i="19" l="1"/>
  <c r="Y1347" i="19"/>
  <c r="AA1348" i="19"/>
  <c r="Z1348" i="19" l="1"/>
  <c r="Y1348" i="19"/>
  <c r="AA1349" i="19"/>
  <c r="Z1349" i="19" l="1"/>
  <c r="Y1349" i="19"/>
  <c r="AA1350" i="19"/>
  <c r="Z1350" i="19" l="1"/>
  <c r="Y1350" i="19"/>
  <c r="AA1351" i="19"/>
  <c r="Z1351" i="19" l="1"/>
  <c r="Y1351" i="19"/>
  <c r="AA1352" i="19"/>
  <c r="Z1352" i="19" l="1"/>
  <c r="Y1352" i="19"/>
  <c r="AA1353" i="19"/>
  <c r="Z1353" i="19" l="1"/>
  <c r="Y1353" i="19"/>
  <c r="AA1354" i="19"/>
  <c r="Z1354" i="19" l="1"/>
  <c r="Y1354" i="19"/>
  <c r="AA1355" i="19"/>
  <c r="Z1355" i="19" l="1"/>
  <c r="Y1355" i="19"/>
  <c r="AA1356" i="19"/>
  <c r="Z1356" i="19" l="1"/>
  <c r="Y1356" i="19"/>
  <c r="AA1357" i="19"/>
  <c r="Z1357" i="19" l="1"/>
  <c r="Y1357" i="19"/>
  <c r="AA1358" i="19"/>
  <c r="Z1358" i="19" l="1"/>
  <c r="Y1358" i="19"/>
  <c r="AA1359" i="19"/>
  <c r="Z1359" i="19" l="1"/>
  <c r="Y1359" i="19"/>
  <c r="AA1360" i="19"/>
  <c r="Z1360" i="19" l="1"/>
  <c r="Y1360" i="19"/>
  <c r="AA1361" i="19"/>
  <c r="Z1361" i="19" l="1"/>
  <c r="Y1361" i="19"/>
  <c r="AA1362" i="19"/>
  <c r="Z1362" i="19" l="1"/>
  <c r="Y1362" i="19"/>
  <c r="AA1363" i="19"/>
  <c r="Z1363" i="19" l="1"/>
  <c r="Y1363" i="19"/>
  <c r="AA1364" i="19"/>
  <c r="Z1364" i="19" l="1"/>
  <c r="Y1364" i="19"/>
  <c r="AA1365" i="19"/>
  <c r="Z1365" i="19" l="1"/>
  <c r="Y1365" i="19"/>
  <c r="AA1366" i="19"/>
  <c r="Z1366" i="19" l="1"/>
  <c r="Y1366" i="19"/>
  <c r="AA1367" i="19"/>
  <c r="Z1367" i="19" l="1"/>
  <c r="Y1367" i="19"/>
  <c r="AA1368" i="19"/>
  <c r="Z1368" i="19" l="1"/>
  <c r="Y1368" i="19"/>
  <c r="AA1369" i="19"/>
  <c r="Z1369" i="19" l="1"/>
  <c r="Y1369" i="19"/>
  <c r="AA1370" i="19"/>
  <c r="Z1370" i="19" l="1"/>
  <c r="Y1370" i="19"/>
  <c r="AA1371" i="19"/>
  <c r="Z1371" i="19" l="1"/>
  <c r="Y1371" i="19"/>
  <c r="AA1372" i="19"/>
  <c r="Z1372" i="19" l="1"/>
  <c r="Y1372" i="19"/>
  <c r="AA1373" i="19"/>
  <c r="Z1373" i="19" l="1"/>
  <c r="Y1373" i="19"/>
  <c r="AA1374" i="19"/>
  <c r="Z1374" i="19" l="1"/>
  <c r="Y1374" i="19"/>
  <c r="AA1375" i="19"/>
  <c r="Z1375" i="19" l="1"/>
  <c r="Y1375" i="19"/>
  <c r="AA1376" i="19"/>
  <c r="Z1376" i="19" l="1"/>
  <c r="Y1376" i="19"/>
  <c r="AA1377" i="19"/>
  <c r="Z1377" i="19" l="1"/>
  <c r="Y1377" i="19"/>
  <c r="AA1378" i="19"/>
  <c r="Z1378" i="19" l="1"/>
  <c r="Y1378" i="19"/>
  <c r="AA1379" i="19"/>
  <c r="Z1379" i="19" l="1"/>
  <c r="Y1379" i="19"/>
  <c r="AA1380" i="19"/>
  <c r="Z1380" i="19" l="1"/>
  <c r="Y1380" i="19"/>
  <c r="AA1381" i="19"/>
  <c r="Z1381" i="19" l="1"/>
  <c r="Y1381" i="19"/>
  <c r="AA1382" i="19"/>
  <c r="Z1382" i="19" l="1"/>
  <c r="Y1382" i="19"/>
  <c r="AA1383" i="19"/>
  <c r="Z1383" i="19" l="1"/>
  <c r="Y1383" i="19"/>
  <c r="AA1384" i="19"/>
  <c r="Z1384" i="19" l="1"/>
  <c r="Y1384" i="19"/>
  <c r="AA1385" i="19"/>
  <c r="Z1385" i="19" l="1"/>
  <c r="Y1385" i="19"/>
  <c r="AA1386" i="19"/>
  <c r="Z1386" i="19" l="1"/>
  <c r="Y1386" i="19"/>
  <c r="AA1387" i="19"/>
  <c r="Z1387" i="19" l="1"/>
  <c r="Y1387" i="19"/>
  <c r="AA1388" i="19"/>
  <c r="Z1388" i="19" l="1"/>
  <c r="Y1388" i="19"/>
  <c r="AA1389" i="19"/>
  <c r="Z1389" i="19" l="1"/>
  <c r="Y1389" i="19"/>
  <c r="AA1390" i="19"/>
  <c r="Z1390" i="19" l="1"/>
  <c r="Y1390" i="19"/>
  <c r="AA1391" i="19"/>
  <c r="Z1391" i="19" l="1"/>
  <c r="Y1391" i="19"/>
  <c r="AA1392" i="19"/>
  <c r="Z1392" i="19" l="1"/>
  <c r="Y1392" i="19"/>
  <c r="AA1393" i="19"/>
  <c r="Z1393" i="19" l="1"/>
  <c r="Y1393" i="19"/>
  <c r="AA1394" i="19"/>
  <c r="Z1394" i="19" l="1"/>
  <c r="Y1394" i="19"/>
  <c r="AA1395" i="19"/>
  <c r="Z1395" i="19" l="1"/>
  <c r="Y1395" i="19"/>
  <c r="AA1396" i="19"/>
  <c r="Z1396" i="19" l="1"/>
  <c r="Y1396" i="19"/>
  <c r="AA1397" i="19"/>
  <c r="Z1397" i="19" l="1"/>
  <c r="Y1397" i="19"/>
  <c r="AA1398" i="19"/>
  <c r="Z1398" i="19" l="1"/>
  <c r="Y1398" i="19"/>
  <c r="AA1399" i="19"/>
  <c r="Z1399" i="19" l="1"/>
  <c r="Y1399" i="19"/>
  <c r="AA1400" i="19"/>
  <c r="Z1400" i="19" l="1"/>
  <c r="Y1400" i="19"/>
  <c r="AA1401" i="19"/>
  <c r="Z1401" i="19" l="1"/>
  <c r="Y1401" i="19"/>
  <c r="AA1402" i="19"/>
  <c r="Z1402" i="19" l="1"/>
  <c r="Y1402" i="19"/>
  <c r="AA1403" i="19"/>
  <c r="Z1403" i="19" l="1"/>
  <c r="Y1403" i="19"/>
  <c r="AA1404" i="19"/>
  <c r="Z1404" i="19" l="1"/>
  <c r="Y1404" i="19"/>
  <c r="AA1405" i="19"/>
  <c r="Z1405" i="19" l="1"/>
  <c r="Y1405" i="19"/>
  <c r="AA1406" i="19"/>
  <c r="Z1406" i="19" l="1"/>
  <c r="Y1406" i="19"/>
  <c r="AA1407" i="19"/>
  <c r="Z1407" i="19" l="1"/>
  <c r="Y1407" i="19"/>
  <c r="AA1408" i="19"/>
  <c r="Z1408" i="19" l="1"/>
  <c r="Y1408" i="19"/>
  <c r="AA1409" i="19"/>
  <c r="Z1409" i="19" l="1"/>
  <c r="Y1409" i="19"/>
  <c r="AA1410" i="19"/>
  <c r="Z1410" i="19" l="1"/>
  <c r="Y1410" i="19"/>
  <c r="AA1411" i="19"/>
  <c r="Z1411" i="19" l="1"/>
  <c r="Y1411" i="19"/>
  <c r="AA1412" i="19"/>
  <c r="Z1412" i="19" l="1"/>
  <c r="Y1412" i="19"/>
  <c r="AA1413" i="19"/>
  <c r="Z1413" i="19" l="1"/>
  <c r="Y1413" i="19"/>
  <c r="AA1414" i="19"/>
  <c r="Z1414" i="19" l="1"/>
  <c r="Y1414" i="19"/>
  <c r="AA1415" i="19"/>
  <c r="Z1415" i="19" l="1"/>
  <c r="Y1415" i="19"/>
  <c r="AA1416" i="19"/>
  <c r="Z1416" i="19" l="1"/>
  <c r="Y1416" i="19"/>
  <c r="AA1417" i="19"/>
  <c r="Z1417" i="19" l="1"/>
  <c r="Y1417" i="19"/>
  <c r="AA1418" i="19"/>
  <c r="Z1418" i="19" l="1"/>
  <c r="Y1418" i="19"/>
  <c r="AA1419" i="19"/>
  <c r="Z1419" i="19" l="1"/>
  <c r="Y1419" i="19"/>
  <c r="AA1420" i="19"/>
  <c r="Z1420" i="19" l="1"/>
  <c r="Y1420" i="19"/>
  <c r="AA1421" i="19"/>
  <c r="Z1421" i="19" l="1"/>
  <c r="Y1421" i="19"/>
  <c r="AA1422" i="19"/>
  <c r="Z1422" i="19" l="1"/>
  <c r="Y1422" i="19"/>
  <c r="AA1423" i="19"/>
  <c r="Z1423" i="19" l="1"/>
  <c r="Y1423" i="19"/>
  <c r="AA1424" i="19"/>
  <c r="Z1424" i="19" l="1"/>
  <c r="Y1424" i="19"/>
  <c r="AA1425" i="19"/>
  <c r="Z1425" i="19" l="1"/>
  <c r="Y1425" i="19"/>
  <c r="AA1426" i="19"/>
  <c r="Z1426" i="19" l="1"/>
  <c r="Y1426" i="19"/>
  <c r="AA1427" i="19"/>
  <c r="Z1427" i="19" l="1"/>
  <c r="Y1427" i="19"/>
  <c r="AA1428" i="19"/>
  <c r="Z1428" i="19" l="1"/>
  <c r="Y1428" i="19"/>
  <c r="AA1429" i="19"/>
  <c r="Z1429" i="19" l="1"/>
  <c r="Y1429" i="19"/>
  <c r="AA1430" i="19"/>
  <c r="Z1430" i="19" l="1"/>
  <c r="Y1430" i="19"/>
  <c r="AA1431" i="19"/>
  <c r="Z1431" i="19" l="1"/>
  <c r="Y1431" i="19"/>
  <c r="AA1432" i="19"/>
  <c r="Z1432" i="19" l="1"/>
  <c r="Y1432" i="19"/>
  <c r="AA1433" i="19"/>
  <c r="Z1433" i="19" l="1"/>
  <c r="Y1433" i="19"/>
  <c r="AA1434" i="19"/>
  <c r="Z1434" i="19" l="1"/>
  <c r="Y1434" i="19"/>
  <c r="AA1435" i="19"/>
  <c r="Z1435" i="19" l="1"/>
  <c r="Y1435" i="19"/>
  <c r="AA1436" i="19"/>
  <c r="Z1436" i="19" l="1"/>
  <c r="Y1436" i="19"/>
  <c r="AA1437" i="19"/>
  <c r="Z1437" i="19" l="1"/>
  <c r="Y1437" i="19"/>
  <c r="AA1438" i="19"/>
  <c r="Z1438" i="19" l="1"/>
  <c r="Y1438" i="19"/>
  <c r="AA1439" i="19"/>
  <c r="Z1439" i="19" l="1"/>
  <c r="Y1439" i="19"/>
  <c r="AA1440" i="19"/>
  <c r="Z1440" i="19" l="1"/>
  <c r="Y1440" i="19"/>
  <c r="AA1441" i="19"/>
  <c r="Z1441" i="19" l="1"/>
  <c r="Y1441" i="19"/>
  <c r="AA1442" i="19"/>
  <c r="Z1442" i="19" l="1"/>
  <c r="Y1442" i="19"/>
  <c r="AA1443" i="19"/>
  <c r="Z1443" i="19" l="1"/>
  <c r="Y1443" i="19"/>
  <c r="AA1444" i="19"/>
  <c r="Z1444" i="19" l="1"/>
  <c r="Y1444" i="19"/>
  <c r="AA1445" i="19"/>
  <c r="Z1445" i="19" l="1"/>
  <c r="Y1445" i="19"/>
  <c r="AA1446" i="19"/>
  <c r="Z1446" i="19" l="1"/>
  <c r="Y1446" i="19"/>
  <c r="AA1447" i="19"/>
  <c r="Z1447" i="19" l="1"/>
  <c r="Y1447" i="19"/>
  <c r="AA1448" i="19"/>
  <c r="Z1448" i="19" l="1"/>
  <c r="Y1448" i="19"/>
  <c r="AA1449" i="19"/>
  <c r="Z1449" i="19" l="1"/>
  <c r="Y1449" i="19"/>
  <c r="AA1450" i="19"/>
  <c r="Z1450" i="19" l="1"/>
  <c r="Y1450" i="19"/>
  <c r="AA1451" i="19"/>
  <c r="Z1451" i="19" l="1"/>
  <c r="Y1451" i="19"/>
  <c r="AA1452" i="19"/>
  <c r="Z1452" i="19" l="1"/>
  <c r="Y1452" i="19"/>
  <c r="AA1453" i="19"/>
  <c r="Z1453" i="19" l="1"/>
  <c r="Y1453" i="19"/>
  <c r="AA1454" i="19"/>
  <c r="Z1454" i="19" l="1"/>
  <c r="Y1454" i="19"/>
  <c r="AA1455" i="19"/>
  <c r="Z1455" i="19" l="1"/>
  <c r="Y1455" i="19"/>
  <c r="AA1456" i="19"/>
  <c r="Z1456" i="19" l="1"/>
  <c r="Y1456" i="19"/>
  <c r="AA1457" i="19"/>
  <c r="Z1457" i="19" l="1"/>
  <c r="Y1457" i="19"/>
  <c r="AA1458" i="19"/>
  <c r="Z1458" i="19" l="1"/>
  <c r="Y1458" i="19"/>
  <c r="AA1459" i="19"/>
  <c r="Z1459" i="19" l="1"/>
  <c r="Y1459" i="19"/>
  <c r="AA1460" i="19"/>
  <c r="Z1460" i="19" l="1"/>
  <c r="Y1460" i="19"/>
  <c r="AA1461" i="19"/>
  <c r="Z1461" i="19" l="1"/>
  <c r="Y1461" i="19"/>
  <c r="AA1462" i="19"/>
  <c r="Z1462" i="19" l="1"/>
  <c r="Y1462" i="19"/>
  <c r="AA1463" i="19"/>
  <c r="Z1463" i="19" l="1"/>
  <c r="Y1463" i="19"/>
  <c r="AA1464" i="19"/>
  <c r="Z1464" i="19" l="1"/>
  <c r="Y1464" i="19"/>
  <c r="AA1465" i="19"/>
  <c r="R6" i="19" l="1"/>
  <c r="Z1465" i="19"/>
  <c r="R7" i="19" l="1"/>
  <c r="R9" i="19" s="1"/>
  <c r="Y1465" i="19"/>
  <c r="AD4" i="19"/>
  <c r="R8" i="19" l="1"/>
  <c r="AE3" i="1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IDB-IWHR" type="4" refreshedVersion="0" background="1">
    <webPr xml="1" sourceData="1" url="G:\test1.xml" htmlTables="1" htmlFormat="all"/>
  </connection>
  <connection id="2" xr16:uid="{00000000-0015-0000-FFFF-FFFF01000000}" name="test2" type="4" refreshedVersion="0" background="1">
    <webPr xml="1" sourceData="1" url="G:\test2.xml" htmlTables="1" htmlFormat="all"/>
  </connection>
  <connection id="3" xr16:uid="{00000000-0015-0000-FFFF-FFFF02000000}" name="test21" type="4" refreshedVersion="0" background="1">
    <webPr xml="1" sourceData="1" url="G:\test2.xml" htmlTables="1" htmlFormat="all"/>
  </connection>
  <connection id="4" xr16:uid="{00000000-0015-0000-FFFF-FFFF03000000}" name="test3" type="4" refreshedVersion="0" background="1">
    <webPr xml="1" sourceData="1" url="G:\test3.xml" htmlTables="1" htmlFormat="all"/>
  </connection>
  <connection id="5" xr16:uid="{00000000-0015-0000-FFFF-FFFF04000000}" name="test31" type="4" refreshedVersion="0" background="1">
    <webPr xml="1" sourceData="1" url="G:\test3.xml" htmlTables="1" htmlFormat="all"/>
  </connection>
</connections>
</file>

<file path=xl/sharedStrings.xml><?xml version="1.0" encoding="utf-8"?>
<sst xmlns="http://schemas.openxmlformats.org/spreadsheetml/2006/main" count="213" uniqueCount="186">
  <si>
    <r>
      <t>V</t>
    </r>
    <r>
      <rPr>
        <vertAlign val="subscript"/>
        <sz val="10.5"/>
        <rFont val="宋体"/>
        <family val="3"/>
        <charset val="134"/>
      </rPr>
      <t>c</t>
    </r>
  </si>
  <si>
    <r>
      <t>a</t>
    </r>
    <r>
      <rPr>
        <vertAlign val="subscript"/>
        <sz val="10.5"/>
        <rFont val="宋体"/>
        <family val="3"/>
        <charset val="134"/>
      </rPr>
      <t>2</t>
    </r>
  </si>
  <si>
    <r>
      <t>b</t>
    </r>
    <r>
      <rPr>
        <vertAlign val="subscript"/>
        <sz val="10.5"/>
        <rFont val="宋体"/>
        <family val="3"/>
        <charset val="134"/>
      </rPr>
      <t>2</t>
    </r>
  </si>
  <si>
    <r>
      <t>z</t>
    </r>
    <r>
      <rPr>
        <vertAlign val="subscript"/>
        <sz val="10.5"/>
        <rFont val="宋体"/>
        <family val="3"/>
        <charset val="134"/>
      </rPr>
      <t>c</t>
    </r>
  </si>
  <si>
    <t>mmqmb</t>
    <phoneticPr fontId="1" type="noConversion"/>
  </si>
  <si>
    <t>Vo</t>
    <phoneticPr fontId="1" type="noConversion"/>
  </si>
  <si>
    <t>Tau1</t>
    <phoneticPr fontId="1" type="noConversion"/>
  </si>
  <si>
    <t>eq.(21)</t>
  </si>
  <si>
    <t>c1</t>
    <phoneticPr fontId="1" type="noConversion"/>
  </si>
  <si>
    <t>s/dz</t>
    <phoneticPr fontId="1" type="noConversion"/>
  </si>
  <si>
    <t>Sqrt(2g)</t>
    <phoneticPr fontId="1" type="noConversion"/>
  </si>
  <si>
    <t>c1</t>
  </si>
  <si>
    <t>c2*mq*mb</t>
  </si>
  <si>
    <t>a1*2</t>
  </si>
  <si>
    <t>Dq</t>
  </si>
  <si>
    <t>m</t>
  </si>
  <si>
    <t>m3</t>
  </si>
  <si>
    <t>m/s</t>
  </si>
  <si>
    <t>Unit</t>
    <phoneticPr fontId="1" type="noConversion"/>
  </si>
  <si>
    <r>
      <t>Q</t>
    </r>
    <r>
      <rPr>
        <b/>
        <vertAlign val="subscript"/>
        <sz val="11"/>
        <color theme="1"/>
        <rFont val="Times New Roman"/>
        <family val="1"/>
      </rPr>
      <t>in</t>
    </r>
  </si>
  <si>
    <t>Methods</t>
  </si>
  <si>
    <t>Dam Breach Analysis DB-IWHR 2014</t>
    <phoneticPr fontId="1" type="noConversion"/>
  </si>
  <si>
    <t>h</t>
    <phoneticPr fontId="1" type="noConversion"/>
  </si>
  <si>
    <t>B</t>
    <phoneticPr fontId="1" type="noConversion"/>
  </si>
  <si>
    <t>Elevations of channel bed,m</t>
    <phoneticPr fontId="1" type="noConversion"/>
  </si>
  <si>
    <t>Erosion coefficient</t>
    <phoneticPr fontId="1" type="noConversion"/>
  </si>
  <si>
    <t>m</t>
    <phoneticPr fontId="1" type="noConversion"/>
  </si>
  <si>
    <t>The formula</t>
    <phoneticPr fontId="1" type="noConversion"/>
  </si>
  <si>
    <t>eq. (22)</t>
    <phoneticPr fontId="1" type="noConversion"/>
  </si>
  <si>
    <t>SumQin</t>
    <phoneticPr fontId="1" type="noConversion"/>
  </si>
  <si>
    <t>Error</t>
    <phoneticPr fontId="1" type="noConversion"/>
  </si>
  <si>
    <t>n</t>
    <phoneticPr fontId="1" type="noConversion"/>
  </si>
  <si>
    <t>error</t>
    <phoneticPr fontId="1" type="noConversion"/>
  </si>
  <si>
    <t xml:space="preserve"> Copy Right：Chen ZuYu（Email：chenzuyu@cashq.ac.cn）</t>
    <phoneticPr fontId="1" type="noConversion"/>
  </si>
  <si>
    <t xml:space="preserve">                            Disclaimer: The author assumes No responsibility and makes no guarantees, expressed or implied, about its quality, reliability, or any other characteristic.</t>
    <phoneticPr fontId="1" type="noConversion"/>
  </si>
  <si>
    <r>
      <t>Z</t>
    </r>
    <r>
      <rPr>
        <vertAlign val="subscript"/>
        <sz val="9"/>
        <rFont val="宋体"/>
        <family val="3"/>
        <charset val="134"/>
      </rPr>
      <t>0</t>
    </r>
  </si>
  <si>
    <r>
      <t>Q</t>
    </r>
    <r>
      <rPr>
        <vertAlign val="subscript"/>
        <sz val="10.5"/>
        <rFont val="宋体"/>
        <family val="3"/>
        <charset val="134"/>
      </rPr>
      <t>in</t>
    </r>
  </si>
  <si>
    <r>
      <t>Inflow flow,m</t>
    </r>
    <r>
      <rPr>
        <vertAlign val="superscript"/>
        <sz val="8"/>
        <rFont val="宋体"/>
        <family val="3"/>
        <charset val="134"/>
      </rPr>
      <t>3</t>
    </r>
    <r>
      <rPr>
        <sz val="8"/>
        <rFont val="宋体"/>
        <family val="3"/>
        <charset val="134"/>
      </rPr>
      <t>/s</t>
    </r>
    <phoneticPr fontId="1" type="noConversion"/>
  </si>
  <si>
    <r>
      <t>H</t>
    </r>
    <r>
      <rPr>
        <vertAlign val="subscript"/>
        <sz val="10.5"/>
        <rFont val="宋体"/>
        <family val="3"/>
        <charset val="134"/>
      </rPr>
      <t>r</t>
    </r>
  </si>
  <si>
    <t>Elevations of dead Water,m</t>
    <phoneticPr fontId="1" type="noConversion"/>
  </si>
  <si>
    <t>Stage</t>
  </si>
  <si>
    <t>Bottom fh (m)</t>
  </si>
  <si>
    <t>Breach  B (m)</t>
  </si>
  <si>
    <t>Center</t>
  </si>
  <si>
    <t>Toe of Slope</t>
  </si>
  <si>
    <t>x</t>
  </si>
  <si>
    <t>y</t>
  </si>
  <si>
    <t>-</t>
  </si>
  <si>
    <r>
      <t>a</t>
    </r>
    <r>
      <rPr>
        <vertAlign val="subscript"/>
        <sz val="10.5"/>
        <rFont val="宋体"/>
        <family val="3"/>
        <charset val="134"/>
      </rPr>
      <t>1</t>
    </r>
  </si>
  <si>
    <t>W~H curve coefficient</t>
    <phoneticPr fontId="1" type="noConversion"/>
  </si>
  <si>
    <r>
      <t>b</t>
    </r>
    <r>
      <rPr>
        <vertAlign val="subscript"/>
        <sz val="10.5"/>
        <rFont val="宋体"/>
        <family val="3"/>
        <charset val="134"/>
      </rPr>
      <t>1</t>
    </r>
  </si>
  <si>
    <t>W~H curve coefficient</t>
    <phoneticPr fontId="1" type="noConversion"/>
  </si>
  <si>
    <r>
      <t>c</t>
    </r>
    <r>
      <rPr>
        <vertAlign val="subscript"/>
        <sz val="10.5"/>
        <rFont val="宋体"/>
        <family val="3"/>
        <charset val="134"/>
      </rPr>
      <t>1</t>
    </r>
  </si>
  <si>
    <t>W~H curve coefficient</t>
    <phoneticPr fontId="1" type="noConversion"/>
  </si>
  <si>
    <t xml:space="preserve">   Note: obtained by water storage capacity curve worksheet</t>
    <phoneticPr fontId="1" type="noConversion"/>
  </si>
  <si>
    <r>
      <t>m</t>
    </r>
    <r>
      <rPr>
        <vertAlign val="subscript"/>
        <sz val="10.5"/>
        <rFont val="宋体"/>
        <family val="3"/>
        <charset val="134"/>
      </rPr>
      <t>q</t>
    </r>
  </si>
  <si>
    <t>Broad-crested weir flow coefficient</t>
    <phoneticPr fontId="1" type="noConversion"/>
  </si>
  <si>
    <r>
      <t>m</t>
    </r>
    <r>
      <rPr>
        <vertAlign val="subscript"/>
        <sz val="10.5"/>
        <rFont val="宋体"/>
        <family val="3"/>
        <charset val="134"/>
      </rPr>
      <t>b</t>
    </r>
  </si>
  <si>
    <t>Lateral shrinkage coefficient</t>
    <phoneticPr fontId="1" type="noConversion"/>
  </si>
  <si>
    <t>Ratio of tailwater</t>
    <phoneticPr fontId="1" type="noConversion"/>
  </si>
  <si>
    <t>The incipient velocity,m/s</t>
    <phoneticPr fontId="1" type="noConversion"/>
  </si>
  <si>
    <t>Erosion coefficient</t>
    <phoneticPr fontId="1" type="noConversion"/>
  </si>
  <si>
    <t xml:space="preserve">表  1 </t>
    <phoneticPr fontId="1" type="noConversion"/>
  </si>
  <si>
    <r>
      <t>Q</t>
    </r>
    <r>
      <rPr>
        <vertAlign val="subscript"/>
        <sz val="11"/>
        <rFont val="宋体"/>
        <family val="3"/>
        <charset val="134"/>
        <scheme val="minor"/>
      </rPr>
      <t>p</t>
    </r>
  </si>
  <si>
    <r>
      <t>m</t>
    </r>
    <r>
      <rPr>
        <vertAlign val="superscript"/>
        <sz val="11"/>
        <color theme="1"/>
        <rFont val="宋体"/>
        <family val="3"/>
        <charset val="134"/>
        <scheme val="minor"/>
      </rPr>
      <t>3</t>
    </r>
    <r>
      <rPr>
        <sz val="11"/>
        <color theme="1"/>
        <rFont val="宋体"/>
        <family val="2"/>
        <charset val="134"/>
        <scheme val="minor"/>
      </rPr>
      <t>/s</t>
    </r>
  </si>
  <si>
    <t>The peak flow</t>
    <phoneticPr fontId="1" type="noConversion"/>
  </si>
  <si>
    <r>
      <t>t</t>
    </r>
    <r>
      <rPr>
        <vertAlign val="subscript"/>
        <sz val="11"/>
        <color theme="1"/>
        <rFont val="宋体"/>
        <family val="3"/>
        <charset val="134"/>
        <scheme val="minor"/>
      </rPr>
      <t>p</t>
    </r>
  </si>
  <si>
    <t>The peak time</t>
    <phoneticPr fontId="1" type="noConversion"/>
  </si>
  <si>
    <t>图  1</t>
    <phoneticPr fontId="1" type="noConversion"/>
  </si>
  <si>
    <t>图  2</t>
    <phoneticPr fontId="1" type="noConversion"/>
  </si>
  <si>
    <t>Tc</t>
    <phoneticPr fontId="1" type="noConversion"/>
  </si>
  <si>
    <r>
      <t>Z</t>
    </r>
    <r>
      <rPr>
        <sz val="9"/>
        <rFont val="宋体"/>
        <family val="3"/>
        <charset val="134"/>
      </rPr>
      <t>0</t>
    </r>
  </si>
  <si>
    <t>Hr</t>
    <phoneticPr fontId="1" type="noConversion"/>
  </si>
  <si>
    <t>Ho</t>
    <phoneticPr fontId="1" type="noConversion"/>
  </si>
  <si>
    <t>Vc</t>
    <phoneticPr fontId="1" type="noConversion"/>
  </si>
  <si>
    <t>mq</t>
    <phoneticPr fontId="1" type="noConversion"/>
  </si>
  <si>
    <t>c2</t>
    <phoneticPr fontId="1" type="noConversion"/>
  </si>
  <si>
    <t>B</t>
    <phoneticPr fontId="1" type="noConversion"/>
  </si>
  <si>
    <t>H1</t>
    <phoneticPr fontId="1" type="noConversion"/>
  </si>
  <si>
    <t>a2</t>
    <phoneticPr fontId="1" type="noConversion"/>
  </si>
  <si>
    <t>mb</t>
    <phoneticPr fontId="1" type="noConversion"/>
  </si>
  <si>
    <t>Qin</t>
    <phoneticPr fontId="1" type="noConversion"/>
  </si>
  <si>
    <t>b1</t>
    <phoneticPr fontId="1" type="noConversion"/>
  </si>
  <si>
    <t>b2</t>
    <phoneticPr fontId="1" type="noConversion"/>
  </si>
  <si>
    <t>g</t>
    <phoneticPr fontId="1" type="noConversion"/>
  </si>
  <si>
    <t>zc</t>
    <phoneticPr fontId="1" type="noConversion"/>
  </si>
  <si>
    <t>m-1</t>
    <phoneticPr fontId="1" type="noConversion"/>
  </si>
  <si>
    <t>Symbols</t>
    <phoneticPr fontId="1" type="noConversion"/>
  </si>
  <si>
    <t>zo</t>
    <phoneticPr fontId="1" type="noConversion"/>
  </si>
  <si>
    <t>B平均</t>
    <phoneticPr fontId="1" type="noConversion"/>
  </si>
  <si>
    <t>Q</t>
    <phoneticPr fontId="1" type="noConversion"/>
  </si>
  <si>
    <t>dV</t>
    <phoneticPr fontId="1" type="noConversion"/>
  </si>
  <si>
    <t>Index</t>
    <phoneticPr fontId="1" type="noConversion"/>
  </si>
  <si>
    <t>V1</t>
    <phoneticPr fontId="1" type="noConversion"/>
  </si>
  <si>
    <t>Va1</t>
    <phoneticPr fontId="1" type="noConversion"/>
  </si>
  <si>
    <t>s1</t>
    <phoneticPr fontId="1" type="noConversion"/>
  </si>
  <si>
    <t>E1</t>
    <phoneticPr fontId="1" type="noConversion"/>
  </si>
  <si>
    <t>A1</t>
    <phoneticPr fontId="1" type="noConversion"/>
  </si>
  <si>
    <t>D1</t>
    <phoneticPr fontId="1" type="noConversion"/>
  </si>
  <si>
    <t>A/DE_1</t>
    <phoneticPr fontId="1" type="noConversion"/>
  </si>
  <si>
    <t>dz1</t>
    <phoneticPr fontId="1" type="noConversion"/>
  </si>
  <si>
    <t>V2</t>
    <phoneticPr fontId="1" type="noConversion"/>
  </si>
  <si>
    <t>Va2</t>
    <phoneticPr fontId="1" type="noConversion"/>
  </si>
  <si>
    <t>s2</t>
    <phoneticPr fontId="1" type="noConversion"/>
  </si>
  <si>
    <t>A2</t>
    <phoneticPr fontId="1" type="noConversion"/>
  </si>
  <si>
    <t>Tau2</t>
    <phoneticPr fontId="1" type="noConversion"/>
  </si>
  <si>
    <t>D2</t>
    <phoneticPr fontId="1" type="noConversion"/>
  </si>
  <si>
    <t>A/DE_2</t>
    <phoneticPr fontId="1" type="noConversion"/>
  </si>
  <si>
    <t>dz2</t>
    <phoneticPr fontId="1" type="noConversion"/>
  </si>
  <si>
    <t>dz</t>
    <phoneticPr fontId="1" type="noConversion"/>
  </si>
  <si>
    <t>dv/dz</t>
    <phoneticPr fontId="1" type="noConversion"/>
  </si>
  <si>
    <t>d2z/dz2</t>
    <phoneticPr fontId="1" type="noConversion"/>
  </si>
  <si>
    <t>z1</t>
    <phoneticPr fontId="1" type="noConversion"/>
  </si>
  <si>
    <t>dt</t>
    <phoneticPr fontId="1" type="noConversion"/>
  </si>
  <si>
    <t>T</t>
    <phoneticPr fontId="1" type="noConversion"/>
  </si>
  <si>
    <t>m/s</t>
    <phoneticPr fontId="1" type="noConversion"/>
  </si>
  <si>
    <t>eq.(24)</t>
    <phoneticPr fontId="1" type="noConversion"/>
  </si>
  <si>
    <t>Initial value</t>
    <phoneticPr fontId="1" type="noConversion"/>
  </si>
  <si>
    <r>
      <t>Sum</t>
    </r>
    <r>
      <rPr>
        <b/>
        <sz val="11"/>
        <color theme="1"/>
        <rFont val="宋体"/>
        <family val="2"/>
        <scheme val="minor"/>
      </rPr>
      <t>Q</t>
    </r>
    <r>
      <rPr>
        <b/>
        <sz val="9"/>
        <color theme="1"/>
        <rFont val="宋体"/>
        <family val="3"/>
        <charset val="134"/>
        <scheme val="minor"/>
      </rPr>
      <t>out</t>
    </r>
    <phoneticPr fontId="1" type="noConversion"/>
  </si>
  <si>
    <t>Do not modify the cells filling with pink</t>
    <phoneticPr fontId="1" type="noConversion"/>
  </si>
  <si>
    <t>m^3</t>
    <phoneticPr fontId="1" type="noConversion"/>
  </si>
  <si>
    <r>
      <t>60</t>
    </r>
    <r>
      <rPr>
        <sz val="9"/>
        <rFont val="宋体"/>
        <family val="3"/>
        <charset val="134"/>
      </rPr>
      <t>秒（默认）</t>
    </r>
    <phoneticPr fontId="1" type="noConversion"/>
  </si>
  <si>
    <r>
      <t>30</t>
    </r>
    <r>
      <rPr>
        <sz val="9"/>
        <rFont val="宋体"/>
        <family val="3"/>
        <charset val="134"/>
      </rPr>
      <t>秒</t>
    </r>
    <phoneticPr fontId="1" type="noConversion"/>
  </si>
  <si>
    <r>
      <t>10</t>
    </r>
    <r>
      <rPr>
        <sz val="9"/>
        <rFont val="宋体"/>
        <family val="3"/>
        <charset val="134"/>
      </rPr>
      <t>秒</t>
    </r>
    <phoneticPr fontId="1" type="noConversion"/>
  </si>
  <si>
    <r>
      <t>X</t>
    </r>
    <r>
      <rPr>
        <sz val="9"/>
        <rFont val="宋体"/>
        <family val="3"/>
        <charset val="134"/>
      </rPr>
      <t>轴刻度</t>
    </r>
    <phoneticPr fontId="1" type="noConversion"/>
  </si>
  <si>
    <r>
      <t>X</t>
    </r>
    <r>
      <rPr>
        <sz val="9"/>
        <rFont val="宋体"/>
        <family val="3"/>
        <charset val="134"/>
      </rPr>
      <t>轴最大</t>
    </r>
    <phoneticPr fontId="1" type="noConversion"/>
  </si>
  <si>
    <r>
      <rPr>
        <sz val="9"/>
        <rFont val="宋体"/>
        <family val="3"/>
        <charset val="134"/>
      </rPr>
      <t>最大时间（</t>
    </r>
    <r>
      <rPr>
        <sz val="9"/>
        <rFont val="Times New Roman"/>
        <family val="1"/>
      </rPr>
      <t>h</t>
    </r>
    <r>
      <rPr>
        <sz val="9"/>
        <rFont val="宋体"/>
        <family val="3"/>
        <charset val="134"/>
      </rPr>
      <t>）</t>
    </r>
    <phoneticPr fontId="18" type="noConversion"/>
  </si>
  <si>
    <r>
      <rPr>
        <sz val="9"/>
        <rFont val="宋体"/>
        <family val="3"/>
        <charset val="134"/>
      </rPr>
      <t>计算末行（不能移动）</t>
    </r>
    <phoneticPr fontId="1" type="noConversion"/>
  </si>
  <si>
    <r>
      <rPr>
        <sz val="9"/>
        <rFont val="宋体"/>
        <family val="3"/>
        <charset val="134"/>
      </rPr>
      <t>最大时间（</t>
    </r>
    <r>
      <rPr>
        <sz val="9"/>
        <rFont val="Times New Roman"/>
        <family val="1"/>
      </rPr>
      <t>s</t>
    </r>
    <r>
      <rPr>
        <sz val="9"/>
        <rFont val="宋体"/>
        <family val="3"/>
        <charset val="134"/>
      </rPr>
      <t>）</t>
    </r>
    <phoneticPr fontId="18" type="noConversion"/>
  </si>
  <si>
    <r>
      <rPr>
        <sz val="9"/>
        <rFont val="宋体"/>
        <family val="3"/>
        <charset val="134"/>
      </rPr>
      <t>洪水过程时间（</t>
    </r>
    <r>
      <rPr>
        <sz val="9"/>
        <rFont val="Times New Roman"/>
        <family val="1"/>
      </rPr>
      <t>h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</si>
  <si>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插值节点数</t>
    </r>
    <phoneticPr fontId="1" type="noConversion"/>
  </si>
  <si>
    <r>
      <rPr>
        <sz val="9"/>
        <rFont val="宋体"/>
        <family val="3"/>
        <charset val="134"/>
      </rPr>
      <t>洪水过程线持续时间</t>
    </r>
    <r>
      <rPr>
        <sz val="9"/>
        <rFont val="Times New Roman"/>
        <family val="1"/>
      </rPr>
      <t>(h)</t>
    </r>
    <phoneticPr fontId="1" type="noConversion"/>
  </si>
  <si>
    <r>
      <rPr>
        <sz val="9"/>
        <rFont val="宋体"/>
        <family val="3"/>
        <charset val="134"/>
      </rPr>
      <t>洪水过程时段数</t>
    </r>
    <phoneticPr fontId="1" type="noConversion"/>
  </si>
  <si>
    <r>
      <rPr>
        <sz val="9"/>
        <rFont val="宋体"/>
        <family val="3"/>
        <charset val="134"/>
      </rPr>
      <t>起调库容：</t>
    </r>
    <phoneticPr fontId="18" type="noConversion"/>
  </si>
  <si>
    <r>
      <rPr>
        <sz val="9"/>
        <rFont val="宋体"/>
        <family val="3"/>
        <charset val="134"/>
      </rPr>
      <t>计算精度（秒）</t>
    </r>
    <phoneticPr fontId="1" type="noConversion"/>
  </si>
  <si>
    <t>坝顶高程</t>
    <phoneticPr fontId="1" type="noConversion"/>
  </si>
  <si>
    <t>死水位</t>
    <phoneticPr fontId="1" type="noConversion"/>
  </si>
  <si>
    <r>
      <rPr>
        <sz val="9"/>
        <rFont val="宋体"/>
        <family val="3"/>
        <charset val="134"/>
      </rPr>
      <t>计算精度时段（秒）：</t>
    </r>
    <phoneticPr fontId="18" type="noConversion"/>
  </si>
  <si>
    <r>
      <rPr>
        <sz val="9"/>
        <rFont val="宋体"/>
        <family val="3"/>
        <charset val="134"/>
      </rPr>
      <t>历时（</t>
    </r>
    <r>
      <rPr>
        <sz val="9"/>
        <rFont val="Times New Roman"/>
        <family val="1"/>
      </rPr>
      <t>h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</si>
  <si>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起调水位（</t>
    </r>
    <r>
      <rPr>
        <sz val="9"/>
        <rFont val="Times New Roman"/>
        <family val="1"/>
      </rPr>
      <t>m</t>
    </r>
    <r>
      <rPr>
        <sz val="9"/>
        <rFont val="宋体"/>
        <family val="3"/>
        <charset val="134"/>
      </rPr>
      <t>）：</t>
    </r>
    <phoneticPr fontId="18" type="noConversion"/>
  </si>
  <si>
    <r>
      <rPr>
        <sz val="9"/>
        <rFont val="宋体"/>
        <family val="3"/>
        <charset val="134"/>
      </rPr>
      <t>溃坝洪水</t>
    </r>
    <phoneticPr fontId="1" type="noConversion"/>
  </si>
  <si>
    <r>
      <rPr>
        <sz val="9"/>
        <rFont val="宋体"/>
        <family val="3"/>
        <charset val="134"/>
      </rPr>
      <t>洪水重现期</t>
    </r>
    <r>
      <rPr>
        <sz val="9"/>
        <rFont val="Times New Roman"/>
        <family val="1"/>
      </rPr>
      <t>(</t>
    </r>
    <r>
      <rPr>
        <sz val="9"/>
        <rFont val="宋体"/>
        <family val="3"/>
        <charset val="134"/>
      </rPr>
      <t>年</t>
    </r>
    <r>
      <rPr>
        <sz val="9"/>
        <rFont val="Times New Roman"/>
        <family val="1"/>
      </rPr>
      <t>)</t>
    </r>
    <r>
      <rPr>
        <sz val="9"/>
        <rFont val="宋体"/>
        <family val="3"/>
        <charset val="134"/>
      </rPr>
      <t>：</t>
    </r>
    <phoneticPr fontId="1" type="noConversion"/>
  </si>
  <si>
    <r>
      <rPr>
        <sz val="9"/>
        <rFont val="宋体"/>
        <family val="3"/>
        <charset val="134"/>
      </rPr>
      <t>水位高程系统：</t>
    </r>
    <phoneticPr fontId="1" type="noConversion"/>
  </si>
  <si>
    <r>
      <rPr>
        <sz val="9"/>
        <rFont val="宋体"/>
        <family val="3"/>
        <charset val="134"/>
      </rPr>
      <t>库容单位：</t>
    </r>
    <phoneticPr fontId="1" type="noConversion"/>
  </si>
  <si>
    <r>
      <rPr>
        <sz val="9"/>
        <rFont val="宋体"/>
        <family val="3"/>
        <charset val="134"/>
      </rPr>
      <t>最大出库</t>
    </r>
    <r>
      <rPr>
        <sz val="9"/>
        <rFont val="Times New Roman"/>
        <family val="1"/>
      </rPr>
      <t>(m^3/s)</t>
    </r>
    <r>
      <rPr>
        <sz val="9"/>
        <rFont val="宋体"/>
        <family val="3"/>
        <charset val="134"/>
      </rPr>
      <t>：</t>
    </r>
    <phoneticPr fontId="18" type="noConversion"/>
  </si>
  <si>
    <r>
      <rPr>
        <sz val="9"/>
        <rFont val="宋体"/>
        <family val="3"/>
        <charset val="134"/>
      </rPr>
      <t>时间步长（</t>
    </r>
    <r>
      <rPr>
        <sz val="9"/>
        <rFont val="Times New Roman"/>
        <family val="1"/>
      </rPr>
      <t>s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</si>
  <si>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最大入库</t>
    </r>
    <r>
      <rPr>
        <sz val="9"/>
        <rFont val="Times New Roman"/>
        <family val="1"/>
      </rPr>
      <t>(m^3/s)</t>
    </r>
    <r>
      <rPr>
        <sz val="9"/>
        <rFont val="宋体"/>
        <family val="3"/>
        <charset val="134"/>
      </rPr>
      <t>：</t>
    </r>
    <phoneticPr fontId="18" type="noConversion"/>
  </si>
  <si>
    <r>
      <rPr>
        <sz val="9"/>
        <rFont val="宋体"/>
        <family val="3"/>
        <charset val="134"/>
      </rPr>
      <t>节点时间变幅（</t>
    </r>
    <r>
      <rPr>
        <sz val="9"/>
        <rFont val="Times New Roman"/>
        <family val="1"/>
      </rPr>
      <t>h</t>
    </r>
    <r>
      <rPr>
        <sz val="9"/>
        <rFont val="宋体"/>
        <family val="3"/>
        <charset val="134"/>
      </rPr>
      <t>）</t>
    </r>
    <phoneticPr fontId="18" type="noConversion"/>
  </si>
  <si>
    <t>B</t>
  </si>
  <si>
    <t>(m)</t>
  </si>
  <si>
    <r>
      <rPr>
        <sz val="9"/>
        <rFont val="宋体"/>
        <family val="3"/>
        <charset val="134"/>
      </rPr>
      <t>泄量</t>
    </r>
    <phoneticPr fontId="1" type="noConversion"/>
  </si>
  <si>
    <r>
      <rPr>
        <sz val="9"/>
        <rFont val="宋体"/>
        <family val="3"/>
        <charset val="134"/>
      </rPr>
      <t>水位</t>
    </r>
    <phoneticPr fontId="1" type="noConversion"/>
  </si>
  <si>
    <r>
      <rPr>
        <sz val="9"/>
        <rFont val="宋体"/>
        <family val="3"/>
        <charset val="134"/>
      </rPr>
      <t>洪水过程节点数：</t>
    </r>
    <phoneticPr fontId="1" type="noConversion"/>
  </si>
  <si>
    <t>C</t>
  </si>
  <si>
    <t>泄量</t>
  </si>
  <si>
    <t>水位</t>
  </si>
  <si>
    <t>dt</t>
    <phoneticPr fontId="1" type="noConversion"/>
  </si>
  <si>
    <t>(m)</t>
    <phoneticPr fontId="1" type="noConversion"/>
  </si>
  <si>
    <t>(m^3/s)</t>
    <phoneticPr fontId="1" type="noConversion"/>
  </si>
  <si>
    <r>
      <t>(</t>
    </r>
    <r>
      <rPr>
        <sz val="9"/>
        <rFont val="宋体"/>
        <family val="3"/>
        <charset val="134"/>
      </rPr>
      <t>小时</t>
    </r>
    <r>
      <rPr>
        <sz val="9"/>
        <rFont val="Times New Roman"/>
        <family val="1"/>
      </rPr>
      <t>)</t>
    </r>
    <phoneticPr fontId="1" type="noConversion"/>
  </si>
  <si>
    <r>
      <rPr>
        <sz val="9"/>
        <rFont val="宋体"/>
        <family val="3"/>
        <charset val="134"/>
      </rPr>
      <t>库容（方）</t>
    </r>
    <phoneticPr fontId="1" type="noConversion"/>
  </si>
  <si>
    <r>
      <rPr>
        <sz val="9"/>
        <rFont val="宋体"/>
        <family val="3"/>
        <charset val="134"/>
      </rPr>
      <t>库容</t>
    </r>
    <phoneticPr fontId="1" type="noConversion"/>
  </si>
  <si>
    <r>
      <rPr>
        <sz val="9"/>
        <rFont val="宋体"/>
        <family val="3"/>
        <charset val="134"/>
      </rPr>
      <t>水位</t>
    </r>
    <phoneticPr fontId="18" type="noConversion"/>
  </si>
  <si>
    <r>
      <rPr>
        <sz val="9"/>
        <rFont val="宋体"/>
        <family val="3"/>
        <charset val="134"/>
      </rPr>
      <t>泄量</t>
    </r>
    <phoneticPr fontId="18" type="noConversion"/>
  </si>
  <si>
    <r>
      <rPr>
        <sz val="9"/>
        <rFont val="宋体"/>
        <family val="3"/>
        <charset val="134"/>
      </rPr>
      <t>水位</t>
    </r>
    <phoneticPr fontId="18" type="noConversion"/>
  </si>
  <si>
    <r>
      <rPr>
        <sz val="9"/>
        <rFont val="宋体"/>
        <family val="3"/>
        <charset val="134"/>
      </rPr>
      <t>洪水过程线</t>
    </r>
    <phoneticPr fontId="18" type="noConversion"/>
  </si>
  <si>
    <r>
      <rPr>
        <sz val="9"/>
        <rFont val="宋体"/>
        <family val="3"/>
        <charset val="134"/>
      </rPr>
      <t>时间</t>
    </r>
    <phoneticPr fontId="18" type="noConversion"/>
  </si>
  <si>
    <t>Hr</t>
  </si>
  <si>
    <r>
      <rPr>
        <sz val="9"/>
        <rFont val="宋体"/>
        <family val="3"/>
        <charset val="134"/>
      </rPr>
      <t>表孔</t>
    </r>
    <phoneticPr fontId="1" type="noConversion"/>
  </si>
  <si>
    <r>
      <rPr>
        <sz val="9"/>
        <rFont val="宋体"/>
        <family val="3"/>
        <charset val="134"/>
      </rPr>
      <t>中孔</t>
    </r>
    <phoneticPr fontId="1" type="noConversion"/>
  </si>
  <si>
    <r>
      <rPr>
        <sz val="9"/>
        <rFont val="宋体"/>
        <family val="3"/>
        <charset val="134"/>
      </rPr>
      <t>计算泄量</t>
    </r>
    <r>
      <rPr>
        <sz val="9"/>
        <rFont val="Times New Roman"/>
        <family val="1"/>
      </rPr>
      <t>(m^3/s)</t>
    </r>
    <phoneticPr fontId="18" type="noConversion"/>
  </si>
  <si>
    <r>
      <rPr>
        <sz val="9"/>
        <rFont val="宋体"/>
        <family val="3"/>
        <charset val="134"/>
      </rPr>
      <t>库容</t>
    </r>
    <r>
      <rPr>
        <sz val="9"/>
        <rFont val="Times New Roman"/>
        <family val="1"/>
      </rPr>
      <t>(</t>
    </r>
    <r>
      <rPr>
        <sz val="9"/>
        <rFont val="宋体"/>
        <family val="3"/>
        <charset val="134"/>
      </rPr>
      <t>方</t>
    </r>
    <r>
      <rPr>
        <sz val="9"/>
        <rFont val="Times New Roman"/>
        <family val="1"/>
      </rPr>
      <t>)</t>
    </r>
    <phoneticPr fontId="18" type="noConversion"/>
  </si>
  <si>
    <r>
      <rPr>
        <sz val="9"/>
        <rFont val="宋体"/>
        <family val="3"/>
        <charset val="134"/>
      </rPr>
      <t>入库流量</t>
    </r>
    <phoneticPr fontId="18" type="noConversion"/>
  </si>
  <si>
    <r>
      <rPr>
        <sz val="9"/>
        <rFont val="宋体"/>
        <family val="3"/>
        <charset val="134"/>
      </rPr>
      <t>时间</t>
    </r>
    <phoneticPr fontId="18" type="noConversion"/>
  </si>
  <si>
    <r>
      <rPr>
        <sz val="9"/>
        <rFont val="宋体"/>
        <family val="3"/>
        <charset val="134"/>
      </rPr>
      <t>时间</t>
    </r>
    <r>
      <rPr>
        <sz val="9"/>
        <rFont val="Times New Roman"/>
        <family val="1"/>
      </rPr>
      <t>(</t>
    </r>
    <r>
      <rPr>
        <sz val="9"/>
        <rFont val="宋体"/>
        <family val="3"/>
        <charset val="134"/>
      </rPr>
      <t>秒</t>
    </r>
    <r>
      <rPr>
        <sz val="9"/>
        <rFont val="Times New Roman"/>
        <family val="1"/>
      </rPr>
      <t>)</t>
    </r>
    <phoneticPr fontId="18" type="noConversion"/>
  </si>
  <si>
    <r>
      <rPr>
        <sz val="9"/>
        <rFont val="宋体"/>
        <family val="3"/>
        <charset val="134"/>
      </rPr>
      <t>序号</t>
    </r>
    <phoneticPr fontId="18" type="noConversion"/>
  </si>
  <si>
    <t>OUT</t>
  </si>
  <si>
    <t>OVERTOPPING
TIME</t>
    <phoneticPr fontId="1" type="noConversion"/>
  </si>
  <si>
    <r>
      <t>120</t>
    </r>
    <r>
      <rPr>
        <sz val="9"/>
        <color theme="0" tint="-0.14999847407452621"/>
        <rFont val="宋体"/>
        <family val="3"/>
        <charset val="134"/>
      </rPr>
      <t>秒</t>
    </r>
    <phoneticPr fontId="1" type="noConversion"/>
  </si>
  <si>
    <r>
      <t>360</t>
    </r>
    <r>
      <rPr>
        <sz val="9"/>
        <color theme="0" tint="-0.14999847407452621"/>
        <rFont val="宋体"/>
        <family val="3"/>
        <charset val="134"/>
      </rPr>
      <t>秒</t>
    </r>
    <phoneticPr fontId="1" type="noConversion"/>
  </si>
  <si>
    <r>
      <rPr>
        <sz val="9"/>
        <color theme="0" tint="-0.14999847407452621"/>
        <rFont val="宋体"/>
        <family val="3"/>
        <charset val="134"/>
      </rPr>
      <t>万</t>
    </r>
    <r>
      <rPr>
        <sz val="9"/>
        <color theme="0" tint="-0.14999847407452621"/>
        <rFont val="Times New Roman"/>
        <family val="1"/>
      </rPr>
      <t>m^3</t>
    </r>
    <phoneticPr fontId="1" type="noConversion"/>
  </si>
  <si>
    <r>
      <rPr>
        <sz val="9"/>
        <color theme="0" tint="-0.14999847407452621"/>
        <rFont val="宋体"/>
        <family val="3"/>
        <charset val="134"/>
      </rPr>
      <t>亿</t>
    </r>
    <r>
      <rPr>
        <sz val="9"/>
        <color theme="0" tint="-0.14999847407452621"/>
        <rFont val="Times New Roman"/>
        <family val="1"/>
      </rPr>
      <t>m^3</t>
    </r>
    <phoneticPr fontId="1" type="noConversion"/>
  </si>
  <si>
    <t>时间</t>
    <phoneticPr fontId="1" type="noConversion"/>
  </si>
  <si>
    <t>漫顶时间(s)</t>
    <phoneticPr fontId="1" type="noConversion"/>
  </si>
  <si>
    <t xml:space="preserve"> </t>
    <phoneticPr fontId="1" type="noConversion"/>
  </si>
  <si>
    <t>360秒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</si>
</sst>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0.00_ "/>
    <numFmt numFmtId="177" formatCode="0.00_);[Red]\(0.00\)"/>
    <numFmt numFmtId="178" formatCode="0.000_ "/>
    <numFmt numFmtId="179" formatCode="0.00000_ "/>
    <numFmt numFmtId="180" formatCode="0_ "/>
    <numFmt numFmtId="181" formatCode="h:mm;@"/>
    <numFmt numFmtId="182" formatCode="0.0"/>
    <numFmt numFmtId="183" formatCode="0.000_);[Red]\(0.000\)"/>
  </numFmts>
  <fonts count="5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28"/>
      <color theme="1"/>
      <name val="隶书"/>
      <family val="3"/>
      <charset val="134"/>
    </font>
    <font>
      <sz val="16"/>
      <color theme="1"/>
      <name val="隶书"/>
      <family val="3"/>
      <charset val="134"/>
    </font>
    <font>
      <sz val="11"/>
      <color theme="1"/>
      <name val="隶书"/>
      <family val="3"/>
      <charset val="134"/>
    </font>
    <font>
      <sz val="11"/>
      <name val="宋体"/>
      <family val="2"/>
      <charset val="134"/>
      <scheme val="minor"/>
    </font>
    <font>
      <sz val="16"/>
      <name val="宋体"/>
      <family val="2"/>
      <charset val="134"/>
      <scheme val="minor"/>
    </font>
    <font>
      <sz val="11"/>
      <color rgb="FF9C6500"/>
      <name val="宋体"/>
      <family val="2"/>
      <scheme val="minor"/>
    </font>
    <font>
      <sz val="11"/>
      <color rgb="FF3F3F76"/>
      <name val="宋体"/>
      <family val="2"/>
      <scheme val="minor"/>
    </font>
    <font>
      <sz val="11"/>
      <color theme="0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0.5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vertAlign val="subscript"/>
      <sz val="10.5"/>
      <name val="宋体"/>
      <family val="3"/>
      <charset val="134"/>
    </font>
    <font>
      <vertAlign val="subscript"/>
      <sz val="11"/>
      <name val="宋体"/>
      <family val="3"/>
      <charset val="134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</font>
    <font>
      <b/>
      <sz val="11"/>
      <name val="宋体"/>
      <family val="2"/>
      <scheme val="minor"/>
    </font>
    <font>
      <sz val="8"/>
      <name val="宋体"/>
      <family val="3"/>
      <charset val="134"/>
    </font>
    <font>
      <sz val="12"/>
      <name val="宋体"/>
      <family val="3"/>
      <charset val="134"/>
    </font>
    <font>
      <b/>
      <sz val="11"/>
      <color theme="1"/>
      <name val="Times New Roman"/>
      <family val="1"/>
    </font>
    <font>
      <b/>
      <vertAlign val="subscript"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0"/>
      <name val="宋体"/>
      <family val="2"/>
      <charset val="134"/>
      <scheme val="minor"/>
    </font>
    <font>
      <b/>
      <sz val="9"/>
      <color theme="1"/>
      <name val="宋体"/>
      <family val="3"/>
      <charset val="134"/>
      <scheme val="minor"/>
    </font>
    <font>
      <sz val="11"/>
      <name val="Times New Roman"/>
      <family val="1"/>
    </font>
    <font>
      <sz val="10.5"/>
      <name val="Times New Roman"/>
      <family val="1"/>
    </font>
    <font>
      <sz val="9"/>
      <name val="Times New Roman"/>
      <family val="1"/>
    </font>
    <font>
      <vertAlign val="subscript"/>
      <sz val="9"/>
      <name val="宋体"/>
      <family val="3"/>
      <charset val="134"/>
    </font>
    <font>
      <vertAlign val="superscript"/>
      <sz val="8"/>
      <name val="宋体"/>
      <family val="3"/>
      <charset val="134"/>
    </font>
    <font>
      <sz val="10.5"/>
      <name val="宋体"/>
      <family val="2"/>
      <charset val="134"/>
      <scheme val="minor"/>
    </font>
    <font>
      <sz val="8"/>
      <name val="宋体"/>
      <family val="2"/>
      <charset val="134"/>
      <scheme val="minor"/>
    </font>
    <font>
      <sz val="8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0.5"/>
      <name val="宋体"/>
      <family val="3"/>
      <charset val="134"/>
    </font>
    <font>
      <b/>
      <sz val="12"/>
      <color rgb="FF3F3F76"/>
      <name val="宋体"/>
      <family val="2"/>
      <scheme val="minor"/>
    </font>
    <font>
      <b/>
      <sz val="7"/>
      <color rgb="FF3F3F76"/>
      <name val="宋体"/>
      <family val="2"/>
      <scheme val="minor"/>
    </font>
    <font>
      <vertAlign val="superscript"/>
      <sz val="11"/>
      <color theme="1"/>
      <name val="宋体"/>
      <family val="3"/>
      <charset val="134"/>
      <scheme val="minor"/>
    </font>
    <font>
      <sz val="8"/>
      <color theme="1"/>
      <name val="宋体"/>
      <family val="3"/>
      <charset val="134"/>
      <scheme val="minor"/>
    </font>
    <font>
      <vertAlign val="subscript"/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0.5"/>
      <color theme="1"/>
      <name val="宋体"/>
      <family val="3"/>
      <charset val="134"/>
    </font>
    <font>
      <b/>
      <sz val="11"/>
      <color rgb="FF9C6500"/>
      <name val="宋体"/>
      <family val="2"/>
      <scheme val="minor"/>
    </font>
    <font>
      <sz val="11"/>
      <name val="宋体"/>
      <family val="2"/>
      <scheme val="minor"/>
    </font>
    <font>
      <sz val="11"/>
      <color theme="1"/>
      <name val="宋体"/>
      <family val="3"/>
      <charset val="134"/>
      <scheme val="minor"/>
    </font>
    <font>
      <sz val="9"/>
      <color rgb="FFFF0000"/>
      <name val="Times New Roman"/>
      <family val="1"/>
    </font>
    <font>
      <sz val="9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rgb="FF000000"/>
      <name val="Calibri"/>
      <family val="2"/>
    </font>
    <font>
      <sz val="9"/>
      <color theme="0" tint="-0.14999847407452621"/>
      <name val="Times New Roman"/>
      <family val="1"/>
    </font>
    <font>
      <sz val="9"/>
      <name val="Times New Roman"/>
      <family val="3"/>
      <charset val="134"/>
    </font>
    <font>
      <sz val="9"/>
      <color theme="0" tint="-0.14999847407452621"/>
      <name val="宋体"/>
      <family val="3"/>
      <charset val="134"/>
    </font>
    <font>
      <sz val="10"/>
      <color theme="1"/>
      <name val="宋体"/>
      <family val="2"/>
      <charset val="134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5"/>
      </patternFill>
    </fill>
    <fill>
      <patternFill patternType="solid">
        <fgColor theme="9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3D9D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7" fillId="4" borderId="0" applyNumberFormat="0" applyBorder="0" applyAlignment="0" applyProtection="0"/>
    <xf numFmtId="0" fontId="8" fillId="5" borderId="1" applyNumberFormat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25" fillId="13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/>
  </cellStyleXfs>
  <cellXfs count="245">
    <xf numFmtId="0" fontId="0" fillId="0" borderId="0" xfId="0">
      <alignment vertical="center"/>
    </xf>
    <xf numFmtId="176" fontId="5" fillId="0" borderId="0" xfId="0" applyNumberFormat="1" applyFont="1" applyProtection="1">
      <alignment vertical="center"/>
      <protection locked="0"/>
    </xf>
    <xf numFmtId="176" fontId="19" fillId="0" borderId="0" xfId="0" applyNumberFormat="1" applyFont="1" applyAlignment="1" applyProtection="1">
      <alignment horizontal="center" vertical="center"/>
      <protection locked="0"/>
    </xf>
    <xf numFmtId="176" fontId="5" fillId="0" borderId="0" xfId="0" applyNumberFormat="1" applyFont="1" applyAlignment="1" applyProtection="1">
      <alignment horizontal="center" vertical="center"/>
      <protection locked="0"/>
    </xf>
    <xf numFmtId="178" fontId="0" fillId="0" borderId="0" xfId="0" applyNumberFormat="1">
      <alignment vertical="center"/>
    </xf>
    <xf numFmtId="176" fontId="5" fillId="0" borderId="0" xfId="0" applyNumberFormat="1" applyFont="1">
      <alignment vertical="center"/>
    </xf>
    <xf numFmtId="176" fontId="5" fillId="2" borderId="0" xfId="0" applyNumberFormat="1" applyFont="1" applyFill="1">
      <alignment vertical="center"/>
    </xf>
    <xf numFmtId="176" fontId="6" fillId="0" borderId="0" xfId="0" applyNumberFormat="1" applyFont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176" fontId="5" fillId="2" borderId="0" xfId="0" applyNumberFormat="1" applyFont="1" applyFill="1" applyProtection="1">
      <alignment vertical="center"/>
      <protection locked="0"/>
    </xf>
    <xf numFmtId="176" fontId="20" fillId="2" borderId="0" xfId="0" applyNumberFormat="1" applyFont="1" applyFill="1" applyProtection="1">
      <alignment vertical="center"/>
      <protection locked="0"/>
    </xf>
    <xf numFmtId="176" fontId="17" fillId="0" borderId="20" xfId="0" applyNumberFormat="1" applyFont="1" applyBorder="1" applyAlignment="1" applyProtection="1">
      <alignment horizontal="center" vertical="center"/>
      <protection locked="0"/>
    </xf>
    <xf numFmtId="176" fontId="19" fillId="0" borderId="0" xfId="0" applyNumberFormat="1" applyFont="1" applyProtection="1">
      <alignment vertical="center"/>
      <protection locked="0"/>
    </xf>
    <xf numFmtId="176" fontId="5" fillId="11" borderId="0" xfId="0" applyNumberFormat="1" applyFont="1" applyFill="1" applyProtection="1">
      <alignment vertical="center"/>
      <protection locked="0"/>
    </xf>
    <xf numFmtId="176" fontId="24" fillId="11" borderId="11" xfId="0" applyNumberFormat="1" applyFont="1" applyFill="1" applyBorder="1">
      <alignment vertical="center"/>
    </xf>
    <xf numFmtId="176" fontId="0" fillId="0" borderId="0" xfId="0" applyNumberFormat="1" applyAlignment="1" applyProtection="1">
      <alignment horizontal="center" vertical="center"/>
      <protection locked="0"/>
    </xf>
    <xf numFmtId="176" fontId="5" fillId="10" borderId="0" xfId="0" applyNumberFormat="1" applyFont="1" applyFill="1" applyProtection="1">
      <alignment vertical="center"/>
      <protection locked="0"/>
    </xf>
    <xf numFmtId="176" fontId="0" fillId="0" borderId="10" xfId="0" applyNumberFormat="1" applyBorder="1" applyProtection="1">
      <alignment vertical="center"/>
      <protection locked="0"/>
    </xf>
    <xf numFmtId="176" fontId="0" fillId="0" borderId="0" xfId="0" applyNumberFormat="1">
      <alignment vertical="center"/>
    </xf>
    <xf numFmtId="176" fontId="5" fillId="0" borderId="16" xfId="0" applyNumberFormat="1" applyFont="1" applyBorder="1" applyProtection="1">
      <alignment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28" fillId="15" borderId="0" xfId="0" applyNumberFormat="1" applyFont="1" applyFill="1" applyAlignment="1" applyProtection="1">
      <alignment horizontal="left" vertical="center" wrapText="1"/>
      <protection locked="0"/>
    </xf>
    <xf numFmtId="176" fontId="27" fillId="2" borderId="2" xfId="0" applyNumberFormat="1" applyFont="1" applyFill="1" applyBorder="1" applyAlignment="1" applyProtection="1">
      <alignment horizontal="center" vertical="center"/>
      <protection locked="0"/>
    </xf>
    <xf numFmtId="178" fontId="10" fillId="0" borderId="9" xfId="0" applyNumberFormat="1" applyFont="1" applyBorder="1">
      <alignment vertical="center"/>
    </xf>
    <xf numFmtId="176" fontId="0" fillId="2" borderId="0" xfId="0" applyNumberFormat="1" applyFill="1" applyProtection="1">
      <alignment vertical="center"/>
      <protection locked="0"/>
    </xf>
    <xf numFmtId="10" fontId="27" fillId="2" borderId="2" xfId="0" applyNumberFormat="1" applyFont="1" applyFill="1" applyBorder="1" applyAlignment="1" applyProtection="1">
      <alignment horizontal="center" vertical="center"/>
      <protection locked="0"/>
    </xf>
    <xf numFmtId="176" fontId="27" fillId="2" borderId="2" xfId="0" applyNumberFormat="1" applyFont="1" applyFill="1" applyBorder="1" applyProtection="1">
      <alignment vertical="center"/>
      <protection locked="0"/>
    </xf>
    <xf numFmtId="176" fontId="27" fillId="2" borderId="4" xfId="0" applyNumberFormat="1" applyFont="1" applyFill="1" applyBorder="1" applyProtection="1">
      <alignment vertical="center"/>
      <protection locked="0"/>
    </xf>
    <xf numFmtId="176" fontId="27" fillId="2" borderId="5" xfId="0" applyNumberFormat="1" applyFont="1" applyFill="1" applyBorder="1" applyProtection="1">
      <alignment vertical="center"/>
      <protection locked="0"/>
    </xf>
    <xf numFmtId="176" fontId="27" fillId="2" borderId="6" xfId="0" applyNumberFormat="1" applyFont="1" applyFill="1" applyBorder="1" applyProtection="1">
      <alignment vertical="center"/>
      <protection locked="0"/>
    </xf>
    <xf numFmtId="176" fontId="2" fillId="0" borderId="0" xfId="0" applyNumberFormat="1" applyFont="1">
      <alignment vertical="center"/>
    </xf>
    <xf numFmtId="176" fontId="3" fillId="0" borderId="0" xfId="0" applyNumberFormat="1" applyFont="1">
      <alignment vertical="center"/>
    </xf>
    <xf numFmtId="176" fontId="4" fillId="0" borderId="0" xfId="0" applyNumberFormat="1" applyFont="1" applyAlignment="1">
      <alignment vertical="center" wrapText="1"/>
    </xf>
    <xf numFmtId="176" fontId="11" fillId="2" borderId="0" xfId="0" applyNumberFormat="1" applyFont="1" applyFill="1" applyProtection="1">
      <alignment vertical="center"/>
      <protection locked="0"/>
    </xf>
    <xf numFmtId="176" fontId="12" fillId="2" borderId="0" xfId="0" applyNumberFormat="1" applyFont="1" applyFill="1" applyAlignment="1" applyProtection="1">
      <alignment horizontal="center" vertical="center"/>
      <protection locked="0"/>
    </xf>
    <xf numFmtId="176" fontId="12" fillId="15" borderId="0" xfId="0" applyNumberFormat="1" applyFont="1" applyFill="1" applyAlignment="1" applyProtection="1">
      <alignment horizontal="left" vertical="top"/>
      <protection locked="0"/>
    </xf>
    <xf numFmtId="176" fontId="13" fillId="2" borderId="0" xfId="0" applyNumberFormat="1" applyFont="1" applyFill="1" applyProtection="1">
      <alignment vertical="center"/>
      <protection locked="0"/>
    </xf>
    <xf numFmtId="176" fontId="12" fillId="2" borderId="0" xfId="0" applyNumberFormat="1" applyFont="1" applyFill="1" applyProtection="1">
      <alignment vertical="center"/>
      <protection locked="0"/>
    </xf>
    <xf numFmtId="176" fontId="14" fillId="2" borderId="0" xfId="2" applyNumberFormat="1" applyFont="1" applyFill="1" applyBorder="1" applyAlignment="1" applyProtection="1">
      <alignment vertical="center"/>
      <protection locked="0"/>
    </xf>
    <xf numFmtId="176" fontId="5" fillId="2" borderId="0" xfId="0" applyNumberFormat="1" applyFont="1" applyFill="1" applyAlignment="1" applyProtection="1">
      <alignment horizontal="center" vertical="center"/>
      <protection locked="0"/>
    </xf>
    <xf numFmtId="176" fontId="32" fillId="2" borderId="0" xfId="0" applyNumberFormat="1" applyFont="1" applyFill="1" applyAlignment="1" applyProtection="1">
      <alignment horizontal="left" vertical="center"/>
      <protection locked="0"/>
    </xf>
    <xf numFmtId="176" fontId="33" fillId="2" borderId="0" xfId="0" applyNumberFormat="1" applyFont="1" applyFill="1" applyProtection="1">
      <alignment vertical="center"/>
      <protection locked="0"/>
    </xf>
    <xf numFmtId="176" fontId="34" fillId="2" borderId="0" xfId="0" applyNumberFormat="1" applyFont="1" applyFill="1" applyProtection="1">
      <alignment vertical="center"/>
      <protection locked="0"/>
    </xf>
    <xf numFmtId="176" fontId="5" fillId="2" borderId="2" xfId="0" applyNumberFormat="1" applyFont="1" applyFill="1" applyBorder="1" applyProtection="1">
      <alignment vertical="center"/>
      <protection locked="0"/>
    </xf>
    <xf numFmtId="176" fontId="5" fillId="15" borderId="2" xfId="0" applyNumberFormat="1" applyFont="1" applyFill="1" applyBorder="1" applyAlignment="1" applyProtection="1">
      <alignment horizontal="center" vertical="center"/>
      <protection locked="0"/>
    </xf>
    <xf numFmtId="176" fontId="35" fillId="15" borderId="2" xfId="0" applyNumberFormat="1" applyFont="1" applyFill="1" applyBorder="1" applyAlignment="1" applyProtection="1">
      <alignment horizontal="center" vertical="center"/>
      <protection locked="0"/>
    </xf>
    <xf numFmtId="176" fontId="35" fillId="8" borderId="2" xfId="2" applyNumberFormat="1" applyFont="1" applyFill="1" applyBorder="1" applyAlignment="1" applyProtection="1">
      <alignment horizontal="center" vertical="center"/>
      <protection locked="0"/>
    </xf>
    <xf numFmtId="176" fontId="35" fillId="8" borderId="2" xfId="0" applyNumberFormat="1" applyFont="1" applyFill="1" applyBorder="1" applyAlignment="1" applyProtection="1">
      <alignment horizontal="center" vertical="center"/>
      <protection locked="0"/>
    </xf>
    <xf numFmtId="176" fontId="35" fillId="2" borderId="0" xfId="2" applyNumberFormat="1" applyFont="1" applyFill="1" applyBorder="1" applyAlignment="1" applyProtection="1">
      <alignment horizontal="center" vertical="center"/>
      <protection locked="0"/>
    </xf>
    <xf numFmtId="176" fontId="35" fillId="2" borderId="0" xfId="0" applyNumberFormat="1" applyFont="1" applyFill="1" applyAlignment="1" applyProtection="1">
      <alignment horizontal="center" vertical="center"/>
      <protection locked="0"/>
    </xf>
    <xf numFmtId="176" fontId="35" fillId="0" borderId="0" xfId="0" applyNumberFormat="1" applyFont="1" applyAlignment="1" applyProtection="1">
      <alignment horizontal="center" vertical="center"/>
      <protection locked="0"/>
    </xf>
    <xf numFmtId="176" fontId="35" fillId="15" borderId="2" xfId="2" applyNumberFormat="1" applyFont="1" applyFill="1" applyBorder="1" applyAlignment="1" applyProtection="1">
      <alignment horizontal="center" vertical="center"/>
      <protection locked="0"/>
    </xf>
    <xf numFmtId="176" fontId="12" fillId="9" borderId="0" xfId="0" applyNumberFormat="1" applyFont="1" applyFill="1" applyAlignment="1" applyProtection="1">
      <alignment vertical="top"/>
      <protection locked="0"/>
    </xf>
    <xf numFmtId="176" fontId="12" fillId="2" borderId="0" xfId="0" applyNumberFormat="1" applyFont="1" applyFill="1" applyAlignment="1" applyProtection="1">
      <alignment horizontal="center" vertical="top"/>
      <protection locked="0"/>
    </xf>
    <xf numFmtId="176" fontId="12" fillId="2" borderId="0" xfId="0" applyNumberFormat="1" applyFont="1" applyFill="1" applyAlignment="1" applyProtection="1">
      <alignment horizontal="left" vertical="top"/>
      <protection locked="0"/>
    </xf>
    <xf numFmtId="176" fontId="12" fillId="15" borderId="0" xfId="0" applyNumberFormat="1" applyFont="1" applyFill="1" applyAlignment="1" applyProtection="1">
      <alignment horizontal="left" vertical="center"/>
      <protection locked="0"/>
    </xf>
    <xf numFmtId="179" fontId="12" fillId="15" borderId="0" xfId="0" applyNumberFormat="1" applyFont="1" applyFill="1" applyAlignment="1" applyProtection="1">
      <alignment horizontal="left" vertical="center"/>
      <protection locked="0"/>
    </xf>
    <xf numFmtId="176" fontId="5" fillId="8" borderId="2" xfId="0" applyNumberFormat="1" applyFont="1" applyFill="1" applyBorder="1" applyAlignment="1" applyProtection="1">
      <alignment horizontal="center" vertical="center"/>
      <protection locked="0"/>
    </xf>
    <xf numFmtId="176" fontId="12" fillId="2" borderId="0" xfId="0" applyNumberFormat="1" applyFont="1" applyFill="1" applyAlignment="1" applyProtection="1">
      <alignment horizontal="left" vertical="center"/>
      <protection locked="0"/>
    </xf>
    <xf numFmtId="176" fontId="37" fillId="2" borderId="3" xfId="2" applyNumberFormat="1" applyFont="1" applyFill="1" applyBorder="1" applyAlignment="1" applyProtection="1">
      <alignment horizontal="left" vertical="center"/>
      <protection locked="0"/>
    </xf>
    <xf numFmtId="176" fontId="38" fillId="2" borderId="3" xfId="2" applyNumberFormat="1" applyFont="1" applyFill="1" applyBorder="1" applyAlignment="1" applyProtection="1">
      <alignment horizontal="left" vertical="center"/>
      <protection locked="0"/>
    </xf>
    <xf numFmtId="176" fontId="38" fillId="2" borderId="0" xfId="2" applyNumberFormat="1" applyFont="1" applyFill="1" applyBorder="1" applyAlignment="1" applyProtection="1">
      <alignment horizontal="left" vertical="center"/>
      <protection locked="0"/>
    </xf>
    <xf numFmtId="176" fontId="14" fillId="2" borderId="0" xfId="2" applyNumberFormat="1" applyFont="1" applyFill="1" applyBorder="1" applyAlignment="1" applyProtection="1">
      <alignment horizontal="center" vertical="center"/>
      <protection locked="0"/>
    </xf>
    <xf numFmtId="176" fontId="12" fillId="2" borderId="7" xfId="0" applyNumberFormat="1" applyFont="1" applyFill="1" applyBorder="1" applyAlignment="1" applyProtection="1">
      <alignment horizontal="center" vertical="center"/>
      <protection locked="0"/>
    </xf>
    <xf numFmtId="176" fontId="12" fillId="2" borderId="7" xfId="0" applyNumberFormat="1" applyFont="1" applyFill="1" applyBorder="1" applyAlignment="1" applyProtection="1">
      <alignment horizontal="left" vertical="center"/>
      <protection locked="0"/>
    </xf>
    <xf numFmtId="176" fontId="5" fillId="2" borderId="21" xfId="0" applyNumberFormat="1" applyFont="1" applyFill="1" applyBorder="1" applyAlignment="1" applyProtection="1">
      <alignment horizontal="center" vertical="center"/>
      <protection locked="0"/>
    </xf>
    <xf numFmtId="176" fontId="5" fillId="14" borderId="21" xfId="5" applyNumberFormat="1" applyFont="1" applyFill="1" applyBorder="1" applyAlignment="1" applyProtection="1">
      <alignment horizontal="center" vertical="center"/>
      <protection locked="0"/>
    </xf>
    <xf numFmtId="176" fontId="0" fillId="2" borderId="21" xfId="0" applyNumberFormat="1" applyFill="1" applyBorder="1" applyAlignment="1">
      <alignment horizontal="left" vertical="center"/>
    </xf>
    <xf numFmtId="176" fontId="40" fillId="2" borderId="17" xfId="0" applyNumberFormat="1" applyFont="1" applyFill="1" applyBorder="1" applyAlignment="1">
      <alignment horizontal="left" vertical="center"/>
    </xf>
    <xf numFmtId="176" fontId="40" fillId="2" borderId="7" xfId="0" applyNumberFormat="1" applyFont="1" applyFill="1" applyBorder="1" applyAlignment="1">
      <alignment horizontal="left" vertical="center"/>
    </xf>
    <xf numFmtId="176" fontId="40" fillId="2" borderId="18" xfId="0" applyNumberFormat="1" applyFont="1" applyFill="1" applyBorder="1" applyAlignment="1">
      <alignment horizontal="left" vertical="center"/>
    </xf>
    <xf numFmtId="176" fontId="0" fillId="2" borderId="2" xfId="0" applyNumberFormat="1" applyFill="1" applyBorder="1" applyAlignment="1" applyProtection="1">
      <alignment horizontal="center" vertical="center"/>
      <protection locked="0"/>
    </xf>
    <xf numFmtId="176" fontId="0" fillId="14" borderId="2" xfId="0" applyNumberFormat="1" applyFill="1" applyBorder="1" applyAlignment="1">
      <alignment horizontal="center" vertical="center"/>
    </xf>
    <xf numFmtId="176" fontId="5" fillId="2" borderId="2" xfId="0" applyNumberFormat="1" applyFont="1" applyFill="1" applyBorder="1" applyAlignment="1" applyProtection="1">
      <alignment horizontal="left" vertical="center"/>
      <protection locked="0"/>
    </xf>
    <xf numFmtId="176" fontId="40" fillId="2" borderId="4" xfId="0" applyNumberFormat="1" applyFont="1" applyFill="1" applyBorder="1" applyAlignment="1">
      <alignment horizontal="left" vertical="center"/>
    </xf>
    <xf numFmtId="176" fontId="40" fillId="2" borderId="5" xfId="0" applyNumberFormat="1" applyFont="1" applyFill="1" applyBorder="1" applyAlignment="1">
      <alignment horizontal="left" vertical="center"/>
    </xf>
    <xf numFmtId="176" fontId="40" fillId="2" borderId="6" xfId="0" applyNumberFormat="1" applyFont="1" applyFill="1" applyBorder="1" applyAlignment="1">
      <alignment horizontal="left" vertical="center"/>
    </xf>
    <xf numFmtId="176" fontId="42" fillId="11" borderId="8" xfId="0" applyNumberFormat="1" applyFont="1" applyFill="1" applyBorder="1" applyProtection="1">
      <alignment vertical="center"/>
      <protection locked="0"/>
    </xf>
    <xf numFmtId="176" fontId="0" fillId="11" borderId="9" xfId="0" applyNumberFormat="1" applyFill="1" applyBorder="1" applyProtection="1">
      <alignment vertical="center"/>
      <protection locked="0"/>
    </xf>
    <xf numFmtId="176" fontId="5" fillId="11" borderId="9" xfId="0" applyNumberFormat="1" applyFont="1" applyFill="1" applyBorder="1" applyProtection="1">
      <alignment vertical="center"/>
      <protection locked="0"/>
    </xf>
    <xf numFmtId="176" fontId="5" fillId="11" borderId="20" xfId="0" applyNumberFormat="1" applyFont="1" applyFill="1" applyBorder="1" applyProtection="1">
      <alignment vertical="center"/>
      <protection locked="0"/>
    </xf>
    <xf numFmtId="176" fontId="0" fillId="11" borderId="10" xfId="0" applyNumberFormat="1" applyFill="1" applyBorder="1" applyProtection="1">
      <alignment vertical="center"/>
      <protection locked="0"/>
    </xf>
    <xf numFmtId="176" fontId="12" fillId="11" borderId="0" xfId="0" applyNumberFormat="1" applyFont="1" applyFill="1" applyAlignment="1" applyProtection="1">
      <alignment horizontal="left" vertical="center" wrapText="1"/>
      <protection locked="0"/>
    </xf>
    <xf numFmtId="176" fontId="0" fillId="11" borderId="0" xfId="0" applyNumberFormat="1" applyFill="1" applyAlignment="1" applyProtection="1">
      <alignment horizontal="left" vertical="center"/>
      <protection locked="0"/>
    </xf>
    <xf numFmtId="176" fontId="0" fillId="11" borderId="0" xfId="0" applyNumberFormat="1" applyFill="1" applyAlignment="1">
      <alignment horizontal="left" vertical="center"/>
    </xf>
    <xf numFmtId="176" fontId="5" fillId="11" borderId="0" xfId="0" applyNumberFormat="1" applyFont="1" applyFill="1" applyAlignment="1" applyProtection="1">
      <alignment horizontal="left" vertical="center"/>
      <protection locked="0"/>
    </xf>
    <xf numFmtId="176" fontId="43" fillId="11" borderId="0" xfId="0" applyNumberFormat="1" applyFont="1" applyFill="1" applyAlignment="1" applyProtection="1">
      <alignment horizontal="left" vertical="center" wrapText="1"/>
      <protection locked="0"/>
    </xf>
    <xf numFmtId="176" fontId="5" fillId="11" borderId="12" xfId="0" applyNumberFormat="1" applyFont="1" applyFill="1" applyBorder="1" applyProtection="1">
      <alignment vertical="center"/>
      <protection locked="0"/>
    </xf>
    <xf numFmtId="176" fontId="12" fillId="11" borderId="0" xfId="0" applyNumberFormat="1" applyFont="1" applyFill="1" applyAlignment="1" applyProtection="1">
      <alignment horizontal="left" vertical="center"/>
      <protection locked="0"/>
    </xf>
    <xf numFmtId="176" fontId="5" fillId="11" borderId="10" xfId="0" applyNumberFormat="1" applyFont="1" applyFill="1" applyBorder="1" applyProtection="1">
      <alignment vertical="center"/>
      <protection locked="0"/>
    </xf>
    <xf numFmtId="176" fontId="0" fillId="11" borderId="13" xfId="0" applyNumberFormat="1" applyFill="1" applyBorder="1" applyProtection="1">
      <alignment vertical="center"/>
      <protection locked="0"/>
    </xf>
    <xf numFmtId="176" fontId="0" fillId="11" borderId="11" xfId="0" applyNumberFormat="1" applyFill="1" applyBorder="1" applyProtection="1">
      <alignment vertical="center"/>
      <protection locked="0"/>
    </xf>
    <xf numFmtId="176" fontId="5" fillId="11" borderId="11" xfId="0" applyNumberFormat="1" applyFont="1" applyFill="1" applyBorder="1" applyProtection="1">
      <alignment vertical="center"/>
      <protection locked="0"/>
    </xf>
    <xf numFmtId="176" fontId="5" fillId="11" borderId="14" xfId="0" applyNumberFormat="1" applyFont="1" applyFill="1" applyBorder="1" applyProtection="1">
      <alignment vertical="center"/>
      <protection locked="0"/>
    </xf>
    <xf numFmtId="176" fontId="35" fillId="10" borderId="10" xfId="0" applyNumberFormat="1" applyFont="1" applyFill="1" applyBorder="1" applyAlignment="1" applyProtection="1">
      <alignment horizontal="center" vertical="center"/>
      <protection locked="0"/>
    </xf>
    <xf numFmtId="176" fontId="17" fillId="0" borderId="0" xfId="0" applyNumberFormat="1" applyFont="1">
      <alignment vertical="center"/>
    </xf>
    <xf numFmtId="176" fontId="22" fillId="0" borderId="0" xfId="0" applyNumberFormat="1" applyFont="1">
      <alignment vertical="center"/>
    </xf>
    <xf numFmtId="176" fontId="19" fillId="15" borderId="0" xfId="4" applyNumberFormat="1" applyFont="1" applyFill="1" applyAlignment="1">
      <alignment vertical="center"/>
    </xf>
    <xf numFmtId="176" fontId="44" fillId="16" borderId="0" xfId="1" applyNumberFormat="1" applyFont="1" applyFill="1" applyAlignment="1">
      <alignment vertical="center"/>
    </xf>
    <xf numFmtId="176" fontId="44" fillId="16" borderId="9" xfId="1" applyNumberFormat="1" applyFont="1" applyFill="1" applyBorder="1" applyAlignment="1">
      <alignment vertical="center"/>
    </xf>
    <xf numFmtId="176" fontId="17" fillId="0" borderId="9" xfId="0" applyNumberFormat="1" applyFont="1" applyBorder="1">
      <alignment vertical="center"/>
    </xf>
    <xf numFmtId="176" fontId="0" fillId="11" borderId="10" xfId="0" applyNumberFormat="1" applyFill="1" applyBorder="1" applyAlignment="1" applyProtection="1">
      <alignment horizontal="center" vertical="center"/>
      <protection locked="0"/>
    </xf>
    <xf numFmtId="176" fontId="0" fillId="11" borderId="0" xfId="0" applyNumberFormat="1" applyFill="1" applyProtection="1">
      <alignment vertical="center"/>
      <protection locked="0"/>
    </xf>
    <xf numFmtId="176" fontId="0" fillId="11" borderId="0" xfId="0" applyNumberFormat="1" applyFill="1" applyAlignment="1" applyProtection="1">
      <alignment horizontal="center" vertical="center"/>
      <protection locked="0"/>
    </xf>
    <xf numFmtId="176" fontId="5" fillId="11" borderId="0" xfId="0" applyNumberFormat="1" applyFont="1" applyFill="1" applyAlignment="1" applyProtection="1">
      <alignment horizontal="center" vertical="center"/>
      <protection locked="0"/>
    </xf>
    <xf numFmtId="176" fontId="24" fillId="11" borderId="0" xfId="0" applyNumberFormat="1" applyFont="1" applyFill="1" applyAlignment="1" applyProtection="1">
      <alignment horizontal="center" vertical="center"/>
      <protection locked="0"/>
    </xf>
    <xf numFmtId="176" fontId="0" fillId="15" borderId="0" xfId="0" applyNumberFormat="1" applyFill="1" applyAlignment="1" applyProtection="1">
      <alignment horizontal="center" vertical="center"/>
      <protection locked="0"/>
    </xf>
    <xf numFmtId="176" fontId="5" fillId="15" borderId="0" xfId="0" applyNumberFormat="1" applyFont="1" applyFill="1" applyAlignment="1" applyProtection="1">
      <alignment horizontal="center" vertical="center"/>
      <protection locked="0"/>
    </xf>
    <xf numFmtId="176" fontId="5" fillId="16" borderId="0" xfId="0" applyNumberFormat="1" applyFont="1" applyFill="1" applyAlignment="1" applyProtection="1">
      <alignment horizontal="center" vertical="center"/>
      <protection locked="0"/>
    </xf>
    <xf numFmtId="176" fontId="0" fillId="16" borderId="0" xfId="0" applyNumberFormat="1" applyFill="1" applyAlignment="1" applyProtection="1">
      <alignment horizontal="center" vertical="center"/>
      <protection locked="0"/>
    </xf>
    <xf numFmtId="176" fontId="0" fillId="11" borderId="13" xfId="0" applyNumberFormat="1" applyFill="1" applyBorder="1" applyAlignment="1" applyProtection="1">
      <alignment horizontal="center" vertical="center"/>
      <protection locked="0"/>
    </xf>
    <xf numFmtId="176" fontId="0" fillId="11" borderId="11" xfId="0" applyNumberFormat="1" applyFill="1" applyBorder="1">
      <alignment vertical="center"/>
    </xf>
    <xf numFmtId="176" fontId="0" fillId="15" borderId="11" xfId="0" applyNumberFormat="1" applyFill="1" applyBorder="1">
      <alignment vertical="center"/>
    </xf>
    <xf numFmtId="176" fontId="0" fillId="15" borderId="0" xfId="0" applyNumberFormat="1" applyFill="1">
      <alignment vertical="center"/>
    </xf>
    <xf numFmtId="176" fontId="0" fillId="16" borderId="11" xfId="0" applyNumberFormat="1" applyFill="1" applyBorder="1">
      <alignment vertical="center"/>
    </xf>
    <xf numFmtId="176" fontId="0" fillId="0" borderId="11" xfId="0" applyNumberFormat="1" applyBorder="1">
      <alignment vertical="center"/>
    </xf>
    <xf numFmtId="176" fontId="5" fillId="0" borderId="11" xfId="0" applyNumberFormat="1" applyFont="1" applyBorder="1" applyProtection="1">
      <alignment vertical="center"/>
      <protection locked="0"/>
    </xf>
    <xf numFmtId="176" fontId="0" fillId="10" borderId="8" xfId="0" applyNumberFormat="1" applyFill="1" applyBorder="1" applyAlignment="1" applyProtection="1">
      <alignment horizontal="center" vertical="center"/>
      <protection locked="0"/>
    </xf>
    <xf numFmtId="176" fontId="0" fillId="0" borderId="9" xfId="0" applyNumberFormat="1" applyBorder="1" applyAlignment="1" applyProtection="1">
      <alignment horizontal="center" vertical="center"/>
      <protection locked="0"/>
    </xf>
    <xf numFmtId="176" fontId="24" fillId="0" borderId="9" xfId="0" applyNumberFormat="1" applyFont="1" applyBorder="1" applyAlignment="1" applyProtection="1">
      <alignment horizontal="center" vertical="center"/>
      <protection locked="0"/>
    </xf>
    <xf numFmtId="176" fontId="0" fillId="12" borderId="9" xfId="0" applyNumberFormat="1" applyFill="1" applyBorder="1">
      <alignment vertical="center"/>
    </xf>
    <xf numFmtId="176" fontId="0" fillId="0" borderId="9" xfId="0" applyNumberFormat="1" applyBorder="1">
      <alignment vertical="center"/>
    </xf>
    <xf numFmtId="176" fontId="5" fillId="0" borderId="9" xfId="0" applyNumberFormat="1" applyFont="1" applyBorder="1" applyAlignment="1" applyProtection="1">
      <alignment horizontal="center" vertical="center"/>
      <protection locked="0"/>
    </xf>
    <xf numFmtId="176" fontId="45" fillId="6" borderId="0" xfId="3" applyNumberFormat="1" applyFont="1" applyAlignment="1">
      <alignment vertical="center"/>
    </xf>
    <xf numFmtId="176" fontId="46" fillId="0" borderId="0" xfId="0" applyNumberFormat="1" applyFont="1">
      <alignment vertical="center"/>
    </xf>
    <xf numFmtId="176" fontId="24" fillId="0" borderId="0" xfId="0" applyNumberFormat="1" applyFont="1">
      <alignment vertical="center"/>
    </xf>
    <xf numFmtId="176" fontId="0" fillId="8" borderId="0" xfId="0" applyNumberFormat="1" applyFill="1">
      <alignment vertical="center"/>
    </xf>
    <xf numFmtId="176" fontId="9" fillId="0" borderId="0" xfId="3" applyNumberFormat="1" applyFill="1" applyAlignment="1">
      <alignment vertical="center"/>
    </xf>
    <xf numFmtId="176" fontId="0" fillId="16" borderId="0" xfId="0" applyNumberFormat="1" applyFill="1">
      <alignment vertical="center"/>
    </xf>
    <xf numFmtId="176" fontId="5" fillId="15" borderId="0" xfId="0" applyNumberFormat="1" applyFont="1" applyFill="1">
      <alignment vertical="center"/>
    </xf>
    <xf numFmtId="176" fontId="35" fillId="15" borderId="0" xfId="1" applyNumberFormat="1" applyFont="1" applyFill="1" applyAlignment="1">
      <alignment vertical="center"/>
    </xf>
    <xf numFmtId="176" fontId="0" fillId="17" borderId="0" xfId="0" applyNumberFormat="1" applyFill="1">
      <alignment vertical="center"/>
    </xf>
    <xf numFmtId="176" fontId="0" fillId="18" borderId="0" xfId="0" applyNumberFormat="1" applyFill="1">
      <alignment vertical="center"/>
    </xf>
    <xf numFmtId="176" fontId="0" fillId="17" borderId="0" xfId="0" applyNumberFormat="1" applyFill="1" applyProtection="1">
      <alignment vertical="center"/>
      <protection locked="0"/>
    </xf>
    <xf numFmtId="176" fontId="5" fillId="17" borderId="0" xfId="0" applyNumberFormat="1" applyFont="1" applyFill="1" applyProtection="1">
      <alignment vertical="center"/>
      <protection locked="0"/>
    </xf>
    <xf numFmtId="176" fontId="5" fillId="0" borderId="16" xfId="0" applyNumberFormat="1" applyFont="1" applyBorder="1" applyAlignment="1" applyProtection="1">
      <alignment horizontal="center" vertical="center"/>
      <protection locked="0"/>
    </xf>
    <xf numFmtId="176" fontId="5" fillId="0" borderId="11" xfId="0" applyNumberFormat="1" applyFont="1" applyBorder="1" applyAlignment="1" applyProtection="1">
      <alignment horizontal="center" vertical="center"/>
      <protection locked="0"/>
    </xf>
    <xf numFmtId="176" fontId="5" fillId="0" borderId="22" xfId="0" applyNumberFormat="1" applyFont="1" applyBorder="1" applyAlignment="1" applyProtection="1">
      <alignment horizontal="center" vertical="center"/>
      <protection locked="0"/>
    </xf>
    <xf numFmtId="176" fontId="0" fillId="0" borderId="15" xfId="0" applyNumberFormat="1" applyBorder="1" applyAlignment="1" applyProtection="1">
      <alignment horizontal="center" vertical="center"/>
      <protection locked="0"/>
    </xf>
    <xf numFmtId="176" fontId="4" fillId="3" borderId="0" xfId="0" applyNumberFormat="1" applyFont="1" applyFill="1" applyAlignment="1">
      <alignment horizontal="center" vertical="center" wrapText="1"/>
    </xf>
    <xf numFmtId="0" fontId="29" fillId="2" borderId="0" xfId="6" applyFont="1" applyFill="1" applyAlignment="1">
      <alignment horizontal="center" vertical="center"/>
    </xf>
    <xf numFmtId="0" fontId="29" fillId="2" borderId="0" xfId="6" applyFont="1" applyFill="1" applyAlignment="1" applyProtection="1">
      <alignment horizontal="center" vertical="center"/>
      <protection locked="0"/>
    </xf>
    <xf numFmtId="0" fontId="29" fillId="2" borderId="23" xfId="6" applyFont="1" applyFill="1" applyBorder="1" applyAlignment="1" applyProtection="1">
      <alignment horizontal="center" vertical="center"/>
      <protection locked="0"/>
    </xf>
    <xf numFmtId="176" fontId="29" fillId="2" borderId="0" xfId="6" applyNumberFormat="1" applyFont="1" applyFill="1" applyAlignment="1">
      <alignment horizontal="center" vertical="center"/>
    </xf>
    <xf numFmtId="176" fontId="29" fillId="8" borderId="2" xfId="6" applyNumberFormat="1" applyFont="1" applyFill="1" applyBorder="1" applyAlignment="1">
      <alignment horizontal="center" vertical="center"/>
    </xf>
    <xf numFmtId="180" fontId="29" fillId="2" borderId="0" xfId="6" applyNumberFormat="1" applyFont="1" applyFill="1" applyAlignment="1" applyProtection="1">
      <alignment horizontal="center" vertical="center"/>
      <protection locked="0"/>
    </xf>
    <xf numFmtId="176" fontId="29" fillId="2" borderId="23" xfId="7" applyNumberFormat="1" applyFont="1" applyFill="1" applyBorder="1" applyAlignment="1" applyProtection="1">
      <alignment horizontal="center"/>
      <protection locked="0"/>
    </xf>
    <xf numFmtId="1" fontId="29" fillId="2" borderId="0" xfId="6" applyNumberFormat="1" applyFont="1" applyFill="1" applyAlignment="1">
      <alignment horizontal="center" vertical="center"/>
    </xf>
    <xf numFmtId="176" fontId="29" fillId="2" borderId="0" xfId="6" applyNumberFormat="1" applyFont="1" applyFill="1" applyAlignment="1" applyProtection="1">
      <alignment horizontal="center" vertical="center"/>
      <protection locked="0"/>
    </xf>
    <xf numFmtId="22" fontId="29" fillId="2" borderId="0" xfId="6" applyNumberFormat="1" applyFont="1" applyFill="1" applyAlignment="1">
      <alignment horizontal="center" vertical="center"/>
    </xf>
    <xf numFmtId="0" fontId="29" fillId="8" borderId="2" xfId="6" applyFont="1" applyFill="1" applyBorder="1" applyAlignment="1">
      <alignment horizontal="center" vertical="center"/>
    </xf>
    <xf numFmtId="181" fontId="29" fillId="2" borderId="0" xfId="6" applyNumberFormat="1" applyFont="1" applyFill="1" applyAlignment="1" applyProtection="1">
      <alignment horizontal="center" vertical="center"/>
      <protection locked="0"/>
    </xf>
    <xf numFmtId="2" fontId="29" fillId="2" borderId="0" xfId="6" applyNumberFormat="1" applyFont="1" applyFill="1" applyAlignment="1">
      <alignment horizontal="center" vertical="center"/>
    </xf>
    <xf numFmtId="0" fontId="29" fillId="0" borderId="0" xfId="6" applyFont="1" applyAlignment="1">
      <alignment horizontal="center" vertical="center"/>
    </xf>
    <xf numFmtId="2" fontId="29" fillId="0" borderId="0" xfId="6" applyNumberFormat="1" applyFont="1" applyAlignment="1">
      <alignment horizontal="center" vertical="center"/>
    </xf>
    <xf numFmtId="1" fontId="29" fillId="0" borderId="0" xfId="6" applyNumberFormat="1" applyFont="1" applyAlignment="1">
      <alignment horizontal="center" vertical="center"/>
    </xf>
    <xf numFmtId="176" fontId="29" fillId="0" borderId="2" xfId="6" applyNumberFormat="1" applyFont="1" applyBorder="1" applyAlignment="1">
      <alignment horizontal="center" vertical="center"/>
    </xf>
    <xf numFmtId="22" fontId="29" fillId="0" borderId="0" xfId="6" applyNumberFormat="1" applyFont="1" applyAlignment="1">
      <alignment horizontal="center" vertical="center"/>
    </xf>
    <xf numFmtId="0" fontId="29" fillId="0" borderId="2" xfId="6" applyFont="1" applyBorder="1" applyAlignment="1">
      <alignment horizontal="center" vertical="center"/>
    </xf>
    <xf numFmtId="0" fontId="29" fillId="19" borderId="0" xfId="6" applyFont="1" applyFill="1" applyAlignment="1">
      <alignment horizontal="center" vertical="center"/>
    </xf>
    <xf numFmtId="2" fontId="29" fillId="19" borderId="0" xfId="6" applyNumberFormat="1" applyFont="1" applyFill="1" applyAlignment="1">
      <alignment horizontal="center" vertical="center"/>
    </xf>
    <xf numFmtId="1" fontId="29" fillId="19" borderId="0" xfId="6" applyNumberFormat="1" applyFont="1" applyFill="1" applyAlignment="1">
      <alignment horizontal="center" vertical="center"/>
    </xf>
    <xf numFmtId="176" fontId="29" fillId="19" borderId="2" xfId="6" applyNumberFormat="1" applyFont="1" applyFill="1" applyBorder="1" applyAlignment="1">
      <alignment horizontal="center" vertical="center"/>
    </xf>
    <xf numFmtId="22" fontId="29" fillId="19" borderId="0" xfId="6" applyNumberFormat="1" applyFont="1" applyFill="1" applyAlignment="1">
      <alignment horizontal="center" vertical="center"/>
    </xf>
    <xf numFmtId="0" fontId="29" fillId="19" borderId="2" xfId="6" applyFont="1" applyFill="1" applyBorder="1" applyAlignment="1">
      <alignment horizontal="center" vertical="center"/>
    </xf>
    <xf numFmtId="1" fontId="29" fillId="2" borderId="18" xfId="6" applyNumberFormat="1" applyFont="1" applyFill="1" applyBorder="1" applyAlignment="1">
      <alignment horizontal="center"/>
    </xf>
    <xf numFmtId="1" fontId="29" fillId="2" borderId="21" xfId="6" applyNumberFormat="1" applyFont="1" applyFill="1" applyBorder="1" applyAlignment="1">
      <alignment horizontal="center"/>
    </xf>
    <xf numFmtId="0" fontId="29" fillId="0" borderId="2" xfId="6" applyFont="1" applyBorder="1" applyAlignment="1" applyProtection="1">
      <alignment horizontal="center" vertical="center"/>
      <protection locked="0"/>
    </xf>
    <xf numFmtId="1" fontId="29" fillId="0" borderId="2" xfId="6" applyNumberFormat="1" applyFont="1" applyBorder="1" applyAlignment="1" applyProtection="1">
      <alignment horizontal="center" vertical="center"/>
      <protection locked="0"/>
    </xf>
    <xf numFmtId="182" fontId="29" fillId="0" borderId="2" xfId="6" applyNumberFormat="1" applyFont="1" applyBorder="1" applyAlignment="1" applyProtection="1">
      <alignment horizontal="center"/>
      <protection locked="0"/>
    </xf>
    <xf numFmtId="0" fontId="51" fillId="2" borderId="0" xfId="6" applyFont="1" applyFill="1" applyAlignment="1">
      <alignment horizontal="center" vertical="center"/>
    </xf>
    <xf numFmtId="0" fontId="29" fillId="2" borderId="0" xfId="6" applyFont="1" applyFill="1" applyAlignment="1">
      <alignment horizontal="center"/>
    </xf>
    <xf numFmtId="1" fontId="29" fillId="0" borderId="2" xfId="6" applyNumberFormat="1" applyFont="1" applyBorder="1" applyAlignment="1" applyProtection="1">
      <alignment horizontal="center"/>
      <protection locked="0"/>
    </xf>
    <xf numFmtId="0" fontId="29" fillId="0" borderId="2" xfId="6" applyFont="1" applyBorder="1" applyAlignment="1" applyProtection="1">
      <alignment horizontal="center"/>
      <protection locked="0"/>
    </xf>
    <xf numFmtId="182" fontId="29" fillId="0" borderId="2" xfId="6" applyNumberFormat="1" applyFont="1" applyBorder="1" applyAlignment="1" applyProtection="1">
      <alignment horizontal="center" wrapText="1"/>
      <protection locked="0"/>
    </xf>
    <xf numFmtId="180" fontId="29" fillId="2" borderId="0" xfId="6" applyNumberFormat="1" applyFont="1" applyFill="1" applyAlignment="1">
      <alignment horizontal="center" vertical="center"/>
    </xf>
    <xf numFmtId="0" fontId="18" fillId="2" borderId="0" xfId="6" applyFont="1" applyFill="1" applyAlignment="1">
      <alignment horizontal="center" vertical="center"/>
    </xf>
    <xf numFmtId="1" fontId="47" fillId="0" borderId="2" xfId="6" applyNumberFormat="1" applyFont="1" applyBorder="1" applyAlignment="1" applyProtection="1">
      <alignment horizontal="center"/>
      <protection locked="0"/>
    </xf>
    <xf numFmtId="0" fontId="29" fillId="20" borderId="0" xfId="6" applyFont="1" applyFill="1" applyAlignment="1">
      <alignment horizontal="center" vertical="center"/>
    </xf>
    <xf numFmtId="0" fontId="29" fillId="2" borderId="0" xfId="6" applyFont="1" applyFill="1" applyAlignment="1">
      <alignment horizontal="left" vertical="center"/>
    </xf>
    <xf numFmtId="180" fontId="29" fillId="2" borderId="2" xfId="6" applyNumberFormat="1" applyFont="1" applyFill="1" applyBorder="1" applyAlignment="1" applyProtection="1">
      <alignment horizontal="center" vertical="center"/>
      <protection locked="0"/>
    </xf>
    <xf numFmtId="0" fontId="29" fillId="2" borderId="0" xfId="6" applyFont="1" applyFill="1">
      <alignment vertical="center"/>
    </xf>
    <xf numFmtId="0" fontId="29" fillId="0" borderId="19" xfId="6" applyFont="1" applyBorder="1" applyAlignment="1" applyProtection="1">
      <alignment horizontal="center" vertical="center"/>
      <protection locked="0"/>
    </xf>
    <xf numFmtId="176" fontId="29" fillId="2" borderId="2" xfId="6" applyNumberFormat="1" applyFont="1" applyFill="1" applyBorder="1" applyAlignment="1" applyProtection="1">
      <alignment horizontal="center" vertical="center"/>
      <protection locked="0"/>
    </xf>
    <xf numFmtId="0" fontId="29" fillId="2" borderId="23" xfId="6" applyFont="1" applyFill="1" applyBorder="1" applyProtection="1">
      <alignment vertical="center"/>
      <protection locked="0"/>
    </xf>
    <xf numFmtId="0" fontId="29" fillId="2" borderId="7" xfId="6" applyFont="1" applyFill="1" applyBorder="1" applyAlignment="1" applyProtection="1">
      <alignment horizontal="center" vertical="top" wrapText="1"/>
      <protection locked="0"/>
    </xf>
    <xf numFmtId="0" fontId="29" fillId="2" borderId="21" xfId="6" applyFont="1" applyFill="1" applyBorder="1" applyAlignment="1" applyProtection="1">
      <alignment horizontal="center" vertical="top" wrapText="1"/>
      <protection locked="0"/>
    </xf>
    <xf numFmtId="0" fontId="29" fillId="2" borderId="17" xfId="6" applyFont="1" applyFill="1" applyBorder="1" applyAlignment="1" applyProtection="1">
      <alignment vertical="center" wrapText="1"/>
      <protection locked="0"/>
    </xf>
    <xf numFmtId="0" fontId="29" fillId="2" borderId="21" xfId="6" applyFont="1" applyFill="1" applyBorder="1" applyAlignment="1" applyProtection="1">
      <alignment vertical="center" wrapText="1"/>
      <protection locked="0"/>
    </xf>
    <xf numFmtId="176" fontId="29" fillId="2" borderId="0" xfId="6" applyNumberFormat="1" applyFont="1" applyFill="1" applyAlignment="1">
      <alignment horizontal="center"/>
    </xf>
    <xf numFmtId="0" fontId="29" fillId="2" borderId="3" xfId="6" applyFont="1" applyFill="1" applyBorder="1" applyAlignment="1" applyProtection="1">
      <alignment horizontal="center" wrapText="1"/>
      <protection locked="0"/>
    </xf>
    <xf numFmtId="0" fontId="29" fillId="2" borderId="19" xfId="6" applyFont="1" applyFill="1" applyBorder="1" applyAlignment="1" applyProtection="1">
      <alignment horizontal="center" wrapText="1"/>
      <protection locked="0"/>
    </xf>
    <xf numFmtId="178" fontId="18" fillId="2" borderId="0" xfId="6" applyNumberFormat="1" applyFont="1" applyFill="1" applyAlignment="1">
      <alignment horizontal="center" vertical="center"/>
    </xf>
    <xf numFmtId="0" fontId="29" fillId="2" borderId="24" xfId="6" applyFont="1" applyFill="1" applyBorder="1" applyAlignment="1" applyProtection="1">
      <alignment horizontal="center" wrapText="1"/>
      <protection locked="0"/>
    </xf>
    <xf numFmtId="0" fontId="29" fillId="2" borderId="0" xfId="6" applyFont="1" applyFill="1" applyAlignment="1">
      <alignment horizontal="center" vertical="center" wrapText="1"/>
    </xf>
    <xf numFmtId="181" fontId="29" fillId="2" borderId="23" xfId="6" applyNumberFormat="1" applyFont="1" applyFill="1" applyBorder="1" applyAlignment="1" applyProtection="1">
      <alignment horizontal="center" vertical="center"/>
      <protection locked="0"/>
    </xf>
    <xf numFmtId="22" fontId="29" fillId="2" borderId="23" xfId="6" applyNumberFormat="1" applyFont="1" applyFill="1" applyBorder="1" applyAlignment="1" applyProtection="1">
      <alignment horizontal="center" vertical="center"/>
      <protection locked="0"/>
    </xf>
    <xf numFmtId="2" fontId="29" fillId="2" borderId="23" xfId="6" applyNumberFormat="1" applyFont="1" applyFill="1" applyBorder="1" applyAlignment="1" applyProtection="1">
      <alignment horizontal="center"/>
      <protection locked="0"/>
    </xf>
    <xf numFmtId="180" fontId="29" fillId="19" borderId="23" xfId="7" applyNumberFormat="1" applyFont="1" applyFill="1" applyBorder="1" applyAlignment="1" applyProtection="1">
      <alignment horizontal="center"/>
      <protection locked="0"/>
    </xf>
    <xf numFmtId="180" fontId="29" fillId="2" borderId="23" xfId="6" applyNumberFormat="1" applyFont="1" applyFill="1" applyBorder="1" applyAlignment="1" applyProtection="1">
      <alignment horizontal="center" vertical="center"/>
      <protection locked="0"/>
    </xf>
    <xf numFmtId="177" fontId="29" fillId="2" borderId="23" xfId="6" applyNumberFormat="1" applyFont="1" applyFill="1" applyBorder="1" applyAlignment="1" applyProtection="1">
      <alignment horizontal="center" vertical="center"/>
      <protection locked="0"/>
    </xf>
    <xf numFmtId="0" fontId="29" fillId="2" borderId="23" xfId="6" applyFont="1" applyFill="1" applyBorder="1" applyAlignment="1">
      <alignment horizontal="center" vertical="center"/>
    </xf>
    <xf numFmtId="0" fontId="29" fillId="2" borderId="6" xfId="6" applyFont="1" applyFill="1" applyBorder="1" applyAlignment="1" applyProtection="1">
      <alignment wrapText="1"/>
      <protection locked="0"/>
    </xf>
    <xf numFmtId="0" fontId="29" fillId="2" borderId="7" xfId="6" applyFont="1" applyFill="1" applyBorder="1" applyAlignment="1" applyProtection="1">
      <alignment wrapText="1"/>
      <protection locked="0"/>
    </xf>
    <xf numFmtId="0" fontId="29" fillId="2" borderId="3" xfId="6" applyFont="1" applyFill="1" applyBorder="1" applyAlignment="1" applyProtection="1">
      <alignment wrapText="1"/>
      <protection locked="0"/>
    </xf>
    <xf numFmtId="0" fontId="29" fillId="2" borderId="25" xfId="6" applyFont="1" applyFill="1" applyBorder="1" applyAlignment="1" applyProtection="1">
      <alignment horizontal="center" wrapText="1"/>
      <protection locked="0"/>
    </xf>
    <xf numFmtId="0" fontId="29" fillId="2" borderId="18" xfId="6" applyFont="1" applyFill="1" applyBorder="1" applyAlignment="1" applyProtection="1">
      <alignment horizontal="center" vertical="top" wrapText="1"/>
      <protection locked="0"/>
    </xf>
    <xf numFmtId="0" fontId="29" fillId="2" borderId="19" xfId="6" applyFont="1" applyFill="1" applyBorder="1" applyAlignment="1" applyProtection="1">
      <alignment vertical="center" wrapText="1"/>
      <protection locked="0"/>
    </xf>
    <xf numFmtId="0" fontId="29" fillId="2" borderId="2" xfId="6" applyFont="1" applyFill="1" applyBorder="1" applyAlignment="1" applyProtection="1">
      <alignment horizontal="center" vertical="center"/>
      <protection locked="0"/>
    </xf>
    <xf numFmtId="176" fontId="51" fillId="2" borderId="0" xfId="6" applyNumberFormat="1" applyFont="1" applyFill="1" applyAlignment="1">
      <alignment horizontal="center" vertical="center"/>
    </xf>
    <xf numFmtId="22" fontId="29" fillId="22" borderId="0" xfId="6" applyNumberFormat="1" applyFont="1" applyFill="1" applyAlignment="1">
      <alignment horizontal="center" vertical="center"/>
    </xf>
    <xf numFmtId="0" fontId="29" fillId="22" borderId="0" xfId="6" applyFont="1" applyFill="1" applyAlignment="1">
      <alignment horizontal="center" vertical="center"/>
    </xf>
    <xf numFmtId="176" fontId="29" fillId="21" borderId="2" xfId="6" applyNumberFormat="1" applyFont="1" applyFill="1" applyBorder="1" applyAlignment="1">
      <alignment horizontal="center" vertical="center"/>
    </xf>
    <xf numFmtId="176" fontId="29" fillId="2" borderId="2" xfId="6" applyNumberFormat="1" applyFont="1" applyFill="1" applyBorder="1" applyAlignment="1">
      <alignment horizontal="center" vertical="center"/>
    </xf>
    <xf numFmtId="1" fontId="29" fillId="2" borderId="2" xfId="6" applyNumberFormat="1" applyFont="1" applyFill="1" applyBorder="1" applyAlignment="1" applyProtection="1">
      <alignment horizontal="center" vertical="center"/>
      <protection locked="0"/>
    </xf>
    <xf numFmtId="182" fontId="29" fillId="2" borderId="2" xfId="6" applyNumberFormat="1" applyFont="1" applyFill="1" applyBorder="1" applyAlignment="1" applyProtection="1">
      <alignment horizontal="center"/>
      <protection locked="0"/>
    </xf>
    <xf numFmtId="0" fontId="47" fillId="2" borderId="0" xfId="6" applyFont="1" applyFill="1" applyAlignment="1">
      <alignment horizontal="center" vertical="center"/>
    </xf>
    <xf numFmtId="183" fontId="29" fillId="2" borderId="0" xfId="6" applyNumberFormat="1" applyFont="1" applyFill="1" applyAlignment="1">
      <alignment horizontal="center" vertical="center"/>
    </xf>
    <xf numFmtId="0" fontId="54" fillId="0" borderId="2" xfId="0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29" fillId="2" borderId="19" xfId="6" applyFont="1" applyFill="1" applyBorder="1" applyAlignment="1" applyProtection="1">
      <alignment horizontal="center" vertical="center"/>
      <protection locked="0"/>
    </xf>
    <xf numFmtId="0" fontId="29" fillId="2" borderId="2" xfId="6" applyFont="1" applyFill="1" applyBorder="1" applyAlignment="1" applyProtection="1">
      <alignment horizontal="center" vertical="center"/>
      <protection locked="0"/>
    </xf>
    <xf numFmtId="0" fontId="52" fillId="2" borderId="2" xfId="6" applyFont="1" applyFill="1" applyBorder="1" applyAlignment="1" applyProtection="1">
      <alignment horizontal="center" wrapText="1"/>
      <protection locked="0"/>
    </xf>
    <xf numFmtId="0" fontId="29" fillId="2" borderId="2" xfId="6" applyFont="1" applyFill="1" applyBorder="1" applyAlignment="1" applyProtection="1">
      <alignment horizontal="center" wrapText="1"/>
      <protection locked="0"/>
    </xf>
    <xf numFmtId="176" fontId="20" fillId="2" borderId="7" xfId="0" applyNumberFormat="1" applyFont="1" applyFill="1" applyBorder="1" applyAlignment="1" applyProtection="1">
      <alignment horizontal="left" vertical="center"/>
      <protection locked="0"/>
    </xf>
    <xf numFmtId="176" fontId="0" fillId="11" borderId="11" xfId="0" applyNumberFormat="1" applyFill="1" applyBorder="1" applyAlignment="1" applyProtection="1">
      <alignment horizontal="center" vertical="center"/>
      <protection locked="0"/>
    </xf>
    <xf numFmtId="176" fontId="20" fillId="2" borderId="0" xfId="0" applyNumberFormat="1" applyFont="1" applyFill="1" applyAlignment="1" applyProtection="1">
      <alignment horizontal="left" vertical="top"/>
      <protection locked="0"/>
    </xf>
    <xf numFmtId="176" fontId="36" fillId="2" borderId="0" xfId="0" applyNumberFormat="1" applyFont="1" applyFill="1" applyAlignment="1" applyProtection="1">
      <alignment horizontal="left" vertical="center"/>
      <protection locked="0"/>
    </xf>
    <xf numFmtId="176" fontId="20" fillId="2" borderId="0" xfId="0" applyNumberFormat="1" applyFont="1" applyFill="1" applyAlignment="1" applyProtection="1">
      <alignment horizontal="left" vertical="center"/>
      <protection locked="0"/>
    </xf>
    <xf numFmtId="176" fontId="12" fillId="2" borderId="0" xfId="0" applyNumberFormat="1" applyFont="1" applyFill="1" applyAlignment="1" applyProtection="1">
      <alignment horizontal="center" vertical="center" wrapText="1"/>
      <protection locked="0"/>
    </xf>
    <xf numFmtId="176" fontId="5" fillId="2" borderId="4" xfId="0" applyNumberFormat="1" applyFont="1" applyFill="1" applyBorder="1" applyAlignment="1" applyProtection="1">
      <alignment horizontal="center" vertical="center"/>
      <protection locked="0"/>
    </xf>
    <xf numFmtId="176" fontId="5" fillId="2" borderId="6" xfId="0" applyNumberFormat="1" applyFont="1" applyFill="1" applyBorder="1" applyAlignment="1" applyProtection="1">
      <alignment horizontal="center" vertical="center"/>
      <protection locked="0"/>
    </xf>
    <xf numFmtId="176" fontId="11" fillId="2" borderId="0" xfId="0" applyNumberFormat="1" applyFont="1" applyFill="1" applyAlignment="1" applyProtection="1">
      <alignment horizontal="left" vertical="center"/>
      <protection locked="0"/>
    </xf>
    <xf numFmtId="176" fontId="12" fillId="9" borderId="0" xfId="0" applyNumberFormat="1" applyFont="1" applyFill="1" applyAlignment="1" applyProtection="1">
      <alignment horizontal="left" vertical="center"/>
      <protection locked="0"/>
    </xf>
    <xf numFmtId="176" fontId="5" fillId="2" borderId="19" xfId="0" applyNumberFormat="1" applyFont="1" applyFill="1" applyBorder="1" applyProtection="1">
      <alignment vertical="center"/>
      <protection locked="0"/>
    </xf>
    <xf numFmtId="176" fontId="5" fillId="2" borderId="21" xfId="0" applyNumberFormat="1" applyFont="1" applyFill="1" applyBorder="1" applyProtection="1">
      <alignment vertical="center"/>
      <protection locked="0"/>
    </xf>
    <xf numFmtId="176" fontId="5" fillId="2" borderId="19" xfId="0" applyNumberFormat="1" applyFont="1" applyFill="1" applyBorder="1" applyAlignment="1" applyProtection="1">
      <alignment vertical="center" wrapText="1"/>
      <protection locked="0"/>
    </xf>
    <xf numFmtId="176" fontId="5" fillId="2" borderId="21" xfId="0" applyNumberFormat="1" applyFont="1" applyFill="1" applyBorder="1" applyAlignment="1" applyProtection="1">
      <alignment vertical="center" wrapText="1"/>
      <protection locked="0"/>
    </xf>
    <xf numFmtId="176" fontId="12" fillId="2" borderId="19" xfId="0" applyNumberFormat="1" applyFont="1" applyFill="1" applyBorder="1" applyAlignment="1" applyProtection="1">
      <alignment horizontal="center" vertical="center" wrapText="1"/>
      <protection locked="0"/>
    </xf>
    <xf numFmtId="176" fontId="12" fillId="2" borderId="21" xfId="0" applyNumberFormat="1" applyFont="1" applyFill="1" applyBorder="1" applyAlignment="1" applyProtection="1">
      <alignment horizontal="center" vertical="center" wrapText="1"/>
      <protection locked="0"/>
    </xf>
    <xf numFmtId="176" fontId="2" fillId="3" borderId="0" xfId="0" applyNumberFormat="1" applyFont="1" applyFill="1" applyAlignment="1">
      <alignment horizontal="center" vertical="center"/>
    </xf>
    <xf numFmtId="176" fontId="3" fillId="3" borderId="0" xfId="0" applyNumberFormat="1" applyFont="1" applyFill="1" applyAlignment="1">
      <alignment horizontal="center" vertical="center"/>
    </xf>
    <xf numFmtId="176" fontId="4" fillId="3" borderId="0" xfId="0" applyNumberFormat="1" applyFont="1" applyFill="1" applyAlignment="1">
      <alignment horizontal="center" vertical="center" wrapText="1"/>
    </xf>
    <xf numFmtId="176" fontId="10" fillId="2" borderId="0" xfId="0" applyNumberFormat="1" applyFont="1" applyFill="1" applyAlignment="1" applyProtection="1">
      <alignment horizontal="left" vertical="center"/>
      <protection locked="0"/>
    </xf>
    <xf numFmtId="176" fontId="12" fillId="2" borderId="0" xfId="0" applyNumberFormat="1" applyFont="1" applyFill="1" applyAlignment="1" applyProtection="1">
      <alignment horizontal="center" vertical="center"/>
      <protection locked="0"/>
    </xf>
  </cellXfs>
  <cellStyles count="8">
    <cellStyle name="常规" xfId="0" builtinId="0"/>
    <cellStyle name="常规 2" xfId="6" xr:uid="{00000000-0005-0000-0000-000001000000}"/>
    <cellStyle name="常规_非汛期设计水位" xfId="7" xr:uid="{00000000-0005-0000-0000-000002000000}"/>
    <cellStyle name="适中" xfId="1" builtinId="28"/>
    <cellStyle name="输入" xfId="2" builtinId="20"/>
    <cellStyle name="着色 2" xfId="3" builtinId="33"/>
    <cellStyle name="着色 5" xfId="5" builtinId="45"/>
    <cellStyle name="着色 6" xfId="4" builtinId="49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3D9D9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6">
    <xsd:schema xmlns:xsd="http://www.w3.org/2001/XMLSchema" xmlns="">
      <xsd:element nillable="true" name="IDBmodelinfo">
        <xsd:complexType>
          <xsd:sequence minOccurs="0">
            <xsd:element minOccurs="0" nillable="true" name="Lake" form="unqualified">
              <xsd:complexType>
                <xsd:sequence minOccurs="0">
                  <xsd:element minOccurs="0" nillable="true" type="xsd:integer" name="Z0" form="unqualified"/>
                  <xsd:element minOccurs="0" nillable="true" type="xsd:double" name="Qin" form="unqualified"/>
                  <xsd:element minOccurs="0" nillable="true" type="xsd:integer" name="Hr" form="unqualified"/>
                  <xsd:element minOccurs="0" nillable="true" type="xsd:integer" name="p1" form="unqualified"/>
                  <xsd:element minOccurs="0" nillable="true" type="xsd:double" name="p2" form="unqualified"/>
                  <xsd:element minOccurs="0" nillable="true" type="xsd:integer" name="p3" form="unqualified"/>
                  <xsd:element minOccurs="0" nillable="true" type="xsd:integer" name="h0" form="unqualified"/>
                  <xsd:element minOccurs="0" nillable="true" type="xsd:double" name="b0" form="unqualified"/>
                </xsd:sequence>
              </xsd:complexType>
            </xsd:element>
            <xsd:element minOccurs="0" nillable="true" name="Erosion" form="unqualified">
              <xsd:complexType>
                <xsd:sequence minOccurs="0">
                  <xsd:element minOccurs="0" nillable="true" type="xsd:integer" name="vc" form="unqualified"/>
                  <xsd:element minOccurs="0" nillable="true" type="xsd:double" name="a" form="unqualified"/>
                  <xsd:element minOccurs="0" nillable="true" type="xsd:integer" name="b" form="unqualified"/>
                  <xsd:element minOccurs="0" nillable="true" type="xsd:integer" name="tc" form="unqualified"/>
                  <xsd:element minOccurs="0" nillable="true" type="xsd:double" name="mq" form="unqualified"/>
                  <xsd:element minOccurs="0" nillable="true" type="xsd:integer" name="mb" form="unqualified"/>
                  <xsd:element minOccurs="0" nillable="true" type="xsd:integer" name="m" form="unqualified"/>
                </xsd:sequence>
              </xsd:complexType>
            </xsd:element>
            <xsd:element minOccurs="0" nillable="true" name="Enlarge" form="unqualified">
              <xsd:complexType>
                <xsd:sequence minOccurs="0">
                  <xsd:element minOccurs="0" nillable="true" type="xsd:integer" name="Coh" form="unqualified"/>
                  <xsd:element minOccurs="0" nillable="true" type="xsd:double" name="fai" form="unqualified"/>
                  <xsd:element minOccurs="0" nillable="true" type="xsd:integer" name="gamma" form="unqualified"/>
                  <xsd:element minOccurs="0" nillable="true" type="xsd:integer" name="beta1" form="unqualified"/>
                  <xsd:element minOccurs="0" nillable="true" type="xsd:double" name="m1" form="unqualified"/>
                  <xsd:element minOccurs="0" nillable="true" type="xsd:integer" name="m2" form="unqualified"/>
                  <xsd:element minOccurs="0" nillable="true" type="xsd:integer" name="d50" form="unqualified"/>
                  <xsd:element minOccurs="0" nillable="true" type="xsd:integer" name="density" form="unqualified"/>
                  <xsd:element minOccurs="0" nillable="true" type="xsd:integer" name="voidratio" form="unqualified"/>
                  <xsd:element minOccurs="0" nillable="true" type="xsd:integer" name="Gs" form="unqualified"/>
                  <xsd:element minOccurs="0" nillable="true" type="xsd:double" name="Len" form="unqualified"/>
                  <xsd:element minOccurs="0" nillable="true" type="xsd:integer" name="roughness" form="unqualified"/>
                </xsd:sequence>
              </xsd:complexType>
            </xsd:element>
          </xsd:sequence>
        </xsd:complexType>
      </xsd:element>
    </xsd:schema>
  </Schema>
  <Map ID="6" Name="IDBmodelinfo_映射" RootElement="IDBmodelinfo" SchemaID="Schema6" ShowImportExportValidationErrors="false" AutoFit="true" Append="false" PreserveSortAFLayout="true" PreserveFormat="true">
    <DataBinding FileBinding="true" ConnectionID="3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345303605783582"/>
          <c:y val="8.98208552417291E-2"/>
          <c:w val="0.78306607799641048"/>
          <c:h val="0.74810540846555917"/>
        </c:manualLayout>
      </c:layout>
      <c:scatterChart>
        <c:scatterStyle val="lineMarker"/>
        <c:varyColors val="0"/>
        <c:ser>
          <c:idx val="0"/>
          <c:order val="0"/>
          <c:tx>
            <c:v>水位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strRef>
              <c:f>FLOOD!$AC$6:$AC$5000</c:f>
              <c:strCache>
                <c:ptCount val="305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</c:v>
                </c:pt>
                <c:pt idx="22">
                  <c:v>2.3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4.1</c:v>
                </c:pt>
                <c:pt idx="41">
                  <c:v>4.2</c:v>
                </c:pt>
                <c:pt idx="42">
                  <c:v>4.3</c:v>
                </c:pt>
                <c:pt idx="43">
                  <c:v>4.4</c:v>
                </c:pt>
                <c:pt idx="44">
                  <c:v>4.5</c:v>
                </c:pt>
                <c:pt idx="45">
                  <c:v>4.6</c:v>
                </c:pt>
                <c:pt idx="46">
                  <c:v>4.7</c:v>
                </c:pt>
                <c:pt idx="47">
                  <c:v>4.8</c:v>
                </c:pt>
                <c:pt idx="48">
                  <c:v>4.9</c:v>
                </c:pt>
                <c:pt idx="49">
                  <c:v>5</c:v>
                </c:pt>
                <c:pt idx="50">
                  <c:v>5.1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8.2</c:v>
                </c:pt>
                <c:pt idx="82">
                  <c:v>8.3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8.7</c:v>
                </c:pt>
                <c:pt idx="87">
                  <c:v>8.8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9.2</c:v>
                </c:pt>
                <c:pt idx="92">
                  <c:v>9.3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9.7</c:v>
                </c:pt>
                <c:pt idx="97">
                  <c:v>9.8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10.2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</c:v>
                </c:pt>
                <c:pt idx="161">
                  <c:v>16.2</c:v>
                </c:pt>
                <c:pt idx="162">
                  <c:v>16.3</c:v>
                </c:pt>
                <c:pt idx="163">
                  <c:v>16.4</c:v>
                </c:pt>
                <c:pt idx="164">
                  <c:v>16.5</c:v>
                </c:pt>
                <c:pt idx="165">
                  <c:v>16.6</c:v>
                </c:pt>
                <c:pt idx="166">
                  <c:v>16.7</c:v>
                </c:pt>
                <c:pt idx="167">
                  <c:v>16.8</c:v>
                </c:pt>
                <c:pt idx="168">
                  <c:v>16.9</c:v>
                </c:pt>
                <c:pt idx="169">
                  <c:v>17</c:v>
                </c:pt>
                <c:pt idx="170">
                  <c:v>17.1</c:v>
                </c:pt>
                <c:pt idx="171">
                  <c:v>17.2</c:v>
                </c:pt>
                <c:pt idx="172">
                  <c:v>17.3</c:v>
                </c:pt>
                <c:pt idx="173">
                  <c:v>17.4</c:v>
                </c:pt>
                <c:pt idx="174">
                  <c:v>17.5</c:v>
                </c:pt>
                <c:pt idx="175">
                  <c:v>17.6</c:v>
                </c:pt>
                <c:pt idx="176">
                  <c:v>17.7</c:v>
                </c:pt>
                <c:pt idx="177">
                  <c:v>17.8</c:v>
                </c:pt>
                <c:pt idx="178">
                  <c:v>17.9</c:v>
                </c:pt>
                <c:pt idx="179">
                  <c:v>18</c:v>
                </c:pt>
                <c:pt idx="180">
                  <c:v>18.1</c:v>
                </c:pt>
                <c:pt idx="181">
                  <c:v>18.2</c:v>
                </c:pt>
                <c:pt idx="182">
                  <c:v>18.3</c:v>
                </c:pt>
                <c:pt idx="183">
                  <c:v>18.4</c:v>
                </c:pt>
                <c:pt idx="184">
                  <c:v>18.5</c:v>
                </c:pt>
                <c:pt idx="185">
                  <c:v>18.6</c:v>
                </c:pt>
                <c:pt idx="186">
                  <c:v>18.7</c:v>
                </c:pt>
                <c:pt idx="187">
                  <c:v>18.8</c:v>
                </c:pt>
                <c:pt idx="188">
                  <c:v>18.9</c:v>
                </c:pt>
                <c:pt idx="189">
                  <c:v>19</c:v>
                </c:pt>
                <c:pt idx="190">
                  <c:v>19.1</c:v>
                </c:pt>
                <c:pt idx="191">
                  <c:v>19.2</c:v>
                </c:pt>
                <c:pt idx="192">
                  <c:v>19.3</c:v>
                </c:pt>
                <c:pt idx="193">
                  <c:v>19.4</c:v>
                </c:pt>
                <c:pt idx="194">
                  <c:v>19.5</c:v>
                </c:pt>
                <c:pt idx="195">
                  <c:v>19.6</c:v>
                </c:pt>
                <c:pt idx="196">
                  <c:v>19.7</c:v>
                </c:pt>
                <c:pt idx="197">
                  <c:v>19.8</c:v>
                </c:pt>
                <c:pt idx="198">
                  <c:v>19.9</c:v>
                </c:pt>
                <c:pt idx="199">
                  <c:v>20</c:v>
                </c:pt>
                <c:pt idx="200">
                  <c:v>20.1</c:v>
                </c:pt>
                <c:pt idx="201">
                  <c:v>20.2</c:v>
                </c:pt>
                <c:pt idx="202">
                  <c:v>20.3</c:v>
                </c:pt>
                <c:pt idx="203">
                  <c:v>20.4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</c:strCache>
            </c:strRef>
          </c:xVal>
          <c:yVal>
            <c:numRef>
              <c:f>FLOOD!$Y$4:$Y$5000</c:f>
              <c:numCache>
                <c:formatCode>0.00_ </c:formatCode>
                <c:ptCount val="4997"/>
                <c:pt idx="0" formatCode="0.00">
                  <c:v>1592</c:v>
                </c:pt>
                <c:pt idx="1">
                  <c:v>1592</c:v>
                </c:pt>
                <c:pt idx="2">
                  <c:v>1591.9464166286198</c:v>
                </c:pt>
                <c:pt idx="3">
                  <c:v>1591.9401727764914</c:v>
                </c:pt>
                <c:pt idx="4">
                  <c:v>1591.9381096045338</c:v>
                </c:pt>
                <c:pt idx="5">
                  <c:v>1591.9407692607117</c:v>
                </c:pt>
                <c:pt idx="6">
                  <c:v>1591.9486936316639</c:v>
                </c:pt>
                <c:pt idx="7">
                  <c:v>1591.9624243428289</c:v>
                </c:pt>
                <c:pt idx="8">
                  <c:v>1591.9828322206397</c:v>
                </c:pt>
                <c:pt idx="9">
                  <c:v>1592.0108418690043</c:v>
                </c:pt>
                <c:pt idx="10">
                  <c:v>1592.0468723976426</c:v>
                </c:pt>
                <c:pt idx="11">
                  <c:v>1592.0908369788042</c:v>
                </c:pt>
                <c:pt idx="12">
                  <c:v>1592.1421441791772</c:v>
                </c:pt>
                <c:pt idx="13">
                  <c:v>1592.1999891437324</c:v>
                </c:pt>
                <c:pt idx="14">
                  <c:v>1592.263969696646</c:v>
                </c:pt>
                <c:pt idx="15">
                  <c:v>1592.3337337088258</c:v>
                </c:pt>
                <c:pt idx="16">
                  <c:v>1592.4089575200699</c:v>
                </c:pt>
                <c:pt idx="17">
                  <c:v>1592.489348282674</c:v>
                </c:pt>
                <c:pt idx="18">
                  <c:v>1592.5746439472168</c:v>
                </c:pt>
                <c:pt idx="19">
                  <c:v>1592.66461324791</c:v>
                </c:pt>
                <c:pt idx="20">
                  <c:v>1592.7590555982235</c:v>
                </c:pt>
                <c:pt idx="21">
                  <c:v>1592.8576981044669</c:v>
                </c:pt>
                <c:pt idx="22">
                  <c:v>1592.9602180717111</c:v>
                </c:pt>
                <c:pt idx="23">
                  <c:v>1593.0663397538151</c:v>
                </c:pt>
                <c:pt idx="24">
                  <c:v>1593.1758343310921</c:v>
                </c:pt>
                <c:pt idx="25">
                  <c:v>1593.2885198879874</c:v>
                </c:pt>
                <c:pt idx="26">
                  <c:v>1593.4042613907675</c:v>
                </c:pt>
                <c:pt idx="27">
                  <c:v>1593.5229706652196</c:v>
                </c:pt>
                <c:pt idx="28">
                  <c:v>1593.644597367798</c:v>
                </c:pt>
                <c:pt idx="29">
                  <c:v>1593.7689643765545</c:v>
                </c:pt>
                <c:pt idx="30">
                  <c:v>1593.8958720134617</c:v>
                </c:pt>
                <c:pt idx="31">
                  <c:v>1594.0251643392373</c:v>
                </c:pt>
                <c:pt idx="32">
                  <c:v>1594.1567315046525</c:v>
                </c:pt>
                <c:pt idx="33">
                  <c:v>1594.2905100248106</c:v>
                </c:pt>
                <c:pt idx="34">
                  <c:v>1594.4264777400658</c:v>
                </c:pt>
                <c:pt idx="35">
                  <c:v>1594.5646566136991</c:v>
                </c:pt>
                <c:pt idx="36">
                  <c:v>1594.7051127114103</c:v>
                </c:pt>
                <c:pt idx="37">
                  <c:v>1594.8479309144391</c:v>
                </c:pt>
                <c:pt idx="38">
                  <c:v>1594.9931295918527</c:v>
                </c:pt>
                <c:pt idx="39">
                  <c:v>1595.1315317147121</c:v>
                </c:pt>
                <c:pt idx="40">
                  <c:v>1595.2717204331925</c:v>
                </c:pt>
                <c:pt idx="41">
                  <c:v>1595.4141391323121</c:v>
                </c:pt>
                <c:pt idx="42">
                  <c:v>1595.5587772000331</c:v>
                </c:pt>
                <c:pt idx="43">
                  <c:v>1595.7056185883528</c:v>
                </c:pt>
                <c:pt idx="44">
                  <c:v>1595.8546418156668</c:v>
                </c:pt>
                <c:pt idx="45">
                  <c:v>1596.0058199513019</c:v>
                </c:pt>
                <c:pt idx="46">
                  <c:v>1596.1590968901503</c:v>
                </c:pt>
                <c:pt idx="47">
                  <c:v>1596.3144219461151</c:v>
                </c:pt>
                <c:pt idx="48">
                  <c:v>1596.471792133098</c:v>
                </c:pt>
                <c:pt idx="49">
                  <c:v>1596.6312498044706</c:v>
                </c:pt>
                <c:pt idx="50">
                  <c:v>1596.7928854486611</c:v>
                </c:pt>
                <c:pt idx="51">
                  <c:v>1596.9568807056392</c:v>
                </c:pt>
                <c:pt idx="52">
                  <c:v>1597.1233718637</c:v>
                </c:pt>
                <c:pt idx="53">
                  <c:v>1597.2922393482929</c:v>
                </c:pt>
                <c:pt idx="54">
                  <c:v>1597.463132551869</c:v>
                </c:pt>
                <c:pt idx="55">
                  <c:v>1597.6357760488982</c:v>
                </c:pt>
                <c:pt idx="56">
                  <c:v>1597.8099325254861</c:v>
                </c:pt>
                <c:pt idx="57">
                  <c:v>1597.9853568206797</c:v>
                </c:pt>
                <c:pt idx="58">
                  <c:v>1598.1618105186849</c:v>
                </c:pt>
                <c:pt idx="59">
                  <c:v>1598.3383565257507</c:v>
                </c:pt>
                <c:pt idx="60">
                  <c:v>1598.514687555069</c:v>
                </c:pt>
                <c:pt idx="61">
                  <c:v>1598.6905495466849</c:v>
                </c:pt>
                <c:pt idx="62">
                  <c:v>1598.8656775451675</c:v>
                </c:pt>
                <c:pt idx="63">
                  <c:v>1599.0397957518067</c:v>
                </c:pt>
                <c:pt idx="64">
                  <c:v>1599.2130286916806</c:v>
                </c:pt>
                <c:pt idx="65">
                  <c:v>1599.3853709710233</c:v>
                </c:pt>
                <c:pt idx="66">
                  <c:v>1599.5556949937386</c:v>
                </c:pt>
                <c:pt idx="67">
                  <c:v>1599.7217130595227</c:v>
                </c:pt>
                <c:pt idx="68">
                  <c:v>1599.8817224521752</c:v>
                </c:pt>
                <c:pt idx="69">
                  <c:v>1600.0349458416333</c:v>
                </c:pt>
                <c:pt idx="70">
                  <c:v>1600.1777458249273</c:v>
                </c:pt>
                <c:pt idx="71">
                  <c:v>1600.3175892856509</c:v>
                </c:pt>
                <c:pt idx="72">
                  <c:v>1600.454605299594</c:v>
                </c:pt>
                <c:pt idx="73">
                  <c:v>1600.5890341838767</c:v>
                </c:pt>
                <c:pt idx="74">
                  <c:v>1600.7206573497047</c:v>
                </c:pt>
                <c:pt idx="75">
                  <c:v>1600.8497005703766</c:v>
                </c:pt>
                <c:pt idx="76">
                  <c:v>1600.9779565715091</c:v>
                </c:pt>
                <c:pt idx="77">
                  <c:v>1601.1075439113265</c:v>
                </c:pt>
                <c:pt idx="78">
                  <c:v>1601.2443216913491</c:v>
                </c:pt>
                <c:pt idx="79">
                  <c:v>1601.3905663114983</c:v>
                </c:pt>
                <c:pt idx="80">
                  <c:v>1601.5394115343508</c:v>
                </c:pt>
                <c:pt idx="81">
                  <c:v>1601.6899269221501</c:v>
                </c:pt>
                <c:pt idx="82">
                  <c:v>1601.8408656842653</c:v>
                </c:pt>
                <c:pt idx="83">
                  <c:v>1601.9925902013206</c:v>
                </c:pt>
                <c:pt idx="84">
                  <c:v>1602.1463078050958</c:v>
                </c:pt>
                <c:pt idx="85">
                  <c:v>1602.3006951070452</c:v>
                </c:pt>
                <c:pt idx="86">
                  <c:v>1602.454494748195</c:v>
                </c:pt>
                <c:pt idx="87">
                  <c:v>1602.6069435731958</c:v>
                </c:pt>
                <c:pt idx="88">
                  <c:v>1602.757342027247</c:v>
                </c:pt>
                <c:pt idx="89">
                  <c:v>1602.9047695756926</c:v>
                </c:pt>
                <c:pt idx="90">
                  <c:v>1603.0487812720135</c:v>
                </c:pt>
                <c:pt idx="91">
                  <c:v>1603.1894280354713</c:v>
                </c:pt>
                <c:pt idx="92">
                  <c:v>1603.3270994611298</c:v>
                </c:pt>
                <c:pt idx="93">
                  <c:v>1603.4617543855654</c:v>
                </c:pt>
                <c:pt idx="94">
                  <c:v>1603.5940305615488</c:v>
                </c:pt>
                <c:pt idx="95">
                  <c:v>1603.7253031507946</c:v>
                </c:pt>
                <c:pt idx="96">
                  <c:v>1603.8566234980365</c:v>
                </c:pt>
                <c:pt idx="97">
                  <c:v>1603.9883012602779</c:v>
                </c:pt>
                <c:pt idx="98">
                  <c:v>1604.1200500643213</c:v>
                </c:pt>
                <c:pt idx="99">
                  <c:v>1604.2518213654596</c:v>
                </c:pt>
                <c:pt idx="100">
                  <c:v>1604.3834350014959</c:v>
                </c:pt>
                <c:pt idx="101">
                  <c:v>1604.5141602509661</c:v>
                </c:pt>
                <c:pt idx="102">
                  <c:v>1604.6431008371192</c:v>
                </c:pt>
                <c:pt idx="103">
                  <c:v>1604.7696189549151</c:v>
                </c:pt>
                <c:pt idx="104">
                  <c:v>1604.89309879138</c:v>
                </c:pt>
                <c:pt idx="105">
                  <c:v>1605.012095630105</c:v>
                </c:pt>
                <c:pt idx="106">
                  <c:v>1605.1202901487675</c:v>
                </c:pt>
                <c:pt idx="107">
                  <c:v>1605.2236693493599</c:v>
                </c:pt>
                <c:pt idx="108">
                  <c:v>1605.321915871602</c:v>
                </c:pt>
                <c:pt idx="109">
                  <c:v>1605.4149973081928</c:v>
                </c:pt>
                <c:pt idx="110">
                  <c:v>1605.5030839049086</c:v>
                </c:pt>
                <c:pt idx="111">
                  <c:v>1605.5859259827882</c:v>
                </c:pt>
                <c:pt idx="112">
                  <c:v>1605.6639593281457</c:v>
                </c:pt>
                <c:pt idx="113">
                  <c:v>1605.7383039513788</c:v>
                </c:pt>
                <c:pt idx="114">
                  <c:v>1605.8097741652928</c:v>
                </c:pt>
                <c:pt idx="115">
                  <c:v>1605.8790404050412</c:v>
                </c:pt>
                <c:pt idx="116">
                  <c:v>1605.9468818186194</c:v>
                </c:pt>
                <c:pt idx="117">
                  <c:v>1606.0139389479446</c:v>
                </c:pt>
                <c:pt idx="118">
                  <c:v>1606.080518250353</c:v>
                </c:pt>
                <c:pt idx="119">
                  <c:v>1606.1467702202674</c:v>
                </c:pt>
                <c:pt idx="120">
                  <c:v>1606.2132361298964</c:v>
                </c:pt>
                <c:pt idx="121">
                  <c:v>1606.2800926715638</c:v>
                </c:pt>
                <c:pt idx="122">
                  <c:v>1606.3471248665826</c:v>
                </c:pt>
                <c:pt idx="123">
                  <c:v>1606.4137650848163</c:v>
                </c:pt>
                <c:pt idx="124">
                  <c:v>1606.4795363070236</c:v>
                </c:pt>
                <c:pt idx="125">
                  <c:v>1606.5441841145371</c:v>
                </c:pt>
                <c:pt idx="126">
                  <c:v>1606.6076422950782</c:v>
                </c:pt>
                <c:pt idx="127">
                  <c:v>1606.6700298135902</c:v>
                </c:pt>
                <c:pt idx="128">
                  <c:v>1606.7315647373073</c:v>
                </c:pt>
                <c:pt idx="129">
                  <c:v>1606.7923211101258</c:v>
                </c:pt>
                <c:pt idx="130">
                  <c:v>1606.8521875989809</c:v>
                </c:pt>
                <c:pt idx="131">
                  <c:v>1606.9108704017394</c:v>
                </c:pt>
                <c:pt idx="132">
                  <c:v>1606.9679167561819</c:v>
                </c:pt>
                <c:pt idx="133">
                  <c:v>1607.0229530665745</c:v>
                </c:pt>
                <c:pt idx="134">
                  <c:v>1607.0758223356884</c:v>
                </c:pt>
                <c:pt idx="135">
                  <c:v>1607.1265821559307</c:v>
                </c:pt>
                <c:pt idx="136">
                  <c:v>1607.1754443463412</c:v>
                </c:pt>
                <c:pt idx="137">
                  <c:v>1607.2224224504985</c:v>
                </c:pt>
                <c:pt idx="138">
                  <c:v>1607.267563850563</c:v>
                </c:pt>
                <c:pt idx="139">
                  <c:v>1607.3110082235621</c:v>
                </c:pt>
                <c:pt idx="140">
                  <c:v>1607.3529860936171</c:v>
                </c:pt>
                <c:pt idx="141">
                  <c:v>1607.3938181811045</c:v>
                </c:pt>
                <c:pt idx="142">
                  <c:v>1607.4338579572404</c:v>
                </c:pt>
                <c:pt idx="143">
                  <c:v>1607.4733359608506</c:v>
                </c:pt>
                <c:pt idx="144">
                  <c:v>1607.5123395572577</c:v>
                </c:pt>
                <c:pt idx="145">
                  <c:v>1607.5508151841568</c:v>
                </c:pt>
                <c:pt idx="146">
                  <c:v>1607.5886941023989</c:v>
                </c:pt>
                <c:pt idx="147">
                  <c:v>1607.6259856721842</c:v>
                </c:pt>
                <c:pt idx="148">
                  <c:v>1607.6626991068847</c:v>
                </c:pt>
                <c:pt idx="149">
                  <c:v>1607.698843475348</c:v>
                </c:pt>
                <c:pt idx="150">
                  <c:v>1607.7344277041643</c:v>
                </c:pt>
                <c:pt idx="151">
                  <c:v>1607.7694605798981</c:v>
                </c:pt>
                <c:pt idx="152">
                  <c:v>1607.8040928924088</c:v>
                </c:pt>
                <c:pt idx="153">
                  <c:v>1607.8384603470463</c:v>
                </c:pt>
                <c:pt idx="154">
                  <c:v>1607.8724226466406</c:v>
                </c:pt>
                <c:pt idx="155">
                  <c:v>1607.9055675645975</c:v>
                </c:pt>
                <c:pt idx="156">
                  <c:v>1607.937248502564</c:v>
                </c:pt>
                <c:pt idx="157">
                  <c:v>1607.9668686710511</c:v>
                </c:pt>
                <c:pt idx="158">
                  <c:v>1607.994006909682</c:v>
                </c:pt>
                <c:pt idx="159">
                  <c:v>1608.0184143476381</c:v>
                </c:pt>
                <c:pt idx="160">
                  <c:v>1608.0399901604028</c:v>
                </c:pt>
                <c:pt idx="161">
                  <c:v>1608.0588186305588</c:v>
                </c:pt>
                <c:pt idx="162">
                  <c:v>1608.0750906775822</c:v>
                </c:pt>
                <c:pt idx="163">
                  <c:v>1608.0888293542514</c:v>
                </c:pt>
                <c:pt idx="164">
                  <c:v>1608.1000187114669</c:v>
                </c:pt>
                <c:pt idx="165">
                  <c:v>1608.1086249107739</c:v>
                </c:pt>
                <c:pt idx="166">
                  <c:v>1608.1145965259082</c:v>
                </c:pt>
                <c:pt idx="167">
                  <c:v>1608.117805914231</c:v>
                </c:pt>
                <c:pt idx="168">
                  <c:v>1608.1178071187044</c:v>
                </c:pt>
                <c:pt idx="169">
                  <c:v>1608.1144491001883</c:v>
                </c:pt>
                <c:pt idx="170">
                  <c:v>1608.1079855615289</c:v>
                </c:pt>
                <c:pt idx="171">
                  <c:v>1608.0990681251649</c:v>
                </c:pt>
                <c:pt idx="172">
                  <c:v>1608.0887210969649</c:v>
                </c:pt>
                <c:pt idx="173">
                  <c:v>1608.0778463053775</c:v>
                </c:pt>
                <c:pt idx="174">
                  <c:v>1608.0670816287368</c:v>
                </c:pt>
                <c:pt idx="175">
                  <c:v>1608.0568913764869</c:v>
                </c:pt>
                <c:pt idx="176">
                  <c:v>1608.0475692148852</c:v>
                </c:pt>
                <c:pt idx="177">
                  <c:v>1608.0395627391117</c:v>
                </c:pt>
                <c:pt idx="178">
                  <c:v>1608.0333125069853</c:v>
                </c:pt>
                <c:pt idx="179">
                  <c:v>1608.0287526481382</c:v>
                </c:pt>
                <c:pt idx="180">
                  <c:v>1608.0254238792545</c:v>
                </c:pt>
                <c:pt idx="181">
                  <c:v>1608.0231144318593</c:v>
                </c:pt>
                <c:pt idx="182">
                  <c:v>1608.0215442792287</c:v>
                </c:pt>
                <c:pt idx="183">
                  <c:v>1608.0202823347436</c:v>
                </c:pt>
                <c:pt idx="184">
                  <c:v>1608.0188308267097</c:v>
                </c:pt>
                <c:pt idx="185">
                  <c:v>1608.0167643552904</c:v>
                </c:pt>
                <c:pt idx="186">
                  <c:v>1608.0137286549646</c:v>
                </c:pt>
                <c:pt idx="187">
                  <c:v>1608.0094393954748</c:v>
                </c:pt>
                <c:pt idx="188">
                  <c:v>1608.0036810029885</c:v>
                </c:pt>
                <c:pt idx="189">
                  <c:v>1607.9961513018916</c:v>
                </c:pt>
                <c:pt idx="190">
                  <c:v>1607.9865216903836</c:v>
                </c:pt>
                <c:pt idx="191">
                  <c:v>1607.9747721731319</c:v>
                </c:pt>
                <c:pt idx="192">
                  <c:v>1607.9610950460008</c:v>
                </c:pt>
                <c:pt idx="193">
                  <c:v>1607.9454098281949</c:v>
                </c:pt>
                <c:pt idx="194">
                  <c:v>1607.9283520906861</c:v>
                </c:pt>
                <c:pt idx="195">
                  <c:v>1607.9113688938364</c:v>
                </c:pt>
                <c:pt idx="196">
                  <c:v>1607.8955953976165</c:v>
                </c:pt>
                <c:pt idx="197">
                  <c:v>1607.8812391529359</c:v>
                </c:pt>
                <c:pt idx="198">
                  <c:v>1607.8676716519185</c:v>
                </c:pt>
                <c:pt idx="199">
                  <c:v>1607.8544460417199</c:v>
                </c:pt>
                <c:pt idx="200">
                  <c:v>1607.8413685153296</c:v>
                </c:pt>
                <c:pt idx="201">
                  <c:v>1607.8283762332862</c:v>
                </c:pt>
                <c:pt idx="202">
                  <c:v>1607.8155364926513</c:v>
                </c:pt>
                <c:pt idx="203">
                  <c:v>1607.8031255084802</c:v>
                </c:pt>
                <c:pt idx="204">
                  <c:v>1607.7912577275395</c:v>
                </c:pt>
                <c:pt idx="205">
                  <c:v>1607.7796969083836</c:v>
                </c:pt>
                <c:pt idx="206">
                  <c:v>1607.7678616223843</c:v>
                </c:pt>
                <c:pt idx="207">
                  <c:v>1607.7547863120096</c:v>
                </c:pt>
                <c:pt idx="208">
                  <c:v>1607.739522799048</c:v>
                </c:pt>
                <c:pt idx="209">
                  <c:v>1607.7216311647614</c:v>
                </c:pt>
                <c:pt idx="210">
                  <c:v>1607.7011823476375</c:v>
                </c:pt>
                <c:pt idx="211">
                  <c:v>1607.6787501298886</c:v>
                </c:pt>
                <c:pt idx="212">
                  <c:v>1607.6552428982391</c:v>
                </c:pt>
                <c:pt idx="213">
                  <c:v>1607.6311334643628</c:v>
                </c:pt>
                <c:pt idx="214">
                  <c:v>1607.6066934606813</c:v>
                </c:pt>
                <c:pt idx="215">
                  <c:v>1607.5821696690607</c:v>
                </c:pt>
                <c:pt idx="216">
                  <c:v>1607.5578411757047</c:v>
                </c:pt>
                <c:pt idx="217">
                  <c:v>1607.5339364929516</c:v>
                </c:pt>
                <c:pt idx="218">
                  <c:v>1607.5106343525972</c:v>
                </c:pt>
                <c:pt idx="219">
                  <c:v>1607.4880644867696</c:v>
                </c:pt>
                <c:pt idx="220">
                  <c:v>1607.4664750442946</c:v>
                </c:pt>
                <c:pt idx="221">
                  <c:v>1607.4461407382184</c:v>
                </c:pt>
                <c:pt idx="222">
                  <c:v>1607.4269074412989</c:v>
                </c:pt>
                <c:pt idx="223">
                  <c:v>1607.4082348965103</c:v>
                </c:pt>
                <c:pt idx="224">
                  <c:v>1607.3897085176541</c:v>
                </c:pt>
                <c:pt idx="225">
                  <c:v>1607.370995085902</c:v>
                </c:pt>
                <c:pt idx="226">
                  <c:v>1607.3517666094235</c:v>
                </c:pt>
                <c:pt idx="227">
                  <c:v>1607.3317014042445</c:v>
                </c:pt>
                <c:pt idx="228">
                  <c:v>1607.3106737120531</c:v>
                </c:pt>
                <c:pt idx="229">
                  <c:v>1607.2886986307885</c:v>
                </c:pt>
                <c:pt idx="230">
                  <c:v>1607.2657910215571</c:v>
                </c:pt>
                <c:pt idx="231">
                  <c:v>1607.2419655123485</c:v>
                </c:pt>
                <c:pt idx="232">
                  <c:v>1607.2172365016925</c:v>
                </c:pt>
                <c:pt idx="233">
                  <c:v>1607.1916181622578</c:v>
                </c:pt>
                <c:pt idx="234">
                  <c:v>1607.1651244443947</c:v>
                </c:pt>
                <c:pt idx="235">
                  <c:v>1607.1377690796235</c:v>
                </c:pt>
                <c:pt idx="236">
                  <c:v>1607.109565584067</c:v>
                </c:pt>
                <c:pt idx="237">
                  <c:v>1607.0805272618279</c:v>
                </c:pt>
                <c:pt idx="238">
                  <c:v>1607.0506672083168</c:v>
                </c:pt>
                <c:pt idx="239">
                  <c:v>1607.0199983135237</c:v>
                </c:pt>
                <c:pt idx="240">
                  <c:v>1606.988533265242</c:v>
                </c:pt>
                <c:pt idx="241">
                  <c:v>1606.9562845522394</c:v>
                </c:pt>
                <c:pt idx="242">
                  <c:v>1606.9232644673793</c:v>
                </c:pt>
                <c:pt idx="243">
                  <c:v>1606.8894851106959</c:v>
                </c:pt>
                <c:pt idx="244">
                  <c:v>1606.8549583924162</c:v>
                </c:pt>
                <c:pt idx="245">
                  <c:v>1606.8196960359401</c:v>
                </c:pt>
                <c:pt idx="246">
                  <c:v>1606.7837095807688</c:v>
                </c:pt>
                <c:pt idx="247">
                  <c:v>1606.7470103853909</c:v>
                </c:pt>
                <c:pt idx="248">
                  <c:v>1606.7096096301216</c:v>
                </c:pt>
                <c:pt idx="249">
                  <c:v>1606.6715183198971</c:v>
                </c:pt>
                <c:pt idx="250">
                  <c:v>1606.6327472870259</c:v>
                </c:pt>
                <c:pt idx="251">
                  <c:v>1606.5933071938973</c:v>
                </c:pt>
                <c:pt idx="252">
                  <c:v>1606.5532085356456</c:v>
                </c:pt>
                <c:pt idx="253">
                  <c:v>1606.5124616427747</c:v>
                </c:pt>
                <c:pt idx="254">
                  <c:v>1606.4710766837406</c:v>
                </c:pt>
                <c:pt idx="255">
                  <c:v>1606.4290636674925</c:v>
                </c:pt>
                <c:pt idx="256">
                  <c:v>1606.386432445976</c:v>
                </c:pt>
                <c:pt idx="257">
                  <c:v>1606.3431927165943</c:v>
                </c:pt>
                <c:pt idx="258">
                  <c:v>1606.2993540246346</c:v>
                </c:pt>
                <c:pt idx="259">
                  <c:v>1606.2549257656524</c:v>
                </c:pt>
                <c:pt idx="260">
                  <c:v>1606.209917187821</c:v>
                </c:pt>
                <c:pt idx="261">
                  <c:v>1606.1643373942436</c:v>
                </c:pt>
                <c:pt idx="262">
                  <c:v>1606.1181953452285</c:v>
                </c:pt>
                <c:pt idx="263">
                  <c:v>1606.0714998605288</c:v>
                </c:pt>
                <c:pt idx="264">
                  <c:v>1606.0242596215483</c:v>
                </c:pt>
                <c:pt idx="265">
                  <c:v>1605.9764831735106</c:v>
                </c:pt>
                <c:pt idx="266">
                  <c:v>1605.9281229910334</c:v>
                </c:pt>
                <c:pt idx="267">
                  <c:v>1605.8791291389848</c:v>
                </c:pt>
                <c:pt idx="268">
                  <c:v>1605.8295100501161</c:v>
                </c:pt>
                <c:pt idx="269">
                  <c:v>1605.7792740449574</c:v>
                </c:pt>
                <c:pt idx="270">
                  <c:v>1605.7284293333112</c:v>
                </c:pt>
                <c:pt idx="271">
                  <c:v>1605.6769840157247</c:v>
                </c:pt>
                <c:pt idx="272">
                  <c:v>1605.6249460849451</c:v>
                </c:pt>
                <c:pt idx="273">
                  <c:v>1605.5723234273535</c:v>
                </c:pt>
                <c:pt idx="274">
                  <c:v>1605.519123824381</c:v>
                </c:pt>
                <c:pt idx="275">
                  <c:v>1605.4653549539044</c:v>
                </c:pt>
                <c:pt idx="276">
                  <c:v>1605.411024391625</c:v>
                </c:pt>
                <c:pt idx="277">
                  <c:v>1605.356139612428</c:v>
                </c:pt>
                <c:pt idx="278">
                  <c:v>1605.3007079917247</c:v>
                </c:pt>
                <c:pt idx="279">
                  <c:v>1605.2447368067753</c:v>
                </c:pt>
                <c:pt idx="280">
                  <c:v>1605.1882332379964</c:v>
                </c:pt>
                <c:pt idx="281">
                  <c:v>1605.131204370248</c:v>
                </c:pt>
                <c:pt idx="282">
                  <c:v>1605.0736571941068</c:v>
                </c:pt>
                <c:pt idx="283">
                  <c:v>1605.0155986071204</c:v>
                </c:pt>
                <c:pt idx="284">
                  <c:v>1604.9542514080292</c:v>
                </c:pt>
                <c:pt idx="285">
                  <c:v>1604.8914027524931</c:v>
                </c:pt>
                <c:pt idx="286">
                  <c:v>1604.8280846704615</c:v>
                </c:pt>
                <c:pt idx="287">
                  <c:v>1604.7643038137644</c:v>
                </c:pt>
                <c:pt idx="288">
                  <c:v>1604.700066739975</c:v>
                </c:pt>
                <c:pt idx="289">
                  <c:v>1604.6353799137446</c:v>
                </c:pt>
                <c:pt idx="290">
                  <c:v>1604.5702497081197</c:v>
                </c:pt>
                <c:pt idx="291">
                  <c:v>1604.5046824058402</c:v>
                </c:pt>
                <c:pt idx="292">
                  <c:v>1604.4386842006186</c:v>
                </c:pt>
                <c:pt idx="293">
                  <c:v>1604.3722611984015</c:v>
                </c:pt>
                <c:pt idx="294">
                  <c:v>1604.3054194186141</c:v>
                </c:pt>
                <c:pt idx="295">
                  <c:v>1604.238164795385</c:v>
                </c:pt>
                <c:pt idx="296">
                  <c:v>1604.1705031787558</c:v>
                </c:pt>
                <c:pt idx="297">
                  <c:v>1604.1024403358724</c:v>
                </c:pt>
                <c:pt idx="298">
                  <c:v>1604.0339819521591</c:v>
                </c:pt>
                <c:pt idx="299">
                  <c:v>1603.9651336324778</c:v>
                </c:pt>
                <c:pt idx="300">
                  <c:v>1603.8958366681316</c:v>
                </c:pt>
                <c:pt idx="301">
                  <c:v>1603.8260339851513</c:v>
                </c:pt>
                <c:pt idx="302">
                  <c:v>1603.7557318179486</c:v>
                </c:pt>
                <c:pt idx="303">
                  <c:v>1603.6849363240776</c:v>
                </c:pt>
                <c:pt idx="304">
                  <c:v>1603.6136535851838</c:v>
                </c:pt>
                <c:pt idx="305">
                  <c:v>1603.5418896079393</c:v>
                </c:pt>
                <c:pt idx="306">
                  <c:v>1603.4696503249668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A-4AD9-B54E-A351728C7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6505616"/>
        <c:axId val="576502896"/>
      </c:scatterChart>
      <c:valAx>
        <c:axId val="576505616"/>
        <c:scaling>
          <c:orientation val="minMax"/>
        </c:scaling>
        <c:delete val="0"/>
        <c:axPos val="b"/>
        <c:majorGridlines>
          <c:spPr>
            <a:ln w="3175">
              <a:solidFill>
                <a:schemeClr val="tx1"/>
              </a:solidFill>
              <a:prstDash val="lgDash"/>
            </a:ln>
          </c:spPr>
        </c:majorGridlines>
        <c:title>
          <c:tx>
            <c:rich>
              <a:bodyPr/>
              <a:lstStyle/>
              <a:p>
                <a:pPr>
                  <a:defRPr sz="900" b="0">
                    <a:latin typeface="Arial" panose="020B0604020202020204" pitchFamily="34" charset="0"/>
                    <a:ea typeface="黑体" panose="02010609060101010101" pitchFamily="49" charset="-122"/>
                    <a:cs typeface="Arial" panose="020B0604020202020204" pitchFamily="34" charset="0"/>
                  </a:defRPr>
                </a:pPr>
                <a:r>
                  <a:rPr lang="zh-CN" altLang="en-US" sz="900" b="0">
                    <a:latin typeface="Arial" panose="020B0604020202020204" pitchFamily="34" charset="0"/>
                    <a:ea typeface="黑体" panose="02010609060101010101" pitchFamily="49" charset="-122"/>
                    <a:cs typeface="Arial" panose="020B0604020202020204" pitchFamily="34" charset="0"/>
                  </a:rPr>
                  <a:t>时间（</a:t>
                </a:r>
                <a:r>
                  <a:rPr lang="en-US" altLang="zh-CN" sz="900" b="0">
                    <a:latin typeface="Arial" panose="020B0604020202020204" pitchFamily="34" charset="0"/>
                    <a:ea typeface="黑体" panose="02010609060101010101" pitchFamily="49" charset="-122"/>
                    <a:cs typeface="Arial" panose="020B0604020202020204" pitchFamily="34" charset="0"/>
                  </a:rPr>
                  <a:t>h</a:t>
                </a:r>
                <a:r>
                  <a:rPr lang="zh-CN" altLang="en-US" sz="900" b="0">
                    <a:latin typeface="Arial" panose="020B0604020202020204" pitchFamily="34" charset="0"/>
                    <a:ea typeface="黑体" panose="02010609060101010101" pitchFamily="49" charset="-122"/>
                    <a:cs typeface="Arial" panose="020B0604020202020204" pitchFamily="34" charset="0"/>
                  </a:rPr>
                  <a:t>）</a:t>
                </a:r>
              </a:p>
            </c:rich>
          </c:tx>
          <c:layout>
            <c:manualLayout>
              <c:xMode val="edge"/>
              <c:yMode val="edge"/>
              <c:x val="0.46219749276281291"/>
              <c:y val="0.9335039556403305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zh-CN"/>
          </a:p>
        </c:txPr>
        <c:crossAx val="576502896"/>
        <c:crosses val="autoZero"/>
        <c:crossBetween val="midCat"/>
      </c:valAx>
      <c:valAx>
        <c:axId val="576502896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/>
              </a:solidFill>
              <a:prstDash val="lgDash"/>
            </a:ln>
          </c:spPr>
        </c:majorGridlines>
        <c:numFmt formatCode="General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zh-CN"/>
          </a:p>
        </c:txPr>
        <c:crossAx val="576505616"/>
        <c:crosses val="autoZero"/>
        <c:crossBetween val="midCat"/>
      </c:valAx>
      <c:spPr>
        <a:ln w="127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6173355869313286"/>
          <c:y val="0.25351168844557825"/>
          <c:w val="0.14915751671101019"/>
          <c:h val="8.8085555555555597E-2"/>
        </c:manualLayout>
      </c:layout>
      <c:overlay val="0"/>
      <c:spPr>
        <a:solidFill>
          <a:schemeClr val="bg1"/>
        </a:solidFill>
        <a:ln w="12700">
          <a:solidFill>
            <a:schemeClr val="tx1"/>
          </a:solidFill>
        </a:ln>
      </c:spPr>
      <c:txPr>
        <a:bodyPr/>
        <a:lstStyle/>
        <a:p>
          <a:pPr>
            <a:defRPr sz="900">
              <a:latin typeface="Arial" panose="020B0604020202020204" pitchFamily="34" charset="0"/>
              <a:ea typeface="黑体" panose="02010609060101010101" pitchFamily="49" charset="-122"/>
              <a:cs typeface="Arial" panose="020B0604020202020204" pitchFamily="34" charset="0"/>
            </a:defRPr>
          </a:pPr>
          <a:endParaRPr lang="zh-CN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611" l="0.70000000000000062" r="0.70000000000000062" t="0.75000000000000611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入库流量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strRef>
              <c:f>FLOOD!$AC$5:$AC$2000</c:f>
              <c:strCache>
                <c:ptCount val="306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</c:v>
                </c:pt>
                <c:pt idx="23">
                  <c:v>2.3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4.1</c:v>
                </c:pt>
                <c:pt idx="42">
                  <c:v>4.2</c:v>
                </c:pt>
                <c:pt idx="43">
                  <c:v>4.3</c:v>
                </c:pt>
                <c:pt idx="44">
                  <c:v>4.4</c:v>
                </c:pt>
                <c:pt idx="45">
                  <c:v>4.5</c:v>
                </c:pt>
                <c:pt idx="46">
                  <c:v>4.6</c:v>
                </c:pt>
                <c:pt idx="47">
                  <c:v>4.7</c:v>
                </c:pt>
                <c:pt idx="48">
                  <c:v>4.8</c:v>
                </c:pt>
                <c:pt idx="49">
                  <c:v>4.9</c:v>
                </c:pt>
                <c:pt idx="50">
                  <c:v>5</c:v>
                </c:pt>
                <c:pt idx="51">
                  <c:v>5.1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8.2</c:v>
                </c:pt>
                <c:pt idx="83">
                  <c:v>8.3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8.7</c:v>
                </c:pt>
                <c:pt idx="88">
                  <c:v>8.8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9.2</c:v>
                </c:pt>
                <c:pt idx="93">
                  <c:v>9.3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9.7</c:v>
                </c:pt>
                <c:pt idx="98">
                  <c:v>9.8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10.2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</c:v>
                </c:pt>
                <c:pt idx="162">
                  <c:v>16.2</c:v>
                </c:pt>
                <c:pt idx="163">
                  <c:v>16.3</c:v>
                </c:pt>
                <c:pt idx="164">
                  <c:v>16.4</c:v>
                </c:pt>
                <c:pt idx="165">
                  <c:v>16.5</c:v>
                </c:pt>
                <c:pt idx="166">
                  <c:v>16.6</c:v>
                </c:pt>
                <c:pt idx="167">
                  <c:v>16.7</c:v>
                </c:pt>
                <c:pt idx="168">
                  <c:v>16.8</c:v>
                </c:pt>
                <c:pt idx="169">
                  <c:v>16.9</c:v>
                </c:pt>
                <c:pt idx="170">
                  <c:v>17</c:v>
                </c:pt>
                <c:pt idx="171">
                  <c:v>17.1</c:v>
                </c:pt>
                <c:pt idx="172">
                  <c:v>17.2</c:v>
                </c:pt>
                <c:pt idx="173">
                  <c:v>17.3</c:v>
                </c:pt>
                <c:pt idx="174">
                  <c:v>17.4</c:v>
                </c:pt>
                <c:pt idx="175">
                  <c:v>17.5</c:v>
                </c:pt>
                <c:pt idx="176">
                  <c:v>17.6</c:v>
                </c:pt>
                <c:pt idx="177">
                  <c:v>17.7</c:v>
                </c:pt>
                <c:pt idx="178">
                  <c:v>17.8</c:v>
                </c:pt>
                <c:pt idx="179">
                  <c:v>17.9</c:v>
                </c:pt>
                <c:pt idx="180">
                  <c:v>18</c:v>
                </c:pt>
                <c:pt idx="181">
                  <c:v>18.1</c:v>
                </c:pt>
                <c:pt idx="182">
                  <c:v>18.2</c:v>
                </c:pt>
                <c:pt idx="183">
                  <c:v>18.3</c:v>
                </c:pt>
                <c:pt idx="184">
                  <c:v>18.4</c:v>
                </c:pt>
                <c:pt idx="185">
                  <c:v>18.5</c:v>
                </c:pt>
                <c:pt idx="186">
                  <c:v>18.6</c:v>
                </c:pt>
                <c:pt idx="187">
                  <c:v>18.7</c:v>
                </c:pt>
                <c:pt idx="188">
                  <c:v>18.8</c:v>
                </c:pt>
                <c:pt idx="189">
                  <c:v>18.9</c:v>
                </c:pt>
                <c:pt idx="190">
                  <c:v>19</c:v>
                </c:pt>
                <c:pt idx="191">
                  <c:v>19.1</c:v>
                </c:pt>
                <c:pt idx="192">
                  <c:v>19.2</c:v>
                </c:pt>
                <c:pt idx="193">
                  <c:v>19.3</c:v>
                </c:pt>
                <c:pt idx="194">
                  <c:v>19.4</c:v>
                </c:pt>
                <c:pt idx="195">
                  <c:v>19.5</c:v>
                </c:pt>
                <c:pt idx="196">
                  <c:v>19.6</c:v>
                </c:pt>
                <c:pt idx="197">
                  <c:v>19.7</c:v>
                </c:pt>
                <c:pt idx="198">
                  <c:v>19.8</c:v>
                </c:pt>
                <c:pt idx="199">
                  <c:v>19.9</c:v>
                </c:pt>
                <c:pt idx="200">
                  <c:v>20</c:v>
                </c:pt>
                <c:pt idx="201">
                  <c:v>20.1</c:v>
                </c:pt>
                <c:pt idx="202">
                  <c:v>20.2</c:v>
                </c:pt>
                <c:pt idx="203">
                  <c:v>20.3</c:v>
                </c:pt>
                <c:pt idx="204">
                  <c:v>20.4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</c:strCache>
            </c:strRef>
          </c:xVal>
          <c:yVal>
            <c:numRef>
              <c:f>FLOOD!$X$5:$X$2000</c:f>
              <c:numCache>
                <c:formatCode>0.00_ </c:formatCode>
                <c:ptCount val="1996"/>
                <c:pt idx="0">
                  <c:v>885.63912637153396</c:v>
                </c:pt>
                <c:pt idx="1">
                  <c:v>975.36741347084035</c:v>
                </c:pt>
                <c:pt idx="2">
                  <c:v>1080.9006165361268</c:v>
                </c:pt>
                <c:pt idx="3">
                  <c:v>1202.238735567393</c:v>
                </c:pt>
                <c:pt idx="4">
                  <c:v>1339.3817705646393</c:v>
                </c:pt>
                <c:pt idx="5">
                  <c:v>1492.3297215278656</c:v>
                </c:pt>
                <c:pt idx="6">
                  <c:v>1661.0825884570716</c:v>
                </c:pt>
                <c:pt idx="7">
                  <c:v>1855.2094141050875</c:v>
                </c:pt>
                <c:pt idx="8">
                  <c:v>2076.2843269238165</c:v>
                </c:pt>
                <c:pt idx="9">
                  <c:v>2309.6493153710721</c:v>
                </c:pt>
                <c:pt idx="10">
                  <c:v>2540.629921038018</c:v>
                </c:pt>
                <c:pt idx="11">
                  <c:v>2754.5516855158185</c:v>
                </c:pt>
                <c:pt idx="12">
                  <c:v>2945.2070220998139</c:v>
                </c:pt>
                <c:pt idx="13">
                  <c:v>3124.2794517850666</c:v>
                </c:pt>
                <c:pt idx="14">
                  <c:v>3293.1407678351602</c:v>
                </c:pt>
                <c:pt idx="15">
                  <c:v>3452.6814433451718</c:v>
                </c:pt>
                <c:pt idx="16">
                  <c:v>3603.7919514101773</c:v>
                </c:pt>
                <c:pt idx="17">
                  <c:v>3747.3627651252514</c:v>
                </c:pt>
                <c:pt idx="18">
                  <c:v>3884.2843575854713</c:v>
                </c:pt>
                <c:pt idx="19">
                  <c:v>4015.4445957108901</c:v>
                </c:pt>
                <c:pt idx="20">
                  <c:v>4138.7405868882779</c:v>
                </c:pt>
                <c:pt idx="21">
                  <c:v>4252.7221116220489</c:v>
                </c:pt>
                <c:pt idx="22">
                  <c:v>4358.748313057321</c:v>
                </c:pt>
                <c:pt idx="23">
                  <c:v>4458.1783343392108</c:v>
                </c:pt>
                <c:pt idx="24">
                  <c:v>4552.3713186128352</c:v>
                </c:pt>
                <c:pt idx="25">
                  <c:v>4642.686409023313</c:v>
                </c:pt>
                <c:pt idx="26">
                  <c:v>4730.482748715759</c:v>
                </c:pt>
                <c:pt idx="27">
                  <c:v>4816.8578901866695</c:v>
                </c:pt>
                <c:pt idx="28">
                  <c:v>4898.1289296604527</c:v>
                </c:pt>
                <c:pt idx="29">
                  <c:v>4973.6613008200165</c:v>
                </c:pt>
                <c:pt idx="30">
                  <c:v>5044.7362304146582</c:v>
                </c:pt>
                <c:pt idx="31">
                  <c:v>5112.6349451936758</c:v>
                </c:pt>
                <c:pt idx="32">
                  <c:v>5178.6386719063667</c:v>
                </c:pt>
                <c:pt idx="33">
                  <c:v>5244.0286373020299</c:v>
                </c:pt>
                <c:pt idx="34">
                  <c:v>5310.0860681299619</c:v>
                </c:pt>
                <c:pt idx="35">
                  <c:v>5378.0921911394626</c:v>
                </c:pt>
                <c:pt idx="36">
                  <c:v>5448.5943851324209</c:v>
                </c:pt>
                <c:pt idx="37">
                  <c:v>5519.661986890038</c:v>
                </c:pt>
                <c:pt idx="38">
                  <c:v>5590.9371060373969</c:v>
                </c:pt>
                <c:pt idx="39">
                  <c:v>5662.2506918228537</c:v>
                </c:pt>
                <c:pt idx="40">
                  <c:v>5733.433693494766</c:v>
                </c:pt>
                <c:pt idx="41">
                  <c:v>5804.3170603014896</c:v>
                </c:pt>
                <c:pt idx="42">
                  <c:v>5874.7317414913805</c:v>
                </c:pt>
                <c:pt idx="43">
                  <c:v>5944.5086863127963</c:v>
                </c:pt>
                <c:pt idx="44">
                  <c:v>6013.4782901096169</c:v>
                </c:pt>
                <c:pt idx="45">
                  <c:v>6080.7365847571164</c:v>
                </c:pt>
                <c:pt idx="46">
                  <c:v>6146.5220120774229</c:v>
                </c:pt>
                <c:pt idx="47">
                  <c:v>6212.2433283342334</c:v>
                </c:pt>
                <c:pt idx="48">
                  <c:v>6279.309289791242</c:v>
                </c:pt>
                <c:pt idx="49">
                  <c:v>6349.1286527121483</c:v>
                </c:pt>
                <c:pt idx="50">
                  <c:v>6424.6022075273822</c:v>
                </c:pt>
                <c:pt idx="51">
                  <c:v>6504.3420040393748</c:v>
                </c:pt>
                <c:pt idx="52">
                  <c:v>6580.3996322333796</c:v>
                </c:pt>
                <c:pt idx="53">
                  <c:v>6645.5947890916123</c:v>
                </c:pt>
                <c:pt idx="54">
                  <c:v>6702.2588722713954</c:v>
                </c:pt>
                <c:pt idx="55">
                  <c:v>6751.5724226327102</c:v>
                </c:pt>
                <c:pt idx="56">
                  <c:v>6793.2884504410185</c:v>
                </c:pt>
                <c:pt idx="57">
                  <c:v>6827.6132739534487</c:v>
                </c:pt>
                <c:pt idx="58">
                  <c:v>6854.7634226832715</c:v>
                </c:pt>
                <c:pt idx="59">
                  <c:v>6874.3637283725739</c:v>
                </c:pt>
                <c:pt idx="60">
                  <c:v>6886.0378257115708</c:v>
                </c:pt>
                <c:pt idx="61">
                  <c:v>6889.4093493904793</c:v>
                </c:pt>
                <c:pt idx="62">
                  <c:v>6884.1019340995153</c:v>
                </c:pt>
                <c:pt idx="63">
                  <c:v>6882.5134749434619</c:v>
                </c:pt>
                <c:pt idx="64">
                  <c:v>6880.625641161073</c:v>
                </c:pt>
                <c:pt idx="65">
                  <c:v>6843.5683096886078</c:v>
                </c:pt>
                <c:pt idx="66">
                  <c:v>6735.1266139945819</c:v>
                </c:pt>
                <c:pt idx="67">
                  <c:v>6573.1367695027993</c:v>
                </c:pt>
                <c:pt idx="68">
                  <c:v>6456.7673758962756</c:v>
                </c:pt>
                <c:pt idx="69">
                  <c:v>6377.9351169824331</c:v>
                </c:pt>
                <c:pt idx="70">
                  <c:v>6318.234949122846</c:v>
                </c:pt>
                <c:pt idx="71">
                  <c:v>6262.0167353690404</c:v>
                </c:pt>
                <c:pt idx="72">
                  <c:v>6212.9964240594018</c:v>
                </c:pt>
                <c:pt idx="73">
                  <c:v>6156.0509717269142</c:v>
                </c:pt>
                <c:pt idx="74">
                  <c:v>6105.8279061541471</c:v>
                </c:pt>
                <c:pt idx="75">
                  <c:v>6114.2449516890592</c:v>
                </c:pt>
                <c:pt idx="76">
                  <c:v>6192.564224940551</c:v>
                </c:pt>
                <c:pt idx="77">
                  <c:v>6465.1428311678637</c:v>
                </c:pt>
                <c:pt idx="78">
                  <c:v>6814.9783169893863</c:v>
                </c:pt>
                <c:pt idx="79">
                  <c:v>6940.108243853394</c:v>
                </c:pt>
                <c:pt idx="80">
                  <c:v>7035.1405152934749</c:v>
                </c:pt>
                <c:pt idx="81">
                  <c:v>7089.3570729184094</c:v>
                </c:pt>
                <c:pt idx="82">
                  <c:v>7155.6795064725147</c:v>
                </c:pt>
                <c:pt idx="83">
                  <c:v>7262.167803031015</c:v>
                </c:pt>
                <c:pt idx="84">
                  <c:v>7346.0014071554606</c:v>
                </c:pt>
                <c:pt idx="85">
                  <c:v>7389.5404250920847</c:v>
                </c:pt>
                <c:pt idx="86">
                  <c:v>7407.5834853557017</c:v>
                </c:pt>
                <c:pt idx="87">
                  <c:v>7401.9240587083523</c:v>
                </c:pt>
                <c:pt idx="88">
                  <c:v>7364.9635334696804</c:v>
                </c:pt>
                <c:pt idx="89">
                  <c:v>7312.0656726988327</c:v>
                </c:pt>
                <c:pt idx="90">
                  <c:v>7259.4593485535852</c:v>
                </c:pt>
                <c:pt idx="91">
                  <c:v>7218.3736226800747</c:v>
                </c:pt>
                <c:pt idx="92">
                  <c:v>7174.7117302794259</c:v>
                </c:pt>
                <c:pt idx="93">
                  <c:v>7150.9252316391567</c:v>
                </c:pt>
                <c:pt idx="94">
                  <c:v>7171.6784580885842</c:v>
                </c:pt>
                <c:pt idx="95">
                  <c:v>7226.815908557478</c:v>
                </c:pt>
                <c:pt idx="96">
                  <c:v>7292.2207699474011</c:v>
                </c:pt>
                <c:pt idx="97">
                  <c:v>7348.2940885321377</c:v>
                </c:pt>
                <c:pt idx="98">
                  <c:v>7410.1092510106228</c:v>
                </c:pt>
                <c:pt idx="99">
                  <c:v>7466.6858647480549</c:v>
                </c:pt>
                <c:pt idx="100">
                  <c:v>7499.0057201845402</c:v>
                </c:pt>
                <c:pt idx="101">
                  <c:v>7501.2471835556162</c:v>
                </c:pt>
                <c:pt idx="102">
                  <c:v>7481.5439215369615</c:v>
                </c:pt>
                <c:pt idx="103">
                  <c:v>7440.3246491818873</c:v>
                </c:pt>
                <c:pt idx="104">
                  <c:v>7375.8068877190572</c:v>
                </c:pt>
                <c:pt idx="105">
                  <c:v>7280.192673583555</c:v>
                </c:pt>
                <c:pt idx="106">
                  <c:v>7161.2442818459594</c:v>
                </c:pt>
                <c:pt idx="107">
                  <c:v>7028.8543120468912</c:v>
                </c:pt>
                <c:pt idx="108">
                  <c:v>6892.9153637269692</c:v>
                </c:pt>
                <c:pt idx="109">
                  <c:v>6760.5535086749051</c:v>
                </c:pt>
                <c:pt idx="110">
                  <c:v>6617.0509029008208</c:v>
                </c:pt>
                <c:pt idx="111">
                  <c:v>6486.4454935262311</c:v>
                </c:pt>
                <c:pt idx="112">
                  <c:v>6393.0529400248188</c:v>
                </c:pt>
                <c:pt idx="113">
                  <c:v>6326.6260303010513</c:v>
                </c:pt>
                <c:pt idx="114">
                  <c:v>6282.4765496570481</c:v>
                </c:pt>
                <c:pt idx="115">
                  <c:v>6264.7498199252441</c:v>
                </c:pt>
                <c:pt idx="116">
                  <c:v>6268.9269001583116</c:v>
                </c:pt>
                <c:pt idx="117">
                  <c:v>6284.7037445417873</c:v>
                </c:pt>
                <c:pt idx="118">
                  <c:v>6309.9719963867592</c:v>
                </c:pt>
                <c:pt idx="119">
                  <c:v>6354.1331396243331</c:v>
                </c:pt>
                <c:pt idx="120">
                  <c:v>6404.6389836469389</c:v>
                </c:pt>
                <c:pt idx="121">
                  <c:v>6447.7851475213438</c:v>
                </c:pt>
                <c:pt idx="122">
                  <c:v>6471.0257521089507</c:v>
                </c:pt>
                <c:pt idx="123">
                  <c:v>6477.2400553916868</c:v>
                </c:pt>
                <c:pt idx="124">
                  <c:v>6474.0085720053494</c:v>
                </c:pt>
                <c:pt idx="125">
                  <c:v>6467.8228508130487</c:v>
                </c:pt>
                <c:pt idx="126">
                  <c:v>6465.1717311403199</c:v>
                </c:pt>
                <c:pt idx="127">
                  <c:v>6469.6132279405383</c:v>
                </c:pt>
                <c:pt idx="128">
                  <c:v>6476.192659995073</c:v>
                </c:pt>
                <c:pt idx="129">
                  <c:v>6478.4184784408144</c:v>
                </c:pt>
                <c:pt idx="130">
                  <c:v>6469.799134414654</c:v>
                </c:pt>
                <c:pt idx="131">
                  <c:v>6444.570645889813</c:v>
                </c:pt>
                <c:pt idx="132">
                  <c:v>6405.2724781941815</c:v>
                </c:pt>
                <c:pt idx="133">
                  <c:v>6359.3308092124071</c:v>
                </c:pt>
                <c:pt idx="134">
                  <c:v>6314.220755817164</c:v>
                </c:pt>
                <c:pt idx="135">
                  <c:v>6275.4089285752852</c:v>
                </c:pt>
                <c:pt idx="136">
                  <c:v>6236.0254078931857</c:v>
                </c:pt>
                <c:pt idx="137">
                  <c:v>6197.270114283062</c:v>
                </c:pt>
                <c:pt idx="138">
                  <c:v>6162.421607776786</c:v>
                </c:pt>
                <c:pt idx="139">
                  <c:v>6134.7584484062336</c:v>
                </c:pt>
                <c:pt idx="140">
                  <c:v>6117.5864789200696</c:v>
                </c:pt>
                <c:pt idx="141">
                  <c:v>6112.2370873684849</c:v>
                </c:pt>
                <c:pt idx="142">
                  <c:v>6114.5736614006037</c:v>
                </c:pt>
                <c:pt idx="143">
                  <c:v>6119.6783609686145</c:v>
                </c:pt>
                <c:pt idx="144">
                  <c:v>6122.6333460247097</c:v>
                </c:pt>
                <c:pt idx="145">
                  <c:v>6122.8741938089106</c:v>
                </c:pt>
                <c:pt idx="146">
                  <c:v>6123.1150415931115</c:v>
                </c:pt>
                <c:pt idx="147">
                  <c:v>6123.3558893773134</c:v>
                </c:pt>
                <c:pt idx="148">
                  <c:v>6123.5967371615143</c:v>
                </c:pt>
                <c:pt idx="149">
                  <c:v>6123.8375849457161</c:v>
                </c:pt>
                <c:pt idx="150">
                  <c:v>6124.0784327299161</c:v>
                </c:pt>
                <c:pt idx="151">
                  <c:v>6129.3281758109051</c:v>
                </c:pt>
                <c:pt idx="152">
                  <c:v>6139.1386050302435</c:v>
                </c:pt>
                <c:pt idx="153">
                  <c:v>6143.8587122154877</c:v>
                </c:pt>
                <c:pt idx="154">
                  <c:v>6133.8284544155831</c:v>
                </c:pt>
                <c:pt idx="155">
                  <c:v>6100.5609645223403</c:v>
                </c:pt>
                <c:pt idx="156">
                  <c:v>6045.4540309318436</c:v>
                </c:pt>
                <c:pt idx="157">
                  <c:v>5974.366740705861</c:v>
                </c:pt>
                <c:pt idx="158">
                  <c:v>5893.1375813422819</c:v>
                </c:pt>
                <c:pt idx="159">
                  <c:v>5807.6050403389972</c:v>
                </c:pt>
                <c:pt idx="160">
                  <c:v>5723.6076051938971</c:v>
                </c:pt>
                <c:pt idx="161">
                  <c:v>5644.7060600131163</c:v>
                </c:pt>
                <c:pt idx="162">
                  <c:v>5565.0983735741565</c:v>
                </c:pt>
                <c:pt idx="163">
                  <c:v>5483.4238562043956</c:v>
                </c:pt>
                <c:pt idx="164">
                  <c:v>5399.0426332639154</c:v>
                </c:pt>
                <c:pt idx="165">
                  <c:v>5311.3148301127885</c:v>
                </c:pt>
                <c:pt idx="166">
                  <c:v>5217.5241195891149</c:v>
                </c:pt>
                <c:pt idx="167">
                  <c:v>5106.377637202444</c:v>
                </c:pt>
                <c:pt idx="168">
                  <c:v>4988.0030669710441</c:v>
                </c:pt>
                <c:pt idx="169">
                  <c:v>4876.5733506993829</c:v>
                </c:pt>
                <c:pt idx="170">
                  <c:v>4786.261430191912</c:v>
                </c:pt>
                <c:pt idx="171">
                  <c:v>4730.58731416299</c:v>
                </c:pt>
                <c:pt idx="172">
                  <c:v>4705.8434641215117</c:v>
                </c:pt>
                <c:pt idx="173">
                  <c:v>4703.2642504631776</c:v>
                </c:pt>
                <c:pt idx="174">
                  <c:v>4717.112193132205</c:v>
                </c:pt>
                <c:pt idx="175">
                  <c:v>4741.6498120728093</c:v>
                </c:pt>
                <c:pt idx="176">
                  <c:v>4782.4758269485301</c:v>
                </c:pt>
                <c:pt idx="177">
                  <c:v>4839.6081170483658</c:v>
                </c:pt>
                <c:pt idx="178">
                  <c:v>4895.4624037113772</c:v>
                </c:pt>
                <c:pt idx="179">
                  <c:v>4936.1361252862653</c:v>
                </c:pt>
                <c:pt idx="180">
                  <c:v>4970.0786190106137</c:v>
                </c:pt>
                <c:pt idx="181">
                  <c:v>4994.7587511928241</c:v>
                </c:pt>
                <c:pt idx="182">
                  <c:v>5004.6870052808108</c:v>
                </c:pt>
                <c:pt idx="183">
                  <c:v>4997.2574111889571</c:v>
                </c:pt>
                <c:pt idx="184">
                  <c:v>4974.7246002436868</c:v>
                </c:pt>
                <c:pt idx="185">
                  <c:v>4939.3425824669112</c:v>
                </c:pt>
                <c:pt idx="186">
                  <c:v>4893.365367880544</c:v>
                </c:pt>
                <c:pt idx="187">
                  <c:v>4839.0469665064993</c:v>
                </c:pt>
                <c:pt idx="188">
                  <c:v>4773.2075786330288</c:v>
                </c:pt>
                <c:pt idx="189">
                  <c:v>4694.8951342771852</c:v>
                </c:pt>
                <c:pt idx="190">
                  <c:v>4614.8690445774746</c:v>
                </c:pt>
                <c:pt idx="191">
                  <c:v>4540.4474257494367</c:v>
                </c:pt>
                <c:pt idx="192">
                  <c:v>4462.1242269414006</c:v>
                </c:pt>
                <c:pt idx="193">
                  <c:v>4405.0878293668356</c:v>
                </c:pt>
                <c:pt idx="194">
                  <c:v>4398.2855424763902</c:v>
                </c:pt>
                <c:pt idx="195">
                  <c:v>4431.5262355534114</c:v>
                </c:pt>
                <c:pt idx="196">
                  <c:v>4472.7494790929686</c:v>
                </c:pt>
                <c:pt idx="197">
                  <c:v>4492.6082185004752</c:v>
                </c:pt>
                <c:pt idx="198">
                  <c:v>4497.1563545146009</c:v>
                </c:pt>
                <c:pt idx="199">
                  <c:v>4495.0639340569833</c:v>
                </c:pt>
                <c:pt idx="200">
                  <c:v>4490.838977171451</c:v>
                </c:pt>
                <c:pt idx="201">
                  <c:v>4489.0326145369982</c:v>
                </c:pt>
                <c:pt idx="202">
                  <c:v>4497.0440839715611</c:v>
                </c:pt>
                <c:pt idx="203">
                  <c:v>4509.3255342859529</c:v>
                </c:pt>
                <c:pt idx="204">
                  <c:v>4513.5823653606494</c:v>
                </c:pt>
                <c:pt idx="205">
                  <c:v>4497.5199770761246</c:v>
                </c:pt>
                <c:pt idx="206">
                  <c:v>4447.2806969965177</c:v>
                </c:pt>
                <c:pt idx="207">
                  <c:v>4362.943221160147</c:v>
                </c:pt>
                <c:pt idx="208">
                  <c:v>4261.893923604428</c:v>
                </c:pt>
                <c:pt idx="209">
                  <c:v>4161.8916711686779</c:v>
                </c:pt>
                <c:pt idx="210">
                  <c:v>4080.6953306922028</c:v>
                </c:pt>
                <c:pt idx="211">
                  <c:v>4030.4131633877955</c:v>
                </c:pt>
                <c:pt idx="212">
                  <c:v>3996.1981179817512</c:v>
                </c:pt>
                <c:pt idx="213">
                  <c:v>3971.2222175629681</c:v>
                </c:pt>
                <c:pt idx="214">
                  <c:v>3954.759906619448</c:v>
                </c:pt>
                <c:pt idx="215">
                  <c:v>3948.0859678735505</c:v>
                </c:pt>
                <c:pt idx="216">
                  <c:v>3949.5725051983381</c:v>
                </c:pt>
                <c:pt idx="217">
                  <c:v>3957.5916224668726</c:v>
                </c:pt>
                <c:pt idx="218">
                  <c:v>3970.5154235522164</c:v>
                </c:pt>
                <c:pt idx="219">
                  <c:v>3992.5884934169871</c:v>
                </c:pt>
                <c:pt idx="220">
                  <c:v>4024.8840950501881</c:v>
                </c:pt>
                <c:pt idx="221">
                  <c:v>4052.442226517564</c:v>
                </c:pt>
                <c:pt idx="222">
                  <c:v>4061.5709062366559</c:v>
                </c:pt>
                <c:pt idx="223">
                  <c:v>4056.3999963003403</c:v>
                </c:pt>
                <c:pt idx="224">
                  <c:v>4039.5676213404754</c:v>
                </c:pt>
                <c:pt idx="225">
                  <c:v>4011.0737813570604</c:v>
                </c:pt>
                <c:pt idx="226">
                  <c:v>3970.9594539244918</c:v>
                </c:pt>
                <c:pt idx="227">
                  <c:v>3925.9510242520473</c:v>
                </c:pt>
                <c:pt idx="228">
                  <c:v>3880.9425945796015</c:v>
                </c:pt>
                <c:pt idx="229">
                  <c:v>3835.9341649071571</c:v>
                </c:pt>
                <c:pt idx="230">
                  <c:v>3790.9257352347113</c:v>
                </c:pt>
                <c:pt idx="231">
                  <c:v>3745.9173055622655</c:v>
                </c:pt>
                <c:pt idx="232">
                  <c:v>3700.908875889821</c:v>
                </c:pt>
                <c:pt idx="233">
                  <c:v>3655.9004462173752</c:v>
                </c:pt>
                <c:pt idx="234">
                  <c:v>3610.8920165449313</c:v>
                </c:pt>
                <c:pt idx="235">
                  <c:v>3565.883586872485</c:v>
                </c:pt>
                <c:pt idx="236">
                  <c:v>3520.8751572000392</c:v>
                </c:pt>
                <c:pt idx="237">
                  <c:v>3475.8667275275952</c:v>
                </c:pt>
                <c:pt idx="238">
                  <c:v>3430.8582978551494</c:v>
                </c:pt>
                <c:pt idx="239">
                  <c:v>3385.849868182705</c:v>
                </c:pt>
                <c:pt idx="240">
                  <c:v>3340.8414385102592</c:v>
                </c:pt>
                <c:pt idx="241">
                  <c:v>3295.8330088378134</c:v>
                </c:pt>
                <c:pt idx="242">
                  <c:v>3250.824579165369</c:v>
                </c:pt>
                <c:pt idx="243">
                  <c:v>3205.8161494929232</c:v>
                </c:pt>
                <c:pt idx="244">
                  <c:v>3160.8077198204787</c:v>
                </c:pt>
                <c:pt idx="245">
                  <c:v>3115.7992901480329</c:v>
                </c:pt>
                <c:pt idx="246">
                  <c:v>3070.7908604755871</c:v>
                </c:pt>
                <c:pt idx="247">
                  <c:v>3025.7824308031427</c:v>
                </c:pt>
                <c:pt idx="248">
                  <c:v>2980.7740011306969</c:v>
                </c:pt>
                <c:pt idx="249">
                  <c:v>2935.7655714582529</c:v>
                </c:pt>
                <c:pt idx="250">
                  <c:v>2890.7571417858071</c:v>
                </c:pt>
                <c:pt idx="251">
                  <c:v>2845.7487121133609</c:v>
                </c:pt>
                <c:pt idx="252">
                  <c:v>2800.7402824409169</c:v>
                </c:pt>
                <c:pt idx="253">
                  <c:v>2755.7318527684711</c:v>
                </c:pt>
                <c:pt idx="254">
                  <c:v>2710.7234230960266</c:v>
                </c:pt>
                <c:pt idx="255">
                  <c:v>2665.7149934235808</c:v>
                </c:pt>
                <c:pt idx="256">
                  <c:v>2620.706563751135</c:v>
                </c:pt>
                <c:pt idx="257">
                  <c:v>2575.6981340786906</c:v>
                </c:pt>
                <c:pt idx="258">
                  <c:v>2530.6897044062448</c:v>
                </c:pt>
                <c:pt idx="259">
                  <c:v>2485.6812747338004</c:v>
                </c:pt>
                <c:pt idx="260">
                  <c:v>2440.6728450613546</c:v>
                </c:pt>
                <c:pt idx="261">
                  <c:v>2395.6644153889088</c:v>
                </c:pt>
                <c:pt idx="262">
                  <c:v>2350.6559857164648</c:v>
                </c:pt>
                <c:pt idx="263">
                  <c:v>2305.6475560440185</c:v>
                </c:pt>
                <c:pt idx="264">
                  <c:v>2260.6391263715745</c:v>
                </c:pt>
                <c:pt idx="265">
                  <c:v>2215.6306966991287</c:v>
                </c:pt>
                <c:pt idx="266">
                  <c:v>2170.6222670266829</c:v>
                </c:pt>
                <c:pt idx="267">
                  <c:v>2125.6138373542385</c:v>
                </c:pt>
                <c:pt idx="268">
                  <c:v>2080.6054076817927</c:v>
                </c:pt>
                <c:pt idx="269">
                  <c:v>2035.5969780093483</c:v>
                </c:pt>
                <c:pt idx="270">
                  <c:v>1990.5885483369025</c:v>
                </c:pt>
                <c:pt idx="271">
                  <c:v>1945.5801186644567</c:v>
                </c:pt>
                <c:pt idx="272">
                  <c:v>1900.5716889920125</c:v>
                </c:pt>
                <c:pt idx="273">
                  <c:v>1855.5632593195664</c:v>
                </c:pt>
                <c:pt idx="274">
                  <c:v>1810.5548296471222</c:v>
                </c:pt>
                <c:pt idx="275">
                  <c:v>1765.5463999746764</c:v>
                </c:pt>
                <c:pt idx="276">
                  <c:v>1720.5379703022306</c:v>
                </c:pt>
                <c:pt idx="277">
                  <c:v>1675.5295406297862</c:v>
                </c:pt>
                <c:pt idx="278">
                  <c:v>1630.5211109573404</c:v>
                </c:pt>
                <c:pt idx="279">
                  <c:v>1585.5126812848962</c:v>
                </c:pt>
                <c:pt idx="280">
                  <c:v>1540.5042516124504</c:v>
                </c:pt>
                <c:pt idx="281">
                  <c:v>1495.4958219400044</c:v>
                </c:pt>
                <c:pt idx="282">
                  <c:v>1450.4873922675602</c:v>
                </c:pt>
                <c:pt idx="283">
                  <c:v>1405.4789625951144</c:v>
                </c:pt>
                <c:pt idx="284">
                  <c:v>1360.4705329226701</c:v>
                </c:pt>
                <c:pt idx="285">
                  <c:v>1315.4621032502241</c:v>
                </c:pt>
                <c:pt idx="286">
                  <c:v>1270.4536735777783</c:v>
                </c:pt>
                <c:pt idx="287">
                  <c:v>1225.4452439053341</c:v>
                </c:pt>
                <c:pt idx="288">
                  <c:v>1180.4368142328883</c:v>
                </c:pt>
                <c:pt idx="289">
                  <c:v>1135.4283845604439</c:v>
                </c:pt>
                <c:pt idx="290">
                  <c:v>1090.4199548879981</c:v>
                </c:pt>
                <c:pt idx="291">
                  <c:v>1045.4115252155523</c:v>
                </c:pt>
                <c:pt idx="292">
                  <c:v>1000.403095543108</c:v>
                </c:pt>
                <c:pt idx="293">
                  <c:v>955.39466587066215</c:v>
                </c:pt>
                <c:pt idx="294">
                  <c:v>910.38623619821783</c:v>
                </c:pt>
                <c:pt idx="295">
                  <c:v>865.37780652577203</c:v>
                </c:pt>
                <c:pt idx="296">
                  <c:v>820.36937685332612</c:v>
                </c:pt>
                <c:pt idx="297">
                  <c:v>775.36094718088191</c:v>
                </c:pt>
                <c:pt idx="298">
                  <c:v>730.35251750843599</c:v>
                </c:pt>
                <c:pt idx="299">
                  <c:v>685.34408783599179</c:v>
                </c:pt>
                <c:pt idx="300">
                  <c:v>640.33565816354587</c:v>
                </c:pt>
                <c:pt idx="301">
                  <c:v>595.32722849110007</c:v>
                </c:pt>
                <c:pt idx="302">
                  <c:v>550.31879881865575</c:v>
                </c:pt>
                <c:pt idx="303">
                  <c:v>505.31036914620995</c:v>
                </c:pt>
                <c:pt idx="304">
                  <c:v>460.30193947376569</c:v>
                </c:pt>
                <c:pt idx="305">
                  <c:v>415.29350980131983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08-4AE8-BECD-E58DE8B69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6503440"/>
        <c:axId val="576493648"/>
      </c:scatterChart>
      <c:valAx>
        <c:axId val="576503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76493648"/>
        <c:crosses val="autoZero"/>
        <c:crossBetween val="midCat"/>
      </c:valAx>
      <c:valAx>
        <c:axId val="576493648"/>
        <c:scaling>
          <c:orientation val="minMax"/>
        </c:scaling>
        <c:delete val="0"/>
        <c:axPos val="l"/>
        <c:majorGridlines/>
        <c:numFmt formatCode="0.00_ " sourceLinked="1"/>
        <c:majorTickMark val="out"/>
        <c:minorTickMark val="none"/>
        <c:tickLblPos val="nextTo"/>
        <c:crossAx val="576503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520230234904558"/>
          <c:y val="7.4548702245552628E-2"/>
          <c:w val="0.79735005657482216"/>
          <c:h val="0.68913396908894642"/>
        </c:manualLayout>
      </c:layout>
      <c:scatterChart>
        <c:scatterStyle val="smoothMarker"/>
        <c:varyColors val="0"/>
        <c:ser>
          <c:idx val="0"/>
          <c:order val="0"/>
          <c:tx>
            <c:v>h-t</c:v>
          </c:tx>
          <c:spPr>
            <a:ln>
              <a:solidFill>
                <a:srgbClr val="0070C0"/>
              </a:solidFill>
            </a:ln>
          </c:spPr>
          <c:marker>
            <c:spPr>
              <a:ln>
                <a:solidFill>
                  <a:srgbClr val="0070C0"/>
                </a:solidFill>
              </a:ln>
            </c:spPr>
          </c:marker>
          <c:xVal>
            <c:numLit>
              <c:formatCode>General</c:formatCode>
              <c:ptCount val="149"/>
              <c:pt idx="0">
                <c:v>0.10684471520162125</c:v>
              </c:pt>
              <c:pt idx="1">
                <c:v>0.20241411504260168</c:v>
              </c:pt>
              <c:pt idx="2">
                <c:v>0.29043115192009594</c:v>
              </c:pt>
              <c:pt idx="3">
                <c:v>0.37314322797722654</c:v>
              </c:pt>
              <c:pt idx="4">
                <c:v>0.45201206585773351</c:v>
              </c:pt>
              <c:pt idx="5">
                <c:v>0.52804265649615456</c:v>
              </c:pt>
              <c:pt idx="6">
                <c:v>0.60195641449027593</c:v>
              </c:pt>
              <c:pt idx="7">
                <c:v>0.67428942413179604</c:v>
              </c:pt>
              <c:pt idx="8">
                <c:v>0.74545156985618855</c:v>
              </c:pt>
              <c:pt idx="9">
                <c:v>0.81576386303885262</c:v>
              </c:pt>
              <c:pt idx="10">
                <c:v>0.88548295225934937</c:v>
              </c:pt>
              <c:pt idx="11">
                <c:v>0.954817760314011</c:v>
              </c:pt>
              <c:pt idx="12">
                <c:v>1.0239411013309825</c:v>
              </c:pt>
              <c:pt idx="13">
                <c:v>1.092997993715936</c:v>
              </c:pt>
              <c:pt idx="14">
                <c:v>1.1621117374703469</c:v>
              </c:pt>
              <c:pt idx="15">
                <c:v>1.2313884419790928</c:v>
              </c:pt>
              <c:pt idx="16">
                <c:v>1.3009204567542278</c:v>
              </c:pt>
              <c:pt idx="17">
                <c:v>1.3707890107085379</c:v>
              </c:pt>
              <c:pt idx="18">
                <c:v>1.4431361604726924</c:v>
              </c:pt>
              <c:pt idx="19">
                <c:v>1.5160196811370978</c:v>
              </c:pt>
              <c:pt idx="20">
                <c:v>1.5894989569377462</c:v>
              </c:pt>
              <c:pt idx="21">
                <c:v>1.663627611389654</c:v>
              </c:pt>
              <c:pt idx="22">
                <c:v>1.7446692625975062</c:v>
              </c:pt>
              <c:pt idx="23">
                <c:v>1.8063496560540777</c:v>
              </c:pt>
              <c:pt idx="24">
                <c:v>1.8686516361632692</c:v>
              </c:pt>
              <c:pt idx="25">
                <c:v>1.9315976463135269</c:v>
              </c:pt>
              <c:pt idx="26">
                <c:v>1.9952088617284067</c:v>
              </c:pt>
              <c:pt idx="27">
                <c:v>2.0595052095615904</c:v>
              </c:pt>
              <c:pt idx="28">
                <c:v>2.1245053688987534</c:v>
              </c:pt>
              <c:pt idx="29">
                <c:v>2.1902267517082392</c:v>
              </c:pt>
              <c:pt idx="30">
                <c:v>2.2566854655212127</c:v>
              </c:pt>
              <c:pt idx="31">
                <c:v>2.3238962584249458</c:v>
              </c:pt>
              <c:pt idx="32">
                <c:v>2.4052770677783091</c:v>
              </c:pt>
              <c:pt idx="33">
                <c:v>2.4606048856023892</c:v>
              </c:pt>
              <c:pt idx="34">
                <c:v>2.5166021423022538</c:v>
              </c:pt>
              <c:pt idx="35">
                <c:v>2.5732799627725811</c:v>
              </c:pt>
              <c:pt idx="36">
                <c:v>2.6306488581453205</c:v>
              </c:pt>
              <c:pt idx="37">
                <c:v>2.6887186300830161</c:v>
              </c:pt>
              <c:pt idx="38">
                <c:v>2.7474982641013765</c:v>
              </c:pt>
              <c:pt idx="39">
                <c:v>2.8069958112503506</c:v>
              </c:pt>
              <c:pt idx="40">
                <c:v>2.8924872422038406</c:v>
              </c:pt>
              <c:pt idx="41">
                <c:v>2.9363148187507462</c:v>
              </c:pt>
              <c:pt idx="42">
                <c:v>2.9805586281734104</c:v>
              </c:pt>
              <c:pt idx="43">
                <c:v>3.0252174544578336</c:v>
              </c:pt>
              <c:pt idx="44">
                <c:v>3.0702893434434282</c:v>
              </c:pt>
              <c:pt idx="45">
                <c:v>3.115771547669429</c:v>
              </c:pt>
              <c:pt idx="46">
                <c:v>3.1616604699795587</c:v>
              </c:pt>
              <c:pt idx="47">
                <c:v>3.2079516062575371</c:v>
              </c:pt>
              <c:pt idx="48">
                <c:v>3.2546394877354072</c:v>
              </c:pt>
              <c:pt idx="49">
                <c:v>3.3017176233903043</c:v>
              </c:pt>
              <c:pt idx="50">
                <c:v>3.431112429924875</c:v>
              </c:pt>
              <c:pt idx="51">
                <c:v>3.4962861094962125</c:v>
              </c:pt>
              <c:pt idx="52">
                <c:v>3.5612528595816197</c:v>
              </c:pt>
              <c:pt idx="53">
                <c:v>3.6259436607122781</c:v>
              </c:pt>
              <c:pt idx="54">
                <c:v>3.6902910523188512</c:v>
              </c:pt>
              <c:pt idx="55">
                <c:v>3.7542296951688447</c:v>
              </c:pt>
              <c:pt idx="56">
                <c:v>3.8176968849531696</c:v>
              </c:pt>
              <c:pt idx="57">
                <c:v>3.8806330064708341</c:v>
              </c:pt>
              <c:pt idx="58">
                <c:v>3.942981920438426</c:v>
              </c:pt>
              <c:pt idx="59">
                <c:v>4.0046912777288748</c:v>
              </c:pt>
              <c:pt idx="60">
                <c:v>4.0657127586410011</c:v>
              </c:pt>
              <c:pt idx="61">
                <c:v>4.1260022374516705</c:v>
              </c:pt>
              <c:pt idx="62">
                <c:v>4.1855198748712077</c:v>
              </c:pt>
              <c:pt idx="63">
                <c:v>4.2442301430106939</c:v>
              </c:pt>
              <c:pt idx="64">
                <c:v>4.3021017890177768</c:v>
              </c:pt>
              <c:pt idx="65">
                <c:v>4.3622223619380955</c:v>
              </c:pt>
              <c:pt idx="66">
                <c:v>4.4248328145397817</c:v>
              </c:pt>
              <c:pt idx="67">
                <c:v>4.4902196881855572</c:v>
              </c:pt>
              <c:pt idx="68">
                <c:v>4.5587280924612408</c:v>
              </c:pt>
              <c:pt idx="69">
                <c:v>4.6307798311951878</c:v>
              </c:pt>
              <c:pt idx="70">
                <c:v>4.7068993978626406</c:v>
              </c:pt>
              <c:pt idx="71">
                <c:v>4.7877524395290658</c:v>
              </c:pt>
              <c:pt idx="72">
                <c:v>4.874204826248655</c:v>
              </c:pt>
              <c:pt idx="73">
                <c:v>4.9674175454112746</c:v>
              </c:pt>
              <c:pt idx="74">
                <c:v>5.0690078914642385</c:v>
              </c:pt>
              <c:pt idx="75">
                <c:v>5.1813433838371523</c:v>
              </c:pt>
              <c:pt idx="76">
                <c:v>5.2470125499174207</c:v>
              </c:pt>
              <c:pt idx="77">
                <c:v>5.3177965397245508</c:v>
              </c:pt>
              <c:pt idx="78">
                <c:v>5.3949512565595334</c:v>
              </c:pt>
              <c:pt idx="79">
                <c:v>5.4803344393002682</c:v>
              </c:pt>
              <c:pt idx="80">
                <c:v>5.5768965840167093</c:v>
              </c:pt>
              <c:pt idx="81">
                <c:v>5.6898311604282661</c:v>
              </c:pt>
              <c:pt idx="82">
                <c:v>5.8298932479468455</c:v>
              </c:pt>
              <c:pt idx="83">
                <c:v>6.0271605975351452</c:v>
              </c:pt>
              <c:pt idx="84">
                <c:v>6.4304292838313701</c:v>
              </c:pt>
              <c:pt idx="85">
                <c:v>6.7042143493991073</c:v>
              </c:pt>
              <c:pt idx="86">
                <c:v>6.8319007169231813</c:v>
              </c:pt>
              <c:pt idx="87">
                <c:v>6.9357122363565384</c:v>
              </c:pt>
              <c:pt idx="88">
                <c:v>7.0261985600638095</c:v>
              </c:pt>
              <c:pt idx="89">
                <c:v>7.1077822774029134</c:v>
              </c:pt>
              <c:pt idx="90">
                <c:v>7.1828475995148411</c:v>
              </c:pt>
              <c:pt idx="91">
                <c:v>7.2528621431633038</c:v>
              </c:pt>
              <c:pt idx="92">
                <c:v>7.3188083514978155</c:v>
              </c:pt>
              <c:pt idx="93">
                <c:v>7.3813834115859409</c:v>
              </c:pt>
              <c:pt idx="94">
                <c:v>7.4411038967021312</c:v>
              </c:pt>
              <c:pt idx="95">
                <c:v>7.4983655119164085</c:v>
              </c:pt>
              <c:pt idx="96">
                <c:v>7.5534795159584274</c:v>
              </c:pt>
              <c:pt idx="97">
                <c:v>7.6066960946656836</c:v>
              </c:pt>
              <c:pt idx="98">
                <c:v>7.6582199952016099</c:v>
              </c:pt>
              <c:pt idx="99">
                <c:v>7.708221347200741</c:v>
              </c:pt>
              <c:pt idx="100">
                <c:v>7.7568433707074185</c:v>
              </c:pt>
              <c:pt idx="101">
                <c:v>7.8042080025914728</c:v>
              </c:pt>
              <c:pt idx="102">
                <c:v>7.8504200912273454</c:v>
              </c:pt>
              <c:pt idx="103">
                <c:v>7.895570581917986</c:v>
              </c:pt>
              <c:pt idx="104">
                <c:v>7.939738975442558</c:v>
              </c:pt>
              <c:pt idx="105">
                <c:v>8.1338937771036885</c:v>
              </c:pt>
              <c:pt idx="106">
                <c:v>8.1734285715057098</c:v>
              </c:pt>
              <c:pt idx="107">
                <c:v>8.3474788205570203</c:v>
              </c:pt>
              <c:pt idx="108">
                <c:v>8.5094446918775741</c:v>
              </c:pt>
              <c:pt idx="109">
                <c:v>8.6618889080346477</c:v>
              </c:pt>
              <c:pt idx="110">
                <c:v>8.8065641672477231</c:v>
              </c:pt>
              <c:pt idx="111">
                <c:v>8.9447335981418217</c:v>
              </c:pt>
              <c:pt idx="112">
                <c:v>9.0773439590516922</c:v>
              </c:pt>
              <c:pt idx="113">
                <c:v>9.2051269271953249</c:v>
              </c:pt>
              <c:pt idx="114">
                <c:v>9.328662012415375</c:v>
              </c:pt>
              <c:pt idx="115">
                <c:v>9.4484175436047195</c:v>
              </c:pt>
              <c:pt idx="116">
                <c:v>9.5647784256099229</c:v>
              </c:pt>
              <c:pt idx="117">
                <c:v>9.6780655515163314</c:v>
              </c:pt>
              <c:pt idx="118">
                <c:v>9.7885497528070218</c:v>
              </c:pt>
              <c:pt idx="119">
                <c:v>9.8964620601382247</c:v>
              </c:pt>
              <c:pt idx="120">
                <c:v>10.002001404004366</c:v>
              </c:pt>
              <c:pt idx="121">
                <c:v>10.105340496796172</c:v>
              </c:pt>
              <c:pt idx="122">
                <c:v>10.206630396161072</c:v>
              </c:pt>
              <c:pt idx="123">
                <c:v>10.306004094611584</c:v>
              </c:pt>
              <c:pt idx="124">
                <c:v>10.403579378349017</c:v>
              </c:pt>
              <c:pt idx="125">
                <c:v>10.499461129614469</c:v>
              </c:pt>
              <c:pt idx="126">
                <c:v>10.593743199706351</c:v>
              </c:pt>
              <c:pt idx="127">
                <c:v>10.686509946791071</c:v>
              </c:pt>
              <c:pt idx="128">
                <c:v>10.777837509145026</c:v>
              </c:pt>
              <c:pt idx="129">
                <c:v>10.867794867497718</c:v>
              </c:pt>
              <c:pt idx="130">
                <c:v>10.956444737719499</c:v>
              </c:pt>
              <c:pt idx="131">
                <c:v>11.043844325879869</c:v>
              </c:pt>
              <c:pt idx="132">
                <c:v>11.130045970785309</c:v>
              </c:pt>
              <c:pt idx="133">
                <c:v>11.215097693858755</c:v>
              </c:pt>
              <c:pt idx="134">
                <c:v>11.299043672203386</c:v>
              </c:pt>
              <c:pt idx="135">
                <c:v>11.381924647584128</c:v>
              </c:pt>
              <c:pt idx="136">
                <c:v>11.463778281636182</c:v>
              </c:pt>
              <c:pt idx="137">
                <c:v>11.544639465702984</c:v>
              </c:pt>
              <c:pt idx="138">
                <c:v>11.624540592195094</c:v>
              </c:pt>
              <c:pt idx="139">
                <c:v>11.703511793156649</c:v>
              </c:pt>
              <c:pt idx="140">
                <c:v>11.781581150757033</c:v>
              </c:pt>
              <c:pt idx="141">
                <c:v>11.858774883643196</c:v>
              </c:pt>
              <c:pt idx="142">
                <c:v>11.935117512451125</c:v>
              </c:pt>
              <c:pt idx="143">
                <c:v>12.010632007254802</c:v>
              </c:pt>
              <c:pt idx="144">
                <c:v>12.085339919302774</c:v>
              </c:pt>
              <c:pt idx="145">
                <c:v>12.159261499039069</c:v>
              </c:pt>
              <c:pt idx="146">
                <c:v>12.232415802111595</c:v>
              </c:pt>
              <c:pt idx="147">
                <c:v>12.304820784826415</c:v>
              </c:pt>
            </c:numLit>
          </c:xVal>
          <c:yVal>
            <c:numLit>
              <c:formatCode>General</c:formatCode>
              <c:ptCount val="149"/>
              <c:pt idx="0">
                <c:v>742.5721783889237</c:v>
              </c:pt>
              <c:pt idx="1">
                <c:v>742.57141453914335</c:v>
              </c:pt>
              <c:pt idx="2">
                <c:v>742.57028992374967</c:v>
              </c:pt>
              <c:pt idx="3">
                <c:v>742.56882391549038</c:v>
              </c:pt>
              <c:pt idx="4">
                <c:v>742.56701894712432</c:v>
              </c:pt>
              <c:pt idx="5">
                <c:v>742.56486784453796</c:v>
              </c:pt>
              <c:pt idx="6">
                <c:v>742.56235729875687</c:v>
              </c:pt>
              <c:pt idx="7">
                <c:v>742.55946967034959</c:v>
              </c:pt>
              <c:pt idx="8">
                <c:v>742.55618399104446</c:v>
              </c:pt>
              <c:pt idx="9">
                <c:v>742.55247654519553</c:v>
              </c:pt>
              <c:pt idx="10">
                <c:v>742.54832121608194</c:v>
              </c:pt>
              <c:pt idx="11">
                <c:v>742.54368969301447</c:v>
              </c:pt>
              <c:pt idx="12">
                <c:v>742.53855159194939</c:v>
              </c:pt>
              <c:pt idx="13">
                <c:v>742.53287451995914</c:v>
              </c:pt>
              <c:pt idx="14">
                <c:v>742.52662410173218</c:v>
              </c:pt>
              <c:pt idx="15">
                <c:v>742.51976397934607</c:v>
              </c:pt>
              <c:pt idx="16">
                <c:v>742.51225579243237</c:v>
              </c:pt>
              <c:pt idx="17">
                <c:v>742.50405914337932</c:v>
              </c:pt>
              <c:pt idx="18">
                <c:v>742.49513155057173</c:v>
              </c:pt>
              <c:pt idx="19">
                <c:v>742.47820009514169</c:v>
              </c:pt>
              <c:pt idx="20">
                <c:v>742.46011419587398</c:v>
              </c:pt>
              <c:pt idx="21">
                <c:v>742.440821747516</c:v>
              </c:pt>
              <c:pt idx="22">
                <c:v>742.42027065494278</c:v>
              </c:pt>
              <c:pt idx="23">
                <c:v>742.37550122062783</c:v>
              </c:pt>
              <c:pt idx="24">
                <c:v>742.34000651514282</c:v>
              </c:pt>
              <c:pt idx="25">
                <c:v>742.30287507974674</c:v>
              </c:pt>
              <c:pt idx="26">
                <c:v>742.26405779421373</c:v>
              </c:pt>
              <c:pt idx="27">
                <c:v>742.22350662289819</c:v>
              </c:pt>
              <c:pt idx="28">
                <c:v>742.18117494330852</c:v>
              </c:pt>
              <c:pt idx="29">
                <c:v>742.13701791408403</c:v>
              </c:pt>
              <c:pt idx="30">
                <c:v>742.09099288527545</c:v>
              </c:pt>
              <c:pt idx="31">
                <c:v>742.04305985386907</c:v>
              </c:pt>
              <c:pt idx="32">
                <c:v>741.993181967434</c:v>
              </c:pt>
              <c:pt idx="33">
                <c:v>741.88826136100977</c:v>
              </c:pt>
              <c:pt idx="34">
                <c:v>741.81525590194997</c:v>
              </c:pt>
              <c:pt idx="35">
                <c:v>741.73994123935336</c:v>
              </c:pt>
              <c:pt idx="36">
                <c:v>741.66227176531117</c:v>
              </c:pt>
              <c:pt idx="37">
                <c:v>741.58220393779754</c:v>
              </c:pt>
              <c:pt idx="38">
                <c:v>741.49969671686358</c:v>
              </c:pt>
              <c:pt idx="39">
                <c:v>741.41471204892139</c:v>
              </c:pt>
              <c:pt idx="40">
                <c:v>741.32721540244813</c:v>
              </c:pt>
              <c:pt idx="41">
                <c:v>741.13431794110352</c:v>
              </c:pt>
              <c:pt idx="42">
                <c:v>741.03453081452471</c:v>
              </c:pt>
              <c:pt idx="43">
                <c:v>740.93307098187893</c:v>
              </c:pt>
              <c:pt idx="44">
                <c:v>740.82994118766476</c:v>
              </c:pt>
              <c:pt idx="45">
                <c:v>740.72514726024451</c:v>
              </c:pt>
              <c:pt idx="46">
                <c:v>740.61869835485845</c:v>
              </c:pt>
              <c:pt idx="47">
                <c:v>740.51060720297357</c:v>
              </c:pt>
              <c:pt idx="48">
                <c:v>740.40089036643303</c:v>
              </c:pt>
              <c:pt idx="49">
                <c:v>740.28956849457961</c:v>
              </c:pt>
              <c:pt idx="50">
                <c:v>740.17666658221049</c:v>
              </c:pt>
              <c:pt idx="51">
                <c:v>739.72361926420433</c:v>
              </c:pt>
              <c:pt idx="52">
                <c:v>739.4959908042224</c:v>
              </c:pt>
              <c:pt idx="53">
                <c:v>739.26911003520718</c:v>
              </c:pt>
              <c:pt idx="54">
                <c:v>739.04326501794151</c:v>
              </c:pt>
              <c:pt idx="55">
                <c:v>738.81873793285274</c:v>
              </c:pt>
              <c:pt idx="56">
                <c:v>738.59580272339781</c:v>
              </c:pt>
              <c:pt idx="57">
                <c:v>738.374722934484</c:v>
              </c:pt>
              <c:pt idx="58">
                <c:v>738.15574979068163</c:v>
              </c:pt>
              <c:pt idx="59">
                <c:v>737.9391205484892</c:v>
              </c:pt>
              <c:pt idx="60">
                <c:v>737.72505714548538</c:v>
              </c:pt>
              <c:pt idx="61">
                <c:v>737.51376515764161</c:v>
              </c:pt>
              <c:pt idx="62">
                <c:v>737.30543306505444</c:v>
              </c:pt>
              <c:pt idx="63">
                <c:v>737.10023181646932</c:v>
              </c:pt>
              <c:pt idx="64">
                <c:v>736.89831467457952</c:v>
              </c:pt>
              <c:pt idx="65">
                <c:v>736.69981731754478</c:v>
              </c:pt>
              <c:pt idx="66">
                <c:v>736.49185262774984</c:v>
              </c:pt>
              <c:pt idx="67">
                <c:v>736.27340239878015</c:v>
              </c:pt>
              <c:pt idx="68">
                <c:v>736.04325594609202</c:v>
              </c:pt>
              <c:pt idx="69">
                <c:v>735.79995533133354</c:v>
              </c:pt>
              <c:pt idx="70">
                <c:v>735.54171887373673</c:v>
              </c:pt>
              <c:pt idx="71">
                <c:v>735.26633146193058</c:v>
              </c:pt>
              <c:pt idx="72">
                <c:v>734.9709822659654</c:v>
              </c:pt>
              <c:pt idx="73">
                <c:v>734.65201552779376</c:v>
              </c:pt>
              <c:pt idx="74">
                <c:v>734.30453023657481</c:v>
              </c:pt>
              <c:pt idx="75">
                <c:v>733.92170017416504</c:v>
              </c:pt>
              <c:pt idx="76">
                <c:v>733.4935341491697</c:v>
              </c:pt>
              <c:pt idx="77">
                <c:v>733.24050861118803</c:v>
              </c:pt>
              <c:pt idx="78">
                <c:v>732.96590850488008</c:v>
              </c:pt>
              <c:pt idx="79">
                <c:v>732.66443718013841</c:v>
              </c:pt>
              <c:pt idx="80">
                <c:v>732.32826047948652</c:v>
              </c:pt>
              <c:pt idx="81">
                <c:v>731.94493710411598</c:v>
              </c:pt>
              <c:pt idx="82">
                <c:v>731.4925696725852</c:v>
              </c:pt>
              <c:pt idx="83">
                <c:v>730.92581484539562</c:v>
              </c:pt>
              <c:pt idx="84">
                <c:v>730.11787446118296</c:v>
              </c:pt>
              <c:pt idx="85">
                <c:v>728.4414783295889</c:v>
              </c:pt>
              <c:pt idx="86">
                <c:v>727.26876971384308</c:v>
              </c:pt>
              <c:pt idx="87">
                <c:v>726.71189229197512</c:v>
              </c:pt>
              <c:pt idx="88">
                <c:v>726.25572638821041</c:v>
              </c:pt>
              <c:pt idx="89">
                <c:v>725.8557969974446</c:v>
              </c:pt>
              <c:pt idx="90">
                <c:v>725.49345711898479</c:v>
              </c:pt>
              <c:pt idx="91">
                <c:v>725.15865307962054</c:v>
              </c:pt>
              <c:pt idx="92">
                <c:v>724.84519564418758</c:v>
              </c:pt>
              <c:pt idx="93">
                <c:v>724.54894125077192</c:v>
              </c:pt>
              <c:pt idx="94">
                <c:v>724.26694916217275</c:v>
              </c:pt>
              <c:pt idx="95">
                <c:v>723.99704027391306</c:v>
              </c:pt>
              <c:pt idx="96">
                <c:v>723.73754520330715</c:v>
              </c:pt>
              <c:pt idx="97">
                <c:v>723.48715071344122</c:v>
              </c:pt>
              <c:pt idx="98">
                <c:v>723.24480115252311</c:v>
              </c:pt>
              <c:pt idx="99">
                <c:v>723.00963252494671</c:v>
              </c:pt>
              <c:pt idx="100">
                <c:v>722.78092685694457</c:v>
              </c:pt>
              <c:pt idx="101">
                <c:v>722.55807968970123</c:v>
              </c:pt>
              <c:pt idx="102">
                <c:v>722.34057634993383</c:v>
              </c:pt>
              <c:pt idx="103">
                <c:v>722.12797425809106</c:v>
              </c:pt>
              <c:pt idx="104">
                <c:v>721.91988949271058</c:v>
              </c:pt>
              <c:pt idx="105">
                <c:v>721.71598642021888</c:v>
              </c:pt>
              <c:pt idx="106">
                <c:v>720.82168906208346</c:v>
              </c:pt>
              <c:pt idx="107">
                <c:v>720.6375227911841</c:v>
              </c:pt>
              <c:pt idx="108">
                <c:v>719.82883225228352</c:v>
              </c:pt>
              <c:pt idx="109">
                <c:v>719.07176579504869</c:v>
              </c:pt>
              <c:pt idx="110">
                <c:v>718.35551520599279</c:v>
              </c:pt>
              <c:pt idx="111">
                <c:v>717.67268600597629</c:v>
              </c:pt>
              <c:pt idx="112">
                <c:v>717.01794749444787</c:v>
              </c:pt>
              <c:pt idx="113">
                <c:v>716.38730296963968</c:v>
              </c:pt>
              <c:pt idx="114">
                <c:v>715.77766285700011</c:v>
              </c:pt>
              <c:pt idx="115">
                <c:v>715.18657951450552</c:v>
              </c:pt>
              <c:pt idx="116">
                <c:v>714.6120744334404</c:v>
              </c:pt>
              <c:pt idx="117">
                <c:v>714.05252119340798</c:v>
              </c:pt>
              <c:pt idx="118">
                <c:v>713.5065635901027</c:v>
              </c:pt>
              <c:pt idx="119">
                <c:v>712.97305678951273</c:v>
              </c:pt>
              <c:pt idx="120">
                <c:v>712.45102403757289</c:v>
              </c:pt>
              <c:pt idx="121">
                <c:v>711.93962416547856</c:v>
              </c:pt>
              <c:pt idx="122">
                <c:v>711.43812676493178</c:v>
              </c:pt>
              <c:pt idx="123">
                <c:v>710.94589292572971</c:v>
              </c:pt>
              <c:pt idx="124">
                <c:v>710.46236008127062</c:v>
              </c:pt>
              <c:pt idx="125">
                <c:v>709.98702993739585</c:v>
              </c:pt>
              <c:pt idx="126">
                <c:v>709.51945874942544</c:v>
              </c:pt>
              <c:pt idx="127">
                <c:v>709.05924941113619</c:v>
              </c:pt>
              <c:pt idx="128">
                <c:v>708.60604495861321</c:v>
              </c:pt>
              <c:pt idx="129">
                <c:v>708.15952319096925</c:v>
              </c:pt>
              <c:pt idx="130">
                <c:v>707.71939218149112</c:v>
              </c:pt>
              <c:pt idx="131">
                <c:v>707.28538650515463</c:v>
              </c:pt>
              <c:pt idx="132">
                <c:v>706.8572640473775</c:v>
              </c:pt>
              <c:pt idx="133">
                <c:v>706.43480328801991</c:v>
              </c:pt>
              <c:pt idx="134">
                <c:v>706.01780097678773</c:v>
              </c:pt>
              <c:pt idx="135">
                <c:v>705.60607013317247</c:v>
              </c:pt>
              <c:pt idx="136">
                <c:v>705.1994383171575</c:v>
              </c:pt>
              <c:pt idx="137">
                <c:v>704.79774612715903</c:v>
              </c:pt>
              <c:pt idx="138">
                <c:v>704.40084588972957</c:v>
              </c:pt>
              <c:pt idx="139">
                <c:v>704.00860051190682</c:v>
              </c:pt>
              <c:pt idx="140">
                <c:v>703.62088247219526</c:v>
              </c:pt>
              <c:pt idx="141">
                <c:v>703.2375729302546</c:v>
              </c:pt>
              <c:pt idx="142">
                <c:v>702.85856093866551</c:v>
              </c:pt>
              <c:pt idx="143">
                <c:v>702.48374274283674</c:v>
              </c:pt>
              <c:pt idx="144">
                <c:v>702.11302115731405</c:v>
              </c:pt>
              <c:pt idx="145">
                <c:v>701.74630500856392</c:v>
              </c:pt>
              <c:pt idx="146">
                <c:v>701.38350863578523</c:v>
              </c:pt>
              <c:pt idx="147">
                <c:v>701.02455144255839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93-4A23-8DAA-31C9A23E297D}"/>
            </c:ext>
          </c:extLst>
        </c:ser>
        <c:ser>
          <c:idx val="1"/>
          <c:order val="1"/>
          <c:tx>
            <c:v>z-t</c:v>
          </c:tx>
          <c:spPr>
            <a:ln>
              <a:solidFill>
                <a:srgbClr val="FF0000"/>
              </a:solidFill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Lit>
              <c:formatCode>General</c:formatCode>
              <c:ptCount val="149"/>
              <c:pt idx="0">
                <c:v>0.10684471520162125</c:v>
              </c:pt>
              <c:pt idx="1">
                <c:v>0.20241411504260168</c:v>
              </c:pt>
              <c:pt idx="2">
                <c:v>0.29043115192009594</c:v>
              </c:pt>
              <c:pt idx="3">
                <c:v>0.37314322797722654</c:v>
              </c:pt>
              <c:pt idx="4">
                <c:v>0.45201206585773351</c:v>
              </c:pt>
              <c:pt idx="5">
                <c:v>0.52804265649615456</c:v>
              </c:pt>
              <c:pt idx="6">
                <c:v>0.60195641449027593</c:v>
              </c:pt>
              <c:pt idx="7">
                <c:v>0.67428942413179604</c:v>
              </c:pt>
              <c:pt idx="8">
                <c:v>0.74545156985618855</c:v>
              </c:pt>
              <c:pt idx="9">
                <c:v>0.81576386303885262</c:v>
              </c:pt>
              <c:pt idx="10">
                <c:v>0.88548295225934937</c:v>
              </c:pt>
              <c:pt idx="11">
                <c:v>0.954817760314011</c:v>
              </c:pt>
              <c:pt idx="12">
                <c:v>1.0239411013309825</c:v>
              </c:pt>
              <c:pt idx="13">
                <c:v>1.092997993715936</c:v>
              </c:pt>
              <c:pt idx="14">
                <c:v>1.1621117374703469</c:v>
              </c:pt>
              <c:pt idx="15">
                <c:v>1.2313884419790928</c:v>
              </c:pt>
              <c:pt idx="16">
                <c:v>1.3009204567542278</c:v>
              </c:pt>
              <c:pt idx="17">
                <c:v>1.3707890107085379</c:v>
              </c:pt>
              <c:pt idx="18">
                <c:v>1.4431361604726924</c:v>
              </c:pt>
              <c:pt idx="19">
                <c:v>1.5160196811370978</c:v>
              </c:pt>
              <c:pt idx="20">
                <c:v>1.5894989569377462</c:v>
              </c:pt>
              <c:pt idx="21">
                <c:v>1.663627611389654</c:v>
              </c:pt>
              <c:pt idx="22">
                <c:v>1.7446692625975062</c:v>
              </c:pt>
              <c:pt idx="23">
                <c:v>1.8063496560540777</c:v>
              </c:pt>
              <c:pt idx="24">
                <c:v>1.8686516361632692</c:v>
              </c:pt>
              <c:pt idx="25">
                <c:v>1.9315976463135269</c:v>
              </c:pt>
              <c:pt idx="26">
                <c:v>1.9952088617284067</c:v>
              </c:pt>
              <c:pt idx="27">
                <c:v>2.0595052095615904</c:v>
              </c:pt>
              <c:pt idx="28">
                <c:v>2.1245053688987534</c:v>
              </c:pt>
              <c:pt idx="29">
                <c:v>2.1902267517082392</c:v>
              </c:pt>
              <c:pt idx="30">
                <c:v>2.2566854655212127</c:v>
              </c:pt>
              <c:pt idx="31">
                <c:v>2.3238962584249458</c:v>
              </c:pt>
              <c:pt idx="32">
                <c:v>2.4052770677783091</c:v>
              </c:pt>
              <c:pt idx="33">
                <c:v>2.4606048856023892</c:v>
              </c:pt>
              <c:pt idx="34">
                <c:v>2.5166021423022538</c:v>
              </c:pt>
              <c:pt idx="35">
                <c:v>2.5732799627725811</c:v>
              </c:pt>
              <c:pt idx="36">
                <c:v>2.6306488581453205</c:v>
              </c:pt>
              <c:pt idx="37">
                <c:v>2.6887186300830161</c:v>
              </c:pt>
              <c:pt idx="38">
                <c:v>2.7474982641013765</c:v>
              </c:pt>
              <c:pt idx="39">
                <c:v>2.8069958112503506</c:v>
              </c:pt>
              <c:pt idx="40">
                <c:v>2.8924872422038406</c:v>
              </c:pt>
              <c:pt idx="41">
                <c:v>2.9363148187507462</c:v>
              </c:pt>
              <c:pt idx="42">
                <c:v>2.9805586281734104</c:v>
              </c:pt>
              <c:pt idx="43">
                <c:v>3.0252174544578336</c:v>
              </c:pt>
              <c:pt idx="44">
                <c:v>3.0702893434434282</c:v>
              </c:pt>
              <c:pt idx="45">
                <c:v>3.115771547669429</c:v>
              </c:pt>
              <c:pt idx="46">
                <c:v>3.1616604699795587</c:v>
              </c:pt>
              <c:pt idx="47">
                <c:v>3.2079516062575371</c:v>
              </c:pt>
              <c:pt idx="48">
                <c:v>3.2546394877354072</c:v>
              </c:pt>
              <c:pt idx="49">
                <c:v>3.3017176233903043</c:v>
              </c:pt>
              <c:pt idx="50">
                <c:v>3.431112429924875</c:v>
              </c:pt>
              <c:pt idx="51">
                <c:v>3.4962861094962125</c:v>
              </c:pt>
              <c:pt idx="52">
                <c:v>3.5612528595816197</c:v>
              </c:pt>
              <c:pt idx="53">
                <c:v>3.6259436607122781</c:v>
              </c:pt>
              <c:pt idx="54">
                <c:v>3.6902910523188512</c:v>
              </c:pt>
              <c:pt idx="55">
                <c:v>3.7542296951688447</c:v>
              </c:pt>
              <c:pt idx="56">
                <c:v>3.8176968849531696</c:v>
              </c:pt>
              <c:pt idx="57">
                <c:v>3.8806330064708341</c:v>
              </c:pt>
              <c:pt idx="58">
                <c:v>3.942981920438426</c:v>
              </c:pt>
              <c:pt idx="59">
                <c:v>4.0046912777288748</c:v>
              </c:pt>
              <c:pt idx="60">
                <c:v>4.0657127586410011</c:v>
              </c:pt>
              <c:pt idx="61">
                <c:v>4.1260022374516705</c:v>
              </c:pt>
              <c:pt idx="62">
                <c:v>4.1855198748712077</c:v>
              </c:pt>
              <c:pt idx="63">
                <c:v>4.2442301430106939</c:v>
              </c:pt>
              <c:pt idx="64">
                <c:v>4.3021017890177768</c:v>
              </c:pt>
              <c:pt idx="65">
                <c:v>4.3622223619380955</c:v>
              </c:pt>
              <c:pt idx="66">
                <c:v>4.4248328145397817</c:v>
              </c:pt>
              <c:pt idx="67">
                <c:v>4.4902196881855572</c:v>
              </c:pt>
              <c:pt idx="68">
                <c:v>4.5587280924612408</c:v>
              </c:pt>
              <c:pt idx="69">
                <c:v>4.6307798311951878</c:v>
              </c:pt>
              <c:pt idx="70">
                <c:v>4.7068993978626406</c:v>
              </c:pt>
              <c:pt idx="71">
                <c:v>4.7877524395290658</c:v>
              </c:pt>
              <c:pt idx="72">
                <c:v>4.874204826248655</c:v>
              </c:pt>
              <c:pt idx="73">
                <c:v>4.9674175454112746</c:v>
              </c:pt>
              <c:pt idx="74">
                <c:v>5.0690078914642385</c:v>
              </c:pt>
              <c:pt idx="75">
                <c:v>5.1813433838371523</c:v>
              </c:pt>
              <c:pt idx="76">
                <c:v>5.2470125499174207</c:v>
              </c:pt>
              <c:pt idx="77">
                <c:v>5.3177965397245508</c:v>
              </c:pt>
              <c:pt idx="78">
                <c:v>5.3949512565595334</c:v>
              </c:pt>
              <c:pt idx="79">
                <c:v>5.4803344393002682</c:v>
              </c:pt>
              <c:pt idx="80">
                <c:v>5.5768965840167093</c:v>
              </c:pt>
              <c:pt idx="81">
                <c:v>5.6898311604282661</c:v>
              </c:pt>
              <c:pt idx="82">
                <c:v>5.8298932479468455</c:v>
              </c:pt>
              <c:pt idx="83">
                <c:v>6.0271605975351452</c:v>
              </c:pt>
              <c:pt idx="84">
                <c:v>6.4304292838313701</c:v>
              </c:pt>
              <c:pt idx="85">
                <c:v>6.7042143493991073</c:v>
              </c:pt>
              <c:pt idx="86">
                <c:v>6.8319007169231813</c:v>
              </c:pt>
              <c:pt idx="87">
                <c:v>6.9357122363565384</c:v>
              </c:pt>
              <c:pt idx="88">
                <c:v>7.0261985600638095</c:v>
              </c:pt>
              <c:pt idx="89">
                <c:v>7.1077822774029134</c:v>
              </c:pt>
              <c:pt idx="90">
                <c:v>7.1828475995148411</c:v>
              </c:pt>
              <c:pt idx="91">
                <c:v>7.2528621431633038</c:v>
              </c:pt>
              <c:pt idx="92">
                <c:v>7.3188083514978155</c:v>
              </c:pt>
              <c:pt idx="93">
                <c:v>7.3813834115859409</c:v>
              </c:pt>
              <c:pt idx="94">
                <c:v>7.4411038967021312</c:v>
              </c:pt>
              <c:pt idx="95">
                <c:v>7.4983655119164085</c:v>
              </c:pt>
              <c:pt idx="96">
                <c:v>7.5534795159584274</c:v>
              </c:pt>
              <c:pt idx="97">
                <c:v>7.6066960946656836</c:v>
              </c:pt>
              <c:pt idx="98">
                <c:v>7.6582199952016099</c:v>
              </c:pt>
              <c:pt idx="99">
                <c:v>7.708221347200741</c:v>
              </c:pt>
              <c:pt idx="100">
                <c:v>7.7568433707074185</c:v>
              </c:pt>
              <c:pt idx="101">
                <c:v>7.8042080025914728</c:v>
              </c:pt>
              <c:pt idx="102">
                <c:v>7.8504200912273454</c:v>
              </c:pt>
              <c:pt idx="103">
                <c:v>7.895570581917986</c:v>
              </c:pt>
              <c:pt idx="104">
                <c:v>7.939738975442558</c:v>
              </c:pt>
              <c:pt idx="105">
                <c:v>8.1338937771036885</c:v>
              </c:pt>
              <c:pt idx="106">
                <c:v>8.1734285715057098</c:v>
              </c:pt>
              <c:pt idx="107">
                <c:v>8.3474788205570203</c:v>
              </c:pt>
              <c:pt idx="108">
                <c:v>8.5094446918775741</c:v>
              </c:pt>
              <c:pt idx="109">
                <c:v>8.6618889080346477</c:v>
              </c:pt>
              <c:pt idx="110">
                <c:v>8.8065641672477231</c:v>
              </c:pt>
              <c:pt idx="111">
                <c:v>8.9447335981418217</c:v>
              </c:pt>
              <c:pt idx="112">
                <c:v>9.0773439590516922</c:v>
              </c:pt>
              <c:pt idx="113">
                <c:v>9.2051269271953249</c:v>
              </c:pt>
              <c:pt idx="114">
                <c:v>9.328662012415375</c:v>
              </c:pt>
              <c:pt idx="115">
                <c:v>9.4484175436047195</c:v>
              </c:pt>
              <c:pt idx="116">
                <c:v>9.5647784256099229</c:v>
              </c:pt>
              <c:pt idx="117">
                <c:v>9.6780655515163314</c:v>
              </c:pt>
              <c:pt idx="118">
                <c:v>9.7885497528070218</c:v>
              </c:pt>
              <c:pt idx="119">
                <c:v>9.8964620601382247</c:v>
              </c:pt>
              <c:pt idx="120">
                <c:v>10.002001404004366</c:v>
              </c:pt>
              <c:pt idx="121">
                <c:v>10.105340496796172</c:v>
              </c:pt>
              <c:pt idx="122">
                <c:v>10.206630396161072</c:v>
              </c:pt>
              <c:pt idx="123">
                <c:v>10.306004094611584</c:v>
              </c:pt>
              <c:pt idx="124">
                <c:v>10.403579378349017</c:v>
              </c:pt>
              <c:pt idx="125">
                <c:v>10.499461129614469</c:v>
              </c:pt>
              <c:pt idx="126">
                <c:v>10.593743199706351</c:v>
              </c:pt>
              <c:pt idx="127">
                <c:v>10.686509946791071</c:v>
              </c:pt>
              <c:pt idx="128">
                <c:v>10.777837509145026</c:v>
              </c:pt>
              <c:pt idx="129">
                <c:v>10.867794867497718</c:v>
              </c:pt>
              <c:pt idx="130">
                <c:v>10.956444737719499</c:v>
              </c:pt>
              <c:pt idx="131">
                <c:v>11.043844325879869</c:v>
              </c:pt>
              <c:pt idx="132">
                <c:v>11.130045970785309</c:v>
              </c:pt>
              <c:pt idx="133">
                <c:v>11.215097693858755</c:v>
              </c:pt>
              <c:pt idx="134">
                <c:v>11.299043672203386</c:v>
              </c:pt>
              <c:pt idx="135">
                <c:v>11.381924647584128</c:v>
              </c:pt>
              <c:pt idx="136">
                <c:v>11.463778281636182</c:v>
              </c:pt>
              <c:pt idx="137">
                <c:v>11.544639465702984</c:v>
              </c:pt>
              <c:pt idx="138">
                <c:v>11.624540592195094</c:v>
              </c:pt>
              <c:pt idx="139">
                <c:v>11.703511793156649</c:v>
              </c:pt>
              <c:pt idx="140">
                <c:v>11.781581150757033</c:v>
              </c:pt>
              <c:pt idx="141">
                <c:v>11.858774883643196</c:v>
              </c:pt>
              <c:pt idx="142">
                <c:v>11.935117512451125</c:v>
              </c:pt>
              <c:pt idx="143">
                <c:v>12.010632007254802</c:v>
              </c:pt>
              <c:pt idx="144">
                <c:v>12.085339919302774</c:v>
              </c:pt>
              <c:pt idx="145">
                <c:v>12.159261499039069</c:v>
              </c:pt>
              <c:pt idx="146">
                <c:v>12.232415802111595</c:v>
              </c:pt>
              <c:pt idx="147">
                <c:v>12.304820784826415</c:v>
              </c:pt>
            </c:numLit>
          </c:xVal>
          <c:yVal>
            <c:numLit>
              <c:formatCode>General</c:formatCode>
              <c:ptCount val="149"/>
              <c:pt idx="0">
                <c:v>740</c:v>
              </c:pt>
              <c:pt idx="1">
                <c:v>739.84522997480099</c:v>
              </c:pt>
              <c:pt idx="2">
                <c:v>739.68557572469729</c:v>
              </c:pt>
              <c:pt idx="3">
                <c:v>739.52105456240849</c:v>
              </c:pt>
              <c:pt idx="4">
                <c:v>739.35166690904828</c:v>
              </c:pt>
              <c:pt idx="5">
                <c:v>739.17740362340624</c:v>
              </c:pt>
              <c:pt idx="6">
                <c:v>738.99824947052184</c:v>
              </c:pt>
              <c:pt idx="7">
                <c:v>738.81418492299792</c:v>
              </c:pt>
              <c:pt idx="8">
                <c:v>738.62518715982083</c:v>
              </c:pt>
              <c:pt idx="9">
                <c:v>738.43123064529448</c:v>
              </c:pt>
              <c:pt idx="10">
                <c:v>738.23228747305097</c:v>
              </c:pt>
              <c:pt idx="11">
                <c:v>738.0283275710658</c:v>
              </c:pt>
              <c:pt idx="12">
                <c:v>737.81931882036986</c:v>
              </c:pt>
              <c:pt idx="13">
                <c:v>737.60522711778628</c:v>
              </c:pt>
              <c:pt idx="14">
                <c:v>737.38601640083891</c:v>
              </c:pt>
              <c:pt idx="15">
                <c:v>737.16164864606719</c:v>
              </c:pt>
              <c:pt idx="16">
                <c:v>736.93208384785498</c:v>
              </c:pt>
              <c:pt idx="17">
                <c:v>736.6972799823975</c:v>
              </c:pt>
              <c:pt idx="18">
                <c:v>736.45719295981041</c:v>
              </c:pt>
              <c:pt idx="19">
                <c:v>736.20454826983087</c:v>
              </c:pt>
              <c:pt idx="20">
                <c:v>735.94619375575064</c:v>
              </c:pt>
              <c:pt idx="21">
                <c:v>735.68207575183305</c:v>
              </c:pt>
              <c:pt idx="22">
                <c:v>735.41214061664357</c:v>
              </c:pt>
              <c:pt idx="23">
                <c:v>735.11342711974783</c:v>
              </c:pt>
              <c:pt idx="24">
                <c:v>734.88395534133303</c:v>
              </c:pt>
              <c:pt idx="25">
                <c:v>734.65026502624676</c:v>
              </c:pt>
              <c:pt idx="26">
                <c:v>734.41230628955657</c:v>
              </c:pt>
              <c:pt idx="27">
                <c:v>734.17003033347044</c:v>
              </c:pt>
              <c:pt idx="28">
                <c:v>733.92338977581471</c:v>
              </c:pt>
              <c:pt idx="29">
                <c:v>733.67233901791133</c:v>
              </c:pt>
              <c:pt idx="30">
                <c:v>733.41683465476467</c:v>
              </c:pt>
              <c:pt idx="31">
                <c:v>733.15683593050323</c:v>
              </c:pt>
              <c:pt idx="32">
                <c:v>732.89230524193999</c:v>
              </c:pt>
              <c:pt idx="33">
                <c:v>732.57014397538262</c:v>
              </c:pt>
              <c:pt idx="34">
                <c:v>732.35019716316799</c:v>
              </c:pt>
              <c:pt idx="35">
                <c:v>732.12677672852692</c:v>
              </c:pt>
              <c:pt idx="36">
                <c:v>731.89983675099029</c:v>
              </c:pt>
              <c:pt idx="37">
                <c:v>731.66933337616581</c:v>
              </c:pt>
              <c:pt idx="38">
                <c:v>731.43522525192498</c:v>
              </c:pt>
              <c:pt idx="39">
                <c:v>731.19747401268694</c:v>
              </c:pt>
              <c:pt idx="40">
                <c:v>730.95604481510929</c:v>
              </c:pt>
              <c:pt idx="41">
                <c:v>730.60804851120554</c:v>
              </c:pt>
              <c:pt idx="42">
                <c:v>730.42930174051548</c:v>
              </c:pt>
              <c:pt idx="43">
                <c:v>730.24858019036958</c:v>
              </c:pt>
              <c:pt idx="44">
                <c:v>730.0658865281938</c:v>
              </c:pt>
              <c:pt idx="45">
                <c:v>729.88122650526657</c:v>
              </c:pt>
              <c:pt idx="46">
                <c:v>729.69460919973949</c:v>
              </c:pt>
              <c:pt idx="47">
                <c:v>729.50604726597896</c:v>
              </c:pt>
              <c:pt idx="48">
                <c:v>729.31555718871959</c:v>
              </c:pt>
              <c:pt idx="49">
                <c:v>729.12315954019073</c:v>
              </c:pt>
              <c:pt idx="50">
                <c:v>728.92887923806074</c:v>
              </c:pt>
              <c:pt idx="51">
                <c:v>728.39415084007635</c:v>
              </c:pt>
              <c:pt idx="52">
                <c:v>728.1245821224154</c:v>
              </c:pt>
              <c:pt idx="53">
                <c:v>727.85567999206671</c:v>
              </c:pt>
              <c:pt idx="54">
                <c:v>727.58773248962154</c:v>
              </c:pt>
              <c:pt idx="55">
                <c:v>727.32102177530908</c:v>
              </c:pt>
              <c:pt idx="56">
                <c:v>727.05582177238841</c:v>
              </c:pt>
              <c:pt idx="57">
                <c:v>726.79239600556252</c:v>
              </c:pt>
              <c:pt idx="58">
                <c:v>726.53099567919321</c:v>
              </c:pt>
              <c:pt idx="59">
                <c:v>726.27185802956762</c:v>
              </c:pt>
              <c:pt idx="60">
                <c:v>726.01520497404942</c:v>
              </c:pt>
              <c:pt idx="61">
                <c:v>725.76124206839154</c:v>
              </c:pt>
              <c:pt idx="62">
                <c:v>725.51015777246789</c:v>
              </c:pt>
              <c:pt idx="63">
                <c:v>725.26212301479666</c:v>
              </c:pt>
              <c:pt idx="64">
                <c:v>725.01729103784135</c:v>
              </c:pt>
              <c:pt idx="65">
                <c:v>724.77579749952724</c:v>
              </c:pt>
              <c:pt idx="66">
                <c:v>724.52475526200135</c:v>
              </c:pt>
              <c:pt idx="67">
                <c:v>724.26314609860651</c:v>
              </c:pt>
              <c:pt idx="68">
                <c:v>723.98975930455458</c:v>
              </c:pt>
              <c:pt idx="69">
                <c:v>723.70313692124409</c:v>
              </c:pt>
              <c:pt idx="70">
                <c:v>723.40149724765399</c:v>
              </c:pt>
              <c:pt idx="71">
                <c:v>723.08262515215472</c:v>
              </c:pt>
              <c:pt idx="72">
                <c:v>722.74370978453783</c:v>
              </c:pt>
              <c:pt idx="73">
                <c:v>722.38109536649074</c:v>
              </c:pt>
              <c:pt idx="74">
                <c:v>721.9898808669036</c:v>
              </c:pt>
              <c:pt idx="75">
                <c:v>721.56324004736155</c:v>
              </c:pt>
              <c:pt idx="76">
                <c:v>721.09118169619273</c:v>
              </c:pt>
              <c:pt idx="77">
                <c:v>720.81511615731949</c:v>
              </c:pt>
              <c:pt idx="78">
                <c:v>720.51745269794378</c:v>
              </c:pt>
              <c:pt idx="79">
                <c:v>720.1928946623168</c:v>
              </c:pt>
              <c:pt idx="80">
                <c:v>719.83360788731829</c:v>
              </c:pt>
              <c:pt idx="81">
                <c:v>719.42715106849721</c:v>
              </c:pt>
              <c:pt idx="82">
                <c:v>718.95162681876616</c:v>
              </c:pt>
              <c:pt idx="83">
                <c:v>718.36169179298133</c:v>
              </c:pt>
              <c:pt idx="84">
                <c:v>717.53054782413119</c:v>
              </c:pt>
              <c:pt idx="85">
                <c:v>715.8309247162091</c:v>
              </c:pt>
              <c:pt idx="86">
                <c:v>714.67715682965775</c:v>
              </c:pt>
              <c:pt idx="87">
                <c:v>714.13920751840476</c:v>
              </c:pt>
              <c:pt idx="88">
                <c:v>713.70195710316921</c:v>
              </c:pt>
              <c:pt idx="89">
                <c:v>713.32093057534075</c:v>
              </c:pt>
              <c:pt idx="90">
                <c:v>712.97748093071857</c:v>
              </c:pt>
              <c:pt idx="91">
                <c:v>712.66155449258451</c:v>
              </c:pt>
              <c:pt idx="92">
                <c:v>712.36696202226665</c:v>
              </c:pt>
              <c:pt idx="93">
                <c:v>712.08955995434064</c:v>
              </c:pt>
              <c:pt idx="94">
                <c:v>711.82640754809631</c:v>
              </c:pt>
              <c:pt idx="95">
                <c:v>711.57532569554439</c:v>
              </c:pt>
              <c:pt idx="96">
                <c:v>711.33464501048911</c:v>
              </c:pt>
              <c:pt idx="97">
                <c:v>711.10305225250454</c:v>
              </c:pt>
              <c:pt idx="98">
                <c:v>710.87949176628433</c:v>
              </c:pt>
              <c:pt idx="99">
                <c:v>710.66309955270924</c:v>
              </c:pt>
              <c:pt idx="100">
                <c:v>710.45315763449742</c:v>
              </c:pt>
              <c:pt idx="101">
                <c:v>710.24906154931921</c:v>
              </c:pt>
              <c:pt idx="102">
                <c:v>710.05029662037441</c:v>
              </c:pt>
              <c:pt idx="103">
                <c:v>709.85642026459539</c:v>
              </c:pt>
              <c:pt idx="104">
                <c:v>709.66704855700459</c:v>
              </c:pt>
              <c:pt idx="105">
                <c:v>709.48184586050752</c:v>
              </c:pt>
              <c:pt idx="106">
                <c:v>708.6685050061036</c:v>
              </c:pt>
              <c:pt idx="107">
                <c:v>708.50297136906295</c:v>
              </c:pt>
              <c:pt idx="108">
                <c:v>707.77491534294484</c:v>
              </c:pt>
              <c:pt idx="109">
                <c:v>707.09822167114089</c:v>
              </c:pt>
              <c:pt idx="110">
                <c:v>706.46208207123482</c:v>
              </c:pt>
              <c:pt idx="111">
                <c:v>705.85910199514217</c:v>
              </c:pt>
              <c:pt idx="112">
                <c:v>705.28395067334668</c:v>
              </c:pt>
              <c:pt idx="113">
                <c:v>704.73263133509261</c:v>
              </c:pt>
              <c:pt idx="114">
                <c:v>704.20205433682702</c:v>
              </c:pt>
              <c:pt idx="115">
                <c:v>703.68977196750006</c:v>
              </c:pt>
              <c:pt idx="116">
                <c:v>703.19380564935329</c:v>
              </c:pt>
              <c:pt idx="117">
                <c:v>702.71252889292521</c:v>
              </c:pt>
              <c:pt idx="118">
                <c:v>702.24458542482773</c:v>
              </c:pt>
              <c:pt idx="119">
                <c:v>701.78883034194644</c:v>
              </c:pt>
              <c:pt idx="120">
                <c:v>701.34428682109149</c:v>
              </c:pt>
              <c:pt idx="121">
                <c:v>700.91011362431652</c:v>
              </c:pt>
              <c:pt idx="122">
                <c:v>700.48558027415993</c:v>
              </c:pt>
              <c:pt idx="123">
                <c:v>700.0700477912352</c:v>
              </c:pt>
              <c:pt idx="124">
                <c:v>699.66295353973794</c:v>
              </c:pt>
              <c:pt idx="125">
                <c:v>699.26379915628513</c:v>
              </c:pt>
              <c:pt idx="126">
                <c:v>698.87214082695289</c:v>
              </c:pt>
              <c:pt idx="127">
                <c:v>698.48758137625384</c:v>
              </c:pt>
              <c:pt idx="128">
                <c:v>698.1097637709878</c:v>
              </c:pt>
              <c:pt idx="129">
                <c:v>697.7383657409631</c:v>
              </c:pt>
              <c:pt idx="130">
                <c:v>697.37309529013862</c:v>
              </c:pt>
              <c:pt idx="131">
                <c:v>697.01368692414451</c:v>
              </c:pt>
              <c:pt idx="132">
                <c:v>696.6598984590313</c:v>
              </c:pt>
              <c:pt idx="133">
                <c:v>696.31150830526849</c:v>
              </c:pt>
              <c:pt idx="134">
                <c:v>695.96831314315511</c:v>
              </c:pt>
              <c:pt idx="135">
                <c:v>695.63012592275061</c:v>
              </c:pt>
              <c:pt idx="136">
                <c:v>695.29677413458762</c:v>
              </c:pt>
              <c:pt idx="137">
                <c:v>694.96809830760867</c:v>
              </c:pt>
              <c:pt idx="138">
                <c:v>694.64395069887303</c:v>
              </c:pt>
              <c:pt idx="139">
                <c:v>694.32419414590129</c:v>
              </c:pt>
              <c:pt idx="140">
                <c:v>694.0087010576633</c:v>
              </c:pt>
              <c:pt idx="141">
                <c:v>693.69735252425801</c:v>
              </c:pt>
              <c:pt idx="142">
                <c:v>693.3900375286878</c:v>
              </c:pt>
              <c:pt idx="143">
                <c:v>693.08665224675747</c:v>
              </c:pt>
              <c:pt idx="144">
                <c:v>692.7870994233906</c:v>
              </c:pt>
              <c:pt idx="145">
                <c:v>692.49128781540719</c:v>
              </c:pt>
              <c:pt idx="146">
                <c:v>692.19913169233905</c:v>
              </c:pt>
              <c:pt idx="147">
                <c:v>691.91055038807622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693-4A23-8DAA-31C9A23E2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636272"/>
        <c:axId val="831623216"/>
      </c:scatterChart>
      <c:valAx>
        <c:axId val="831636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31623216"/>
        <c:crosses val="autoZero"/>
        <c:crossBetween val="midCat"/>
      </c:valAx>
      <c:valAx>
        <c:axId val="831623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316362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9540370229051771"/>
          <c:y val="0.17530219195573526"/>
          <c:w val="0.16307667648414167"/>
          <c:h val="0.22194961792137621"/>
        </c:manualLayout>
      </c:layout>
      <c:overlay val="0"/>
    </c:legend>
    <c:plotVisOnly val="1"/>
    <c:dispBlanksAs val="gap"/>
    <c:showDLblsOverMax val="0"/>
  </c:chart>
  <c:printSettings>
    <c:headerFooter/>
    <c:pageMargins b="0.75000000000001121" l="0.70000000000000062" r="0.70000000000000062" t="0.75000000000001121" header="0.30000000000000032" footer="0.30000000000000032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519890895990945"/>
          <c:y val="0.15000912319115503"/>
          <c:w val="0.78818842214860063"/>
          <c:h val="0.64863306525188458"/>
        </c:manualLayout>
      </c:layout>
      <c:scatterChart>
        <c:scatterStyle val="smoothMarker"/>
        <c:varyColors val="0"/>
        <c:ser>
          <c:idx val="0"/>
          <c:order val="0"/>
          <c:tx>
            <c:v>Q-T</c:v>
          </c:tx>
          <c:spPr>
            <a:ln>
              <a:solidFill>
                <a:srgbClr val="0070C0"/>
              </a:solidFill>
            </a:ln>
          </c:spPr>
          <c:marker>
            <c:spPr>
              <a:ln>
                <a:solidFill>
                  <a:srgbClr val="0070C0"/>
                </a:solidFill>
              </a:ln>
            </c:spPr>
          </c:marker>
          <c:xVal>
            <c:numRef>
              <c:f>calculation2!$AJ$62:$AJ$209</c:f>
              <c:numCache>
                <c:formatCode>0.00_ </c:formatCode>
                <c:ptCount val="1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xVal>
          <c:yVal>
            <c:numRef>
              <c:f>calculation2!$G$61:$G$208</c:f>
              <c:numCache>
                <c:formatCode>0.00_ </c:formatCode>
                <c:ptCount val="148"/>
                <c:pt idx="0">
                  <c:v>86.897131283814673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E0-41C3-B546-B3FA544AB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627024"/>
        <c:axId val="831623760"/>
      </c:scatterChart>
      <c:valAx>
        <c:axId val="831627024"/>
        <c:scaling>
          <c:orientation val="minMax"/>
        </c:scaling>
        <c:delete val="0"/>
        <c:axPos val="b"/>
        <c:numFmt formatCode="0.00_ " sourceLinked="1"/>
        <c:majorTickMark val="out"/>
        <c:minorTickMark val="none"/>
        <c:tickLblPos val="nextTo"/>
        <c:crossAx val="831623760"/>
        <c:crosses val="autoZero"/>
        <c:crossBetween val="midCat"/>
      </c:valAx>
      <c:valAx>
        <c:axId val="831623760"/>
        <c:scaling>
          <c:orientation val="minMax"/>
        </c:scaling>
        <c:delete val="0"/>
        <c:axPos val="l"/>
        <c:majorGridlines/>
        <c:numFmt formatCode="0.00_ " sourceLinked="1"/>
        <c:majorTickMark val="out"/>
        <c:minorTickMark val="none"/>
        <c:tickLblPos val="nextTo"/>
        <c:crossAx val="8316270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121" l="0.70000000000000062" r="0.70000000000000062" t="0.75000000000001121" header="0.30000000000000032" footer="0.30000000000000032"/>
    <c:pageSetup/>
  </c:printSettings>
  <c:userShapes r:id="rId1"/>
</c:chartSpace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checked="Checked" firstButton="1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GBox"/>
</file>

<file path=xl/ctrlProps/ctrlProp12.xml><?xml version="1.0" encoding="utf-8"?>
<formControlPr xmlns="http://schemas.microsoft.com/office/spreadsheetml/2009/9/main" objectType="Radio" checked="Checked" firstButton="1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GBox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GBox" noThreeD="1"/>
</file>

<file path=xl/ctrlProps/ctrlProp19.xml><?xml version="1.0" encoding="utf-8"?>
<formControlPr xmlns="http://schemas.microsoft.com/office/spreadsheetml/2009/9/main" objectType="Radio" checked="Checked" firstButton="1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563264</xdr:colOff>
      <xdr:row>31</xdr:row>
      <xdr:rowOff>138676</xdr:rowOff>
    </xdr:from>
    <xdr:to>
      <xdr:col>17</xdr:col>
      <xdr:colOff>657225</xdr:colOff>
      <xdr:row>48</xdr:row>
      <xdr:rowOff>123826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548309</xdr:colOff>
      <xdr:row>14</xdr:row>
      <xdr:rowOff>91729</xdr:rowOff>
    </xdr:from>
    <xdr:to>
      <xdr:col>17</xdr:col>
      <xdr:colOff>466725</xdr:colOff>
      <xdr:row>31</xdr:row>
      <xdr:rowOff>53629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</xdr:row>
          <xdr:rowOff>171450</xdr:rowOff>
        </xdr:from>
        <xdr:to>
          <xdr:col>11</xdr:col>
          <xdr:colOff>247650</xdr:colOff>
          <xdr:row>101</xdr:row>
          <xdr:rowOff>38100</xdr:rowOff>
        </xdr:to>
        <xdr:sp macro="" textlink="">
          <xdr:nvSpPr>
            <xdr:cNvPr id="30721" name="Group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水位库容关系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533400</xdr:colOff>
          <xdr:row>1</xdr:row>
          <xdr:rowOff>171450</xdr:rowOff>
        </xdr:from>
        <xdr:to>
          <xdr:col>14</xdr:col>
          <xdr:colOff>323850</xdr:colOff>
          <xdr:row>13</xdr:row>
          <xdr:rowOff>76200</xdr:rowOff>
        </xdr:to>
        <xdr:sp macro="" textlink="">
          <xdr:nvSpPr>
            <xdr:cNvPr id="30722" name="Group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0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步骤5：特征指标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180975</xdr:rowOff>
        </xdr:from>
        <xdr:to>
          <xdr:col>18</xdr:col>
          <xdr:colOff>161925</xdr:colOff>
          <xdr:row>13</xdr:row>
          <xdr:rowOff>57150</xdr:rowOff>
        </xdr:to>
        <xdr:sp macro="" textlink="">
          <xdr:nvSpPr>
            <xdr:cNvPr id="30723" name="Group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计算成果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447675</xdr:colOff>
          <xdr:row>13</xdr:row>
          <xdr:rowOff>123825</xdr:rowOff>
        </xdr:from>
        <xdr:to>
          <xdr:col>18</xdr:col>
          <xdr:colOff>161925</xdr:colOff>
          <xdr:row>54</xdr:row>
          <xdr:rowOff>0</xdr:rowOff>
        </xdr:to>
        <xdr:sp macro="" textlink="">
          <xdr:nvSpPr>
            <xdr:cNvPr id="30724" name="Group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0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Sluicing Figure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600075</xdr:colOff>
          <xdr:row>2</xdr:row>
          <xdr:rowOff>76200</xdr:rowOff>
        </xdr:from>
        <xdr:to>
          <xdr:col>33</xdr:col>
          <xdr:colOff>76200</xdr:colOff>
          <xdr:row>102</xdr:row>
          <xdr:rowOff>76200</xdr:rowOff>
        </xdr:to>
        <xdr:sp macro="" textlink="">
          <xdr:nvSpPr>
            <xdr:cNvPr id="30725" name="Group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0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水位泄量关系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9525</xdr:colOff>
          <xdr:row>2</xdr:row>
          <xdr:rowOff>95250</xdr:rowOff>
        </xdr:from>
        <xdr:to>
          <xdr:col>36</xdr:col>
          <xdr:colOff>76200</xdr:colOff>
          <xdr:row>102</xdr:row>
          <xdr:rowOff>76200</xdr:rowOff>
        </xdr:to>
        <xdr:sp macro="" textlink="">
          <xdr:nvSpPr>
            <xdr:cNvPr id="30726" name="Group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0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水位泄量关系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0.04622</cdr:x>
      <cdr:y>0.29172</cdr:y>
    </cdr:from>
    <cdr:to>
      <cdr:x>0.11165</cdr:x>
      <cdr:y>0.64619</cdr:y>
    </cdr:to>
    <cdr:sp macro="" textlink="">
      <cdr:nvSpPr>
        <cdr:cNvPr id="5" name="TextBox 4"/>
        <cdr:cNvSpPr txBox="1"/>
      </cdr:nvSpPr>
      <cdr:spPr>
        <a:xfrm xmlns:a="http://schemas.openxmlformats.org/drawingml/2006/main" rot="16200000">
          <a:off x="-59141" y="1068766"/>
          <a:ext cx="935930" cy="3388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zh-CN" altLang="en-US" sz="1000" b="0">
              <a:latin typeface="Times New Roman" pitchFamily="18" charset="0"/>
              <a:ea typeface="黑体" pitchFamily="49" charset="-122"/>
              <a:cs typeface="Times New Roman" pitchFamily="18" charset="0"/>
            </a:rPr>
            <a:t>水位（</a:t>
          </a:r>
          <a:r>
            <a:rPr lang="en-US" altLang="zh-CN" sz="1000" b="0">
              <a:latin typeface="Times New Roman" pitchFamily="18" charset="0"/>
              <a:ea typeface="黑体" pitchFamily="49" charset="-122"/>
              <a:cs typeface="Times New Roman" pitchFamily="18" charset="0"/>
            </a:rPr>
            <a:t>m</a:t>
          </a:r>
          <a:r>
            <a:rPr lang="zh-CN" altLang="en-US" sz="1000" b="0">
              <a:latin typeface="Times New Roman" pitchFamily="18" charset="0"/>
              <a:ea typeface="黑体" pitchFamily="49" charset="-122"/>
              <a:cs typeface="Times New Roman" pitchFamily="18" charset="0"/>
            </a:rPr>
            <a:t>）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28575</xdr:rowOff>
    </xdr:from>
    <xdr:to>
      <xdr:col>2</xdr:col>
      <xdr:colOff>0</xdr:colOff>
      <xdr:row>1</xdr:row>
      <xdr:rowOff>69248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8575"/>
          <a:ext cx="1485900" cy="1164623"/>
        </a:xfrm>
        <a:prstGeom prst="rect">
          <a:avLst/>
        </a:prstGeom>
      </xdr:spPr>
    </xdr:pic>
    <xdr:clientData/>
  </xdr:twoCellAnchor>
  <xdr:twoCellAnchor>
    <xdr:from>
      <xdr:col>0</xdr:col>
      <xdr:colOff>438150</xdr:colOff>
      <xdr:row>33</xdr:row>
      <xdr:rowOff>38100</xdr:rowOff>
    </xdr:from>
    <xdr:to>
      <xdr:col>6</xdr:col>
      <xdr:colOff>581025</xdr:colOff>
      <xdr:row>46</xdr:row>
      <xdr:rowOff>142875</xdr:rowOff>
    </xdr:to>
    <xdr:graphicFrame macro="">
      <xdr:nvGraphicFramePr>
        <xdr:cNvPr id="3" name="图表 5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490818</xdr:colOff>
      <xdr:row>28</xdr:row>
      <xdr:rowOff>62193</xdr:rowOff>
    </xdr:from>
    <xdr:to>
      <xdr:col>15</xdr:col>
      <xdr:colOff>200025</xdr:colOff>
      <xdr:row>47</xdr:row>
      <xdr:rowOff>33618</xdr:rowOff>
    </xdr:to>
    <xdr:graphicFrame macro="">
      <xdr:nvGraphicFramePr>
        <xdr:cNvPr id="4" name="图表 6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457200</xdr:colOff>
          <xdr:row>16</xdr:row>
          <xdr:rowOff>133350</xdr:rowOff>
        </xdr:from>
        <xdr:to>
          <xdr:col>6</xdr:col>
          <xdr:colOff>133350</xdr:colOff>
          <xdr:row>17</xdr:row>
          <xdr:rowOff>171450</xdr:rowOff>
        </xdr:to>
        <xdr:sp macro="" textlink="">
          <xdr:nvSpPr>
            <xdr:cNvPr id="16385" name="Option Button 1" descr="使用默认值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Default value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457200</xdr:colOff>
          <xdr:row>18</xdr:row>
          <xdr:rowOff>38100</xdr:rowOff>
        </xdr:from>
        <xdr:to>
          <xdr:col>5</xdr:col>
          <xdr:colOff>457200</xdr:colOff>
          <xdr:row>19</xdr:row>
          <xdr:rowOff>0</xdr:rowOff>
        </xdr:to>
        <xdr:sp macro="" textlink="">
          <xdr:nvSpPr>
            <xdr:cNvPr id="16386" name="Option 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Manually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457200</xdr:colOff>
          <xdr:row>21</xdr:row>
          <xdr:rowOff>133350</xdr:rowOff>
        </xdr:from>
        <xdr:to>
          <xdr:col>6</xdr:col>
          <xdr:colOff>133350</xdr:colOff>
          <xdr:row>22</xdr:row>
          <xdr:rowOff>114300</xdr:rowOff>
        </xdr:to>
        <xdr:sp macro="" textlink="">
          <xdr:nvSpPr>
            <xdr:cNvPr id="16387" name="Option 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Automatically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457200</xdr:colOff>
          <xdr:row>23</xdr:row>
          <xdr:rowOff>19050</xdr:rowOff>
        </xdr:from>
        <xdr:to>
          <xdr:col>6</xdr:col>
          <xdr:colOff>133350</xdr:colOff>
          <xdr:row>23</xdr:row>
          <xdr:rowOff>200025</xdr:rowOff>
        </xdr:to>
        <xdr:sp macro="" textlink="">
          <xdr:nvSpPr>
            <xdr:cNvPr id="16388" name="Option 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1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Manually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27</xdr:row>
          <xdr:rowOff>47625</xdr:rowOff>
        </xdr:from>
        <xdr:to>
          <xdr:col>15</xdr:col>
          <xdr:colOff>476250</xdr:colOff>
          <xdr:row>48</xdr:row>
          <xdr:rowOff>57150</xdr:rowOff>
        </xdr:to>
        <xdr:sp macro="" textlink="">
          <xdr:nvSpPr>
            <xdr:cNvPr id="16389" name="Group Box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1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The results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5</xdr:row>
          <xdr:rowOff>133350</xdr:rowOff>
        </xdr:from>
        <xdr:to>
          <xdr:col>10</xdr:col>
          <xdr:colOff>266700</xdr:colOff>
          <xdr:row>6</xdr:row>
          <xdr:rowOff>209550</xdr:rowOff>
        </xdr:to>
        <xdr:sp macro="" textlink="">
          <xdr:nvSpPr>
            <xdr:cNvPr id="16390" name="Option 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1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Default values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114300</xdr:colOff>
          <xdr:row>6</xdr:row>
          <xdr:rowOff>19050</xdr:rowOff>
        </xdr:from>
        <xdr:to>
          <xdr:col>13</xdr:col>
          <xdr:colOff>476250</xdr:colOff>
          <xdr:row>6</xdr:row>
          <xdr:rowOff>200025</xdr:rowOff>
        </xdr:to>
        <xdr:sp macro="" textlink="">
          <xdr:nvSpPr>
            <xdr:cNvPr id="16391" name="Option 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1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Manually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5</xdr:row>
          <xdr:rowOff>19050</xdr:rowOff>
        </xdr:from>
        <xdr:to>
          <xdr:col>16</xdr:col>
          <xdr:colOff>628650</xdr:colOff>
          <xdr:row>27</xdr:row>
          <xdr:rowOff>19050</xdr:rowOff>
        </xdr:to>
        <xdr:sp macro="" textlink="">
          <xdr:nvSpPr>
            <xdr:cNvPr id="16392" name="Group Box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1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Breach extension curve      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85725</xdr:rowOff>
        </xdr:from>
        <xdr:to>
          <xdr:col>6</xdr:col>
          <xdr:colOff>800100</xdr:colOff>
          <xdr:row>14</xdr:row>
          <xdr:rowOff>95250</xdr:rowOff>
        </xdr:to>
        <xdr:sp macro="" textlink="">
          <xdr:nvSpPr>
            <xdr:cNvPr id="16393" name="Group Box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1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Relation between Storage Capacity and Water Level                   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15</xdr:row>
          <xdr:rowOff>38100</xdr:rowOff>
        </xdr:from>
        <xdr:to>
          <xdr:col>6</xdr:col>
          <xdr:colOff>800100</xdr:colOff>
          <xdr:row>19</xdr:row>
          <xdr:rowOff>85725</xdr:rowOff>
        </xdr:to>
        <xdr:sp macro="" textlink="">
          <xdr:nvSpPr>
            <xdr:cNvPr id="16394" name="Group Box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1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 Coefficient of Broad-crested weir              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20</xdr:row>
          <xdr:rowOff>19050</xdr:rowOff>
        </xdr:from>
        <xdr:to>
          <xdr:col>6</xdr:col>
          <xdr:colOff>781050</xdr:colOff>
          <xdr:row>26</xdr:row>
          <xdr:rowOff>0</xdr:rowOff>
        </xdr:to>
        <xdr:sp macro="" textlink="">
          <xdr:nvSpPr>
            <xdr:cNvPr id="16395" name="Group Box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1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Coefficient of erosion rate            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</xdr:row>
          <xdr:rowOff>95250</xdr:rowOff>
        </xdr:from>
        <xdr:to>
          <xdr:col>6</xdr:col>
          <xdr:colOff>800100</xdr:colOff>
          <xdr:row>8</xdr:row>
          <xdr:rowOff>133350</xdr:rowOff>
        </xdr:to>
        <xdr:sp macro="" textlink="">
          <xdr:nvSpPr>
            <xdr:cNvPr id="16396" name="Group Box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1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Avalanche Lake Information              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0</xdr:colOff>
          <xdr:row>135</xdr:row>
          <xdr:rowOff>0</xdr:rowOff>
        </xdr:from>
        <xdr:to>
          <xdr:col>36</xdr:col>
          <xdr:colOff>47625</xdr:colOff>
          <xdr:row>136</xdr:row>
          <xdr:rowOff>66675</xdr:rowOff>
        </xdr:to>
        <xdr:sp macro="" textlink="">
          <xdr:nvSpPr>
            <xdr:cNvPr id="16397" name="Object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1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447675</xdr:colOff>
          <xdr:row>10</xdr:row>
          <xdr:rowOff>104775</xdr:rowOff>
        </xdr:from>
        <xdr:to>
          <xdr:col>5</xdr:col>
          <xdr:colOff>457200</xdr:colOff>
          <xdr:row>11</xdr:row>
          <xdr:rowOff>85725</xdr:rowOff>
        </xdr:to>
        <xdr:sp macro="" textlink="">
          <xdr:nvSpPr>
            <xdr:cNvPr id="16398" name="Option 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1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Automatically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447675</xdr:colOff>
          <xdr:row>11</xdr:row>
          <xdr:rowOff>247650</xdr:rowOff>
        </xdr:from>
        <xdr:to>
          <xdr:col>5</xdr:col>
          <xdr:colOff>457200</xdr:colOff>
          <xdr:row>12</xdr:row>
          <xdr:rowOff>161925</xdr:rowOff>
        </xdr:to>
        <xdr:sp macro="" textlink="">
          <xdr:nvSpPr>
            <xdr:cNvPr id="16399" name="Option 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1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Manually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742950</xdr:colOff>
          <xdr:row>40</xdr:row>
          <xdr:rowOff>133350</xdr:rowOff>
        </xdr:from>
        <xdr:to>
          <xdr:col>17</xdr:col>
          <xdr:colOff>47625</xdr:colOff>
          <xdr:row>43</xdr:row>
          <xdr:rowOff>57150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1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Figs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733425</xdr:colOff>
          <xdr:row>37</xdr:row>
          <xdr:rowOff>19050</xdr:rowOff>
        </xdr:from>
        <xdr:to>
          <xdr:col>17</xdr:col>
          <xdr:colOff>19050</xdr:colOff>
          <xdr:row>39</xdr:row>
          <xdr:rowOff>133350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1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704850</xdr:colOff>
          <xdr:row>44</xdr:row>
          <xdr:rowOff>95250</xdr:rowOff>
        </xdr:from>
        <xdr:to>
          <xdr:col>17</xdr:col>
          <xdr:colOff>19050</xdr:colOff>
          <xdr:row>47</xdr:row>
          <xdr:rowOff>19050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1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0.00668</cdr:x>
      <cdr:y>0.17457</cdr:y>
    </cdr:from>
    <cdr:to>
      <cdr:x>0.07872</cdr:x>
      <cdr:y>0.43559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3142" y="419733"/>
          <a:ext cx="357304" cy="6275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="eaVert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altLang="zh-CN" sz="1100" b="1"/>
            <a:t>elevation</a:t>
          </a:r>
          <a:r>
            <a:rPr lang="zh-CN" altLang="en-US" sz="1100" b="1"/>
            <a:t>（</a:t>
          </a:r>
          <a:r>
            <a:rPr lang="en-US" altLang="zh-CN" sz="1100" b="1"/>
            <a:t>m)</a:t>
          </a:r>
          <a:endParaRPr lang="zh-CN" altLang="en-US" sz="1100" b="1"/>
        </a:p>
      </cdr:txBody>
    </cdr:sp>
  </cdr:relSizeAnchor>
  <cdr:relSizeAnchor xmlns:cdr="http://schemas.openxmlformats.org/drawingml/2006/chartDrawing">
    <cdr:from>
      <cdr:x>0.42731</cdr:x>
      <cdr:y>0.88514</cdr:y>
    </cdr:from>
    <cdr:to>
      <cdr:x>0.72434</cdr:x>
      <cdr:y>0.97025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847850" y="2495550"/>
          <a:ext cx="1284466" cy="2399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altLang="zh-CN" sz="1100" b="1"/>
            <a:t>Time</a:t>
          </a:r>
          <a:r>
            <a:rPr lang="zh-CN" altLang="en-US" sz="1100" b="1"/>
            <a:t>（</a:t>
          </a:r>
          <a:r>
            <a:rPr lang="en-US" altLang="zh-CN" sz="1100" b="1"/>
            <a:t>h</a:t>
          </a:r>
          <a:r>
            <a:rPr lang="zh-CN" altLang="en-US" sz="1100" b="1"/>
            <a:t>）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0.01961</cdr:x>
      <cdr:y>0.4385</cdr:y>
    </cdr:from>
    <cdr:to>
      <cdr:x>0.06033</cdr:x>
      <cdr:y>0.69519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23825" y="1562100"/>
          <a:ext cx="257175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="eaVert" wrap="none" rtlCol="0"/>
        <a:lstStyle xmlns:a="http://schemas.openxmlformats.org/drawingml/2006/main"/>
        <a:p xmlns:a="http://schemas.openxmlformats.org/drawingml/2006/main">
          <a:endParaRPr lang="zh-CN" altLang="en-US" sz="1100"/>
        </a:p>
      </cdr:txBody>
    </cdr:sp>
  </cdr:relSizeAnchor>
  <cdr:relSizeAnchor xmlns:cdr="http://schemas.openxmlformats.org/drawingml/2006/chartDrawing">
    <cdr:from>
      <cdr:x>0.01339</cdr:x>
      <cdr:y>0.27208</cdr:y>
    </cdr:from>
    <cdr:to>
      <cdr:x>0.07372</cdr:x>
      <cdr:y>0.52876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57150" y="780057"/>
          <a:ext cx="257448" cy="735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="eaVert" wrap="none" rtlCol="0"/>
        <a:lstStyle xmlns:a="http://schemas.openxmlformats.org/drawingml/2006/main"/>
        <a:p xmlns:a="http://schemas.openxmlformats.org/drawingml/2006/main">
          <a:r>
            <a:rPr lang="en-US" altLang="zh-CN" sz="1100" b="1"/>
            <a:t>Dam</a:t>
          </a:r>
          <a:r>
            <a:rPr lang="en-US" altLang="zh-CN" sz="1100" b="1" baseline="0"/>
            <a:t> flow</a:t>
          </a:r>
          <a:r>
            <a:rPr lang="zh-CN" altLang="en-US" sz="1100" b="1"/>
            <a:t>（</a:t>
          </a:r>
          <a:r>
            <a:rPr lang="en-US" altLang="zh-CN" sz="1100" b="1"/>
            <a:t>m3/s)</a:t>
          </a:r>
          <a:endParaRPr lang="zh-CN" altLang="en-US" sz="1100" b="1"/>
        </a:p>
      </cdr:txBody>
    </cdr:sp>
  </cdr:relSizeAnchor>
  <cdr:relSizeAnchor xmlns:cdr="http://schemas.openxmlformats.org/drawingml/2006/chartDrawing">
    <cdr:from>
      <cdr:x>0.46908</cdr:x>
      <cdr:y>0.89305</cdr:y>
    </cdr:from>
    <cdr:to>
      <cdr:x>0.77009</cdr:x>
      <cdr:y>0.97674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001658" y="2560390"/>
          <a:ext cx="1284466" cy="2399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US" altLang="zh-CN" sz="1100" b="1"/>
            <a:t>Time</a:t>
          </a:r>
          <a:r>
            <a:rPr lang="zh-CN" altLang="en-US" sz="1100" b="1"/>
            <a:t>（</a:t>
          </a:r>
          <a:r>
            <a:rPr lang="en-US" altLang="zh-CN" sz="1100" b="1"/>
            <a:t>h</a:t>
          </a:r>
          <a:r>
            <a:rPr lang="zh-CN" altLang="en-US" sz="1100" b="1"/>
            <a:t>）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2014\&#29275;&#26639;&#27743;\&#35745;&#31639;\813\1208\Users\Public\Music\&#29275;&#26639;&#27743;&#36830;&#28291;\&#26368;&#26032;&#30340;&#35843;&#27946;&#65288;8.8&#65289;\sjk&#20840;&#27844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输入"/>
      <sheetName val="敞泄"/>
      <sheetName val="敞泄图"/>
      <sheetName val="sjk全泄"/>
    </sheetNames>
    <sheetDataSet>
      <sheetData sheetId="0">
        <row r="4">
          <cell r="B4">
            <v>36526</v>
          </cell>
        </row>
        <row r="7">
          <cell r="N7" t="str">
            <v>万m^3</v>
          </cell>
        </row>
        <row r="8">
          <cell r="N8" t="str">
            <v>85国家</v>
          </cell>
        </row>
      </sheetData>
      <sheetData sheetId="1">
        <row r="5">
          <cell r="S5">
            <v>0</v>
          </cell>
        </row>
      </sheetData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沉稳">
      <a:dk1>
        <a:sysClr val="windowText" lastClr="000000"/>
      </a:dk1>
      <a:lt1>
        <a:sysClr val="window" lastClr="FFFFFF"/>
      </a:lt1>
      <a:dk2>
        <a:srgbClr val="676A55"/>
      </a:dk2>
      <a:lt2>
        <a:srgbClr val="EAEBDE"/>
      </a:lt2>
      <a:accent1>
        <a:srgbClr val="72A376"/>
      </a:accent1>
      <a:accent2>
        <a:srgbClr val="B0CCB0"/>
      </a:accent2>
      <a:accent3>
        <a:srgbClr val="A8CDD7"/>
      </a:accent3>
      <a:accent4>
        <a:srgbClr val="C0BEAF"/>
      </a:accent4>
      <a:accent5>
        <a:srgbClr val="CEC597"/>
      </a:accent5>
      <a:accent6>
        <a:srgbClr val="E8B7B7"/>
      </a:accent6>
      <a:hlink>
        <a:srgbClr val="DB5353"/>
      </a:hlink>
      <a:folHlink>
        <a:srgbClr val="903638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3" Type="http://schemas.openxmlformats.org/officeDocument/2006/relationships/oleObject" Target="../embeddings/oleObject1.bin"/><Relationship Id="rId21" Type="http://schemas.openxmlformats.org/officeDocument/2006/relationships/ctrlProp" Target="../ctrlProps/ctrlProp23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0" Type="http://schemas.openxmlformats.org/officeDocument/2006/relationships/ctrlProp" Target="../ctrlProps/ctrlProp22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P21766"/>
  <sheetViews>
    <sheetView tabSelected="1" zoomScaleNormal="100" workbookViewId="0">
      <selection activeCell="J23" sqref="J23"/>
    </sheetView>
  </sheetViews>
  <sheetFormatPr defaultColWidth="9" defaultRowHeight="12" x14ac:dyDescent="0.15"/>
  <cols>
    <col min="1" max="1" width="7.875" style="140" customWidth="1"/>
    <col min="2" max="2" width="2.75" style="140" customWidth="1"/>
    <col min="3" max="3" width="3.75" style="140" customWidth="1"/>
    <col min="4" max="4" width="9.375" style="143" customWidth="1"/>
    <col min="5" max="7" width="7.25" style="140" customWidth="1"/>
    <col min="8" max="8" width="6.625" style="140" customWidth="1"/>
    <col min="9" max="9" width="7" style="140" customWidth="1"/>
    <col min="10" max="10" width="15.375" style="140" customWidth="1"/>
    <col min="11" max="11" width="12.25" style="140" hidden="1" customWidth="1"/>
    <col min="12" max="12" width="8.25" style="140" customWidth="1"/>
    <col min="13" max="13" width="17.375" style="140" customWidth="1"/>
    <col min="14" max="14" width="9.375" style="140" customWidth="1"/>
    <col min="15" max="16" width="7.875" style="140" customWidth="1"/>
    <col min="17" max="17" width="15.375" style="140" customWidth="1"/>
    <col min="18" max="18" width="9.375" style="140" customWidth="1"/>
    <col min="19" max="19" width="5.375" style="140" customWidth="1"/>
    <col min="20" max="20" width="5.875" style="142" customWidth="1"/>
    <col min="21" max="21" width="6.75" style="142" bestFit="1" customWidth="1"/>
    <col min="22" max="22" width="6.75" style="200" customWidth="1"/>
    <col min="23" max="23" width="11.375" style="196" hidden="1" customWidth="1"/>
    <col min="24" max="24" width="7.625" style="142" customWidth="1"/>
    <col min="25" max="25" width="8.125" style="142" customWidth="1"/>
    <col min="26" max="26" width="9.875" style="142" customWidth="1"/>
    <col min="27" max="27" width="9.125" style="142" customWidth="1"/>
    <col min="28" max="28" width="5.5" style="141" customWidth="1"/>
    <col min="29" max="29" width="8.75" style="140" customWidth="1"/>
    <col min="30" max="30" width="13.5" style="140" customWidth="1"/>
    <col min="31" max="16384" width="9" style="140"/>
  </cols>
  <sheetData>
    <row r="1" spans="1:42" ht="9" customHeight="1" x14ac:dyDescent="0.15">
      <c r="F1" s="181"/>
      <c r="G1" s="181"/>
      <c r="I1" s="181"/>
      <c r="J1" s="181"/>
      <c r="K1" s="181"/>
      <c r="T1" s="220"/>
      <c r="U1" s="220"/>
      <c r="V1" s="220"/>
      <c r="W1" s="220"/>
      <c r="X1" s="220"/>
      <c r="Y1" s="220"/>
      <c r="Z1" s="221"/>
      <c r="AA1" s="221"/>
      <c r="AO1" s="216" t="s">
        <v>176</v>
      </c>
      <c r="AP1" s="216">
        <v>3</v>
      </c>
    </row>
    <row r="2" spans="1:42" ht="18.75" customHeight="1" x14ac:dyDescent="0.2">
      <c r="O2" s="140">
        <v>110000</v>
      </c>
      <c r="T2" s="193" t="s">
        <v>175</v>
      </c>
      <c r="U2" s="207" t="s">
        <v>174</v>
      </c>
      <c r="V2" s="190" t="s">
        <v>173</v>
      </c>
      <c r="W2" s="204" t="s">
        <v>166</v>
      </c>
      <c r="X2" s="191" t="s">
        <v>172</v>
      </c>
      <c r="Y2" s="205" t="s">
        <v>162</v>
      </c>
      <c r="Z2" s="202" t="s">
        <v>171</v>
      </c>
      <c r="AA2" s="222" t="s">
        <v>170</v>
      </c>
      <c r="AC2" s="176" t="s">
        <v>182</v>
      </c>
      <c r="AE2" s="192" t="s">
        <v>183</v>
      </c>
      <c r="AF2" s="140" t="s">
        <v>169</v>
      </c>
      <c r="AI2" s="140" t="s">
        <v>168</v>
      </c>
      <c r="AO2" s="216" t="s">
        <v>167</v>
      </c>
      <c r="AP2" s="216">
        <v>2905.75</v>
      </c>
    </row>
    <row r="3" spans="1:42" ht="18.75" customHeight="1" x14ac:dyDescent="0.2">
      <c r="B3" s="171" t="s">
        <v>166</v>
      </c>
      <c r="C3" s="171"/>
      <c r="D3" s="189" t="s">
        <v>165</v>
      </c>
      <c r="E3" s="171"/>
      <c r="F3" s="171" t="s">
        <v>164</v>
      </c>
      <c r="G3" s="171" t="s">
        <v>163</v>
      </c>
      <c r="I3" s="171" t="s">
        <v>162</v>
      </c>
      <c r="J3" s="171" t="s">
        <v>161</v>
      </c>
      <c r="K3" s="140" t="s">
        <v>160</v>
      </c>
      <c r="S3" s="143"/>
      <c r="T3" s="187"/>
      <c r="U3" s="188"/>
      <c r="V3" s="185" t="s">
        <v>159</v>
      </c>
      <c r="W3" s="203"/>
      <c r="X3" s="186" t="s">
        <v>158</v>
      </c>
      <c r="Y3" s="206" t="s">
        <v>157</v>
      </c>
      <c r="Z3" s="202"/>
      <c r="AA3" s="223"/>
      <c r="AB3" s="141" t="s">
        <v>156</v>
      </c>
      <c r="AD3" s="194" t="s">
        <v>177</v>
      </c>
      <c r="AE3" s="140" t="e">
        <f ca="1">TREND(OFFSET(U4:U5,MATCH(N13,Y5:Y10000,1),0,2,1),OFFSET(Y4:Y5,MATCH(N13,Y5:Y10000,1),0,2,1),N13,)</f>
        <v>#VALUE!</v>
      </c>
      <c r="AK3" s="140" t="s">
        <v>155</v>
      </c>
      <c r="AL3" s="140" t="s">
        <v>154</v>
      </c>
      <c r="AO3" s="216" t="s">
        <v>153</v>
      </c>
      <c r="AP3" s="216">
        <v>1.4</v>
      </c>
    </row>
    <row r="4" spans="1:42" ht="12" customHeight="1" x14ac:dyDescent="0.2">
      <c r="A4">
        <v>0</v>
      </c>
      <c r="B4" s="210">
        <v>2086.4499999999998</v>
      </c>
      <c r="C4" s="211">
        <v>0</v>
      </c>
      <c r="D4" s="212">
        <v>885.63912637153396</v>
      </c>
      <c r="F4" s="218">
        <v>1545</v>
      </c>
      <c r="G4" s="218">
        <v>0</v>
      </c>
      <c r="I4" s="169">
        <v>1495.5</v>
      </c>
      <c r="J4" s="172">
        <v>0</v>
      </c>
      <c r="K4" s="166">
        <f t="shared" ref="K4:K67" si="0">IF(J4="","",J4*IF($N$7=$N$53,1,IF($N$7=$N$54,10000,IF($N$7=$N$55,100000000))))</f>
        <v>0</v>
      </c>
      <c r="M4" s="179" t="s">
        <v>152</v>
      </c>
      <c r="N4" s="140">
        <f>COUNT(D4:D1048576)</f>
        <v>65</v>
      </c>
      <c r="T4" s="184"/>
      <c r="V4" s="195">
        <f>0/3600/24</f>
        <v>0</v>
      </c>
      <c r="Y4" s="197">
        <f>N10</f>
        <v>1592</v>
      </c>
      <c r="Z4" s="198">
        <f ca="1">vbaSpline(Y4,I4:I96,J4:J96)*10000</f>
        <v>406345280.00000006</v>
      </c>
      <c r="AB4" s="145"/>
      <c r="AD4" s="143">
        <f ca="1">GetYByX($N$13,Y5:Y10000,AC5:AC10000)</f>
        <v>30.5</v>
      </c>
      <c r="AE4" s="217"/>
      <c r="AF4" s="140" t="s">
        <v>151</v>
      </c>
      <c r="AG4" s="140" t="s">
        <v>150</v>
      </c>
      <c r="AI4" s="140" t="s">
        <v>151</v>
      </c>
      <c r="AJ4" s="140" t="s">
        <v>150</v>
      </c>
      <c r="AK4" s="140" t="s">
        <v>149</v>
      </c>
      <c r="AO4" s="216" t="s">
        <v>148</v>
      </c>
      <c r="AP4" s="216">
        <v>20</v>
      </c>
    </row>
    <row r="5" spans="1:42" ht="12" customHeight="1" x14ac:dyDescent="0.2">
      <c r="A5">
        <v>0.60359281437120416</v>
      </c>
      <c r="B5" s="210">
        <v>2144.5</v>
      </c>
      <c r="C5" s="211">
        <v>10800.000000000009</v>
      </c>
      <c r="D5" s="212">
        <v>1667.43968709979</v>
      </c>
      <c r="F5" s="218">
        <v>1546</v>
      </c>
      <c r="G5" s="218">
        <v>12</v>
      </c>
      <c r="I5" s="169">
        <v>1500</v>
      </c>
      <c r="J5" s="172">
        <v>35</v>
      </c>
      <c r="K5" s="166">
        <f t="shared" si="0"/>
        <v>350000</v>
      </c>
      <c r="L5" s="175"/>
      <c r="M5" s="179" t="s">
        <v>147</v>
      </c>
      <c r="N5" s="140">
        <f>N6/3600</f>
        <v>3</v>
      </c>
      <c r="Q5" s="181" t="s">
        <v>146</v>
      </c>
      <c r="R5" s="183">
        <f ca="1">MAX(X5:X35200)</f>
        <v>7501.2471835556162</v>
      </c>
      <c r="T5" s="142">
        <v>0</v>
      </c>
      <c r="U5" s="142">
        <f>T5*$N$33</f>
        <v>0</v>
      </c>
      <c r="V5" s="195">
        <f t="shared" ref="V5" si="1">IF(U5="","",U5/3600)/24+V$4</f>
        <v>0</v>
      </c>
      <c r="W5" s="196">
        <f>B4</f>
        <v>2086.4499999999998</v>
      </c>
      <c r="X5" s="146">
        <f ca="1">vbaSpline(U5/3600,A$4:A$59,D$4:D$59)</f>
        <v>885.63912637153396</v>
      </c>
      <c r="Y5" s="146">
        <f>Y4</f>
        <v>1592</v>
      </c>
      <c r="Z5" s="199">
        <f ca="1">Z4</f>
        <v>406345280.00000006</v>
      </c>
      <c r="AA5" s="146">
        <f ca="1">IF(Y4&lt;$N$12,0,GetYByX(Y4,$AF$5:$AF$100,$AG$5:$AG$100)+GetYByX(Y4,$AI$5:$AI$100,$AJ$5:$AJ$100)+AL4+GetYByX(Y4,F$4:F$100,G$4:G$100))</f>
        <v>1263</v>
      </c>
      <c r="AB5" s="151"/>
      <c r="AC5" s="140">
        <f t="shared" ref="AC5" si="2">U5/3600</f>
        <v>0</v>
      </c>
      <c r="AF5" s="178">
        <v>0</v>
      </c>
      <c r="AG5" s="178">
        <v>0</v>
      </c>
      <c r="AI5" s="178">
        <v>0</v>
      </c>
      <c r="AJ5" s="178">
        <v>0</v>
      </c>
      <c r="AK5" s="152">
        <f t="shared" ref="AK5:AK68" si="3">Y4</f>
        <v>1592</v>
      </c>
      <c r="AL5" s="140">
        <f t="shared" ref="AL5:AL68" si="4">IF(AK5&lt;$AP$2,0,($AP$3*(AK5-$AP$2)^1.5*$AP$4))</f>
        <v>0</v>
      </c>
    </row>
    <row r="6" spans="1:42" ht="12" customHeight="1" x14ac:dyDescent="0.2">
      <c r="A6">
        <v>1.1209580838322992</v>
      </c>
      <c r="B6" s="210">
        <v>2249.9</v>
      </c>
      <c r="C6" s="211">
        <v>21600.000000000018</v>
      </c>
      <c r="D6" s="212">
        <v>2795.8533799453098</v>
      </c>
      <c r="F6" s="218">
        <v>1548</v>
      </c>
      <c r="G6" s="219">
        <v>60</v>
      </c>
      <c r="I6" s="169">
        <v>1505</v>
      </c>
      <c r="J6" s="172">
        <v>231.99999999999997</v>
      </c>
      <c r="K6" s="166">
        <f t="shared" si="0"/>
        <v>2319999.9999999995</v>
      </c>
      <c r="L6" s="175"/>
      <c r="M6" s="179" t="s">
        <v>145</v>
      </c>
      <c r="N6" s="140">
        <v>10800</v>
      </c>
      <c r="Q6" s="181" t="s">
        <v>144</v>
      </c>
      <c r="R6" s="180">
        <f ca="1">MAX(AA5:AA35200)</f>
        <v>5106.3359083480091</v>
      </c>
      <c r="T6" s="142">
        <f t="shared" ref="T6" si="5">IF(U6="","",T5+1)</f>
        <v>1</v>
      </c>
      <c r="U6" s="142">
        <f t="shared" ref="U6" si="6">IF(U5="","",IF(U5+$N$33&gt;$O$2,"",IF((U5+N$33)&gt;=O$2,O$2,U5+$N$33)))</f>
        <v>360</v>
      </c>
      <c r="V6" s="195">
        <f t="shared" ref="V6" si="7">IF(U6="","",(U6/3600)/24+V$4)</f>
        <v>4.1666666666666666E-3</v>
      </c>
      <c r="W6" s="196">
        <f t="shared" ref="W6" si="8">IF(T6="","",V6/24+$W$5)</f>
        <v>2086.450173611111</v>
      </c>
      <c r="X6" s="146">
        <f t="shared" ref="X6:X69" ca="1" si="9">IF(U6="","",vbaSpline(U6/3600,A$4:A$59,D$4:D$59))</f>
        <v>975.36741347084035</v>
      </c>
      <c r="Y6" s="146">
        <f ca="1">IF(U6="","",GetYByX(Z6/10000,$J$4:$J$100,$I$4:$I$100, TRUE))</f>
        <v>1591.9464166286198</v>
      </c>
      <c r="Z6" s="199">
        <f ca="1">IF(U6="","",Z5+X6*AB6-AA6*AB6)</f>
        <v>406241732.26884955</v>
      </c>
      <c r="AA6" s="146">
        <f t="shared" ref="AA6:AA69" ca="1" si="10">IF(U6="","",IF(Y5&lt;$N$12,0,GetYByX(Y5,$AF$5:$AF$100,$AG$5:$AG$100)+GetYByX(Y5,$AI$5:$AI$100,$AJ$5:$AJ$100)+AL5)+GetYByX(Y5,F$4:F$100,G$4:G$100))</f>
        <v>1263</v>
      </c>
      <c r="AB6" s="141">
        <f t="shared" ref="AB6" si="11">IF(U6="","",U6-U5)</f>
        <v>360</v>
      </c>
      <c r="AC6" s="140">
        <f t="shared" ref="AC6" si="12">IF(U6="","",U6/3600)</f>
        <v>0.1</v>
      </c>
      <c r="AF6" s="178">
        <v>0</v>
      </c>
      <c r="AG6" s="178">
        <v>0</v>
      </c>
      <c r="AI6" s="178">
        <v>0</v>
      </c>
      <c r="AJ6" s="178">
        <v>0</v>
      </c>
      <c r="AK6" s="152">
        <f t="shared" si="3"/>
        <v>1592</v>
      </c>
      <c r="AL6" s="140">
        <f t="shared" si="4"/>
        <v>0</v>
      </c>
    </row>
    <row r="7" spans="1:42" ht="12" customHeight="1" x14ac:dyDescent="0.2">
      <c r="A7">
        <v>1.8970059880238992</v>
      </c>
      <c r="B7" s="210">
        <v>2365.5</v>
      </c>
      <c r="C7" s="211">
        <v>32400.000000000029</v>
      </c>
      <c r="D7" s="212">
        <v>4011.5953064968298</v>
      </c>
      <c r="F7" s="218">
        <v>1550</v>
      </c>
      <c r="G7" s="219">
        <v>130</v>
      </c>
      <c r="I7" s="169">
        <v>1510</v>
      </c>
      <c r="J7" s="172">
        <v>576</v>
      </c>
      <c r="K7" s="166">
        <f t="shared" si="0"/>
        <v>5760000</v>
      </c>
      <c r="L7" s="175"/>
      <c r="M7" s="179" t="s">
        <v>143</v>
      </c>
      <c r="N7" s="140" t="str">
        <f>[1]输入!N7</f>
        <v>万m^3</v>
      </c>
      <c r="Q7" s="181" t="str">
        <f>"最大蓄水量("&amp;$N$7&amp;")："</f>
        <v>最大蓄水量(万m^3)：</v>
      </c>
      <c r="R7" s="180">
        <f ca="1">MAX(Z4:Z35200)/IF($N$7=$N$53,1,IF($N$7=$N$54,10000,IF($N$7=$N$55,100000000)))</f>
        <v>59322.250110788336</v>
      </c>
      <c r="T7" s="142">
        <f t="shared" ref="T7:T66" si="13">IF(U7="","",T6+1)</f>
        <v>2</v>
      </c>
      <c r="U7" s="142">
        <f t="shared" ref="U7:U66" si="14">IF(U6="","",IF(U6+$N$33&gt;$O$2,"",IF((U6+N$33)&gt;=O$2,O$2,U6+$N$33)))</f>
        <v>720</v>
      </c>
      <c r="V7" s="195">
        <f t="shared" ref="V7:V66" si="15">IF(U7="","",(U7/3600)/24+V$4)</f>
        <v>8.3333333333333332E-3</v>
      </c>
      <c r="W7" s="196">
        <f t="shared" ref="W7:W66" si="16">IF(T7="","",V7/24+$W$5)</f>
        <v>2086.4503472222223</v>
      </c>
      <c r="X7" s="146">
        <f t="shared" ca="1" si="9"/>
        <v>1080.9006165361268</v>
      </c>
      <c r="Y7" s="146">
        <f t="shared" ref="Y7:Y66" ca="1" si="17">IF(U7="","",GetYByX(Z7/10000,$J$4:$J$100,$I$4:$I$100, TRUE))</f>
        <v>1591.9401727764914</v>
      </c>
      <c r="Z7" s="199">
        <f ca="1">IF(U7="","",Z6+X7*AB7-AA7*AB7)</f>
        <v>406176446.55099434</v>
      </c>
      <c r="AA7" s="146">
        <f t="shared" ca="1" si="10"/>
        <v>1262.2498328006768</v>
      </c>
      <c r="AB7" s="141">
        <f t="shared" ref="AB7:AB66" si="18">IF(U7="","",U7-U6)</f>
        <v>360</v>
      </c>
      <c r="AC7" s="140">
        <f t="shared" ref="AC7:AC66" si="19">IF(U7="","",U7/3600)</f>
        <v>0.2</v>
      </c>
      <c r="AF7" s="178">
        <v>0</v>
      </c>
      <c r="AG7" s="178">
        <v>0</v>
      </c>
      <c r="AI7" s="178">
        <v>0</v>
      </c>
      <c r="AJ7" s="178">
        <v>0</v>
      </c>
      <c r="AK7" s="152">
        <f t="shared" ca="1" si="3"/>
        <v>1591.9464166286198</v>
      </c>
      <c r="AL7" s="140">
        <f t="shared" ca="1" si="4"/>
        <v>0</v>
      </c>
    </row>
    <row r="8" spans="1:42" ht="12" customHeight="1" x14ac:dyDescent="0.2">
      <c r="A8">
        <v>2.6730538922154992</v>
      </c>
      <c r="B8" s="210">
        <v>2503.5</v>
      </c>
      <c r="C8" s="211">
        <v>43200.000000000036</v>
      </c>
      <c r="D8" s="212">
        <v>4793.8112214876601</v>
      </c>
      <c r="F8" s="218">
        <v>1552</v>
      </c>
      <c r="G8" s="219">
        <v>215</v>
      </c>
      <c r="I8" s="169">
        <v>1515</v>
      </c>
      <c r="J8" s="172">
        <v>1075</v>
      </c>
      <c r="K8" s="166">
        <f t="shared" si="0"/>
        <v>10750000</v>
      </c>
      <c r="L8" s="175"/>
      <c r="M8" s="179" t="s">
        <v>142</v>
      </c>
      <c r="N8" s="140" t="str">
        <f>[1]输入!N8</f>
        <v>85国家</v>
      </c>
      <c r="Q8" s="181" t="str">
        <f>"最高水位(m."&amp;N8&amp;")："</f>
        <v>最高水位(m.85国家)：</v>
      </c>
      <c r="R8" s="183">
        <f ca="1">MAX(Y4:Y35200)</f>
        <v>1608.1178071187044</v>
      </c>
      <c r="T8" s="142">
        <f t="shared" si="13"/>
        <v>3</v>
      </c>
      <c r="U8" s="142">
        <f t="shared" si="14"/>
        <v>1080</v>
      </c>
      <c r="V8" s="195">
        <f t="shared" si="15"/>
        <v>1.2499999999999999E-2</v>
      </c>
      <c r="W8" s="196">
        <f t="shared" si="16"/>
        <v>2086.450520833333</v>
      </c>
      <c r="X8" s="146">
        <f t="shared" ca="1" si="9"/>
        <v>1202.238735567393</v>
      </c>
      <c r="Y8" s="146">
        <f t="shared" ca="1" si="17"/>
        <v>1591.9381096045338</v>
      </c>
      <c r="Z8" s="199">
        <f t="shared" ref="Z8:Z66" ca="1" si="20">IF(U8="","",Z7+X8*AB8-AA8*AB8)</f>
        <v>406154874.02500504</v>
      </c>
      <c r="AA8" s="146">
        <f t="shared" ca="1" si="10"/>
        <v>1262.1624188708797</v>
      </c>
      <c r="AB8" s="141">
        <f t="shared" si="18"/>
        <v>360</v>
      </c>
      <c r="AC8" s="140">
        <f t="shared" si="19"/>
        <v>0.3</v>
      </c>
      <c r="AF8" s="178">
        <v>0</v>
      </c>
      <c r="AG8" s="178">
        <v>0</v>
      </c>
      <c r="AI8" s="178">
        <v>0</v>
      </c>
      <c r="AJ8" s="178">
        <v>0</v>
      </c>
      <c r="AK8" s="152">
        <f t="shared" ca="1" si="3"/>
        <v>1591.9401727764914</v>
      </c>
      <c r="AL8" s="140">
        <f t="shared" ca="1" si="4"/>
        <v>0</v>
      </c>
    </row>
    <row r="9" spans="1:42" ht="12" customHeight="1" x14ac:dyDescent="0.2">
      <c r="A9">
        <v>3.5353293413173006</v>
      </c>
      <c r="B9" s="210">
        <v>2642.7</v>
      </c>
      <c r="C9" s="211">
        <v>54000.000000000044</v>
      </c>
      <c r="D9" s="212">
        <v>5402.8244089854998</v>
      </c>
      <c r="F9" s="218">
        <v>1554</v>
      </c>
      <c r="G9" s="219">
        <v>314</v>
      </c>
      <c r="I9" s="169">
        <v>1520</v>
      </c>
      <c r="J9" s="172">
        <v>1753</v>
      </c>
      <c r="K9" s="166">
        <f t="shared" si="0"/>
        <v>17530000</v>
      </c>
      <c r="L9" s="175"/>
      <c r="M9" s="179" t="s">
        <v>141</v>
      </c>
      <c r="N9" s="182" t="s">
        <v>140</v>
      </c>
      <c r="Q9" s="181" t="str">
        <f>"调洪库容("&amp;$N$7&amp;")："</f>
        <v>调洪库容(万m^3)：</v>
      </c>
      <c r="R9" s="180">
        <f ca="1">R7-N34</f>
        <v>57803.337784207935</v>
      </c>
      <c r="T9" s="142">
        <f t="shared" si="13"/>
        <v>4</v>
      </c>
      <c r="U9" s="142">
        <f t="shared" si="14"/>
        <v>1440</v>
      </c>
      <c r="V9" s="195">
        <f t="shared" si="15"/>
        <v>1.6666666666666666E-2</v>
      </c>
      <c r="W9" s="196">
        <f t="shared" si="16"/>
        <v>2086.4506944444443</v>
      </c>
      <c r="X9" s="146">
        <f t="shared" ca="1" si="9"/>
        <v>1339.3817705646393</v>
      </c>
      <c r="Y9" s="146">
        <f t="shared" ca="1" si="17"/>
        <v>1591.9407692607117</v>
      </c>
      <c r="Z9" s="199">
        <f ca="1">IF(U9="","",Z8+X9*AB9-AA9*AB9)</f>
        <v>406182683.39000148</v>
      </c>
      <c r="AA9" s="146">
        <f t="shared" ca="1" si="10"/>
        <v>1262.1335344634731</v>
      </c>
      <c r="AB9" s="141">
        <f t="shared" si="18"/>
        <v>360</v>
      </c>
      <c r="AC9" s="140">
        <f t="shared" si="19"/>
        <v>0.4</v>
      </c>
      <c r="AE9" s="171"/>
      <c r="AF9" s="178">
        <v>0</v>
      </c>
      <c r="AG9" s="178">
        <v>0</v>
      </c>
      <c r="AI9" s="178">
        <v>0</v>
      </c>
      <c r="AJ9" s="178">
        <v>0</v>
      </c>
      <c r="AK9" s="152">
        <f t="shared" ca="1" si="3"/>
        <v>1591.9381096045338</v>
      </c>
      <c r="AL9" s="140">
        <f ca="1">IF(AK9&lt;$AP$2,0,($AP$3*(AK9-$AP$2)^1.5*$AP$4))</f>
        <v>0</v>
      </c>
    </row>
    <row r="10" spans="1:42" ht="12" customHeight="1" x14ac:dyDescent="0.2">
      <c r="A10">
        <v>4.397604790419102</v>
      </c>
      <c r="B10" s="210">
        <v>2774.1</v>
      </c>
      <c r="C10" s="211">
        <v>64800.000000000051</v>
      </c>
      <c r="D10" s="212">
        <v>6011.8375964833303</v>
      </c>
      <c r="F10" s="218">
        <v>1556</v>
      </c>
      <c r="G10" s="219">
        <v>424</v>
      </c>
      <c r="I10" s="169">
        <v>1525</v>
      </c>
      <c r="J10" s="172">
        <v>2577</v>
      </c>
      <c r="K10" s="166">
        <f t="shared" si="0"/>
        <v>25770000</v>
      </c>
      <c r="L10" s="175"/>
      <c r="M10" s="179" t="s">
        <v>139</v>
      </c>
      <c r="N10" s="182">
        <v>1592</v>
      </c>
      <c r="Q10" s="181" t="s">
        <v>138</v>
      </c>
      <c r="R10" s="180">
        <f>MAX(U5:U100000)/3600</f>
        <v>30.5</v>
      </c>
      <c r="T10" s="142">
        <f t="shared" si="13"/>
        <v>5</v>
      </c>
      <c r="U10" s="142">
        <f t="shared" si="14"/>
        <v>1800</v>
      </c>
      <c r="V10" s="195">
        <f t="shared" si="15"/>
        <v>2.0833333333333332E-2</v>
      </c>
      <c r="W10" s="196">
        <f t="shared" si="16"/>
        <v>2086.4508680555555</v>
      </c>
      <c r="X10" s="146">
        <f t="shared" ca="1" si="9"/>
        <v>1492.3297215278656</v>
      </c>
      <c r="Y10" s="146">
        <f t="shared" ca="1" si="17"/>
        <v>1591.9486936316639</v>
      </c>
      <c r="Z10" s="199">
        <f t="shared" ca="1" si="20"/>
        <v>406265540.61267751</v>
      </c>
      <c r="AA10" s="146">
        <f t="shared" ca="1" si="10"/>
        <v>1262.1707696499639</v>
      </c>
      <c r="AB10" s="141">
        <f t="shared" si="18"/>
        <v>360</v>
      </c>
      <c r="AC10" s="140">
        <f t="shared" si="19"/>
        <v>0.5</v>
      </c>
      <c r="AE10" s="171"/>
      <c r="AF10" s="178">
        <v>0</v>
      </c>
      <c r="AG10" s="178">
        <v>0</v>
      </c>
      <c r="AI10" s="178">
        <v>0</v>
      </c>
      <c r="AJ10" s="178">
        <v>0</v>
      </c>
      <c r="AK10" s="152">
        <f t="shared" ca="1" si="3"/>
        <v>1591.9407692607117</v>
      </c>
      <c r="AL10" s="140">
        <f t="shared" ca="1" si="4"/>
        <v>0</v>
      </c>
    </row>
    <row r="11" spans="1:42" ht="12" customHeight="1" x14ac:dyDescent="0.2">
      <c r="A11">
        <v>4.9149700598802042</v>
      </c>
      <c r="B11" s="210">
        <v>2891.1</v>
      </c>
      <c r="C11" s="211">
        <v>75600.000000000073</v>
      </c>
      <c r="D11" s="212">
        <v>6359.9044685196104</v>
      </c>
      <c r="F11" s="218">
        <v>1558</v>
      </c>
      <c r="G11" s="219">
        <v>540</v>
      </c>
      <c r="I11" s="169">
        <v>1530</v>
      </c>
      <c r="J11" s="172">
        <v>3615.9999999999995</v>
      </c>
      <c r="K11" s="166">
        <f t="shared" si="0"/>
        <v>36159999.999999993</v>
      </c>
      <c r="L11" s="175"/>
      <c r="M11" s="179" t="s">
        <v>137</v>
      </c>
      <c r="N11" s="167" t="s">
        <v>185</v>
      </c>
      <c r="T11" s="142">
        <f t="shared" si="13"/>
        <v>6</v>
      </c>
      <c r="U11" s="142">
        <f t="shared" si="14"/>
        <v>2160</v>
      </c>
      <c r="V11" s="195">
        <f t="shared" si="15"/>
        <v>2.4999999999999998E-2</v>
      </c>
      <c r="W11" s="196">
        <f t="shared" si="16"/>
        <v>2086.4510416666667</v>
      </c>
      <c r="X11" s="146">
        <f t="shared" ca="1" si="9"/>
        <v>1661.0825884570716</v>
      </c>
      <c r="Y11" s="146">
        <f t="shared" ca="1" si="17"/>
        <v>1591.9624243428289</v>
      </c>
      <c r="Z11" s="199">
        <f t="shared" ca="1" si="20"/>
        <v>406409108.92861849</v>
      </c>
      <c r="AA11" s="146">
        <f t="shared" ca="1" si="10"/>
        <v>1262.2817108432946</v>
      </c>
      <c r="AB11" s="141">
        <f t="shared" si="18"/>
        <v>360</v>
      </c>
      <c r="AC11" s="140">
        <f t="shared" si="19"/>
        <v>0.6</v>
      </c>
      <c r="AE11" s="171"/>
      <c r="AF11" s="178">
        <v>0</v>
      </c>
      <c r="AG11" s="178">
        <v>0</v>
      </c>
      <c r="AH11" s="171"/>
      <c r="AI11" s="178"/>
      <c r="AJ11" s="178"/>
      <c r="AK11" s="152">
        <f t="shared" ca="1" si="3"/>
        <v>1591.9486936316639</v>
      </c>
      <c r="AL11" s="140">
        <f t="shared" ca="1" si="4"/>
        <v>0</v>
      </c>
    </row>
    <row r="12" spans="1:42" ht="12" customHeight="1" x14ac:dyDescent="0.2">
      <c r="A12">
        <v>5.2598802395209034</v>
      </c>
      <c r="B12" s="210">
        <v>2930.2</v>
      </c>
      <c r="C12" s="211">
        <v>86400.000000000087</v>
      </c>
      <c r="D12" s="212">
        <v>6620.85078398117</v>
      </c>
      <c r="F12" s="218">
        <v>1560</v>
      </c>
      <c r="G12" s="219">
        <v>653</v>
      </c>
      <c r="I12" s="169">
        <v>1535</v>
      </c>
      <c r="J12" s="172">
        <v>4946</v>
      </c>
      <c r="K12" s="166">
        <f t="shared" si="0"/>
        <v>49460000</v>
      </c>
      <c r="L12" s="175"/>
      <c r="M12" s="176" t="s">
        <v>136</v>
      </c>
      <c r="T12" s="142">
        <f t="shared" si="13"/>
        <v>7</v>
      </c>
      <c r="U12" s="142">
        <f t="shared" si="14"/>
        <v>2520</v>
      </c>
      <c r="V12" s="195">
        <f t="shared" si="15"/>
        <v>2.9166666666666664E-2</v>
      </c>
      <c r="W12" s="196">
        <f t="shared" si="16"/>
        <v>2086.4512152777775</v>
      </c>
      <c r="X12" s="146">
        <f t="shared" ca="1" si="9"/>
        <v>1855.2094141050875</v>
      </c>
      <c r="Y12" s="146">
        <f t="shared" ca="1" si="17"/>
        <v>1591.9828322206397</v>
      </c>
      <c r="Z12" s="199">
        <f t="shared" ca="1" si="20"/>
        <v>406622493.69900846</v>
      </c>
      <c r="AA12" s="146">
        <f t="shared" ca="1" si="10"/>
        <v>1262.473940799604</v>
      </c>
      <c r="AB12" s="141">
        <f t="shared" si="18"/>
        <v>360</v>
      </c>
      <c r="AC12" s="140">
        <f t="shared" si="19"/>
        <v>0.7</v>
      </c>
      <c r="AE12" s="171"/>
      <c r="AF12" s="178">
        <v>0</v>
      </c>
      <c r="AG12" s="178">
        <v>0</v>
      </c>
      <c r="AH12" s="171"/>
      <c r="AI12" s="178"/>
      <c r="AJ12" s="178"/>
      <c r="AK12" s="152">
        <f t="shared" ca="1" si="3"/>
        <v>1591.9624243428289</v>
      </c>
      <c r="AL12" s="140">
        <f t="shared" ca="1" si="4"/>
        <v>0</v>
      </c>
    </row>
    <row r="13" spans="1:42" ht="12" customHeight="1" x14ac:dyDescent="0.2">
      <c r="A13">
        <v>5.6047904191617022</v>
      </c>
      <c r="B13" s="210">
        <v>2894.8</v>
      </c>
      <c r="C13" s="211">
        <v>97200.000000000102</v>
      </c>
      <c r="D13" s="212">
        <v>6795.09189713059</v>
      </c>
      <c r="F13" s="218">
        <v>1562</v>
      </c>
      <c r="G13" s="219">
        <v>734</v>
      </c>
      <c r="I13" s="169">
        <v>1540</v>
      </c>
      <c r="J13" s="172">
        <v>6518.0000000000009</v>
      </c>
      <c r="K13" s="166">
        <f t="shared" si="0"/>
        <v>65180000.000000007</v>
      </c>
      <c r="L13" s="175"/>
      <c r="M13" s="176" t="s">
        <v>135</v>
      </c>
      <c r="N13" s="182">
        <v>1626</v>
      </c>
      <c r="T13" s="142">
        <f t="shared" si="13"/>
        <v>8</v>
      </c>
      <c r="U13" s="142">
        <f t="shared" si="14"/>
        <v>2880</v>
      </c>
      <c r="V13" s="195">
        <f t="shared" si="15"/>
        <v>3.3333333333333333E-2</v>
      </c>
      <c r="W13" s="196">
        <f t="shared" si="16"/>
        <v>2086.4513888888887</v>
      </c>
      <c r="X13" s="146">
        <f t="shared" ca="1" si="9"/>
        <v>2076.2843269238165</v>
      </c>
      <c r="Y13" s="146">
        <f t="shared" ca="1" si="17"/>
        <v>1592.0108418690043</v>
      </c>
      <c r="Z13" s="199">
        <f t="shared" ca="1" si="20"/>
        <v>406915362.58230907</v>
      </c>
      <c r="AA13" s="146">
        <f t="shared" ca="1" si="10"/>
        <v>1262.7596510889557</v>
      </c>
      <c r="AB13" s="141">
        <f t="shared" si="18"/>
        <v>360</v>
      </c>
      <c r="AC13" s="140">
        <f t="shared" si="19"/>
        <v>0.8</v>
      </c>
      <c r="AE13" s="171"/>
      <c r="AF13" s="178"/>
      <c r="AG13" s="178"/>
      <c r="AH13" s="171"/>
      <c r="AI13" s="178"/>
      <c r="AJ13" s="178"/>
      <c r="AK13" s="152">
        <f t="shared" ca="1" si="3"/>
        <v>1591.9828322206397</v>
      </c>
      <c r="AL13" s="140">
        <f t="shared" ca="1" si="4"/>
        <v>0</v>
      </c>
    </row>
    <row r="14" spans="1:42" ht="12" customHeight="1" x14ac:dyDescent="0.2">
      <c r="A14">
        <v>6.2083832335328992</v>
      </c>
      <c r="B14" s="210">
        <v>2934.1</v>
      </c>
      <c r="C14" s="211">
        <v>108000.00000000012</v>
      </c>
      <c r="D14" s="212">
        <v>6883.25083936174</v>
      </c>
      <c r="F14" s="218">
        <v>1564</v>
      </c>
      <c r="G14" s="219">
        <v>780</v>
      </c>
      <c r="I14" s="169">
        <v>1545</v>
      </c>
      <c r="J14" s="172">
        <v>8302</v>
      </c>
      <c r="K14" s="166">
        <f t="shared" si="0"/>
        <v>83020000</v>
      </c>
      <c r="L14" s="175"/>
      <c r="T14" s="142">
        <f t="shared" si="13"/>
        <v>9</v>
      </c>
      <c r="U14" s="142">
        <f t="shared" si="14"/>
        <v>3240</v>
      </c>
      <c r="V14" s="195">
        <f t="shared" si="15"/>
        <v>3.7499999999999999E-2</v>
      </c>
      <c r="W14" s="196">
        <f t="shared" si="16"/>
        <v>2086.4515624999999</v>
      </c>
      <c r="X14" s="146">
        <f t="shared" ca="1" si="9"/>
        <v>2309.6493153710721</v>
      </c>
      <c r="Y14" s="146">
        <f t="shared" ca="1" si="17"/>
        <v>1592.0468723976426</v>
      </c>
      <c r="Z14" s="199">
        <f t="shared" ca="1" si="20"/>
        <v>407292097.78975004</v>
      </c>
      <c r="AA14" s="146">
        <f t="shared" ca="1" si="10"/>
        <v>1263.1626280350638</v>
      </c>
      <c r="AB14" s="141">
        <f t="shared" si="18"/>
        <v>360</v>
      </c>
      <c r="AC14" s="140">
        <f t="shared" si="19"/>
        <v>0.9</v>
      </c>
      <c r="AE14" s="171"/>
      <c r="AF14" s="178"/>
      <c r="AG14" s="178"/>
      <c r="AH14" s="171"/>
      <c r="AI14" s="178"/>
      <c r="AJ14" s="178"/>
      <c r="AK14" s="152">
        <f t="shared" ca="1" si="3"/>
        <v>1592.0108418690043</v>
      </c>
      <c r="AL14" s="140">
        <f t="shared" ca="1" si="4"/>
        <v>0</v>
      </c>
    </row>
    <row r="15" spans="1:42" ht="12" customHeight="1" x14ac:dyDescent="0.2">
      <c r="A15">
        <v>6.5532934131736056</v>
      </c>
      <c r="B15" s="210">
        <v>3016.4</v>
      </c>
      <c r="C15" s="211">
        <v>118800.00000000013</v>
      </c>
      <c r="D15" s="212">
        <v>6797.3763455747503</v>
      </c>
      <c r="F15" s="218">
        <v>1565</v>
      </c>
      <c r="G15" s="219">
        <v>803</v>
      </c>
      <c r="I15" s="169">
        <v>1550</v>
      </c>
      <c r="J15" s="169">
        <v>10329</v>
      </c>
      <c r="K15" s="166">
        <f t="shared" si="0"/>
        <v>103290000</v>
      </c>
      <c r="L15" s="175"/>
      <c r="T15" s="142">
        <f t="shared" si="13"/>
        <v>10</v>
      </c>
      <c r="U15" s="142">
        <f t="shared" si="14"/>
        <v>3600</v>
      </c>
      <c r="V15" s="195">
        <f t="shared" si="15"/>
        <v>4.1666666666666664E-2</v>
      </c>
      <c r="W15" s="196">
        <f t="shared" si="16"/>
        <v>2086.4517361111111</v>
      </c>
      <c r="X15" s="146">
        <f t="shared" ca="1" si="9"/>
        <v>2540.629921038018</v>
      </c>
      <c r="Y15" s="146">
        <f t="shared" ca="1" si="17"/>
        <v>1592.0908369788042</v>
      </c>
      <c r="Z15" s="199">
        <f t="shared" ca="1" si="20"/>
        <v>407751791.45037645</v>
      </c>
      <c r="AA15" s="146">
        <f t="shared" ca="1" si="10"/>
        <v>1263.7030859646384</v>
      </c>
      <c r="AB15" s="141">
        <f t="shared" si="18"/>
        <v>360</v>
      </c>
      <c r="AC15" s="140">
        <f t="shared" si="19"/>
        <v>1</v>
      </c>
      <c r="AE15" s="171"/>
      <c r="AF15" s="178"/>
      <c r="AG15" s="178"/>
      <c r="AH15" s="171"/>
      <c r="AI15" s="178"/>
      <c r="AJ15" s="178"/>
      <c r="AK15" s="152">
        <f t="shared" ca="1" si="3"/>
        <v>1592.0468723976426</v>
      </c>
      <c r="AL15" s="140">
        <f t="shared" ca="1" si="4"/>
        <v>0</v>
      </c>
    </row>
    <row r="16" spans="1:42" ht="12" customHeight="1" x14ac:dyDescent="0.2">
      <c r="A16">
        <v>6.7257485029940014</v>
      </c>
      <c r="B16" s="210">
        <v>3072.5</v>
      </c>
      <c r="C16" s="211">
        <v>129600.00000000015</v>
      </c>
      <c r="D16" s="212">
        <v>6537.6760929008997</v>
      </c>
      <c r="F16" s="218">
        <v>1566</v>
      </c>
      <c r="G16" s="219">
        <v>824</v>
      </c>
      <c r="I16" s="169">
        <v>1555</v>
      </c>
      <c r="J16" s="169">
        <v>12683</v>
      </c>
      <c r="K16" s="166">
        <f t="shared" si="0"/>
        <v>126830000</v>
      </c>
      <c r="L16" s="175"/>
      <c r="R16" s="140" t="s">
        <v>184</v>
      </c>
      <c r="T16" s="142">
        <f t="shared" si="13"/>
        <v>11</v>
      </c>
      <c r="U16" s="142">
        <f t="shared" si="14"/>
        <v>3960</v>
      </c>
      <c r="V16" s="195">
        <f t="shared" si="15"/>
        <v>4.5833333333333337E-2</v>
      </c>
      <c r="W16" s="196">
        <f t="shared" si="16"/>
        <v>2086.4519097222219</v>
      </c>
      <c r="X16" s="146">
        <f t="shared" ca="1" si="9"/>
        <v>2754.5516855158185</v>
      </c>
      <c r="Y16" s="146">
        <f t="shared" ca="1" si="17"/>
        <v>1592.1421441791772</v>
      </c>
      <c r="Z16" s="199">
        <f t="shared" ca="1" si="20"/>
        <v>408288259.5374766</v>
      </c>
      <c r="AA16" s="146">
        <f t="shared" ca="1" si="10"/>
        <v>1264.3625546820626</v>
      </c>
      <c r="AB16" s="141">
        <f t="shared" si="18"/>
        <v>360</v>
      </c>
      <c r="AC16" s="140">
        <f t="shared" si="19"/>
        <v>1.1000000000000001</v>
      </c>
      <c r="AE16" s="171"/>
      <c r="AF16" s="178"/>
      <c r="AG16" s="178"/>
      <c r="AH16" s="171"/>
      <c r="AI16" s="178"/>
      <c r="AJ16" s="178"/>
      <c r="AK16" s="152">
        <f t="shared" ca="1" si="3"/>
        <v>1592.0908369788042</v>
      </c>
      <c r="AL16" s="140">
        <f t="shared" ca="1" si="4"/>
        <v>0</v>
      </c>
      <c r="AN16" s="143"/>
      <c r="AO16" s="143"/>
    </row>
    <row r="17" spans="1:41" ht="13.5" x14ac:dyDescent="0.2">
      <c r="A17">
        <v>7.0706586826347007</v>
      </c>
      <c r="B17" s="210">
        <v>3155.7</v>
      </c>
      <c r="C17" s="211">
        <v>140400.00000000015</v>
      </c>
      <c r="D17" s="212">
        <v>6278.3911944896299</v>
      </c>
      <c r="F17" s="218">
        <v>1568</v>
      </c>
      <c r="G17" s="219">
        <v>866</v>
      </c>
      <c r="I17" s="169">
        <v>1560</v>
      </c>
      <c r="J17" s="169">
        <v>15373.000000000002</v>
      </c>
      <c r="K17" s="166">
        <f t="shared" si="0"/>
        <v>153730000.00000003</v>
      </c>
      <c r="L17" s="175"/>
      <c r="T17" s="142">
        <f t="shared" si="13"/>
        <v>12</v>
      </c>
      <c r="U17" s="142">
        <f t="shared" si="14"/>
        <v>4320</v>
      </c>
      <c r="V17" s="195">
        <f t="shared" si="15"/>
        <v>4.9999999999999996E-2</v>
      </c>
      <c r="W17" s="196">
        <f t="shared" si="16"/>
        <v>2086.4520833333331</v>
      </c>
      <c r="X17" s="146">
        <f t="shared" ca="1" si="9"/>
        <v>2945.2070220998139</v>
      </c>
      <c r="Y17" s="146">
        <f t="shared" ca="1" si="17"/>
        <v>1592.1999891437324</v>
      </c>
      <c r="Z17" s="199">
        <f t="shared" ca="1" si="20"/>
        <v>408893086.48686498</v>
      </c>
      <c r="AA17" s="146">
        <f t="shared" ca="1" si="10"/>
        <v>1265.1321626876575</v>
      </c>
      <c r="AB17" s="141">
        <f t="shared" si="18"/>
        <v>360</v>
      </c>
      <c r="AC17" s="140">
        <f t="shared" si="19"/>
        <v>1.2</v>
      </c>
      <c r="AE17" s="171"/>
      <c r="AF17" s="178"/>
      <c r="AG17" s="178"/>
      <c r="AH17" s="171"/>
      <c r="AI17" s="178"/>
      <c r="AJ17" s="178"/>
      <c r="AK17" s="152">
        <f t="shared" ca="1" si="3"/>
        <v>1592.1421441791772</v>
      </c>
      <c r="AL17" s="140">
        <f t="shared" ca="1" si="4"/>
        <v>0</v>
      </c>
      <c r="AN17" s="143"/>
      <c r="AO17" s="143"/>
    </row>
    <row r="18" spans="1:41" ht="13.5" x14ac:dyDescent="0.2">
      <c r="A18">
        <v>7.2431137724551036</v>
      </c>
      <c r="B18" s="210">
        <v>3102.1</v>
      </c>
      <c r="C18" s="211">
        <v>151200.00000000015</v>
      </c>
      <c r="D18" s="212">
        <v>6192.1013464400703</v>
      </c>
      <c r="F18" s="218">
        <v>1570</v>
      </c>
      <c r="G18" s="219">
        <v>906</v>
      </c>
      <c r="I18" s="169">
        <v>1565</v>
      </c>
      <c r="J18" s="169">
        <v>18363</v>
      </c>
      <c r="K18" s="166">
        <f t="shared" si="0"/>
        <v>183630000</v>
      </c>
      <c r="L18" s="175"/>
      <c r="T18" s="142">
        <f t="shared" si="13"/>
        <v>13</v>
      </c>
      <c r="U18" s="142">
        <f t="shared" si="14"/>
        <v>4680</v>
      </c>
      <c r="V18" s="195">
        <f t="shared" si="15"/>
        <v>5.4166666666666669E-2</v>
      </c>
      <c r="W18" s="196">
        <f t="shared" si="16"/>
        <v>2086.4522569444443</v>
      </c>
      <c r="X18" s="146">
        <f t="shared" ca="1" si="9"/>
        <v>3124.2794517850666</v>
      </c>
      <c r="Y18" s="146">
        <f t="shared" ca="1" si="17"/>
        <v>1592.263969696646</v>
      </c>
      <c r="Z18" s="199">
        <f t="shared" ca="1" si="20"/>
        <v>409562067.14813143</v>
      </c>
      <c r="AA18" s="146">
        <f t="shared" ca="1" si="10"/>
        <v>1265.9998371559855</v>
      </c>
      <c r="AB18" s="141">
        <f t="shared" si="18"/>
        <v>360</v>
      </c>
      <c r="AC18" s="140">
        <f t="shared" si="19"/>
        <v>1.3</v>
      </c>
      <c r="AE18" s="171"/>
      <c r="AF18" s="178"/>
      <c r="AG18" s="178"/>
      <c r="AH18" s="171"/>
      <c r="AI18" s="178"/>
      <c r="AJ18" s="178"/>
      <c r="AK18" s="152">
        <f t="shared" ca="1" si="3"/>
        <v>1592.1999891437324</v>
      </c>
      <c r="AL18" s="140">
        <f t="shared" ca="1" si="4"/>
        <v>0</v>
      </c>
      <c r="AN18" s="143"/>
      <c r="AO18" s="143"/>
    </row>
    <row r="19" spans="1:41" ht="13.5" x14ac:dyDescent="0.2">
      <c r="A19">
        <v>7.4155688622753999</v>
      </c>
      <c r="B19" s="210">
        <v>3023.1</v>
      </c>
      <c r="C19" s="211">
        <v>162000.00000000015</v>
      </c>
      <c r="D19" s="212">
        <v>6105.8114983904998</v>
      </c>
      <c r="F19" s="218">
        <v>1572</v>
      </c>
      <c r="G19" s="219">
        <v>944</v>
      </c>
      <c r="I19" s="169">
        <v>1570</v>
      </c>
      <c r="J19" s="169">
        <v>21658</v>
      </c>
      <c r="K19" s="166">
        <f t="shared" si="0"/>
        <v>216580000</v>
      </c>
      <c r="T19" s="142">
        <f t="shared" si="13"/>
        <v>14</v>
      </c>
      <c r="U19" s="142">
        <f t="shared" si="14"/>
        <v>5040</v>
      </c>
      <c r="V19" s="195">
        <f t="shared" si="15"/>
        <v>5.8333333333333327E-2</v>
      </c>
      <c r="W19" s="196">
        <f t="shared" si="16"/>
        <v>2086.4524305555556</v>
      </c>
      <c r="X19" s="146">
        <f t="shared" ca="1" si="9"/>
        <v>3293.1407678351602</v>
      </c>
      <c r="Y19" s="146">
        <f t="shared" ca="1" si="17"/>
        <v>1592.3337337088258</v>
      </c>
      <c r="Z19" s="199">
        <f t="shared" ca="1" si="20"/>
        <v>410291519.65948188</v>
      </c>
      <c r="AA19" s="146">
        <f t="shared" ca="1" si="10"/>
        <v>1266.8837918615557</v>
      </c>
      <c r="AB19" s="141">
        <f t="shared" si="18"/>
        <v>360</v>
      </c>
      <c r="AC19" s="140">
        <f t="shared" si="19"/>
        <v>1.4</v>
      </c>
      <c r="AF19" s="178"/>
      <c r="AG19" s="178"/>
      <c r="AH19" s="171"/>
      <c r="AI19" s="178"/>
      <c r="AJ19" s="178"/>
      <c r="AK19" s="152">
        <f t="shared" ca="1" si="3"/>
        <v>1592.263969696646</v>
      </c>
      <c r="AL19" s="140">
        <f t="shared" ca="1" si="4"/>
        <v>0</v>
      </c>
      <c r="AN19" s="143"/>
      <c r="AO19" s="143"/>
    </row>
    <row r="20" spans="1:41" ht="13.5" x14ac:dyDescent="0.2">
      <c r="A20">
        <v>7.6742514970060043</v>
      </c>
      <c r="B20" s="210">
        <v>2951.7</v>
      </c>
      <c r="C20" s="211">
        <v>172800.00000000015</v>
      </c>
      <c r="D20" s="212">
        <v>6366.5501367207798</v>
      </c>
      <c r="F20" s="173">
        <v>1573.75</v>
      </c>
      <c r="G20" s="177">
        <v>976</v>
      </c>
      <c r="I20" s="169">
        <v>1575</v>
      </c>
      <c r="J20" s="169">
        <v>25288</v>
      </c>
      <c r="K20" s="166">
        <f t="shared" si="0"/>
        <v>252880000</v>
      </c>
      <c r="O20" s="143"/>
      <c r="P20" s="143"/>
      <c r="Q20" s="143"/>
      <c r="R20" s="143"/>
      <c r="T20" s="142">
        <f t="shared" si="13"/>
        <v>15</v>
      </c>
      <c r="U20" s="142">
        <f t="shared" si="14"/>
        <v>5400</v>
      </c>
      <c r="V20" s="195">
        <f t="shared" si="15"/>
        <v>6.25E-2</v>
      </c>
      <c r="W20" s="196">
        <f t="shared" si="16"/>
        <v>2086.4526041666663</v>
      </c>
      <c r="X20" s="146">
        <f t="shared" ca="1" si="9"/>
        <v>3452.6814433451718</v>
      </c>
      <c r="Y20" s="146">
        <f t="shared" ca="1" si="17"/>
        <v>1592.4089575200699</v>
      </c>
      <c r="Z20" s="199">
        <f t="shared" ca="1" si="20"/>
        <v>411078059.82985014</v>
      </c>
      <c r="AA20" s="146">
        <f t="shared" ca="1" si="10"/>
        <v>1267.8476367666713</v>
      </c>
      <c r="AB20" s="141">
        <f t="shared" si="18"/>
        <v>360</v>
      </c>
      <c r="AC20" s="140">
        <f t="shared" si="19"/>
        <v>1.5</v>
      </c>
      <c r="AF20" s="178"/>
      <c r="AG20" s="178"/>
      <c r="AH20" s="171"/>
      <c r="AI20" s="178"/>
      <c r="AJ20" s="178"/>
      <c r="AK20" s="152">
        <f t="shared" ca="1" si="3"/>
        <v>1592.3337337088258</v>
      </c>
      <c r="AL20" s="140">
        <f t="shared" ca="1" si="4"/>
        <v>0</v>
      </c>
      <c r="AN20" s="143"/>
      <c r="AO20" s="143"/>
    </row>
    <row r="21" spans="1:41" ht="13.5" x14ac:dyDescent="0.2">
      <c r="A21">
        <v>7.7604790419160992</v>
      </c>
      <c r="B21" s="210">
        <v>2866.5</v>
      </c>
      <c r="C21" s="211">
        <v>183600.00000000015</v>
      </c>
      <c r="D21" s="212">
        <v>6713.5786231006196</v>
      </c>
      <c r="F21" s="173">
        <v>1574</v>
      </c>
      <c r="G21" s="172">
        <v>981</v>
      </c>
      <c r="I21" s="169">
        <v>1580</v>
      </c>
      <c r="J21" s="169">
        <v>29320</v>
      </c>
      <c r="K21" s="166">
        <f t="shared" si="0"/>
        <v>293200000</v>
      </c>
      <c r="O21" s="143"/>
      <c r="P21" s="143"/>
      <c r="Q21" s="143"/>
      <c r="R21" s="143"/>
      <c r="T21" s="142">
        <f t="shared" si="13"/>
        <v>16</v>
      </c>
      <c r="U21" s="142">
        <f t="shared" si="14"/>
        <v>5760</v>
      </c>
      <c r="V21" s="195">
        <f t="shared" si="15"/>
        <v>6.6666666666666666E-2</v>
      </c>
      <c r="W21" s="196">
        <f t="shared" si="16"/>
        <v>2086.4527777777776</v>
      </c>
      <c r="X21" s="146">
        <f t="shared" ca="1" si="9"/>
        <v>3603.7919514101773</v>
      </c>
      <c r="Y21" s="146">
        <f t="shared" ca="1" si="17"/>
        <v>1592.489348282674</v>
      </c>
      <c r="Z21" s="199">
        <f t="shared" ca="1" si="20"/>
        <v>411918625.64363956</v>
      </c>
      <c r="AA21" s="146">
        <f t="shared" ca="1" si="10"/>
        <v>1268.8869131062277</v>
      </c>
      <c r="AB21" s="141">
        <f t="shared" si="18"/>
        <v>360</v>
      </c>
      <c r="AC21" s="140">
        <f t="shared" si="19"/>
        <v>1.6</v>
      </c>
      <c r="AF21" s="178"/>
      <c r="AG21" s="178"/>
      <c r="AH21" s="171"/>
      <c r="AI21" s="178"/>
      <c r="AJ21" s="178"/>
      <c r="AK21" s="152">
        <f t="shared" ca="1" si="3"/>
        <v>1592.4089575200699</v>
      </c>
      <c r="AL21" s="140">
        <f t="shared" ca="1" si="4"/>
        <v>0</v>
      </c>
      <c r="AN21" s="143"/>
      <c r="AO21" s="143"/>
    </row>
    <row r="22" spans="1:41" ht="13.5" x14ac:dyDescent="0.2">
      <c r="A22">
        <v>7.9329341317365021</v>
      </c>
      <c r="B22" s="210">
        <v>2801.5</v>
      </c>
      <c r="C22" s="211">
        <v>194400.00000000015</v>
      </c>
      <c r="D22" s="212">
        <v>6974.1095842996101</v>
      </c>
      <c r="F22" s="173">
        <v>1576</v>
      </c>
      <c r="G22" s="177">
        <v>1016</v>
      </c>
      <c r="I22" s="169">
        <v>1585</v>
      </c>
      <c r="J22" s="169">
        <v>33752</v>
      </c>
      <c r="K22" s="166">
        <f t="shared" si="0"/>
        <v>337520000</v>
      </c>
      <c r="O22" s="143"/>
      <c r="P22" s="143"/>
      <c r="Q22" s="143"/>
      <c r="R22" s="143"/>
      <c r="T22" s="142">
        <f t="shared" si="13"/>
        <v>17</v>
      </c>
      <c r="U22" s="142">
        <f t="shared" si="14"/>
        <v>6120</v>
      </c>
      <c r="V22" s="195">
        <f t="shared" si="15"/>
        <v>7.0833333333333331E-2</v>
      </c>
      <c r="W22" s="196">
        <f t="shared" si="16"/>
        <v>2086.4529513888888</v>
      </c>
      <c r="X22" s="146">
        <f t="shared" ca="1" si="9"/>
        <v>3747.3627651252514</v>
      </c>
      <c r="Y22" s="146">
        <f t="shared" ca="1" si="17"/>
        <v>1592.5746439472168</v>
      </c>
      <c r="Z22" s="199">
        <f t="shared" ca="1" si="20"/>
        <v>412810477.11209977</v>
      </c>
      <c r="AA22" s="146">
        <f t="shared" ca="1" si="10"/>
        <v>1269.9975749579951</v>
      </c>
      <c r="AB22" s="141">
        <f t="shared" si="18"/>
        <v>360</v>
      </c>
      <c r="AC22" s="140">
        <f t="shared" si="19"/>
        <v>1.7</v>
      </c>
      <c r="AF22" s="178"/>
      <c r="AG22" s="178"/>
      <c r="AH22" s="171"/>
      <c r="AI22" s="178"/>
      <c r="AJ22" s="178"/>
      <c r="AK22" s="152">
        <f t="shared" ca="1" si="3"/>
        <v>1592.489348282674</v>
      </c>
      <c r="AL22" s="140">
        <f t="shared" ca="1" si="4"/>
        <v>0</v>
      </c>
      <c r="AN22" s="143"/>
      <c r="AO22" s="143"/>
    </row>
    <row r="23" spans="1:41" ht="13.5" x14ac:dyDescent="0.2">
      <c r="A23">
        <v>8.1916167664669999</v>
      </c>
      <c r="B23" s="210">
        <v>2737</v>
      </c>
      <c r="C23" s="211">
        <v>205200.00000000015</v>
      </c>
      <c r="D23" s="212">
        <v>7148.1430203177497</v>
      </c>
      <c r="F23" s="173">
        <v>1578</v>
      </c>
      <c r="G23" s="172">
        <v>1050</v>
      </c>
      <c r="I23" s="174">
        <v>1590</v>
      </c>
      <c r="J23" s="169">
        <v>38589</v>
      </c>
      <c r="K23" s="166">
        <f t="shared" si="0"/>
        <v>385890000</v>
      </c>
      <c r="T23" s="142">
        <f t="shared" si="13"/>
        <v>18</v>
      </c>
      <c r="U23" s="142">
        <f t="shared" si="14"/>
        <v>6480</v>
      </c>
      <c r="V23" s="195">
        <f t="shared" si="15"/>
        <v>7.4999999999999997E-2</v>
      </c>
      <c r="W23" s="196">
        <f t="shared" si="16"/>
        <v>2086.453125</v>
      </c>
      <c r="X23" s="146">
        <f t="shared" ca="1" si="9"/>
        <v>3884.2843575854713</v>
      </c>
      <c r="Y23" s="146">
        <f t="shared" ca="1" si="17"/>
        <v>1592.66461324791</v>
      </c>
      <c r="Z23" s="199">
        <f t="shared" ca="1" si="20"/>
        <v>413751196.12014574</v>
      </c>
      <c r="AA23" s="146">
        <f t="shared" ca="1" si="10"/>
        <v>1271.1760019023372</v>
      </c>
      <c r="AB23" s="141">
        <f t="shared" si="18"/>
        <v>360</v>
      </c>
      <c r="AC23" s="140">
        <f t="shared" si="19"/>
        <v>1.8</v>
      </c>
      <c r="AG23" s="171"/>
      <c r="AH23" s="171"/>
      <c r="AK23" s="152">
        <f t="shared" ca="1" si="3"/>
        <v>1592.5746439472168</v>
      </c>
      <c r="AL23" s="140">
        <f t="shared" ca="1" si="4"/>
        <v>0</v>
      </c>
      <c r="AN23" s="143"/>
      <c r="AO23" s="143"/>
    </row>
    <row r="24" spans="1:41" ht="13.5" x14ac:dyDescent="0.2">
      <c r="A24">
        <v>8.3640718562874028</v>
      </c>
      <c r="B24" s="210">
        <v>2645.7</v>
      </c>
      <c r="C24" s="211">
        <v>216000.00000000015</v>
      </c>
      <c r="D24" s="212">
        <v>7321.9687792045997</v>
      </c>
      <c r="F24" s="173">
        <v>1580</v>
      </c>
      <c r="G24" s="177">
        <v>1083</v>
      </c>
      <c r="I24" s="169">
        <v>1595</v>
      </c>
      <c r="J24" s="169">
        <v>43817.000000000007</v>
      </c>
      <c r="K24" s="166">
        <f t="shared" si="0"/>
        <v>438170000.00000006</v>
      </c>
      <c r="T24" s="142">
        <f t="shared" si="13"/>
        <v>19</v>
      </c>
      <c r="U24" s="142">
        <f t="shared" si="14"/>
        <v>6840</v>
      </c>
      <c r="V24" s="195">
        <f t="shared" si="15"/>
        <v>7.9166666666666663E-2</v>
      </c>
      <c r="W24" s="196">
        <f t="shared" si="16"/>
        <v>2086.4532986111108</v>
      </c>
      <c r="X24" s="146">
        <f t="shared" ca="1" si="9"/>
        <v>4015.4445957108901</v>
      </c>
      <c r="Y24" s="146">
        <f t="shared" ca="1" si="17"/>
        <v>1592.7590555982235</v>
      </c>
      <c r="Z24" s="199">
        <f t="shared" ca="1" si="20"/>
        <v>414738685.33502656</v>
      </c>
      <c r="AA24" s="146">
        <f t="shared" ca="1" si="10"/>
        <v>1272.4189988198084</v>
      </c>
      <c r="AB24" s="141">
        <f t="shared" si="18"/>
        <v>360</v>
      </c>
      <c r="AC24" s="140">
        <f t="shared" si="19"/>
        <v>1.9</v>
      </c>
      <c r="AG24" s="171"/>
      <c r="AH24" s="171"/>
      <c r="AK24" s="152">
        <f t="shared" ca="1" si="3"/>
        <v>1592.66461324791</v>
      </c>
      <c r="AL24" s="140">
        <f t="shared" ca="1" si="4"/>
        <v>0</v>
      </c>
      <c r="AN24" s="143"/>
      <c r="AO24" s="143"/>
    </row>
    <row r="25" spans="1:41" ht="13.5" x14ac:dyDescent="0.2">
      <c r="A25">
        <v>8.6227544910179006</v>
      </c>
      <c r="B25" s="210">
        <v>2640.2</v>
      </c>
      <c r="C25" s="211">
        <v>226800.00000000015</v>
      </c>
      <c r="D25" s="212">
        <v>7409.2970129105997</v>
      </c>
      <c r="F25" s="167">
        <v>1582</v>
      </c>
      <c r="G25" s="172">
        <v>1115</v>
      </c>
      <c r="I25" s="169">
        <v>1600</v>
      </c>
      <c r="J25" s="169">
        <v>49410</v>
      </c>
      <c r="K25" s="166">
        <f t="shared" si="0"/>
        <v>494100000</v>
      </c>
      <c r="O25" s="143"/>
      <c r="P25" s="143"/>
      <c r="Q25" s="143"/>
      <c r="R25" s="143"/>
      <c r="T25" s="142">
        <f t="shared" si="13"/>
        <v>20</v>
      </c>
      <c r="U25" s="142">
        <f t="shared" si="14"/>
        <v>7200</v>
      </c>
      <c r="V25" s="195">
        <f t="shared" si="15"/>
        <v>8.3333333333333329E-2</v>
      </c>
      <c r="W25" s="196">
        <f t="shared" si="16"/>
        <v>2086.453472222222</v>
      </c>
      <c r="X25" s="146">
        <f t="shared" ca="1" si="9"/>
        <v>4138.7405868882779</v>
      </c>
      <c r="Y25" s="146">
        <f t="shared" ca="1" si="17"/>
        <v>1592.8576981044669</v>
      </c>
      <c r="Z25" s="199">
        <f t="shared" ca="1" si="20"/>
        <v>415770091.38030463</v>
      </c>
      <c r="AA25" s="146">
        <f t="shared" ca="1" si="10"/>
        <v>1273.7237944491405</v>
      </c>
      <c r="AB25" s="141">
        <f t="shared" si="18"/>
        <v>360</v>
      </c>
      <c r="AC25" s="140">
        <f t="shared" si="19"/>
        <v>2</v>
      </c>
      <c r="AG25" s="171"/>
      <c r="AH25" s="171"/>
      <c r="AK25" s="152">
        <f t="shared" ca="1" si="3"/>
        <v>1592.7590555982235</v>
      </c>
      <c r="AL25" s="140">
        <f t="shared" ca="1" si="4"/>
        <v>0</v>
      </c>
      <c r="AN25" s="143"/>
      <c r="AO25" s="143"/>
    </row>
    <row r="26" spans="1:41" ht="13.5" x14ac:dyDescent="0.2">
      <c r="A26">
        <v>9.0538922155688013</v>
      </c>
      <c r="B26" s="210">
        <v>2692</v>
      </c>
      <c r="C26" s="211">
        <v>237600.00000000015</v>
      </c>
      <c r="D26" s="212">
        <v>7236.92499394275</v>
      </c>
      <c r="F26" s="167">
        <v>1584</v>
      </c>
      <c r="G26" s="177">
        <v>1146</v>
      </c>
      <c r="I26" s="169">
        <v>1605</v>
      </c>
      <c r="J26" s="169">
        <v>55367</v>
      </c>
      <c r="K26" s="166">
        <f t="shared" si="0"/>
        <v>553670000</v>
      </c>
      <c r="O26" s="143"/>
      <c r="P26" s="143"/>
      <c r="Q26" s="143"/>
      <c r="R26" s="143"/>
      <c r="T26" s="142">
        <f t="shared" si="13"/>
        <v>21</v>
      </c>
      <c r="U26" s="142">
        <f t="shared" si="14"/>
        <v>7560</v>
      </c>
      <c r="V26" s="195">
        <f t="shared" si="15"/>
        <v>8.7500000000000008E-2</v>
      </c>
      <c r="W26" s="196">
        <f t="shared" si="16"/>
        <v>2086.4536458333332</v>
      </c>
      <c r="X26" s="146">
        <f t="shared" ca="1" si="9"/>
        <v>4252.7221116220489</v>
      </c>
      <c r="Y26" s="146">
        <f t="shared" ca="1" si="17"/>
        <v>1592.9602180717111</v>
      </c>
      <c r="Z26" s="199">
        <f t="shared" ca="1" si="20"/>
        <v>416842040.15781105</v>
      </c>
      <c r="AA26" s="146">
        <f t="shared" ca="1" si="10"/>
        <v>1275.0866185485547</v>
      </c>
      <c r="AB26" s="141">
        <f t="shared" si="18"/>
        <v>360</v>
      </c>
      <c r="AC26" s="140">
        <f t="shared" si="19"/>
        <v>2.1</v>
      </c>
      <c r="AG26" s="171"/>
      <c r="AH26" s="171"/>
      <c r="AK26" s="152">
        <f t="shared" ca="1" si="3"/>
        <v>1592.8576981044669</v>
      </c>
      <c r="AL26" s="140">
        <f t="shared" ca="1" si="4"/>
        <v>0</v>
      </c>
      <c r="AN26" s="143"/>
      <c r="AO26" s="143"/>
    </row>
    <row r="27" spans="1:41" ht="13.5" x14ac:dyDescent="0.2">
      <c r="A27">
        <v>9.3125748502993986</v>
      </c>
      <c r="B27" s="210">
        <v>2782.7</v>
      </c>
      <c r="C27" s="211">
        <v>248400.00000000015</v>
      </c>
      <c r="D27" s="212">
        <v>7150.8428230244699</v>
      </c>
      <c r="F27" s="167">
        <v>1585.79</v>
      </c>
      <c r="G27" s="172">
        <v>1174</v>
      </c>
      <c r="I27" s="169">
        <v>1610</v>
      </c>
      <c r="J27" s="169">
        <v>61710</v>
      </c>
      <c r="K27" s="166">
        <f t="shared" si="0"/>
        <v>617100000</v>
      </c>
      <c r="O27" s="143"/>
      <c r="P27" s="143"/>
      <c r="Q27" s="143"/>
      <c r="R27" s="143"/>
      <c r="T27" s="142">
        <f t="shared" si="13"/>
        <v>22</v>
      </c>
      <c r="U27" s="142">
        <f t="shared" si="14"/>
        <v>7920</v>
      </c>
      <c r="V27" s="195">
        <f t="shared" si="15"/>
        <v>9.1666666666666674E-2</v>
      </c>
      <c r="W27" s="196">
        <f t="shared" si="16"/>
        <v>2086.4538194444444</v>
      </c>
      <c r="X27" s="146">
        <f t="shared" ca="1" si="9"/>
        <v>4358.748313057321</v>
      </c>
      <c r="Y27" s="146">
        <f t="shared" ca="1" si="17"/>
        <v>1593.0663397538151</v>
      </c>
      <c r="Z27" s="199">
        <f t="shared" ca="1" si="20"/>
        <v>417951648.46589184</v>
      </c>
      <c r="AA27" s="146">
        <f t="shared" ca="1" si="10"/>
        <v>1276.5030128328501</v>
      </c>
      <c r="AB27" s="141">
        <f t="shared" si="18"/>
        <v>360</v>
      </c>
      <c r="AC27" s="140">
        <f t="shared" si="19"/>
        <v>2.2000000000000002</v>
      </c>
      <c r="AG27" s="171"/>
      <c r="AH27" s="171"/>
      <c r="AK27" s="152">
        <f t="shared" ca="1" si="3"/>
        <v>1592.9602180717111</v>
      </c>
      <c r="AL27" s="140">
        <f t="shared" ca="1" si="4"/>
        <v>0</v>
      </c>
      <c r="AN27" s="143"/>
      <c r="AO27" s="143"/>
    </row>
    <row r="28" spans="1:41" ht="13.5" x14ac:dyDescent="0.2">
      <c r="A28">
        <v>9.6574850299401049</v>
      </c>
      <c r="B28" s="210">
        <v>2839.2</v>
      </c>
      <c r="C28" s="211">
        <v>259200.00000000015</v>
      </c>
      <c r="D28" s="212">
        <v>7325.0839361738899</v>
      </c>
      <c r="F28" s="167">
        <v>1586</v>
      </c>
      <c r="G28" s="177">
        <v>1177</v>
      </c>
      <c r="I28" s="169">
        <v>1615</v>
      </c>
      <c r="J28" s="169">
        <v>68456</v>
      </c>
      <c r="K28" s="166">
        <f t="shared" si="0"/>
        <v>684560000</v>
      </c>
      <c r="T28" s="142">
        <f t="shared" si="13"/>
        <v>23</v>
      </c>
      <c r="U28" s="142">
        <f t="shared" si="14"/>
        <v>8280</v>
      </c>
      <c r="V28" s="195">
        <f t="shared" si="15"/>
        <v>9.5833333333333326E-2</v>
      </c>
      <c r="W28" s="196">
        <f t="shared" si="16"/>
        <v>2086.4539930555552</v>
      </c>
      <c r="X28" s="146">
        <f t="shared" ca="1" si="9"/>
        <v>4458.1783343392108</v>
      </c>
      <c r="Y28" s="146">
        <f t="shared" ca="1" si="17"/>
        <v>1593.1758343310921</v>
      </c>
      <c r="Z28" s="199">
        <f t="shared" ca="1" si="20"/>
        <v>419096523.76589942</v>
      </c>
      <c r="AA28" s="146">
        <f t="shared" ca="1" si="10"/>
        <v>1277.9691676513924</v>
      </c>
      <c r="AB28" s="141">
        <f t="shared" si="18"/>
        <v>360</v>
      </c>
      <c r="AC28" s="140">
        <f t="shared" si="19"/>
        <v>2.2999999999999998</v>
      </c>
      <c r="AG28" s="171"/>
      <c r="AH28" s="171"/>
      <c r="AK28" s="152">
        <f t="shared" ca="1" si="3"/>
        <v>1593.0663397538151</v>
      </c>
      <c r="AL28" s="140">
        <f t="shared" ca="1" si="4"/>
        <v>0</v>
      </c>
      <c r="AN28" s="143"/>
      <c r="AO28" s="143"/>
    </row>
    <row r="29" spans="1:41" ht="13.5" x14ac:dyDescent="0.2">
      <c r="A29">
        <v>10.002395209580804</v>
      </c>
      <c r="B29" s="210">
        <v>2807.5</v>
      </c>
      <c r="C29" s="211">
        <v>270000.00000000012</v>
      </c>
      <c r="D29" s="212">
        <v>7499.3250493233199</v>
      </c>
      <c r="F29" s="167">
        <v>1588</v>
      </c>
      <c r="G29" s="172">
        <v>1206</v>
      </c>
      <c r="I29" s="169">
        <v>1620</v>
      </c>
      <c r="J29" s="169">
        <v>75610</v>
      </c>
      <c r="K29" s="166">
        <f t="shared" si="0"/>
        <v>756100000</v>
      </c>
      <c r="T29" s="142">
        <f t="shared" si="13"/>
        <v>24</v>
      </c>
      <c r="U29" s="142">
        <f t="shared" si="14"/>
        <v>8640</v>
      </c>
      <c r="V29" s="195">
        <f t="shared" si="15"/>
        <v>9.9999999999999992E-2</v>
      </c>
      <c r="W29" s="196">
        <f t="shared" si="16"/>
        <v>2086.4541666666664</v>
      </c>
      <c r="X29" s="146">
        <f t="shared" ca="1" si="9"/>
        <v>4552.3713186128352</v>
      </c>
      <c r="Y29" s="146">
        <f t="shared" ca="1" si="17"/>
        <v>1593.2885198879874</v>
      </c>
      <c r="Z29" s="199">
        <f t="shared" ca="1" si="20"/>
        <v>420274763.94879538</v>
      </c>
      <c r="AA29" s="146">
        <f t="shared" ca="1" si="10"/>
        <v>1279.4819216795618</v>
      </c>
      <c r="AB29" s="141">
        <f t="shared" si="18"/>
        <v>360</v>
      </c>
      <c r="AC29" s="140">
        <f t="shared" si="19"/>
        <v>2.4</v>
      </c>
      <c r="AG29" s="171"/>
      <c r="AH29" s="171"/>
      <c r="AK29" s="152">
        <f t="shared" ca="1" si="3"/>
        <v>1593.1758343310921</v>
      </c>
      <c r="AL29" s="140">
        <f t="shared" ca="1" si="4"/>
        <v>0</v>
      </c>
      <c r="AN29" s="143"/>
      <c r="AO29" s="143"/>
    </row>
    <row r="30" spans="1:41" ht="13.5" x14ac:dyDescent="0.2">
      <c r="A30">
        <v>10.347305389221503</v>
      </c>
      <c r="B30" s="210">
        <v>2780.1</v>
      </c>
      <c r="C30" s="211">
        <v>280800.00000000012</v>
      </c>
      <c r="D30" s="212">
        <v>7413.4505555363303</v>
      </c>
      <c r="F30" s="167">
        <v>1589.13</v>
      </c>
      <c r="G30" s="177">
        <v>1223</v>
      </c>
      <c r="I30" s="169">
        <v>1625</v>
      </c>
      <c r="J30" s="169">
        <v>83166</v>
      </c>
      <c r="K30" s="166">
        <f t="shared" si="0"/>
        <v>831660000</v>
      </c>
      <c r="T30" s="142">
        <f t="shared" si="13"/>
        <v>25</v>
      </c>
      <c r="U30" s="142">
        <f t="shared" si="14"/>
        <v>9000</v>
      </c>
      <c r="V30" s="195">
        <f t="shared" si="15"/>
        <v>0.10416666666666667</v>
      </c>
      <c r="W30" s="196">
        <f t="shared" si="16"/>
        <v>2086.4543402777776</v>
      </c>
      <c r="X30" s="146">
        <f t="shared" ca="1" si="9"/>
        <v>4642.686409023313</v>
      </c>
      <c r="Y30" s="146">
        <f t="shared" ca="1" si="17"/>
        <v>1593.4042613907675</v>
      </c>
      <c r="Z30" s="199">
        <f t="shared" ca="1" si="20"/>
        <v>421484957.10186404</v>
      </c>
      <c r="AA30" s="146">
        <f t="shared" ca="1" si="10"/>
        <v>1281.0387616103515</v>
      </c>
      <c r="AB30" s="141">
        <f t="shared" si="18"/>
        <v>360</v>
      </c>
      <c r="AC30" s="140">
        <f t="shared" si="19"/>
        <v>2.5</v>
      </c>
      <c r="AG30" s="171"/>
      <c r="AH30" s="171"/>
      <c r="AK30" s="152">
        <f t="shared" ca="1" si="3"/>
        <v>1593.2885198879874</v>
      </c>
      <c r="AL30" s="140">
        <f t="shared" ca="1" si="4"/>
        <v>0</v>
      </c>
      <c r="AN30" s="143"/>
      <c r="AO30" s="143"/>
    </row>
    <row r="31" spans="1:41" ht="13.5" x14ac:dyDescent="0.2">
      <c r="A31">
        <v>10.864670658682606</v>
      </c>
      <c r="B31" s="210">
        <v>2758.1</v>
      </c>
      <c r="C31" s="211">
        <v>291600.00000000012</v>
      </c>
      <c r="D31" s="212">
        <v>6807.7602021390703</v>
      </c>
      <c r="F31" s="167">
        <v>1590</v>
      </c>
      <c r="G31" s="172">
        <v>1235</v>
      </c>
      <c r="I31" s="169">
        <v>1630</v>
      </c>
      <c r="J31" s="169">
        <v>91107</v>
      </c>
      <c r="K31" s="166">
        <f t="shared" si="0"/>
        <v>911070000</v>
      </c>
      <c r="T31" s="142">
        <f t="shared" si="13"/>
        <v>26</v>
      </c>
      <c r="U31" s="142">
        <f t="shared" si="14"/>
        <v>9360</v>
      </c>
      <c r="V31" s="195">
        <f t="shared" si="15"/>
        <v>0.10833333333333334</v>
      </c>
      <c r="W31" s="196">
        <f t="shared" si="16"/>
        <v>2086.4545138888889</v>
      </c>
      <c r="X31" s="146">
        <f t="shared" ca="1" si="9"/>
        <v>4730.482748715759</v>
      </c>
      <c r="Y31" s="146">
        <f t="shared" ca="1" si="17"/>
        <v>1593.5229706652196</v>
      </c>
      <c r="Z31" s="199">
        <f t="shared" ca="1" si="20"/>
        <v>422726181.27553707</v>
      </c>
      <c r="AA31" s="146">
        <f t="shared" ca="1" si="10"/>
        <v>1282.6378218461293</v>
      </c>
      <c r="AB31" s="141">
        <f t="shared" si="18"/>
        <v>360</v>
      </c>
      <c r="AC31" s="140">
        <f t="shared" si="19"/>
        <v>2.6</v>
      </c>
      <c r="AG31" s="171"/>
      <c r="AH31" s="171"/>
      <c r="AK31" s="152">
        <f t="shared" ca="1" si="3"/>
        <v>1593.4042613907675</v>
      </c>
      <c r="AL31" s="140">
        <f t="shared" ca="1" si="4"/>
        <v>0</v>
      </c>
      <c r="AN31" s="143"/>
      <c r="AO31" s="143"/>
    </row>
    <row r="32" spans="1:41" ht="13.5" x14ac:dyDescent="0.2">
      <c r="A32">
        <v>11.123353293413203</v>
      </c>
      <c r="B32" s="210">
        <v>2720.8</v>
      </c>
      <c r="C32" s="211">
        <v>302400.00000000012</v>
      </c>
      <c r="D32" s="212">
        <v>6461.5624242843796</v>
      </c>
      <c r="F32" s="167">
        <v>1592</v>
      </c>
      <c r="G32" s="177">
        <v>1263</v>
      </c>
      <c r="I32" s="169">
        <v>1635</v>
      </c>
      <c r="J32" s="169">
        <v>99442</v>
      </c>
      <c r="K32" s="166">
        <f t="shared" si="0"/>
        <v>994420000</v>
      </c>
      <c r="T32" s="142">
        <f t="shared" si="13"/>
        <v>27</v>
      </c>
      <c r="U32" s="142">
        <f t="shared" si="14"/>
        <v>9720</v>
      </c>
      <c r="V32" s="195">
        <f t="shared" si="15"/>
        <v>0.1125</v>
      </c>
      <c r="W32" s="196">
        <f t="shared" si="16"/>
        <v>2086.4546874999996</v>
      </c>
      <c r="X32" s="146">
        <f t="shared" ca="1" si="9"/>
        <v>4816.8578901866695</v>
      </c>
      <c r="Y32" s="146">
        <f t="shared" ca="1" si="17"/>
        <v>1593.644597367798</v>
      </c>
      <c r="Z32" s="199">
        <f t="shared" ca="1" si="20"/>
        <v>423997910.07769567</v>
      </c>
      <c r="AA32" s="146">
        <f t="shared" ca="1" si="10"/>
        <v>1284.2778841905342</v>
      </c>
      <c r="AB32" s="141">
        <f t="shared" si="18"/>
        <v>360</v>
      </c>
      <c r="AC32" s="140">
        <f t="shared" si="19"/>
        <v>2.7</v>
      </c>
      <c r="AG32" s="171"/>
      <c r="AH32" s="171"/>
      <c r="AK32" s="152">
        <f t="shared" ca="1" si="3"/>
        <v>1593.5229706652196</v>
      </c>
      <c r="AL32" s="140">
        <f t="shared" ca="1" si="4"/>
        <v>0</v>
      </c>
      <c r="AN32" s="143"/>
      <c r="AO32" s="143"/>
    </row>
    <row r="33" spans="1:41" ht="13.5" x14ac:dyDescent="0.2">
      <c r="A33">
        <v>11.382035928143701</v>
      </c>
      <c r="B33" s="210">
        <v>2674.6</v>
      </c>
      <c r="C33" s="211">
        <v>313200.00000000012</v>
      </c>
      <c r="D33" s="212">
        <v>6288.7750510539599</v>
      </c>
      <c r="F33" s="167">
        <v>1592.2</v>
      </c>
      <c r="G33" s="172">
        <v>1266</v>
      </c>
      <c r="I33" s="169">
        <v>1640</v>
      </c>
      <c r="J33" s="169">
        <v>108185</v>
      </c>
      <c r="K33" s="166">
        <f t="shared" si="0"/>
        <v>1081850000</v>
      </c>
      <c r="M33" s="140" t="s">
        <v>134</v>
      </c>
      <c r="N33" s="140">
        <f>INDEX(M47:M51,MATCH(N11,N47:N51,0))</f>
        <v>360</v>
      </c>
      <c r="R33" s="170"/>
      <c r="T33" s="142">
        <f t="shared" si="13"/>
        <v>28</v>
      </c>
      <c r="U33" s="142">
        <f t="shared" si="14"/>
        <v>10080</v>
      </c>
      <c r="V33" s="195">
        <f t="shared" si="15"/>
        <v>0.11666666666666665</v>
      </c>
      <c r="W33" s="196">
        <f t="shared" si="16"/>
        <v>2086.4548611111109</v>
      </c>
      <c r="X33" s="146">
        <f t="shared" ca="1" si="9"/>
        <v>4898.1289296604527</v>
      </c>
      <c r="Y33" s="146">
        <f t="shared" ca="1" si="17"/>
        <v>1593.7689643765545</v>
      </c>
      <c r="Z33" s="199">
        <f t="shared" ca="1" si="20"/>
        <v>425298291.5212546</v>
      </c>
      <c r="AA33" s="146">
        <f t="shared" ca="1" si="10"/>
        <v>1285.9582531077358</v>
      </c>
      <c r="AB33" s="141">
        <f t="shared" si="18"/>
        <v>360</v>
      </c>
      <c r="AC33" s="140">
        <f t="shared" si="19"/>
        <v>2.8</v>
      </c>
      <c r="AG33" s="171"/>
      <c r="AH33" s="171"/>
      <c r="AK33" s="152">
        <f t="shared" ca="1" si="3"/>
        <v>1593.644597367798</v>
      </c>
      <c r="AL33" s="140">
        <f t="shared" ca="1" si="4"/>
        <v>0</v>
      </c>
      <c r="AN33" s="143"/>
      <c r="AO33" s="143"/>
    </row>
    <row r="34" spans="1:41" ht="13.5" x14ac:dyDescent="0.2">
      <c r="A34">
        <v>11.7269461077844</v>
      </c>
      <c r="B34" s="210">
        <v>2675.8</v>
      </c>
      <c r="C34" s="211">
        <v>324000.00000000012</v>
      </c>
      <c r="D34" s="212">
        <v>6289.6057595791099</v>
      </c>
      <c r="F34" s="167">
        <v>1593.72</v>
      </c>
      <c r="G34" s="177">
        <v>1287</v>
      </c>
      <c r="I34" s="169">
        <v>1645</v>
      </c>
      <c r="J34" s="169">
        <v>117360</v>
      </c>
      <c r="K34" s="166">
        <f t="shared" si="0"/>
        <v>1173600000</v>
      </c>
      <c r="M34" s="140" t="s">
        <v>133</v>
      </c>
      <c r="N34" s="143">
        <f ca="1">vbaSpline(N10,J4:J16,I4:I16)</f>
        <v>1518.9123265804033</v>
      </c>
      <c r="R34" s="170"/>
      <c r="T34" s="142">
        <f t="shared" si="13"/>
        <v>29</v>
      </c>
      <c r="U34" s="142">
        <f t="shared" si="14"/>
        <v>10440</v>
      </c>
      <c r="V34" s="195">
        <f t="shared" si="15"/>
        <v>0.12083333333333333</v>
      </c>
      <c r="W34" s="196">
        <f t="shared" si="16"/>
        <v>2086.4550347222221</v>
      </c>
      <c r="X34" s="146">
        <f t="shared" ca="1" si="9"/>
        <v>4973.6613008200165</v>
      </c>
      <c r="Y34" s="146">
        <f t="shared" ca="1" si="17"/>
        <v>1593.8958720134617</v>
      </c>
      <c r="Z34" s="199">
        <f t="shared" ca="1" si="20"/>
        <v>426625237.7727561</v>
      </c>
      <c r="AA34" s="146">
        <f t="shared" ca="1" si="10"/>
        <v>1287.6994910936362</v>
      </c>
      <c r="AB34" s="141">
        <f t="shared" si="18"/>
        <v>360</v>
      </c>
      <c r="AC34" s="140">
        <f t="shared" si="19"/>
        <v>2.9</v>
      </c>
      <c r="AG34" s="171"/>
      <c r="AH34" s="171"/>
      <c r="AK34" s="152">
        <f t="shared" ca="1" si="3"/>
        <v>1593.7689643765545</v>
      </c>
      <c r="AL34" s="140">
        <f t="shared" ca="1" si="4"/>
        <v>0</v>
      </c>
      <c r="AN34" s="143"/>
      <c r="AO34" s="143"/>
    </row>
    <row r="35" spans="1:41" ht="13.5" x14ac:dyDescent="0.2">
      <c r="A35">
        <v>12.158083832335301</v>
      </c>
      <c r="B35" s="210">
        <v>2722.1</v>
      </c>
      <c r="C35" s="211">
        <v>334800.00000000012</v>
      </c>
      <c r="D35" s="212">
        <v>6464.0545498598203</v>
      </c>
      <c r="F35" s="167">
        <v>1594</v>
      </c>
      <c r="G35" s="172">
        <v>1291</v>
      </c>
      <c r="I35" s="169">
        <v>1650</v>
      </c>
      <c r="J35" s="169">
        <v>127019</v>
      </c>
      <c r="K35" s="166">
        <f t="shared" si="0"/>
        <v>1270190000</v>
      </c>
      <c r="M35" s="140" t="s">
        <v>132</v>
      </c>
      <c r="N35" s="140">
        <f>N4-1</f>
        <v>64</v>
      </c>
      <c r="R35" s="170"/>
      <c r="T35" s="142">
        <f t="shared" si="13"/>
        <v>30</v>
      </c>
      <c r="U35" s="142">
        <f t="shared" si="14"/>
        <v>10800</v>
      </c>
      <c r="V35" s="195">
        <f t="shared" si="15"/>
        <v>0.125</v>
      </c>
      <c r="W35" s="196">
        <f t="shared" si="16"/>
        <v>2086.4552083333333</v>
      </c>
      <c r="X35" s="146">
        <f t="shared" ca="1" si="9"/>
        <v>5044.7362304146582</v>
      </c>
      <c r="Y35" s="146">
        <f t="shared" ca="1" si="17"/>
        <v>1594.0251643392373</v>
      </c>
      <c r="Z35" s="199">
        <f t="shared" ca="1" si="20"/>
        <v>427977118.3310647</v>
      </c>
      <c r="AA35" s="146">
        <f t="shared" ca="1" si="10"/>
        <v>1289.5124573351673</v>
      </c>
      <c r="AB35" s="141">
        <f t="shared" si="18"/>
        <v>360</v>
      </c>
      <c r="AC35" s="140">
        <f t="shared" si="19"/>
        <v>3</v>
      </c>
      <c r="AG35" s="171"/>
      <c r="AH35" s="171"/>
      <c r="AK35" s="152">
        <f t="shared" ca="1" si="3"/>
        <v>1593.8958720134617</v>
      </c>
      <c r="AL35" s="140">
        <f t="shared" ca="1" si="4"/>
        <v>0</v>
      </c>
      <c r="AN35" s="143"/>
      <c r="AO35" s="143"/>
    </row>
    <row r="36" spans="1:41" ht="13.5" x14ac:dyDescent="0.2">
      <c r="A36">
        <v>12.589221556886201</v>
      </c>
      <c r="B36" s="210">
        <v>2837.7</v>
      </c>
      <c r="C36" s="211">
        <v>345600.00000000012</v>
      </c>
      <c r="D36" s="212">
        <v>6465.0929355162498</v>
      </c>
      <c r="F36" s="167">
        <v>1596</v>
      </c>
      <c r="G36" s="177">
        <v>1318</v>
      </c>
      <c r="I36" s="169">
        <v>1655</v>
      </c>
      <c r="J36" s="169">
        <v>137158</v>
      </c>
      <c r="K36" s="166">
        <f t="shared" si="0"/>
        <v>1371580000</v>
      </c>
      <c r="M36" s="140" t="s">
        <v>131</v>
      </c>
      <c r="N36" s="140">
        <f>N35*N5</f>
        <v>192</v>
      </c>
      <c r="R36" s="170"/>
      <c r="T36" s="142">
        <f t="shared" si="13"/>
        <v>31</v>
      </c>
      <c r="U36" s="142">
        <f t="shared" si="14"/>
        <v>11160</v>
      </c>
      <c r="V36" s="195">
        <f t="shared" si="15"/>
        <v>0.12916666666666668</v>
      </c>
      <c r="W36" s="196">
        <f t="shared" si="16"/>
        <v>2086.4553819444441</v>
      </c>
      <c r="X36" s="146">
        <f t="shared" ca="1" si="9"/>
        <v>5112.6349451936758</v>
      </c>
      <c r="Y36" s="146">
        <f t="shared" ca="1" si="17"/>
        <v>1594.1567315046525</v>
      </c>
      <c r="Z36" s="199">
        <f t="shared" ca="1" si="20"/>
        <v>429352784.61264569</v>
      </c>
      <c r="AA36" s="146">
        <f t="shared" ca="1" si="10"/>
        <v>1291.3397185797039</v>
      </c>
      <c r="AB36" s="141">
        <f t="shared" si="18"/>
        <v>360</v>
      </c>
      <c r="AC36" s="140">
        <f t="shared" si="19"/>
        <v>3.1</v>
      </c>
      <c r="AG36" s="171"/>
      <c r="AH36" s="171"/>
      <c r="AK36" s="152">
        <f t="shared" ca="1" si="3"/>
        <v>1594.0251643392373</v>
      </c>
      <c r="AL36" s="140">
        <f t="shared" ca="1" si="4"/>
        <v>0</v>
      </c>
    </row>
    <row r="37" spans="1:41" ht="13.5" x14ac:dyDescent="0.2">
      <c r="A37">
        <v>13.020359281437102</v>
      </c>
      <c r="B37" s="210">
        <v>3043.6</v>
      </c>
      <c r="C37" s="211">
        <v>356400.00000000012</v>
      </c>
      <c r="D37" s="212">
        <v>6466.1313211726801</v>
      </c>
      <c r="F37" s="167">
        <v>1596.5</v>
      </c>
      <c r="G37" s="172">
        <v>1325</v>
      </c>
      <c r="I37" s="169">
        <v>1660</v>
      </c>
      <c r="J37" s="169">
        <v>147757</v>
      </c>
      <c r="K37" s="166">
        <f t="shared" si="0"/>
        <v>1477570000</v>
      </c>
      <c r="M37" s="140" t="s">
        <v>130</v>
      </c>
      <c r="N37" s="140">
        <f>N5*N35*3600/N33+1</f>
        <v>1921</v>
      </c>
      <c r="R37" s="170"/>
      <c r="T37" s="142">
        <f t="shared" si="13"/>
        <v>32</v>
      </c>
      <c r="U37" s="142">
        <f t="shared" si="14"/>
        <v>11520</v>
      </c>
      <c r="V37" s="195">
        <f t="shared" si="15"/>
        <v>0.13333333333333333</v>
      </c>
      <c r="W37" s="196">
        <f t="shared" si="16"/>
        <v>2086.4555555555553</v>
      </c>
      <c r="X37" s="146">
        <f t="shared" ca="1" si="9"/>
        <v>5178.6386719063667</v>
      </c>
      <c r="Y37" s="146">
        <f t="shared" ca="1" si="17"/>
        <v>1594.2905100248106</v>
      </c>
      <c r="Z37" s="199">
        <f t="shared" ca="1" si="20"/>
        <v>430751572.81941932</v>
      </c>
      <c r="AA37" s="146">
        <f t="shared" ca="1" si="10"/>
        <v>1293.1158753128088</v>
      </c>
      <c r="AB37" s="141">
        <f t="shared" si="18"/>
        <v>360</v>
      </c>
      <c r="AC37" s="140">
        <f t="shared" si="19"/>
        <v>3.2</v>
      </c>
      <c r="AG37" s="171"/>
      <c r="AH37" s="171"/>
      <c r="AK37" s="152">
        <f t="shared" ca="1" si="3"/>
        <v>1594.1567315046525</v>
      </c>
      <c r="AL37" s="140">
        <f t="shared" ca="1" si="4"/>
        <v>0</v>
      </c>
    </row>
    <row r="38" spans="1:41" ht="13.5" x14ac:dyDescent="0.2">
      <c r="A38">
        <v>13.451497005988003</v>
      </c>
      <c r="B38" s="210">
        <v>3210.7</v>
      </c>
      <c r="C38" s="211">
        <v>367200.00000000012</v>
      </c>
      <c r="D38" s="212">
        <v>6293.7593022048404</v>
      </c>
      <c r="F38" s="167">
        <v>1598</v>
      </c>
      <c r="G38" s="177">
        <v>1345</v>
      </c>
      <c r="I38" s="169">
        <v>1665</v>
      </c>
      <c r="J38" s="169">
        <v>158844</v>
      </c>
      <c r="K38" s="166">
        <f t="shared" si="0"/>
        <v>1588440000</v>
      </c>
      <c r="M38" s="140" t="s">
        <v>129</v>
      </c>
      <c r="N38" s="140">
        <f>N35*N5</f>
        <v>192</v>
      </c>
      <c r="R38" s="170"/>
      <c r="T38" s="142">
        <f t="shared" si="13"/>
        <v>33</v>
      </c>
      <c r="U38" s="142">
        <f t="shared" si="14"/>
        <v>11880</v>
      </c>
      <c r="V38" s="195">
        <f t="shared" si="15"/>
        <v>0.13749999999999998</v>
      </c>
      <c r="W38" s="196">
        <f t="shared" si="16"/>
        <v>2086.4557291666665</v>
      </c>
      <c r="X38" s="146">
        <f t="shared" ca="1" si="9"/>
        <v>5244.0286373020299</v>
      </c>
      <c r="Y38" s="146">
        <f t="shared" ca="1" si="17"/>
        <v>1594.4264777400658</v>
      </c>
      <c r="Z38" s="199">
        <f t="shared" ca="1" si="20"/>
        <v>432173251.25012749</v>
      </c>
      <c r="AA38" s="146">
        <f t="shared" ca="1" si="10"/>
        <v>1294.921885334943</v>
      </c>
      <c r="AB38" s="141">
        <f t="shared" si="18"/>
        <v>360</v>
      </c>
      <c r="AC38" s="140">
        <f t="shared" si="19"/>
        <v>3.3</v>
      </c>
      <c r="AK38" s="152">
        <f t="shared" ca="1" si="3"/>
        <v>1594.2905100248106</v>
      </c>
      <c r="AL38" s="140">
        <f t="shared" ca="1" si="4"/>
        <v>0</v>
      </c>
    </row>
    <row r="39" spans="1:41" ht="13.5" x14ac:dyDescent="0.2">
      <c r="A39">
        <v>13.968862275449105</v>
      </c>
      <c r="B39" s="210">
        <v>3357.1</v>
      </c>
      <c r="C39" s="211">
        <v>378000.00000000012</v>
      </c>
      <c r="D39" s="212">
        <v>6121.5949603682802</v>
      </c>
      <c r="F39" s="167">
        <v>1600</v>
      </c>
      <c r="G39" s="172">
        <v>1642.714374577632</v>
      </c>
      <c r="I39" s="169">
        <v>1670</v>
      </c>
      <c r="J39" s="169">
        <v>170437</v>
      </c>
      <c r="K39" s="166">
        <f t="shared" si="0"/>
        <v>1704370000</v>
      </c>
      <c r="M39" s="140" t="s">
        <v>128</v>
      </c>
      <c r="N39" s="140">
        <f>MAX(C4:C5000)</f>
        <v>52952400</v>
      </c>
      <c r="R39" s="170"/>
      <c r="T39" s="142">
        <f t="shared" si="13"/>
        <v>34</v>
      </c>
      <c r="U39" s="142">
        <f t="shared" si="14"/>
        <v>12240</v>
      </c>
      <c r="V39" s="195">
        <f t="shared" si="15"/>
        <v>0.14166666666666666</v>
      </c>
      <c r="W39" s="196">
        <f t="shared" si="16"/>
        <v>2086.4559027777777</v>
      </c>
      <c r="X39" s="146">
        <f t="shared" ca="1" si="9"/>
        <v>5310.0860681299619</v>
      </c>
      <c r="Y39" s="146">
        <f t="shared" ca="1" si="17"/>
        <v>1594.5646566136991</v>
      </c>
      <c r="Z39" s="199">
        <f t="shared" ca="1" si="20"/>
        <v>433618049.55283761</v>
      </c>
      <c r="AA39" s="146">
        <f t="shared" ca="1" si="10"/>
        <v>1296.7574494908886</v>
      </c>
      <c r="AB39" s="141">
        <f t="shared" si="18"/>
        <v>360</v>
      </c>
      <c r="AC39" s="140">
        <f t="shared" si="19"/>
        <v>3.4</v>
      </c>
      <c r="AK39" s="152">
        <f t="shared" ca="1" si="3"/>
        <v>1594.4264777400658</v>
      </c>
      <c r="AL39" s="140">
        <f t="shared" ca="1" si="4"/>
        <v>0</v>
      </c>
    </row>
    <row r="40" spans="1:41" ht="13.5" x14ac:dyDescent="0.2">
      <c r="A40">
        <v>14.399999999999999</v>
      </c>
      <c r="B40" s="210">
        <v>3480.4</v>
      </c>
      <c r="C40" s="211">
        <v>388800.00000000012</v>
      </c>
      <c r="D40" s="212">
        <v>6122.6333460247097</v>
      </c>
      <c r="F40" s="167">
        <v>1602</v>
      </c>
      <c r="G40" s="177">
        <v>2176.9483880052844</v>
      </c>
      <c r="I40" s="169"/>
      <c r="J40" s="169"/>
      <c r="K40" s="166" t="str">
        <f t="shared" si="0"/>
        <v/>
      </c>
      <c r="M40" s="140" t="s">
        <v>127</v>
      </c>
      <c r="N40" s="140">
        <f>N37+4</f>
        <v>1925</v>
      </c>
      <c r="R40" s="170"/>
      <c r="T40" s="142">
        <f t="shared" si="13"/>
        <v>35</v>
      </c>
      <c r="U40" s="142">
        <f t="shared" si="14"/>
        <v>12600</v>
      </c>
      <c r="V40" s="195">
        <f t="shared" si="15"/>
        <v>0.14583333333333334</v>
      </c>
      <c r="W40" s="196">
        <f t="shared" si="16"/>
        <v>2086.4560763888885</v>
      </c>
      <c r="X40" s="146">
        <f t="shared" ca="1" si="9"/>
        <v>5378.0921911394626</v>
      </c>
      <c r="Y40" s="146">
        <f t="shared" ca="1" si="17"/>
        <v>1594.7051127114103</v>
      </c>
      <c r="Z40" s="199">
        <f t="shared" ca="1" si="20"/>
        <v>435086658.51050526</v>
      </c>
      <c r="AA40" s="146">
        <f t="shared" ca="1" si="10"/>
        <v>1298.6228642849374</v>
      </c>
      <c r="AB40" s="141">
        <f t="shared" si="18"/>
        <v>360</v>
      </c>
      <c r="AC40" s="140">
        <f t="shared" si="19"/>
        <v>3.5</v>
      </c>
      <c r="AK40" s="152">
        <f t="shared" ca="1" si="3"/>
        <v>1594.5646566136991</v>
      </c>
      <c r="AL40" s="140">
        <f t="shared" ca="1" si="4"/>
        <v>0</v>
      </c>
    </row>
    <row r="41" spans="1:41" ht="13.5" x14ac:dyDescent="0.2">
      <c r="A41">
        <v>15.003592814371203</v>
      </c>
      <c r="B41" s="210">
        <v>3730.4</v>
      </c>
      <c r="C41" s="211">
        <v>399600.00000000012</v>
      </c>
      <c r="D41" s="212">
        <v>6124.08708594372</v>
      </c>
      <c r="F41" s="167">
        <v>1604</v>
      </c>
      <c r="G41" s="172">
        <v>2992.9134942012397</v>
      </c>
      <c r="I41" s="169"/>
      <c r="J41" s="169"/>
      <c r="K41" s="166" t="str">
        <f t="shared" si="0"/>
        <v/>
      </c>
      <c r="M41" s="140" t="s">
        <v>126</v>
      </c>
      <c r="N41" s="140" t="str">
        <f>INDEX($V$5:$V$21605,$N$37)</f>
        <v/>
      </c>
      <c r="R41" s="170"/>
      <c r="T41" s="142">
        <f t="shared" si="13"/>
        <v>36</v>
      </c>
      <c r="U41" s="142">
        <f t="shared" si="14"/>
        <v>12960</v>
      </c>
      <c r="V41" s="195">
        <f t="shared" si="15"/>
        <v>0.15</v>
      </c>
      <c r="W41" s="196">
        <f t="shared" si="16"/>
        <v>2086.4562499999997</v>
      </c>
      <c r="X41" s="146">
        <f t="shared" ca="1" si="9"/>
        <v>5448.5943851324209</v>
      </c>
      <c r="Y41" s="146">
        <f t="shared" ca="1" si="17"/>
        <v>1594.8479309144391</v>
      </c>
      <c r="Z41" s="199">
        <f t="shared" ca="1" si="20"/>
        <v>436579965.64137548</v>
      </c>
      <c r="AA41" s="146">
        <f t="shared" ca="1" si="10"/>
        <v>1300.5190216040387</v>
      </c>
      <c r="AB41" s="141">
        <f t="shared" si="18"/>
        <v>360</v>
      </c>
      <c r="AC41" s="140">
        <f t="shared" si="19"/>
        <v>3.6</v>
      </c>
      <c r="AK41" s="152">
        <f t="shared" ca="1" si="3"/>
        <v>1594.7051127114103</v>
      </c>
      <c r="AL41" s="140">
        <f t="shared" ca="1" si="4"/>
        <v>0</v>
      </c>
    </row>
    <row r="42" spans="1:41" ht="13.5" x14ac:dyDescent="0.2">
      <c r="A42">
        <v>15.434730538922103</v>
      </c>
      <c r="B42" s="210">
        <v>3865.5</v>
      </c>
      <c r="C42" s="211">
        <v>410400.00000000012</v>
      </c>
      <c r="D42" s="212">
        <v>6125.1254716001504</v>
      </c>
      <c r="F42" s="167">
        <v>1606</v>
      </c>
      <c r="G42" s="177">
        <v>3930.8180631643518</v>
      </c>
      <c r="I42" s="169"/>
      <c r="J42" s="169"/>
      <c r="K42" s="166" t="str">
        <f t="shared" si="0"/>
        <v/>
      </c>
      <c r="M42" s="140" t="s">
        <v>125</v>
      </c>
      <c r="N42" s="140" t="e">
        <f>CEILING(N41,12)</f>
        <v>#VALUE!</v>
      </c>
      <c r="R42" s="170"/>
      <c r="T42" s="142">
        <f t="shared" si="13"/>
        <v>37</v>
      </c>
      <c r="U42" s="142">
        <f t="shared" si="14"/>
        <v>13320</v>
      </c>
      <c r="V42" s="195">
        <f t="shared" si="15"/>
        <v>0.15416666666666667</v>
      </c>
      <c r="W42" s="196">
        <f t="shared" si="16"/>
        <v>2086.4564236111109</v>
      </c>
      <c r="X42" s="146">
        <f t="shared" ca="1" si="9"/>
        <v>5519.661986890038</v>
      </c>
      <c r="Y42" s="146">
        <f t="shared" ca="1" si="17"/>
        <v>1594.9931295918527</v>
      </c>
      <c r="Z42" s="199">
        <f t="shared" ca="1" si="20"/>
        <v>438098163.01241177</v>
      </c>
      <c r="AA42" s="146">
        <f t="shared" ca="1" si="10"/>
        <v>1302.4470673449275</v>
      </c>
      <c r="AB42" s="141">
        <f t="shared" si="18"/>
        <v>360</v>
      </c>
      <c r="AC42" s="140">
        <f t="shared" si="19"/>
        <v>3.7</v>
      </c>
      <c r="AK42" s="152">
        <f t="shared" ca="1" si="3"/>
        <v>1594.8479309144391</v>
      </c>
      <c r="AL42" s="140">
        <f t="shared" ca="1" si="4"/>
        <v>0</v>
      </c>
    </row>
    <row r="43" spans="1:41" ht="13.5" x14ac:dyDescent="0.2">
      <c r="A43">
        <v>16.0383233532934</v>
      </c>
      <c r="B43" s="210">
        <v>3826.1</v>
      </c>
      <c r="C43" s="211">
        <v>421200.00000000012</v>
      </c>
      <c r="D43" s="212">
        <v>5693.05319995846</v>
      </c>
      <c r="F43" s="167">
        <v>1608</v>
      </c>
      <c r="G43" s="172">
        <v>5036.3593916644231</v>
      </c>
      <c r="I43" s="169"/>
      <c r="J43" s="169"/>
      <c r="K43" s="166" t="str">
        <f t="shared" si="0"/>
        <v/>
      </c>
      <c r="M43" s="140" t="s">
        <v>124</v>
      </c>
      <c r="N43" s="140" t="e">
        <f>CEILING(N42/8,3)</f>
        <v>#VALUE!</v>
      </c>
      <c r="R43" s="170"/>
      <c r="T43" s="142">
        <f t="shared" si="13"/>
        <v>38</v>
      </c>
      <c r="U43" s="142">
        <f t="shared" si="14"/>
        <v>13680</v>
      </c>
      <c r="V43" s="195">
        <f t="shared" si="15"/>
        <v>0.15833333333333333</v>
      </c>
      <c r="W43" s="196">
        <f t="shared" si="16"/>
        <v>2086.4565972222222</v>
      </c>
      <c r="X43" s="146">
        <f t="shared" ca="1" si="9"/>
        <v>5590.9371060373969</v>
      </c>
      <c r="Y43" s="146">
        <f t="shared" ca="1" si="17"/>
        <v>1595.1315317147121</v>
      </c>
      <c r="Z43" s="199">
        <f t="shared" ca="1" si="20"/>
        <v>439641313.76076883</v>
      </c>
      <c r="AA43" s="146">
        <f t="shared" ca="1" si="10"/>
        <v>1304.4072494900117</v>
      </c>
      <c r="AB43" s="141">
        <f t="shared" si="18"/>
        <v>360</v>
      </c>
      <c r="AC43" s="140">
        <f t="shared" si="19"/>
        <v>3.8</v>
      </c>
      <c r="AK43" s="152">
        <f t="shared" ca="1" si="3"/>
        <v>1594.9931295918527</v>
      </c>
      <c r="AL43" s="140">
        <f t="shared" ca="1" si="4"/>
        <v>0</v>
      </c>
    </row>
    <row r="44" spans="1:41" ht="13.5" x14ac:dyDescent="0.2">
      <c r="A44">
        <v>16.555688622754502</v>
      </c>
      <c r="B44" s="210">
        <v>3764.1</v>
      </c>
      <c r="C44" s="211">
        <v>432000.00000000012</v>
      </c>
      <c r="D44" s="212">
        <v>5260.7732511854902</v>
      </c>
      <c r="F44" s="167">
        <v>1610</v>
      </c>
      <c r="G44" s="177">
        <v>6224.3439116692589</v>
      </c>
      <c r="I44" s="169"/>
      <c r="J44" s="169"/>
      <c r="K44" s="166" t="str">
        <f t="shared" si="0"/>
        <v/>
      </c>
      <c r="R44" s="170"/>
      <c r="T44" s="142">
        <f t="shared" si="13"/>
        <v>39</v>
      </c>
      <c r="U44" s="142">
        <f t="shared" si="14"/>
        <v>14040</v>
      </c>
      <c r="V44" s="195">
        <f t="shared" si="15"/>
        <v>0.16250000000000001</v>
      </c>
      <c r="W44" s="196">
        <f t="shared" si="16"/>
        <v>2086.4567708333329</v>
      </c>
      <c r="X44" s="146">
        <f t="shared" ca="1" si="9"/>
        <v>5662.2506918228537</v>
      </c>
      <c r="Y44" s="146">
        <f t="shared" ca="1" si="17"/>
        <v>1595.2717204331925</v>
      </c>
      <c r="Z44" s="199">
        <f t="shared" ca="1" si="20"/>
        <v>441209464.76569158</v>
      </c>
      <c r="AA44" s="146">
        <f t="shared" ca="1" si="10"/>
        <v>1306.2756781486132</v>
      </c>
      <c r="AB44" s="141">
        <f t="shared" si="18"/>
        <v>360</v>
      </c>
      <c r="AC44" s="140">
        <f t="shared" si="19"/>
        <v>3.9</v>
      </c>
      <c r="AK44" s="152">
        <f t="shared" ca="1" si="3"/>
        <v>1595.1315317147121</v>
      </c>
      <c r="AL44" s="140">
        <f t="shared" ca="1" si="4"/>
        <v>0</v>
      </c>
    </row>
    <row r="45" spans="1:41" ht="13.5" x14ac:dyDescent="0.2">
      <c r="A45">
        <v>17.073053892215505</v>
      </c>
      <c r="B45" s="210">
        <v>3818.2</v>
      </c>
      <c r="C45" s="211">
        <v>442800.00000000012</v>
      </c>
      <c r="D45" s="212">
        <v>4741.7881001003798</v>
      </c>
      <c r="F45" s="167">
        <v>1612</v>
      </c>
      <c r="G45" s="172">
        <v>7541.4694549694996</v>
      </c>
      <c r="I45" s="169"/>
      <c r="J45" s="169"/>
      <c r="K45" s="166" t="str">
        <f t="shared" si="0"/>
        <v/>
      </c>
      <c r="R45" s="170"/>
      <c r="T45" s="142">
        <f t="shared" si="13"/>
        <v>40</v>
      </c>
      <c r="U45" s="142">
        <f t="shared" si="14"/>
        <v>14400</v>
      </c>
      <c r="V45" s="195">
        <f t="shared" si="15"/>
        <v>0.16666666666666666</v>
      </c>
      <c r="W45" s="196">
        <f t="shared" si="16"/>
        <v>2086.4569444444442</v>
      </c>
      <c r="X45" s="146">
        <f t="shared" ca="1" si="9"/>
        <v>5733.433693494766</v>
      </c>
      <c r="Y45" s="146">
        <f t="shared" ca="1" si="17"/>
        <v>1595.4141391323121</v>
      </c>
      <c r="Z45" s="199">
        <f t="shared" ca="1" si="20"/>
        <v>442802560.33404434</v>
      </c>
      <c r="AA45" s="146">
        <f t="shared" ca="1" si="10"/>
        <v>1308.1682258480989</v>
      </c>
      <c r="AB45" s="141">
        <f t="shared" si="18"/>
        <v>360</v>
      </c>
      <c r="AC45" s="140">
        <f t="shared" si="19"/>
        <v>4</v>
      </c>
      <c r="AK45" s="152">
        <f t="shared" ca="1" si="3"/>
        <v>1595.2717204331925</v>
      </c>
      <c r="AL45" s="140">
        <f t="shared" ca="1" si="4"/>
        <v>0</v>
      </c>
    </row>
    <row r="46" spans="1:41" ht="13.5" x14ac:dyDescent="0.2">
      <c r="A46">
        <v>17.504191616766406</v>
      </c>
      <c r="B46" s="210">
        <v>3873.7</v>
      </c>
      <c r="C46" s="211">
        <v>453600.00000000012</v>
      </c>
      <c r="D46" s="212">
        <v>4742.8264857568101</v>
      </c>
      <c r="F46" s="167">
        <v>1614</v>
      </c>
      <c r="G46" s="177">
        <v>8979.7717762471621</v>
      </c>
      <c r="I46" s="169"/>
      <c r="J46" s="169"/>
      <c r="K46" s="166" t="str">
        <f t="shared" si="0"/>
        <v/>
      </c>
      <c r="R46" s="170"/>
      <c r="T46" s="142">
        <f t="shared" si="13"/>
        <v>41</v>
      </c>
      <c r="U46" s="142">
        <f t="shared" si="14"/>
        <v>14760</v>
      </c>
      <c r="V46" s="195">
        <f t="shared" si="15"/>
        <v>0.17083333333333331</v>
      </c>
      <c r="W46" s="196">
        <f t="shared" si="16"/>
        <v>2086.4571180555554</v>
      </c>
      <c r="X46" s="146">
        <f t="shared" ca="1" si="9"/>
        <v>5804.3170603014896</v>
      </c>
      <c r="Y46" s="146">
        <f t="shared" ca="1" si="17"/>
        <v>1595.5587772000331</v>
      </c>
      <c r="Z46" s="199">
        <f t="shared" ca="1" si="20"/>
        <v>444420481.75956982</v>
      </c>
      <c r="AA46" s="146">
        <f t="shared" ca="1" si="10"/>
        <v>1310.0908782862139</v>
      </c>
      <c r="AB46" s="141">
        <f t="shared" si="18"/>
        <v>360</v>
      </c>
      <c r="AC46" s="140">
        <f t="shared" si="19"/>
        <v>4.0999999999999996</v>
      </c>
      <c r="AK46" s="152">
        <f t="shared" ca="1" si="3"/>
        <v>1595.4141391323121</v>
      </c>
      <c r="AL46" s="140">
        <f t="shared" ca="1" si="4"/>
        <v>0</v>
      </c>
    </row>
    <row r="47" spans="1:41" ht="13.5" x14ac:dyDescent="0.2">
      <c r="A47">
        <v>17.849101796407204</v>
      </c>
      <c r="B47" s="210">
        <v>3866.4</v>
      </c>
      <c r="C47" s="211">
        <v>464400.00000000012</v>
      </c>
      <c r="D47" s="144">
        <v>4917.0675989062302</v>
      </c>
      <c r="F47" s="167">
        <v>1616</v>
      </c>
      <c r="G47" s="172">
        <v>10571.715328693674</v>
      </c>
      <c r="I47" s="169"/>
      <c r="J47" s="169"/>
      <c r="K47" s="166" t="str">
        <f t="shared" si="0"/>
        <v/>
      </c>
      <c r="M47" s="140">
        <v>10</v>
      </c>
      <c r="N47" s="140" t="s">
        <v>123</v>
      </c>
      <c r="R47" s="170"/>
      <c r="T47" s="142">
        <f t="shared" si="13"/>
        <v>42</v>
      </c>
      <c r="U47" s="142">
        <f t="shared" si="14"/>
        <v>15120</v>
      </c>
      <c r="V47" s="195">
        <f t="shared" si="15"/>
        <v>0.17500000000000002</v>
      </c>
      <c r="W47" s="196">
        <f t="shared" si="16"/>
        <v>2086.4572916666666</v>
      </c>
      <c r="X47" s="146">
        <f t="shared" ca="1" si="9"/>
        <v>5874.7317414913805</v>
      </c>
      <c r="Y47" s="146">
        <f t="shared" ca="1" si="17"/>
        <v>1595.7056185883528</v>
      </c>
      <c r="Z47" s="199">
        <f t="shared" ca="1" si="20"/>
        <v>446063049.52931458</v>
      </c>
      <c r="AA47" s="146">
        <f t="shared" ca="1" si="10"/>
        <v>1312.0434922004467</v>
      </c>
      <c r="AB47" s="141">
        <f t="shared" si="18"/>
        <v>360</v>
      </c>
      <c r="AC47" s="140">
        <f t="shared" si="19"/>
        <v>4.2</v>
      </c>
      <c r="AK47" s="152">
        <f t="shared" ca="1" si="3"/>
        <v>1595.5587772000331</v>
      </c>
      <c r="AL47" s="140">
        <f t="shared" ca="1" si="4"/>
        <v>0</v>
      </c>
    </row>
    <row r="48" spans="1:41" ht="13.5" x14ac:dyDescent="0.2">
      <c r="A48">
        <v>18.194011976047904</v>
      </c>
      <c r="B48" s="210">
        <v>3823.8</v>
      </c>
      <c r="C48" s="211">
        <v>475200.00000000012</v>
      </c>
      <c r="D48" s="144">
        <v>5004.6035097435197</v>
      </c>
      <c r="F48" s="167">
        <v>1618</v>
      </c>
      <c r="G48" s="177">
        <v>12231.163437640002</v>
      </c>
      <c r="I48" s="169"/>
      <c r="J48" s="169"/>
      <c r="K48" s="166" t="str">
        <f t="shared" si="0"/>
        <v/>
      </c>
      <c r="M48" s="140">
        <v>30</v>
      </c>
      <c r="N48" s="140" t="s">
        <v>122</v>
      </c>
      <c r="R48" s="170"/>
      <c r="T48" s="142">
        <f t="shared" si="13"/>
        <v>43</v>
      </c>
      <c r="U48" s="142">
        <f t="shared" si="14"/>
        <v>15480</v>
      </c>
      <c r="V48" s="195">
        <f t="shared" si="15"/>
        <v>0.17916666666666667</v>
      </c>
      <c r="W48" s="196">
        <f t="shared" si="16"/>
        <v>2086.4574652777774</v>
      </c>
      <c r="X48" s="146">
        <f t="shared" ca="1" si="9"/>
        <v>5944.5086863127963</v>
      </c>
      <c r="Y48" s="146">
        <f t="shared" ca="1" si="17"/>
        <v>1595.8546418156668</v>
      </c>
      <c r="Z48" s="199">
        <f t="shared" ca="1" si="20"/>
        <v>447730023.35004783</v>
      </c>
      <c r="AA48" s="146">
        <f t="shared" ca="1" si="10"/>
        <v>1314.0258509427622</v>
      </c>
      <c r="AB48" s="141">
        <f t="shared" si="18"/>
        <v>360</v>
      </c>
      <c r="AC48" s="140">
        <f t="shared" si="19"/>
        <v>4.3</v>
      </c>
      <c r="AK48" s="152">
        <f t="shared" ca="1" si="3"/>
        <v>1595.7056185883528</v>
      </c>
      <c r="AL48" s="140">
        <f t="shared" ca="1" si="4"/>
        <v>0</v>
      </c>
    </row>
    <row r="49" spans="1:38" ht="13.5" x14ac:dyDescent="0.2">
      <c r="A49">
        <v>18.711377245508999</v>
      </c>
      <c r="B49" s="210">
        <v>3822.6</v>
      </c>
      <c r="C49" s="211">
        <v>486000.00000000012</v>
      </c>
      <c r="D49" s="213">
        <v>4832.4391679069604</v>
      </c>
      <c r="F49" s="167">
        <v>1620</v>
      </c>
      <c r="G49" s="172">
        <v>13992.379343220668</v>
      </c>
      <c r="I49" s="169"/>
      <c r="J49" s="169"/>
      <c r="K49" s="166" t="str">
        <f t="shared" si="0"/>
        <v/>
      </c>
      <c r="M49" s="140">
        <v>60</v>
      </c>
      <c r="N49" s="140" t="s">
        <v>121</v>
      </c>
      <c r="R49" s="170"/>
      <c r="T49" s="142">
        <f t="shared" si="13"/>
        <v>44</v>
      </c>
      <c r="U49" s="142">
        <f t="shared" si="14"/>
        <v>15840</v>
      </c>
      <c r="V49" s="195">
        <f t="shared" si="15"/>
        <v>0.18333333333333335</v>
      </c>
      <c r="W49" s="196">
        <f t="shared" si="16"/>
        <v>2086.4576388888886</v>
      </c>
      <c r="X49" s="146">
        <f t="shared" ca="1" si="9"/>
        <v>6013.4782901096169</v>
      </c>
      <c r="Y49" s="146">
        <f t="shared" ca="1" si="17"/>
        <v>1596.0058199513019</v>
      </c>
      <c r="Z49" s="199">
        <f t="shared" ca="1" si="20"/>
        <v>449421101.97526318</v>
      </c>
      <c r="AA49" s="146">
        <f t="shared" ca="1" si="10"/>
        <v>1316.037664511502</v>
      </c>
      <c r="AB49" s="141">
        <f t="shared" si="18"/>
        <v>360</v>
      </c>
      <c r="AC49" s="140">
        <f t="shared" si="19"/>
        <v>4.4000000000000004</v>
      </c>
      <c r="AK49" s="152">
        <f t="shared" ca="1" si="3"/>
        <v>1595.8546418156668</v>
      </c>
      <c r="AL49" s="140">
        <f t="shared" ca="1" si="4"/>
        <v>0</v>
      </c>
    </row>
    <row r="50" spans="1:38" ht="13.5" x14ac:dyDescent="0.2">
      <c r="A50">
        <v>19.056287425149705</v>
      </c>
      <c r="B50" s="210">
        <v>3827.3</v>
      </c>
      <c r="C50" s="211">
        <v>496800.00000000012</v>
      </c>
      <c r="D50" s="144">
        <v>4573.1542694956897</v>
      </c>
      <c r="F50" s="167">
        <v>1622</v>
      </c>
      <c r="G50" s="177">
        <v>16674.173478450677</v>
      </c>
      <c r="I50" s="169"/>
      <c r="J50" s="169"/>
      <c r="K50" s="166" t="str">
        <f t="shared" si="0"/>
        <v/>
      </c>
      <c r="M50" s="170">
        <v>120</v>
      </c>
      <c r="N50" s="170" t="s">
        <v>178</v>
      </c>
      <c r="O50" s="170"/>
      <c r="P50" s="170"/>
      <c r="R50" s="170"/>
      <c r="T50" s="142">
        <f t="shared" si="13"/>
        <v>45</v>
      </c>
      <c r="U50" s="142">
        <f t="shared" si="14"/>
        <v>16200</v>
      </c>
      <c r="V50" s="195">
        <f t="shared" si="15"/>
        <v>0.1875</v>
      </c>
      <c r="W50" s="196">
        <f t="shared" si="16"/>
        <v>2086.4578124999998</v>
      </c>
      <c r="X50" s="146">
        <f t="shared" ca="1" si="9"/>
        <v>6080.7365847571164</v>
      </c>
      <c r="Y50" s="146">
        <f t="shared" ca="1" si="17"/>
        <v>1596.1590968901503</v>
      </c>
      <c r="Z50" s="199">
        <f t="shared" ca="1" si="20"/>
        <v>451135657.81322116</v>
      </c>
      <c r="AA50" s="146">
        <f t="shared" ca="1" si="10"/>
        <v>1318.0814793182262</v>
      </c>
      <c r="AB50" s="141">
        <f t="shared" si="18"/>
        <v>360</v>
      </c>
      <c r="AC50" s="140">
        <f t="shared" si="19"/>
        <v>4.5</v>
      </c>
      <c r="AK50" s="152">
        <f t="shared" ca="1" si="3"/>
        <v>1596.0058199513019</v>
      </c>
      <c r="AL50" s="140">
        <f t="shared" ca="1" si="4"/>
        <v>0</v>
      </c>
    </row>
    <row r="51" spans="1:38" ht="13.5" x14ac:dyDescent="0.2">
      <c r="A51">
        <v>19.314970059880203</v>
      </c>
      <c r="B51" s="210">
        <v>3732.7</v>
      </c>
      <c r="C51" s="211">
        <v>507600.00000000012</v>
      </c>
      <c r="D51" s="144">
        <v>4400.36689626527</v>
      </c>
      <c r="F51" s="167">
        <v>1624</v>
      </c>
      <c r="G51" s="172">
        <v>17948.515967188407</v>
      </c>
      <c r="I51" s="169"/>
      <c r="J51" s="169"/>
      <c r="K51" s="166" t="str">
        <f t="shared" si="0"/>
        <v/>
      </c>
      <c r="M51" s="170">
        <v>360</v>
      </c>
      <c r="N51" s="170" t="s">
        <v>179</v>
      </c>
      <c r="O51" s="170"/>
      <c r="P51" s="170"/>
      <c r="R51" s="170"/>
      <c r="T51" s="142">
        <f t="shared" si="13"/>
        <v>46</v>
      </c>
      <c r="U51" s="142">
        <f t="shared" si="14"/>
        <v>16560</v>
      </c>
      <c r="V51" s="195">
        <f t="shared" si="15"/>
        <v>0.19166666666666665</v>
      </c>
      <c r="W51" s="196">
        <f t="shared" si="16"/>
        <v>2086.457986111111</v>
      </c>
      <c r="X51" s="146">
        <f t="shared" ca="1" si="9"/>
        <v>6146.5220120774229</v>
      </c>
      <c r="Y51" s="146">
        <f t="shared" ca="1" si="17"/>
        <v>1596.3144219461151</v>
      </c>
      <c r="Z51" s="199">
        <f t="shared" ca="1" si="20"/>
        <v>452873123.88924265</v>
      </c>
      <c r="AA51" s="146">
        <f t="shared" ca="1" si="10"/>
        <v>1320.2273564621041</v>
      </c>
      <c r="AB51" s="141">
        <f t="shared" si="18"/>
        <v>360</v>
      </c>
      <c r="AC51" s="140">
        <f t="shared" si="19"/>
        <v>4.5999999999999996</v>
      </c>
      <c r="AK51" s="152">
        <f t="shared" ca="1" si="3"/>
        <v>1596.1590968901503</v>
      </c>
      <c r="AL51" s="140">
        <f t="shared" ca="1" si="4"/>
        <v>0</v>
      </c>
    </row>
    <row r="52" spans="1:38" ht="13.5" x14ac:dyDescent="0.2">
      <c r="A52">
        <v>19.659880239520902</v>
      </c>
      <c r="B52" s="210">
        <v>3712.8</v>
      </c>
      <c r="C52" s="211">
        <v>518400.00000000012</v>
      </c>
      <c r="D52" s="144">
        <v>4487.9028071025596</v>
      </c>
      <c r="F52" s="167"/>
      <c r="G52" s="168"/>
      <c r="I52" s="169"/>
      <c r="J52" s="169"/>
      <c r="K52" s="166" t="str">
        <f t="shared" si="0"/>
        <v/>
      </c>
      <c r="M52" s="170"/>
      <c r="N52" s="209">
        <f>(Y4-INDEX($I$4:$I$51,MATCH(Y4,$I$4:$I$51,1)))*(INDEX($K$4:$K$51,MATCH(Y4,$I$4:$I$51,1)+1)-INDEX($K$4:$K$51,MATCH(Y4,$I$4:$I$51,1)))/(INDEX($I$4:$I$51,MATCH(Y4,$I$4:$I$51,1)+1)-INDEX($I$4:$I$51,MATCH(Y4,$I$4:$I$51,1)))+INDEX($K$4:$K$51,MATCH(Y4,$I$4:$I$51,1))</f>
        <v>406802000</v>
      </c>
      <c r="O52" s="170"/>
      <c r="P52" s="170"/>
      <c r="R52" s="170"/>
      <c r="T52" s="142">
        <f t="shared" si="13"/>
        <v>47</v>
      </c>
      <c r="U52" s="142">
        <f t="shared" si="14"/>
        <v>16920</v>
      </c>
      <c r="V52" s="195">
        <f t="shared" si="15"/>
        <v>0.19583333333333333</v>
      </c>
      <c r="W52" s="196">
        <f t="shared" si="16"/>
        <v>2086.4581597222223</v>
      </c>
      <c r="X52" s="146">
        <f t="shared" ca="1" si="9"/>
        <v>6212.2433283342334</v>
      </c>
      <c r="Y52" s="146">
        <f t="shared" ca="1" si="17"/>
        <v>1596.471792133098</v>
      </c>
      <c r="Z52" s="199">
        <f t="shared" ca="1" si="20"/>
        <v>454633466.80083454</v>
      </c>
      <c r="AA52" s="146">
        <f t="shared" ca="1" si="10"/>
        <v>1322.4019072456113</v>
      </c>
      <c r="AB52" s="141">
        <f t="shared" si="18"/>
        <v>360</v>
      </c>
      <c r="AC52" s="140">
        <f t="shared" si="19"/>
        <v>4.7</v>
      </c>
      <c r="AK52" s="152">
        <f t="shared" ca="1" si="3"/>
        <v>1596.3144219461151</v>
      </c>
      <c r="AL52" s="140">
        <f t="shared" ca="1" si="4"/>
        <v>0</v>
      </c>
    </row>
    <row r="53" spans="1:38" ht="13.5" x14ac:dyDescent="0.2">
      <c r="A53">
        <v>20.091017964071803</v>
      </c>
      <c r="B53" s="210">
        <v>3712.8</v>
      </c>
      <c r="C53" s="211">
        <v>529200.00000000012</v>
      </c>
      <c r="D53" s="144">
        <v>4488.9411927589899</v>
      </c>
      <c r="F53" s="167"/>
      <c r="G53" s="168"/>
      <c r="I53" s="169"/>
      <c r="J53" s="169"/>
      <c r="K53" s="166" t="str">
        <f t="shared" si="0"/>
        <v/>
      </c>
      <c r="M53" s="170"/>
      <c r="N53" s="170" t="s">
        <v>120</v>
      </c>
      <c r="O53" s="170"/>
      <c r="P53" s="170"/>
      <c r="R53" s="170"/>
      <c r="T53" s="142">
        <f t="shared" si="13"/>
        <v>48</v>
      </c>
      <c r="U53" s="142">
        <f t="shared" si="14"/>
        <v>17280</v>
      </c>
      <c r="V53" s="195">
        <f t="shared" si="15"/>
        <v>0.19999999999999998</v>
      </c>
      <c r="W53" s="196">
        <f t="shared" si="16"/>
        <v>2086.458333333333</v>
      </c>
      <c r="X53" s="146">
        <f t="shared" ca="1" si="9"/>
        <v>6279.309289791242</v>
      </c>
      <c r="Y53" s="146">
        <f t="shared" ca="1" si="17"/>
        <v>1596.6312498044706</v>
      </c>
      <c r="Z53" s="199">
        <f t="shared" ca="1" si="20"/>
        <v>456417160.31280857</v>
      </c>
      <c r="AA53" s="146">
        <f t="shared" ca="1" si="10"/>
        <v>1324.6050898633721</v>
      </c>
      <c r="AB53" s="141">
        <f t="shared" si="18"/>
        <v>360</v>
      </c>
      <c r="AC53" s="140">
        <f t="shared" si="19"/>
        <v>4.8</v>
      </c>
      <c r="AK53" s="152">
        <f t="shared" ca="1" si="3"/>
        <v>1596.471792133098</v>
      </c>
      <c r="AL53" s="140">
        <f t="shared" ca="1" si="4"/>
        <v>0</v>
      </c>
    </row>
    <row r="54" spans="1:38" ht="13.5" x14ac:dyDescent="0.2">
      <c r="A54">
        <v>20.522155688622703</v>
      </c>
      <c r="B54" s="210">
        <v>3716.9</v>
      </c>
      <c r="C54" s="211">
        <v>540000.00000000012</v>
      </c>
      <c r="D54" s="144">
        <v>4489.9795784154203</v>
      </c>
      <c r="F54" s="167"/>
      <c r="G54" s="168"/>
      <c r="I54" s="169"/>
      <c r="J54" s="169"/>
      <c r="K54" s="166" t="str">
        <f t="shared" si="0"/>
        <v/>
      </c>
      <c r="M54" s="170"/>
      <c r="N54" s="170" t="s">
        <v>180</v>
      </c>
      <c r="O54" s="170"/>
      <c r="P54" s="170"/>
      <c r="R54" s="170"/>
      <c r="T54" s="142">
        <f t="shared" si="13"/>
        <v>49</v>
      </c>
      <c r="U54" s="142">
        <f t="shared" si="14"/>
        <v>17640</v>
      </c>
      <c r="V54" s="195">
        <f t="shared" si="15"/>
        <v>0.20416666666666669</v>
      </c>
      <c r="W54" s="196">
        <f t="shared" si="16"/>
        <v>2086.4585069444443</v>
      </c>
      <c r="X54" s="146">
        <f t="shared" ca="1" si="9"/>
        <v>6349.1286527121483</v>
      </c>
      <c r="Y54" s="146">
        <f t="shared" ca="1" si="17"/>
        <v>1596.7928854486611</v>
      </c>
      <c r="Z54" s="199">
        <f t="shared" ca="1" si="20"/>
        <v>458225216.6287235</v>
      </c>
      <c r="AA54" s="146">
        <f t="shared" ca="1" si="10"/>
        <v>1326.7499973929414</v>
      </c>
      <c r="AB54" s="141">
        <f t="shared" si="18"/>
        <v>360</v>
      </c>
      <c r="AC54" s="140">
        <f t="shared" si="19"/>
        <v>4.9000000000000004</v>
      </c>
      <c r="AK54" s="152">
        <f t="shared" ca="1" si="3"/>
        <v>1596.6312498044706</v>
      </c>
      <c r="AL54" s="140">
        <f t="shared" ca="1" si="4"/>
        <v>0</v>
      </c>
    </row>
    <row r="55" spans="1:38" ht="13.5" x14ac:dyDescent="0.2">
      <c r="A55">
        <v>21.039520958083799</v>
      </c>
      <c r="B55" s="210">
        <v>3809.3</v>
      </c>
      <c r="C55" s="211">
        <v>550800.00000000012</v>
      </c>
      <c r="D55" s="144">
        <v>4057.69962964245</v>
      </c>
      <c r="F55" s="167"/>
      <c r="G55" s="168"/>
      <c r="I55" s="169"/>
      <c r="J55" s="169"/>
      <c r="K55" s="166" t="str">
        <f t="shared" si="0"/>
        <v/>
      </c>
      <c r="M55" s="170"/>
      <c r="N55" s="170" t="s">
        <v>181</v>
      </c>
      <c r="O55" s="170"/>
      <c r="P55" s="170"/>
      <c r="R55" s="170"/>
      <c r="T55" s="142">
        <f t="shared" si="13"/>
        <v>50</v>
      </c>
      <c r="U55" s="142">
        <f t="shared" si="14"/>
        <v>18000</v>
      </c>
      <c r="V55" s="195">
        <f t="shared" si="15"/>
        <v>0.20833333333333334</v>
      </c>
      <c r="W55" s="196">
        <f t="shared" si="16"/>
        <v>2086.4586805555555</v>
      </c>
      <c r="X55" s="146">
        <f t="shared" ca="1" si="9"/>
        <v>6424.6022075273822</v>
      </c>
      <c r="Y55" s="146">
        <f t="shared" ca="1" si="17"/>
        <v>1596.9568807056392</v>
      </c>
      <c r="Z55" s="199">
        <f t="shared" ca="1" si="20"/>
        <v>460059667.5732798</v>
      </c>
      <c r="AA55" s="146">
        <f t="shared" ca="1" si="10"/>
        <v>1328.9051393154812</v>
      </c>
      <c r="AB55" s="141">
        <f t="shared" si="18"/>
        <v>360</v>
      </c>
      <c r="AC55" s="140">
        <f t="shared" si="19"/>
        <v>5</v>
      </c>
      <c r="AK55" s="152">
        <f t="shared" ca="1" si="3"/>
        <v>1596.7928854486611</v>
      </c>
      <c r="AL55" s="140">
        <f t="shared" ca="1" si="4"/>
        <v>0</v>
      </c>
    </row>
    <row r="56" spans="1:38" ht="13.5" x14ac:dyDescent="0.2">
      <c r="A56">
        <v>21.298203592814303</v>
      </c>
      <c r="B56" s="210">
        <v>3939.8</v>
      </c>
      <c r="C56" s="211">
        <v>561600.00000000012</v>
      </c>
      <c r="D56" s="144">
        <v>3971.6174587241699</v>
      </c>
      <c r="F56" s="167"/>
      <c r="G56" s="168"/>
      <c r="I56" s="169"/>
      <c r="J56" s="169"/>
      <c r="K56" s="166" t="str">
        <f t="shared" si="0"/>
        <v/>
      </c>
      <c r="M56" s="170"/>
      <c r="N56" s="170" t="str">
        <f>$N$9&amp;"水库入流出流过程线"</f>
        <v>溃坝洪水水库入流出流过程线</v>
      </c>
      <c r="O56" s="170"/>
      <c r="P56" s="170"/>
      <c r="R56" s="170"/>
      <c r="T56" s="142">
        <f t="shared" si="13"/>
        <v>51</v>
      </c>
      <c r="U56" s="142">
        <f t="shared" si="14"/>
        <v>18360</v>
      </c>
      <c r="V56" s="195">
        <f t="shared" si="15"/>
        <v>0.21249999999999999</v>
      </c>
      <c r="W56" s="196">
        <f t="shared" si="16"/>
        <v>2086.4588541666667</v>
      </c>
      <c r="X56" s="146">
        <f t="shared" ca="1" si="9"/>
        <v>6504.3420040393748</v>
      </c>
      <c r="Y56" s="146">
        <f t="shared" ca="1" si="17"/>
        <v>1597.1233718637</v>
      </c>
      <c r="Z56" s="199">
        <f t="shared" ca="1" si="20"/>
        <v>461922037.66734689</v>
      </c>
      <c r="AA56" s="146">
        <f t="shared" ca="1" si="10"/>
        <v>1331.0917427418553</v>
      </c>
      <c r="AB56" s="141">
        <f t="shared" si="18"/>
        <v>360</v>
      </c>
      <c r="AC56" s="140">
        <f t="shared" si="19"/>
        <v>5.0999999999999996</v>
      </c>
      <c r="AK56" s="152">
        <f t="shared" ca="1" si="3"/>
        <v>1596.9568807056392</v>
      </c>
      <c r="AL56" s="140">
        <f t="shared" ca="1" si="4"/>
        <v>0</v>
      </c>
    </row>
    <row r="57" spans="1:38" ht="13.5" x14ac:dyDescent="0.2">
      <c r="A57">
        <v>21.815568862275398</v>
      </c>
      <c r="B57" s="210">
        <v>4179.3</v>
      </c>
      <c r="C57" s="211">
        <v>572400.00000000012</v>
      </c>
      <c r="D57" s="144">
        <v>3972.8635215118902</v>
      </c>
      <c r="F57" s="167"/>
      <c r="G57" s="168"/>
      <c r="I57" s="169"/>
      <c r="J57" s="169"/>
      <c r="K57" s="166" t="str">
        <f t="shared" si="0"/>
        <v/>
      </c>
      <c r="M57" s="170"/>
      <c r="N57" s="170" t="str">
        <f>$N$9&amp;"年一遇水库水位过程线"</f>
        <v>溃坝洪水年一遇水库水位过程线</v>
      </c>
      <c r="O57" s="170"/>
      <c r="P57" s="170"/>
      <c r="R57" s="170"/>
      <c r="T57" s="142">
        <f t="shared" si="13"/>
        <v>52</v>
      </c>
      <c r="U57" s="142">
        <f t="shared" si="14"/>
        <v>18720</v>
      </c>
      <c r="V57" s="195">
        <f t="shared" si="15"/>
        <v>0.21666666666666667</v>
      </c>
      <c r="W57" s="196">
        <f t="shared" si="16"/>
        <v>2086.4590277777775</v>
      </c>
      <c r="X57" s="146">
        <f t="shared" ca="1" si="9"/>
        <v>6580.3996322333796</v>
      </c>
      <c r="Y57" s="146">
        <f t="shared" ca="1" si="17"/>
        <v>1597.2922393482929</v>
      </c>
      <c r="Z57" s="199">
        <f t="shared" ca="1" si="20"/>
        <v>463810989.35000515</v>
      </c>
      <c r="AA57" s="146">
        <f t="shared" ca="1" si="10"/>
        <v>1333.3116248493327</v>
      </c>
      <c r="AB57" s="141">
        <f t="shared" si="18"/>
        <v>360</v>
      </c>
      <c r="AC57" s="140">
        <f t="shared" si="19"/>
        <v>5.2</v>
      </c>
      <c r="AK57" s="152">
        <f t="shared" ca="1" si="3"/>
        <v>1597.1233718637</v>
      </c>
      <c r="AL57" s="140">
        <f t="shared" ca="1" si="4"/>
        <v>0</v>
      </c>
    </row>
    <row r="58" spans="1:38" ht="13.5" x14ac:dyDescent="0.2">
      <c r="A58">
        <v>22.160479041916105</v>
      </c>
      <c r="B58" s="210">
        <v>4257.1000000000004</v>
      </c>
      <c r="C58" s="211">
        <v>583200.00000000012</v>
      </c>
      <c r="D58" s="144">
        <v>4060.3994323491702</v>
      </c>
      <c r="F58" s="167"/>
      <c r="G58" s="168"/>
      <c r="I58" s="169"/>
      <c r="J58" s="169"/>
      <c r="K58" s="166" t="str">
        <f t="shared" si="0"/>
        <v/>
      </c>
      <c r="M58" s="170"/>
      <c r="N58" s="170" t="str">
        <f>"水位(m."&amp;$N$8&amp;")"</f>
        <v>水位(m.85国家)</v>
      </c>
      <c r="O58" s="170"/>
      <c r="P58" s="170"/>
      <c r="R58" s="170"/>
      <c r="T58" s="142">
        <f t="shared" si="13"/>
        <v>53</v>
      </c>
      <c r="U58" s="142">
        <f t="shared" si="14"/>
        <v>19080</v>
      </c>
      <c r="V58" s="195">
        <f t="shared" si="15"/>
        <v>0.22083333333333333</v>
      </c>
      <c r="W58" s="196">
        <f t="shared" si="16"/>
        <v>2086.4592013888887</v>
      </c>
      <c r="X58" s="146">
        <f t="shared" ca="1" si="9"/>
        <v>6645.5947890916123</v>
      </c>
      <c r="Y58" s="146">
        <f t="shared" ca="1" si="17"/>
        <v>1597.463132551869</v>
      </c>
      <c r="Z58" s="199">
        <f t="shared" ca="1" si="20"/>
        <v>465722600.72520632</v>
      </c>
      <c r="AA58" s="146">
        <f t="shared" ca="1" si="10"/>
        <v>1335.5631913105724</v>
      </c>
      <c r="AB58" s="141">
        <f t="shared" si="18"/>
        <v>360</v>
      </c>
      <c r="AC58" s="140">
        <f t="shared" si="19"/>
        <v>5.3</v>
      </c>
      <c r="AK58" s="152">
        <f t="shared" ca="1" si="3"/>
        <v>1597.2922393482929</v>
      </c>
      <c r="AL58" s="140">
        <f t="shared" ca="1" si="4"/>
        <v>0</v>
      </c>
    </row>
    <row r="59" spans="1:38" ht="13.5" x14ac:dyDescent="0.2">
      <c r="A59">
        <v>22.591616766466998</v>
      </c>
      <c r="B59" s="210">
        <v>4291</v>
      </c>
      <c r="C59" s="211">
        <v>594000.00000000012</v>
      </c>
      <c r="D59" s="144">
        <v>3974.7326156934701</v>
      </c>
      <c r="F59" s="167"/>
      <c r="G59" s="168"/>
      <c r="I59" s="169"/>
      <c r="J59" s="169"/>
      <c r="K59" s="166" t="str">
        <f t="shared" si="0"/>
        <v/>
      </c>
      <c r="M59" s="170"/>
      <c r="N59" s="170"/>
      <c r="O59" s="170"/>
      <c r="P59" s="170"/>
      <c r="R59" s="170"/>
      <c r="T59" s="142">
        <f t="shared" si="13"/>
        <v>54</v>
      </c>
      <c r="U59" s="142">
        <f t="shared" si="14"/>
        <v>19440</v>
      </c>
      <c r="V59" s="195">
        <f t="shared" si="15"/>
        <v>0.22500000000000001</v>
      </c>
      <c r="W59" s="196">
        <f t="shared" si="16"/>
        <v>2086.4593749999999</v>
      </c>
      <c r="X59" s="146">
        <f t="shared" ca="1" si="9"/>
        <v>6702.2588722713954</v>
      </c>
      <c r="Y59" s="146">
        <f t="shared" ca="1" si="17"/>
        <v>1597.6357760488982</v>
      </c>
      <c r="Z59" s="199">
        <f t="shared" ca="1" si="20"/>
        <v>467653790.88297504</v>
      </c>
      <c r="AA59" s="146">
        <f t="shared" ca="1" si="10"/>
        <v>1337.8417673582528</v>
      </c>
      <c r="AB59" s="141">
        <f t="shared" si="18"/>
        <v>360</v>
      </c>
      <c r="AC59" s="140">
        <f t="shared" si="19"/>
        <v>5.4</v>
      </c>
      <c r="AK59" s="152">
        <f t="shared" ca="1" si="3"/>
        <v>1597.463132551869</v>
      </c>
      <c r="AL59" s="140">
        <f t="shared" ca="1" si="4"/>
        <v>0</v>
      </c>
    </row>
    <row r="60" spans="1:38" ht="13.5" x14ac:dyDescent="0.2">
      <c r="A60">
        <v>22.936526946107804</v>
      </c>
      <c r="B60" s="149">
        <v>4230.8999999999996</v>
      </c>
      <c r="D60" s="144">
        <v>3715.4477172821998</v>
      </c>
      <c r="F60" s="167"/>
      <c r="G60" s="168"/>
      <c r="I60" s="169"/>
      <c r="J60" s="169"/>
      <c r="K60" s="166" t="str">
        <f t="shared" si="0"/>
        <v/>
      </c>
      <c r="T60" s="142">
        <f t="shared" si="13"/>
        <v>55</v>
      </c>
      <c r="U60" s="142">
        <f t="shared" si="14"/>
        <v>19800</v>
      </c>
      <c r="V60" s="195">
        <f t="shared" si="15"/>
        <v>0.22916666666666666</v>
      </c>
      <c r="W60" s="196">
        <f t="shared" si="16"/>
        <v>2086.4595486111111</v>
      </c>
      <c r="X60" s="146">
        <f t="shared" ca="1" si="9"/>
        <v>6751.5724226327102</v>
      </c>
      <c r="Y60" s="146">
        <f t="shared" ca="1" si="17"/>
        <v>1597.8099325254861</v>
      </c>
      <c r="Z60" s="199">
        <f t="shared" ca="1" si="20"/>
        <v>469601905.23008811</v>
      </c>
      <c r="AA60" s="146">
        <f t="shared" ca="1" si="10"/>
        <v>1340.1436806519753</v>
      </c>
      <c r="AB60" s="141">
        <f t="shared" si="18"/>
        <v>360</v>
      </c>
      <c r="AC60" s="140">
        <f t="shared" si="19"/>
        <v>5.5</v>
      </c>
      <c r="AK60" s="152">
        <f t="shared" ca="1" si="3"/>
        <v>1597.6357760488982</v>
      </c>
      <c r="AL60" s="140">
        <f t="shared" ca="1" si="4"/>
        <v>0</v>
      </c>
    </row>
    <row r="61" spans="1:38" ht="13.5" x14ac:dyDescent="0.2">
      <c r="A61">
        <v>23.367664670658698</v>
      </c>
      <c r="B61" s="149">
        <v>4287.3</v>
      </c>
      <c r="D61" s="144">
        <v>3369.66529369008</v>
      </c>
      <c r="F61" s="167"/>
      <c r="G61" s="168"/>
      <c r="I61" s="169"/>
      <c r="J61" s="169"/>
      <c r="K61" s="166" t="str">
        <f t="shared" si="0"/>
        <v/>
      </c>
      <c r="T61" s="142">
        <f t="shared" si="13"/>
        <v>56</v>
      </c>
      <c r="U61" s="142">
        <f t="shared" si="14"/>
        <v>20160</v>
      </c>
      <c r="V61" s="195">
        <f t="shared" si="15"/>
        <v>0.23333333333333331</v>
      </c>
      <c r="W61" s="196">
        <f t="shared" si="16"/>
        <v>2086.4597222222219</v>
      </c>
      <c r="X61" s="146">
        <f t="shared" ca="1" si="9"/>
        <v>6793.2884504410185</v>
      </c>
      <c r="Y61" s="146">
        <f t="shared" ca="1" si="17"/>
        <v>1597.9853568206797</v>
      </c>
      <c r="Z61" s="199">
        <f t="shared" ca="1" si="20"/>
        <v>471564201.3961246</v>
      </c>
      <c r="AA61" s="146">
        <f t="shared" ca="1" si="10"/>
        <v>1342.4657670064819</v>
      </c>
      <c r="AB61" s="141">
        <f t="shared" si="18"/>
        <v>360</v>
      </c>
      <c r="AC61" s="140">
        <f t="shared" si="19"/>
        <v>5.6</v>
      </c>
      <c r="AK61" s="152">
        <f t="shared" ca="1" si="3"/>
        <v>1597.8099325254861</v>
      </c>
      <c r="AL61" s="140">
        <f t="shared" ca="1" si="4"/>
        <v>0</v>
      </c>
    </row>
    <row r="62" spans="1:38" ht="13.5" x14ac:dyDescent="0.2">
      <c r="A62">
        <v>23.798802395209606</v>
      </c>
      <c r="B62" s="149">
        <v>4513.5</v>
      </c>
      <c r="D62" s="144">
        <v>3370.7036793465099</v>
      </c>
      <c r="F62" s="208"/>
      <c r="G62" s="214"/>
      <c r="I62" s="215"/>
      <c r="J62" s="215"/>
      <c r="K62" s="166" t="str">
        <f t="shared" si="0"/>
        <v/>
      </c>
      <c r="T62" s="142">
        <f t="shared" si="13"/>
        <v>57</v>
      </c>
      <c r="U62" s="142">
        <f t="shared" si="14"/>
        <v>20520</v>
      </c>
      <c r="V62" s="195">
        <f t="shared" si="15"/>
        <v>0.23750000000000002</v>
      </c>
      <c r="W62" s="196">
        <f t="shared" si="16"/>
        <v>2086.4598958333331</v>
      </c>
      <c r="X62" s="146">
        <f t="shared" ca="1" si="9"/>
        <v>6827.6132739534487</v>
      </c>
      <c r="Y62" s="146">
        <f t="shared" ca="1" si="17"/>
        <v>1598.1618105186849</v>
      </c>
      <c r="Z62" s="199">
        <f t="shared" ca="1" si="20"/>
        <v>473538012.46200854</v>
      </c>
      <c r="AA62" s="146">
        <f t="shared" ca="1" si="10"/>
        <v>1344.804757609063</v>
      </c>
      <c r="AB62" s="141">
        <f t="shared" si="18"/>
        <v>360</v>
      </c>
      <c r="AC62" s="140">
        <f t="shared" si="19"/>
        <v>5.7</v>
      </c>
      <c r="AK62" s="152">
        <f t="shared" ca="1" si="3"/>
        <v>1597.9853568206797</v>
      </c>
      <c r="AL62" s="140">
        <f t="shared" ca="1" si="4"/>
        <v>0</v>
      </c>
    </row>
    <row r="63" spans="1:38" ht="13.5" x14ac:dyDescent="0.2">
      <c r="A63">
        <v>24.661077844311308</v>
      </c>
      <c r="B63" s="149">
        <v>4611</v>
      </c>
      <c r="D63" s="144">
        <v>3372.7804506593702</v>
      </c>
      <c r="F63" s="167"/>
      <c r="G63" s="168"/>
      <c r="I63" s="169"/>
      <c r="J63" s="169"/>
      <c r="K63" s="166" t="str">
        <f t="shared" si="0"/>
        <v/>
      </c>
      <c r="T63" s="142">
        <f t="shared" si="13"/>
        <v>58</v>
      </c>
      <c r="U63" s="142">
        <f t="shared" si="14"/>
        <v>20880</v>
      </c>
      <c r="V63" s="195">
        <f t="shared" si="15"/>
        <v>0.24166666666666667</v>
      </c>
      <c r="W63" s="196">
        <f t="shared" si="16"/>
        <v>2086.4600694444443</v>
      </c>
      <c r="X63" s="146">
        <f t="shared" ca="1" si="9"/>
        <v>6854.7634226832715</v>
      </c>
      <c r="Y63" s="146">
        <f t="shared" ca="1" si="17"/>
        <v>1598.3383565257507</v>
      </c>
      <c r="Z63" s="199">
        <f t="shared" ca="1" si="20"/>
        <v>475512856.09704781</v>
      </c>
      <c r="AA63" s="146">
        <f t="shared" ca="1" si="10"/>
        <v>1369.0866586851769</v>
      </c>
      <c r="AB63" s="141">
        <f t="shared" si="18"/>
        <v>360</v>
      </c>
      <c r="AC63" s="140">
        <f t="shared" si="19"/>
        <v>5.8</v>
      </c>
      <c r="AK63" s="152">
        <f t="shared" ca="1" si="3"/>
        <v>1598.1618105186849</v>
      </c>
      <c r="AL63" s="140">
        <f t="shared" ca="1" si="4"/>
        <v>0</v>
      </c>
    </row>
    <row r="64" spans="1:38" ht="13.5" x14ac:dyDescent="0.2">
      <c r="A64">
        <v>25.178443113772403</v>
      </c>
      <c r="B64" s="149">
        <v>4611</v>
      </c>
      <c r="D64" s="144">
        <v>3113.91090651068</v>
      </c>
      <c r="F64" s="167"/>
      <c r="G64" s="168"/>
      <c r="I64" s="169"/>
      <c r="J64" s="169"/>
      <c r="K64" s="166" t="str">
        <f t="shared" si="0"/>
        <v/>
      </c>
      <c r="T64" s="142">
        <f t="shared" si="13"/>
        <v>59</v>
      </c>
      <c r="U64" s="142">
        <f t="shared" si="14"/>
        <v>21240</v>
      </c>
      <c r="V64" s="195">
        <f t="shared" si="15"/>
        <v>0.24583333333333335</v>
      </c>
      <c r="W64" s="196">
        <f t="shared" si="16"/>
        <v>2086.4602430555556</v>
      </c>
      <c r="X64" s="146">
        <f t="shared" ca="1" si="9"/>
        <v>6874.3637283725739</v>
      </c>
      <c r="Y64" s="146">
        <f t="shared" ca="1" si="17"/>
        <v>1598.514687555069</v>
      </c>
      <c r="Z64" s="199">
        <f t="shared" ca="1" si="20"/>
        <v>477485294.99100125</v>
      </c>
      <c r="AA64" s="146">
        <f t="shared" ca="1" si="10"/>
        <v>1395.3668007240603</v>
      </c>
      <c r="AB64" s="141">
        <f t="shared" si="18"/>
        <v>360</v>
      </c>
      <c r="AC64" s="140">
        <f t="shared" si="19"/>
        <v>5.9</v>
      </c>
      <c r="AK64" s="152">
        <f t="shared" ca="1" si="3"/>
        <v>1598.3383565257507</v>
      </c>
      <c r="AL64" s="140">
        <f t="shared" ca="1" si="4"/>
        <v>0</v>
      </c>
    </row>
    <row r="65" spans="1:38" ht="13.5" x14ac:dyDescent="0.2">
      <c r="A65">
        <v>25.695808383233498</v>
      </c>
      <c r="B65" s="149">
        <v>4542.3999999999996</v>
      </c>
      <c r="D65" s="144">
        <v>3115.1569692983999</v>
      </c>
      <c r="F65" s="167"/>
      <c r="G65" s="168"/>
      <c r="I65" s="169"/>
      <c r="J65" s="169"/>
      <c r="K65" s="166" t="str">
        <f t="shared" si="0"/>
        <v/>
      </c>
      <c r="T65" s="142">
        <f t="shared" si="13"/>
        <v>60</v>
      </c>
      <c r="U65" s="142">
        <f t="shared" si="14"/>
        <v>21600</v>
      </c>
      <c r="V65" s="195">
        <f t="shared" si="15"/>
        <v>0.25</v>
      </c>
      <c r="W65" s="196">
        <f t="shared" si="16"/>
        <v>2086.4604166666663</v>
      </c>
      <c r="X65" s="146">
        <f t="shared" ca="1" si="9"/>
        <v>6886.0378257115708</v>
      </c>
      <c r="Y65" s="146">
        <f t="shared" ca="1" si="17"/>
        <v>1598.6905495466849</v>
      </c>
      <c r="Z65" s="199">
        <f t="shared" ca="1" si="20"/>
        <v>479452487.22921658</v>
      </c>
      <c r="AA65" s="146">
        <f t="shared" ca="1" si="10"/>
        <v>1421.6149417801334</v>
      </c>
      <c r="AB65" s="141">
        <f t="shared" si="18"/>
        <v>360</v>
      </c>
      <c r="AC65" s="140">
        <f t="shared" si="19"/>
        <v>6</v>
      </c>
      <c r="AK65" s="152">
        <f t="shared" ca="1" si="3"/>
        <v>1598.514687555069</v>
      </c>
      <c r="AL65" s="140">
        <f t="shared" ca="1" si="4"/>
        <v>0</v>
      </c>
    </row>
    <row r="66" spans="1:38" ht="13.5" x14ac:dyDescent="0.2">
      <c r="A66">
        <v>26.558083832335299</v>
      </c>
      <c r="B66" s="149">
        <v>4434</v>
      </c>
      <c r="D66" s="144">
        <v>2857.11813367485</v>
      </c>
      <c r="F66" s="167"/>
      <c r="G66" s="168"/>
      <c r="I66" s="169"/>
      <c r="J66" s="169"/>
      <c r="K66" s="166" t="str">
        <f t="shared" si="0"/>
        <v/>
      </c>
      <c r="T66" s="142">
        <f t="shared" si="13"/>
        <v>61</v>
      </c>
      <c r="U66" s="142">
        <f t="shared" si="14"/>
        <v>21960</v>
      </c>
      <c r="V66" s="195">
        <f t="shared" si="15"/>
        <v>0.25416666666666665</v>
      </c>
      <c r="W66" s="196">
        <f t="shared" si="16"/>
        <v>2086.4605902777776</v>
      </c>
      <c r="X66" s="146">
        <f t="shared" ca="1" si="9"/>
        <v>6889.4093493904793</v>
      </c>
      <c r="Y66" s="146">
        <f t="shared" ca="1" si="17"/>
        <v>1598.8656775451675</v>
      </c>
      <c r="Z66" s="199">
        <f t="shared" ca="1" si="20"/>
        <v>481411469.02024406</v>
      </c>
      <c r="AA66" s="146">
        <f t="shared" ca="1" si="10"/>
        <v>1447.793263203082</v>
      </c>
      <c r="AB66" s="141">
        <f t="shared" si="18"/>
        <v>360</v>
      </c>
      <c r="AC66" s="140">
        <f t="shared" si="19"/>
        <v>6.1</v>
      </c>
      <c r="AK66" s="152">
        <f t="shared" ca="1" si="3"/>
        <v>1598.6905495466849</v>
      </c>
      <c r="AL66" s="140">
        <f t="shared" ca="1" si="4"/>
        <v>0</v>
      </c>
    </row>
    <row r="67" spans="1:38" ht="13.5" x14ac:dyDescent="0.2">
      <c r="A67">
        <v>27.075449101796416</v>
      </c>
      <c r="B67" s="149">
        <v>4349</v>
      </c>
      <c r="D67" s="144">
        <v>2771.6589941504299</v>
      </c>
      <c r="F67" s="167"/>
      <c r="G67" s="168"/>
      <c r="I67" s="167"/>
      <c r="J67" s="167"/>
      <c r="K67" s="166" t="str">
        <f t="shared" si="0"/>
        <v/>
      </c>
      <c r="T67" s="142">
        <f t="shared" ref="T67:T130" si="21">IF(U67="","",T66+1)</f>
        <v>62</v>
      </c>
      <c r="U67" s="142">
        <f t="shared" ref="U67:U130" si="22">IF(U66="","",IF(U66+$N$33&gt;$O$2,"",IF((U66+N$33)&gt;=O$2,O$2,U66+$N$33)))</f>
        <v>22320</v>
      </c>
      <c r="V67" s="195">
        <f t="shared" ref="V67:V130" si="23">IF(U67="","",(U67/3600)/24+V$4)</f>
        <v>0.25833333333333336</v>
      </c>
      <c r="W67" s="196">
        <f t="shared" ref="W67:W130" si="24">IF(T67="","",V67/24+$W$5)</f>
        <v>2086.4607638888888</v>
      </c>
      <c r="X67" s="146">
        <f t="shared" ca="1" si="9"/>
        <v>6884.1019340995153</v>
      </c>
      <c r="Y67" s="146">
        <f t="shared" ref="Y67:Y130" ca="1" si="25">IF(U67="","",GetYByX(Z67/10000,$J$4:$J$100,$I$4:$I$100, TRUE))</f>
        <v>1599.0397957518067</v>
      </c>
      <c r="Z67" s="199">
        <f t="shared" ref="Z67:Z130" ca="1" si="26">IF(U67="","",Z66+X67*AB67-AA67*AB67)</f>
        <v>483359155.2797097</v>
      </c>
      <c r="AA67" s="146">
        <f t="shared" ca="1" si="10"/>
        <v>1473.862324472721</v>
      </c>
      <c r="AB67" s="141">
        <f t="shared" ref="AB67:AB130" si="27">IF(U67="","",U67-U66)</f>
        <v>360</v>
      </c>
      <c r="AC67" s="140">
        <f t="shared" ref="AC67:AC130" si="28">IF(U67="","",U67/3600)</f>
        <v>6.2</v>
      </c>
      <c r="AK67" s="152">
        <f t="shared" ca="1" si="3"/>
        <v>1598.8656775451675</v>
      </c>
      <c r="AL67" s="140">
        <f t="shared" ca="1" si="4"/>
        <v>0</v>
      </c>
    </row>
    <row r="68" spans="1:38" ht="13.5" x14ac:dyDescent="0.2">
      <c r="A68">
        <v>28.282634730538909</v>
      </c>
      <c r="B68" s="149">
        <v>4245.7</v>
      </c>
      <c r="D68" s="144">
        <v>2774.5664739884401</v>
      </c>
      <c r="F68" s="167"/>
      <c r="G68" s="168"/>
      <c r="I68" s="167"/>
      <c r="J68" s="167"/>
      <c r="K68" s="166" t="str">
        <f t="shared" ref="K68:K131" si="29">IF(J68="","",J68*IF($N$7=$N$53,1,IF($N$7=$N$54,10000,IF($N$7=$N$55,100000000))))</f>
        <v/>
      </c>
      <c r="T68" s="142">
        <f t="shared" si="21"/>
        <v>63</v>
      </c>
      <c r="U68" s="142">
        <f t="shared" si="22"/>
        <v>22680</v>
      </c>
      <c r="V68" s="195">
        <f t="shared" si="23"/>
        <v>0.26250000000000001</v>
      </c>
      <c r="W68" s="196">
        <f t="shared" si="24"/>
        <v>2086.4609375</v>
      </c>
      <c r="X68" s="146">
        <f t="shared" ca="1" si="9"/>
        <v>6882.5134749434619</v>
      </c>
      <c r="Y68" s="146">
        <f t="shared" ca="1" si="25"/>
        <v>1599.2130286916806</v>
      </c>
      <c r="Z68" s="199">
        <f t="shared" ca="1" si="26"/>
        <v>485296938.94514054</v>
      </c>
      <c r="AA68" s="146">
        <f t="shared" ca="1" si="10"/>
        <v>1499.7810709687978</v>
      </c>
      <c r="AB68" s="141">
        <f t="shared" si="27"/>
        <v>360</v>
      </c>
      <c r="AC68" s="140">
        <f t="shared" si="28"/>
        <v>6.3</v>
      </c>
      <c r="AK68" s="152">
        <f t="shared" ca="1" si="3"/>
        <v>1599.0397957518067</v>
      </c>
      <c r="AL68" s="140">
        <f t="shared" ca="1" si="4"/>
        <v>0</v>
      </c>
    </row>
    <row r="69" spans="1:38" x14ac:dyDescent="0.2">
      <c r="A69" s="150"/>
      <c r="B69" s="149">
        <v>4150.3999999999996</v>
      </c>
      <c r="D69" s="144"/>
      <c r="F69" s="167"/>
      <c r="G69" s="168"/>
      <c r="I69" s="167"/>
      <c r="J69" s="167"/>
      <c r="K69" s="166" t="str">
        <f t="shared" si="29"/>
        <v/>
      </c>
      <c r="T69" s="142">
        <f t="shared" si="21"/>
        <v>64</v>
      </c>
      <c r="U69" s="142">
        <f t="shared" si="22"/>
        <v>23040</v>
      </c>
      <c r="V69" s="195">
        <f t="shared" si="23"/>
        <v>0.26666666666666666</v>
      </c>
      <c r="W69" s="196">
        <f t="shared" si="24"/>
        <v>2086.4611111111108</v>
      </c>
      <c r="X69" s="146">
        <f t="shared" ca="1" si="9"/>
        <v>6880.625641161073</v>
      </c>
      <c r="Y69" s="146">
        <f t="shared" ca="1" si="25"/>
        <v>1599.3853709710233</v>
      </c>
      <c r="Z69" s="199">
        <f t="shared" ca="1" si="26"/>
        <v>487224759.68186659</v>
      </c>
      <c r="AA69" s="146">
        <f t="shared" ca="1" si="10"/>
        <v>1525.5680391442095</v>
      </c>
      <c r="AB69" s="141">
        <f t="shared" si="27"/>
        <v>360</v>
      </c>
      <c r="AC69" s="140">
        <f t="shared" si="28"/>
        <v>6.4</v>
      </c>
      <c r="AK69" s="152">
        <f t="shared" ref="AK69:AK132" ca="1" si="30">Y68</f>
        <v>1599.2130286916806</v>
      </c>
      <c r="AL69" s="140">
        <f t="shared" ref="AL69:AL132" ca="1" si="31">IF(AK69&lt;$AP$2,0,($AP$3*(AK69-$AP$2)^1.5*$AP$4))</f>
        <v>0</v>
      </c>
    </row>
    <row r="70" spans="1:38" x14ac:dyDescent="0.2">
      <c r="A70" s="150"/>
      <c r="B70" s="149">
        <v>4031.9</v>
      </c>
      <c r="D70" s="144"/>
      <c r="F70" s="167"/>
      <c r="G70" s="168"/>
      <c r="I70" s="167"/>
      <c r="J70" s="167"/>
      <c r="K70" s="166" t="str">
        <f t="shared" si="29"/>
        <v/>
      </c>
      <c r="T70" s="142">
        <f t="shared" si="21"/>
        <v>65</v>
      </c>
      <c r="U70" s="142">
        <f t="shared" si="22"/>
        <v>23400</v>
      </c>
      <c r="V70" s="195">
        <f t="shared" si="23"/>
        <v>0.27083333333333331</v>
      </c>
      <c r="W70" s="196">
        <f t="shared" si="24"/>
        <v>2086.461284722222</v>
      </c>
      <c r="X70" s="146">
        <f t="shared" ref="X70:X133" ca="1" si="32">IF(U70="","",vbaSpline(U70/3600,A$4:A$59,D$4:D$59))</f>
        <v>6843.5683096886078</v>
      </c>
      <c r="Y70" s="146">
        <f t="shared" ca="1" si="25"/>
        <v>1599.5556949937386</v>
      </c>
      <c r="Z70" s="199">
        <f t="shared" ca="1" si="26"/>
        <v>489130004.19995916</v>
      </c>
      <c r="AA70" s="146">
        <f t="shared" ref="AA70:AA133" ca="1" si="33">IF(U70="","",IF(Y69&lt;$N$12,0,GetYByX(Y69,$AF$5:$AF$100,$AG$5:$AG$100)+GetYByX(Y69,$AI$5:$AI$100,$AJ$5:$AJ$100)+AL69)+GetYByX(Y69,F$4:F$100,G$4:G$100))</f>
        <v>1551.2224260981116</v>
      </c>
      <c r="AB70" s="141">
        <f t="shared" si="27"/>
        <v>360</v>
      </c>
      <c r="AC70" s="140">
        <f t="shared" si="28"/>
        <v>6.5</v>
      </c>
      <c r="AK70" s="152">
        <f t="shared" ca="1" si="30"/>
        <v>1599.3853709710233</v>
      </c>
      <c r="AL70" s="140">
        <f t="shared" ca="1" si="31"/>
        <v>0</v>
      </c>
    </row>
    <row r="71" spans="1:38" x14ac:dyDescent="0.2">
      <c r="A71" s="150"/>
      <c r="B71" s="149">
        <v>3935.3</v>
      </c>
      <c r="D71" s="144"/>
      <c r="F71" s="167"/>
      <c r="G71" s="168"/>
      <c r="I71" s="167"/>
      <c r="J71" s="167"/>
      <c r="K71" s="166" t="str">
        <f t="shared" si="29"/>
        <v/>
      </c>
      <c r="T71" s="142">
        <f t="shared" si="21"/>
        <v>66</v>
      </c>
      <c r="U71" s="142">
        <f t="shared" si="22"/>
        <v>23760</v>
      </c>
      <c r="V71" s="195">
        <f t="shared" si="23"/>
        <v>0.27499999999999997</v>
      </c>
      <c r="W71" s="196">
        <f t="shared" si="24"/>
        <v>2086.4614583333332</v>
      </c>
      <c r="X71" s="146">
        <f t="shared" ca="1" si="32"/>
        <v>6735.1266139945819</v>
      </c>
      <c r="Y71" s="146">
        <f t="shared" ca="1" si="25"/>
        <v>1599.7217130595227</v>
      </c>
      <c r="Z71" s="199">
        <f t="shared" ca="1" si="26"/>
        <v>490987082.28382021</v>
      </c>
      <c r="AA71" s="146">
        <f t="shared" ca="1" si="33"/>
        <v>1576.5763810472199</v>
      </c>
      <c r="AB71" s="141">
        <f t="shared" si="27"/>
        <v>360</v>
      </c>
      <c r="AC71" s="140">
        <f t="shared" si="28"/>
        <v>6.6</v>
      </c>
      <c r="AK71" s="152">
        <f t="shared" ca="1" si="30"/>
        <v>1599.5556949937386</v>
      </c>
      <c r="AL71" s="140">
        <f t="shared" ca="1" si="31"/>
        <v>0</v>
      </c>
    </row>
    <row r="72" spans="1:38" x14ac:dyDescent="0.2">
      <c r="A72" s="150"/>
      <c r="B72" s="149">
        <v>3820.5</v>
      </c>
      <c r="D72" s="144"/>
      <c r="F72" s="167"/>
      <c r="G72" s="168"/>
      <c r="I72" s="167"/>
      <c r="J72" s="167"/>
      <c r="K72" s="166" t="str">
        <f t="shared" si="29"/>
        <v/>
      </c>
      <c r="T72" s="142">
        <f t="shared" si="21"/>
        <v>67</v>
      </c>
      <c r="U72" s="142">
        <f t="shared" si="22"/>
        <v>24120</v>
      </c>
      <c r="V72" s="195">
        <f t="shared" si="23"/>
        <v>0.27916666666666667</v>
      </c>
      <c r="W72" s="196">
        <f t="shared" si="24"/>
        <v>2086.4616319444444</v>
      </c>
      <c r="X72" s="146">
        <f t="shared" ca="1" si="32"/>
        <v>6573.1367695027993</v>
      </c>
      <c r="Y72" s="146">
        <f t="shared" ca="1" si="25"/>
        <v>1599.8817224521752</v>
      </c>
      <c r="Z72" s="199">
        <f t="shared" ca="1" si="26"/>
        <v>492776947.35003203</v>
      </c>
      <c r="AA72" s="146">
        <f t="shared" ca="1" si="33"/>
        <v>1601.2893633589708</v>
      </c>
      <c r="AB72" s="141">
        <f t="shared" si="27"/>
        <v>360</v>
      </c>
      <c r="AC72" s="140">
        <f t="shared" si="28"/>
        <v>6.7</v>
      </c>
      <c r="AK72" s="152">
        <f t="shared" ca="1" si="30"/>
        <v>1599.7217130595227</v>
      </c>
      <c r="AL72" s="140">
        <f t="shared" ca="1" si="31"/>
        <v>0</v>
      </c>
    </row>
    <row r="73" spans="1:38" x14ac:dyDescent="0.2">
      <c r="A73" s="150"/>
      <c r="B73" s="149">
        <v>3713.6</v>
      </c>
      <c r="D73" s="144"/>
      <c r="F73" s="167"/>
      <c r="G73" s="168"/>
      <c r="I73" s="167"/>
      <c r="J73" s="167"/>
      <c r="K73" s="166" t="str">
        <f t="shared" si="29"/>
        <v/>
      </c>
      <c r="T73" s="142">
        <f t="shared" si="21"/>
        <v>68</v>
      </c>
      <c r="U73" s="142">
        <f t="shared" si="22"/>
        <v>24480</v>
      </c>
      <c r="V73" s="195">
        <f t="shared" si="23"/>
        <v>0.28333333333333333</v>
      </c>
      <c r="W73" s="196">
        <f t="shared" si="24"/>
        <v>2086.4618055555552</v>
      </c>
      <c r="X73" s="146">
        <f t="shared" ca="1" si="32"/>
        <v>6456.7673758962756</v>
      </c>
      <c r="Y73" s="146">
        <f t="shared" ca="1" si="25"/>
        <v>1600.0349458416333</v>
      </c>
      <c r="Z73" s="199">
        <f t="shared" ca="1" si="26"/>
        <v>494516344.7572186</v>
      </c>
      <c r="AA73" s="146">
        <f t="shared" ca="1" si="33"/>
        <v>1625.1079114890072</v>
      </c>
      <c r="AB73" s="141">
        <f t="shared" si="27"/>
        <v>360</v>
      </c>
      <c r="AC73" s="140">
        <f t="shared" si="28"/>
        <v>6.8</v>
      </c>
      <c r="AK73" s="152">
        <f t="shared" ca="1" si="30"/>
        <v>1599.8817224521752</v>
      </c>
      <c r="AL73" s="140">
        <f t="shared" ca="1" si="31"/>
        <v>0</v>
      </c>
    </row>
    <row r="74" spans="1:38" x14ac:dyDescent="0.2">
      <c r="A74" s="150"/>
      <c r="B74" s="149">
        <v>3624.5</v>
      </c>
      <c r="D74" s="144"/>
      <c r="F74" s="167"/>
      <c r="G74" s="168"/>
      <c r="I74" s="167"/>
      <c r="J74" s="167"/>
      <c r="K74" s="166" t="str">
        <f t="shared" si="29"/>
        <v/>
      </c>
      <c r="T74" s="142">
        <f t="shared" si="21"/>
        <v>69</v>
      </c>
      <c r="U74" s="142">
        <f t="shared" si="22"/>
        <v>24840</v>
      </c>
      <c r="V74" s="195">
        <f t="shared" si="23"/>
        <v>0.28750000000000003</v>
      </c>
      <c r="W74" s="196">
        <f t="shared" si="24"/>
        <v>2086.4619791666664</v>
      </c>
      <c r="X74" s="146">
        <f t="shared" ca="1" si="32"/>
        <v>6377.9351169824331</v>
      </c>
      <c r="Y74" s="146">
        <f t="shared" ca="1" si="25"/>
        <v>1600.1777458249273</v>
      </c>
      <c r="Z74" s="199">
        <f t="shared" ca="1" si="26"/>
        <v>496217663.75818324</v>
      </c>
      <c r="AA74" s="146">
        <f t="shared" ca="1" si="33"/>
        <v>1652.0490031918189</v>
      </c>
      <c r="AB74" s="141">
        <f t="shared" si="27"/>
        <v>360</v>
      </c>
      <c r="AC74" s="140">
        <f t="shared" si="28"/>
        <v>6.9</v>
      </c>
      <c r="AK74" s="152">
        <f t="shared" ca="1" si="30"/>
        <v>1600.0349458416333</v>
      </c>
      <c r="AL74" s="140">
        <f t="shared" ca="1" si="31"/>
        <v>0</v>
      </c>
    </row>
    <row r="75" spans="1:38" x14ac:dyDescent="0.2">
      <c r="A75" s="150"/>
      <c r="B75" s="149">
        <v>3560.4</v>
      </c>
      <c r="D75" s="144"/>
      <c r="F75" s="167"/>
      <c r="G75" s="168"/>
      <c r="I75" s="167"/>
      <c r="J75" s="167"/>
      <c r="K75" s="166" t="str">
        <f t="shared" si="29"/>
        <v/>
      </c>
      <c r="T75" s="142">
        <f t="shared" si="21"/>
        <v>70</v>
      </c>
      <c r="U75" s="142">
        <f t="shared" si="22"/>
        <v>25200</v>
      </c>
      <c r="V75" s="195">
        <f t="shared" si="23"/>
        <v>0.29166666666666669</v>
      </c>
      <c r="W75" s="196">
        <f t="shared" si="24"/>
        <v>2086.4621527777776</v>
      </c>
      <c r="X75" s="146">
        <f t="shared" ca="1" si="32"/>
        <v>6318.234949122846</v>
      </c>
      <c r="Y75" s="146">
        <f t="shared" ca="1" si="25"/>
        <v>1600.3175892856509</v>
      </c>
      <c r="Z75" s="199">
        <f t="shared" ca="1" si="26"/>
        <v>497883758.74924374</v>
      </c>
      <c r="AA75" s="146">
        <f t="shared" ca="1" si="33"/>
        <v>1690.1933072881034</v>
      </c>
      <c r="AB75" s="141">
        <f t="shared" si="27"/>
        <v>360</v>
      </c>
      <c r="AC75" s="140">
        <f t="shared" si="28"/>
        <v>7</v>
      </c>
      <c r="AK75" s="152">
        <f t="shared" ca="1" si="30"/>
        <v>1600.1777458249273</v>
      </c>
      <c r="AL75" s="140">
        <f t="shared" ca="1" si="31"/>
        <v>0</v>
      </c>
    </row>
    <row r="76" spans="1:38" x14ac:dyDescent="0.2">
      <c r="A76" s="150"/>
      <c r="B76" s="149">
        <v>3486.4</v>
      </c>
      <c r="D76" s="144"/>
      <c r="F76" s="167"/>
      <c r="G76" s="168"/>
      <c r="I76" s="167"/>
      <c r="J76" s="167"/>
      <c r="K76" s="166" t="str">
        <f t="shared" si="29"/>
        <v/>
      </c>
      <c r="T76" s="142">
        <f t="shared" si="21"/>
        <v>71</v>
      </c>
      <c r="U76" s="142">
        <f t="shared" si="22"/>
        <v>25560</v>
      </c>
      <c r="V76" s="195">
        <f t="shared" si="23"/>
        <v>0.29583333333333334</v>
      </c>
      <c r="W76" s="196">
        <f t="shared" si="24"/>
        <v>2086.4623263888889</v>
      </c>
      <c r="X76" s="146">
        <f t="shared" ca="1" si="32"/>
        <v>6262.0167353690404</v>
      </c>
      <c r="Y76" s="146">
        <f t="shared" ca="1" si="25"/>
        <v>1600.454605299594</v>
      </c>
      <c r="Z76" s="199">
        <f t="shared" ca="1" si="26"/>
        <v>499516167.53936356</v>
      </c>
      <c r="AA76" s="146">
        <f t="shared" ca="1" si="33"/>
        <v>1727.5478739250857</v>
      </c>
      <c r="AB76" s="141">
        <f t="shared" si="27"/>
        <v>360</v>
      </c>
      <c r="AC76" s="140">
        <f t="shared" si="28"/>
        <v>7.1</v>
      </c>
      <c r="AK76" s="152">
        <f t="shared" ca="1" si="30"/>
        <v>1600.3175892856509</v>
      </c>
      <c r="AL76" s="140">
        <f t="shared" ca="1" si="31"/>
        <v>0</v>
      </c>
    </row>
    <row r="77" spans="1:38" x14ac:dyDescent="0.2">
      <c r="A77" s="150"/>
      <c r="B77" s="149">
        <v>3409.7</v>
      </c>
      <c r="D77" s="144"/>
      <c r="F77" s="167"/>
      <c r="G77" s="168"/>
      <c r="I77" s="167"/>
      <c r="J77" s="167"/>
      <c r="K77" s="166" t="str">
        <f t="shared" si="29"/>
        <v/>
      </c>
      <c r="T77" s="142">
        <f t="shared" si="21"/>
        <v>72</v>
      </c>
      <c r="U77" s="142">
        <f t="shared" si="22"/>
        <v>25920</v>
      </c>
      <c r="V77" s="195">
        <f t="shared" si="23"/>
        <v>0.3</v>
      </c>
      <c r="W77" s="196">
        <f t="shared" si="24"/>
        <v>2086.4624999999996</v>
      </c>
      <c r="X77" s="146">
        <f t="shared" ca="1" si="32"/>
        <v>6212.9964240594018</v>
      </c>
      <c r="Y77" s="146">
        <f t="shared" ca="1" si="25"/>
        <v>1600.5890341838767</v>
      </c>
      <c r="Z77" s="199">
        <f t="shared" ca="1" si="26"/>
        <v>501117753.26670605</v>
      </c>
      <c r="AA77" s="146">
        <f t="shared" ca="1" si="33"/>
        <v>1764.1471814414367</v>
      </c>
      <c r="AB77" s="141">
        <f t="shared" si="27"/>
        <v>360</v>
      </c>
      <c r="AC77" s="140">
        <f t="shared" si="28"/>
        <v>7.2</v>
      </c>
      <c r="AK77" s="152">
        <f t="shared" ca="1" si="30"/>
        <v>1600.454605299594</v>
      </c>
      <c r="AL77" s="140">
        <f t="shared" ca="1" si="31"/>
        <v>0</v>
      </c>
    </row>
    <row r="78" spans="1:38" x14ac:dyDescent="0.2">
      <c r="A78" s="150"/>
      <c r="B78" s="149">
        <v>3343.2</v>
      </c>
      <c r="D78" s="144"/>
      <c r="F78" s="167"/>
      <c r="G78" s="168"/>
      <c r="I78" s="167"/>
      <c r="J78" s="167"/>
      <c r="K78" s="166" t="str">
        <f t="shared" si="29"/>
        <v/>
      </c>
      <c r="T78" s="142">
        <f t="shared" si="21"/>
        <v>73</v>
      </c>
      <c r="U78" s="142">
        <f t="shared" si="22"/>
        <v>26280</v>
      </c>
      <c r="V78" s="195">
        <f t="shared" si="23"/>
        <v>0.30416666666666664</v>
      </c>
      <c r="W78" s="196">
        <f t="shared" si="24"/>
        <v>2086.4626736111109</v>
      </c>
      <c r="X78" s="146">
        <f t="shared" ca="1" si="32"/>
        <v>6156.0509717269142</v>
      </c>
      <c r="Y78" s="146">
        <f t="shared" ca="1" si="25"/>
        <v>1600.7206573497047</v>
      </c>
      <c r="Z78" s="199">
        <f t="shared" ca="1" si="26"/>
        <v>502685911.66438204</v>
      </c>
      <c r="AA78" s="146">
        <f t="shared" ca="1" si="33"/>
        <v>1800.055422626903</v>
      </c>
      <c r="AB78" s="141">
        <f t="shared" si="27"/>
        <v>360</v>
      </c>
      <c r="AC78" s="140">
        <f t="shared" si="28"/>
        <v>7.3</v>
      </c>
      <c r="AK78" s="152">
        <f t="shared" ca="1" si="30"/>
        <v>1600.5890341838767</v>
      </c>
      <c r="AL78" s="140">
        <f t="shared" ca="1" si="31"/>
        <v>0</v>
      </c>
    </row>
    <row r="79" spans="1:38" x14ac:dyDescent="0.2">
      <c r="A79" s="150"/>
      <c r="B79" s="149">
        <v>3260.3</v>
      </c>
      <c r="D79" s="144"/>
      <c r="F79" s="167"/>
      <c r="G79" s="168"/>
      <c r="I79" s="167"/>
      <c r="J79" s="167"/>
      <c r="K79" s="166" t="str">
        <f t="shared" si="29"/>
        <v/>
      </c>
      <c r="T79" s="142">
        <f t="shared" si="21"/>
        <v>74</v>
      </c>
      <c r="U79" s="142">
        <f t="shared" si="22"/>
        <v>26640</v>
      </c>
      <c r="V79" s="195">
        <f t="shared" si="23"/>
        <v>0.30833333333333335</v>
      </c>
      <c r="W79" s="196">
        <f t="shared" si="24"/>
        <v>2086.4628472222221</v>
      </c>
      <c r="X79" s="146">
        <f t="shared" ca="1" si="32"/>
        <v>6105.8279061541471</v>
      </c>
      <c r="Y79" s="146">
        <f t="shared" ca="1" si="25"/>
        <v>1600.8497005703766</v>
      </c>
      <c r="Z79" s="199">
        <f t="shared" ca="1" si="26"/>
        <v>504223332.59546655</v>
      </c>
      <c r="AA79" s="146">
        <f t="shared" ca="1" si="33"/>
        <v>1835.2142086970578</v>
      </c>
      <c r="AB79" s="141">
        <f t="shared" si="27"/>
        <v>360</v>
      </c>
      <c r="AC79" s="140">
        <f t="shared" si="28"/>
        <v>7.4</v>
      </c>
      <c r="AK79" s="152">
        <f t="shared" ca="1" si="30"/>
        <v>1600.7206573497047</v>
      </c>
      <c r="AL79" s="140">
        <f t="shared" ca="1" si="31"/>
        <v>0</v>
      </c>
    </row>
    <row r="80" spans="1:38" x14ac:dyDescent="0.2">
      <c r="A80" s="150"/>
      <c r="B80" s="149">
        <v>3245.4</v>
      </c>
      <c r="D80" s="144"/>
      <c r="F80" s="167"/>
      <c r="G80" s="168"/>
      <c r="I80" s="167"/>
      <c r="J80" s="167"/>
      <c r="K80" s="166" t="str">
        <f t="shared" si="29"/>
        <v/>
      </c>
      <c r="T80" s="142">
        <f t="shared" si="21"/>
        <v>75</v>
      </c>
      <c r="U80" s="142">
        <f t="shared" si="22"/>
        <v>27000</v>
      </c>
      <c r="V80" s="195">
        <f t="shared" si="23"/>
        <v>0.3125</v>
      </c>
      <c r="W80" s="196">
        <f t="shared" si="24"/>
        <v>2086.4630208333333</v>
      </c>
      <c r="X80" s="146">
        <f t="shared" ca="1" si="32"/>
        <v>6114.2449516890592</v>
      </c>
      <c r="Y80" s="146">
        <f t="shared" ca="1" si="25"/>
        <v>1600.9779565715091</v>
      </c>
      <c r="Z80" s="199">
        <f t="shared" ca="1" si="26"/>
        <v>505751374.59296036</v>
      </c>
      <c r="AA80" s="146">
        <f t="shared" ca="1" si="33"/>
        <v>1869.6838475396673</v>
      </c>
      <c r="AB80" s="141">
        <f t="shared" si="27"/>
        <v>360</v>
      </c>
      <c r="AC80" s="140">
        <f t="shared" si="28"/>
        <v>7.5</v>
      </c>
      <c r="AK80" s="152">
        <f t="shared" ca="1" si="30"/>
        <v>1600.8497005703766</v>
      </c>
      <c r="AL80" s="140">
        <f t="shared" ca="1" si="31"/>
        <v>0</v>
      </c>
    </row>
    <row r="81" spans="1:38" x14ac:dyDescent="0.2">
      <c r="A81" s="150"/>
      <c r="B81" s="149">
        <v>3309</v>
      </c>
      <c r="D81" s="144"/>
      <c r="F81" s="167"/>
      <c r="G81" s="168"/>
      <c r="I81" s="167"/>
      <c r="J81" s="167"/>
      <c r="K81" s="166" t="str">
        <f t="shared" si="29"/>
        <v/>
      </c>
      <c r="T81" s="142">
        <f t="shared" si="21"/>
        <v>76</v>
      </c>
      <c r="U81" s="142">
        <f t="shared" si="22"/>
        <v>27360</v>
      </c>
      <c r="V81" s="195">
        <f t="shared" si="23"/>
        <v>0.31666666666666665</v>
      </c>
      <c r="W81" s="196">
        <f t="shared" si="24"/>
        <v>2086.4631944444441</v>
      </c>
      <c r="X81" s="146">
        <f t="shared" ca="1" si="32"/>
        <v>6192.564224940551</v>
      </c>
      <c r="Y81" s="146">
        <f t="shared" ca="1" si="25"/>
        <v>1601.1075439113265</v>
      </c>
      <c r="Z81" s="199">
        <f t="shared" ca="1" si="26"/>
        <v>507295278.15954304</v>
      </c>
      <c r="AA81" s="146">
        <f t="shared" ca="1" si="33"/>
        <v>1903.9432066552693</v>
      </c>
      <c r="AB81" s="141">
        <f t="shared" si="27"/>
        <v>360</v>
      </c>
      <c r="AC81" s="140">
        <f t="shared" si="28"/>
        <v>7.6</v>
      </c>
      <c r="AK81" s="152">
        <f t="shared" ca="1" si="30"/>
        <v>1600.9779565715091</v>
      </c>
      <c r="AL81" s="140">
        <f t="shared" ca="1" si="31"/>
        <v>0</v>
      </c>
    </row>
    <row r="82" spans="1:38" x14ac:dyDescent="0.2">
      <c r="A82" s="150"/>
      <c r="B82" s="149">
        <v>3345.1</v>
      </c>
      <c r="D82" s="144"/>
      <c r="F82" s="167"/>
      <c r="G82" s="168"/>
      <c r="I82" s="167"/>
      <c r="J82" s="167"/>
      <c r="K82" s="166" t="str">
        <f t="shared" si="29"/>
        <v/>
      </c>
      <c r="T82" s="142">
        <f t="shared" si="21"/>
        <v>77</v>
      </c>
      <c r="U82" s="142">
        <f t="shared" si="22"/>
        <v>27720</v>
      </c>
      <c r="V82" s="195">
        <f t="shared" si="23"/>
        <v>0.32083333333333336</v>
      </c>
      <c r="W82" s="196">
        <f t="shared" si="24"/>
        <v>2086.4633680555553</v>
      </c>
      <c r="X82" s="146">
        <f t="shared" ca="1" si="32"/>
        <v>6465.1428311678637</v>
      </c>
      <c r="Y82" s="146">
        <f t="shared" ca="1" si="25"/>
        <v>1601.2443216913491</v>
      </c>
      <c r="Z82" s="199">
        <f t="shared" ca="1" si="26"/>
        <v>508924848.63073236</v>
      </c>
      <c r="AA82" s="146">
        <f t="shared" ca="1" si="33"/>
        <v>1938.5581889752907</v>
      </c>
      <c r="AB82" s="141">
        <f t="shared" si="27"/>
        <v>360</v>
      </c>
      <c r="AC82" s="140">
        <f t="shared" si="28"/>
        <v>7.7</v>
      </c>
      <c r="AK82" s="152">
        <f t="shared" ca="1" si="30"/>
        <v>1601.1075439113265</v>
      </c>
      <c r="AL82" s="140">
        <f t="shared" ca="1" si="31"/>
        <v>0</v>
      </c>
    </row>
    <row r="83" spans="1:38" x14ac:dyDescent="0.2">
      <c r="A83" s="150"/>
      <c r="B83" s="149">
        <v>3377</v>
      </c>
      <c r="D83" s="144"/>
      <c r="F83" s="167"/>
      <c r="G83" s="168"/>
      <c r="I83" s="167"/>
      <c r="J83" s="167"/>
      <c r="K83" s="166" t="str">
        <f t="shared" si="29"/>
        <v/>
      </c>
      <c r="T83" s="142">
        <f t="shared" si="21"/>
        <v>78</v>
      </c>
      <c r="U83" s="142">
        <f t="shared" si="22"/>
        <v>28080</v>
      </c>
      <c r="V83" s="195">
        <f t="shared" si="23"/>
        <v>0.32500000000000001</v>
      </c>
      <c r="W83" s="196">
        <f t="shared" si="24"/>
        <v>2086.4635416666665</v>
      </c>
      <c r="X83" s="146">
        <f t="shared" ca="1" si="32"/>
        <v>6814.9783169893863</v>
      </c>
      <c r="Y83" s="146">
        <f t="shared" ca="1" si="25"/>
        <v>1601.3905663114983</v>
      </c>
      <c r="Z83" s="199">
        <f t="shared" ca="1" si="26"/>
        <v>510667207.035191</v>
      </c>
      <c r="AA83" s="146">
        <f t="shared" ca="1" si="33"/>
        <v>1975.093860159893</v>
      </c>
      <c r="AB83" s="141">
        <f t="shared" si="27"/>
        <v>360</v>
      </c>
      <c r="AC83" s="140">
        <f t="shared" si="28"/>
        <v>7.8</v>
      </c>
      <c r="AK83" s="152">
        <f t="shared" ca="1" si="30"/>
        <v>1601.2443216913491</v>
      </c>
      <c r="AL83" s="140">
        <f t="shared" ca="1" si="31"/>
        <v>0</v>
      </c>
    </row>
    <row r="84" spans="1:38" x14ac:dyDescent="0.2">
      <c r="A84" s="150"/>
      <c r="B84" s="149">
        <v>3415.1</v>
      </c>
      <c r="D84" s="144"/>
      <c r="F84" s="167"/>
      <c r="G84" s="168"/>
      <c r="I84" s="167"/>
      <c r="J84" s="167"/>
      <c r="K84" s="166" t="str">
        <f t="shared" si="29"/>
        <v/>
      </c>
      <c r="T84" s="142">
        <f t="shared" si="21"/>
        <v>79</v>
      </c>
      <c r="U84" s="142">
        <f t="shared" si="22"/>
        <v>28440</v>
      </c>
      <c r="V84" s="195">
        <f t="shared" si="23"/>
        <v>0.32916666666666666</v>
      </c>
      <c r="W84" s="196">
        <f t="shared" si="24"/>
        <v>2086.4637152777777</v>
      </c>
      <c r="X84" s="146">
        <f t="shared" ca="1" si="32"/>
        <v>6940.108243853394</v>
      </c>
      <c r="Y84" s="146">
        <f t="shared" ca="1" si="25"/>
        <v>1601.5394115343508</v>
      </c>
      <c r="Z84" s="199">
        <f t="shared" ca="1" si="26"/>
        <v>512440549.02025503</v>
      </c>
      <c r="AA84" s="146">
        <f t="shared" ca="1" si="33"/>
        <v>2014.1582853421528</v>
      </c>
      <c r="AB84" s="141">
        <f t="shared" si="27"/>
        <v>360</v>
      </c>
      <c r="AC84" s="140">
        <f t="shared" si="28"/>
        <v>7.9</v>
      </c>
      <c r="AK84" s="152">
        <f t="shared" ca="1" si="30"/>
        <v>1601.3905663114983</v>
      </c>
      <c r="AL84" s="140">
        <f t="shared" ca="1" si="31"/>
        <v>0</v>
      </c>
    </row>
    <row r="85" spans="1:38" x14ac:dyDescent="0.2">
      <c r="A85" s="150"/>
      <c r="B85" s="149">
        <v>3398.3</v>
      </c>
      <c r="D85" s="144"/>
      <c r="F85" s="167"/>
      <c r="G85" s="168"/>
      <c r="I85" s="167"/>
      <c r="J85" s="167"/>
      <c r="K85" s="166" t="str">
        <f t="shared" si="29"/>
        <v/>
      </c>
      <c r="T85" s="142">
        <f t="shared" si="21"/>
        <v>80</v>
      </c>
      <c r="U85" s="142">
        <f t="shared" si="22"/>
        <v>28800</v>
      </c>
      <c r="V85" s="195">
        <f t="shared" si="23"/>
        <v>0.33333333333333331</v>
      </c>
      <c r="W85" s="196">
        <f t="shared" si="24"/>
        <v>2086.4638888888885</v>
      </c>
      <c r="X85" s="146">
        <f t="shared" ca="1" si="32"/>
        <v>7035.1405152934749</v>
      </c>
      <c r="Y85" s="146">
        <f t="shared" ca="1" si="25"/>
        <v>1601.6899269221501</v>
      </c>
      <c r="Z85" s="199">
        <f t="shared" ca="1" si="26"/>
        <v>514233789.35049641</v>
      </c>
      <c r="AA85" s="146">
        <f t="shared" ca="1" si="33"/>
        <v>2053.9173757341687</v>
      </c>
      <c r="AB85" s="141">
        <f t="shared" si="27"/>
        <v>360</v>
      </c>
      <c r="AC85" s="140">
        <f t="shared" si="28"/>
        <v>8</v>
      </c>
      <c r="AK85" s="152">
        <f t="shared" ca="1" si="30"/>
        <v>1601.5394115343508</v>
      </c>
      <c r="AL85" s="140">
        <f t="shared" ca="1" si="31"/>
        <v>0</v>
      </c>
    </row>
    <row r="86" spans="1:38" x14ac:dyDescent="0.2">
      <c r="A86" s="150"/>
      <c r="B86" s="149">
        <v>3364.6</v>
      </c>
      <c r="D86" s="144"/>
      <c r="F86" s="167"/>
      <c r="G86" s="168"/>
      <c r="I86" s="167"/>
      <c r="J86" s="167"/>
      <c r="K86" s="166" t="str">
        <f t="shared" si="29"/>
        <v/>
      </c>
      <c r="T86" s="142">
        <f t="shared" si="21"/>
        <v>81</v>
      </c>
      <c r="U86" s="142">
        <f t="shared" si="22"/>
        <v>29160</v>
      </c>
      <c r="V86" s="195">
        <f t="shared" si="23"/>
        <v>0.33749999999999997</v>
      </c>
      <c r="W86" s="196">
        <f t="shared" si="24"/>
        <v>2086.4640624999997</v>
      </c>
      <c r="X86" s="146">
        <f t="shared" ca="1" si="32"/>
        <v>7089.3570729184094</v>
      </c>
      <c r="Y86" s="146">
        <f t="shared" ca="1" si="25"/>
        <v>1601.8408656842653</v>
      </c>
      <c r="Z86" s="199">
        <f t="shared" ca="1" si="26"/>
        <v>516032073.76233554</v>
      </c>
      <c r="AA86" s="146">
        <f t="shared" ca="1" si="33"/>
        <v>2094.1225955874779</v>
      </c>
      <c r="AB86" s="141">
        <f t="shared" si="27"/>
        <v>360</v>
      </c>
      <c r="AC86" s="140">
        <f t="shared" si="28"/>
        <v>8.1</v>
      </c>
      <c r="AK86" s="152">
        <f t="shared" ca="1" si="30"/>
        <v>1601.6899269221501</v>
      </c>
      <c r="AL86" s="140">
        <f t="shared" ca="1" si="31"/>
        <v>0</v>
      </c>
    </row>
    <row r="87" spans="1:38" x14ac:dyDescent="0.2">
      <c r="A87" s="150"/>
      <c r="B87" s="149">
        <v>3366.4</v>
      </c>
      <c r="D87" s="144"/>
      <c r="F87" s="167"/>
      <c r="G87" s="168"/>
      <c r="I87" s="167"/>
      <c r="J87" s="167"/>
      <c r="K87" s="166" t="str">
        <f t="shared" si="29"/>
        <v/>
      </c>
      <c r="T87" s="142">
        <f t="shared" si="21"/>
        <v>82</v>
      </c>
      <c r="U87" s="142">
        <f t="shared" si="22"/>
        <v>29520</v>
      </c>
      <c r="V87" s="195">
        <f t="shared" si="23"/>
        <v>0.34166666666666662</v>
      </c>
      <c r="W87" s="196">
        <f t="shared" si="24"/>
        <v>2086.4642361111109</v>
      </c>
      <c r="X87" s="146">
        <f t="shared" ca="1" si="32"/>
        <v>7155.6795064725147</v>
      </c>
      <c r="Y87" s="146">
        <f t="shared" ca="1" si="25"/>
        <v>1601.9925902013206</v>
      </c>
      <c r="Z87" s="199">
        <f t="shared" ca="1" si="26"/>
        <v>517839719.65853417</v>
      </c>
      <c r="AA87" s="146">
        <f t="shared" ca="1" si="33"/>
        <v>2134.4409059207737</v>
      </c>
      <c r="AB87" s="141">
        <f t="shared" si="27"/>
        <v>360</v>
      </c>
      <c r="AC87" s="140">
        <f t="shared" si="28"/>
        <v>8.1999999999999993</v>
      </c>
      <c r="AK87" s="152">
        <f t="shared" ca="1" si="30"/>
        <v>1601.8408656842653</v>
      </c>
      <c r="AL87" s="140">
        <f t="shared" ca="1" si="31"/>
        <v>0</v>
      </c>
    </row>
    <row r="88" spans="1:38" x14ac:dyDescent="0.2">
      <c r="A88" s="150"/>
      <c r="B88" s="149">
        <v>3329.7</v>
      </c>
      <c r="D88" s="144"/>
      <c r="F88" s="167"/>
      <c r="G88" s="168"/>
      <c r="I88" s="167"/>
      <c r="J88" s="167"/>
      <c r="K88" s="166" t="str">
        <f t="shared" si="29"/>
        <v/>
      </c>
      <c r="T88" s="142">
        <f t="shared" si="21"/>
        <v>83</v>
      </c>
      <c r="U88" s="142">
        <f t="shared" si="22"/>
        <v>29880</v>
      </c>
      <c r="V88" s="195">
        <f t="shared" si="23"/>
        <v>0.34583333333333338</v>
      </c>
      <c r="W88" s="196">
        <f t="shared" si="24"/>
        <v>2086.4644097222222</v>
      </c>
      <c r="X88" s="146">
        <f t="shared" ca="1" si="32"/>
        <v>7262.167803031015</v>
      </c>
      <c r="Y88" s="146">
        <f t="shared" ca="1" si="25"/>
        <v>1602.1463078050958</v>
      </c>
      <c r="Z88" s="199">
        <f t="shared" ca="1" si="26"/>
        <v>519671111.18991113</v>
      </c>
      <c r="AA88" s="146">
        <f t="shared" ca="1" si="33"/>
        <v>2174.9691047616861</v>
      </c>
      <c r="AB88" s="141">
        <f t="shared" si="27"/>
        <v>360</v>
      </c>
      <c r="AC88" s="140">
        <f t="shared" si="28"/>
        <v>8.3000000000000007</v>
      </c>
      <c r="AK88" s="152">
        <f t="shared" ca="1" si="30"/>
        <v>1601.9925902013206</v>
      </c>
      <c r="AL88" s="140">
        <f t="shared" ca="1" si="31"/>
        <v>0</v>
      </c>
    </row>
    <row r="89" spans="1:38" x14ac:dyDescent="0.2">
      <c r="A89" s="150"/>
      <c r="B89" s="149">
        <v>3263.4</v>
      </c>
      <c r="D89" s="144"/>
      <c r="F89" s="167"/>
      <c r="G89" s="168"/>
      <c r="I89" s="167"/>
      <c r="J89" s="167"/>
      <c r="K89" s="166" t="str">
        <f t="shared" si="29"/>
        <v/>
      </c>
      <c r="T89" s="142">
        <f t="shared" si="21"/>
        <v>84</v>
      </c>
      <c r="U89" s="142">
        <f t="shared" si="22"/>
        <v>30240</v>
      </c>
      <c r="V89" s="195">
        <f t="shared" si="23"/>
        <v>0.35000000000000003</v>
      </c>
      <c r="W89" s="196">
        <f t="shared" si="24"/>
        <v>2086.4645833333329</v>
      </c>
      <c r="X89" s="146">
        <f t="shared" ca="1" si="32"/>
        <v>7346.0014071554606</v>
      </c>
      <c r="Y89" s="146">
        <f t="shared" ca="1" si="25"/>
        <v>1602.3006951070452</v>
      </c>
      <c r="Z89" s="199">
        <f t="shared" ca="1" si="26"/>
        <v>521510481.50533515</v>
      </c>
      <c r="AA89" s="146">
        <f t="shared" ca="1" si="33"/>
        <v>2236.6394198664425</v>
      </c>
      <c r="AB89" s="141">
        <f t="shared" si="27"/>
        <v>360</v>
      </c>
      <c r="AC89" s="140">
        <f t="shared" si="28"/>
        <v>8.4</v>
      </c>
      <c r="AK89" s="152">
        <f t="shared" ca="1" si="30"/>
        <v>1602.1463078050958</v>
      </c>
      <c r="AL89" s="140">
        <f t="shared" ca="1" si="31"/>
        <v>0</v>
      </c>
    </row>
    <row r="90" spans="1:38" x14ac:dyDescent="0.2">
      <c r="A90" s="150"/>
      <c r="B90" s="149">
        <v>3209.9</v>
      </c>
      <c r="D90" s="144"/>
      <c r="F90" s="167"/>
      <c r="G90" s="168"/>
      <c r="I90" s="167"/>
      <c r="J90" s="167"/>
      <c r="K90" s="166" t="str">
        <f t="shared" si="29"/>
        <v/>
      </c>
      <c r="T90" s="142">
        <f t="shared" si="21"/>
        <v>85</v>
      </c>
      <c r="U90" s="142">
        <f t="shared" si="22"/>
        <v>30600</v>
      </c>
      <c r="V90" s="195">
        <f t="shared" si="23"/>
        <v>0.35416666666666669</v>
      </c>
      <c r="W90" s="196">
        <f t="shared" si="24"/>
        <v>2086.4647569444442</v>
      </c>
      <c r="X90" s="146">
        <f t="shared" ca="1" si="32"/>
        <v>7389.5404250920847</v>
      </c>
      <c r="Y90" s="146">
        <f t="shared" ca="1" si="25"/>
        <v>1602.454494748195</v>
      </c>
      <c r="Z90" s="199">
        <f t="shared" ca="1" si="26"/>
        <v>523342850.42999494</v>
      </c>
      <c r="AA90" s="146">
        <f t="shared" ca="1" si="33"/>
        <v>2299.6267454816375</v>
      </c>
      <c r="AB90" s="141">
        <f t="shared" si="27"/>
        <v>360</v>
      </c>
      <c r="AC90" s="140">
        <f t="shared" si="28"/>
        <v>8.5</v>
      </c>
      <c r="AK90" s="152">
        <f t="shared" ca="1" si="30"/>
        <v>1602.3006951070452</v>
      </c>
      <c r="AL90" s="140">
        <f t="shared" ca="1" si="31"/>
        <v>0</v>
      </c>
    </row>
    <row r="91" spans="1:38" x14ac:dyDescent="0.2">
      <c r="A91" s="150"/>
      <c r="B91" s="149">
        <v>3112.5</v>
      </c>
      <c r="D91" s="144"/>
      <c r="F91" s="167"/>
      <c r="G91" s="168"/>
      <c r="I91" s="167"/>
      <c r="J91" s="167"/>
      <c r="K91" s="166" t="str">
        <f t="shared" si="29"/>
        <v/>
      </c>
      <c r="T91" s="142">
        <f t="shared" si="21"/>
        <v>86</v>
      </c>
      <c r="U91" s="142">
        <f t="shared" si="22"/>
        <v>30960</v>
      </c>
      <c r="V91" s="195">
        <f t="shared" si="23"/>
        <v>0.35833333333333334</v>
      </c>
      <c r="W91" s="196">
        <f t="shared" si="24"/>
        <v>2086.4649305555554</v>
      </c>
      <c r="X91" s="146">
        <f t="shared" ca="1" si="32"/>
        <v>7407.5834853557017</v>
      </c>
      <c r="Y91" s="146">
        <f t="shared" ca="1" si="25"/>
        <v>1602.6069435731958</v>
      </c>
      <c r="Z91" s="199">
        <f t="shared" ca="1" si="26"/>
        <v>525159125.73105532</v>
      </c>
      <c r="AA91" s="146">
        <f t="shared" ca="1" si="33"/>
        <v>2362.3743157434928</v>
      </c>
      <c r="AB91" s="141">
        <f t="shared" si="27"/>
        <v>360</v>
      </c>
      <c r="AC91" s="140">
        <f t="shared" si="28"/>
        <v>8.6</v>
      </c>
      <c r="AK91" s="152">
        <f t="shared" ca="1" si="30"/>
        <v>1602.454494748195</v>
      </c>
      <c r="AL91" s="140">
        <f t="shared" ca="1" si="31"/>
        <v>0</v>
      </c>
    </row>
    <row r="92" spans="1:38" x14ac:dyDescent="0.2">
      <c r="A92" s="150"/>
      <c r="B92" s="149">
        <v>3007.1</v>
      </c>
      <c r="D92" s="144"/>
      <c r="I92" s="167"/>
      <c r="J92" s="167"/>
      <c r="K92" s="166" t="str">
        <f t="shared" si="29"/>
        <v/>
      </c>
      <c r="T92" s="142">
        <f t="shared" si="21"/>
        <v>87</v>
      </c>
      <c r="U92" s="142">
        <f t="shared" si="22"/>
        <v>31320</v>
      </c>
      <c r="V92" s="195">
        <f t="shared" si="23"/>
        <v>0.36249999999999999</v>
      </c>
      <c r="W92" s="196">
        <f t="shared" si="24"/>
        <v>2086.4651041666666</v>
      </c>
      <c r="X92" s="146">
        <f t="shared" ca="1" si="32"/>
        <v>7401.9240587083523</v>
      </c>
      <c r="Y92" s="146">
        <f t="shared" ca="1" si="25"/>
        <v>1602.757342027247</v>
      </c>
      <c r="Z92" s="199">
        <f t="shared" ca="1" si="26"/>
        <v>526950972.91262007</v>
      </c>
      <c r="AA92" s="146">
        <f t="shared" ca="1" si="33"/>
        <v>2424.5707765841362</v>
      </c>
      <c r="AB92" s="141">
        <f t="shared" si="27"/>
        <v>360</v>
      </c>
      <c r="AC92" s="140">
        <f t="shared" si="28"/>
        <v>8.6999999999999993</v>
      </c>
      <c r="AK92" s="152">
        <f t="shared" ca="1" si="30"/>
        <v>1602.6069435731958</v>
      </c>
      <c r="AL92" s="140">
        <f t="shared" ca="1" si="31"/>
        <v>0</v>
      </c>
    </row>
    <row r="93" spans="1:38" x14ac:dyDescent="0.2">
      <c r="A93" s="150"/>
      <c r="B93" s="149">
        <v>2954</v>
      </c>
      <c r="D93" s="144"/>
      <c r="I93" s="167"/>
      <c r="J93" s="167"/>
      <c r="K93" s="166" t="str">
        <f t="shared" si="29"/>
        <v/>
      </c>
      <c r="T93" s="142">
        <f t="shared" si="21"/>
        <v>88</v>
      </c>
      <c r="U93" s="142">
        <f t="shared" si="22"/>
        <v>31680</v>
      </c>
      <c r="V93" s="195">
        <f t="shared" si="23"/>
        <v>0.3666666666666667</v>
      </c>
      <c r="W93" s="196">
        <f t="shared" si="24"/>
        <v>2086.4652777777774</v>
      </c>
      <c r="X93" s="146">
        <f t="shared" ca="1" si="32"/>
        <v>7364.9635334696804</v>
      </c>
      <c r="Y93" s="146">
        <f t="shared" ca="1" si="25"/>
        <v>1602.9047695756926</v>
      </c>
      <c r="Z93" s="199">
        <f t="shared" ca="1" si="26"/>
        <v>528707424.72480321</v>
      </c>
      <c r="AA93" s="146">
        <f t="shared" ca="1" si="33"/>
        <v>2485.9307218499043</v>
      </c>
      <c r="AB93" s="141">
        <f t="shared" si="27"/>
        <v>360</v>
      </c>
      <c r="AC93" s="140">
        <f t="shared" si="28"/>
        <v>8.8000000000000007</v>
      </c>
      <c r="AK93" s="152">
        <f t="shared" ca="1" si="30"/>
        <v>1602.757342027247</v>
      </c>
      <c r="AL93" s="140">
        <f t="shared" ca="1" si="31"/>
        <v>0</v>
      </c>
    </row>
    <row r="94" spans="1:38" x14ac:dyDescent="0.2">
      <c r="A94" s="150"/>
      <c r="B94" s="149">
        <v>2898.6</v>
      </c>
      <c r="D94" s="144"/>
      <c r="F94" s="147"/>
      <c r="G94" s="147"/>
      <c r="I94" s="167"/>
      <c r="J94" s="167"/>
      <c r="K94" s="166" t="str">
        <f t="shared" si="29"/>
        <v/>
      </c>
      <c r="T94" s="142">
        <f t="shared" si="21"/>
        <v>89</v>
      </c>
      <c r="U94" s="142">
        <f t="shared" si="22"/>
        <v>32040</v>
      </c>
      <c r="V94" s="195">
        <f t="shared" si="23"/>
        <v>0.37083333333333335</v>
      </c>
      <c r="W94" s="196">
        <f t="shared" si="24"/>
        <v>2086.4654513888886</v>
      </c>
      <c r="X94" s="146">
        <f t="shared" ca="1" si="32"/>
        <v>7312.0656726988327</v>
      </c>
      <c r="Y94" s="146">
        <f t="shared" ca="1" si="25"/>
        <v>1603.0487812720135</v>
      </c>
      <c r="Z94" s="199">
        <f t="shared" ca="1" si="26"/>
        <v>530423180.07476854</v>
      </c>
      <c r="AA94" s="146">
        <f t="shared" ca="1" si="33"/>
        <v>2546.0785894617356</v>
      </c>
      <c r="AB94" s="141">
        <f t="shared" si="27"/>
        <v>360</v>
      </c>
      <c r="AC94" s="140">
        <f t="shared" si="28"/>
        <v>8.9</v>
      </c>
      <c r="AK94" s="152">
        <f t="shared" ca="1" si="30"/>
        <v>1602.9047695756926</v>
      </c>
      <c r="AL94" s="140">
        <f t="shared" ca="1" si="31"/>
        <v>0</v>
      </c>
    </row>
    <row r="95" spans="1:38" x14ac:dyDescent="0.2">
      <c r="A95" s="150"/>
      <c r="B95" s="149">
        <v>2845.7</v>
      </c>
      <c r="D95" s="144"/>
      <c r="F95" s="147"/>
      <c r="G95" s="147"/>
      <c r="I95" s="167"/>
      <c r="J95" s="167"/>
      <c r="K95" s="166" t="str">
        <f t="shared" si="29"/>
        <v/>
      </c>
      <c r="T95" s="142">
        <f t="shared" si="21"/>
        <v>90</v>
      </c>
      <c r="U95" s="142">
        <f t="shared" si="22"/>
        <v>32400</v>
      </c>
      <c r="V95" s="195">
        <f t="shared" si="23"/>
        <v>0.375</v>
      </c>
      <c r="W95" s="196">
        <f t="shared" si="24"/>
        <v>2086.4656249999998</v>
      </c>
      <c r="X95" s="146">
        <f t="shared" ca="1" si="32"/>
        <v>7259.4593485535852</v>
      </c>
      <c r="Y95" s="146">
        <f t="shared" ca="1" si="25"/>
        <v>1603.1894280354713</v>
      </c>
      <c r="Z95" s="199">
        <f t="shared" ca="1" si="26"/>
        <v>532098845.61460686</v>
      </c>
      <c r="AA95" s="146">
        <f t="shared" ca="1" si="33"/>
        <v>2604.8328490026793</v>
      </c>
      <c r="AB95" s="141">
        <f t="shared" si="27"/>
        <v>360</v>
      </c>
      <c r="AC95" s="140">
        <f t="shared" si="28"/>
        <v>9</v>
      </c>
      <c r="AK95" s="152">
        <f t="shared" ca="1" si="30"/>
        <v>1603.0487812720135</v>
      </c>
      <c r="AL95" s="140">
        <f t="shared" ca="1" si="31"/>
        <v>0</v>
      </c>
    </row>
    <row r="96" spans="1:38" x14ac:dyDescent="0.2">
      <c r="A96" s="150"/>
      <c r="B96" s="149">
        <v>2767.1</v>
      </c>
      <c r="D96" s="144"/>
      <c r="F96" s="147"/>
      <c r="G96" s="147"/>
      <c r="I96" s="167"/>
      <c r="J96" s="167"/>
      <c r="K96" s="166" t="str">
        <f t="shared" si="29"/>
        <v/>
      </c>
      <c r="T96" s="142">
        <f t="shared" si="21"/>
        <v>91</v>
      </c>
      <c r="U96" s="142">
        <f t="shared" si="22"/>
        <v>32760</v>
      </c>
      <c r="V96" s="195">
        <f t="shared" si="23"/>
        <v>0.37916666666666665</v>
      </c>
      <c r="W96" s="196">
        <f t="shared" si="24"/>
        <v>2086.465798611111</v>
      </c>
      <c r="X96" s="146">
        <f t="shared" ca="1" si="32"/>
        <v>7218.3736226800747</v>
      </c>
      <c r="Y96" s="146">
        <f t="shared" ca="1" si="25"/>
        <v>1603.3270994611298</v>
      </c>
      <c r="Z96" s="199">
        <f t="shared" ca="1" si="26"/>
        <v>533739062.97990012</v>
      </c>
      <c r="AA96" s="146">
        <f t="shared" ca="1" si="33"/>
        <v>2662.2142746431928</v>
      </c>
      <c r="AB96" s="141">
        <f t="shared" si="27"/>
        <v>360</v>
      </c>
      <c r="AC96" s="140">
        <f t="shared" si="28"/>
        <v>9.1</v>
      </c>
      <c r="AK96" s="152">
        <f t="shared" ca="1" si="30"/>
        <v>1603.1894280354713</v>
      </c>
      <c r="AL96" s="140">
        <f t="shared" ca="1" si="31"/>
        <v>0</v>
      </c>
    </row>
    <row r="97" spans="1:38" x14ac:dyDescent="0.2">
      <c r="A97" s="150"/>
      <c r="B97" s="149">
        <v>2672.2</v>
      </c>
      <c r="D97" s="144"/>
      <c r="F97" s="147"/>
      <c r="G97" s="147"/>
      <c r="I97" s="167"/>
      <c r="J97" s="167"/>
      <c r="K97" s="166" t="str">
        <f t="shared" si="29"/>
        <v/>
      </c>
      <c r="T97" s="142">
        <f t="shared" si="21"/>
        <v>92</v>
      </c>
      <c r="U97" s="142">
        <f t="shared" si="22"/>
        <v>33120</v>
      </c>
      <c r="V97" s="195">
        <f t="shared" si="23"/>
        <v>0.3833333333333333</v>
      </c>
      <c r="W97" s="196">
        <f t="shared" si="24"/>
        <v>2086.4659722222223</v>
      </c>
      <c r="X97" s="146">
        <f t="shared" ca="1" si="32"/>
        <v>7174.7117302794259</v>
      </c>
      <c r="Y97" s="146">
        <f t="shared" ca="1" si="25"/>
        <v>1603.4617543855654</v>
      </c>
      <c r="Z97" s="199">
        <f t="shared" ca="1" si="26"/>
        <v>535343341.74962676</v>
      </c>
      <c r="AA97" s="146">
        <f t="shared" ca="1" si="33"/>
        <v>2718.3818143719782</v>
      </c>
      <c r="AB97" s="141">
        <f t="shared" si="27"/>
        <v>360</v>
      </c>
      <c r="AC97" s="140">
        <f t="shared" si="28"/>
        <v>9.1999999999999993</v>
      </c>
      <c r="AK97" s="152">
        <f t="shared" ca="1" si="30"/>
        <v>1603.3270994611298</v>
      </c>
      <c r="AL97" s="140">
        <f t="shared" ca="1" si="31"/>
        <v>0</v>
      </c>
    </row>
    <row r="98" spans="1:38" x14ac:dyDescent="0.2">
      <c r="A98" s="150"/>
      <c r="B98" s="149">
        <v>2613.8000000000002</v>
      </c>
      <c r="C98" s="140">
        <v>10800.000000000009</v>
      </c>
      <c r="D98" s="144"/>
      <c r="F98" s="147"/>
      <c r="G98" s="147"/>
      <c r="I98" s="167"/>
      <c r="J98" s="167"/>
      <c r="K98" s="166" t="str">
        <f t="shared" si="29"/>
        <v/>
      </c>
      <c r="T98" s="142">
        <f t="shared" si="21"/>
        <v>93</v>
      </c>
      <c r="U98" s="142">
        <f t="shared" si="22"/>
        <v>33480</v>
      </c>
      <c r="V98" s="195">
        <f t="shared" si="23"/>
        <v>0.38750000000000001</v>
      </c>
      <c r="W98" s="196">
        <f t="shared" si="24"/>
        <v>2086.466145833333</v>
      </c>
      <c r="X98" s="146">
        <f t="shared" ca="1" si="32"/>
        <v>7150.9252316391567</v>
      </c>
      <c r="Y98" s="146">
        <f t="shared" ca="1" si="25"/>
        <v>1603.5940305615488</v>
      </c>
      <c r="Z98" s="199">
        <f t="shared" ca="1" si="26"/>
        <v>536919280.11029387</v>
      </c>
      <c r="AA98" s="146">
        <f t="shared" ca="1" si="33"/>
        <v>2773.3186742304333</v>
      </c>
      <c r="AB98" s="141">
        <f t="shared" si="27"/>
        <v>360</v>
      </c>
      <c r="AC98" s="140">
        <f t="shared" si="28"/>
        <v>9.3000000000000007</v>
      </c>
      <c r="AK98" s="152">
        <f t="shared" ca="1" si="30"/>
        <v>1603.4617543855654</v>
      </c>
      <c r="AL98" s="140">
        <f t="shared" ca="1" si="31"/>
        <v>0</v>
      </c>
    </row>
    <row r="99" spans="1:38" x14ac:dyDescent="0.2">
      <c r="A99" s="150"/>
      <c r="B99" s="149">
        <v>2544</v>
      </c>
      <c r="C99" s="140">
        <v>21600.000000000018</v>
      </c>
      <c r="D99" s="144"/>
      <c r="G99" s="147"/>
      <c r="J99" s="147"/>
      <c r="K99" s="166" t="str">
        <f t="shared" si="29"/>
        <v/>
      </c>
      <c r="T99" s="142">
        <f t="shared" si="21"/>
        <v>94</v>
      </c>
      <c r="U99" s="142">
        <f t="shared" si="22"/>
        <v>33840</v>
      </c>
      <c r="V99" s="195">
        <f t="shared" si="23"/>
        <v>0.39166666666666666</v>
      </c>
      <c r="W99" s="196">
        <f t="shared" si="24"/>
        <v>2086.4663194444443</v>
      </c>
      <c r="X99" s="146">
        <f t="shared" ca="1" si="32"/>
        <v>7171.6784580885842</v>
      </c>
      <c r="Y99" s="146">
        <f t="shared" ca="1" si="25"/>
        <v>1603.7253031507946</v>
      </c>
      <c r="Z99" s="199">
        <f t="shared" ca="1" si="26"/>
        <v>538483261.7385658</v>
      </c>
      <c r="AA99" s="146">
        <f t="shared" ca="1" si="33"/>
        <v>2827.2850462221809</v>
      </c>
      <c r="AB99" s="141">
        <f t="shared" si="27"/>
        <v>360</v>
      </c>
      <c r="AC99" s="140">
        <f t="shared" si="28"/>
        <v>9.4</v>
      </c>
      <c r="AK99" s="152">
        <f t="shared" ca="1" si="30"/>
        <v>1603.5940305615488</v>
      </c>
      <c r="AL99" s="140">
        <f t="shared" ca="1" si="31"/>
        <v>0</v>
      </c>
    </row>
    <row r="100" spans="1:38" x14ac:dyDescent="0.2">
      <c r="A100" s="150"/>
      <c r="B100" s="149">
        <v>2504.1999999999998</v>
      </c>
      <c r="C100" s="140">
        <v>32400.000000000029</v>
      </c>
      <c r="D100" s="144"/>
      <c r="G100" s="147"/>
      <c r="J100" s="147"/>
      <c r="K100" s="166" t="str">
        <f t="shared" si="29"/>
        <v/>
      </c>
      <c r="T100" s="142">
        <f t="shared" si="21"/>
        <v>95</v>
      </c>
      <c r="U100" s="142">
        <f t="shared" si="22"/>
        <v>34200</v>
      </c>
      <c r="V100" s="195">
        <f t="shared" si="23"/>
        <v>0.39583333333333331</v>
      </c>
      <c r="W100" s="196">
        <f t="shared" si="24"/>
        <v>2086.4664930555555</v>
      </c>
      <c r="X100" s="146">
        <f t="shared" ca="1" si="32"/>
        <v>7226.815908557478</v>
      </c>
      <c r="Y100" s="146">
        <f t="shared" ca="1" si="25"/>
        <v>1603.8566234980365</v>
      </c>
      <c r="Z100" s="199">
        <f t="shared" ca="1" si="26"/>
        <v>540047812.35560608</v>
      </c>
      <c r="AA100" s="146">
        <f t="shared" ca="1" si="33"/>
        <v>2880.8419723344568</v>
      </c>
      <c r="AB100" s="141">
        <f t="shared" si="27"/>
        <v>360</v>
      </c>
      <c r="AC100" s="140">
        <f t="shared" si="28"/>
        <v>9.5</v>
      </c>
      <c r="AK100" s="152">
        <f t="shared" ca="1" si="30"/>
        <v>1603.7253031507946</v>
      </c>
      <c r="AL100" s="140">
        <f t="shared" ca="1" si="31"/>
        <v>0</v>
      </c>
    </row>
    <row r="101" spans="1:38" x14ac:dyDescent="0.2">
      <c r="A101" s="150"/>
      <c r="B101" s="149">
        <v>2424.6999999999998</v>
      </c>
      <c r="C101" s="140">
        <v>43200.000000000036</v>
      </c>
      <c r="D101" s="144"/>
      <c r="G101" s="147"/>
      <c r="J101" s="147"/>
      <c r="K101" s="166" t="str">
        <f t="shared" si="29"/>
        <v/>
      </c>
      <c r="T101" s="142">
        <f t="shared" si="21"/>
        <v>96</v>
      </c>
      <c r="U101" s="142">
        <f t="shared" si="22"/>
        <v>34560</v>
      </c>
      <c r="V101" s="195">
        <f t="shared" si="23"/>
        <v>0.39999999999999997</v>
      </c>
      <c r="W101" s="196">
        <f t="shared" si="24"/>
        <v>2086.4666666666667</v>
      </c>
      <c r="X101" s="146">
        <f t="shared" ca="1" si="32"/>
        <v>7292.2207699474011</v>
      </c>
      <c r="Y101" s="146">
        <f t="shared" ca="1" si="25"/>
        <v>1603.9883012602779</v>
      </c>
      <c r="Z101" s="199">
        <f t="shared" ca="1" si="26"/>
        <v>541616621.21495187</v>
      </c>
      <c r="AA101" s="146">
        <f t="shared" ca="1" si="33"/>
        <v>2934.4183828759014</v>
      </c>
      <c r="AB101" s="141">
        <f t="shared" si="27"/>
        <v>360</v>
      </c>
      <c r="AC101" s="140">
        <f t="shared" si="28"/>
        <v>9.6</v>
      </c>
      <c r="AK101" s="152">
        <f t="shared" ca="1" si="30"/>
        <v>1603.8566234980365</v>
      </c>
      <c r="AL101" s="140">
        <f t="shared" ca="1" si="31"/>
        <v>0</v>
      </c>
    </row>
    <row r="102" spans="1:38" x14ac:dyDescent="0.2">
      <c r="A102" s="150"/>
      <c r="B102" s="149">
        <v>2389.6999999999998</v>
      </c>
      <c r="C102" s="140">
        <v>54000.000000000044</v>
      </c>
      <c r="D102" s="144"/>
      <c r="G102" s="147"/>
      <c r="J102" s="147"/>
      <c r="K102" s="166" t="str">
        <f t="shared" si="29"/>
        <v/>
      </c>
      <c r="T102" s="142">
        <f t="shared" si="21"/>
        <v>97</v>
      </c>
      <c r="U102" s="142">
        <f t="shared" si="22"/>
        <v>34920</v>
      </c>
      <c r="V102" s="195">
        <f t="shared" si="23"/>
        <v>0.40416666666666662</v>
      </c>
      <c r="W102" s="196">
        <f t="shared" si="24"/>
        <v>2086.4668402777775</v>
      </c>
      <c r="X102" s="146">
        <f t="shared" ca="1" si="32"/>
        <v>7348.2940885321377</v>
      </c>
      <c r="Y102" s="146">
        <f t="shared" ca="1" si="25"/>
        <v>1604.1200500643213</v>
      </c>
      <c r="Z102" s="199">
        <f t="shared" ca="1" si="26"/>
        <v>543186276.46632302</v>
      </c>
      <c r="AA102" s="146">
        <f t="shared" ca="1" si="33"/>
        <v>2988.1406125013973</v>
      </c>
      <c r="AB102" s="141">
        <f t="shared" si="27"/>
        <v>360</v>
      </c>
      <c r="AC102" s="140">
        <f t="shared" si="28"/>
        <v>9.6999999999999993</v>
      </c>
      <c r="AK102" s="152">
        <f t="shared" ca="1" si="30"/>
        <v>1603.9883012602779</v>
      </c>
      <c r="AL102" s="140">
        <f t="shared" ca="1" si="31"/>
        <v>0</v>
      </c>
    </row>
    <row r="103" spans="1:38" x14ac:dyDescent="0.2">
      <c r="A103" s="150"/>
      <c r="B103" s="149">
        <v>2341.8000000000002</v>
      </c>
      <c r="C103" s="140">
        <v>64800.000000000051</v>
      </c>
      <c r="D103" s="144"/>
      <c r="G103" s="147"/>
      <c r="J103" s="147"/>
      <c r="K103" s="166" t="str">
        <f t="shared" si="29"/>
        <v/>
      </c>
      <c r="T103" s="142">
        <f t="shared" si="21"/>
        <v>98</v>
      </c>
      <c r="U103" s="142">
        <f t="shared" si="22"/>
        <v>35280</v>
      </c>
      <c r="V103" s="195">
        <f t="shared" si="23"/>
        <v>0.40833333333333338</v>
      </c>
      <c r="W103" s="196">
        <f t="shared" si="24"/>
        <v>2086.4670138888887</v>
      </c>
      <c r="X103" s="146">
        <f t="shared" ca="1" si="32"/>
        <v>7410.1092510106228</v>
      </c>
      <c r="Y103" s="146">
        <f t="shared" ca="1" si="25"/>
        <v>1604.2518213654596</v>
      </c>
      <c r="Z103" s="199">
        <f t="shared" ca="1" si="26"/>
        <v>544756199.74808478</v>
      </c>
      <c r="AA103" s="146">
        <f t="shared" ca="1" si="33"/>
        <v>3049.2112461168599</v>
      </c>
      <c r="AB103" s="141">
        <f t="shared" si="27"/>
        <v>360</v>
      </c>
      <c r="AC103" s="140">
        <f t="shared" si="28"/>
        <v>9.8000000000000007</v>
      </c>
      <c r="AK103" s="152">
        <f t="shared" ca="1" si="30"/>
        <v>1604.1200500643213</v>
      </c>
      <c r="AL103" s="140">
        <f t="shared" ca="1" si="31"/>
        <v>0</v>
      </c>
    </row>
    <row r="104" spans="1:38" x14ac:dyDescent="0.2">
      <c r="A104" s="150"/>
      <c r="B104" s="149">
        <v>2320.9</v>
      </c>
      <c r="C104" s="140">
        <v>75600.000000000073</v>
      </c>
      <c r="D104" s="144"/>
      <c r="G104" s="147"/>
      <c r="J104" s="147"/>
      <c r="K104" s="165" t="str">
        <f t="shared" si="29"/>
        <v/>
      </c>
      <c r="T104" s="142">
        <f t="shared" si="21"/>
        <v>99</v>
      </c>
      <c r="U104" s="142">
        <f t="shared" si="22"/>
        <v>35640</v>
      </c>
      <c r="V104" s="195">
        <f t="shared" si="23"/>
        <v>0.41250000000000003</v>
      </c>
      <c r="W104" s="196">
        <f t="shared" si="24"/>
        <v>2086.4671874999999</v>
      </c>
      <c r="X104" s="146">
        <f t="shared" ca="1" si="32"/>
        <v>7466.6858647480549</v>
      </c>
      <c r="Y104" s="146">
        <f t="shared" ca="1" si="25"/>
        <v>1604.3834350014959</v>
      </c>
      <c r="Z104" s="199">
        <f t="shared" ca="1" si="26"/>
        <v>546324244.60782075</v>
      </c>
      <c r="AA104" s="146">
        <f t="shared" ca="1" si="33"/>
        <v>3111.0056988147799</v>
      </c>
      <c r="AB104" s="141">
        <f t="shared" si="27"/>
        <v>360</v>
      </c>
      <c r="AC104" s="140">
        <f t="shared" si="28"/>
        <v>9.9</v>
      </c>
      <c r="AK104" s="152">
        <f t="shared" ca="1" si="30"/>
        <v>1604.2518213654596</v>
      </c>
      <c r="AL104" s="140">
        <f t="shared" ca="1" si="31"/>
        <v>0</v>
      </c>
    </row>
    <row r="105" spans="1:38" x14ac:dyDescent="0.2">
      <c r="A105" s="150"/>
      <c r="B105" s="149">
        <v>2276.6</v>
      </c>
      <c r="C105" s="140">
        <v>86400.000000000087</v>
      </c>
      <c r="D105" s="144"/>
      <c r="G105" s="147"/>
      <c r="J105" s="147"/>
      <c r="K105" s="165" t="str">
        <f t="shared" si="29"/>
        <v/>
      </c>
      <c r="T105" s="142">
        <f t="shared" si="21"/>
        <v>100</v>
      </c>
      <c r="U105" s="142">
        <f t="shared" si="22"/>
        <v>36000</v>
      </c>
      <c r="V105" s="195">
        <f t="shared" si="23"/>
        <v>0.41666666666666669</v>
      </c>
      <c r="W105" s="196">
        <f t="shared" si="24"/>
        <v>2086.4673611111111</v>
      </c>
      <c r="X105" s="146">
        <f t="shared" ca="1" si="32"/>
        <v>7499.0057201845402</v>
      </c>
      <c r="Y105" s="146">
        <f t="shared" ca="1" si="25"/>
        <v>1604.5141602509661</v>
      </c>
      <c r="Z105" s="199">
        <f t="shared" ca="1" si="26"/>
        <v>547881705.23001015</v>
      </c>
      <c r="AA105" s="146">
        <f t="shared" ca="1" si="33"/>
        <v>3172.7262141029096</v>
      </c>
      <c r="AB105" s="141">
        <f t="shared" si="27"/>
        <v>360</v>
      </c>
      <c r="AC105" s="140">
        <f t="shared" si="28"/>
        <v>10</v>
      </c>
      <c r="AK105" s="152">
        <f t="shared" ca="1" si="30"/>
        <v>1604.3834350014959</v>
      </c>
      <c r="AL105" s="140">
        <f t="shared" ca="1" si="31"/>
        <v>0</v>
      </c>
    </row>
    <row r="106" spans="1:38" x14ac:dyDescent="0.2">
      <c r="A106" s="150"/>
      <c r="B106" s="149">
        <v>2227.6999999999998</v>
      </c>
      <c r="C106" s="140">
        <v>97200.000000000102</v>
      </c>
      <c r="D106" s="144"/>
      <c r="G106" s="147"/>
      <c r="J106" s="147"/>
      <c r="K106" s="165" t="str">
        <f t="shared" si="29"/>
        <v/>
      </c>
      <c r="T106" s="142">
        <f t="shared" si="21"/>
        <v>101</v>
      </c>
      <c r="U106" s="142">
        <f t="shared" si="22"/>
        <v>36360</v>
      </c>
      <c r="V106" s="195">
        <f t="shared" si="23"/>
        <v>0.42083333333333334</v>
      </c>
      <c r="W106" s="196">
        <f t="shared" si="24"/>
        <v>2086.4675347222219</v>
      </c>
      <c r="X106" s="146">
        <f t="shared" ca="1" si="32"/>
        <v>7501.2471835556162</v>
      </c>
      <c r="Y106" s="146">
        <f t="shared" ca="1" si="25"/>
        <v>1604.6431008371192</v>
      </c>
      <c r="Z106" s="199">
        <f t="shared" ca="1" si="26"/>
        <v>549417903.37343693</v>
      </c>
      <c r="AA106" s="146">
        <f t="shared" ca="1" si="33"/>
        <v>3234.0301184814225</v>
      </c>
      <c r="AB106" s="141">
        <f t="shared" si="27"/>
        <v>360</v>
      </c>
      <c r="AC106" s="140">
        <f t="shared" si="28"/>
        <v>10.1</v>
      </c>
      <c r="AK106" s="152">
        <f t="shared" ca="1" si="30"/>
        <v>1604.5141602509661</v>
      </c>
      <c r="AL106" s="140">
        <f t="shared" ca="1" si="31"/>
        <v>0</v>
      </c>
    </row>
    <row r="107" spans="1:38" x14ac:dyDescent="0.2">
      <c r="A107" s="150"/>
      <c r="B107" s="149">
        <v>2180.1999999999998</v>
      </c>
      <c r="C107" s="140">
        <v>108000.00000000012</v>
      </c>
      <c r="D107" s="144"/>
      <c r="G107" s="147"/>
      <c r="J107" s="147"/>
      <c r="K107" s="165" t="str">
        <f t="shared" si="29"/>
        <v/>
      </c>
      <c r="T107" s="142">
        <f t="shared" si="21"/>
        <v>102</v>
      </c>
      <c r="U107" s="142">
        <f t="shared" si="22"/>
        <v>36720</v>
      </c>
      <c r="V107" s="195">
        <f t="shared" si="23"/>
        <v>0.42499999999999999</v>
      </c>
      <c r="W107" s="196">
        <f t="shared" si="24"/>
        <v>2086.4677083333331</v>
      </c>
      <c r="X107" s="146">
        <f t="shared" ca="1" si="32"/>
        <v>7481.5439215369615</v>
      </c>
      <c r="Y107" s="146">
        <f t="shared" ca="1" si="25"/>
        <v>1604.7696189549151</v>
      </c>
      <c r="Z107" s="199">
        <f t="shared" ca="1" si="26"/>
        <v>550925240.22885895</v>
      </c>
      <c r="AA107" s="146">
        <f t="shared" ca="1" si="33"/>
        <v>3294.4971009202727</v>
      </c>
      <c r="AB107" s="141">
        <f t="shared" si="27"/>
        <v>360</v>
      </c>
      <c r="AC107" s="140">
        <f t="shared" si="28"/>
        <v>10.199999999999999</v>
      </c>
      <c r="AK107" s="152">
        <f t="shared" ca="1" si="30"/>
        <v>1604.6431008371192</v>
      </c>
      <c r="AL107" s="140">
        <f t="shared" ca="1" si="31"/>
        <v>0</v>
      </c>
    </row>
    <row r="108" spans="1:38" x14ac:dyDescent="0.2">
      <c r="A108" s="150"/>
      <c r="B108" s="149">
        <v>2182.6</v>
      </c>
      <c r="C108" s="140">
        <v>118800.00000000013</v>
      </c>
      <c r="D108" s="144"/>
      <c r="G108" s="147"/>
      <c r="J108" s="147"/>
      <c r="K108" s="165" t="str">
        <f t="shared" si="29"/>
        <v/>
      </c>
      <c r="T108" s="142">
        <f t="shared" si="21"/>
        <v>103</v>
      </c>
      <c r="U108" s="142">
        <f t="shared" si="22"/>
        <v>37080</v>
      </c>
      <c r="V108" s="195">
        <f t="shared" si="23"/>
        <v>0.4291666666666667</v>
      </c>
      <c r="W108" s="196">
        <f t="shared" si="24"/>
        <v>2086.4678819444443</v>
      </c>
      <c r="X108" s="146">
        <f t="shared" ca="1" si="32"/>
        <v>7440.3246491818873</v>
      </c>
      <c r="Y108" s="146">
        <f t="shared" ca="1" si="25"/>
        <v>1604.89309879138</v>
      </c>
      <c r="Z108" s="199">
        <f t="shared" ca="1" si="26"/>
        <v>552396379.00050044</v>
      </c>
      <c r="AA108" s="146">
        <f t="shared" ca="1" si="33"/>
        <v>3353.8280612889985</v>
      </c>
      <c r="AB108" s="141">
        <f t="shared" si="27"/>
        <v>360</v>
      </c>
      <c r="AC108" s="140">
        <f t="shared" si="28"/>
        <v>10.3</v>
      </c>
      <c r="AK108" s="152">
        <f t="shared" ca="1" si="30"/>
        <v>1604.7696189549151</v>
      </c>
      <c r="AL108" s="140">
        <f t="shared" ca="1" si="31"/>
        <v>0</v>
      </c>
    </row>
    <row r="109" spans="1:38" x14ac:dyDescent="0.2">
      <c r="A109" s="150"/>
      <c r="B109" s="149">
        <v>2217.1</v>
      </c>
      <c r="C109" s="140">
        <v>129600.00000000015</v>
      </c>
      <c r="D109" s="144"/>
      <c r="G109" s="147"/>
      <c r="J109" s="147"/>
      <c r="K109" s="165" t="str">
        <f t="shared" si="29"/>
        <v/>
      </c>
      <c r="T109" s="142">
        <f t="shared" si="21"/>
        <v>104</v>
      </c>
      <c r="U109" s="142">
        <f t="shared" si="22"/>
        <v>37440</v>
      </c>
      <c r="V109" s="195">
        <f t="shared" si="23"/>
        <v>0.43333333333333335</v>
      </c>
      <c r="W109" s="196">
        <f t="shared" si="24"/>
        <v>2086.4680555555556</v>
      </c>
      <c r="X109" s="146">
        <f t="shared" ca="1" si="32"/>
        <v>7375.8068877190572</v>
      </c>
      <c r="Y109" s="146">
        <f t="shared" ca="1" si="25"/>
        <v>1605.012095630105</v>
      </c>
      <c r="Z109" s="199">
        <f t="shared" ca="1" si="26"/>
        <v>553823445.16351211</v>
      </c>
      <c r="AA109" s="146">
        <f t="shared" ca="1" si="33"/>
        <v>3411.7342126866065</v>
      </c>
      <c r="AB109" s="141">
        <f t="shared" si="27"/>
        <v>360</v>
      </c>
      <c r="AC109" s="140">
        <f t="shared" si="28"/>
        <v>10.4</v>
      </c>
      <c r="AK109" s="152">
        <f t="shared" ca="1" si="30"/>
        <v>1604.89309879138</v>
      </c>
      <c r="AL109" s="140">
        <f t="shared" ca="1" si="31"/>
        <v>0</v>
      </c>
    </row>
    <row r="110" spans="1:38" x14ac:dyDescent="0.2">
      <c r="A110" s="150"/>
      <c r="B110" s="149">
        <v>2297.6999999999998</v>
      </c>
      <c r="C110" s="140">
        <v>140400.00000000015</v>
      </c>
      <c r="D110" s="144"/>
      <c r="G110" s="147"/>
      <c r="J110" s="147"/>
      <c r="K110" s="165" t="str">
        <f t="shared" si="29"/>
        <v/>
      </c>
      <c r="T110" s="142">
        <f t="shared" si="21"/>
        <v>105</v>
      </c>
      <c r="U110" s="142">
        <f t="shared" si="22"/>
        <v>37800</v>
      </c>
      <c r="V110" s="195">
        <f t="shared" si="23"/>
        <v>0.4375</v>
      </c>
      <c r="W110" s="196">
        <f t="shared" si="24"/>
        <v>2086.4682291666663</v>
      </c>
      <c r="X110" s="146">
        <f t="shared" ca="1" si="32"/>
        <v>7280.192673583555</v>
      </c>
      <c r="Y110" s="146">
        <f t="shared" ca="1" si="25"/>
        <v>1605.1202901487675</v>
      </c>
      <c r="Z110" s="199">
        <f t="shared" ca="1" si="26"/>
        <v>555196000.82726312</v>
      </c>
      <c r="AA110" s="146">
        <f t="shared" ca="1" si="33"/>
        <v>3467.5380520527901</v>
      </c>
      <c r="AB110" s="141">
        <f t="shared" si="27"/>
        <v>360</v>
      </c>
      <c r="AC110" s="140">
        <f t="shared" si="28"/>
        <v>10.5</v>
      </c>
      <c r="AK110" s="152">
        <f t="shared" ca="1" si="30"/>
        <v>1605.012095630105</v>
      </c>
      <c r="AL110" s="140">
        <f t="shared" ca="1" si="31"/>
        <v>0</v>
      </c>
    </row>
    <row r="111" spans="1:38" x14ac:dyDescent="0.2">
      <c r="A111" s="150"/>
      <c r="B111" s="149">
        <v>2389.6999999999998</v>
      </c>
      <c r="C111" s="140">
        <v>151200.00000000015</v>
      </c>
      <c r="D111" s="144"/>
      <c r="G111" s="147"/>
      <c r="J111" s="147"/>
      <c r="K111" s="165" t="str">
        <f t="shared" si="29"/>
        <v/>
      </c>
      <c r="T111" s="142">
        <f t="shared" si="21"/>
        <v>106</v>
      </c>
      <c r="U111" s="142">
        <f t="shared" si="22"/>
        <v>38160</v>
      </c>
      <c r="V111" s="195">
        <f t="shared" si="23"/>
        <v>0.44166666666666665</v>
      </c>
      <c r="W111" s="196">
        <f t="shared" si="24"/>
        <v>2086.4684027777776</v>
      </c>
      <c r="X111" s="146">
        <f t="shared" ca="1" si="32"/>
        <v>7161.2442818459594</v>
      </c>
      <c r="Y111" s="146">
        <f t="shared" ca="1" si="25"/>
        <v>1605.2236693493599</v>
      </c>
      <c r="Z111" s="199">
        <f t="shared" ca="1" si="26"/>
        <v>556507469.36597836</v>
      </c>
      <c r="AA111" s="146">
        <f t="shared" ca="1" si="33"/>
        <v>3518.2761187479318</v>
      </c>
      <c r="AB111" s="141">
        <f t="shared" si="27"/>
        <v>360</v>
      </c>
      <c r="AC111" s="140">
        <f t="shared" si="28"/>
        <v>10.6</v>
      </c>
      <c r="AK111" s="152">
        <f t="shared" ca="1" si="30"/>
        <v>1605.1202901487675</v>
      </c>
      <c r="AL111" s="140">
        <f t="shared" ca="1" si="31"/>
        <v>0</v>
      </c>
    </row>
    <row r="112" spans="1:38" x14ac:dyDescent="0.2">
      <c r="A112" s="150"/>
      <c r="B112" s="149">
        <v>2389.6999999999998</v>
      </c>
      <c r="C112" s="140">
        <v>162000.00000000015</v>
      </c>
      <c r="D112" s="144"/>
      <c r="G112" s="147"/>
      <c r="J112" s="147"/>
      <c r="K112" s="165" t="str">
        <f t="shared" si="29"/>
        <v/>
      </c>
      <c r="T112" s="142">
        <f t="shared" si="21"/>
        <v>107</v>
      </c>
      <c r="U112" s="142">
        <f t="shared" si="22"/>
        <v>38520</v>
      </c>
      <c r="V112" s="195">
        <f t="shared" si="23"/>
        <v>0.4458333333333333</v>
      </c>
      <c r="W112" s="196">
        <f t="shared" si="24"/>
        <v>2086.4685763888888</v>
      </c>
      <c r="X112" s="146">
        <f t="shared" ca="1" si="32"/>
        <v>7028.8543120468912</v>
      </c>
      <c r="Y112" s="146">
        <f t="shared" ca="1" si="25"/>
        <v>1605.321915871602</v>
      </c>
      <c r="Z112" s="199">
        <f t="shared" ca="1" si="26"/>
        <v>557753824.74714315</v>
      </c>
      <c r="AA112" s="146">
        <f t="shared" ca="1" si="33"/>
        <v>3566.7560310336016</v>
      </c>
      <c r="AB112" s="141">
        <f t="shared" si="27"/>
        <v>360</v>
      </c>
      <c r="AC112" s="140">
        <f t="shared" si="28"/>
        <v>10.7</v>
      </c>
      <c r="AK112" s="152">
        <f t="shared" ca="1" si="30"/>
        <v>1605.2236693493599</v>
      </c>
      <c r="AL112" s="140">
        <f t="shared" ca="1" si="31"/>
        <v>0</v>
      </c>
    </row>
    <row r="113" spans="1:38" x14ac:dyDescent="0.2">
      <c r="A113" s="150"/>
      <c r="B113" s="149">
        <v>2305.5</v>
      </c>
      <c r="C113" s="140">
        <v>172800.00000000015</v>
      </c>
      <c r="D113" s="144"/>
      <c r="G113" s="147"/>
      <c r="J113" s="147"/>
      <c r="K113" s="165" t="str">
        <f t="shared" si="29"/>
        <v/>
      </c>
      <c r="T113" s="142">
        <f t="shared" si="21"/>
        <v>108</v>
      </c>
      <c r="U113" s="142">
        <f t="shared" si="22"/>
        <v>38880</v>
      </c>
      <c r="V113" s="195">
        <f t="shared" si="23"/>
        <v>0.45</v>
      </c>
      <c r="W113" s="196">
        <f t="shared" si="24"/>
        <v>2086.46875</v>
      </c>
      <c r="X113" s="146">
        <f t="shared" ca="1" si="32"/>
        <v>6892.9153637269692</v>
      </c>
      <c r="Y113" s="146">
        <f t="shared" ca="1" si="25"/>
        <v>1605.4149973081928</v>
      </c>
      <c r="Z113" s="199">
        <f t="shared" ca="1" si="26"/>
        <v>558934655.85173559</v>
      </c>
      <c r="AA113" s="146">
        <f t="shared" ca="1" si="33"/>
        <v>3612.8289620814057</v>
      </c>
      <c r="AB113" s="141">
        <f t="shared" si="27"/>
        <v>360</v>
      </c>
      <c r="AC113" s="140">
        <f t="shared" si="28"/>
        <v>10.8</v>
      </c>
      <c r="AK113" s="152">
        <f t="shared" ca="1" si="30"/>
        <v>1605.321915871602</v>
      </c>
      <c r="AL113" s="140">
        <f t="shared" ca="1" si="31"/>
        <v>0</v>
      </c>
    </row>
    <row r="114" spans="1:38" x14ac:dyDescent="0.2">
      <c r="A114" s="150"/>
      <c r="B114" s="149">
        <v>2210.6999999999998</v>
      </c>
      <c r="C114" s="140">
        <v>183600.00000000015</v>
      </c>
      <c r="D114" s="144"/>
      <c r="G114" s="147"/>
      <c r="J114" s="147"/>
      <c r="K114" s="165" t="str">
        <f t="shared" si="29"/>
        <v/>
      </c>
      <c r="T114" s="142">
        <f t="shared" si="21"/>
        <v>109</v>
      </c>
      <c r="U114" s="142">
        <f t="shared" si="22"/>
        <v>39240</v>
      </c>
      <c r="V114" s="195">
        <f t="shared" si="23"/>
        <v>0.45416666666666666</v>
      </c>
      <c r="W114" s="196">
        <f t="shared" si="24"/>
        <v>2086.4689236111108</v>
      </c>
      <c r="X114" s="146">
        <f t="shared" ca="1" si="32"/>
        <v>6760.5535086749051</v>
      </c>
      <c r="Y114" s="146">
        <f t="shared" ca="1" si="25"/>
        <v>1605.5030839049086</v>
      </c>
      <c r="Z114" s="199">
        <f t="shared" ca="1" si="26"/>
        <v>560052122.41766965</v>
      </c>
      <c r="AA114" s="146">
        <f t="shared" ca="1" si="33"/>
        <v>3656.4797144135168</v>
      </c>
      <c r="AB114" s="141">
        <f t="shared" si="27"/>
        <v>360</v>
      </c>
      <c r="AC114" s="140">
        <f t="shared" si="28"/>
        <v>10.9</v>
      </c>
      <c r="AK114" s="152">
        <f t="shared" ca="1" si="30"/>
        <v>1605.4149973081928</v>
      </c>
      <c r="AL114" s="140">
        <f t="shared" ca="1" si="31"/>
        <v>0</v>
      </c>
    </row>
    <row r="115" spans="1:38" x14ac:dyDescent="0.2">
      <c r="A115" s="150"/>
      <c r="B115" s="149">
        <v>2297.6999999999998</v>
      </c>
      <c r="C115" s="140">
        <v>194400.00000000015</v>
      </c>
      <c r="D115" s="144"/>
      <c r="G115" s="147"/>
      <c r="J115" s="147"/>
      <c r="K115" s="165" t="str">
        <f t="shared" si="29"/>
        <v/>
      </c>
      <c r="T115" s="142">
        <f t="shared" si="21"/>
        <v>110</v>
      </c>
      <c r="U115" s="142">
        <f t="shared" si="22"/>
        <v>39600</v>
      </c>
      <c r="V115" s="195">
        <f t="shared" si="23"/>
        <v>0.45833333333333331</v>
      </c>
      <c r="W115" s="196">
        <f t="shared" si="24"/>
        <v>2086.469097222222</v>
      </c>
      <c r="X115" s="146">
        <f t="shared" ca="1" si="32"/>
        <v>6617.0509029008208</v>
      </c>
      <c r="Y115" s="146">
        <f t="shared" ca="1" si="25"/>
        <v>1605.5859259827882</v>
      </c>
      <c r="Z115" s="199">
        <f t="shared" ca="1" si="26"/>
        <v>561103057.01765072</v>
      </c>
      <c r="AA115" s="146">
        <f t="shared" ca="1" si="33"/>
        <v>3697.7881251756021</v>
      </c>
      <c r="AB115" s="141">
        <f t="shared" si="27"/>
        <v>360</v>
      </c>
      <c r="AC115" s="140">
        <f t="shared" si="28"/>
        <v>11</v>
      </c>
      <c r="AK115" s="152">
        <f t="shared" ca="1" si="30"/>
        <v>1605.5030839049086</v>
      </c>
      <c r="AL115" s="140">
        <f t="shared" ca="1" si="31"/>
        <v>0</v>
      </c>
    </row>
    <row r="116" spans="1:38" x14ac:dyDescent="0.2">
      <c r="A116" s="150"/>
      <c r="B116" s="149">
        <v>2352.3000000000002</v>
      </c>
      <c r="C116" s="140">
        <v>205200.00000000015</v>
      </c>
      <c r="D116" s="144"/>
      <c r="G116" s="147"/>
      <c r="J116" s="147"/>
      <c r="K116" s="165" t="str">
        <f t="shared" si="29"/>
        <v/>
      </c>
      <c r="T116" s="142">
        <f t="shared" si="21"/>
        <v>111</v>
      </c>
      <c r="U116" s="142">
        <f t="shared" si="22"/>
        <v>39960</v>
      </c>
      <c r="V116" s="195">
        <f t="shared" si="23"/>
        <v>0.46249999999999997</v>
      </c>
      <c r="W116" s="196">
        <f t="shared" si="24"/>
        <v>2086.4692708333332</v>
      </c>
      <c r="X116" s="146">
        <f t="shared" ca="1" si="32"/>
        <v>6486.4454935262311</v>
      </c>
      <c r="Y116" s="146">
        <f t="shared" ca="1" si="25"/>
        <v>1605.6639593281457</v>
      </c>
      <c r="Z116" s="199">
        <f t="shared" ca="1" si="26"/>
        <v>562092988.03685474</v>
      </c>
      <c r="AA116" s="146">
        <f t="shared" ca="1" si="33"/>
        <v>3736.6371068484418</v>
      </c>
      <c r="AB116" s="141">
        <f t="shared" si="27"/>
        <v>360</v>
      </c>
      <c r="AC116" s="140">
        <f t="shared" si="28"/>
        <v>11.1</v>
      </c>
      <c r="AK116" s="152">
        <f t="shared" ca="1" si="30"/>
        <v>1605.5859259827882</v>
      </c>
      <c r="AL116" s="140">
        <f t="shared" ca="1" si="31"/>
        <v>0</v>
      </c>
    </row>
    <row r="117" spans="1:38" x14ac:dyDescent="0.2">
      <c r="A117" s="150"/>
      <c r="B117" s="149">
        <v>2353.3000000000002</v>
      </c>
      <c r="C117" s="140">
        <v>216000.00000000015</v>
      </c>
      <c r="D117" s="144"/>
      <c r="G117" s="147"/>
      <c r="J117" s="147"/>
      <c r="K117" s="165" t="str">
        <f t="shared" si="29"/>
        <v/>
      </c>
      <c r="T117" s="142">
        <f t="shared" si="21"/>
        <v>112</v>
      </c>
      <c r="U117" s="142">
        <f t="shared" si="22"/>
        <v>40320</v>
      </c>
      <c r="V117" s="195">
        <f t="shared" si="23"/>
        <v>0.46666666666666662</v>
      </c>
      <c r="W117" s="196">
        <f t="shared" si="24"/>
        <v>2086.4694444444444</v>
      </c>
      <c r="X117" s="146">
        <f t="shared" ca="1" si="32"/>
        <v>6393.0529400248188</v>
      </c>
      <c r="Y117" s="146">
        <f t="shared" ca="1" si="25"/>
        <v>1605.7383039513788</v>
      </c>
      <c r="Z117" s="199">
        <f t="shared" ca="1" si="26"/>
        <v>563036123.92719269</v>
      </c>
      <c r="AA117" s="146">
        <f t="shared" ca="1" si="33"/>
        <v>3773.2310224195448</v>
      </c>
      <c r="AB117" s="141">
        <f t="shared" si="27"/>
        <v>360</v>
      </c>
      <c r="AC117" s="140">
        <f t="shared" si="28"/>
        <v>11.2</v>
      </c>
      <c r="AK117" s="152">
        <f t="shared" ca="1" si="30"/>
        <v>1605.6639593281457</v>
      </c>
      <c r="AL117" s="140">
        <f t="shared" ca="1" si="31"/>
        <v>0</v>
      </c>
    </row>
    <row r="118" spans="1:38" x14ac:dyDescent="0.2">
      <c r="A118" s="150"/>
      <c r="B118" s="149" t="str">
        <f t="shared" ref="B118:B181" si="34">IF(D118="","",B117+$N$5/24+0.000000001)</f>
        <v/>
      </c>
      <c r="C118" s="140">
        <f t="shared" ref="C118:C123" si="35">C117+$N$5*3600+0.00000000001</f>
        <v>226800.00000000015</v>
      </c>
      <c r="D118" s="144"/>
      <c r="G118" s="147"/>
      <c r="J118" s="147"/>
      <c r="K118" s="165" t="str">
        <f t="shared" si="29"/>
        <v/>
      </c>
      <c r="T118" s="142">
        <f t="shared" si="21"/>
        <v>113</v>
      </c>
      <c r="U118" s="142">
        <f t="shared" si="22"/>
        <v>40680</v>
      </c>
      <c r="V118" s="195">
        <f t="shared" si="23"/>
        <v>0.47083333333333338</v>
      </c>
      <c r="W118" s="196">
        <f t="shared" si="24"/>
        <v>2086.4696180555552</v>
      </c>
      <c r="X118" s="146">
        <f t="shared" ca="1" si="32"/>
        <v>6326.6260303010513</v>
      </c>
      <c r="Y118" s="146">
        <f t="shared" ca="1" si="25"/>
        <v>1605.8097741652928</v>
      </c>
      <c r="Z118" s="199">
        <f t="shared" ca="1" si="26"/>
        <v>563942795.0609045</v>
      </c>
      <c r="AA118" s="146">
        <f t="shared" ca="1" si="33"/>
        <v>3808.095103323662</v>
      </c>
      <c r="AB118" s="141">
        <f t="shared" si="27"/>
        <v>360</v>
      </c>
      <c r="AC118" s="140">
        <f t="shared" si="28"/>
        <v>11.3</v>
      </c>
      <c r="AK118" s="152">
        <f t="shared" ca="1" si="30"/>
        <v>1605.7383039513788</v>
      </c>
      <c r="AL118" s="140">
        <f t="shared" ca="1" si="31"/>
        <v>0</v>
      </c>
    </row>
    <row r="119" spans="1:38" x14ac:dyDescent="0.2">
      <c r="A119" s="150"/>
      <c r="B119" s="149" t="str">
        <f t="shared" si="34"/>
        <v/>
      </c>
      <c r="C119" s="140">
        <f t="shared" si="35"/>
        <v>237600.00000000015</v>
      </c>
      <c r="D119" s="144"/>
      <c r="G119" s="147"/>
      <c r="J119" s="147"/>
      <c r="K119" s="165" t="str">
        <f t="shared" si="29"/>
        <v/>
      </c>
      <c r="T119" s="142">
        <f t="shared" si="21"/>
        <v>114</v>
      </c>
      <c r="U119" s="142">
        <f t="shared" si="22"/>
        <v>41040</v>
      </c>
      <c r="V119" s="195">
        <f t="shared" si="23"/>
        <v>0.47500000000000003</v>
      </c>
      <c r="W119" s="196">
        <f t="shared" si="24"/>
        <v>2086.4697916666664</v>
      </c>
      <c r="X119" s="146">
        <f t="shared" ca="1" si="32"/>
        <v>6282.4765496570481</v>
      </c>
      <c r="Y119" s="146">
        <f t="shared" ca="1" si="25"/>
        <v>1605.8790404050412</v>
      </c>
      <c r="Z119" s="199">
        <f t="shared" ca="1" si="26"/>
        <v>564821506.57835317</v>
      </c>
      <c r="AA119" s="146">
        <f t="shared" ca="1" si="33"/>
        <v>3841.6112234109833</v>
      </c>
      <c r="AB119" s="141">
        <f t="shared" si="27"/>
        <v>360</v>
      </c>
      <c r="AC119" s="140">
        <f t="shared" si="28"/>
        <v>11.4</v>
      </c>
      <c r="AK119" s="152">
        <f t="shared" ca="1" si="30"/>
        <v>1605.8097741652928</v>
      </c>
      <c r="AL119" s="140">
        <f t="shared" ca="1" si="31"/>
        <v>0</v>
      </c>
    </row>
    <row r="120" spans="1:38" x14ac:dyDescent="0.2">
      <c r="A120" s="150"/>
      <c r="B120" s="149" t="str">
        <f t="shared" si="34"/>
        <v/>
      </c>
      <c r="C120" s="140">
        <f t="shared" si="35"/>
        <v>248400.00000000015</v>
      </c>
      <c r="D120" s="144"/>
      <c r="G120" s="147"/>
      <c r="J120" s="147"/>
      <c r="K120" s="165" t="str">
        <f t="shared" si="29"/>
        <v/>
      </c>
      <c r="T120" s="142">
        <f t="shared" si="21"/>
        <v>115</v>
      </c>
      <c r="U120" s="142">
        <f t="shared" si="22"/>
        <v>41400</v>
      </c>
      <c r="V120" s="195">
        <f t="shared" si="23"/>
        <v>0.47916666666666669</v>
      </c>
      <c r="W120" s="196">
        <f t="shared" si="24"/>
        <v>2086.4699652777776</v>
      </c>
      <c r="X120" s="146">
        <f t="shared" ca="1" si="32"/>
        <v>6264.7498199252441</v>
      </c>
      <c r="Y120" s="146">
        <f t="shared" ca="1" si="25"/>
        <v>1605.9468818186194</v>
      </c>
      <c r="Z120" s="199">
        <f t="shared" ca="1" si="26"/>
        <v>565682142.75100601</v>
      </c>
      <c r="AA120" s="146">
        <f t="shared" ca="1" si="33"/>
        <v>3874.0937847784699</v>
      </c>
      <c r="AB120" s="141">
        <f t="shared" si="27"/>
        <v>360</v>
      </c>
      <c r="AC120" s="140">
        <f t="shared" si="28"/>
        <v>11.5</v>
      </c>
      <c r="AK120" s="152">
        <f t="shared" ca="1" si="30"/>
        <v>1605.8790404050412</v>
      </c>
      <c r="AL120" s="140">
        <f t="shared" ca="1" si="31"/>
        <v>0</v>
      </c>
    </row>
    <row r="121" spans="1:38" x14ac:dyDescent="0.2">
      <c r="A121" s="150"/>
      <c r="B121" s="149" t="str">
        <f t="shared" si="34"/>
        <v/>
      </c>
      <c r="C121" s="140">
        <f t="shared" si="35"/>
        <v>259200.00000000015</v>
      </c>
      <c r="D121" s="144"/>
      <c r="G121" s="147"/>
      <c r="J121" s="147"/>
      <c r="K121" s="165" t="str">
        <f t="shared" si="29"/>
        <v/>
      </c>
      <c r="T121" s="142">
        <f t="shared" si="21"/>
        <v>116</v>
      </c>
      <c r="U121" s="142">
        <f t="shared" si="22"/>
        <v>41760</v>
      </c>
      <c r="V121" s="195">
        <f t="shared" si="23"/>
        <v>0.48333333333333334</v>
      </c>
      <c r="W121" s="196">
        <f t="shared" si="24"/>
        <v>2086.4701388888889</v>
      </c>
      <c r="X121" s="146">
        <f t="shared" ca="1" si="32"/>
        <v>6268.9269001583116</v>
      </c>
      <c r="Y121" s="146">
        <f t="shared" ca="1" si="25"/>
        <v>1606.0139389479446</v>
      </c>
      <c r="Z121" s="199">
        <f t="shared" ca="1" si="26"/>
        <v>566532829.493626</v>
      </c>
      <c r="AA121" s="146">
        <f t="shared" ca="1" si="33"/>
        <v>3905.9081706584284</v>
      </c>
      <c r="AB121" s="141">
        <f t="shared" si="27"/>
        <v>360</v>
      </c>
      <c r="AC121" s="140">
        <f t="shared" si="28"/>
        <v>11.6</v>
      </c>
      <c r="AK121" s="152">
        <f t="shared" ca="1" si="30"/>
        <v>1605.9468818186194</v>
      </c>
      <c r="AL121" s="140">
        <f t="shared" ca="1" si="31"/>
        <v>0</v>
      </c>
    </row>
    <row r="122" spans="1:38" x14ac:dyDescent="0.2">
      <c r="A122" s="150"/>
      <c r="B122" s="149" t="str">
        <f t="shared" si="34"/>
        <v/>
      </c>
      <c r="C122" s="140">
        <f t="shared" si="35"/>
        <v>270000.00000000012</v>
      </c>
      <c r="D122" s="144"/>
      <c r="G122" s="147"/>
      <c r="J122" s="147"/>
      <c r="K122" s="165" t="str">
        <f t="shared" si="29"/>
        <v/>
      </c>
      <c r="T122" s="142">
        <f t="shared" si="21"/>
        <v>117</v>
      </c>
      <c r="U122" s="142">
        <f t="shared" si="22"/>
        <v>42120</v>
      </c>
      <c r="V122" s="195">
        <f t="shared" si="23"/>
        <v>0.48749999999999999</v>
      </c>
      <c r="W122" s="196">
        <f t="shared" si="24"/>
        <v>2086.4703124999996</v>
      </c>
      <c r="X122" s="146">
        <f t="shared" ca="1" si="32"/>
        <v>6284.7037445417873</v>
      </c>
      <c r="Y122" s="146">
        <f t="shared" ca="1" si="25"/>
        <v>1606.080518250353</v>
      </c>
      <c r="Z122" s="199">
        <f t="shared" ca="1" si="26"/>
        <v>567377454.5239768</v>
      </c>
      <c r="AA122" s="146">
        <f t="shared" ca="1" si="33"/>
        <v>3938.5231046786089</v>
      </c>
      <c r="AB122" s="141">
        <f t="shared" si="27"/>
        <v>360</v>
      </c>
      <c r="AC122" s="140">
        <f t="shared" si="28"/>
        <v>11.7</v>
      </c>
      <c r="AK122" s="152">
        <f t="shared" ca="1" si="30"/>
        <v>1606.0139389479446</v>
      </c>
      <c r="AL122" s="140">
        <f t="shared" ca="1" si="31"/>
        <v>0</v>
      </c>
    </row>
    <row r="123" spans="1:38" x14ac:dyDescent="0.2">
      <c r="A123" s="150"/>
      <c r="B123" s="149" t="str">
        <f t="shared" si="34"/>
        <v/>
      </c>
      <c r="C123" s="140">
        <f t="shared" si="35"/>
        <v>280800.00000000012</v>
      </c>
      <c r="D123" s="144"/>
      <c r="G123" s="147"/>
      <c r="J123" s="147"/>
      <c r="K123" s="165" t="str">
        <f t="shared" si="29"/>
        <v/>
      </c>
      <c r="T123" s="142">
        <f t="shared" si="21"/>
        <v>118</v>
      </c>
      <c r="U123" s="142">
        <f t="shared" si="22"/>
        <v>42480</v>
      </c>
      <c r="V123" s="195">
        <f t="shared" si="23"/>
        <v>0.4916666666666667</v>
      </c>
      <c r="W123" s="196">
        <f t="shared" si="24"/>
        <v>2086.4704861111109</v>
      </c>
      <c r="X123" s="146">
        <f t="shared" ca="1" si="32"/>
        <v>6309.9719963867592</v>
      </c>
      <c r="Y123" s="146">
        <f t="shared" ca="1" si="25"/>
        <v>1606.1467702202674</v>
      </c>
      <c r="Z123" s="199">
        <f t="shared" ca="1" si="26"/>
        <v>568217927.01431346</v>
      </c>
      <c r="AA123" s="146">
        <f t="shared" ca="1" si="33"/>
        <v>3975.3261898962037</v>
      </c>
      <c r="AB123" s="141">
        <f t="shared" si="27"/>
        <v>360</v>
      </c>
      <c r="AC123" s="140">
        <f t="shared" si="28"/>
        <v>11.8</v>
      </c>
      <c r="AK123" s="152">
        <f t="shared" ca="1" si="30"/>
        <v>1606.080518250353</v>
      </c>
      <c r="AL123" s="140">
        <f t="shared" ca="1" si="31"/>
        <v>0</v>
      </c>
    </row>
    <row r="124" spans="1:38" x14ac:dyDescent="0.2">
      <c r="A124" s="150"/>
      <c r="B124" s="149" t="str">
        <f t="shared" si="34"/>
        <v/>
      </c>
      <c r="C124" s="140">
        <f t="shared" ref="C124:C187" si="36">C123+$N$5*3600+0.00000000001</f>
        <v>291600.00000000012</v>
      </c>
      <c r="D124" s="144"/>
      <c r="G124" s="147"/>
      <c r="J124" s="147"/>
      <c r="K124" s="165" t="str">
        <f t="shared" si="29"/>
        <v/>
      </c>
      <c r="T124" s="142">
        <f t="shared" si="21"/>
        <v>119</v>
      </c>
      <c r="U124" s="142">
        <f t="shared" si="22"/>
        <v>42840</v>
      </c>
      <c r="V124" s="195">
        <f t="shared" si="23"/>
        <v>0.49583333333333335</v>
      </c>
      <c r="W124" s="196">
        <f t="shared" si="24"/>
        <v>2086.4706597222221</v>
      </c>
      <c r="X124" s="146">
        <f t="shared" ca="1" si="32"/>
        <v>6354.1331396243331</v>
      </c>
      <c r="Y124" s="146">
        <f t="shared" ca="1" si="25"/>
        <v>1606.2132361298964</v>
      </c>
      <c r="Z124" s="199">
        <f t="shared" ca="1" si="26"/>
        <v>569061113.5438652</v>
      </c>
      <c r="AA124" s="146">
        <f t="shared" ca="1" si="33"/>
        <v>4011.9483353136857</v>
      </c>
      <c r="AB124" s="141">
        <f t="shared" si="27"/>
        <v>360</v>
      </c>
      <c r="AC124" s="140">
        <f t="shared" si="28"/>
        <v>11.9</v>
      </c>
      <c r="AK124" s="152">
        <f t="shared" ca="1" si="30"/>
        <v>1606.1467702202674</v>
      </c>
      <c r="AL124" s="140">
        <f t="shared" ca="1" si="31"/>
        <v>0</v>
      </c>
    </row>
    <row r="125" spans="1:38" x14ac:dyDescent="0.2">
      <c r="A125" s="150"/>
      <c r="B125" s="149" t="str">
        <f t="shared" si="34"/>
        <v/>
      </c>
      <c r="C125" s="140">
        <f t="shared" si="36"/>
        <v>302400.00000000012</v>
      </c>
      <c r="D125" s="144"/>
      <c r="G125" s="147"/>
      <c r="J125" s="147"/>
      <c r="K125" s="165" t="str">
        <f t="shared" si="29"/>
        <v/>
      </c>
      <c r="T125" s="142">
        <f t="shared" si="21"/>
        <v>120</v>
      </c>
      <c r="U125" s="142">
        <f t="shared" si="22"/>
        <v>43200</v>
      </c>
      <c r="V125" s="195">
        <f t="shared" si="23"/>
        <v>0.5</v>
      </c>
      <c r="W125" s="196">
        <f t="shared" si="24"/>
        <v>2086.4708333333333</v>
      </c>
      <c r="X125" s="146">
        <f t="shared" ca="1" si="32"/>
        <v>6404.6389836469389</v>
      </c>
      <c r="Y125" s="146">
        <f t="shared" ca="1" si="25"/>
        <v>1606.2800926715638</v>
      </c>
      <c r="Z125" s="199">
        <f t="shared" ca="1" si="26"/>
        <v>569909255.63145959</v>
      </c>
      <c r="AA125" s="146">
        <f t="shared" ca="1" si="33"/>
        <v>4048.688740329269</v>
      </c>
      <c r="AB125" s="141">
        <f t="shared" si="27"/>
        <v>360</v>
      </c>
      <c r="AC125" s="140">
        <f t="shared" si="28"/>
        <v>12</v>
      </c>
      <c r="AK125" s="152">
        <f t="shared" ca="1" si="30"/>
        <v>1606.2132361298964</v>
      </c>
      <c r="AL125" s="140">
        <f t="shared" ca="1" si="31"/>
        <v>0</v>
      </c>
    </row>
    <row r="126" spans="1:38" x14ac:dyDescent="0.2">
      <c r="A126" s="150"/>
      <c r="B126" s="149" t="str">
        <f t="shared" si="34"/>
        <v/>
      </c>
      <c r="C126" s="140">
        <f t="shared" si="36"/>
        <v>313200.00000000012</v>
      </c>
      <c r="D126" s="144"/>
      <c r="G126" s="147"/>
      <c r="J126" s="147"/>
      <c r="K126" s="165" t="str">
        <f t="shared" si="29"/>
        <v/>
      </c>
      <c r="T126" s="142">
        <f t="shared" si="21"/>
        <v>121</v>
      </c>
      <c r="U126" s="142">
        <f t="shared" si="22"/>
        <v>43560</v>
      </c>
      <c r="V126" s="195">
        <f t="shared" si="23"/>
        <v>0.50416666666666665</v>
      </c>
      <c r="W126" s="196">
        <f t="shared" si="24"/>
        <v>2086.4710069444441</v>
      </c>
      <c r="X126" s="146">
        <f t="shared" ca="1" si="32"/>
        <v>6447.7851475213438</v>
      </c>
      <c r="Y126" s="146">
        <f t="shared" ca="1" si="25"/>
        <v>1606.3471248665826</v>
      </c>
      <c r="Z126" s="199">
        <f t="shared" ca="1" si="26"/>
        <v>570759626.05746782</v>
      </c>
      <c r="AA126" s="146">
        <f t="shared" ca="1" si="33"/>
        <v>4085.6450752762444</v>
      </c>
      <c r="AB126" s="141">
        <f t="shared" si="27"/>
        <v>360</v>
      </c>
      <c r="AC126" s="140">
        <f t="shared" si="28"/>
        <v>12.1</v>
      </c>
      <c r="AK126" s="152">
        <f t="shared" ca="1" si="30"/>
        <v>1606.2800926715638</v>
      </c>
      <c r="AL126" s="140">
        <f t="shared" ca="1" si="31"/>
        <v>0</v>
      </c>
    </row>
    <row r="127" spans="1:38" x14ac:dyDescent="0.2">
      <c r="A127" s="150"/>
      <c r="B127" s="149" t="str">
        <f t="shared" si="34"/>
        <v/>
      </c>
      <c r="C127" s="140">
        <f t="shared" si="36"/>
        <v>324000.00000000012</v>
      </c>
      <c r="D127" s="144"/>
      <c r="G127" s="147"/>
      <c r="J127" s="147"/>
      <c r="K127" s="165" t="str">
        <f t="shared" si="29"/>
        <v/>
      </c>
      <c r="T127" s="142">
        <f t="shared" si="21"/>
        <v>122</v>
      </c>
      <c r="U127" s="142">
        <f t="shared" si="22"/>
        <v>43920</v>
      </c>
      <c r="V127" s="195">
        <f t="shared" si="23"/>
        <v>0.5083333333333333</v>
      </c>
      <c r="W127" s="196">
        <f t="shared" si="24"/>
        <v>2086.4711805555553</v>
      </c>
      <c r="X127" s="146">
        <f t="shared" ca="1" si="32"/>
        <v>6471.0257521089507</v>
      </c>
      <c r="Y127" s="146">
        <f t="shared" ca="1" si="25"/>
        <v>1606.4137650848163</v>
      </c>
      <c r="Z127" s="199">
        <f t="shared" ca="1" si="26"/>
        <v>571605023.86597955</v>
      </c>
      <c r="AA127" s="146">
        <f t="shared" ca="1" si="33"/>
        <v>4122.6985062429148</v>
      </c>
      <c r="AB127" s="141">
        <f t="shared" si="27"/>
        <v>360</v>
      </c>
      <c r="AC127" s="140">
        <f t="shared" si="28"/>
        <v>12.2</v>
      </c>
      <c r="AK127" s="152">
        <f t="shared" ca="1" si="30"/>
        <v>1606.3471248665826</v>
      </c>
      <c r="AL127" s="140">
        <f t="shared" ca="1" si="31"/>
        <v>0</v>
      </c>
    </row>
    <row r="128" spans="1:38" x14ac:dyDescent="0.2">
      <c r="A128" s="150"/>
      <c r="B128" s="149" t="str">
        <f t="shared" si="34"/>
        <v/>
      </c>
      <c r="C128" s="140">
        <f t="shared" si="36"/>
        <v>334800.00000000012</v>
      </c>
      <c r="D128" s="144"/>
      <c r="G128" s="147"/>
      <c r="J128" s="147"/>
      <c r="K128" s="165" t="str">
        <f t="shared" si="29"/>
        <v/>
      </c>
      <c r="T128" s="142">
        <f t="shared" si="21"/>
        <v>123</v>
      </c>
      <c r="U128" s="142">
        <f t="shared" si="22"/>
        <v>44280</v>
      </c>
      <c r="V128" s="195">
        <f t="shared" si="23"/>
        <v>0.51250000000000007</v>
      </c>
      <c r="W128" s="196">
        <f t="shared" si="24"/>
        <v>2086.4713541666665</v>
      </c>
      <c r="X128" s="146">
        <f t="shared" ca="1" si="32"/>
        <v>6477.2400553916868</v>
      </c>
      <c r="Y128" s="146">
        <f t="shared" ca="1" si="25"/>
        <v>1606.4795363070236</v>
      </c>
      <c r="Z128" s="199">
        <f t="shared" ca="1" si="26"/>
        <v>572439397.59090149</v>
      </c>
      <c r="AA128" s="146">
        <f t="shared" ca="1" si="33"/>
        <v>4159.5352639417333</v>
      </c>
      <c r="AB128" s="141">
        <f t="shared" si="27"/>
        <v>360</v>
      </c>
      <c r="AC128" s="140">
        <f t="shared" si="28"/>
        <v>12.3</v>
      </c>
      <c r="AK128" s="152">
        <f t="shared" ca="1" si="30"/>
        <v>1606.4137650848163</v>
      </c>
      <c r="AL128" s="140">
        <f t="shared" ca="1" si="31"/>
        <v>0</v>
      </c>
    </row>
    <row r="129" spans="1:38" x14ac:dyDescent="0.2">
      <c r="A129" s="150"/>
      <c r="B129" s="149" t="str">
        <f t="shared" si="34"/>
        <v/>
      </c>
      <c r="C129" s="140">
        <f t="shared" si="36"/>
        <v>345600.00000000012</v>
      </c>
      <c r="D129" s="144"/>
      <c r="G129" s="147"/>
      <c r="J129" s="147"/>
      <c r="K129" s="165" t="str">
        <f t="shared" si="29"/>
        <v/>
      </c>
      <c r="T129" s="142">
        <f t="shared" si="21"/>
        <v>124</v>
      </c>
      <c r="U129" s="142">
        <f t="shared" si="22"/>
        <v>44640</v>
      </c>
      <c r="V129" s="195">
        <f t="shared" si="23"/>
        <v>0.51666666666666672</v>
      </c>
      <c r="W129" s="196">
        <f t="shared" si="24"/>
        <v>2086.4715277777777</v>
      </c>
      <c r="X129" s="146">
        <f t="shared" ca="1" si="32"/>
        <v>6474.0085720053494</v>
      </c>
      <c r="Y129" s="146">
        <f t="shared" ca="1" si="25"/>
        <v>1606.5441841145371</v>
      </c>
      <c r="Z129" s="199">
        <f t="shared" ca="1" si="26"/>
        <v>573259519.67701662</v>
      </c>
      <c r="AA129" s="146">
        <f t="shared" ca="1" si="33"/>
        <v>4195.8916661298163</v>
      </c>
      <c r="AB129" s="141">
        <f t="shared" si="27"/>
        <v>360</v>
      </c>
      <c r="AC129" s="140">
        <f t="shared" si="28"/>
        <v>12.4</v>
      </c>
      <c r="AK129" s="152">
        <f t="shared" ca="1" si="30"/>
        <v>1606.4795363070236</v>
      </c>
      <c r="AL129" s="140">
        <f t="shared" ca="1" si="31"/>
        <v>0</v>
      </c>
    </row>
    <row r="130" spans="1:38" x14ac:dyDescent="0.2">
      <c r="A130" s="150"/>
      <c r="B130" s="149" t="str">
        <f t="shared" si="34"/>
        <v/>
      </c>
      <c r="C130" s="140">
        <f t="shared" si="36"/>
        <v>356400.00000000012</v>
      </c>
      <c r="D130" s="144"/>
      <c r="G130" s="147"/>
      <c r="J130" s="147"/>
      <c r="K130" s="165" t="str">
        <f t="shared" si="29"/>
        <v/>
      </c>
      <c r="T130" s="142">
        <f t="shared" si="21"/>
        <v>125</v>
      </c>
      <c r="U130" s="142">
        <f t="shared" si="22"/>
        <v>45000</v>
      </c>
      <c r="V130" s="195">
        <f t="shared" si="23"/>
        <v>0.52083333333333337</v>
      </c>
      <c r="W130" s="196">
        <f t="shared" si="24"/>
        <v>2086.4717013888885</v>
      </c>
      <c r="X130" s="146">
        <f t="shared" ca="1" si="32"/>
        <v>6467.8228508130487</v>
      </c>
      <c r="Y130" s="146">
        <f t="shared" ca="1" si="25"/>
        <v>1606.6076422950782</v>
      </c>
      <c r="Z130" s="199">
        <f t="shared" ca="1" si="26"/>
        <v>574064550.15536201</v>
      </c>
      <c r="AA130" s="146">
        <f t="shared" ca="1" si="33"/>
        <v>4231.6270776313277</v>
      </c>
      <c r="AB130" s="141">
        <f t="shared" si="27"/>
        <v>360</v>
      </c>
      <c r="AC130" s="140">
        <f t="shared" si="28"/>
        <v>12.5</v>
      </c>
      <c r="AK130" s="152">
        <f t="shared" ca="1" si="30"/>
        <v>1606.5441841145371</v>
      </c>
      <c r="AL130" s="140">
        <f t="shared" ca="1" si="31"/>
        <v>0</v>
      </c>
    </row>
    <row r="131" spans="1:38" x14ac:dyDescent="0.2">
      <c r="A131" s="150"/>
      <c r="B131" s="149" t="str">
        <f t="shared" si="34"/>
        <v/>
      </c>
      <c r="C131" s="140">
        <f t="shared" si="36"/>
        <v>367200.00000000012</v>
      </c>
      <c r="D131" s="144"/>
      <c r="G131" s="147"/>
      <c r="J131" s="147"/>
      <c r="K131" s="165" t="str">
        <f t="shared" si="29"/>
        <v/>
      </c>
      <c r="T131" s="142">
        <f t="shared" ref="T131:T194" si="37">IF(U131="","",T130+1)</f>
        <v>126</v>
      </c>
      <c r="U131" s="142">
        <f t="shared" ref="U131:U194" si="38">IF(U130="","",IF(U130+$N$33&gt;$O$2,"",IF((U130+N$33)&gt;=O$2,O$2,U130+$N$33)))</f>
        <v>45360</v>
      </c>
      <c r="V131" s="195">
        <f t="shared" ref="V131:V194" si="39">IF(U131="","",(U131/3600)/24+V$4)</f>
        <v>0.52500000000000002</v>
      </c>
      <c r="W131" s="196">
        <f t="shared" ref="W131:W194" si="40">IF(T131="","",V131/24+$W$5)</f>
        <v>2086.4718749999997</v>
      </c>
      <c r="X131" s="146">
        <f t="shared" ca="1" si="32"/>
        <v>6465.1717311403199</v>
      </c>
      <c r="Y131" s="146">
        <f t="shared" ref="Y131:Y194" ca="1" si="41">IF(U131="","",GetYByX(Z131/10000,$J$4:$J$100,$I$4:$I$100, TRUE))</f>
        <v>1606.6700298135902</v>
      </c>
      <c r="Z131" s="199">
        <f t="shared" ref="Z131:Z194" ca="1" si="42">IF(U131="","",Z130+X131*AB131-AA131*AB131)</f>
        <v>574855998.21520567</v>
      </c>
      <c r="AA131" s="146">
        <f t="shared" ca="1" si="33"/>
        <v>4266.7048982411561</v>
      </c>
      <c r="AB131" s="141">
        <f t="shared" ref="AB131:AB194" si="43">IF(U131="","",U131-U130)</f>
        <v>360</v>
      </c>
      <c r="AC131" s="140">
        <f t="shared" ref="AC131:AC194" si="44">IF(U131="","",U131/3600)</f>
        <v>12.6</v>
      </c>
      <c r="AK131" s="152">
        <f t="shared" ca="1" si="30"/>
        <v>1606.6076422950782</v>
      </c>
      <c r="AL131" s="140">
        <f t="shared" ca="1" si="31"/>
        <v>0</v>
      </c>
    </row>
    <row r="132" spans="1:38" x14ac:dyDescent="0.2">
      <c r="A132" s="150"/>
      <c r="B132" s="149" t="str">
        <f t="shared" si="34"/>
        <v/>
      </c>
      <c r="C132" s="140">
        <f t="shared" si="36"/>
        <v>378000.00000000012</v>
      </c>
      <c r="D132" s="144"/>
      <c r="G132" s="147"/>
      <c r="J132" s="147"/>
      <c r="K132" s="165" t="str">
        <f t="shared" ref="K132:K195" si="45">IF(J132="","",J132*IF($N$7=$N$53,1,IF($N$7=$N$54,10000,IF($N$7=$N$55,100000000))))</f>
        <v/>
      </c>
      <c r="T132" s="142">
        <f t="shared" si="37"/>
        <v>127</v>
      </c>
      <c r="U132" s="142">
        <f t="shared" si="38"/>
        <v>45720</v>
      </c>
      <c r="V132" s="195">
        <f t="shared" si="39"/>
        <v>0.52916666666666667</v>
      </c>
      <c r="W132" s="196">
        <f t="shared" si="40"/>
        <v>2086.4720486111109</v>
      </c>
      <c r="X132" s="146">
        <f t="shared" ca="1" si="32"/>
        <v>6469.6132279405383</v>
      </c>
      <c r="Y132" s="146">
        <f t="shared" ca="1" si="41"/>
        <v>1606.7315647373073</v>
      </c>
      <c r="Z132" s="199">
        <f t="shared" ca="1" si="42"/>
        <v>575636630.25747991</v>
      </c>
      <c r="AA132" s="146">
        <f t="shared" ca="1" si="33"/>
        <v>4301.1908882899288</v>
      </c>
      <c r="AB132" s="141">
        <f t="shared" si="43"/>
        <v>360</v>
      </c>
      <c r="AC132" s="140">
        <f t="shared" si="44"/>
        <v>12.7</v>
      </c>
      <c r="AK132" s="152">
        <f t="shared" ca="1" si="30"/>
        <v>1606.6700298135902</v>
      </c>
      <c r="AL132" s="140">
        <f t="shared" ca="1" si="31"/>
        <v>0</v>
      </c>
    </row>
    <row r="133" spans="1:38" x14ac:dyDescent="0.2">
      <c r="A133" s="150"/>
      <c r="B133" s="149" t="str">
        <f t="shared" si="34"/>
        <v/>
      </c>
      <c r="C133" s="140">
        <f t="shared" si="36"/>
        <v>388800.00000000012</v>
      </c>
      <c r="D133" s="144"/>
      <c r="G133" s="147"/>
      <c r="J133" s="147"/>
      <c r="K133" s="165" t="str">
        <f t="shared" si="45"/>
        <v/>
      </c>
      <c r="T133" s="142">
        <f t="shared" si="37"/>
        <v>128</v>
      </c>
      <c r="U133" s="142">
        <f t="shared" si="38"/>
        <v>46080</v>
      </c>
      <c r="V133" s="195">
        <f t="shared" si="39"/>
        <v>0.53333333333333333</v>
      </c>
      <c r="W133" s="196">
        <f t="shared" si="40"/>
        <v>2086.4722222222222</v>
      </c>
      <c r="X133" s="146">
        <f t="shared" ca="1" si="32"/>
        <v>6476.192659995073</v>
      </c>
      <c r="Y133" s="146">
        <f t="shared" ca="1" si="41"/>
        <v>1606.7923211101258</v>
      </c>
      <c r="Z133" s="199">
        <f t="shared" ca="1" si="42"/>
        <v>576407385.60305691</v>
      </c>
      <c r="AA133" s="146">
        <f t="shared" ca="1" si="33"/>
        <v>4335.2055889476005</v>
      </c>
      <c r="AB133" s="141">
        <f t="shared" si="43"/>
        <v>360</v>
      </c>
      <c r="AC133" s="140">
        <f t="shared" si="44"/>
        <v>12.8</v>
      </c>
      <c r="AK133" s="152">
        <f t="shared" ref="AK133:AK196" ca="1" si="46">Y132</f>
        <v>1606.7315647373073</v>
      </c>
      <c r="AL133" s="140">
        <f t="shared" ref="AL133:AL196" ca="1" si="47">IF(AK133&lt;$AP$2,0,($AP$3*(AK133-$AP$2)^1.5*$AP$4))</f>
        <v>0</v>
      </c>
    </row>
    <row r="134" spans="1:38" x14ac:dyDescent="0.2">
      <c r="A134" s="150"/>
      <c r="B134" s="149" t="str">
        <f t="shared" si="34"/>
        <v/>
      </c>
      <c r="C134" s="140">
        <f t="shared" si="36"/>
        <v>399600.00000000012</v>
      </c>
      <c r="D134" s="144"/>
      <c r="G134" s="147"/>
      <c r="J134" s="147"/>
      <c r="K134" s="165" t="str">
        <f t="shared" si="45"/>
        <v/>
      </c>
      <c r="T134" s="142">
        <f t="shared" si="37"/>
        <v>129</v>
      </c>
      <c r="U134" s="142">
        <f t="shared" si="38"/>
        <v>46440</v>
      </c>
      <c r="V134" s="195">
        <f t="shared" si="39"/>
        <v>0.53749999999999998</v>
      </c>
      <c r="W134" s="196">
        <f t="shared" si="40"/>
        <v>2086.4723958333329</v>
      </c>
      <c r="X134" s="146">
        <f t="shared" ref="X134:X197" ca="1" si="48">IF(U134="","",vbaSpline(U134/3600,A$4:A$59,D$4:D$59))</f>
        <v>6478.4184784408144</v>
      </c>
      <c r="Y134" s="146">
        <f t="shared" ca="1" si="41"/>
        <v>1606.8521875989809</v>
      </c>
      <c r="Z134" s="199">
        <f t="shared" ca="1" si="42"/>
        <v>577166851.88067281</v>
      </c>
      <c r="AA134" s="146">
        <f t="shared" ref="AA134:AA197" ca="1" si="49">IF(U134="","",IF(Y133&lt;$N$12,0,GetYByX(Y133,$AF$5:$AF$100,$AG$5:$AG$100)+GetYByX(Y133,$AI$5:$AI$100,$AJ$5:$AJ$100)+AL133)+GetYByX(Y133,F$4:F$100,G$4:G$100))</f>
        <v>4368.7899295079378</v>
      </c>
      <c r="AB134" s="141">
        <f t="shared" si="43"/>
        <v>360</v>
      </c>
      <c r="AC134" s="140">
        <f t="shared" si="44"/>
        <v>12.9</v>
      </c>
      <c r="AK134" s="152">
        <f t="shared" ca="1" si="46"/>
        <v>1606.7923211101258</v>
      </c>
      <c r="AL134" s="140">
        <f t="shared" ca="1" si="47"/>
        <v>0</v>
      </c>
    </row>
    <row r="135" spans="1:38" x14ac:dyDescent="0.2">
      <c r="A135" s="150"/>
      <c r="B135" s="149" t="str">
        <f t="shared" si="34"/>
        <v/>
      </c>
      <c r="C135" s="140">
        <f t="shared" si="36"/>
        <v>410400.00000000012</v>
      </c>
      <c r="D135" s="144"/>
      <c r="G135" s="147"/>
      <c r="J135" s="147"/>
      <c r="K135" s="165" t="str">
        <f t="shared" si="45"/>
        <v/>
      </c>
      <c r="T135" s="142">
        <f t="shared" si="37"/>
        <v>130</v>
      </c>
      <c r="U135" s="142">
        <f t="shared" si="38"/>
        <v>46800</v>
      </c>
      <c r="V135" s="195">
        <f t="shared" si="39"/>
        <v>0.54166666666666663</v>
      </c>
      <c r="W135" s="196">
        <f t="shared" si="40"/>
        <v>2086.4725694444442</v>
      </c>
      <c r="X135" s="146">
        <f t="shared" ca="1" si="48"/>
        <v>6469.799134414654</v>
      </c>
      <c r="Y135" s="146">
        <f t="shared" ca="1" si="41"/>
        <v>1606.9108704017394</v>
      </c>
      <c r="Z135" s="199">
        <f t="shared" ca="1" si="42"/>
        <v>577911301.91646743</v>
      </c>
      <c r="AA135" s="146">
        <f t="shared" ca="1" si="49"/>
        <v>4401.882368318662</v>
      </c>
      <c r="AB135" s="141">
        <f t="shared" si="43"/>
        <v>360</v>
      </c>
      <c r="AC135" s="140">
        <f t="shared" si="44"/>
        <v>13</v>
      </c>
      <c r="AK135" s="152">
        <f t="shared" ca="1" si="46"/>
        <v>1606.8521875989809</v>
      </c>
      <c r="AL135" s="140">
        <f t="shared" ca="1" si="47"/>
        <v>0</v>
      </c>
    </row>
    <row r="136" spans="1:38" x14ac:dyDescent="0.2">
      <c r="A136" s="150"/>
      <c r="B136" s="149" t="str">
        <f t="shared" si="34"/>
        <v/>
      </c>
      <c r="C136" s="140">
        <f t="shared" si="36"/>
        <v>421200.00000000012</v>
      </c>
      <c r="D136" s="144"/>
      <c r="G136" s="147"/>
      <c r="J136" s="147"/>
      <c r="K136" s="165" t="str">
        <f t="shared" si="45"/>
        <v/>
      </c>
      <c r="T136" s="142">
        <f t="shared" si="37"/>
        <v>131</v>
      </c>
      <c r="U136" s="142">
        <f t="shared" si="38"/>
        <v>47160</v>
      </c>
      <c r="V136" s="195">
        <f t="shared" si="39"/>
        <v>0.54583333333333328</v>
      </c>
      <c r="W136" s="196">
        <f t="shared" si="40"/>
        <v>2086.4727430555554</v>
      </c>
      <c r="X136" s="146">
        <f t="shared" ca="1" si="48"/>
        <v>6444.570645889813</v>
      </c>
      <c r="Y136" s="146">
        <f t="shared" ca="1" si="41"/>
        <v>1606.9679167561819</v>
      </c>
      <c r="Z136" s="199">
        <f t="shared" ca="1" si="42"/>
        <v>578634991.96892321</v>
      </c>
      <c r="AA136" s="146">
        <f t="shared" ca="1" si="49"/>
        <v>4434.3205001795532</v>
      </c>
      <c r="AB136" s="141">
        <f t="shared" si="43"/>
        <v>360</v>
      </c>
      <c r="AC136" s="140">
        <f t="shared" si="44"/>
        <v>13.1</v>
      </c>
      <c r="AK136" s="152">
        <f t="shared" ca="1" si="46"/>
        <v>1606.9108704017394</v>
      </c>
      <c r="AL136" s="140">
        <f t="shared" ca="1" si="47"/>
        <v>0</v>
      </c>
    </row>
    <row r="137" spans="1:38" x14ac:dyDescent="0.2">
      <c r="A137" s="150"/>
      <c r="B137" s="149" t="str">
        <f t="shared" si="34"/>
        <v/>
      </c>
      <c r="C137" s="140">
        <f t="shared" si="36"/>
        <v>432000.00000000012</v>
      </c>
      <c r="D137" s="144"/>
      <c r="G137" s="147"/>
      <c r="J137" s="147"/>
      <c r="K137" s="165" t="str">
        <f t="shared" si="45"/>
        <v/>
      </c>
      <c r="T137" s="142">
        <f t="shared" si="37"/>
        <v>132</v>
      </c>
      <c r="U137" s="142">
        <f t="shared" si="38"/>
        <v>47520</v>
      </c>
      <c r="V137" s="195">
        <f t="shared" si="39"/>
        <v>0.54999999999999993</v>
      </c>
      <c r="W137" s="196">
        <f t="shared" si="40"/>
        <v>2086.4729166666666</v>
      </c>
      <c r="X137" s="146">
        <f t="shared" ca="1" si="48"/>
        <v>6405.2724781941815</v>
      </c>
      <c r="Y137" s="146">
        <f t="shared" ca="1" si="41"/>
        <v>1607.0229530665745</v>
      </c>
      <c r="Z137" s="199">
        <f t="shared" ca="1" si="42"/>
        <v>579333182.60256267</v>
      </c>
      <c r="AA137" s="146">
        <f t="shared" ca="1" si="49"/>
        <v>4465.8540514177721</v>
      </c>
      <c r="AB137" s="141">
        <f t="shared" si="43"/>
        <v>360</v>
      </c>
      <c r="AC137" s="140">
        <f t="shared" si="44"/>
        <v>13.2</v>
      </c>
      <c r="AK137" s="152">
        <f t="shared" ca="1" si="46"/>
        <v>1606.9679167561819</v>
      </c>
      <c r="AL137" s="140">
        <f t="shared" ca="1" si="47"/>
        <v>0</v>
      </c>
    </row>
    <row r="138" spans="1:38" x14ac:dyDescent="0.2">
      <c r="A138" s="150"/>
      <c r="B138" s="149" t="str">
        <f t="shared" si="34"/>
        <v/>
      </c>
      <c r="C138" s="140">
        <f t="shared" si="36"/>
        <v>442800.00000000012</v>
      </c>
      <c r="D138" s="144"/>
      <c r="G138" s="147"/>
      <c r="J138" s="147"/>
      <c r="K138" s="165" t="str">
        <f t="shared" si="45"/>
        <v/>
      </c>
      <c r="T138" s="142">
        <f t="shared" si="37"/>
        <v>133</v>
      </c>
      <c r="U138" s="142">
        <f t="shared" si="38"/>
        <v>47880</v>
      </c>
      <c r="V138" s="195">
        <f t="shared" si="39"/>
        <v>0.5541666666666667</v>
      </c>
      <c r="W138" s="196">
        <f t="shared" si="40"/>
        <v>2086.4730902777774</v>
      </c>
      <c r="X138" s="146">
        <f t="shared" ca="1" si="48"/>
        <v>6359.3308092124071</v>
      </c>
      <c r="Y138" s="146">
        <f t="shared" ca="1" si="41"/>
        <v>1607.0758223356884</v>
      </c>
      <c r="Z138" s="199">
        <f t="shared" ca="1" si="42"/>
        <v>580003882.15054142</v>
      </c>
      <c r="AA138" s="146">
        <f t="shared" ca="1" si="49"/>
        <v>4496.2765092713344</v>
      </c>
      <c r="AB138" s="141">
        <f t="shared" si="43"/>
        <v>360</v>
      </c>
      <c r="AC138" s="140">
        <f t="shared" si="44"/>
        <v>13.3</v>
      </c>
      <c r="AK138" s="152">
        <f t="shared" ca="1" si="46"/>
        <v>1607.0229530665745</v>
      </c>
      <c r="AL138" s="140">
        <f t="shared" ca="1" si="47"/>
        <v>0</v>
      </c>
    </row>
    <row r="139" spans="1:38" x14ac:dyDescent="0.2">
      <c r="A139" s="150"/>
      <c r="B139" s="149" t="str">
        <f t="shared" si="34"/>
        <v/>
      </c>
      <c r="C139" s="140">
        <f t="shared" si="36"/>
        <v>453600.00000000012</v>
      </c>
      <c r="D139" s="144"/>
      <c r="G139" s="147"/>
      <c r="J139" s="147"/>
      <c r="K139" s="165" t="str">
        <f t="shared" si="45"/>
        <v/>
      </c>
      <c r="T139" s="142">
        <f t="shared" si="37"/>
        <v>134</v>
      </c>
      <c r="U139" s="142">
        <f t="shared" si="38"/>
        <v>48240</v>
      </c>
      <c r="V139" s="195">
        <f t="shared" si="39"/>
        <v>0.55833333333333335</v>
      </c>
      <c r="W139" s="196">
        <f t="shared" si="40"/>
        <v>2086.4732638888886</v>
      </c>
      <c r="X139" s="146">
        <f t="shared" ca="1" si="48"/>
        <v>6314.220755817164</v>
      </c>
      <c r="Y139" s="146">
        <f t="shared" ca="1" si="41"/>
        <v>1607.1265821559307</v>
      </c>
      <c r="Z139" s="199">
        <f t="shared" ca="1" si="42"/>
        <v>580647821.23013556</v>
      </c>
      <c r="AA139" s="146">
        <f t="shared" ca="1" si="49"/>
        <v>4525.5010902778376</v>
      </c>
      <c r="AB139" s="141">
        <f t="shared" si="43"/>
        <v>360</v>
      </c>
      <c r="AC139" s="140">
        <f t="shared" si="44"/>
        <v>13.4</v>
      </c>
      <c r="AK139" s="152">
        <f t="shared" ca="1" si="46"/>
        <v>1607.0758223356884</v>
      </c>
      <c r="AL139" s="140">
        <f t="shared" ca="1" si="47"/>
        <v>0</v>
      </c>
    </row>
    <row r="140" spans="1:38" x14ac:dyDescent="0.2">
      <c r="A140" s="150"/>
      <c r="B140" s="149" t="str">
        <f t="shared" si="34"/>
        <v/>
      </c>
      <c r="C140" s="140">
        <f t="shared" si="36"/>
        <v>464400.00000000012</v>
      </c>
      <c r="D140" s="144"/>
      <c r="G140" s="147"/>
      <c r="J140" s="147"/>
      <c r="K140" s="165" t="str">
        <f t="shared" si="45"/>
        <v/>
      </c>
      <c r="T140" s="142">
        <f t="shared" si="37"/>
        <v>135</v>
      </c>
      <c r="U140" s="142">
        <f t="shared" si="38"/>
        <v>48600</v>
      </c>
      <c r="V140" s="195">
        <f t="shared" si="39"/>
        <v>0.5625</v>
      </c>
      <c r="W140" s="196">
        <f t="shared" si="40"/>
        <v>2086.4734374999998</v>
      </c>
      <c r="X140" s="146">
        <f t="shared" ca="1" si="48"/>
        <v>6275.4089285752852</v>
      </c>
      <c r="Y140" s="146">
        <f t="shared" ca="1" si="41"/>
        <v>1607.1754443463412</v>
      </c>
      <c r="Z140" s="199">
        <f t="shared" ca="1" si="42"/>
        <v>581267686.97768378</v>
      </c>
      <c r="AA140" s="146">
        <f t="shared" ca="1" si="49"/>
        <v>4553.5596298303972</v>
      </c>
      <c r="AB140" s="141">
        <f t="shared" si="43"/>
        <v>360</v>
      </c>
      <c r="AC140" s="140">
        <f t="shared" si="44"/>
        <v>13.5</v>
      </c>
      <c r="AK140" s="152">
        <f t="shared" ca="1" si="46"/>
        <v>1607.1265821559307</v>
      </c>
      <c r="AL140" s="140">
        <f t="shared" ca="1" si="47"/>
        <v>0</v>
      </c>
    </row>
    <row r="141" spans="1:38" x14ac:dyDescent="0.2">
      <c r="A141" s="150"/>
      <c r="B141" s="149" t="str">
        <f t="shared" si="34"/>
        <v/>
      </c>
      <c r="C141" s="140">
        <f t="shared" si="36"/>
        <v>475200.00000000012</v>
      </c>
      <c r="D141" s="144"/>
      <c r="G141" s="147"/>
      <c r="J141" s="147"/>
      <c r="K141" s="165" t="str">
        <f t="shared" si="45"/>
        <v/>
      </c>
      <c r="T141" s="142">
        <f t="shared" si="37"/>
        <v>136</v>
      </c>
      <c r="U141" s="142">
        <f t="shared" si="38"/>
        <v>48960</v>
      </c>
      <c r="V141" s="195">
        <f t="shared" si="39"/>
        <v>0.56666666666666665</v>
      </c>
      <c r="W141" s="196">
        <f t="shared" si="40"/>
        <v>2086.473611111111</v>
      </c>
      <c r="X141" s="146">
        <f t="shared" ca="1" si="48"/>
        <v>6236.0254078931857</v>
      </c>
      <c r="Y141" s="146">
        <f t="shared" ca="1" si="41"/>
        <v>1607.2224224504985</v>
      </c>
      <c r="Z141" s="199">
        <f t="shared" ca="1" si="42"/>
        <v>581863651.20702434</v>
      </c>
      <c r="AA141" s="146">
        <f t="shared" ca="1" si="49"/>
        <v>4580.5692152803467</v>
      </c>
      <c r="AB141" s="141">
        <f t="shared" si="43"/>
        <v>360</v>
      </c>
      <c r="AC141" s="140">
        <f t="shared" si="44"/>
        <v>13.6</v>
      </c>
      <c r="AK141" s="152">
        <f t="shared" ca="1" si="46"/>
        <v>1607.1754443463412</v>
      </c>
      <c r="AL141" s="140">
        <f t="shared" ca="1" si="47"/>
        <v>0</v>
      </c>
    </row>
    <row r="142" spans="1:38" x14ac:dyDescent="0.2">
      <c r="A142" s="150"/>
      <c r="B142" s="149" t="str">
        <f t="shared" si="34"/>
        <v/>
      </c>
      <c r="C142" s="140">
        <f t="shared" si="36"/>
        <v>486000.00000000012</v>
      </c>
      <c r="D142" s="144"/>
      <c r="G142" s="147"/>
      <c r="J142" s="147"/>
      <c r="K142" s="165" t="str">
        <f t="shared" si="45"/>
        <v/>
      </c>
      <c r="T142" s="142">
        <f t="shared" si="37"/>
        <v>137</v>
      </c>
      <c r="U142" s="142">
        <f t="shared" si="38"/>
        <v>49320</v>
      </c>
      <c r="V142" s="195">
        <f t="shared" si="39"/>
        <v>0.5708333333333333</v>
      </c>
      <c r="W142" s="196">
        <f t="shared" si="40"/>
        <v>2086.4737847222223</v>
      </c>
      <c r="X142" s="146">
        <f t="shared" ca="1" si="48"/>
        <v>6197.270114283062</v>
      </c>
      <c r="Y142" s="146">
        <f t="shared" ca="1" si="41"/>
        <v>1607.267563850563</v>
      </c>
      <c r="Z142" s="199">
        <f t="shared" ca="1" si="42"/>
        <v>582436315.00824285</v>
      </c>
      <c r="AA142" s="146">
        <f t="shared" ca="1" si="49"/>
        <v>4606.5373331205474</v>
      </c>
      <c r="AB142" s="141">
        <f t="shared" si="43"/>
        <v>360</v>
      </c>
      <c r="AC142" s="140">
        <f t="shared" si="44"/>
        <v>13.7</v>
      </c>
      <c r="AK142" s="152">
        <f t="shared" ca="1" si="46"/>
        <v>1607.2224224504985</v>
      </c>
      <c r="AL142" s="140">
        <f t="shared" ca="1" si="47"/>
        <v>0</v>
      </c>
    </row>
    <row r="143" spans="1:38" x14ac:dyDescent="0.2">
      <c r="A143" s="150"/>
      <c r="B143" s="149" t="str">
        <f t="shared" si="34"/>
        <v/>
      </c>
      <c r="C143" s="140">
        <f t="shared" si="36"/>
        <v>496800.00000000012</v>
      </c>
      <c r="D143" s="144"/>
      <c r="G143" s="147"/>
      <c r="J143" s="147"/>
      <c r="K143" s="165" t="str">
        <f t="shared" si="45"/>
        <v/>
      </c>
      <c r="T143" s="142">
        <f t="shared" si="37"/>
        <v>138</v>
      </c>
      <c r="U143" s="142">
        <f t="shared" si="38"/>
        <v>49680</v>
      </c>
      <c r="V143" s="195">
        <f t="shared" si="39"/>
        <v>0.57500000000000007</v>
      </c>
      <c r="W143" s="196">
        <f t="shared" si="40"/>
        <v>2086.473958333333</v>
      </c>
      <c r="X143" s="146">
        <f t="shared" ca="1" si="48"/>
        <v>6162.421607776786</v>
      </c>
      <c r="Y143" s="146">
        <f t="shared" ca="1" si="41"/>
        <v>1607.3110082235621</v>
      </c>
      <c r="Z143" s="199">
        <f t="shared" ca="1" si="42"/>
        <v>582987450.32410753</v>
      </c>
      <c r="AA143" s="146">
        <f t="shared" ca="1" si="49"/>
        <v>4631.4901748193752</v>
      </c>
      <c r="AB143" s="141">
        <f t="shared" si="43"/>
        <v>360</v>
      </c>
      <c r="AC143" s="140">
        <f t="shared" si="44"/>
        <v>13.8</v>
      </c>
      <c r="AK143" s="152">
        <f t="shared" ca="1" si="46"/>
        <v>1607.267563850563</v>
      </c>
      <c r="AL143" s="140">
        <f t="shared" ca="1" si="47"/>
        <v>0</v>
      </c>
    </row>
    <row r="144" spans="1:38" x14ac:dyDescent="0.2">
      <c r="A144" s="150"/>
      <c r="B144" s="149" t="str">
        <f t="shared" si="34"/>
        <v/>
      </c>
      <c r="C144" s="140">
        <f t="shared" si="36"/>
        <v>507600.00000000012</v>
      </c>
      <c r="D144" s="144"/>
      <c r="G144" s="147"/>
      <c r="J144" s="147"/>
      <c r="K144" s="165" t="str">
        <f t="shared" si="45"/>
        <v/>
      </c>
      <c r="T144" s="142">
        <f t="shared" si="37"/>
        <v>139</v>
      </c>
      <c r="U144" s="142">
        <f t="shared" si="38"/>
        <v>50040</v>
      </c>
      <c r="V144" s="195">
        <f t="shared" si="39"/>
        <v>0.57916666666666672</v>
      </c>
      <c r="W144" s="196">
        <f t="shared" si="40"/>
        <v>2086.4741319444443</v>
      </c>
      <c r="X144" s="146">
        <f t="shared" ca="1" si="48"/>
        <v>6134.7584484062336</v>
      </c>
      <c r="Y144" s="146">
        <f t="shared" ca="1" si="41"/>
        <v>1607.3529860936171</v>
      </c>
      <c r="Z144" s="199">
        <f t="shared" ca="1" si="42"/>
        <v>583519981.58362746</v>
      </c>
      <c r="AA144" s="146">
        <f t="shared" ca="1" si="49"/>
        <v>4655.5049497400396</v>
      </c>
      <c r="AB144" s="141">
        <f t="shared" si="43"/>
        <v>360</v>
      </c>
      <c r="AC144" s="140">
        <f t="shared" si="44"/>
        <v>13.9</v>
      </c>
      <c r="AK144" s="152">
        <f t="shared" ca="1" si="46"/>
        <v>1607.3110082235621</v>
      </c>
      <c r="AL144" s="140">
        <f t="shared" ca="1" si="47"/>
        <v>0</v>
      </c>
    </row>
    <row r="145" spans="1:38" x14ac:dyDescent="0.2">
      <c r="A145" s="150"/>
      <c r="B145" s="149" t="str">
        <f t="shared" si="34"/>
        <v/>
      </c>
      <c r="C145" s="140">
        <f t="shared" si="36"/>
        <v>518400.00000000012</v>
      </c>
      <c r="D145" s="144"/>
      <c r="G145" s="147"/>
      <c r="J145" s="147"/>
      <c r="K145" s="165" t="str">
        <f t="shared" si="45"/>
        <v/>
      </c>
      <c r="T145" s="142">
        <f t="shared" si="37"/>
        <v>140</v>
      </c>
      <c r="U145" s="142">
        <f t="shared" si="38"/>
        <v>50400</v>
      </c>
      <c r="V145" s="195">
        <f t="shared" si="39"/>
        <v>0.58333333333333337</v>
      </c>
      <c r="W145" s="196">
        <f t="shared" si="40"/>
        <v>2086.4743055555555</v>
      </c>
      <c r="X145" s="146">
        <f t="shared" ca="1" si="48"/>
        <v>6117.5864789200696</v>
      </c>
      <c r="Y145" s="146">
        <f t="shared" ca="1" si="41"/>
        <v>1607.3938181811045</v>
      </c>
      <c r="Z145" s="199">
        <f t="shared" ca="1" si="42"/>
        <v>584037977.44549119</v>
      </c>
      <c r="AA145" s="146">
        <f t="shared" ca="1" si="49"/>
        <v>4678.7090848541475</v>
      </c>
      <c r="AB145" s="141">
        <f t="shared" si="43"/>
        <v>360</v>
      </c>
      <c r="AC145" s="140">
        <f t="shared" si="44"/>
        <v>14</v>
      </c>
      <c r="AK145" s="152">
        <f t="shared" ca="1" si="46"/>
        <v>1607.3529860936171</v>
      </c>
      <c r="AL145" s="140">
        <f t="shared" ca="1" si="47"/>
        <v>0</v>
      </c>
    </row>
    <row r="146" spans="1:38" x14ac:dyDescent="0.2">
      <c r="A146" s="150"/>
      <c r="B146" s="149" t="str">
        <f t="shared" si="34"/>
        <v/>
      </c>
      <c r="C146" s="140">
        <f t="shared" si="36"/>
        <v>529200.00000000012</v>
      </c>
      <c r="D146" s="144"/>
      <c r="G146" s="147"/>
      <c r="J146" s="147"/>
      <c r="K146" s="165" t="str">
        <f t="shared" si="45"/>
        <v/>
      </c>
      <c r="T146" s="142">
        <f t="shared" si="37"/>
        <v>141</v>
      </c>
      <c r="U146" s="142">
        <f t="shared" si="38"/>
        <v>50760</v>
      </c>
      <c r="V146" s="195">
        <f t="shared" si="39"/>
        <v>0.58750000000000002</v>
      </c>
      <c r="W146" s="196">
        <f t="shared" si="40"/>
        <v>2086.4744791666667</v>
      </c>
      <c r="X146" s="146">
        <f t="shared" ca="1" si="48"/>
        <v>6112.2370873684849</v>
      </c>
      <c r="Y146" s="146">
        <f t="shared" ca="1" si="41"/>
        <v>1607.4338579572404</v>
      </c>
      <c r="Z146" s="199">
        <f t="shared" ca="1" si="42"/>
        <v>584545922.04555213</v>
      </c>
      <c r="AA146" s="146">
        <f t="shared" ca="1" si="49"/>
        <v>4701.2798649772667</v>
      </c>
      <c r="AB146" s="141">
        <f t="shared" si="43"/>
        <v>360</v>
      </c>
      <c r="AC146" s="140">
        <f t="shared" si="44"/>
        <v>14.1</v>
      </c>
      <c r="AK146" s="152">
        <f t="shared" ca="1" si="46"/>
        <v>1607.3938181811045</v>
      </c>
      <c r="AL146" s="140">
        <f t="shared" ca="1" si="47"/>
        <v>0</v>
      </c>
    </row>
    <row r="147" spans="1:38" x14ac:dyDescent="0.2">
      <c r="A147" s="150"/>
      <c r="B147" s="149" t="str">
        <f t="shared" si="34"/>
        <v/>
      </c>
      <c r="C147" s="140">
        <f t="shared" si="36"/>
        <v>540000.00000000012</v>
      </c>
      <c r="D147" s="144"/>
      <c r="G147" s="147"/>
      <c r="J147" s="147"/>
      <c r="K147" s="165" t="str">
        <f t="shared" si="45"/>
        <v/>
      </c>
      <c r="T147" s="142">
        <f t="shared" si="37"/>
        <v>142</v>
      </c>
      <c r="U147" s="142">
        <f t="shared" si="38"/>
        <v>51120</v>
      </c>
      <c r="V147" s="195">
        <f t="shared" si="39"/>
        <v>0.59166666666666667</v>
      </c>
      <c r="W147" s="196">
        <f t="shared" si="40"/>
        <v>2086.4746527777775</v>
      </c>
      <c r="X147" s="146">
        <f t="shared" ca="1" si="48"/>
        <v>6114.5736614006037</v>
      </c>
      <c r="Y147" s="146">
        <f t="shared" ca="1" si="41"/>
        <v>1607.4733359608506</v>
      </c>
      <c r="Z147" s="199">
        <f t="shared" ca="1" si="42"/>
        <v>585046739.99935007</v>
      </c>
      <c r="AA147" s="146">
        <f t="shared" ca="1" si="49"/>
        <v>4723.4126786283459</v>
      </c>
      <c r="AB147" s="141">
        <f t="shared" si="43"/>
        <v>360</v>
      </c>
      <c r="AC147" s="140">
        <f t="shared" si="44"/>
        <v>14.2</v>
      </c>
      <c r="AK147" s="152">
        <f t="shared" ca="1" si="46"/>
        <v>1607.4338579572404</v>
      </c>
      <c r="AL147" s="140">
        <f t="shared" ca="1" si="47"/>
        <v>0</v>
      </c>
    </row>
    <row r="148" spans="1:38" x14ac:dyDescent="0.2">
      <c r="A148" s="150"/>
      <c r="B148" s="149" t="str">
        <f t="shared" si="34"/>
        <v/>
      </c>
      <c r="C148" s="140">
        <f t="shared" si="36"/>
        <v>550800.00000000012</v>
      </c>
      <c r="D148" s="144"/>
      <c r="G148" s="147"/>
      <c r="J148" s="147"/>
      <c r="K148" s="165" t="str">
        <f t="shared" si="45"/>
        <v/>
      </c>
      <c r="T148" s="142">
        <f t="shared" si="37"/>
        <v>143</v>
      </c>
      <c r="U148" s="142">
        <f t="shared" si="38"/>
        <v>51480</v>
      </c>
      <c r="V148" s="195">
        <f t="shared" si="39"/>
        <v>0.59583333333333333</v>
      </c>
      <c r="W148" s="196">
        <f t="shared" si="40"/>
        <v>2086.4748263888887</v>
      </c>
      <c r="X148" s="146">
        <f t="shared" ca="1" si="48"/>
        <v>6119.6783609686145</v>
      </c>
      <c r="Y148" s="146">
        <f t="shared" ca="1" si="41"/>
        <v>1607.5123395572577</v>
      </c>
      <c r="Z148" s="199">
        <f t="shared" ca="1" si="42"/>
        <v>585541539.6233722</v>
      </c>
      <c r="AA148" s="146">
        <f t="shared" ca="1" si="49"/>
        <v>4745.2349609071971</v>
      </c>
      <c r="AB148" s="141">
        <f t="shared" si="43"/>
        <v>360</v>
      </c>
      <c r="AC148" s="140">
        <f t="shared" si="44"/>
        <v>14.3</v>
      </c>
      <c r="AK148" s="152">
        <f t="shared" ca="1" si="46"/>
        <v>1607.4733359608506</v>
      </c>
      <c r="AL148" s="140">
        <f t="shared" ca="1" si="47"/>
        <v>0</v>
      </c>
    </row>
    <row r="149" spans="1:38" x14ac:dyDescent="0.2">
      <c r="A149" s="150"/>
      <c r="B149" s="149" t="str">
        <f t="shared" si="34"/>
        <v/>
      </c>
      <c r="C149" s="140">
        <f t="shared" si="36"/>
        <v>561600.00000000012</v>
      </c>
      <c r="D149" s="144"/>
      <c r="G149" s="147"/>
      <c r="J149" s="147"/>
      <c r="K149" s="165" t="str">
        <f t="shared" si="45"/>
        <v/>
      </c>
      <c r="T149" s="142">
        <f t="shared" si="37"/>
        <v>144</v>
      </c>
      <c r="U149" s="142">
        <f t="shared" si="38"/>
        <v>51840</v>
      </c>
      <c r="V149" s="195">
        <f t="shared" si="39"/>
        <v>0.6</v>
      </c>
      <c r="W149" s="196">
        <f t="shared" si="40"/>
        <v>2086.4749999999999</v>
      </c>
      <c r="X149" s="146">
        <f t="shared" ca="1" si="48"/>
        <v>6122.6333460247097</v>
      </c>
      <c r="Y149" s="146">
        <f t="shared" ca="1" si="41"/>
        <v>1607.5508151841568</v>
      </c>
      <c r="Z149" s="199">
        <f t="shared" ca="1" si="42"/>
        <v>586029641.42621267</v>
      </c>
      <c r="AA149" s="146">
        <f t="shared" ca="1" si="49"/>
        <v>4766.7950048013208</v>
      </c>
      <c r="AB149" s="141">
        <f t="shared" si="43"/>
        <v>360</v>
      </c>
      <c r="AC149" s="140">
        <f t="shared" si="44"/>
        <v>14.4</v>
      </c>
      <c r="AK149" s="152">
        <f t="shared" ca="1" si="46"/>
        <v>1607.5123395572577</v>
      </c>
      <c r="AL149" s="140">
        <f t="shared" ca="1" si="47"/>
        <v>0</v>
      </c>
    </row>
    <row r="150" spans="1:38" x14ac:dyDescent="0.2">
      <c r="A150" s="150"/>
      <c r="B150" s="149" t="str">
        <f t="shared" si="34"/>
        <v/>
      </c>
      <c r="C150" s="140">
        <f t="shared" si="36"/>
        <v>572400.00000000012</v>
      </c>
      <c r="D150" s="144"/>
      <c r="G150" s="147"/>
      <c r="J150" s="147"/>
      <c r="K150" s="165" t="str">
        <f t="shared" si="45"/>
        <v/>
      </c>
      <c r="T150" s="142">
        <f t="shared" si="37"/>
        <v>145</v>
      </c>
      <c r="U150" s="142">
        <f t="shared" si="38"/>
        <v>52200</v>
      </c>
      <c r="V150" s="195">
        <f t="shared" si="39"/>
        <v>0.60416666666666663</v>
      </c>
      <c r="W150" s="196">
        <f t="shared" si="40"/>
        <v>2086.4751736111111</v>
      </c>
      <c r="X150" s="146">
        <f t="shared" ca="1" si="48"/>
        <v>6122.8741938089106</v>
      </c>
      <c r="Y150" s="146">
        <f t="shared" ca="1" si="41"/>
        <v>1607.5886941023989</v>
      </c>
      <c r="Z150" s="199">
        <f t="shared" ca="1" si="42"/>
        <v>586510173.38303351</v>
      </c>
      <c r="AA150" s="146">
        <f t="shared" ca="1" si="49"/>
        <v>4788.063202639757</v>
      </c>
      <c r="AB150" s="141">
        <f t="shared" si="43"/>
        <v>360</v>
      </c>
      <c r="AC150" s="140">
        <f t="shared" si="44"/>
        <v>14.5</v>
      </c>
      <c r="AK150" s="152">
        <f t="shared" ca="1" si="46"/>
        <v>1607.5508151841568</v>
      </c>
      <c r="AL150" s="140">
        <f t="shared" ca="1" si="47"/>
        <v>0</v>
      </c>
    </row>
    <row r="151" spans="1:38" x14ac:dyDescent="0.2">
      <c r="A151" s="150"/>
      <c r="B151" s="149" t="str">
        <f t="shared" si="34"/>
        <v/>
      </c>
      <c r="C151" s="140">
        <f t="shared" si="36"/>
        <v>583200.00000000012</v>
      </c>
      <c r="D151" s="144"/>
      <c r="G151" s="147"/>
      <c r="J151" s="147"/>
      <c r="K151" s="165" t="str">
        <f t="shared" si="45"/>
        <v/>
      </c>
      <c r="T151" s="142">
        <f t="shared" si="37"/>
        <v>146</v>
      </c>
      <c r="U151" s="142">
        <f t="shared" si="38"/>
        <v>52560</v>
      </c>
      <c r="V151" s="195">
        <f t="shared" si="39"/>
        <v>0.60833333333333328</v>
      </c>
      <c r="W151" s="196">
        <f t="shared" si="40"/>
        <v>2086.4753472222219</v>
      </c>
      <c r="X151" s="146">
        <f t="shared" ca="1" si="48"/>
        <v>6123.1150415931115</v>
      </c>
      <c r="Y151" s="146">
        <f t="shared" ca="1" si="41"/>
        <v>1607.6259856721842</v>
      </c>
      <c r="Z151" s="199">
        <f t="shared" ca="1" si="42"/>
        <v>586983254.23732948</v>
      </c>
      <c r="AA151" s="146">
        <f t="shared" ca="1" si="49"/>
        <v>4809.0015574375084</v>
      </c>
      <c r="AB151" s="141">
        <f t="shared" si="43"/>
        <v>360</v>
      </c>
      <c r="AC151" s="140">
        <f t="shared" si="44"/>
        <v>14.6</v>
      </c>
      <c r="AK151" s="152">
        <f t="shared" ca="1" si="46"/>
        <v>1607.5886941023989</v>
      </c>
      <c r="AL151" s="140">
        <f t="shared" ca="1" si="47"/>
        <v>0</v>
      </c>
    </row>
    <row r="152" spans="1:38" x14ac:dyDescent="0.2">
      <c r="A152" s="150"/>
      <c r="B152" s="149" t="str">
        <f t="shared" si="34"/>
        <v/>
      </c>
      <c r="C152" s="140">
        <f t="shared" si="36"/>
        <v>594000.00000000012</v>
      </c>
      <c r="D152" s="144"/>
      <c r="G152" s="147"/>
      <c r="J152" s="147"/>
      <c r="K152" s="165" t="str">
        <f t="shared" si="45"/>
        <v/>
      </c>
      <c r="T152" s="142">
        <f t="shared" si="37"/>
        <v>147</v>
      </c>
      <c r="U152" s="142">
        <f t="shared" si="38"/>
        <v>52920</v>
      </c>
      <c r="V152" s="195">
        <f t="shared" si="39"/>
        <v>0.61249999999999993</v>
      </c>
      <c r="W152" s="196">
        <f t="shared" si="40"/>
        <v>2086.4755208333331</v>
      </c>
      <c r="X152" s="146">
        <f t="shared" ca="1" si="48"/>
        <v>6123.3558893773134</v>
      </c>
      <c r="Y152" s="146">
        <f t="shared" ca="1" si="41"/>
        <v>1607.6626991068847</v>
      </c>
      <c r="Z152" s="199">
        <f t="shared" ca="1" si="42"/>
        <v>587449000.86993945</v>
      </c>
      <c r="AA152" s="146">
        <f t="shared" ca="1" si="49"/>
        <v>4829.6152432386762</v>
      </c>
      <c r="AB152" s="141">
        <f t="shared" si="43"/>
        <v>360</v>
      </c>
      <c r="AC152" s="140">
        <f t="shared" si="44"/>
        <v>14.7</v>
      </c>
      <c r="AK152" s="152">
        <f t="shared" ca="1" si="46"/>
        <v>1607.6259856721842</v>
      </c>
      <c r="AL152" s="140">
        <f t="shared" ca="1" si="47"/>
        <v>0</v>
      </c>
    </row>
    <row r="153" spans="1:38" x14ac:dyDescent="0.2">
      <c r="A153" s="150"/>
      <c r="B153" s="149" t="str">
        <f t="shared" si="34"/>
        <v/>
      </c>
      <c r="C153" s="140">
        <f t="shared" si="36"/>
        <v>604800.00000000012</v>
      </c>
      <c r="D153" s="144"/>
      <c r="G153" s="147"/>
      <c r="J153" s="147"/>
      <c r="K153" s="165" t="str">
        <f t="shared" si="45"/>
        <v/>
      </c>
      <c r="T153" s="142">
        <f t="shared" si="37"/>
        <v>148</v>
      </c>
      <c r="U153" s="142">
        <f t="shared" si="38"/>
        <v>53280</v>
      </c>
      <c r="V153" s="195">
        <f t="shared" si="39"/>
        <v>0.6166666666666667</v>
      </c>
      <c r="W153" s="196">
        <f t="shared" si="40"/>
        <v>2086.4756944444443</v>
      </c>
      <c r="X153" s="146">
        <f t="shared" ca="1" si="48"/>
        <v>6123.5967371615143</v>
      </c>
      <c r="Y153" s="146">
        <f t="shared" ca="1" si="41"/>
        <v>1607.698843475348</v>
      </c>
      <c r="Z153" s="199">
        <f t="shared" ca="1" si="42"/>
        <v>587907528.32826459</v>
      </c>
      <c r="AA153" s="146">
        <f t="shared" ca="1" si="49"/>
        <v>4849.9093529249494</v>
      </c>
      <c r="AB153" s="141">
        <f t="shared" si="43"/>
        <v>360</v>
      </c>
      <c r="AC153" s="140">
        <f t="shared" si="44"/>
        <v>14.8</v>
      </c>
      <c r="AK153" s="152">
        <f t="shared" ca="1" si="46"/>
        <v>1607.6626991068847</v>
      </c>
      <c r="AL153" s="140">
        <f t="shared" ca="1" si="47"/>
        <v>0</v>
      </c>
    </row>
    <row r="154" spans="1:38" x14ac:dyDescent="0.2">
      <c r="A154" s="150"/>
      <c r="B154" s="149" t="str">
        <f t="shared" si="34"/>
        <v/>
      </c>
      <c r="C154" s="140">
        <f t="shared" si="36"/>
        <v>615600.00000000012</v>
      </c>
      <c r="D154" s="144"/>
      <c r="G154" s="147"/>
      <c r="J154" s="147"/>
      <c r="K154" s="165" t="str">
        <f t="shared" si="45"/>
        <v/>
      </c>
      <c r="T154" s="142">
        <f t="shared" si="37"/>
        <v>149</v>
      </c>
      <c r="U154" s="142">
        <f t="shared" si="38"/>
        <v>53640</v>
      </c>
      <c r="V154" s="195">
        <f t="shared" si="39"/>
        <v>0.62083333333333335</v>
      </c>
      <c r="W154" s="196">
        <f t="shared" si="40"/>
        <v>2086.4758680555556</v>
      </c>
      <c r="X154" s="146">
        <f t="shared" ca="1" si="48"/>
        <v>6123.8375849457161</v>
      </c>
      <c r="Y154" s="146">
        <f t="shared" ca="1" si="41"/>
        <v>1607.7344277041643</v>
      </c>
      <c r="Z154" s="199">
        <f t="shared" ca="1" si="42"/>
        <v>588358949.85502887</v>
      </c>
      <c r="AA154" s="146">
        <f t="shared" ca="1" si="49"/>
        <v>4869.8888994892968</v>
      </c>
      <c r="AB154" s="141">
        <f t="shared" si="43"/>
        <v>360</v>
      </c>
      <c r="AC154" s="140">
        <f t="shared" si="44"/>
        <v>14.9</v>
      </c>
      <c r="AK154" s="152">
        <f t="shared" ca="1" si="46"/>
        <v>1607.698843475348</v>
      </c>
      <c r="AL154" s="140">
        <f t="shared" ca="1" si="47"/>
        <v>0</v>
      </c>
    </row>
    <row r="155" spans="1:38" x14ac:dyDescent="0.2">
      <c r="A155" s="150"/>
      <c r="B155" s="149" t="str">
        <f t="shared" si="34"/>
        <v/>
      </c>
      <c r="C155" s="140">
        <f t="shared" si="36"/>
        <v>626400.00000000012</v>
      </c>
      <c r="D155" s="144"/>
      <c r="G155" s="147"/>
      <c r="J155" s="147"/>
      <c r="K155" s="165" t="str">
        <f t="shared" si="45"/>
        <v/>
      </c>
      <c r="T155" s="142">
        <f t="shared" si="37"/>
        <v>150</v>
      </c>
      <c r="U155" s="142">
        <f t="shared" si="38"/>
        <v>54000</v>
      </c>
      <c r="V155" s="195">
        <f t="shared" si="39"/>
        <v>0.625</v>
      </c>
      <c r="W155" s="196">
        <f t="shared" si="40"/>
        <v>2086.4760416666663</v>
      </c>
      <c r="X155" s="146">
        <f t="shared" ca="1" si="48"/>
        <v>6124.0784327299161</v>
      </c>
      <c r="Y155" s="146">
        <f t="shared" ca="1" si="41"/>
        <v>1607.7694605798981</v>
      </c>
      <c r="Z155" s="199">
        <f t="shared" ca="1" si="42"/>
        <v>588803376.91658759</v>
      </c>
      <c r="AA155" s="146">
        <f t="shared" ca="1" si="49"/>
        <v>4889.5588172889265</v>
      </c>
      <c r="AB155" s="141">
        <f t="shared" si="43"/>
        <v>360</v>
      </c>
      <c r="AC155" s="140">
        <f t="shared" si="44"/>
        <v>15</v>
      </c>
      <c r="AK155" s="152">
        <f t="shared" ca="1" si="46"/>
        <v>1607.7344277041643</v>
      </c>
      <c r="AL155" s="140">
        <f t="shared" ca="1" si="47"/>
        <v>0</v>
      </c>
    </row>
    <row r="156" spans="1:38" x14ac:dyDescent="0.2">
      <c r="A156" s="150"/>
      <c r="B156" s="149" t="str">
        <f t="shared" si="34"/>
        <v/>
      </c>
      <c r="C156" s="140">
        <f t="shared" si="36"/>
        <v>637200.00000000012</v>
      </c>
      <c r="D156" s="144"/>
      <c r="G156" s="147"/>
      <c r="J156" s="147"/>
      <c r="K156" s="165" t="str">
        <f t="shared" si="45"/>
        <v/>
      </c>
      <c r="T156" s="142">
        <f t="shared" si="37"/>
        <v>151</v>
      </c>
      <c r="U156" s="142">
        <f t="shared" si="38"/>
        <v>54360</v>
      </c>
      <c r="V156" s="195">
        <f t="shared" si="39"/>
        <v>0.62916666666666665</v>
      </c>
      <c r="W156" s="196">
        <f t="shared" si="40"/>
        <v>2086.4762152777776</v>
      </c>
      <c r="X156" s="146">
        <f t="shared" ca="1" si="48"/>
        <v>6129.3281758109051</v>
      </c>
      <c r="Y156" s="146">
        <f t="shared" ca="1" si="41"/>
        <v>1607.8040928924088</v>
      </c>
      <c r="Z156" s="199">
        <f t="shared" ca="1" si="42"/>
        <v>589242722.43309915</v>
      </c>
      <c r="AA156" s="146">
        <f t="shared" ca="1" si="49"/>
        <v>4908.9239632788904</v>
      </c>
      <c r="AB156" s="141">
        <f t="shared" si="43"/>
        <v>360</v>
      </c>
      <c r="AC156" s="140">
        <f t="shared" si="44"/>
        <v>15.1</v>
      </c>
      <c r="AK156" s="152">
        <f t="shared" ca="1" si="46"/>
        <v>1607.7694605798981</v>
      </c>
      <c r="AL156" s="140">
        <f t="shared" ca="1" si="47"/>
        <v>0</v>
      </c>
    </row>
    <row r="157" spans="1:38" x14ac:dyDescent="0.2">
      <c r="A157" s="150"/>
      <c r="B157" s="149" t="str">
        <f t="shared" si="34"/>
        <v/>
      </c>
      <c r="C157" s="140">
        <f t="shared" si="36"/>
        <v>648000.00000000012</v>
      </c>
      <c r="D157" s="144"/>
      <c r="G157" s="147"/>
      <c r="J157" s="147"/>
      <c r="K157" s="165" t="str">
        <f t="shared" si="45"/>
        <v/>
      </c>
      <c r="T157" s="142">
        <f t="shared" si="37"/>
        <v>152</v>
      </c>
      <c r="U157" s="142">
        <f t="shared" si="38"/>
        <v>54720</v>
      </c>
      <c r="V157" s="195">
        <f t="shared" si="39"/>
        <v>0.6333333333333333</v>
      </c>
      <c r="W157" s="196">
        <f t="shared" si="40"/>
        <v>2086.4763888888888</v>
      </c>
      <c r="X157" s="146">
        <f t="shared" ca="1" si="48"/>
        <v>6139.1386050302435</v>
      </c>
      <c r="Y157" s="146">
        <f t="shared" ca="1" si="41"/>
        <v>1607.8384603470463</v>
      </c>
      <c r="Z157" s="199">
        <f t="shared" ca="1" si="42"/>
        <v>589678707.96262896</v>
      </c>
      <c r="AA157" s="146">
        <f t="shared" ca="1" si="49"/>
        <v>4928.067689669926</v>
      </c>
      <c r="AB157" s="141">
        <f t="shared" si="43"/>
        <v>360</v>
      </c>
      <c r="AC157" s="140">
        <f t="shared" si="44"/>
        <v>15.2</v>
      </c>
      <c r="AK157" s="152">
        <f t="shared" ca="1" si="46"/>
        <v>1607.8040928924088</v>
      </c>
      <c r="AL157" s="140">
        <f t="shared" ca="1" si="47"/>
        <v>0</v>
      </c>
    </row>
    <row r="158" spans="1:38" x14ac:dyDescent="0.2">
      <c r="A158" s="150"/>
      <c r="B158" s="149" t="str">
        <f t="shared" si="34"/>
        <v/>
      </c>
      <c r="C158" s="140">
        <f t="shared" si="36"/>
        <v>658800.00000000012</v>
      </c>
      <c r="D158" s="144"/>
      <c r="G158" s="147"/>
      <c r="J158" s="147"/>
      <c r="K158" s="165" t="str">
        <f t="shared" si="45"/>
        <v/>
      </c>
      <c r="T158" s="142">
        <f t="shared" si="37"/>
        <v>153</v>
      </c>
      <c r="U158" s="142">
        <f t="shared" si="38"/>
        <v>55080</v>
      </c>
      <c r="V158" s="195">
        <f t="shared" si="39"/>
        <v>0.63750000000000007</v>
      </c>
      <c r="W158" s="196">
        <f t="shared" si="40"/>
        <v>2086.4765625</v>
      </c>
      <c r="X158" s="146">
        <f t="shared" ca="1" si="48"/>
        <v>6143.8587122154877</v>
      </c>
      <c r="Y158" s="146">
        <f t="shared" ca="1" si="41"/>
        <v>1607.8724226466406</v>
      </c>
      <c r="Z158" s="199">
        <f t="shared" ca="1" si="42"/>
        <v>590109553.69528306</v>
      </c>
      <c r="AA158" s="146">
        <f t="shared" ca="1" si="49"/>
        <v>4947.0650103984826</v>
      </c>
      <c r="AB158" s="141">
        <f t="shared" si="43"/>
        <v>360</v>
      </c>
      <c r="AC158" s="140">
        <f t="shared" si="44"/>
        <v>15.3</v>
      </c>
      <c r="AK158" s="152">
        <f t="shared" ca="1" si="46"/>
        <v>1607.8384603470463</v>
      </c>
      <c r="AL158" s="140">
        <f t="shared" ca="1" si="47"/>
        <v>0</v>
      </c>
    </row>
    <row r="159" spans="1:38" x14ac:dyDescent="0.2">
      <c r="A159" s="150"/>
      <c r="B159" s="149" t="str">
        <f t="shared" si="34"/>
        <v/>
      </c>
      <c r="C159" s="140">
        <f t="shared" si="36"/>
        <v>669600.00000000012</v>
      </c>
      <c r="D159" s="144"/>
      <c r="G159" s="147"/>
      <c r="J159" s="147"/>
      <c r="K159" s="165" t="str">
        <f t="shared" si="45"/>
        <v/>
      </c>
      <c r="T159" s="142">
        <f t="shared" si="37"/>
        <v>154</v>
      </c>
      <c r="U159" s="142">
        <f t="shared" si="38"/>
        <v>55440</v>
      </c>
      <c r="V159" s="195">
        <f t="shared" si="39"/>
        <v>0.64166666666666672</v>
      </c>
      <c r="W159" s="196">
        <f t="shared" si="40"/>
        <v>2086.4767361111108</v>
      </c>
      <c r="X159" s="146">
        <f t="shared" ca="1" si="48"/>
        <v>6133.8284544155831</v>
      </c>
      <c r="Y159" s="146">
        <f t="shared" ca="1" si="41"/>
        <v>1607.9055675645975</v>
      </c>
      <c r="Z159" s="199">
        <f t="shared" ca="1" si="42"/>
        <v>590530030.12448299</v>
      </c>
      <c r="AA159" s="146">
        <f t="shared" ca="1" si="49"/>
        <v>4965.8383733047103</v>
      </c>
      <c r="AB159" s="141">
        <f t="shared" si="43"/>
        <v>360</v>
      </c>
      <c r="AC159" s="140">
        <f t="shared" si="44"/>
        <v>15.4</v>
      </c>
      <c r="AK159" s="152">
        <f t="shared" ca="1" si="46"/>
        <v>1607.8724226466406</v>
      </c>
      <c r="AL159" s="140">
        <f t="shared" ca="1" si="47"/>
        <v>0</v>
      </c>
    </row>
    <row r="160" spans="1:38" x14ac:dyDescent="0.2">
      <c r="A160" s="150"/>
      <c r="B160" s="149" t="str">
        <f t="shared" si="34"/>
        <v/>
      </c>
      <c r="C160" s="140">
        <f t="shared" si="36"/>
        <v>680400.00000000012</v>
      </c>
      <c r="D160" s="144"/>
      <c r="G160" s="147"/>
      <c r="J160" s="147"/>
      <c r="K160" s="165" t="str">
        <f t="shared" si="45"/>
        <v/>
      </c>
      <c r="T160" s="142">
        <f t="shared" si="37"/>
        <v>155</v>
      </c>
      <c r="U160" s="142">
        <f t="shared" si="38"/>
        <v>55800</v>
      </c>
      <c r="V160" s="195">
        <f t="shared" si="39"/>
        <v>0.64583333333333337</v>
      </c>
      <c r="W160" s="196">
        <f t="shared" si="40"/>
        <v>2086.476909722222</v>
      </c>
      <c r="X160" s="146">
        <f t="shared" ca="1" si="48"/>
        <v>6100.5609645223403</v>
      </c>
      <c r="Y160" s="146">
        <f t="shared" ca="1" si="41"/>
        <v>1607.937248502564</v>
      </c>
      <c r="Z160" s="199">
        <f t="shared" ca="1" si="42"/>
        <v>590931934.50352776</v>
      </c>
      <c r="AA160" s="146">
        <f t="shared" ca="1" si="49"/>
        <v>4984.1599116202369</v>
      </c>
      <c r="AB160" s="141">
        <f t="shared" si="43"/>
        <v>360</v>
      </c>
      <c r="AC160" s="140">
        <f t="shared" si="44"/>
        <v>15.5</v>
      </c>
      <c r="AK160" s="152">
        <f t="shared" ca="1" si="46"/>
        <v>1607.9055675645975</v>
      </c>
      <c r="AL160" s="140">
        <f t="shared" ca="1" si="47"/>
        <v>0</v>
      </c>
    </row>
    <row r="161" spans="1:38" x14ac:dyDescent="0.2">
      <c r="A161" s="150"/>
      <c r="B161" s="149" t="str">
        <f t="shared" si="34"/>
        <v/>
      </c>
      <c r="C161" s="140">
        <f t="shared" si="36"/>
        <v>691200.00000000012</v>
      </c>
      <c r="D161" s="144"/>
      <c r="G161" s="147"/>
      <c r="J161" s="147"/>
      <c r="K161" s="165" t="str">
        <f t="shared" si="45"/>
        <v/>
      </c>
      <c r="T161" s="142">
        <f t="shared" si="37"/>
        <v>156</v>
      </c>
      <c r="U161" s="142">
        <f t="shared" si="38"/>
        <v>56160</v>
      </c>
      <c r="V161" s="195">
        <f t="shared" si="39"/>
        <v>0.65</v>
      </c>
      <c r="W161" s="196">
        <f t="shared" si="40"/>
        <v>2086.4770833333332</v>
      </c>
      <c r="X161" s="146">
        <f t="shared" ca="1" si="48"/>
        <v>6045.4540309318436</v>
      </c>
      <c r="Y161" s="146">
        <f t="shared" ca="1" si="41"/>
        <v>1607.9668686710511</v>
      </c>
      <c r="Z161" s="199">
        <f t="shared" ca="1" si="42"/>
        <v>591307695.96095538</v>
      </c>
      <c r="AA161" s="146">
        <f t="shared" ca="1" si="49"/>
        <v>5001.6722047440353</v>
      </c>
      <c r="AB161" s="141">
        <f t="shared" si="43"/>
        <v>360</v>
      </c>
      <c r="AC161" s="140">
        <f t="shared" si="44"/>
        <v>15.6</v>
      </c>
      <c r="AK161" s="152">
        <f t="shared" ca="1" si="46"/>
        <v>1607.937248502564</v>
      </c>
      <c r="AL161" s="140">
        <f t="shared" ca="1" si="47"/>
        <v>0</v>
      </c>
    </row>
    <row r="162" spans="1:38" x14ac:dyDescent="0.2">
      <c r="A162" s="150"/>
      <c r="B162" s="149" t="str">
        <f t="shared" si="34"/>
        <v/>
      </c>
      <c r="C162" s="140">
        <f t="shared" si="36"/>
        <v>702000.00000000012</v>
      </c>
      <c r="D162" s="144"/>
      <c r="G162" s="147"/>
      <c r="J162" s="147"/>
      <c r="K162" s="165" t="str">
        <f t="shared" si="45"/>
        <v/>
      </c>
      <c r="T162" s="142">
        <f t="shared" si="37"/>
        <v>157</v>
      </c>
      <c r="U162" s="142">
        <f t="shared" si="38"/>
        <v>56520</v>
      </c>
      <c r="V162" s="195">
        <f t="shared" si="39"/>
        <v>0.65416666666666667</v>
      </c>
      <c r="W162" s="196">
        <f t="shared" si="40"/>
        <v>2086.4772569444444</v>
      </c>
      <c r="X162" s="146">
        <f t="shared" ca="1" si="48"/>
        <v>5974.366740705861</v>
      </c>
      <c r="Y162" s="146">
        <f t="shared" ca="1" si="41"/>
        <v>1607.994006909682</v>
      </c>
      <c r="Z162" s="199">
        <f t="shared" ca="1" si="42"/>
        <v>591651971.65622616</v>
      </c>
      <c r="AA162" s="146">
        <f t="shared" ca="1" si="49"/>
        <v>5018.0453649538467</v>
      </c>
      <c r="AB162" s="141">
        <f t="shared" si="43"/>
        <v>360</v>
      </c>
      <c r="AC162" s="140">
        <f t="shared" si="44"/>
        <v>15.7</v>
      </c>
      <c r="AK162" s="152">
        <f t="shared" ca="1" si="46"/>
        <v>1607.9668686710511</v>
      </c>
      <c r="AL162" s="140">
        <f t="shared" ca="1" si="47"/>
        <v>0</v>
      </c>
    </row>
    <row r="163" spans="1:38" x14ac:dyDescent="0.2">
      <c r="A163" s="150"/>
      <c r="B163" s="149" t="str">
        <f t="shared" si="34"/>
        <v/>
      </c>
      <c r="C163" s="140">
        <f t="shared" si="36"/>
        <v>712800.00000000012</v>
      </c>
      <c r="D163" s="144"/>
      <c r="G163" s="147"/>
      <c r="J163" s="147"/>
      <c r="K163" s="165" t="str">
        <f t="shared" si="45"/>
        <v/>
      </c>
      <c r="T163" s="142">
        <f t="shared" si="37"/>
        <v>158</v>
      </c>
      <c r="U163" s="142">
        <f t="shared" si="38"/>
        <v>56880</v>
      </c>
      <c r="V163" s="195">
        <f t="shared" si="39"/>
        <v>0.65833333333333333</v>
      </c>
      <c r="W163" s="196">
        <f t="shared" si="40"/>
        <v>2086.4774305555552</v>
      </c>
      <c r="X163" s="146">
        <f t="shared" ca="1" si="48"/>
        <v>5893.1375813422819</v>
      </c>
      <c r="Y163" s="146">
        <f t="shared" ca="1" si="41"/>
        <v>1608.0184143476381</v>
      </c>
      <c r="Z163" s="199">
        <f t="shared" ca="1" si="42"/>
        <v>591961604.41413593</v>
      </c>
      <c r="AA163" s="146">
        <f t="shared" ca="1" si="49"/>
        <v>5033.0465871484084</v>
      </c>
      <c r="AB163" s="141">
        <f t="shared" si="43"/>
        <v>360</v>
      </c>
      <c r="AC163" s="140">
        <f t="shared" si="44"/>
        <v>15.8</v>
      </c>
      <c r="AK163" s="152">
        <f t="shared" ca="1" si="46"/>
        <v>1607.994006909682</v>
      </c>
      <c r="AL163" s="140">
        <f t="shared" ca="1" si="47"/>
        <v>0</v>
      </c>
    </row>
    <row r="164" spans="1:38" x14ac:dyDescent="0.2">
      <c r="A164" s="150"/>
      <c r="B164" s="149" t="str">
        <f t="shared" si="34"/>
        <v/>
      </c>
      <c r="C164" s="140">
        <f t="shared" si="36"/>
        <v>723600.00000000012</v>
      </c>
      <c r="D164" s="144"/>
      <c r="G164" s="147"/>
      <c r="J164" s="147"/>
      <c r="K164" s="165" t="str">
        <f t="shared" si="45"/>
        <v/>
      </c>
      <c r="T164" s="142">
        <f t="shared" si="37"/>
        <v>159</v>
      </c>
      <c r="U164" s="142">
        <f t="shared" si="38"/>
        <v>57240</v>
      </c>
      <c r="V164" s="195">
        <f t="shared" si="39"/>
        <v>0.66249999999999998</v>
      </c>
      <c r="W164" s="196">
        <f t="shared" si="40"/>
        <v>2086.4776041666664</v>
      </c>
      <c r="X164" s="146">
        <f t="shared" ca="1" si="48"/>
        <v>5807.6050403389972</v>
      </c>
      <c r="Y164" s="146">
        <f t="shared" ca="1" si="41"/>
        <v>1608.0399901604028</v>
      </c>
      <c r="Z164" s="199">
        <f t="shared" ca="1" si="42"/>
        <v>592235315.17486954</v>
      </c>
      <c r="AA164" s="146">
        <f t="shared" ca="1" si="49"/>
        <v>5047.2973716344477</v>
      </c>
      <c r="AB164" s="141">
        <f t="shared" si="43"/>
        <v>360</v>
      </c>
      <c r="AC164" s="140">
        <f t="shared" si="44"/>
        <v>15.9</v>
      </c>
      <c r="AK164" s="152">
        <f t="shared" ca="1" si="46"/>
        <v>1608.0184143476381</v>
      </c>
      <c r="AL164" s="140">
        <f t="shared" ca="1" si="47"/>
        <v>0</v>
      </c>
    </row>
    <row r="165" spans="1:38" x14ac:dyDescent="0.2">
      <c r="A165" s="150"/>
      <c r="B165" s="149" t="str">
        <f t="shared" si="34"/>
        <v/>
      </c>
      <c r="C165" s="140">
        <f t="shared" si="36"/>
        <v>734400.00000000012</v>
      </c>
      <c r="D165" s="144"/>
      <c r="G165" s="147"/>
      <c r="J165" s="147"/>
      <c r="K165" s="165" t="str">
        <f t="shared" si="45"/>
        <v/>
      </c>
      <c r="T165" s="142">
        <f>IF(U165="","",T164+1)</f>
        <v>160</v>
      </c>
      <c r="U165" s="142">
        <f t="shared" si="38"/>
        <v>57600</v>
      </c>
      <c r="V165" s="195">
        <f t="shared" si="39"/>
        <v>0.66666666666666663</v>
      </c>
      <c r="W165" s="196">
        <f t="shared" si="40"/>
        <v>2086.4777777777776</v>
      </c>
      <c r="X165" s="146">
        <f t="shared" ca="1" si="48"/>
        <v>5723.6076051938971</v>
      </c>
      <c r="Y165" s="146">
        <f ca="1">IF(U165="","",GetYByX(Z165/10000,$J$4:$J$100,$I$4:$I$100, TRUE))</f>
        <v>1608.0588186305588</v>
      </c>
      <c r="Z165" s="199">
        <f t="shared" ca="1" si="42"/>
        <v>592474173.14726818</v>
      </c>
      <c r="AA165" s="146">
        <f t="shared" ca="1" si="49"/>
        <v>5060.1132374199387</v>
      </c>
      <c r="AB165" s="141">
        <f t="shared" si="43"/>
        <v>360</v>
      </c>
      <c r="AC165" s="140">
        <f t="shared" si="44"/>
        <v>16</v>
      </c>
      <c r="AK165" s="152">
        <f t="shared" ca="1" si="46"/>
        <v>1608.0399901604028</v>
      </c>
      <c r="AL165" s="140">
        <f t="shared" ca="1" si="47"/>
        <v>0</v>
      </c>
    </row>
    <row r="166" spans="1:38" x14ac:dyDescent="0.2">
      <c r="A166" s="150"/>
      <c r="B166" s="149" t="str">
        <f t="shared" si="34"/>
        <v/>
      </c>
      <c r="C166" s="140">
        <f t="shared" si="36"/>
        <v>745200.00000000012</v>
      </c>
      <c r="D166" s="144"/>
      <c r="G166" s="147"/>
      <c r="J166" s="147"/>
      <c r="K166" s="165" t="str">
        <f t="shared" si="45"/>
        <v/>
      </c>
      <c r="T166" s="142">
        <f>IF(U166="","",T165+1)</f>
        <v>161</v>
      </c>
      <c r="U166" s="142">
        <f>IF(U165="","",IF(U165+$N$33&gt;$O$2,"",IF((U165+N$33)&gt;=O$2,O$2,U165+$N$33)))</f>
        <v>57960</v>
      </c>
      <c r="V166" s="195">
        <f t="shared" si="39"/>
        <v>0.67083333333333339</v>
      </c>
      <c r="W166" s="196">
        <f t="shared" si="40"/>
        <v>2086.4779513888889</v>
      </c>
      <c r="X166" s="146">
        <f t="shared" ca="1" si="48"/>
        <v>5644.7060600131163</v>
      </c>
      <c r="Y166" s="146">
        <f t="shared" ca="1" si="41"/>
        <v>1608.0750906775822</v>
      </c>
      <c r="Z166" s="199">
        <f t="shared" ca="1" si="42"/>
        <v>592680600.3358072</v>
      </c>
      <c r="AA166" s="146">
        <f t="shared" ca="1" si="49"/>
        <v>5071.2972029602861</v>
      </c>
      <c r="AB166" s="141">
        <f t="shared" si="43"/>
        <v>360</v>
      </c>
      <c r="AC166" s="140">
        <f t="shared" si="44"/>
        <v>16.100000000000001</v>
      </c>
      <c r="AK166" s="152">
        <f t="shared" ca="1" si="46"/>
        <v>1608.0588186305588</v>
      </c>
      <c r="AL166" s="140">
        <f t="shared" ca="1" si="47"/>
        <v>0</v>
      </c>
    </row>
    <row r="167" spans="1:38" x14ac:dyDescent="0.2">
      <c r="A167" s="150"/>
      <c r="B167" s="149" t="str">
        <f t="shared" si="34"/>
        <v/>
      </c>
      <c r="C167" s="140">
        <f t="shared" si="36"/>
        <v>756000.00000000012</v>
      </c>
      <c r="D167" s="144"/>
      <c r="G167" s="147"/>
      <c r="J167" s="147"/>
      <c r="K167" s="165" t="str">
        <f t="shared" si="45"/>
        <v/>
      </c>
      <c r="T167" s="142">
        <f t="shared" si="37"/>
        <v>162</v>
      </c>
      <c r="U167" s="142">
        <f t="shared" si="38"/>
        <v>58320</v>
      </c>
      <c r="V167" s="195">
        <f t="shared" si="39"/>
        <v>0.67499999999999993</v>
      </c>
      <c r="W167" s="196">
        <f t="shared" si="40"/>
        <v>2086.4781249999996</v>
      </c>
      <c r="X167" s="146">
        <f t="shared" ca="1" si="48"/>
        <v>5565.0983735741565</v>
      </c>
      <c r="Y167" s="146">
        <f t="shared" ca="1" si="41"/>
        <v>1608.0888293542514</v>
      </c>
      <c r="Z167" s="199">
        <f t="shared" ca="1" si="42"/>
        <v>592854889.1880331</v>
      </c>
      <c r="AA167" s="146">
        <f t="shared" ca="1" si="49"/>
        <v>5080.9626729466099</v>
      </c>
      <c r="AB167" s="141">
        <f t="shared" si="43"/>
        <v>360</v>
      </c>
      <c r="AC167" s="140">
        <f t="shared" si="44"/>
        <v>16.2</v>
      </c>
      <c r="AK167" s="152">
        <f t="shared" ca="1" si="46"/>
        <v>1608.0750906775822</v>
      </c>
      <c r="AL167" s="140">
        <f t="shared" ca="1" si="47"/>
        <v>0</v>
      </c>
    </row>
    <row r="168" spans="1:38" x14ac:dyDescent="0.2">
      <c r="A168" s="150"/>
      <c r="B168" s="149" t="str">
        <f t="shared" si="34"/>
        <v/>
      </c>
      <c r="C168" s="140">
        <f t="shared" si="36"/>
        <v>766800.00000000012</v>
      </c>
      <c r="D168" s="144"/>
      <c r="G168" s="147"/>
      <c r="J168" s="147"/>
      <c r="K168" s="165" t="str">
        <f t="shared" si="45"/>
        <v/>
      </c>
      <c r="T168" s="142">
        <f t="shared" si="37"/>
        <v>163</v>
      </c>
      <c r="U168" s="142">
        <f t="shared" si="38"/>
        <v>58680</v>
      </c>
      <c r="V168" s="195">
        <f t="shared" si="39"/>
        <v>0.6791666666666667</v>
      </c>
      <c r="W168" s="196">
        <f t="shared" si="40"/>
        <v>2086.4782986111109</v>
      </c>
      <c r="X168" s="146">
        <f t="shared" ca="1" si="48"/>
        <v>5483.4238562043956</v>
      </c>
      <c r="Y168" s="146">
        <f t="shared" ca="1" si="41"/>
        <v>1608.1000187114669</v>
      </c>
      <c r="Z168" s="199">
        <f t="shared" ca="1" si="42"/>
        <v>592996837.37366843</v>
      </c>
      <c r="AA168" s="146">
        <f t="shared" ca="1" si="49"/>
        <v>5089.1233405507683</v>
      </c>
      <c r="AB168" s="141">
        <f t="shared" si="43"/>
        <v>360</v>
      </c>
      <c r="AC168" s="140">
        <f t="shared" si="44"/>
        <v>16.3</v>
      </c>
      <c r="AK168" s="152">
        <f t="shared" ca="1" si="46"/>
        <v>1608.0888293542514</v>
      </c>
      <c r="AL168" s="140">
        <f t="shared" ca="1" si="47"/>
        <v>0</v>
      </c>
    </row>
    <row r="169" spans="1:38" x14ac:dyDescent="0.2">
      <c r="A169" s="150"/>
      <c r="B169" s="149" t="str">
        <f t="shared" si="34"/>
        <v/>
      </c>
      <c r="C169" s="140">
        <f t="shared" si="36"/>
        <v>777600.00000000012</v>
      </c>
      <c r="D169" s="144"/>
      <c r="G169" s="147"/>
      <c r="J169" s="147"/>
      <c r="K169" s="165" t="str">
        <f t="shared" si="45"/>
        <v/>
      </c>
      <c r="T169" s="142">
        <f t="shared" si="37"/>
        <v>164</v>
      </c>
      <c r="U169" s="142">
        <f t="shared" si="38"/>
        <v>59040</v>
      </c>
      <c r="V169" s="195">
        <f t="shared" si="39"/>
        <v>0.68333333333333324</v>
      </c>
      <c r="W169" s="196">
        <f t="shared" si="40"/>
        <v>2086.4784722222221</v>
      </c>
      <c r="X169" s="146">
        <f t="shared" ca="1" si="48"/>
        <v>5399.0426332639154</v>
      </c>
      <c r="Y169" s="146">
        <f t="shared" ca="1" si="41"/>
        <v>1608.1086249107739</v>
      </c>
      <c r="Z169" s="199">
        <f t="shared" ca="1" si="42"/>
        <v>593106015.61807621</v>
      </c>
      <c r="AA169" s="146">
        <f t="shared" ca="1" si="49"/>
        <v>5095.7697321311607</v>
      </c>
      <c r="AB169" s="141">
        <f t="shared" si="43"/>
        <v>360</v>
      </c>
      <c r="AC169" s="140">
        <f t="shared" si="44"/>
        <v>16.399999999999999</v>
      </c>
      <c r="AK169" s="152">
        <f t="shared" ca="1" si="46"/>
        <v>1608.1000187114669</v>
      </c>
      <c r="AL169" s="140">
        <f t="shared" ca="1" si="47"/>
        <v>0</v>
      </c>
    </row>
    <row r="170" spans="1:38" x14ac:dyDescent="0.2">
      <c r="A170" s="150"/>
      <c r="B170" s="149" t="str">
        <f t="shared" si="34"/>
        <v/>
      </c>
      <c r="C170" s="140">
        <f t="shared" si="36"/>
        <v>788400.00000000012</v>
      </c>
      <c r="D170" s="144"/>
      <c r="G170" s="147"/>
      <c r="J170" s="147"/>
      <c r="K170" s="165" t="str">
        <f t="shared" si="45"/>
        <v/>
      </c>
      <c r="T170" s="142">
        <f t="shared" si="37"/>
        <v>165</v>
      </c>
      <c r="U170" s="142">
        <f t="shared" si="38"/>
        <v>59400</v>
      </c>
      <c r="V170" s="195">
        <f t="shared" si="39"/>
        <v>0.6875</v>
      </c>
      <c r="W170" s="196">
        <f t="shared" si="40"/>
        <v>2086.4786458333333</v>
      </c>
      <c r="X170" s="146">
        <f t="shared" ca="1" si="48"/>
        <v>5311.3148301127885</v>
      </c>
      <c r="Y170" s="146">
        <f t="shared" ca="1" si="41"/>
        <v>1608.1145965259082</v>
      </c>
      <c r="Z170" s="199">
        <f t="shared" ca="1" si="42"/>
        <v>593181771.52767015</v>
      </c>
      <c r="AA170" s="146">
        <f t="shared" ca="1" si="49"/>
        <v>5100.8817479075551</v>
      </c>
      <c r="AB170" s="141">
        <f t="shared" si="43"/>
        <v>360</v>
      </c>
      <c r="AC170" s="140">
        <f t="shared" si="44"/>
        <v>16.5</v>
      </c>
      <c r="AK170" s="152">
        <f t="shared" ca="1" si="46"/>
        <v>1608.1086249107739</v>
      </c>
      <c r="AL170" s="140">
        <f t="shared" ca="1" si="47"/>
        <v>0</v>
      </c>
    </row>
    <row r="171" spans="1:38" x14ac:dyDescent="0.2">
      <c r="A171" s="150"/>
      <c r="B171" s="149" t="str">
        <f t="shared" si="34"/>
        <v/>
      </c>
      <c r="C171" s="140">
        <f t="shared" si="36"/>
        <v>799200.00000000012</v>
      </c>
      <c r="D171" s="144"/>
      <c r="G171" s="147"/>
      <c r="J171" s="147"/>
      <c r="K171" s="165" t="str">
        <f t="shared" si="45"/>
        <v/>
      </c>
      <c r="T171" s="142">
        <f t="shared" si="37"/>
        <v>166</v>
      </c>
      <c r="U171" s="142">
        <f t="shared" si="38"/>
        <v>59760</v>
      </c>
      <c r="V171" s="195">
        <f t="shared" si="39"/>
        <v>0.69166666666666676</v>
      </c>
      <c r="W171" s="196">
        <f t="shared" si="40"/>
        <v>2086.4788194444441</v>
      </c>
      <c r="X171" s="146">
        <f t="shared" ca="1" si="48"/>
        <v>5217.5241195891149</v>
      </c>
      <c r="Y171" s="146">
        <f t="shared" ca="1" si="41"/>
        <v>1608.117805914231</v>
      </c>
      <c r="Z171" s="199">
        <f t="shared" ca="1" si="42"/>
        <v>593222485.8279345</v>
      </c>
      <c r="AA171" s="146">
        <f t="shared" ca="1" si="49"/>
        <v>5104.4288410770332</v>
      </c>
      <c r="AB171" s="141">
        <f t="shared" si="43"/>
        <v>360</v>
      </c>
      <c r="AC171" s="140">
        <f t="shared" si="44"/>
        <v>16.600000000000001</v>
      </c>
      <c r="AK171" s="152">
        <f t="shared" ca="1" si="46"/>
        <v>1608.1145965259082</v>
      </c>
      <c r="AL171" s="140">
        <f t="shared" ca="1" si="47"/>
        <v>0</v>
      </c>
    </row>
    <row r="172" spans="1:38" x14ac:dyDescent="0.2">
      <c r="A172" s="150"/>
      <c r="B172" s="149" t="str">
        <f t="shared" si="34"/>
        <v/>
      </c>
      <c r="C172" s="140">
        <f t="shared" si="36"/>
        <v>810000.00000000012</v>
      </c>
      <c r="D172" s="144"/>
      <c r="G172" s="147"/>
      <c r="J172" s="147"/>
      <c r="K172" s="165" t="str">
        <f t="shared" si="45"/>
        <v/>
      </c>
      <c r="T172" s="142">
        <f t="shared" si="37"/>
        <v>167</v>
      </c>
      <c r="U172" s="142">
        <f t="shared" si="38"/>
        <v>60120</v>
      </c>
      <c r="V172" s="195">
        <f t="shared" si="39"/>
        <v>0.6958333333333333</v>
      </c>
      <c r="W172" s="196">
        <f t="shared" si="40"/>
        <v>2086.4789930555553</v>
      </c>
      <c r="X172" s="146">
        <f t="shared" ca="1" si="48"/>
        <v>5106.377637202444</v>
      </c>
      <c r="Y172" s="146">
        <f t="shared" ca="1" si="41"/>
        <v>1608.1178071187044</v>
      </c>
      <c r="Z172" s="199">
        <f t="shared" ca="1" si="42"/>
        <v>593222501.10788333</v>
      </c>
      <c r="AA172" s="146">
        <f t="shared" ca="1" si="49"/>
        <v>5106.3351929001365</v>
      </c>
      <c r="AB172" s="141">
        <f t="shared" si="43"/>
        <v>360</v>
      </c>
      <c r="AC172" s="140">
        <f t="shared" si="44"/>
        <v>16.7</v>
      </c>
      <c r="AK172" s="152">
        <f t="shared" ca="1" si="46"/>
        <v>1608.117805914231</v>
      </c>
      <c r="AL172" s="140">
        <f t="shared" ca="1" si="47"/>
        <v>0</v>
      </c>
    </row>
    <row r="173" spans="1:38" x14ac:dyDescent="0.2">
      <c r="A173" s="150"/>
      <c r="B173" s="149" t="str">
        <f t="shared" si="34"/>
        <v/>
      </c>
      <c r="C173" s="140">
        <f t="shared" si="36"/>
        <v>820800.00000000012</v>
      </c>
      <c r="D173" s="144"/>
      <c r="G173" s="147"/>
      <c r="J173" s="147"/>
      <c r="K173" s="165" t="str">
        <f t="shared" si="45"/>
        <v/>
      </c>
      <c r="T173" s="142">
        <f t="shared" si="37"/>
        <v>168</v>
      </c>
      <c r="U173" s="142">
        <f t="shared" si="38"/>
        <v>60480</v>
      </c>
      <c r="V173" s="195">
        <f t="shared" si="39"/>
        <v>0.70000000000000007</v>
      </c>
      <c r="W173" s="196">
        <f t="shared" si="40"/>
        <v>2086.4791666666665</v>
      </c>
      <c r="X173" s="146">
        <f t="shared" ca="1" si="48"/>
        <v>4988.0030669710441</v>
      </c>
      <c r="Y173" s="146">
        <f t="shared" ca="1" si="41"/>
        <v>1608.1144491001883</v>
      </c>
      <c r="Z173" s="199">
        <f t="shared" ca="1" si="42"/>
        <v>593179901.28498757</v>
      </c>
      <c r="AA173" s="146">
        <f t="shared" ca="1" si="49"/>
        <v>5106.3359083480091</v>
      </c>
      <c r="AB173" s="141">
        <f t="shared" si="43"/>
        <v>360</v>
      </c>
      <c r="AC173" s="140">
        <f t="shared" si="44"/>
        <v>16.8</v>
      </c>
      <c r="AK173" s="152">
        <f t="shared" ca="1" si="46"/>
        <v>1608.1178071187044</v>
      </c>
      <c r="AL173" s="140">
        <f t="shared" ca="1" si="47"/>
        <v>0</v>
      </c>
    </row>
    <row r="174" spans="1:38" x14ac:dyDescent="0.2">
      <c r="A174" s="150"/>
      <c r="B174" s="149" t="str">
        <f t="shared" si="34"/>
        <v/>
      </c>
      <c r="C174" s="140">
        <f t="shared" si="36"/>
        <v>831600.00000000012</v>
      </c>
      <c r="D174" s="144"/>
      <c r="G174" s="147"/>
      <c r="J174" s="147"/>
      <c r="K174" s="165" t="str">
        <f t="shared" si="45"/>
        <v/>
      </c>
      <c r="T174" s="142">
        <f t="shared" si="37"/>
        <v>169</v>
      </c>
      <c r="U174" s="142">
        <f t="shared" si="38"/>
        <v>60840</v>
      </c>
      <c r="V174" s="195">
        <f t="shared" si="39"/>
        <v>0.70416666666666661</v>
      </c>
      <c r="W174" s="196">
        <f t="shared" si="40"/>
        <v>2086.4793402777777</v>
      </c>
      <c r="X174" s="146">
        <f t="shared" ca="1" si="48"/>
        <v>4876.5733506993829</v>
      </c>
      <c r="Y174" s="146">
        <f t="shared" ca="1" si="41"/>
        <v>1608.1079855615289</v>
      </c>
      <c r="Z174" s="199">
        <f t="shared" ca="1" si="42"/>
        <v>593097904.83355677</v>
      </c>
      <c r="AA174" s="146">
        <f t="shared" ca="1" si="49"/>
        <v>5104.341271340495</v>
      </c>
      <c r="AB174" s="141">
        <f t="shared" si="43"/>
        <v>360</v>
      </c>
      <c r="AC174" s="140">
        <f t="shared" si="44"/>
        <v>16.899999999999999</v>
      </c>
      <c r="AK174" s="152">
        <f t="shared" ca="1" si="46"/>
        <v>1608.1144491001883</v>
      </c>
      <c r="AL174" s="140">
        <f t="shared" ca="1" si="47"/>
        <v>0</v>
      </c>
    </row>
    <row r="175" spans="1:38" x14ac:dyDescent="0.2">
      <c r="A175" s="150"/>
      <c r="B175" s="149" t="str">
        <f t="shared" si="34"/>
        <v/>
      </c>
      <c r="C175" s="140">
        <f t="shared" si="36"/>
        <v>842400.00000000012</v>
      </c>
      <c r="D175" s="144"/>
      <c r="G175" s="147"/>
      <c r="J175" s="147"/>
      <c r="K175" s="165" t="str">
        <f t="shared" si="45"/>
        <v/>
      </c>
      <c r="T175" s="142">
        <f t="shared" si="37"/>
        <v>170</v>
      </c>
      <c r="U175" s="142">
        <f t="shared" si="38"/>
        <v>61200</v>
      </c>
      <c r="V175" s="195">
        <f t="shared" si="39"/>
        <v>0.70833333333333337</v>
      </c>
      <c r="W175" s="196">
        <f t="shared" si="40"/>
        <v>2086.4795138888885</v>
      </c>
      <c r="X175" s="146">
        <f t="shared" ca="1" si="48"/>
        <v>4786.261430191912</v>
      </c>
      <c r="Y175" s="146">
        <f t="shared" ca="1" si="41"/>
        <v>1608.0990681251649</v>
      </c>
      <c r="Z175" s="199">
        <f t="shared" ca="1" si="42"/>
        <v>592984778.2358402</v>
      </c>
      <c r="AA175" s="146">
        <f t="shared" ca="1" si="49"/>
        <v>5100.5019794046339</v>
      </c>
      <c r="AB175" s="141">
        <f t="shared" si="43"/>
        <v>360</v>
      </c>
      <c r="AC175" s="140">
        <f t="shared" si="44"/>
        <v>17</v>
      </c>
      <c r="AK175" s="152">
        <f t="shared" ca="1" si="46"/>
        <v>1608.1079855615289</v>
      </c>
      <c r="AL175" s="140">
        <f t="shared" ca="1" si="47"/>
        <v>0</v>
      </c>
    </row>
    <row r="176" spans="1:38" x14ac:dyDescent="0.2">
      <c r="A176" s="150"/>
      <c r="B176" s="149" t="str">
        <f t="shared" si="34"/>
        <v/>
      </c>
      <c r="C176" s="140">
        <f t="shared" si="36"/>
        <v>853200.00000000012</v>
      </c>
      <c r="D176" s="144"/>
      <c r="G176" s="147"/>
      <c r="J176" s="147"/>
      <c r="K176" s="165" t="str">
        <f t="shared" si="45"/>
        <v/>
      </c>
      <c r="T176" s="142">
        <f t="shared" si="37"/>
        <v>171</v>
      </c>
      <c r="U176" s="142">
        <f t="shared" si="38"/>
        <v>61560</v>
      </c>
      <c r="V176" s="195">
        <f t="shared" si="39"/>
        <v>0.71250000000000002</v>
      </c>
      <c r="W176" s="196">
        <f t="shared" si="40"/>
        <v>2086.4796874999997</v>
      </c>
      <c r="X176" s="146">
        <f t="shared" ca="1" si="48"/>
        <v>4730.58731416299</v>
      </c>
      <c r="Y176" s="146">
        <f t="shared" ca="1" si="41"/>
        <v>1608.0887210969649</v>
      </c>
      <c r="Z176" s="199">
        <f t="shared" ca="1" si="42"/>
        <v>592853515.83609772</v>
      </c>
      <c r="AA176" s="146">
        <f t="shared" ca="1" si="49"/>
        <v>5095.2050912253108</v>
      </c>
      <c r="AB176" s="141">
        <f t="shared" si="43"/>
        <v>360</v>
      </c>
      <c r="AC176" s="140">
        <f t="shared" si="44"/>
        <v>17.100000000000001</v>
      </c>
      <c r="AK176" s="152">
        <f t="shared" ca="1" si="46"/>
        <v>1608.0990681251649</v>
      </c>
      <c r="AL176" s="140">
        <f t="shared" ca="1" si="47"/>
        <v>0</v>
      </c>
    </row>
    <row r="177" spans="1:38" x14ac:dyDescent="0.2">
      <c r="A177" s="150"/>
      <c r="B177" s="149" t="str">
        <f t="shared" si="34"/>
        <v/>
      </c>
      <c r="C177" s="140">
        <f t="shared" si="36"/>
        <v>864000.00000000012</v>
      </c>
      <c r="D177" s="144"/>
      <c r="G177" s="147"/>
      <c r="J177" s="147"/>
      <c r="K177" s="165" t="str">
        <f t="shared" si="45"/>
        <v/>
      </c>
      <c r="T177" s="142">
        <f t="shared" si="37"/>
        <v>172</v>
      </c>
      <c r="U177" s="142">
        <f t="shared" si="38"/>
        <v>61920</v>
      </c>
      <c r="V177" s="195">
        <f t="shared" si="39"/>
        <v>0.71666666666666667</v>
      </c>
      <c r="W177" s="196">
        <f t="shared" si="40"/>
        <v>2086.4798611111109</v>
      </c>
      <c r="X177" s="146">
        <f t="shared" ca="1" si="48"/>
        <v>4705.8434641215117</v>
      </c>
      <c r="Y177" s="146">
        <f t="shared" ca="1" si="41"/>
        <v>1608.0778463053775</v>
      </c>
      <c r="Z177" s="199">
        <f t="shared" ca="1" si="42"/>
        <v>592715558.23001969</v>
      </c>
      <c r="AA177" s="146">
        <f t="shared" ca="1" si="49"/>
        <v>5089.0590365605249</v>
      </c>
      <c r="AB177" s="141">
        <f t="shared" si="43"/>
        <v>360</v>
      </c>
      <c r="AC177" s="140">
        <f t="shared" si="44"/>
        <v>17.2</v>
      </c>
      <c r="AK177" s="152">
        <f t="shared" ca="1" si="46"/>
        <v>1608.0887210969649</v>
      </c>
      <c r="AL177" s="140">
        <f t="shared" ca="1" si="47"/>
        <v>0</v>
      </c>
    </row>
    <row r="178" spans="1:38" x14ac:dyDescent="0.2">
      <c r="A178" s="150"/>
      <c r="B178" s="149" t="str">
        <f t="shared" si="34"/>
        <v/>
      </c>
      <c r="C178" s="140">
        <f t="shared" si="36"/>
        <v>874800.00000000012</v>
      </c>
      <c r="D178" s="144"/>
      <c r="G178" s="147"/>
      <c r="J178" s="147"/>
      <c r="K178" s="165" t="str">
        <f t="shared" si="45"/>
        <v/>
      </c>
      <c r="T178" s="142">
        <f t="shared" si="37"/>
        <v>173</v>
      </c>
      <c r="U178" s="142">
        <f t="shared" si="38"/>
        <v>62280</v>
      </c>
      <c r="V178" s="195">
        <f t="shared" si="39"/>
        <v>0.72083333333333333</v>
      </c>
      <c r="W178" s="196">
        <f t="shared" si="40"/>
        <v>2086.4800347222222</v>
      </c>
      <c r="X178" s="146">
        <f t="shared" ca="1" si="48"/>
        <v>4703.2642504631776</v>
      </c>
      <c r="Y178" s="146">
        <f t="shared" ca="1" si="41"/>
        <v>1608.0670816287368</v>
      </c>
      <c r="Z178" s="199">
        <f t="shared" ca="1" si="42"/>
        <v>592578997.54215622</v>
      </c>
      <c r="AA178" s="146">
        <f t="shared" ca="1" si="49"/>
        <v>5082.5994945284629</v>
      </c>
      <c r="AB178" s="141">
        <f t="shared" si="43"/>
        <v>360</v>
      </c>
      <c r="AC178" s="140">
        <f t="shared" si="44"/>
        <v>17.3</v>
      </c>
      <c r="AK178" s="152">
        <f t="shared" ca="1" si="46"/>
        <v>1608.0778463053775</v>
      </c>
      <c r="AL178" s="140">
        <f t="shared" ca="1" si="47"/>
        <v>0</v>
      </c>
    </row>
    <row r="179" spans="1:38" x14ac:dyDescent="0.2">
      <c r="A179" s="150"/>
      <c r="B179" s="149" t="str">
        <f t="shared" si="34"/>
        <v/>
      </c>
      <c r="C179" s="140">
        <f t="shared" si="36"/>
        <v>885600.00000000012</v>
      </c>
      <c r="D179" s="144"/>
      <c r="G179" s="147"/>
      <c r="J179" s="147"/>
      <c r="K179" s="165" t="str">
        <f t="shared" si="45"/>
        <v/>
      </c>
      <c r="T179" s="142">
        <f t="shared" si="37"/>
        <v>174</v>
      </c>
      <c r="U179" s="142">
        <f t="shared" si="38"/>
        <v>62640</v>
      </c>
      <c r="V179" s="195">
        <f t="shared" si="39"/>
        <v>0.72499999999999998</v>
      </c>
      <c r="W179" s="196">
        <f t="shared" si="40"/>
        <v>2086.4802083333329</v>
      </c>
      <c r="X179" s="146">
        <f t="shared" ca="1" si="48"/>
        <v>4717.112193132205</v>
      </c>
      <c r="Y179" s="146">
        <f t="shared" ca="1" si="41"/>
        <v>1608.0568913764869</v>
      </c>
      <c r="Z179" s="199">
        <f t="shared" ca="1" si="42"/>
        <v>592449724.00211167</v>
      </c>
      <c r="AA179" s="146">
        <f t="shared" ca="1" si="49"/>
        <v>5076.2053599224309</v>
      </c>
      <c r="AB179" s="141">
        <f t="shared" si="43"/>
        <v>360</v>
      </c>
      <c r="AC179" s="140">
        <f t="shared" si="44"/>
        <v>17.399999999999999</v>
      </c>
      <c r="AK179" s="152">
        <f t="shared" ca="1" si="46"/>
        <v>1608.0670816287368</v>
      </c>
      <c r="AL179" s="140">
        <f t="shared" ca="1" si="47"/>
        <v>0</v>
      </c>
    </row>
    <row r="180" spans="1:38" x14ac:dyDescent="0.2">
      <c r="A180" s="150"/>
      <c r="B180" s="149" t="str">
        <f t="shared" si="34"/>
        <v/>
      </c>
      <c r="C180" s="140">
        <f t="shared" si="36"/>
        <v>896400.00000000012</v>
      </c>
      <c r="D180" s="144"/>
      <c r="G180" s="147"/>
      <c r="J180" s="147"/>
      <c r="K180" s="165" t="str">
        <f t="shared" si="45"/>
        <v/>
      </c>
      <c r="T180" s="142">
        <f t="shared" si="37"/>
        <v>175</v>
      </c>
      <c r="U180" s="142">
        <f t="shared" si="38"/>
        <v>63000</v>
      </c>
      <c r="V180" s="195">
        <f t="shared" si="39"/>
        <v>0.72916666666666663</v>
      </c>
      <c r="W180" s="196">
        <f t="shared" si="40"/>
        <v>2086.4803819444442</v>
      </c>
      <c r="X180" s="146">
        <f t="shared" ca="1" si="48"/>
        <v>4741.6498120728093</v>
      </c>
      <c r="Y180" s="146">
        <f t="shared" ca="1" si="41"/>
        <v>1608.0475692148852</v>
      </c>
      <c r="Z180" s="199">
        <f t="shared" ca="1" si="42"/>
        <v>592331463.06003284</v>
      </c>
      <c r="AA180" s="146">
        <f t="shared" ca="1" si="49"/>
        <v>5070.1524289585095</v>
      </c>
      <c r="AB180" s="141">
        <f t="shared" si="43"/>
        <v>360</v>
      </c>
      <c r="AC180" s="140">
        <f t="shared" si="44"/>
        <v>17.5</v>
      </c>
      <c r="AK180" s="152">
        <f t="shared" ca="1" si="46"/>
        <v>1608.0568913764869</v>
      </c>
      <c r="AL180" s="140">
        <f t="shared" ca="1" si="47"/>
        <v>0</v>
      </c>
    </row>
    <row r="181" spans="1:38" x14ac:dyDescent="0.2">
      <c r="A181" s="150"/>
      <c r="B181" s="149" t="str">
        <f t="shared" si="34"/>
        <v/>
      </c>
      <c r="C181" s="140">
        <f t="shared" si="36"/>
        <v>907200.00000000012</v>
      </c>
      <c r="D181" s="144"/>
      <c r="G181" s="147"/>
      <c r="J181" s="147"/>
      <c r="K181" s="165" t="str">
        <f t="shared" si="45"/>
        <v/>
      </c>
      <c r="T181" s="142">
        <f t="shared" si="37"/>
        <v>176</v>
      </c>
      <c r="U181" s="142">
        <f t="shared" si="38"/>
        <v>63360</v>
      </c>
      <c r="V181" s="195">
        <f t="shared" si="39"/>
        <v>0.73333333333333339</v>
      </c>
      <c r="W181" s="196">
        <f t="shared" si="40"/>
        <v>2086.4805555555554</v>
      </c>
      <c r="X181" s="146">
        <f t="shared" ca="1" si="48"/>
        <v>4782.4758269485301</v>
      </c>
      <c r="Y181" s="146">
        <f t="shared" ca="1" si="41"/>
        <v>1608.0395627391117</v>
      </c>
      <c r="Z181" s="199">
        <f t="shared" ca="1" si="42"/>
        <v>592229892.90837085</v>
      </c>
      <c r="AA181" s="146">
        <f t="shared" ca="1" si="49"/>
        <v>5064.6151371206488</v>
      </c>
      <c r="AB181" s="141">
        <f t="shared" si="43"/>
        <v>360</v>
      </c>
      <c r="AC181" s="140">
        <f t="shared" si="44"/>
        <v>17.600000000000001</v>
      </c>
      <c r="AK181" s="152">
        <f t="shared" ca="1" si="46"/>
        <v>1608.0475692148852</v>
      </c>
      <c r="AL181" s="140">
        <f t="shared" ca="1" si="47"/>
        <v>0</v>
      </c>
    </row>
    <row r="182" spans="1:38" x14ac:dyDescent="0.2">
      <c r="A182" s="150"/>
      <c r="B182" s="149" t="str">
        <f t="shared" ref="B182:B245" si="50">IF(D182="","",B181+$N$5/24+0.000000001)</f>
        <v/>
      </c>
      <c r="C182" s="140">
        <f t="shared" si="36"/>
        <v>918000.00000000012</v>
      </c>
      <c r="D182" s="144"/>
      <c r="G182" s="147"/>
      <c r="J182" s="147"/>
      <c r="K182" s="165" t="str">
        <f t="shared" si="45"/>
        <v/>
      </c>
      <c r="T182" s="142">
        <f t="shared" si="37"/>
        <v>177</v>
      </c>
      <c r="U182" s="142">
        <f t="shared" si="38"/>
        <v>63720</v>
      </c>
      <c r="V182" s="195">
        <f t="shared" si="39"/>
        <v>0.73749999999999993</v>
      </c>
      <c r="W182" s="196">
        <f t="shared" si="40"/>
        <v>2086.4807291666666</v>
      </c>
      <c r="X182" s="146">
        <f t="shared" ca="1" si="48"/>
        <v>4839.6081170483658</v>
      </c>
      <c r="Y182" s="146">
        <f t="shared" ca="1" si="41"/>
        <v>1608.0333125069853</v>
      </c>
      <c r="Z182" s="199">
        <f t="shared" ca="1" si="42"/>
        <v>592150602.46361494</v>
      </c>
      <c r="AA182" s="146">
        <f t="shared" ca="1" si="49"/>
        <v>5059.8593524812768</v>
      </c>
      <c r="AB182" s="141">
        <f t="shared" si="43"/>
        <v>360</v>
      </c>
      <c r="AC182" s="140">
        <f t="shared" si="44"/>
        <v>17.7</v>
      </c>
      <c r="AK182" s="152">
        <f t="shared" ca="1" si="46"/>
        <v>1608.0395627391117</v>
      </c>
      <c r="AL182" s="140">
        <f t="shared" ca="1" si="47"/>
        <v>0</v>
      </c>
    </row>
    <row r="183" spans="1:38" x14ac:dyDescent="0.2">
      <c r="A183" s="150"/>
      <c r="B183" s="149" t="str">
        <f t="shared" si="50"/>
        <v/>
      </c>
      <c r="C183" s="140">
        <f t="shared" si="36"/>
        <v>928800.00000000012</v>
      </c>
      <c r="D183" s="144"/>
      <c r="G183" s="147"/>
      <c r="J183" s="147"/>
      <c r="K183" s="165" t="str">
        <f t="shared" si="45"/>
        <v/>
      </c>
      <c r="T183" s="142">
        <f t="shared" si="37"/>
        <v>178</v>
      </c>
      <c r="U183" s="142">
        <f t="shared" si="38"/>
        <v>64080</v>
      </c>
      <c r="V183" s="195">
        <f t="shared" si="39"/>
        <v>0.7416666666666667</v>
      </c>
      <c r="W183" s="196">
        <f t="shared" si="40"/>
        <v>2086.4809027777774</v>
      </c>
      <c r="X183" s="146">
        <f t="shared" ca="1" si="48"/>
        <v>4895.4624037113772</v>
      </c>
      <c r="Y183" s="146">
        <f t="shared" ca="1" si="41"/>
        <v>1608.0287526481382</v>
      </c>
      <c r="Z183" s="199">
        <f t="shared" ca="1" si="42"/>
        <v>592092756.09428</v>
      </c>
      <c r="AA183" s="146">
        <f t="shared" ca="1" si="49"/>
        <v>5056.1467629749914</v>
      </c>
      <c r="AB183" s="141">
        <f t="shared" si="43"/>
        <v>360</v>
      </c>
      <c r="AC183" s="140">
        <f t="shared" si="44"/>
        <v>17.8</v>
      </c>
      <c r="AK183" s="152">
        <f t="shared" ca="1" si="46"/>
        <v>1608.0333125069853</v>
      </c>
      <c r="AL183" s="140">
        <f t="shared" ca="1" si="47"/>
        <v>0</v>
      </c>
    </row>
    <row r="184" spans="1:38" x14ac:dyDescent="0.2">
      <c r="A184" s="150"/>
      <c r="B184" s="149" t="str">
        <f t="shared" si="50"/>
        <v/>
      </c>
      <c r="C184" s="140">
        <f t="shared" si="36"/>
        <v>939600.00000000012</v>
      </c>
      <c r="D184" s="144"/>
      <c r="G184" s="147"/>
      <c r="J184" s="147"/>
      <c r="K184" s="165" t="str">
        <f t="shared" si="45"/>
        <v/>
      </c>
      <c r="T184" s="142">
        <f t="shared" si="37"/>
        <v>179</v>
      </c>
      <c r="U184" s="142">
        <f t="shared" si="38"/>
        <v>64440</v>
      </c>
      <c r="V184" s="195">
        <f t="shared" si="39"/>
        <v>0.74583333333333324</v>
      </c>
      <c r="W184" s="196">
        <f t="shared" si="40"/>
        <v>2086.4810763888886</v>
      </c>
      <c r="X184" s="146">
        <f t="shared" ca="1" si="48"/>
        <v>4936.1361252862653</v>
      </c>
      <c r="Y184" s="146">
        <f t="shared" ca="1" si="41"/>
        <v>1608.0254238792545</v>
      </c>
      <c r="Z184" s="199">
        <f t="shared" ca="1" si="42"/>
        <v>592050527.33222246</v>
      </c>
      <c r="AA184" s="146">
        <f t="shared" ca="1" si="49"/>
        <v>5053.4382421130585</v>
      </c>
      <c r="AB184" s="141">
        <f t="shared" si="43"/>
        <v>360</v>
      </c>
      <c r="AC184" s="140">
        <f t="shared" si="44"/>
        <v>17.899999999999999</v>
      </c>
      <c r="AK184" s="152">
        <f t="shared" ca="1" si="46"/>
        <v>1608.0287526481382</v>
      </c>
      <c r="AL184" s="140">
        <f t="shared" ca="1" si="47"/>
        <v>0</v>
      </c>
    </row>
    <row r="185" spans="1:38" x14ac:dyDescent="0.2">
      <c r="A185" s="150"/>
      <c r="B185" s="149" t="str">
        <f t="shared" si="50"/>
        <v/>
      </c>
      <c r="C185" s="140">
        <f t="shared" si="36"/>
        <v>950400.00000000012</v>
      </c>
      <c r="D185" s="144"/>
      <c r="G185" s="147"/>
      <c r="J185" s="147"/>
      <c r="K185" s="165" t="str">
        <f t="shared" si="45"/>
        <v/>
      </c>
      <c r="T185" s="142">
        <f t="shared" si="37"/>
        <v>180</v>
      </c>
      <c r="U185" s="142">
        <f t="shared" si="38"/>
        <v>64800</v>
      </c>
      <c r="V185" s="195">
        <f t="shared" si="39"/>
        <v>0.75</v>
      </c>
      <c r="W185" s="196">
        <f t="shared" si="40"/>
        <v>2086.4812499999998</v>
      </c>
      <c r="X185" s="146">
        <f t="shared" ca="1" si="48"/>
        <v>4970.0786190106137</v>
      </c>
      <c r="Y185" s="146">
        <f t="shared" ca="1" si="41"/>
        <v>1608.0231144318593</v>
      </c>
      <c r="Z185" s="199">
        <f t="shared" ca="1" si="42"/>
        <v>592021229.68256831</v>
      </c>
      <c r="AA185" s="146">
        <f t="shared" ca="1" si="49"/>
        <v>5051.4609791608345</v>
      </c>
      <c r="AB185" s="141">
        <f t="shared" si="43"/>
        <v>360</v>
      </c>
      <c r="AC185" s="140">
        <f t="shared" si="44"/>
        <v>18</v>
      </c>
      <c r="AK185" s="152">
        <f t="shared" ca="1" si="46"/>
        <v>1608.0254238792545</v>
      </c>
      <c r="AL185" s="140">
        <f t="shared" ca="1" si="47"/>
        <v>0</v>
      </c>
    </row>
    <row r="186" spans="1:38" x14ac:dyDescent="0.2">
      <c r="A186" s="150"/>
      <c r="B186" s="149" t="str">
        <f t="shared" si="50"/>
        <v/>
      </c>
      <c r="C186" s="140">
        <f t="shared" si="36"/>
        <v>961200.00000000012</v>
      </c>
      <c r="D186" s="144"/>
      <c r="G186" s="147"/>
      <c r="J186" s="147"/>
      <c r="K186" s="165" t="str">
        <f t="shared" si="45"/>
        <v/>
      </c>
      <c r="T186" s="142">
        <f t="shared" si="37"/>
        <v>181</v>
      </c>
      <c r="U186" s="142">
        <f t="shared" si="38"/>
        <v>65160</v>
      </c>
      <c r="V186" s="195">
        <f t="shared" si="39"/>
        <v>0.75416666666666676</v>
      </c>
      <c r="W186" s="196">
        <f t="shared" si="40"/>
        <v>2086.481423611111</v>
      </c>
      <c r="X186" s="146">
        <f t="shared" ca="1" si="48"/>
        <v>4994.7587511928241</v>
      </c>
      <c r="Y186" s="146">
        <f t="shared" ca="1" si="41"/>
        <v>1608.0215442792287</v>
      </c>
      <c r="Z186" s="199">
        <f t="shared" ca="1" si="42"/>
        <v>592001310.72629571</v>
      </c>
      <c r="AA186" s="146">
        <f t="shared" ca="1" si="49"/>
        <v>5050.0891852832083</v>
      </c>
      <c r="AB186" s="141">
        <f t="shared" si="43"/>
        <v>360</v>
      </c>
      <c r="AC186" s="140">
        <f t="shared" si="44"/>
        <v>18.100000000000001</v>
      </c>
      <c r="AK186" s="152">
        <f t="shared" ca="1" si="46"/>
        <v>1608.0231144318593</v>
      </c>
      <c r="AL186" s="140">
        <f t="shared" ca="1" si="47"/>
        <v>0</v>
      </c>
    </row>
    <row r="187" spans="1:38" x14ac:dyDescent="0.2">
      <c r="A187" s="150"/>
      <c r="B187" s="149" t="str">
        <f t="shared" si="50"/>
        <v/>
      </c>
      <c r="C187" s="140">
        <f t="shared" si="36"/>
        <v>972000.00000000012</v>
      </c>
      <c r="D187" s="144"/>
      <c r="G187" s="147"/>
      <c r="J187" s="147"/>
      <c r="K187" s="165" t="str">
        <f t="shared" si="45"/>
        <v/>
      </c>
      <c r="T187" s="142">
        <f t="shared" si="37"/>
        <v>182</v>
      </c>
      <c r="U187" s="142">
        <f t="shared" si="38"/>
        <v>65520</v>
      </c>
      <c r="V187" s="195">
        <f t="shared" si="39"/>
        <v>0.7583333333333333</v>
      </c>
      <c r="W187" s="196">
        <f t="shared" si="40"/>
        <v>2086.4815972222223</v>
      </c>
      <c r="X187" s="146">
        <f t="shared" ca="1" si="48"/>
        <v>5004.6870052808108</v>
      </c>
      <c r="Y187" s="146">
        <f t="shared" ca="1" si="41"/>
        <v>1608.0202823347436</v>
      </c>
      <c r="Z187" s="199">
        <f t="shared" ca="1" si="42"/>
        <v>591985301.69855833</v>
      </c>
      <c r="AA187" s="146">
        <f t="shared" ca="1" si="49"/>
        <v>5049.1565267735969</v>
      </c>
      <c r="AB187" s="141">
        <f t="shared" si="43"/>
        <v>360</v>
      </c>
      <c r="AC187" s="140">
        <f t="shared" si="44"/>
        <v>18.2</v>
      </c>
      <c r="AK187" s="152">
        <f t="shared" ca="1" si="46"/>
        <v>1608.0215442792287</v>
      </c>
      <c r="AL187" s="140">
        <f t="shared" ca="1" si="47"/>
        <v>0</v>
      </c>
    </row>
    <row r="188" spans="1:38" x14ac:dyDescent="0.2">
      <c r="A188" s="150"/>
      <c r="B188" s="149" t="str">
        <f t="shared" si="50"/>
        <v/>
      </c>
      <c r="C188" s="140">
        <f t="shared" ref="C188:C251" si="51">C187+$N$5*3600+0.00000000001</f>
        <v>982800.00000000012</v>
      </c>
      <c r="D188" s="144"/>
      <c r="G188" s="147"/>
      <c r="J188" s="147"/>
      <c r="K188" s="165" t="str">
        <f t="shared" si="45"/>
        <v/>
      </c>
      <c r="T188" s="142">
        <f t="shared" si="37"/>
        <v>183</v>
      </c>
      <c r="U188" s="142">
        <f t="shared" si="38"/>
        <v>65880</v>
      </c>
      <c r="V188" s="195">
        <f t="shared" si="39"/>
        <v>0.76250000000000007</v>
      </c>
      <c r="W188" s="196">
        <f t="shared" si="40"/>
        <v>2086.481770833333</v>
      </c>
      <c r="X188" s="146">
        <f t="shared" ca="1" si="48"/>
        <v>4997.2574111889571</v>
      </c>
      <c r="Y188" s="146">
        <f t="shared" ca="1" si="41"/>
        <v>1608.0188308267097</v>
      </c>
      <c r="Z188" s="199">
        <f t="shared" ca="1" si="42"/>
        <v>591966887.86764026</v>
      </c>
      <c r="AA188" s="146">
        <f t="shared" ca="1" si="49"/>
        <v>5048.4069415168815</v>
      </c>
      <c r="AB188" s="141">
        <f t="shared" si="43"/>
        <v>360</v>
      </c>
      <c r="AC188" s="140">
        <f t="shared" si="44"/>
        <v>18.3</v>
      </c>
      <c r="AK188" s="152">
        <f t="shared" ca="1" si="46"/>
        <v>1608.0202823347436</v>
      </c>
      <c r="AL188" s="140">
        <f t="shared" ca="1" si="47"/>
        <v>0</v>
      </c>
    </row>
    <row r="189" spans="1:38" x14ac:dyDescent="0.2">
      <c r="A189" s="150"/>
      <c r="B189" s="149" t="str">
        <f t="shared" si="50"/>
        <v/>
      </c>
      <c r="C189" s="140">
        <f t="shared" si="51"/>
        <v>993600.00000000012</v>
      </c>
      <c r="D189" s="144"/>
      <c r="G189" s="147"/>
      <c r="J189" s="147"/>
      <c r="K189" s="165" t="str">
        <f t="shared" si="45"/>
        <v/>
      </c>
      <c r="T189" s="142">
        <f t="shared" si="37"/>
        <v>184</v>
      </c>
      <c r="U189" s="142">
        <f t="shared" si="38"/>
        <v>66240</v>
      </c>
      <c r="V189" s="195">
        <f t="shared" si="39"/>
        <v>0.76666666666666661</v>
      </c>
      <c r="W189" s="196">
        <f t="shared" si="40"/>
        <v>2086.4819444444443</v>
      </c>
      <c r="X189" s="146">
        <f t="shared" ca="1" si="48"/>
        <v>4974.7246002436868</v>
      </c>
      <c r="Y189" s="146">
        <f t="shared" ca="1" si="41"/>
        <v>1608.0167643552904</v>
      </c>
      <c r="Z189" s="199">
        <f t="shared" ca="1" si="42"/>
        <v>591940672.61121535</v>
      </c>
      <c r="AA189" s="146">
        <f t="shared" ca="1" si="49"/>
        <v>5047.5447569794587</v>
      </c>
      <c r="AB189" s="141">
        <f t="shared" si="43"/>
        <v>360</v>
      </c>
      <c r="AC189" s="140">
        <f t="shared" si="44"/>
        <v>18.399999999999999</v>
      </c>
      <c r="AK189" s="152">
        <f t="shared" ca="1" si="46"/>
        <v>1608.0188308267097</v>
      </c>
      <c r="AL189" s="140">
        <f t="shared" ca="1" si="47"/>
        <v>0</v>
      </c>
    </row>
    <row r="190" spans="1:38" x14ac:dyDescent="0.2">
      <c r="A190" s="150"/>
      <c r="B190" s="149" t="str">
        <f t="shared" si="50"/>
        <v/>
      </c>
      <c r="C190" s="140">
        <f t="shared" si="51"/>
        <v>1004400.0000000001</v>
      </c>
      <c r="D190" s="144"/>
      <c r="G190" s="147"/>
      <c r="J190" s="147"/>
      <c r="K190" s="165" t="str">
        <f t="shared" si="45"/>
        <v/>
      </c>
      <c r="T190" s="142">
        <f t="shared" si="37"/>
        <v>185</v>
      </c>
      <c r="U190" s="142">
        <f t="shared" si="38"/>
        <v>66600</v>
      </c>
      <c r="V190" s="195">
        <f t="shared" si="39"/>
        <v>0.77083333333333337</v>
      </c>
      <c r="W190" s="196">
        <f t="shared" si="40"/>
        <v>2086.4821180555555</v>
      </c>
      <c r="X190" s="146">
        <f t="shared" ca="1" si="48"/>
        <v>4939.3425824669112</v>
      </c>
      <c r="Y190" s="146">
        <f t="shared" ca="1" si="41"/>
        <v>1608.0137286549646</v>
      </c>
      <c r="Z190" s="199">
        <f t="shared" ca="1" si="42"/>
        <v>591902161.71688116</v>
      </c>
      <c r="AA190" s="146">
        <f t="shared" ca="1" si="49"/>
        <v>5046.3172889508714</v>
      </c>
      <c r="AB190" s="141">
        <f t="shared" si="43"/>
        <v>360</v>
      </c>
      <c r="AC190" s="140">
        <f t="shared" si="44"/>
        <v>18.5</v>
      </c>
      <c r="AK190" s="152">
        <f t="shared" ca="1" si="46"/>
        <v>1608.0167643552904</v>
      </c>
      <c r="AL190" s="140">
        <f t="shared" ca="1" si="47"/>
        <v>0</v>
      </c>
    </row>
    <row r="191" spans="1:38" x14ac:dyDescent="0.2">
      <c r="A191" s="150"/>
      <c r="B191" s="149" t="str">
        <f t="shared" si="50"/>
        <v/>
      </c>
      <c r="C191" s="140">
        <f t="shared" si="51"/>
        <v>1015200.0000000001</v>
      </c>
      <c r="D191" s="144"/>
      <c r="G191" s="147"/>
      <c r="J191" s="147"/>
      <c r="K191" s="165" t="str">
        <f t="shared" si="45"/>
        <v/>
      </c>
      <c r="T191" s="142">
        <f t="shared" si="37"/>
        <v>186</v>
      </c>
      <c r="U191" s="142">
        <f t="shared" si="38"/>
        <v>66960</v>
      </c>
      <c r="V191" s="195">
        <f t="shared" si="39"/>
        <v>0.77500000000000002</v>
      </c>
      <c r="W191" s="196">
        <f t="shared" si="40"/>
        <v>2086.4822916666667</v>
      </c>
      <c r="X191" s="146">
        <f t="shared" ca="1" si="48"/>
        <v>4893.365367880544</v>
      </c>
      <c r="Y191" s="146">
        <f t="shared" ca="1" si="41"/>
        <v>1608.0094393954748</v>
      </c>
      <c r="Z191" s="199">
        <f t="shared" ca="1" si="42"/>
        <v>591847748.17099488</v>
      </c>
      <c r="AA191" s="146">
        <f t="shared" ca="1" si="49"/>
        <v>5044.514106453611</v>
      </c>
      <c r="AB191" s="141">
        <f t="shared" si="43"/>
        <v>360</v>
      </c>
      <c r="AC191" s="140">
        <f t="shared" si="44"/>
        <v>18.600000000000001</v>
      </c>
      <c r="AK191" s="152">
        <f t="shared" ca="1" si="46"/>
        <v>1608.0137286549646</v>
      </c>
      <c r="AL191" s="140">
        <f t="shared" ca="1" si="47"/>
        <v>0</v>
      </c>
    </row>
    <row r="192" spans="1:38" x14ac:dyDescent="0.2">
      <c r="A192" s="150"/>
      <c r="B192" s="149" t="str">
        <f t="shared" si="50"/>
        <v/>
      </c>
      <c r="C192" s="140">
        <f t="shared" si="51"/>
        <v>1026000.0000000001</v>
      </c>
      <c r="D192" s="144"/>
      <c r="G192" s="147"/>
      <c r="J192" s="147"/>
      <c r="K192" s="165" t="str">
        <f t="shared" si="45"/>
        <v/>
      </c>
      <c r="T192" s="142">
        <f t="shared" si="37"/>
        <v>187</v>
      </c>
      <c r="U192" s="142">
        <f t="shared" si="38"/>
        <v>67320</v>
      </c>
      <c r="V192" s="195">
        <f t="shared" si="39"/>
        <v>0.77916666666666667</v>
      </c>
      <c r="W192" s="196">
        <f t="shared" si="40"/>
        <v>2086.4824652777775</v>
      </c>
      <c r="X192" s="146">
        <f t="shared" ca="1" si="48"/>
        <v>4839.0469665064993</v>
      </c>
      <c r="Y192" s="146">
        <f t="shared" ca="1" si="41"/>
        <v>1608.0036810029885</v>
      </c>
      <c r="Z192" s="199">
        <f t="shared" ca="1" si="42"/>
        <v>591774697.20391154</v>
      </c>
      <c r="AA192" s="146">
        <f t="shared" ca="1" si="49"/>
        <v>5041.9663195155736</v>
      </c>
      <c r="AB192" s="141">
        <f t="shared" si="43"/>
        <v>360</v>
      </c>
      <c r="AC192" s="140">
        <f t="shared" si="44"/>
        <v>18.7</v>
      </c>
      <c r="AK192" s="152">
        <f t="shared" ca="1" si="46"/>
        <v>1608.0094393954748</v>
      </c>
      <c r="AL192" s="140">
        <f t="shared" ca="1" si="47"/>
        <v>0</v>
      </c>
    </row>
    <row r="193" spans="1:38" x14ac:dyDescent="0.2">
      <c r="A193" s="150"/>
      <c r="B193" s="149" t="str">
        <f t="shared" si="50"/>
        <v/>
      </c>
      <c r="C193" s="140">
        <f t="shared" si="51"/>
        <v>1036800.0000000001</v>
      </c>
      <c r="D193" s="144"/>
      <c r="G193" s="147"/>
      <c r="J193" s="147"/>
      <c r="K193" s="165" t="str">
        <f t="shared" si="45"/>
        <v/>
      </c>
      <c r="T193" s="142">
        <f t="shared" si="37"/>
        <v>188</v>
      </c>
      <c r="U193" s="142">
        <f t="shared" si="38"/>
        <v>67680</v>
      </c>
      <c r="V193" s="195">
        <f t="shared" si="39"/>
        <v>0.78333333333333333</v>
      </c>
      <c r="W193" s="196">
        <f t="shared" si="40"/>
        <v>2086.4826388888887</v>
      </c>
      <c r="X193" s="146">
        <f t="shared" ca="1" si="48"/>
        <v>4773.2075786330288</v>
      </c>
      <c r="Y193" s="146">
        <f t="shared" ca="1" si="41"/>
        <v>1607.9961513018916</v>
      </c>
      <c r="Z193" s="199">
        <f t="shared" ca="1" si="42"/>
        <v>591679175.41579783</v>
      </c>
      <c r="AA193" s="146">
        <f t="shared" ca="1" si="49"/>
        <v>5038.5458789486465</v>
      </c>
      <c r="AB193" s="141">
        <f t="shared" si="43"/>
        <v>360</v>
      </c>
      <c r="AC193" s="140">
        <f t="shared" si="44"/>
        <v>18.8</v>
      </c>
      <c r="AK193" s="152">
        <f t="shared" ca="1" si="46"/>
        <v>1608.0036810029885</v>
      </c>
      <c r="AL193" s="140">
        <f t="shared" ca="1" si="47"/>
        <v>0</v>
      </c>
    </row>
    <row r="194" spans="1:38" x14ac:dyDescent="0.2">
      <c r="A194" s="150"/>
      <c r="B194" s="149" t="str">
        <f t="shared" si="50"/>
        <v/>
      </c>
      <c r="C194" s="140">
        <f t="shared" si="51"/>
        <v>1047600.0000000001</v>
      </c>
      <c r="D194" s="144"/>
      <c r="G194" s="147"/>
      <c r="J194" s="147"/>
      <c r="K194" s="165" t="str">
        <f t="shared" si="45"/>
        <v/>
      </c>
      <c r="T194" s="142">
        <f t="shared" si="37"/>
        <v>189</v>
      </c>
      <c r="U194" s="142">
        <f t="shared" si="38"/>
        <v>68040</v>
      </c>
      <c r="V194" s="195">
        <f t="shared" si="39"/>
        <v>0.78749999999999998</v>
      </c>
      <c r="W194" s="196">
        <f t="shared" si="40"/>
        <v>2086.4828124999999</v>
      </c>
      <c r="X194" s="146">
        <f t="shared" ca="1" si="48"/>
        <v>4694.8951342771852</v>
      </c>
      <c r="Y194" s="146">
        <f t="shared" ca="1" si="41"/>
        <v>1607.9865216903836</v>
      </c>
      <c r="Z194" s="199">
        <f t="shared" ca="1" si="42"/>
        <v>591557014.16420603</v>
      </c>
      <c r="AA194" s="146">
        <f t="shared" ca="1" si="49"/>
        <v>5034.2319442545377</v>
      </c>
      <c r="AB194" s="141">
        <f t="shared" si="43"/>
        <v>360</v>
      </c>
      <c r="AC194" s="140">
        <f t="shared" si="44"/>
        <v>18.899999999999999</v>
      </c>
      <c r="AK194" s="152">
        <f t="shared" ca="1" si="46"/>
        <v>1607.9961513018916</v>
      </c>
      <c r="AL194" s="140">
        <f t="shared" ca="1" si="47"/>
        <v>0</v>
      </c>
    </row>
    <row r="195" spans="1:38" x14ac:dyDescent="0.2">
      <c r="A195" s="150"/>
      <c r="B195" s="149" t="str">
        <f t="shared" si="50"/>
        <v/>
      </c>
      <c r="C195" s="140">
        <f t="shared" si="51"/>
        <v>1058400</v>
      </c>
      <c r="D195" s="144"/>
      <c r="G195" s="147"/>
      <c r="J195" s="147"/>
      <c r="K195" s="165" t="str">
        <f t="shared" si="45"/>
        <v/>
      </c>
      <c r="T195" s="142">
        <f t="shared" ref="T195:T248" si="52">IF(U195="","",T194+1)</f>
        <v>190</v>
      </c>
      <c r="U195" s="142">
        <f t="shared" ref="U195:U248" si="53">IF(U194="","",IF(U194+$N$33&gt;$O$2,"",IF((U194+N$33)&gt;=O$2,O$2,U194+$N$33)))</f>
        <v>68400</v>
      </c>
      <c r="V195" s="195">
        <f t="shared" ref="V195:V248" si="54">IF(U195="","",(U195/3600)/24+V$4)</f>
        <v>0.79166666666666663</v>
      </c>
      <c r="W195" s="196">
        <f t="shared" ref="W195:W248" si="55">IF(T195="","",V195/24+$W$5)</f>
        <v>2086.4829861111111</v>
      </c>
      <c r="X195" s="146">
        <f t="shared" ca="1" si="48"/>
        <v>4614.8690445774746</v>
      </c>
      <c r="Y195" s="146">
        <f t="shared" ref="Y195:Y248" ca="1" si="56">IF(U195="","",GetYByX(Z195/10000,$J$4:$J$100,$I$4:$I$100, TRUE))</f>
        <v>1607.9747721731319</v>
      </c>
      <c r="Z195" s="199">
        <f t="shared" ref="Z195:Z248" ca="1" si="57">IF(U195="","",Z194+X195*AB195-AA195*AB195)</f>
        <v>591407959.78835213</v>
      </c>
      <c r="AA195" s="146">
        <f t="shared" ca="1" si="49"/>
        <v>5028.9089775047969</v>
      </c>
      <c r="AB195" s="141">
        <f t="shared" ref="AB195:AB248" si="58">IF(U195="","",U195-U194)</f>
        <v>360</v>
      </c>
      <c r="AC195" s="140">
        <f t="shared" ref="AC195:AC248" si="59">IF(U195="","",U195/3600)</f>
        <v>19</v>
      </c>
      <c r="AK195" s="152">
        <f t="shared" ca="1" si="46"/>
        <v>1607.9865216903836</v>
      </c>
      <c r="AL195" s="140">
        <f t="shared" ca="1" si="47"/>
        <v>0</v>
      </c>
    </row>
    <row r="196" spans="1:38" x14ac:dyDescent="0.2">
      <c r="A196" s="150"/>
      <c r="B196" s="149" t="str">
        <f t="shared" si="50"/>
        <v/>
      </c>
      <c r="C196" s="140">
        <f t="shared" si="51"/>
        <v>1069200</v>
      </c>
      <c r="D196" s="144"/>
      <c r="G196" s="147"/>
      <c r="J196" s="147"/>
      <c r="K196" s="165" t="str">
        <f t="shared" ref="K196:K259" si="60">IF(J196="","",J196*IF($N$7=$N$53,1,IF($N$7=$N$54,10000,IF($N$7=$N$55,100000000))))</f>
        <v/>
      </c>
      <c r="T196" s="142">
        <f t="shared" si="52"/>
        <v>191</v>
      </c>
      <c r="U196" s="142">
        <f t="shared" si="53"/>
        <v>68760</v>
      </c>
      <c r="V196" s="195">
        <f t="shared" si="54"/>
        <v>0.79583333333333339</v>
      </c>
      <c r="W196" s="196">
        <f t="shared" si="55"/>
        <v>2086.4831597222219</v>
      </c>
      <c r="X196" s="146">
        <f t="shared" ca="1" si="48"/>
        <v>4540.4474257494367</v>
      </c>
      <c r="Y196" s="146">
        <f t="shared" ca="1" si="56"/>
        <v>1607.9610950460008</v>
      </c>
      <c r="Z196" s="199">
        <f t="shared" ca="1" si="57"/>
        <v>591234451.75356436</v>
      </c>
      <c r="AA196" s="146">
        <f t="shared" ca="1" si="49"/>
        <v>5022.4141890489564</v>
      </c>
      <c r="AB196" s="141">
        <f t="shared" si="58"/>
        <v>360</v>
      </c>
      <c r="AC196" s="140">
        <f t="shared" si="59"/>
        <v>19.100000000000001</v>
      </c>
      <c r="AK196" s="152">
        <f t="shared" ca="1" si="46"/>
        <v>1607.9747721731319</v>
      </c>
      <c r="AL196" s="140">
        <f t="shared" ca="1" si="47"/>
        <v>0</v>
      </c>
    </row>
    <row r="197" spans="1:38" x14ac:dyDescent="0.2">
      <c r="A197" s="150"/>
      <c r="B197" s="149" t="str">
        <f t="shared" si="50"/>
        <v/>
      </c>
      <c r="C197" s="140">
        <f t="shared" si="51"/>
        <v>1080000</v>
      </c>
      <c r="D197" s="144"/>
      <c r="G197" s="147"/>
      <c r="J197" s="147"/>
      <c r="K197" s="165" t="str">
        <f t="shared" si="60"/>
        <v/>
      </c>
      <c r="T197" s="142">
        <f t="shared" si="52"/>
        <v>192</v>
      </c>
      <c r="U197" s="142">
        <f t="shared" si="53"/>
        <v>69120</v>
      </c>
      <c r="V197" s="195">
        <f t="shared" si="54"/>
        <v>0.79999999999999993</v>
      </c>
      <c r="W197" s="196">
        <f t="shared" si="55"/>
        <v>2086.4833333333331</v>
      </c>
      <c r="X197" s="146">
        <f t="shared" ca="1" si="48"/>
        <v>4462.1242269414006</v>
      </c>
      <c r="Y197" s="146">
        <f t="shared" ca="1" si="56"/>
        <v>1607.9454098281949</v>
      </c>
      <c r="Z197" s="199">
        <f t="shared" ca="1" si="57"/>
        <v>591035469.08047938</v>
      </c>
      <c r="AA197" s="146">
        <f t="shared" ca="1" si="49"/>
        <v>5014.8538743996487</v>
      </c>
      <c r="AB197" s="141">
        <f t="shared" si="58"/>
        <v>360</v>
      </c>
      <c r="AC197" s="140">
        <f t="shared" si="59"/>
        <v>19.2</v>
      </c>
      <c r="AK197" s="152">
        <f t="shared" ref="AK197:AK260" ca="1" si="61">Y196</f>
        <v>1607.9610950460008</v>
      </c>
      <c r="AL197" s="140">
        <f t="shared" ref="AL197:AL260" ca="1" si="62">IF(AK197&lt;$AP$2,0,($AP$3*(AK197-$AP$2)^1.5*$AP$4))</f>
        <v>0</v>
      </c>
    </row>
    <row r="198" spans="1:38" x14ac:dyDescent="0.2">
      <c r="A198" s="150"/>
      <c r="B198" s="149" t="str">
        <f t="shared" si="50"/>
        <v/>
      </c>
      <c r="C198" s="140">
        <f t="shared" si="51"/>
        <v>1090800</v>
      </c>
      <c r="D198" s="144"/>
      <c r="F198" s="140" t="str">
        <f>IF([1]输入!F203="","",[1]输入!F203)</f>
        <v/>
      </c>
      <c r="G198" s="147" t="str">
        <f>IF([1]输入!G203="","",[1]输入!G203)</f>
        <v/>
      </c>
      <c r="J198" s="147"/>
      <c r="K198" s="165" t="str">
        <f t="shared" si="60"/>
        <v/>
      </c>
      <c r="T198" s="142">
        <f t="shared" si="52"/>
        <v>193</v>
      </c>
      <c r="U198" s="142">
        <f t="shared" si="53"/>
        <v>69480</v>
      </c>
      <c r="V198" s="195">
        <f t="shared" si="54"/>
        <v>0.8041666666666667</v>
      </c>
      <c r="W198" s="196">
        <f t="shared" si="55"/>
        <v>2086.4835069444443</v>
      </c>
      <c r="X198" s="146">
        <f t="shared" ref="X198:X248" ca="1" si="63">IF(U198="","",vbaSpline(U198/3600,A$4:A$59,D$4:D$59))</f>
        <v>4405.0878293668356</v>
      </c>
      <c r="Y198" s="146">
        <f t="shared" ca="1" si="56"/>
        <v>1607.9283520906861</v>
      </c>
      <c r="Z198" s="199">
        <f t="shared" ca="1" si="57"/>
        <v>590819074.6224432</v>
      </c>
      <c r="AA198" s="146">
        <f t="shared" ref="AA198:AA248" ca="1" si="64">IF(U198="","",IF(Y197&lt;$N$12,0,GetYByX(Y197,$AF$5:$AF$100,$AG$5:$AG$100)+GetYByX(Y197,$AI$5:$AI$100,$AJ$5:$AJ$100)+AL197)+GetYByX(Y197,F$4:F$100,G$4:G$100))</f>
        <v>5006.1835461341925</v>
      </c>
      <c r="AB198" s="141">
        <f t="shared" si="58"/>
        <v>360</v>
      </c>
      <c r="AC198" s="140">
        <f t="shared" si="59"/>
        <v>19.3</v>
      </c>
      <c r="AK198" s="152">
        <f t="shared" ca="1" si="61"/>
        <v>1607.9454098281949</v>
      </c>
      <c r="AL198" s="140">
        <f t="shared" ca="1" si="62"/>
        <v>0</v>
      </c>
    </row>
    <row r="199" spans="1:38" x14ac:dyDescent="0.2">
      <c r="A199" s="150"/>
      <c r="B199" s="149" t="str">
        <f t="shared" si="50"/>
        <v/>
      </c>
      <c r="C199" s="140">
        <f t="shared" si="51"/>
        <v>1101600</v>
      </c>
      <c r="D199" s="144"/>
      <c r="F199" s="140" t="str">
        <f>IF([1]输入!F204="","",[1]输入!F204)</f>
        <v/>
      </c>
      <c r="G199" s="147" t="str">
        <f>IF([1]输入!G204="","",[1]输入!G204)</f>
        <v/>
      </c>
      <c r="J199" s="147"/>
      <c r="K199" s="165" t="str">
        <f t="shared" si="60"/>
        <v/>
      </c>
      <c r="T199" s="142">
        <f t="shared" si="52"/>
        <v>194</v>
      </c>
      <c r="U199" s="142">
        <f t="shared" si="53"/>
        <v>69840</v>
      </c>
      <c r="V199" s="195">
        <f t="shared" si="54"/>
        <v>0.80833333333333324</v>
      </c>
      <c r="W199" s="196">
        <f t="shared" si="55"/>
        <v>2086.4836805555556</v>
      </c>
      <c r="X199" s="146">
        <f t="shared" ca="1" si="63"/>
        <v>4398.2855424763902</v>
      </c>
      <c r="Y199" s="146">
        <f t="shared" ca="1" si="56"/>
        <v>1607.9113688938364</v>
      </c>
      <c r="Z199" s="199">
        <f t="shared" ca="1" si="57"/>
        <v>590603625.78720808</v>
      </c>
      <c r="AA199" s="146">
        <f t="shared" ca="1" si="64"/>
        <v>4996.7545292408386</v>
      </c>
      <c r="AB199" s="141">
        <f t="shared" si="58"/>
        <v>360</v>
      </c>
      <c r="AC199" s="140">
        <f t="shared" si="59"/>
        <v>19.399999999999999</v>
      </c>
      <c r="AK199" s="152">
        <f t="shared" ca="1" si="61"/>
        <v>1607.9283520906861</v>
      </c>
      <c r="AL199" s="140">
        <f t="shared" ca="1" si="62"/>
        <v>0</v>
      </c>
    </row>
    <row r="200" spans="1:38" x14ac:dyDescent="0.2">
      <c r="A200" s="150"/>
      <c r="B200" s="149" t="str">
        <f t="shared" si="50"/>
        <v/>
      </c>
      <c r="C200" s="140">
        <f t="shared" si="51"/>
        <v>1112400</v>
      </c>
      <c r="D200" s="144"/>
      <c r="F200" s="140" t="str">
        <f>IF([1]输入!F205="","",[1]输入!F205)</f>
        <v/>
      </c>
      <c r="G200" s="147" t="str">
        <f>IF([1]输入!G205="","",[1]输入!G205)</f>
        <v/>
      </c>
      <c r="J200" s="147"/>
      <c r="K200" s="165" t="str">
        <f t="shared" si="60"/>
        <v/>
      </c>
      <c r="T200" s="142">
        <f t="shared" si="52"/>
        <v>195</v>
      </c>
      <c r="U200" s="142">
        <f t="shared" si="53"/>
        <v>70200</v>
      </c>
      <c r="V200" s="195">
        <f t="shared" si="54"/>
        <v>0.8125</v>
      </c>
      <c r="W200" s="196">
        <f t="shared" si="55"/>
        <v>2086.4838541666663</v>
      </c>
      <c r="X200" s="146">
        <f t="shared" ca="1" si="63"/>
        <v>4431.5262355534114</v>
      </c>
      <c r="Y200" s="146">
        <f t="shared" ca="1" si="56"/>
        <v>1607.8955953976165</v>
      </c>
      <c r="Z200" s="199">
        <f t="shared" ca="1" si="57"/>
        <v>590403523.21416187</v>
      </c>
      <c r="AA200" s="146">
        <f t="shared" ca="1" si="64"/>
        <v>4987.3667162371685</v>
      </c>
      <c r="AB200" s="141">
        <f t="shared" si="58"/>
        <v>360</v>
      </c>
      <c r="AC200" s="140">
        <f t="shared" si="59"/>
        <v>19.5</v>
      </c>
      <c r="AK200" s="152">
        <f t="shared" ca="1" si="61"/>
        <v>1607.9113688938364</v>
      </c>
      <c r="AL200" s="140">
        <f t="shared" ca="1" si="62"/>
        <v>0</v>
      </c>
    </row>
    <row r="201" spans="1:38" x14ac:dyDescent="0.2">
      <c r="A201" s="150"/>
      <c r="B201" s="149" t="str">
        <f t="shared" si="50"/>
        <v/>
      </c>
      <c r="C201" s="140">
        <f t="shared" si="51"/>
        <v>1123200</v>
      </c>
      <c r="D201" s="144"/>
      <c r="F201" s="140" t="str">
        <f>IF([1]输入!F206="","",[1]输入!F206)</f>
        <v/>
      </c>
      <c r="G201" s="147" t="str">
        <f>IF([1]输入!G206="","",[1]输入!G206)</f>
        <v/>
      </c>
      <c r="J201" s="147"/>
      <c r="K201" s="165" t="str">
        <f t="shared" si="60"/>
        <v/>
      </c>
      <c r="T201" s="142">
        <f t="shared" si="52"/>
        <v>196</v>
      </c>
      <c r="U201" s="142">
        <f t="shared" si="53"/>
        <v>70560</v>
      </c>
      <c r="V201" s="195">
        <f t="shared" si="54"/>
        <v>0.81666666666666676</v>
      </c>
      <c r="W201" s="196">
        <f t="shared" si="55"/>
        <v>2086.4840277777776</v>
      </c>
      <c r="X201" s="146">
        <f t="shared" ca="1" si="63"/>
        <v>4472.7494790929686</v>
      </c>
      <c r="Y201" s="146">
        <f t="shared" ca="1" si="56"/>
        <v>1607.8812391529359</v>
      </c>
      <c r="Z201" s="199">
        <f t="shared" ca="1" si="57"/>
        <v>590221399.89414382</v>
      </c>
      <c r="AA201" s="146">
        <f t="shared" ca="1" si="64"/>
        <v>4978.6475902541288</v>
      </c>
      <c r="AB201" s="141">
        <f t="shared" si="58"/>
        <v>360</v>
      </c>
      <c r="AC201" s="140">
        <f t="shared" si="59"/>
        <v>19.600000000000001</v>
      </c>
      <c r="AK201" s="152">
        <f t="shared" ca="1" si="61"/>
        <v>1607.8955953976165</v>
      </c>
      <c r="AL201" s="140">
        <f t="shared" ca="1" si="62"/>
        <v>0</v>
      </c>
    </row>
    <row r="202" spans="1:38" x14ac:dyDescent="0.2">
      <c r="A202" s="150"/>
      <c r="B202" s="149" t="str">
        <f t="shared" si="50"/>
        <v/>
      </c>
      <c r="C202" s="140">
        <f t="shared" si="51"/>
        <v>1134000</v>
      </c>
      <c r="D202" s="144"/>
      <c r="F202" s="140" t="str">
        <f>IF([1]输入!F207="","",[1]输入!F207)</f>
        <v/>
      </c>
      <c r="G202" s="147" t="str">
        <f>IF([1]输入!G207="","",[1]输入!G207)</f>
        <v/>
      </c>
      <c r="J202" s="147"/>
      <c r="K202" s="165" t="str">
        <f t="shared" si="60"/>
        <v/>
      </c>
      <c r="T202" s="142">
        <f t="shared" si="52"/>
        <v>197</v>
      </c>
      <c r="U202" s="142">
        <f t="shared" si="53"/>
        <v>70920</v>
      </c>
      <c r="V202" s="195">
        <f t="shared" si="54"/>
        <v>0.8208333333333333</v>
      </c>
      <c r="W202" s="196">
        <f t="shared" si="55"/>
        <v>2086.4842013888888</v>
      </c>
      <c r="X202" s="146">
        <f t="shared" ca="1" si="63"/>
        <v>4492.6082185004752</v>
      </c>
      <c r="Y202" s="146">
        <f t="shared" ca="1" si="56"/>
        <v>1607.8676716519185</v>
      </c>
      <c r="Z202" s="199">
        <f t="shared" ca="1" si="57"/>
        <v>590049282.57623947</v>
      </c>
      <c r="AA202" s="146">
        <f t="shared" ca="1" si="64"/>
        <v>4970.7118793459067</v>
      </c>
      <c r="AB202" s="141">
        <f t="shared" si="58"/>
        <v>360</v>
      </c>
      <c r="AC202" s="140">
        <f t="shared" si="59"/>
        <v>19.7</v>
      </c>
      <c r="AK202" s="152">
        <f t="shared" ca="1" si="61"/>
        <v>1607.8812391529359</v>
      </c>
      <c r="AL202" s="140">
        <f t="shared" ca="1" si="62"/>
        <v>0</v>
      </c>
    </row>
    <row r="203" spans="1:38" x14ac:dyDescent="0.2">
      <c r="A203" s="150"/>
      <c r="B203" s="149" t="str">
        <f t="shared" si="50"/>
        <v/>
      </c>
      <c r="C203" s="140">
        <f t="shared" si="51"/>
        <v>1144800</v>
      </c>
      <c r="D203" s="144"/>
      <c r="F203" s="140" t="str">
        <f>IF([1]输入!F208="","",[1]输入!F208)</f>
        <v/>
      </c>
      <c r="G203" s="147" t="str">
        <f>IF([1]输入!G208="","",[1]输入!G208)</f>
        <v/>
      </c>
      <c r="J203" s="147"/>
      <c r="K203" s="165" t="str">
        <f t="shared" si="60"/>
        <v/>
      </c>
      <c r="T203" s="142">
        <f t="shared" si="52"/>
        <v>198</v>
      </c>
      <c r="U203" s="142">
        <f t="shared" si="53"/>
        <v>71280</v>
      </c>
      <c r="V203" s="195">
        <f t="shared" si="54"/>
        <v>0.82500000000000007</v>
      </c>
      <c r="W203" s="196">
        <f t="shared" si="55"/>
        <v>2086.484375</v>
      </c>
      <c r="X203" s="146">
        <f t="shared" ca="1" si="63"/>
        <v>4497.1563545146009</v>
      </c>
      <c r="Y203" s="146">
        <f t="shared" ca="1" si="56"/>
        <v>1607.8544460417199</v>
      </c>
      <c r="Z203" s="199">
        <f t="shared" ca="1" si="57"/>
        <v>589881502.4852581</v>
      </c>
      <c r="AA203" s="146">
        <f t="shared" ca="1" si="64"/>
        <v>4963.2121627963024</v>
      </c>
      <c r="AB203" s="141">
        <f t="shared" si="58"/>
        <v>360</v>
      </c>
      <c r="AC203" s="140">
        <f t="shared" si="59"/>
        <v>19.8</v>
      </c>
      <c r="AK203" s="152">
        <f t="shared" ca="1" si="61"/>
        <v>1607.8676716519185</v>
      </c>
      <c r="AL203" s="140">
        <f t="shared" ca="1" si="62"/>
        <v>0</v>
      </c>
    </row>
    <row r="204" spans="1:38" x14ac:dyDescent="0.2">
      <c r="A204" s="150"/>
      <c r="B204" s="149" t="str">
        <f t="shared" si="50"/>
        <v/>
      </c>
      <c r="C204" s="140">
        <f t="shared" si="51"/>
        <v>1155600</v>
      </c>
      <c r="D204" s="144"/>
      <c r="F204" s="140" t="str">
        <f>IF([1]输入!F209="","",[1]输入!F209)</f>
        <v/>
      </c>
      <c r="G204" s="147" t="str">
        <f>IF([1]输入!G209="","",[1]输入!G209)</f>
        <v/>
      </c>
      <c r="J204" s="147"/>
      <c r="K204" s="165" t="str">
        <f t="shared" si="60"/>
        <v/>
      </c>
      <c r="T204" s="142">
        <f t="shared" si="52"/>
        <v>199</v>
      </c>
      <c r="U204" s="142">
        <f t="shared" si="53"/>
        <v>71640</v>
      </c>
      <c r="V204" s="195">
        <f t="shared" si="54"/>
        <v>0.82916666666666661</v>
      </c>
      <c r="W204" s="196">
        <f t="shared" si="55"/>
        <v>2086.4845486111108</v>
      </c>
      <c r="X204" s="146">
        <f t="shared" ca="1" si="63"/>
        <v>4495.0639340569833</v>
      </c>
      <c r="Y204" s="146">
        <f t="shared" ca="1" si="56"/>
        <v>1607.8413685153296</v>
      </c>
      <c r="Z204" s="199">
        <f t="shared" ca="1" si="57"/>
        <v>589715600.98547244</v>
      </c>
      <c r="AA204" s="146">
        <f t="shared" ca="1" si="64"/>
        <v>4955.9014334617314</v>
      </c>
      <c r="AB204" s="141">
        <f t="shared" si="58"/>
        <v>360</v>
      </c>
      <c r="AC204" s="140">
        <f t="shared" si="59"/>
        <v>19.899999999999999</v>
      </c>
      <c r="AK204" s="152">
        <f t="shared" ca="1" si="61"/>
        <v>1607.8544460417199</v>
      </c>
      <c r="AL204" s="140">
        <f t="shared" ca="1" si="62"/>
        <v>0</v>
      </c>
    </row>
    <row r="205" spans="1:38" x14ac:dyDescent="0.2">
      <c r="A205" s="150"/>
      <c r="B205" s="149" t="str">
        <f t="shared" si="50"/>
        <v/>
      </c>
      <c r="C205" s="140">
        <f t="shared" si="51"/>
        <v>1166400</v>
      </c>
      <c r="D205" s="144"/>
      <c r="F205" s="140" t="str">
        <f>IF([1]输入!F210="","",[1]输入!F210)</f>
        <v/>
      </c>
      <c r="G205" s="147" t="str">
        <f>IF([1]输入!G210="","",[1]输入!G210)</f>
        <v/>
      </c>
      <c r="J205" s="147"/>
      <c r="K205" s="165" t="str">
        <f t="shared" si="60"/>
        <v/>
      </c>
      <c r="T205" s="142">
        <f t="shared" si="52"/>
        <v>200</v>
      </c>
      <c r="U205" s="142">
        <f t="shared" si="53"/>
        <v>72000</v>
      </c>
      <c r="V205" s="195">
        <f t="shared" si="54"/>
        <v>0.83333333333333337</v>
      </c>
      <c r="W205" s="196">
        <f t="shared" si="55"/>
        <v>2086.484722222222</v>
      </c>
      <c r="X205" s="146">
        <f t="shared" ca="1" si="63"/>
        <v>4490.838977171451</v>
      </c>
      <c r="Y205" s="146">
        <f t="shared" ca="1" si="56"/>
        <v>1607.8283762332862</v>
      </c>
      <c r="Z205" s="199">
        <f t="shared" ca="1" si="57"/>
        <v>589550780.89546978</v>
      </c>
      <c r="AA205" s="146">
        <f t="shared" ca="1" si="64"/>
        <v>4948.6725605121846</v>
      </c>
      <c r="AB205" s="141">
        <f t="shared" si="58"/>
        <v>360</v>
      </c>
      <c r="AC205" s="140">
        <f t="shared" si="59"/>
        <v>20</v>
      </c>
      <c r="AK205" s="152">
        <f t="shared" ca="1" si="61"/>
        <v>1607.8413685153296</v>
      </c>
      <c r="AL205" s="140">
        <f t="shared" ca="1" si="62"/>
        <v>0</v>
      </c>
    </row>
    <row r="206" spans="1:38" x14ac:dyDescent="0.2">
      <c r="A206" s="150"/>
      <c r="B206" s="149" t="str">
        <f t="shared" si="50"/>
        <v/>
      </c>
      <c r="C206" s="140">
        <f t="shared" si="51"/>
        <v>1177200</v>
      </c>
      <c r="D206" s="144"/>
      <c r="F206" s="140" t="str">
        <f>IF([1]输入!F211="","",[1]输入!F211)</f>
        <v/>
      </c>
      <c r="G206" s="147" t="str">
        <f>IF([1]输入!G211="","",[1]输入!G211)</f>
        <v/>
      </c>
      <c r="J206" s="147"/>
      <c r="K206" s="165" t="str">
        <f t="shared" si="60"/>
        <v/>
      </c>
      <c r="T206" s="142">
        <f t="shared" si="52"/>
        <v>201</v>
      </c>
      <c r="U206" s="142">
        <f t="shared" si="53"/>
        <v>72360</v>
      </c>
      <c r="V206" s="195">
        <f t="shared" si="54"/>
        <v>0.83750000000000002</v>
      </c>
      <c r="W206" s="196">
        <f t="shared" si="55"/>
        <v>2086.4848958333332</v>
      </c>
      <c r="X206" s="146">
        <f t="shared" ca="1" si="63"/>
        <v>4489.0326145369982</v>
      </c>
      <c r="Y206" s="146">
        <f t="shared" ca="1" si="56"/>
        <v>1607.8155364926513</v>
      </c>
      <c r="Z206" s="199">
        <f t="shared" ca="1" si="57"/>
        <v>589387895.94577384</v>
      </c>
      <c r="AA206" s="146">
        <f t="shared" ca="1" si="64"/>
        <v>4941.4908081369622</v>
      </c>
      <c r="AB206" s="141">
        <f t="shared" si="58"/>
        <v>360</v>
      </c>
      <c r="AC206" s="140">
        <f t="shared" si="59"/>
        <v>20.100000000000001</v>
      </c>
      <c r="AK206" s="152">
        <f t="shared" ca="1" si="61"/>
        <v>1607.8283762332862</v>
      </c>
      <c r="AL206" s="140">
        <f t="shared" ca="1" si="62"/>
        <v>0</v>
      </c>
    </row>
    <row r="207" spans="1:38" x14ac:dyDescent="0.2">
      <c r="A207" s="150"/>
      <c r="B207" s="149" t="str">
        <f t="shared" si="50"/>
        <v/>
      </c>
      <c r="C207" s="140">
        <f t="shared" si="51"/>
        <v>1188000</v>
      </c>
      <c r="D207" s="144"/>
      <c r="F207" s="140" t="str">
        <f>IF([1]输入!F212="","",[1]输入!F212)</f>
        <v/>
      </c>
      <c r="G207" s="147" t="str">
        <f>IF([1]输入!G212="","",[1]输入!G212)</f>
        <v/>
      </c>
      <c r="J207" s="147"/>
      <c r="K207" s="165" t="str">
        <f t="shared" si="60"/>
        <v/>
      </c>
      <c r="T207" s="142">
        <f t="shared" si="52"/>
        <v>202</v>
      </c>
      <c r="U207" s="142">
        <f t="shared" si="53"/>
        <v>72720</v>
      </c>
      <c r="V207" s="195">
        <f t="shared" si="54"/>
        <v>0.84166666666666667</v>
      </c>
      <c r="W207" s="196">
        <f t="shared" si="55"/>
        <v>2086.4850694444444</v>
      </c>
      <c r="X207" s="146">
        <f t="shared" ca="1" si="63"/>
        <v>4497.0440839715611</v>
      </c>
      <c r="Y207" s="146">
        <f t="shared" ca="1" si="56"/>
        <v>1607.8031255084802</v>
      </c>
      <c r="Z207" s="199">
        <f t="shared" ca="1" si="57"/>
        <v>589230450.20057964</v>
      </c>
      <c r="AA207" s="146">
        <f t="shared" ca="1" si="64"/>
        <v>4934.3933761773851</v>
      </c>
      <c r="AB207" s="141">
        <f t="shared" si="58"/>
        <v>360</v>
      </c>
      <c r="AC207" s="140">
        <f t="shared" si="59"/>
        <v>20.2</v>
      </c>
      <c r="AK207" s="152">
        <f t="shared" ca="1" si="61"/>
        <v>1607.8155364926513</v>
      </c>
      <c r="AL207" s="140">
        <f t="shared" ca="1" si="62"/>
        <v>0</v>
      </c>
    </row>
    <row r="208" spans="1:38" x14ac:dyDescent="0.2">
      <c r="A208" s="150"/>
      <c r="B208" s="149" t="str">
        <f t="shared" si="50"/>
        <v/>
      </c>
      <c r="C208" s="140">
        <f t="shared" si="51"/>
        <v>1198800</v>
      </c>
      <c r="D208" s="144"/>
      <c r="F208" s="140" t="str">
        <f>IF([1]输入!F213="","",[1]输入!F213)</f>
        <v/>
      </c>
      <c r="G208" s="147" t="str">
        <f>IF([1]输入!G213="","",[1]输入!G213)</f>
        <v/>
      </c>
      <c r="J208" s="147"/>
      <c r="K208" s="165" t="str">
        <f t="shared" si="60"/>
        <v/>
      </c>
      <c r="T208" s="142">
        <f t="shared" si="52"/>
        <v>203</v>
      </c>
      <c r="U208" s="142">
        <f t="shared" si="53"/>
        <v>73080</v>
      </c>
      <c r="V208" s="195">
        <f t="shared" si="54"/>
        <v>0.84583333333333333</v>
      </c>
      <c r="W208" s="196">
        <f t="shared" si="55"/>
        <v>2086.4852430555552</v>
      </c>
      <c r="X208" s="146">
        <f t="shared" ca="1" si="63"/>
        <v>4509.3255342859529</v>
      </c>
      <c r="Y208" s="146">
        <f t="shared" ca="1" si="56"/>
        <v>1607.7912577275395</v>
      </c>
      <c r="Z208" s="199">
        <f t="shared" ca="1" si="57"/>
        <v>589079895.5315659</v>
      </c>
      <c r="AA208" s="146">
        <f t="shared" ca="1" si="64"/>
        <v>4927.5329482131392</v>
      </c>
      <c r="AB208" s="141">
        <f t="shared" si="58"/>
        <v>360</v>
      </c>
      <c r="AC208" s="140">
        <f t="shared" si="59"/>
        <v>20.3</v>
      </c>
      <c r="AK208" s="152">
        <f t="shared" ca="1" si="61"/>
        <v>1607.8031255084802</v>
      </c>
      <c r="AL208" s="140">
        <f t="shared" ca="1" si="62"/>
        <v>0</v>
      </c>
    </row>
    <row r="209" spans="1:38" x14ac:dyDescent="0.2">
      <c r="A209" s="150"/>
      <c r="B209" s="149" t="str">
        <f t="shared" si="50"/>
        <v/>
      </c>
      <c r="C209" s="140">
        <f t="shared" si="51"/>
        <v>1209600</v>
      </c>
      <c r="D209" s="144"/>
      <c r="F209" s="140" t="str">
        <f>IF([1]输入!F214="","",[1]输入!F214)</f>
        <v/>
      </c>
      <c r="G209" s="147" t="str">
        <f>IF([1]输入!G214="","",[1]输入!G214)</f>
        <v/>
      </c>
      <c r="J209" s="147"/>
      <c r="K209" s="165" t="str">
        <f t="shared" si="60"/>
        <v/>
      </c>
      <c r="T209" s="142">
        <f t="shared" si="52"/>
        <v>204</v>
      </c>
      <c r="U209" s="142">
        <f t="shared" si="53"/>
        <v>73440</v>
      </c>
      <c r="V209" s="195">
        <f t="shared" si="54"/>
        <v>0.85</v>
      </c>
      <c r="W209" s="196">
        <f t="shared" si="55"/>
        <v>2086.4854166666664</v>
      </c>
      <c r="X209" s="146">
        <f t="shared" ca="1" si="63"/>
        <v>4513.5823653606494</v>
      </c>
      <c r="Y209" s="146">
        <f t="shared" ca="1" si="56"/>
        <v>1607.7796969083836</v>
      </c>
      <c r="Z209" s="199">
        <f t="shared" ca="1" si="57"/>
        <v>588933234.97975433</v>
      </c>
      <c r="AA209" s="146">
        <f t="shared" ca="1" si="64"/>
        <v>4920.9727870593488</v>
      </c>
      <c r="AB209" s="141">
        <f t="shared" si="58"/>
        <v>360</v>
      </c>
      <c r="AC209" s="140">
        <f t="shared" si="59"/>
        <v>20.399999999999999</v>
      </c>
      <c r="AK209" s="152">
        <f t="shared" ca="1" si="61"/>
        <v>1607.7912577275395</v>
      </c>
      <c r="AL209" s="140">
        <f t="shared" ca="1" si="62"/>
        <v>0</v>
      </c>
    </row>
    <row r="210" spans="1:38" x14ac:dyDescent="0.2">
      <c r="A210" s="150"/>
      <c r="B210" s="149" t="str">
        <f t="shared" si="50"/>
        <v/>
      </c>
      <c r="C210" s="140">
        <f t="shared" si="51"/>
        <v>1220400</v>
      </c>
      <c r="D210" s="144"/>
      <c r="F210" s="140" t="str">
        <f>IF([1]输入!F215="","",[1]输入!F215)</f>
        <v/>
      </c>
      <c r="G210" s="147" t="str">
        <f>IF([1]输入!G215="","",[1]输入!G215)</f>
        <v/>
      </c>
      <c r="J210" s="147"/>
      <c r="K210" s="165" t="str">
        <f t="shared" si="60"/>
        <v/>
      </c>
      <c r="T210" s="142">
        <f t="shared" si="52"/>
        <v>205</v>
      </c>
      <c r="U210" s="142">
        <f t="shared" si="53"/>
        <v>73800</v>
      </c>
      <c r="V210" s="195">
        <f t="shared" si="54"/>
        <v>0.85416666666666663</v>
      </c>
      <c r="W210" s="196">
        <f t="shared" si="55"/>
        <v>2086.4855902777776</v>
      </c>
      <c r="X210" s="146">
        <f t="shared" ca="1" si="63"/>
        <v>4497.5199770761246</v>
      </c>
      <c r="Y210" s="146">
        <f t="shared" ca="1" si="56"/>
        <v>1607.7678616223843</v>
      </c>
      <c r="Z210" s="199">
        <f t="shared" ca="1" si="57"/>
        <v>588783092.54156661</v>
      </c>
      <c r="AA210" s="146">
        <f t="shared" ca="1" si="64"/>
        <v>4914.5823053752811</v>
      </c>
      <c r="AB210" s="141">
        <f t="shared" si="58"/>
        <v>360</v>
      </c>
      <c r="AC210" s="140">
        <f t="shared" si="59"/>
        <v>20.5</v>
      </c>
      <c r="AK210" s="152">
        <f t="shared" ca="1" si="61"/>
        <v>1607.7796969083836</v>
      </c>
      <c r="AL210" s="140">
        <f t="shared" ca="1" si="62"/>
        <v>0</v>
      </c>
    </row>
    <row r="211" spans="1:38" x14ac:dyDescent="0.2">
      <c r="A211" s="150"/>
      <c r="B211" s="149" t="str">
        <f t="shared" si="50"/>
        <v/>
      </c>
      <c r="C211" s="140">
        <f t="shared" si="51"/>
        <v>1231200</v>
      </c>
      <c r="D211" s="144"/>
      <c r="F211" s="140" t="str">
        <f>IF([1]输入!F216="","",[1]输入!F216)</f>
        <v/>
      </c>
      <c r="G211" s="147" t="str">
        <f>IF([1]输入!G216="","",[1]输入!G216)</f>
        <v/>
      </c>
      <c r="J211" s="147"/>
      <c r="K211" s="165" t="str">
        <f t="shared" si="60"/>
        <v/>
      </c>
      <c r="T211" s="142">
        <f t="shared" si="52"/>
        <v>206</v>
      </c>
      <c r="U211" s="142">
        <f t="shared" si="53"/>
        <v>74160</v>
      </c>
      <c r="V211" s="195">
        <f t="shared" si="54"/>
        <v>0.85833333333333339</v>
      </c>
      <c r="W211" s="196">
        <f t="shared" si="55"/>
        <v>2086.4857638888889</v>
      </c>
      <c r="X211" s="146">
        <f t="shared" ca="1" si="63"/>
        <v>4447.2806969965177</v>
      </c>
      <c r="Y211" s="146">
        <f t="shared" ca="1" si="56"/>
        <v>1607.7547863120096</v>
      </c>
      <c r="Z211" s="199">
        <f t="shared" ca="1" si="57"/>
        <v>588617219.15415549</v>
      </c>
      <c r="AA211" s="146">
        <f t="shared" ca="1" si="64"/>
        <v>4908.0401064718762</v>
      </c>
      <c r="AB211" s="141">
        <f t="shared" si="58"/>
        <v>360</v>
      </c>
      <c r="AC211" s="140">
        <f t="shared" si="59"/>
        <v>20.6</v>
      </c>
      <c r="AK211" s="152">
        <f t="shared" ca="1" si="61"/>
        <v>1607.7678616223843</v>
      </c>
      <c r="AL211" s="140">
        <f t="shared" ca="1" si="62"/>
        <v>0</v>
      </c>
    </row>
    <row r="212" spans="1:38" x14ac:dyDescent="0.2">
      <c r="A212" s="150"/>
      <c r="B212" s="149" t="str">
        <f t="shared" si="50"/>
        <v/>
      </c>
      <c r="C212" s="140">
        <f t="shared" si="51"/>
        <v>1242000</v>
      </c>
      <c r="D212" s="144"/>
      <c r="F212" s="140" t="str">
        <f>IF([1]输入!F217="","",[1]输入!F217)</f>
        <v/>
      </c>
      <c r="G212" s="147" t="str">
        <f>IF([1]输入!G217="","",[1]输入!G217)</f>
        <v/>
      </c>
      <c r="J212" s="147"/>
      <c r="K212" s="165" t="str">
        <f t="shared" si="60"/>
        <v/>
      </c>
      <c r="T212" s="142">
        <f t="shared" si="52"/>
        <v>207</v>
      </c>
      <c r="U212" s="142">
        <f t="shared" si="53"/>
        <v>74520</v>
      </c>
      <c r="V212" s="195">
        <f t="shared" si="54"/>
        <v>0.86249999999999993</v>
      </c>
      <c r="W212" s="196">
        <f t="shared" si="55"/>
        <v>2086.4859374999996</v>
      </c>
      <c r="X212" s="146">
        <f t="shared" ca="1" si="63"/>
        <v>4362.943221160147</v>
      </c>
      <c r="Y212" s="146">
        <f t="shared" ca="1" si="56"/>
        <v>1607.739522799048</v>
      </c>
      <c r="Z212" s="199">
        <f t="shared" ca="1" si="57"/>
        <v>588423586.22872365</v>
      </c>
      <c r="AA212" s="146">
        <f t="shared" ca="1" si="64"/>
        <v>4900.8124584707839</v>
      </c>
      <c r="AB212" s="141">
        <f t="shared" si="58"/>
        <v>360</v>
      </c>
      <c r="AC212" s="140">
        <f t="shared" si="59"/>
        <v>20.7</v>
      </c>
      <c r="AK212" s="152">
        <f t="shared" ca="1" si="61"/>
        <v>1607.7547863120096</v>
      </c>
      <c r="AL212" s="140">
        <f t="shared" ca="1" si="62"/>
        <v>0</v>
      </c>
    </row>
    <row r="213" spans="1:38" x14ac:dyDescent="0.2">
      <c r="A213" s="150"/>
      <c r="B213" s="149" t="str">
        <f t="shared" si="50"/>
        <v/>
      </c>
      <c r="C213" s="140">
        <f t="shared" si="51"/>
        <v>1252800</v>
      </c>
      <c r="D213" s="144"/>
      <c r="F213" s="140" t="str">
        <f>IF([1]输入!F218="","",[1]输入!F218)</f>
        <v/>
      </c>
      <c r="G213" s="147" t="str">
        <f>IF([1]输入!G218="","",[1]输入!G218)</f>
        <v/>
      </c>
      <c r="J213" s="147"/>
      <c r="K213" s="165" t="str">
        <f t="shared" si="60"/>
        <v/>
      </c>
      <c r="T213" s="142">
        <f t="shared" si="52"/>
        <v>208</v>
      </c>
      <c r="U213" s="142">
        <f t="shared" si="53"/>
        <v>74880</v>
      </c>
      <c r="V213" s="195">
        <f t="shared" si="54"/>
        <v>0.8666666666666667</v>
      </c>
      <c r="W213" s="196">
        <f t="shared" si="55"/>
        <v>2086.4861111111109</v>
      </c>
      <c r="X213" s="146">
        <f t="shared" ca="1" si="63"/>
        <v>4261.893923604428</v>
      </c>
      <c r="Y213" s="146">
        <f t="shared" ca="1" si="56"/>
        <v>1607.7216311647614</v>
      </c>
      <c r="Z213" s="199">
        <f t="shared" ca="1" si="57"/>
        <v>588196612.95616329</v>
      </c>
      <c r="AA213" s="146">
        <f t="shared" ca="1" si="64"/>
        <v>4892.3752362722062</v>
      </c>
      <c r="AB213" s="141">
        <f t="shared" si="58"/>
        <v>360</v>
      </c>
      <c r="AC213" s="140">
        <f t="shared" si="59"/>
        <v>20.8</v>
      </c>
      <c r="AK213" s="152">
        <f t="shared" ca="1" si="61"/>
        <v>1607.739522799048</v>
      </c>
      <c r="AL213" s="140">
        <f t="shared" ca="1" si="62"/>
        <v>0</v>
      </c>
    </row>
    <row r="214" spans="1:38" x14ac:dyDescent="0.2">
      <c r="A214" s="150"/>
      <c r="B214" s="149" t="str">
        <f t="shared" si="50"/>
        <v/>
      </c>
      <c r="C214" s="140">
        <f t="shared" si="51"/>
        <v>1263600</v>
      </c>
      <c r="D214" s="144"/>
      <c r="F214" s="140" t="str">
        <f>IF([1]输入!F219="","",[1]输入!F219)</f>
        <v/>
      </c>
      <c r="G214" s="147" t="str">
        <f>IF([1]输入!G219="","",[1]输入!G219)</f>
        <v/>
      </c>
      <c r="J214" s="147"/>
      <c r="K214" s="165" t="str">
        <f t="shared" si="60"/>
        <v/>
      </c>
      <c r="T214" s="142">
        <f t="shared" si="52"/>
        <v>209</v>
      </c>
      <c r="U214" s="142">
        <f t="shared" si="53"/>
        <v>75240</v>
      </c>
      <c r="V214" s="195">
        <f t="shared" si="54"/>
        <v>0.87083333333333324</v>
      </c>
      <c r="W214" s="196">
        <f t="shared" si="55"/>
        <v>2086.4862847222221</v>
      </c>
      <c r="X214" s="146">
        <f t="shared" ca="1" si="63"/>
        <v>4161.8916711686779</v>
      </c>
      <c r="Y214" s="146">
        <f t="shared" ca="1" si="56"/>
        <v>1607.7011823476375</v>
      </c>
      <c r="Z214" s="199">
        <f t="shared" ca="1" si="57"/>
        <v>587937199.26213098</v>
      </c>
      <c r="AA214" s="146">
        <f t="shared" ca="1" si="64"/>
        <v>4882.4852657030997</v>
      </c>
      <c r="AB214" s="141">
        <f t="shared" si="58"/>
        <v>360</v>
      </c>
      <c r="AC214" s="140">
        <f t="shared" si="59"/>
        <v>20.9</v>
      </c>
      <c r="AK214" s="152">
        <f t="shared" ca="1" si="61"/>
        <v>1607.7216311647614</v>
      </c>
      <c r="AL214" s="140">
        <f t="shared" ca="1" si="62"/>
        <v>0</v>
      </c>
    </row>
    <row r="215" spans="1:38" x14ac:dyDescent="0.2">
      <c r="A215" s="150"/>
      <c r="B215" s="149" t="str">
        <f t="shared" si="50"/>
        <v/>
      </c>
      <c r="C215" s="140">
        <f t="shared" si="51"/>
        <v>1274400</v>
      </c>
      <c r="D215" s="144"/>
      <c r="F215" s="140" t="str">
        <f>IF([1]输入!F220="","",[1]输入!F220)</f>
        <v/>
      </c>
      <c r="G215" s="147" t="str">
        <f>IF([1]输入!G220="","",[1]输入!G220)</f>
        <v/>
      </c>
      <c r="J215" s="147"/>
      <c r="K215" s="165" t="str">
        <f t="shared" si="60"/>
        <v/>
      </c>
      <c r="T215" s="142">
        <f t="shared" si="52"/>
        <v>210</v>
      </c>
      <c r="U215" s="142">
        <f t="shared" si="53"/>
        <v>75600</v>
      </c>
      <c r="V215" s="195">
        <f t="shared" si="54"/>
        <v>0.875</v>
      </c>
      <c r="W215" s="196">
        <f t="shared" si="55"/>
        <v>2086.4864583333333</v>
      </c>
      <c r="X215" s="146">
        <f t="shared" ca="1" si="63"/>
        <v>4080.6953306922028</v>
      </c>
      <c r="Y215" s="146">
        <f t="shared" ca="1" si="56"/>
        <v>1607.6787501298886</v>
      </c>
      <c r="Z215" s="199">
        <f t="shared" ca="1" si="57"/>
        <v>587652624.14776802</v>
      </c>
      <c r="AA215" s="146">
        <f t="shared" ca="1" si="64"/>
        <v>4871.1817594783906</v>
      </c>
      <c r="AB215" s="141">
        <f t="shared" si="58"/>
        <v>360</v>
      </c>
      <c r="AC215" s="140">
        <f t="shared" si="59"/>
        <v>21</v>
      </c>
      <c r="AK215" s="152">
        <f t="shared" ca="1" si="61"/>
        <v>1607.7011823476375</v>
      </c>
      <c r="AL215" s="140">
        <f t="shared" ca="1" si="62"/>
        <v>0</v>
      </c>
    </row>
    <row r="216" spans="1:38" x14ac:dyDescent="0.2">
      <c r="A216" s="150"/>
      <c r="B216" s="149" t="str">
        <f t="shared" si="50"/>
        <v/>
      </c>
      <c r="C216" s="140">
        <f t="shared" si="51"/>
        <v>1285200</v>
      </c>
      <c r="D216" s="144"/>
      <c r="F216" s="140" t="str">
        <f>IF([1]输入!F221="","",[1]输入!F221)</f>
        <v/>
      </c>
      <c r="G216" s="147" t="str">
        <f>IF([1]输入!G221="","",[1]输入!G221)</f>
        <v/>
      </c>
      <c r="J216" s="147"/>
      <c r="K216" s="165" t="str">
        <f t="shared" si="60"/>
        <v/>
      </c>
      <c r="T216" s="142">
        <f t="shared" si="52"/>
        <v>211</v>
      </c>
      <c r="U216" s="142">
        <f t="shared" si="53"/>
        <v>75960</v>
      </c>
      <c r="V216" s="195">
        <f t="shared" si="54"/>
        <v>0.87916666666666676</v>
      </c>
      <c r="W216" s="196">
        <f t="shared" si="55"/>
        <v>2086.4866319444441</v>
      </c>
      <c r="X216" s="146">
        <f t="shared" ca="1" si="63"/>
        <v>4030.4131633877955</v>
      </c>
      <c r="Y216" s="146">
        <f t="shared" ca="1" si="56"/>
        <v>1607.6552428982391</v>
      </c>
      <c r="Z216" s="199">
        <f t="shared" ca="1" si="57"/>
        <v>587354411.40706146</v>
      </c>
      <c r="AA216" s="146">
        <f t="shared" ca="1" si="64"/>
        <v>4858.7818875727135</v>
      </c>
      <c r="AB216" s="141">
        <f t="shared" si="58"/>
        <v>360</v>
      </c>
      <c r="AC216" s="140">
        <f t="shared" si="59"/>
        <v>21.1</v>
      </c>
      <c r="AK216" s="152">
        <f t="shared" ca="1" si="61"/>
        <v>1607.6787501298886</v>
      </c>
      <c r="AL216" s="140">
        <f t="shared" ca="1" si="62"/>
        <v>0</v>
      </c>
    </row>
    <row r="217" spans="1:38" x14ac:dyDescent="0.2">
      <c r="A217" s="150"/>
      <c r="B217" s="149" t="str">
        <f t="shared" si="50"/>
        <v/>
      </c>
      <c r="C217" s="140">
        <f t="shared" si="51"/>
        <v>1296000</v>
      </c>
      <c r="D217" s="144"/>
      <c r="F217" s="140" t="str">
        <f>IF([1]输入!F222="","",[1]输入!F222)</f>
        <v/>
      </c>
      <c r="G217" s="147" t="str">
        <f>IF([1]输入!G222="","",[1]输入!G222)</f>
        <v/>
      </c>
      <c r="J217" s="147"/>
      <c r="K217" s="165" t="str">
        <f t="shared" si="60"/>
        <v/>
      </c>
      <c r="T217" s="142">
        <f t="shared" si="52"/>
        <v>212</v>
      </c>
      <c r="U217" s="142">
        <f t="shared" si="53"/>
        <v>76320</v>
      </c>
      <c r="V217" s="195">
        <f t="shared" si="54"/>
        <v>0.8833333333333333</v>
      </c>
      <c r="W217" s="196">
        <f t="shared" si="55"/>
        <v>2086.4868055555553</v>
      </c>
      <c r="X217" s="146">
        <f t="shared" ca="1" si="63"/>
        <v>3996.1981179817512</v>
      </c>
      <c r="Y217" s="146">
        <f t="shared" ca="1" si="56"/>
        <v>1607.6311334643628</v>
      </c>
      <c r="Z217" s="199">
        <f t="shared" ca="1" si="57"/>
        <v>587048559.12890804</v>
      </c>
      <c r="AA217" s="146">
        <f t="shared" ca="1" si="64"/>
        <v>4845.7877795191152</v>
      </c>
      <c r="AB217" s="141">
        <f t="shared" si="58"/>
        <v>360</v>
      </c>
      <c r="AC217" s="140">
        <f t="shared" si="59"/>
        <v>21.2</v>
      </c>
      <c r="AK217" s="152">
        <f t="shared" ca="1" si="61"/>
        <v>1607.6552428982391</v>
      </c>
      <c r="AL217" s="140">
        <f t="shared" ca="1" si="62"/>
        <v>0</v>
      </c>
    </row>
    <row r="218" spans="1:38" x14ac:dyDescent="0.2">
      <c r="A218" s="150"/>
      <c r="B218" s="149" t="str">
        <f t="shared" si="50"/>
        <v/>
      </c>
      <c r="C218" s="140">
        <f t="shared" si="51"/>
        <v>1306800</v>
      </c>
      <c r="D218" s="144"/>
      <c r="F218" s="140" t="str">
        <f>IF([1]输入!F223="","",[1]输入!F223)</f>
        <v/>
      </c>
      <c r="G218" s="147" t="str">
        <f>IF([1]输入!G223="","",[1]输入!G223)</f>
        <v/>
      </c>
      <c r="J218" s="147"/>
      <c r="K218" s="165" t="str">
        <f t="shared" si="60"/>
        <v/>
      </c>
      <c r="T218" s="142">
        <f t="shared" si="52"/>
        <v>213</v>
      </c>
      <c r="U218" s="142">
        <f t="shared" si="53"/>
        <v>76680</v>
      </c>
      <c r="V218" s="195">
        <f t="shared" si="54"/>
        <v>0.88750000000000007</v>
      </c>
      <c r="W218" s="196">
        <f t="shared" si="55"/>
        <v>2086.4869791666665</v>
      </c>
      <c r="X218" s="146">
        <f t="shared" ca="1" si="63"/>
        <v>3971.2222175629681</v>
      </c>
      <c r="Y218" s="146">
        <f t="shared" ca="1" si="56"/>
        <v>1607.6066934606813</v>
      </c>
      <c r="Z218" s="199">
        <f t="shared" ca="1" si="57"/>
        <v>586738513.24220407</v>
      </c>
      <c r="AA218" s="146">
        <f t="shared" ca="1" si="64"/>
        <v>4832.4607917406647</v>
      </c>
      <c r="AB218" s="141">
        <f t="shared" si="58"/>
        <v>360</v>
      </c>
      <c r="AC218" s="140">
        <f t="shared" si="59"/>
        <v>21.3</v>
      </c>
      <c r="AK218" s="152">
        <f t="shared" ca="1" si="61"/>
        <v>1607.6311334643628</v>
      </c>
      <c r="AL218" s="140">
        <f t="shared" ca="1" si="62"/>
        <v>0</v>
      </c>
    </row>
    <row r="219" spans="1:38" x14ac:dyDescent="0.2">
      <c r="A219" s="150"/>
      <c r="B219" s="149" t="str">
        <f t="shared" si="50"/>
        <v/>
      </c>
      <c r="C219" s="140">
        <f t="shared" si="51"/>
        <v>1317600</v>
      </c>
      <c r="D219" s="144"/>
      <c r="F219" s="140" t="str">
        <f>IF([1]输入!F224="","",[1]输入!F224)</f>
        <v/>
      </c>
      <c r="G219" s="147" t="str">
        <f>IF([1]输入!G224="","",[1]输入!G224)</f>
        <v/>
      </c>
      <c r="J219" s="147"/>
      <c r="K219" s="165" t="str">
        <f t="shared" si="60"/>
        <v/>
      </c>
      <c r="T219" s="142">
        <f t="shared" si="52"/>
        <v>214</v>
      </c>
      <c r="U219" s="142">
        <f t="shared" si="53"/>
        <v>77040</v>
      </c>
      <c r="V219" s="195">
        <f t="shared" si="54"/>
        <v>0.89166666666666661</v>
      </c>
      <c r="W219" s="196">
        <f t="shared" si="55"/>
        <v>2086.4871527777777</v>
      </c>
      <c r="X219" s="146">
        <f t="shared" ca="1" si="63"/>
        <v>3954.759906619448</v>
      </c>
      <c r="Y219" s="146">
        <f t="shared" ca="1" si="56"/>
        <v>1607.5821696690607</v>
      </c>
      <c r="Z219" s="199">
        <f t="shared" ca="1" si="57"/>
        <v>586427404.42170537</v>
      </c>
      <c r="AA219" s="146">
        <f t="shared" ca="1" si="64"/>
        <v>4818.9510746713422</v>
      </c>
      <c r="AB219" s="141">
        <f t="shared" si="58"/>
        <v>360</v>
      </c>
      <c r="AC219" s="140">
        <f t="shared" si="59"/>
        <v>21.4</v>
      </c>
      <c r="AK219" s="152">
        <f t="shared" ca="1" si="61"/>
        <v>1607.6066934606813</v>
      </c>
      <c r="AL219" s="140">
        <f t="shared" ca="1" si="62"/>
        <v>0</v>
      </c>
    </row>
    <row r="220" spans="1:38" x14ac:dyDescent="0.2">
      <c r="A220" s="150"/>
      <c r="B220" s="149" t="str">
        <f t="shared" si="50"/>
        <v/>
      </c>
      <c r="C220" s="140">
        <f t="shared" si="51"/>
        <v>1328400</v>
      </c>
      <c r="D220" s="144"/>
      <c r="F220" s="140" t="str">
        <f>IF([1]输入!F225="","",[1]输入!F225)</f>
        <v/>
      </c>
      <c r="G220" s="147" t="str">
        <f>IF([1]输入!G225="","",[1]输入!G225)</f>
        <v/>
      </c>
      <c r="J220" s="147"/>
      <c r="K220" s="165" t="str">
        <f t="shared" si="60"/>
        <v/>
      </c>
      <c r="T220" s="142">
        <f t="shared" si="52"/>
        <v>215</v>
      </c>
      <c r="U220" s="142">
        <f t="shared" si="53"/>
        <v>77400</v>
      </c>
      <c r="V220" s="195">
        <f t="shared" si="54"/>
        <v>0.89583333333333337</v>
      </c>
      <c r="W220" s="196">
        <f t="shared" si="55"/>
        <v>2086.4873263888885</v>
      </c>
      <c r="X220" s="146">
        <f t="shared" ca="1" si="63"/>
        <v>3948.0859678735505</v>
      </c>
      <c r="Y220" s="146">
        <f t="shared" ca="1" si="56"/>
        <v>1607.5578411757047</v>
      </c>
      <c r="Z220" s="199">
        <f t="shared" ca="1" si="57"/>
        <v>586118773.15498841</v>
      </c>
      <c r="AA220" s="146">
        <f t="shared" ca="1" si="64"/>
        <v>4805.3950420872961</v>
      </c>
      <c r="AB220" s="141">
        <f t="shared" si="58"/>
        <v>360</v>
      </c>
      <c r="AC220" s="140">
        <f t="shared" si="59"/>
        <v>21.5</v>
      </c>
      <c r="AK220" s="152">
        <f t="shared" ca="1" si="61"/>
        <v>1607.5821696690607</v>
      </c>
      <c r="AL220" s="140">
        <f t="shared" ca="1" si="62"/>
        <v>0</v>
      </c>
    </row>
    <row r="221" spans="1:38" x14ac:dyDescent="0.2">
      <c r="A221" s="150"/>
      <c r="B221" s="149" t="str">
        <f t="shared" si="50"/>
        <v/>
      </c>
      <c r="C221" s="140">
        <f t="shared" si="51"/>
        <v>1339200</v>
      </c>
      <c r="D221" s="144"/>
      <c r="F221" s="140" t="str">
        <f>IF([1]输入!F226="","",[1]输入!F226)</f>
        <v/>
      </c>
      <c r="G221" s="147" t="str">
        <f>IF([1]输入!G226="","",[1]输入!G226)</f>
        <v/>
      </c>
      <c r="J221" s="147"/>
      <c r="K221" s="165" t="str">
        <f t="shared" si="60"/>
        <v/>
      </c>
      <c r="T221" s="142">
        <f t="shared" si="52"/>
        <v>216</v>
      </c>
      <c r="U221" s="142">
        <f t="shared" si="53"/>
        <v>77760</v>
      </c>
      <c r="V221" s="195">
        <f t="shared" si="54"/>
        <v>0.9</v>
      </c>
      <c r="W221" s="196">
        <f t="shared" si="55"/>
        <v>2086.4874999999997</v>
      </c>
      <c r="X221" s="146">
        <f t="shared" ca="1" si="63"/>
        <v>3949.5725051983381</v>
      </c>
      <c r="Y221" s="146">
        <f t="shared" ca="1" si="56"/>
        <v>1607.5339364929516</v>
      </c>
      <c r="Z221" s="199">
        <f t="shared" ca="1" si="57"/>
        <v>585815518.3495841</v>
      </c>
      <c r="AA221" s="146">
        <f t="shared" ca="1" si="64"/>
        <v>4791.9469646546686</v>
      </c>
      <c r="AB221" s="141">
        <f t="shared" si="58"/>
        <v>360</v>
      </c>
      <c r="AC221" s="140">
        <f t="shared" si="59"/>
        <v>21.6</v>
      </c>
      <c r="AK221" s="152">
        <f t="shared" ca="1" si="61"/>
        <v>1607.5578411757047</v>
      </c>
      <c r="AL221" s="140">
        <f t="shared" ca="1" si="62"/>
        <v>0</v>
      </c>
    </row>
    <row r="222" spans="1:38" x14ac:dyDescent="0.2">
      <c r="A222" s="150"/>
      <c r="B222" s="149" t="str">
        <f t="shared" si="50"/>
        <v/>
      </c>
      <c r="C222" s="140">
        <f t="shared" si="51"/>
        <v>1350000</v>
      </c>
      <c r="D222" s="144"/>
      <c r="F222" s="140" t="str">
        <f>IF([1]输入!F227="","",[1]输入!F227)</f>
        <v/>
      </c>
      <c r="G222" s="147" t="str">
        <f>IF([1]输入!G227="","",[1]输入!G227)</f>
        <v/>
      </c>
      <c r="J222" s="147"/>
      <c r="K222" s="165" t="str">
        <f t="shared" si="60"/>
        <v/>
      </c>
      <c r="T222" s="142">
        <f t="shared" si="52"/>
        <v>217</v>
      </c>
      <c r="U222" s="142">
        <f t="shared" si="53"/>
        <v>78120</v>
      </c>
      <c r="V222" s="195">
        <f t="shared" si="54"/>
        <v>0.90416666666666667</v>
      </c>
      <c r="W222" s="196">
        <f t="shared" si="55"/>
        <v>2086.4876736111109</v>
      </c>
      <c r="X222" s="146">
        <f t="shared" ca="1" si="63"/>
        <v>3957.5916224668726</v>
      </c>
      <c r="Y222" s="146">
        <f t="shared" ca="1" si="56"/>
        <v>1607.5106343525972</v>
      </c>
      <c r="Z222" s="199">
        <f t="shared" ca="1" si="57"/>
        <v>585519907.39704752</v>
      </c>
      <c r="AA222" s="146">
        <f t="shared" ca="1" si="64"/>
        <v>4778.7331572905914</v>
      </c>
      <c r="AB222" s="141">
        <f t="shared" si="58"/>
        <v>360</v>
      </c>
      <c r="AC222" s="140">
        <f t="shared" si="59"/>
        <v>21.7</v>
      </c>
      <c r="AK222" s="152">
        <f t="shared" ca="1" si="61"/>
        <v>1607.5339364929516</v>
      </c>
      <c r="AL222" s="140">
        <f t="shared" ca="1" si="62"/>
        <v>0</v>
      </c>
    </row>
    <row r="223" spans="1:38" x14ac:dyDescent="0.2">
      <c r="A223" s="150"/>
      <c r="B223" s="149" t="str">
        <f t="shared" si="50"/>
        <v/>
      </c>
      <c r="C223" s="140">
        <f t="shared" si="51"/>
        <v>1360800</v>
      </c>
      <c r="D223" s="144"/>
      <c r="F223" s="140" t="str">
        <f>IF([1]输入!F228="","",[1]输入!F228)</f>
        <v/>
      </c>
      <c r="G223" s="147" t="str">
        <f>IF([1]输入!G228="","",[1]输入!G228)</f>
        <v/>
      </c>
      <c r="J223" s="147"/>
      <c r="K223" s="165" t="str">
        <f t="shared" si="60"/>
        <v/>
      </c>
      <c r="T223" s="142">
        <f t="shared" si="52"/>
        <v>218</v>
      </c>
      <c r="U223" s="142">
        <f t="shared" si="53"/>
        <v>78480</v>
      </c>
      <c r="V223" s="195">
        <f t="shared" si="54"/>
        <v>0.90833333333333333</v>
      </c>
      <c r="W223" s="196">
        <f t="shared" si="55"/>
        <v>2086.4878472222222</v>
      </c>
      <c r="X223" s="146">
        <f t="shared" ca="1" si="63"/>
        <v>3970.5154235522164</v>
      </c>
      <c r="Y223" s="146">
        <f t="shared" ca="1" si="56"/>
        <v>1607.4880644867696</v>
      </c>
      <c r="Z223" s="199">
        <f t="shared" ca="1" si="57"/>
        <v>585233586.07915843</v>
      </c>
      <c r="AA223" s="146">
        <f t="shared" ca="1" si="64"/>
        <v>4765.852417688433</v>
      </c>
      <c r="AB223" s="141">
        <f t="shared" si="58"/>
        <v>360</v>
      </c>
      <c r="AC223" s="140">
        <f t="shared" si="59"/>
        <v>21.8</v>
      </c>
      <c r="AK223" s="152">
        <f t="shared" ca="1" si="61"/>
        <v>1607.5106343525972</v>
      </c>
      <c r="AL223" s="140">
        <f t="shared" ca="1" si="62"/>
        <v>0</v>
      </c>
    </row>
    <row r="224" spans="1:38" x14ac:dyDescent="0.2">
      <c r="A224" s="150"/>
      <c r="B224" s="149" t="str">
        <f t="shared" si="50"/>
        <v/>
      </c>
      <c r="C224" s="140">
        <f t="shared" si="51"/>
        <v>1371600</v>
      </c>
      <c r="D224" s="144"/>
      <c r="F224" s="140" t="str">
        <f>IF([1]输入!F229="","",[1]输入!F229)</f>
        <v/>
      </c>
      <c r="G224" s="147" t="str">
        <f>IF([1]输入!G229="","",[1]输入!G229)</f>
        <v/>
      </c>
      <c r="J224" s="147"/>
      <c r="K224" s="165" t="str">
        <f t="shared" si="60"/>
        <v/>
      </c>
      <c r="T224" s="142">
        <f t="shared" si="52"/>
        <v>219</v>
      </c>
      <c r="U224" s="142">
        <f t="shared" si="53"/>
        <v>78840</v>
      </c>
      <c r="V224" s="195">
        <f t="shared" si="54"/>
        <v>0.91249999999999998</v>
      </c>
      <c r="W224" s="196">
        <f t="shared" si="55"/>
        <v>2086.4880208333329</v>
      </c>
      <c r="X224" s="146">
        <f t="shared" ca="1" si="63"/>
        <v>3992.5884934169871</v>
      </c>
      <c r="Y224" s="146">
        <f t="shared" ca="1" si="56"/>
        <v>1607.4664750442946</v>
      </c>
      <c r="Z224" s="199">
        <f t="shared" ca="1" si="57"/>
        <v>584959702.41192186</v>
      </c>
      <c r="AA224" s="146">
        <f t="shared" ca="1" si="64"/>
        <v>4753.3764579628969</v>
      </c>
      <c r="AB224" s="141">
        <f t="shared" si="58"/>
        <v>360</v>
      </c>
      <c r="AC224" s="140">
        <f t="shared" si="59"/>
        <v>21.9</v>
      </c>
      <c r="AK224" s="152">
        <f t="shared" ca="1" si="61"/>
        <v>1607.4880644867696</v>
      </c>
      <c r="AL224" s="140">
        <f t="shared" ca="1" si="62"/>
        <v>0</v>
      </c>
    </row>
    <row r="225" spans="1:38" x14ac:dyDescent="0.2">
      <c r="A225" s="150"/>
      <c r="B225" s="149" t="str">
        <f t="shared" si="50"/>
        <v/>
      </c>
      <c r="C225" s="140">
        <f t="shared" si="51"/>
        <v>1382400</v>
      </c>
      <c r="D225" s="144"/>
      <c r="F225" s="140" t="str">
        <f>IF([1]输入!F230="","",[1]输入!F230)</f>
        <v/>
      </c>
      <c r="G225" s="147" t="str">
        <f>IF([1]输入!G230="","",[1]输入!G230)</f>
        <v/>
      </c>
      <c r="J225" s="147"/>
      <c r="K225" s="165" t="str">
        <f t="shared" si="60"/>
        <v/>
      </c>
      <c r="T225" s="142">
        <f t="shared" si="52"/>
        <v>220</v>
      </c>
      <c r="U225" s="142">
        <f t="shared" si="53"/>
        <v>79200</v>
      </c>
      <c r="V225" s="195">
        <f t="shared" si="54"/>
        <v>0.91666666666666663</v>
      </c>
      <c r="W225" s="196">
        <f t="shared" si="55"/>
        <v>2086.4881944444442</v>
      </c>
      <c r="X225" s="146">
        <f t="shared" ca="1" si="63"/>
        <v>4024.8840950501881</v>
      </c>
      <c r="Y225" s="146">
        <f t="shared" ca="1" si="56"/>
        <v>1607.4461407382184</v>
      </c>
      <c r="Z225" s="199">
        <f t="shared" ca="1" si="57"/>
        <v>584701741.40503812</v>
      </c>
      <c r="AA225" s="146">
        <f t="shared" ca="1" si="64"/>
        <v>4741.4424475051846</v>
      </c>
      <c r="AB225" s="141">
        <f t="shared" si="58"/>
        <v>360</v>
      </c>
      <c r="AC225" s="140">
        <f t="shared" si="59"/>
        <v>22</v>
      </c>
      <c r="AK225" s="152">
        <f t="shared" ca="1" si="61"/>
        <v>1607.4664750442946</v>
      </c>
      <c r="AL225" s="140">
        <f t="shared" ca="1" si="62"/>
        <v>0</v>
      </c>
    </row>
    <row r="226" spans="1:38" x14ac:dyDescent="0.2">
      <c r="A226" s="150"/>
      <c r="B226" s="149" t="str">
        <f t="shared" si="50"/>
        <v/>
      </c>
      <c r="C226" s="140">
        <f t="shared" si="51"/>
        <v>1393200</v>
      </c>
      <c r="D226" s="144"/>
      <c r="F226" s="140" t="str">
        <f>IF([1]输入!F231="","",[1]输入!F231)</f>
        <v/>
      </c>
      <c r="G226" s="147" t="str">
        <f>IF([1]输入!G231="","",[1]输入!G231)</f>
        <v/>
      </c>
      <c r="J226" s="147"/>
      <c r="K226" s="165" t="str">
        <f t="shared" si="60"/>
        <v/>
      </c>
      <c r="T226" s="142">
        <f t="shared" si="52"/>
        <v>221</v>
      </c>
      <c r="U226" s="142">
        <f t="shared" si="53"/>
        <v>79560</v>
      </c>
      <c r="V226" s="195">
        <f t="shared" si="54"/>
        <v>0.92083333333333339</v>
      </c>
      <c r="W226" s="196">
        <f t="shared" si="55"/>
        <v>2086.4883680555554</v>
      </c>
      <c r="X226" s="146">
        <f t="shared" ca="1" si="63"/>
        <v>4052.442226517564</v>
      </c>
      <c r="Y226" s="146">
        <f t="shared" ca="1" si="56"/>
        <v>1607.4269074412989</v>
      </c>
      <c r="Z226" s="199">
        <f t="shared" ca="1" si="57"/>
        <v>584457747.80031824</v>
      </c>
      <c r="AA226" s="146">
        <f t="shared" ca="1" si="64"/>
        <v>4730.2022396283992</v>
      </c>
      <c r="AB226" s="141">
        <f t="shared" si="58"/>
        <v>360</v>
      </c>
      <c r="AC226" s="140">
        <f t="shared" si="59"/>
        <v>22.1</v>
      </c>
      <c r="AK226" s="152">
        <f t="shared" ca="1" si="61"/>
        <v>1607.4461407382184</v>
      </c>
      <c r="AL226" s="140">
        <f t="shared" ca="1" si="62"/>
        <v>0</v>
      </c>
    </row>
    <row r="227" spans="1:38" x14ac:dyDescent="0.2">
      <c r="A227" s="150"/>
      <c r="B227" s="149" t="str">
        <f t="shared" si="50"/>
        <v/>
      </c>
      <c r="C227" s="140">
        <f t="shared" si="51"/>
        <v>1404000</v>
      </c>
      <c r="D227" s="144"/>
      <c r="F227" s="140" t="str">
        <f>IF([1]输入!F232="","",[1]输入!F232)</f>
        <v/>
      </c>
      <c r="G227" s="147" t="str">
        <f>IF([1]输入!G232="","",[1]输入!G232)</f>
        <v/>
      </c>
      <c r="J227" s="147"/>
      <c r="K227" s="165" t="str">
        <f t="shared" si="60"/>
        <v/>
      </c>
      <c r="T227" s="142">
        <f t="shared" si="52"/>
        <v>222</v>
      </c>
      <c r="U227" s="142">
        <f t="shared" si="53"/>
        <v>79920</v>
      </c>
      <c r="V227" s="195">
        <f t="shared" si="54"/>
        <v>0.92499999999999993</v>
      </c>
      <c r="W227" s="196">
        <f t="shared" si="55"/>
        <v>2086.4885416666666</v>
      </c>
      <c r="X227" s="146">
        <f t="shared" ca="1" si="63"/>
        <v>4061.5709062366559</v>
      </c>
      <c r="Y227" s="146">
        <f t="shared" ca="1" si="56"/>
        <v>1607.4082348965103</v>
      </c>
      <c r="Z227" s="199">
        <f t="shared" ca="1" si="57"/>
        <v>584220867.89713025</v>
      </c>
      <c r="AA227" s="146">
        <f t="shared" ca="1" si="64"/>
        <v>4719.5706373144685</v>
      </c>
      <c r="AB227" s="141">
        <f t="shared" si="58"/>
        <v>360</v>
      </c>
      <c r="AC227" s="140">
        <f t="shared" si="59"/>
        <v>22.2</v>
      </c>
      <c r="AK227" s="152">
        <f t="shared" ca="1" si="61"/>
        <v>1607.4269074412989</v>
      </c>
      <c r="AL227" s="140">
        <f t="shared" ca="1" si="62"/>
        <v>0</v>
      </c>
    </row>
    <row r="228" spans="1:38" x14ac:dyDescent="0.2">
      <c r="A228" s="150"/>
      <c r="B228" s="149" t="str">
        <f t="shared" si="50"/>
        <v/>
      </c>
      <c r="C228" s="140">
        <f t="shared" si="51"/>
        <v>1414800</v>
      </c>
      <c r="D228" s="144"/>
      <c r="F228" s="140" t="str">
        <f>IF([1]输入!F233="","",[1]输入!F233)</f>
        <v/>
      </c>
      <c r="G228" s="147" t="str">
        <f>IF([1]输入!G233="","",[1]输入!G233)</f>
        <v/>
      </c>
      <c r="J228" s="147"/>
      <c r="K228" s="165" t="str">
        <f t="shared" si="60"/>
        <v/>
      </c>
      <c r="T228" s="142">
        <f t="shared" si="52"/>
        <v>223</v>
      </c>
      <c r="U228" s="142">
        <f t="shared" si="53"/>
        <v>80280</v>
      </c>
      <c r="V228" s="195">
        <f t="shared" si="54"/>
        <v>0.9291666666666667</v>
      </c>
      <c r="W228" s="196">
        <f t="shared" si="55"/>
        <v>2086.4887152777774</v>
      </c>
      <c r="X228" s="146">
        <f t="shared" ca="1" si="63"/>
        <v>4056.3999963003403</v>
      </c>
      <c r="Y228" s="146">
        <f t="shared" ca="1" si="56"/>
        <v>1607.3897085176541</v>
      </c>
      <c r="Z228" s="199">
        <f t="shared" ca="1" si="57"/>
        <v>583985842.25496006</v>
      </c>
      <c r="AA228" s="146">
        <f t="shared" ca="1" si="64"/>
        <v>4709.2490023284272</v>
      </c>
      <c r="AB228" s="141">
        <f t="shared" si="58"/>
        <v>360</v>
      </c>
      <c r="AC228" s="140">
        <f t="shared" si="59"/>
        <v>22.3</v>
      </c>
      <c r="AK228" s="152">
        <f t="shared" ca="1" si="61"/>
        <v>1607.4082348965103</v>
      </c>
      <c r="AL228" s="140">
        <f t="shared" ca="1" si="62"/>
        <v>0</v>
      </c>
    </row>
    <row r="229" spans="1:38" x14ac:dyDescent="0.2">
      <c r="A229" s="150"/>
      <c r="B229" s="149" t="str">
        <f t="shared" si="50"/>
        <v/>
      </c>
      <c r="C229" s="140">
        <f t="shared" si="51"/>
        <v>1425600</v>
      </c>
      <c r="D229" s="144"/>
      <c r="F229" s="140" t="str">
        <f>IF([1]输入!F234="","",[1]输入!F234)</f>
        <v/>
      </c>
      <c r="G229" s="147" t="str">
        <f>IF([1]输入!G234="","",[1]输入!G234)</f>
        <v/>
      </c>
      <c r="J229" s="147"/>
      <c r="K229" s="165" t="str">
        <f t="shared" si="60"/>
        <v/>
      </c>
      <c r="T229" s="142">
        <f t="shared" si="52"/>
        <v>224</v>
      </c>
      <c r="U229" s="142">
        <f t="shared" si="53"/>
        <v>80640</v>
      </c>
      <c r="V229" s="195">
        <f t="shared" si="54"/>
        <v>0.93333333333333324</v>
      </c>
      <c r="W229" s="196">
        <f t="shared" si="55"/>
        <v>2086.4888888888886</v>
      </c>
      <c r="X229" s="146">
        <f t="shared" ca="1" si="63"/>
        <v>4039.5676213404754</v>
      </c>
      <c r="Y229" s="146">
        <f t="shared" ca="1" si="56"/>
        <v>1607.370995085902</v>
      </c>
      <c r="Z229" s="199">
        <f t="shared" ca="1" si="57"/>
        <v>583748443.65975308</v>
      </c>
      <c r="AA229" s="146">
        <f t="shared" ca="1" si="64"/>
        <v>4699.0081635819251</v>
      </c>
      <c r="AB229" s="141">
        <f t="shared" si="58"/>
        <v>360</v>
      </c>
      <c r="AC229" s="140">
        <f t="shared" si="59"/>
        <v>22.4</v>
      </c>
      <c r="AK229" s="152">
        <f t="shared" ca="1" si="61"/>
        <v>1607.3897085176541</v>
      </c>
      <c r="AL229" s="140">
        <f t="shared" ca="1" si="62"/>
        <v>0</v>
      </c>
    </row>
    <row r="230" spans="1:38" x14ac:dyDescent="0.2">
      <c r="A230" s="150"/>
      <c r="B230" s="149" t="str">
        <f t="shared" si="50"/>
        <v/>
      </c>
      <c r="C230" s="140">
        <f t="shared" si="51"/>
        <v>1436400</v>
      </c>
      <c r="D230" s="144"/>
      <c r="F230" s="140" t="str">
        <f>IF([1]输入!F235="","",[1]输入!F235)</f>
        <v/>
      </c>
      <c r="G230" s="147" t="str">
        <f>IF([1]输入!G235="","",[1]输入!G235)</f>
        <v/>
      </c>
      <c r="J230" s="147"/>
      <c r="K230" s="165" t="str">
        <f t="shared" si="60"/>
        <v/>
      </c>
      <c r="T230" s="142">
        <f t="shared" si="52"/>
        <v>225</v>
      </c>
      <c r="U230" s="142">
        <f t="shared" si="53"/>
        <v>81000</v>
      </c>
      <c r="V230" s="195">
        <f t="shared" si="54"/>
        <v>0.9375</v>
      </c>
      <c r="W230" s="196">
        <f t="shared" si="55"/>
        <v>2086.4890624999998</v>
      </c>
      <c r="X230" s="146">
        <f t="shared" ca="1" si="63"/>
        <v>4011.0737813570604</v>
      </c>
      <c r="Y230" s="146">
        <f t="shared" ca="1" si="56"/>
        <v>1607.3517666094235</v>
      </c>
      <c r="Z230" s="199">
        <f t="shared" ca="1" si="57"/>
        <v>583504511.20714819</v>
      </c>
      <c r="AA230" s="146">
        <f t="shared" ca="1" si="64"/>
        <v>4688.6639274819327</v>
      </c>
      <c r="AB230" s="141">
        <f t="shared" si="58"/>
        <v>360</v>
      </c>
      <c r="AC230" s="140">
        <f t="shared" si="59"/>
        <v>22.5</v>
      </c>
      <c r="AK230" s="152">
        <f t="shared" ca="1" si="61"/>
        <v>1607.370995085902</v>
      </c>
      <c r="AL230" s="140">
        <f t="shared" ca="1" si="62"/>
        <v>0</v>
      </c>
    </row>
    <row r="231" spans="1:38" x14ac:dyDescent="0.2">
      <c r="A231" s="150"/>
      <c r="B231" s="149" t="str">
        <f t="shared" si="50"/>
        <v/>
      </c>
      <c r="C231" s="140">
        <f t="shared" si="51"/>
        <v>1447200</v>
      </c>
      <c r="D231" s="144"/>
      <c r="F231" s="140" t="str">
        <f>IF([1]输入!F236="","",[1]输入!F236)</f>
        <v/>
      </c>
      <c r="G231" s="147" t="str">
        <f>IF([1]输入!G236="","",[1]输入!G236)</f>
        <v/>
      </c>
      <c r="J231" s="147"/>
      <c r="K231" s="165" t="str">
        <f t="shared" si="60"/>
        <v/>
      </c>
      <c r="T231" s="142">
        <f t="shared" si="52"/>
        <v>226</v>
      </c>
      <c r="U231" s="142">
        <f t="shared" si="53"/>
        <v>81360</v>
      </c>
      <c r="V231" s="195">
        <f t="shared" si="54"/>
        <v>0.94166666666666676</v>
      </c>
      <c r="W231" s="196">
        <f t="shared" si="55"/>
        <v>2086.489236111111</v>
      </c>
      <c r="X231" s="146">
        <f t="shared" ca="1" si="63"/>
        <v>3970.9594539244918</v>
      </c>
      <c r="Y231" s="146">
        <f t="shared" ca="1" si="56"/>
        <v>1607.3317014042445</v>
      </c>
      <c r="Z231" s="199">
        <f t="shared" ca="1" si="57"/>
        <v>583249964.01424515</v>
      </c>
      <c r="AA231" s="146">
        <f t="shared" ca="1" si="64"/>
        <v>4678.03498976641</v>
      </c>
      <c r="AB231" s="141">
        <f t="shared" si="58"/>
        <v>360</v>
      </c>
      <c r="AC231" s="140">
        <f t="shared" si="59"/>
        <v>22.6</v>
      </c>
      <c r="AK231" s="152">
        <f t="shared" ca="1" si="61"/>
        <v>1607.3517666094235</v>
      </c>
      <c r="AL231" s="140">
        <f t="shared" ca="1" si="62"/>
        <v>0</v>
      </c>
    </row>
    <row r="232" spans="1:38" x14ac:dyDescent="0.2">
      <c r="A232" s="150"/>
      <c r="B232" s="149" t="str">
        <f t="shared" si="50"/>
        <v/>
      </c>
      <c r="C232" s="140">
        <f t="shared" si="51"/>
        <v>1458000</v>
      </c>
      <c r="D232" s="144"/>
      <c r="F232" s="140" t="str">
        <f>IF([1]输入!F237="","",[1]输入!F237)</f>
        <v/>
      </c>
      <c r="G232" s="147" t="str">
        <f>IF([1]输入!G237="","",[1]输入!G237)</f>
        <v/>
      </c>
      <c r="J232" s="147"/>
      <c r="K232" s="165" t="str">
        <f t="shared" si="60"/>
        <v/>
      </c>
      <c r="T232" s="142">
        <f t="shared" si="52"/>
        <v>227</v>
      </c>
      <c r="U232" s="142">
        <f t="shared" si="53"/>
        <v>81720</v>
      </c>
      <c r="V232" s="195">
        <f t="shared" si="54"/>
        <v>0.9458333333333333</v>
      </c>
      <c r="W232" s="196">
        <f t="shared" si="55"/>
        <v>2086.4894097222223</v>
      </c>
      <c r="X232" s="146">
        <f t="shared" ca="1" si="63"/>
        <v>3925.9510242520473</v>
      </c>
      <c r="Y232" s="146">
        <f t="shared" ca="1" si="56"/>
        <v>1607.3106737120531</v>
      </c>
      <c r="Z232" s="199">
        <f t="shared" ca="1" si="57"/>
        <v>582983206.7111063</v>
      </c>
      <c r="AA232" s="146">
        <f t="shared" ca="1" si="64"/>
        <v>4666.9435329713115</v>
      </c>
      <c r="AB232" s="141">
        <f t="shared" si="58"/>
        <v>360</v>
      </c>
      <c r="AC232" s="140">
        <f t="shared" si="59"/>
        <v>22.7</v>
      </c>
      <c r="AK232" s="152">
        <f t="shared" ca="1" si="61"/>
        <v>1607.3317014042445</v>
      </c>
      <c r="AL232" s="140">
        <f t="shared" ca="1" si="62"/>
        <v>0</v>
      </c>
    </row>
    <row r="233" spans="1:38" x14ac:dyDescent="0.2">
      <c r="A233" s="150"/>
      <c r="B233" s="149" t="str">
        <f t="shared" si="50"/>
        <v/>
      </c>
      <c r="C233" s="140">
        <f t="shared" si="51"/>
        <v>1468800</v>
      </c>
      <c r="D233" s="144"/>
      <c r="F233" s="140" t="str">
        <f>IF([1]输入!F238="","",[1]输入!F238)</f>
        <v/>
      </c>
      <c r="G233" s="147" t="str">
        <f>IF([1]输入!G238="","",[1]输入!G238)</f>
        <v/>
      </c>
      <c r="J233" s="147"/>
      <c r="K233" s="165" t="str">
        <f t="shared" si="60"/>
        <v/>
      </c>
      <c r="T233" s="142">
        <f t="shared" si="52"/>
        <v>228</v>
      </c>
      <c r="U233" s="142">
        <f t="shared" si="53"/>
        <v>82080</v>
      </c>
      <c r="V233" s="195">
        <f t="shared" si="54"/>
        <v>0.95000000000000007</v>
      </c>
      <c r="W233" s="196">
        <f t="shared" si="55"/>
        <v>2086.489583333333</v>
      </c>
      <c r="X233" s="146">
        <f t="shared" ca="1" si="63"/>
        <v>3880.9425945796015</v>
      </c>
      <c r="Y233" s="146">
        <f t="shared" ca="1" si="56"/>
        <v>1607.2886986307885</v>
      </c>
      <c r="Z233" s="199">
        <f t="shared" ca="1" si="57"/>
        <v>582704430.83018219</v>
      </c>
      <c r="AA233" s="146">
        <f t="shared" ca="1" si="64"/>
        <v>4655.3200415910205</v>
      </c>
      <c r="AB233" s="141">
        <f t="shared" si="58"/>
        <v>360</v>
      </c>
      <c r="AC233" s="140">
        <f t="shared" si="59"/>
        <v>22.8</v>
      </c>
      <c r="AK233" s="152">
        <f t="shared" ca="1" si="61"/>
        <v>1607.3106737120531</v>
      </c>
      <c r="AL233" s="140">
        <f t="shared" ca="1" si="62"/>
        <v>0</v>
      </c>
    </row>
    <row r="234" spans="1:38" x14ac:dyDescent="0.2">
      <c r="A234" s="150"/>
      <c r="B234" s="149" t="str">
        <f t="shared" si="50"/>
        <v/>
      </c>
      <c r="C234" s="140">
        <f t="shared" si="51"/>
        <v>1479600</v>
      </c>
      <c r="D234" s="144"/>
      <c r="F234" s="140" t="str">
        <f>IF([1]输入!F239="","",[1]输入!F239)</f>
        <v/>
      </c>
      <c r="G234" s="147" t="str">
        <f>IF([1]输入!G239="","",[1]输入!G239)</f>
        <v/>
      </c>
      <c r="J234" s="147"/>
      <c r="K234" s="165" t="str">
        <f t="shared" si="60"/>
        <v/>
      </c>
      <c r="T234" s="142">
        <f t="shared" si="52"/>
        <v>229</v>
      </c>
      <c r="U234" s="142">
        <f t="shared" si="53"/>
        <v>82440</v>
      </c>
      <c r="V234" s="195">
        <f t="shared" si="54"/>
        <v>0.95416666666666661</v>
      </c>
      <c r="W234" s="196">
        <f t="shared" si="55"/>
        <v>2086.4897569444443</v>
      </c>
      <c r="X234" s="146">
        <f t="shared" ca="1" si="63"/>
        <v>3835.9341649071571</v>
      </c>
      <c r="Y234" s="146">
        <f t="shared" ca="1" si="56"/>
        <v>1607.2657910215571</v>
      </c>
      <c r="Z234" s="199">
        <f t="shared" ca="1" si="57"/>
        <v>582413824.89947236</v>
      </c>
      <c r="AA234" s="146">
        <f t="shared" ca="1" si="64"/>
        <v>4643.1728613234391</v>
      </c>
      <c r="AB234" s="141">
        <f t="shared" si="58"/>
        <v>360</v>
      </c>
      <c r="AC234" s="140">
        <f t="shared" si="59"/>
        <v>22.9</v>
      </c>
      <c r="AK234" s="152">
        <f t="shared" ca="1" si="61"/>
        <v>1607.2886986307885</v>
      </c>
      <c r="AL234" s="140">
        <f t="shared" ca="1" si="62"/>
        <v>0</v>
      </c>
    </row>
    <row r="235" spans="1:38" x14ac:dyDescent="0.2">
      <c r="A235" s="150"/>
      <c r="B235" s="149" t="str">
        <f t="shared" si="50"/>
        <v/>
      </c>
      <c r="C235" s="140">
        <f t="shared" si="51"/>
        <v>1490400</v>
      </c>
      <c r="D235" s="144"/>
      <c r="F235" s="140" t="str">
        <f>IF([1]输入!F240="","",[1]输入!F240)</f>
        <v/>
      </c>
      <c r="G235" s="147" t="str">
        <f>IF([1]输入!G240="","",[1]输入!G240)</f>
        <v/>
      </c>
      <c r="J235" s="147"/>
      <c r="K235" s="165" t="str">
        <f t="shared" si="60"/>
        <v/>
      </c>
      <c r="T235" s="142">
        <f t="shared" si="52"/>
        <v>230</v>
      </c>
      <c r="U235" s="142">
        <f t="shared" si="53"/>
        <v>82800</v>
      </c>
      <c r="V235" s="195">
        <f t="shared" si="54"/>
        <v>0.95833333333333337</v>
      </c>
      <c r="W235" s="196">
        <f t="shared" si="55"/>
        <v>2086.4899305555555</v>
      </c>
      <c r="X235" s="146">
        <f t="shared" ca="1" si="63"/>
        <v>3790.9257352347113</v>
      </c>
      <c r="Y235" s="146">
        <f t="shared" ca="1" si="56"/>
        <v>1607.2419655123485</v>
      </c>
      <c r="Z235" s="199">
        <f t="shared" ca="1" si="57"/>
        <v>582111574.48965394</v>
      </c>
      <c r="AA235" s="146">
        <f t="shared" ca="1" si="64"/>
        <v>4630.5102069522045</v>
      </c>
      <c r="AB235" s="141">
        <f t="shared" si="58"/>
        <v>360</v>
      </c>
      <c r="AC235" s="140">
        <f t="shared" si="59"/>
        <v>23</v>
      </c>
      <c r="AK235" s="152">
        <f t="shared" ca="1" si="61"/>
        <v>1607.2657910215571</v>
      </c>
      <c r="AL235" s="140">
        <f t="shared" ca="1" si="62"/>
        <v>0</v>
      </c>
    </row>
    <row r="236" spans="1:38" x14ac:dyDescent="0.2">
      <c r="A236" s="150"/>
      <c r="B236" s="149" t="str">
        <f t="shared" si="50"/>
        <v/>
      </c>
      <c r="C236" s="140">
        <f t="shared" si="51"/>
        <v>1501200</v>
      </c>
      <c r="D236" s="144"/>
      <c r="F236" s="140" t="str">
        <f>IF([1]输入!F241="","",[1]输入!F241)</f>
        <v/>
      </c>
      <c r="G236" s="147" t="str">
        <f>IF([1]输入!G241="","",[1]输入!G241)</f>
        <v/>
      </c>
      <c r="J236" s="147"/>
      <c r="K236" s="165" t="str">
        <f t="shared" si="60"/>
        <v/>
      </c>
      <c r="T236" s="142">
        <f t="shared" si="52"/>
        <v>231</v>
      </c>
      <c r="U236" s="142">
        <f t="shared" si="53"/>
        <v>83160</v>
      </c>
      <c r="V236" s="195">
        <f t="shared" si="54"/>
        <v>0.96250000000000002</v>
      </c>
      <c r="W236" s="196">
        <f t="shared" si="55"/>
        <v>2086.4901041666667</v>
      </c>
      <c r="X236" s="146">
        <f t="shared" ca="1" si="63"/>
        <v>3745.9173055622655</v>
      </c>
      <c r="Y236" s="146">
        <f t="shared" ca="1" si="56"/>
        <v>1607.2172365016925</v>
      </c>
      <c r="Z236" s="199">
        <f t="shared" ca="1" si="57"/>
        <v>581797862.26047206</v>
      </c>
      <c r="AA236" s="146">
        <f t="shared" ca="1" si="64"/>
        <v>4617.3401644008918</v>
      </c>
      <c r="AB236" s="141">
        <f t="shared" si="58"/>
        <v>360</v>
      </c>
      <c r="AC236" s="140">
        <f t="shared" si="59"/>
        <v>23.1</v>
      </c>
      <c r="AK236" s="152">
        <f t="shared" ca="1" si="61"/>
        <v>1607.2419655123485</v>
      </c>
      <c r="AL236" s="140">
        <f t="shared" ca="1" si="62"/>
        <v>0</v>
      </c>
    </row>
    <row r="237" spans="1:38" x14ac:dyDescent="0.2">
      <c r="A237" s="150"/>
      <c r="B237" s="149" t="str">
        <f t="shared" si="50"/>
        <v/>
      </c>
      <c r="C237" s="140">
        <f t="shared" si="51"/>
        <v>1512000</v>
      </c>
      <c r="D237" s="144"/>
      <c r="F237" s="140" t="str">
        <f>IF([1]输入!F242="","",[1]输入!F242)</f>
        <v/>
      </c>
      <c r="G237" s="147" t="str">
        <f>IF([1]输入!G242="","",[1]输入!G242)</f>
        <v/>
      </c>
      <c r="J237" s="147"/>
      <c r="K237" s="165" t="str">
        <f t="shared" si="60"/>
        <v/>
      </c>
      <c r="T237" s="142">
        <f t="shared" si="52"/>
        <v>232</v>
      </c>
      <c r="U237" s="142">
        <f t="shared" si="53"/>
        <v>83520</v>
      </c>
      <c r="V237" s="195">
        <f t="shared" si="54"/>
        <v>0.96666666666666667</v>
      </c>
      <c r="W237" s="196">
        <f t="shared" si="55"/>
        <v>2086.4902777777775</v>
      </c>
      <c r="X237" s="146">
        <f t="shared" ca="1" si="63"/>
        <v>3700.908875889821</v>
      </c>
      <c r="Y237" s="146">
        <f t="shared" ca="1" si="56"/>
        <v>1607.1916181622578</v>
      </c>
      <c r="Z237" s="199">
        <f t="shared" ca="1" si="57"/>
        <v>581472868.00640094</v>
      </c>
      <c r="AA237" s="146">
        <f t="shared" ca="1" si="64"/>
        <v>4603.6706927542873</v>
      </c>
      <c r="AB237" s="141">
        <f t="shared" si="58"/>
        <v>360</v>
      </c>
      <c r="AC237" s="140">
        <f t="shared" si="59"/>
        <v>23.2</v>
      </c>
      <c r="AK237" s="152">
        <f t="shared" ca="1" si="61"/>
        <v>1607.2172365016925</v>
      </c>
      <c r="AL237" s="140">
        <f t="shared" ca="1" si="62"/>
        <v>0</v>
      </c>
    </row>
    <row r="238" spans="1:38" x14ac:dyDescent="0.2">
      <c r="A238" s="150"/>
      <c r="B238" s="149" t="str">
        <f t="shared" si="50"/>
        <v/>
      </c>
      <c r="C238" s="140">
        <f t="shared" si="51"/>
        <v>1522800</v>
      </c>
      <c r="D238" s="144"/>
      <c r="F238" s="140" t="str">
        <f>IF([1]输入!F243="","",[1]输入!F243)</f>
        <v/>
      </c>
      <c r="G238" s="147" t="str">
        <f>IF([1]输入!G243="","",[1]输入!G243)</f>
        <v/>
      </c>
      <c r="J238" s="147"/>
      <c r="K238" s="165" t="str">
        <f t="shared" si="60"/>
        <v/>
      </c>
      <c r="T238" s="142">
        <f t="shared" si="52"/>
        <v>233</v>
      </c>
      <c r="U238" s="142">
        <f t="shared" si="53"/>
        <v>83880</v>
      </c>
      <c r="V238" s="195">
        <f t="shared" si="54"/>
        <v>0.97083333333333333</v>
      </c>
      <c r="W238" s="196">
        <f t="shared" si="55"/>
        <v>2086.4904513888887</v>
      </c>
      <c r="X238" s="146">
        <f t="shared" ca="1" si="63"/>
        <v>3655.9004462173752</v>
      </c>
      <c r="Y238" s="146">
        <f t="shared" ca="1" si="56"/>
        <v>1607.1651244443947</v>
      </c>
      <c r="Z238" s="199">
        <f t="shared" ca="1" si="57"/>
        <v>581136768.70158982</v>
      </c>
      <c r="AA238" s="146">
        <f t="shared" ca="1" si="64"/>
        <v>4589.5096262479929</v>
      </c>
      <c r="AB238" s="141">
        <f t="shared" si="58"/>
        <v>360</v>
      </c>
      <c r="AC238" s="140">
        <f t="shared" si="59"/>
        <v>23.3</v>
      </c>
      <c r="AK238" s="152">
        <f t="shared" ca="1" si="61"/>
        <v>1607.1916181622578</v>
      </c>
      <c r="AL238" s="140">
        <f t="shared" ca="1" si="62"/>
        <v>0</v>
      </c>
    </row>
    <row r="239" spans="1:38" x14ac:dyDescent="0.2">
      <c r="A239" s="150"/>
      <c r="B239" s="149" t="str">
        <f t="shared" si="50"/>
        <v/>
      </c>
      <c r="C239" s="140">
        <f t="shared" si="51"/>
        <v>1533600</v>
      </c>
      <c r="D239" s="144"/>
      <c r="F239" s="140" t="str">
        <f>IF([1]输入!F244="","",[1]输入!F244)</f>
        <v/>
      </c>
      <c r="G239" s="147" t="str">
        <f>IF([1]输入!G244="","",[1]输入!G244)</f>
        <v/>
      </c>
      <c r="J239" s="147"/>
      <c r="K239" s="165" t="str">
        <f t="shared" si="60"/>
        <v/>
      </c>
      <c r="T239" s="142">
        <f t="shared" si="52"/>
        <v>234</v>
      </c>
      <c r="U239" s="142">
        <f t="shared" si="53"/>
        <v>84240</v>
      </c>
      <c r="V239" s="195">
        <f t="shared" si="54"/>
        <v>0.97499999999999998</v>
      </c>
      <c r="W239" s="196">
        <f t="shared" si="55"/>
        <v>2086.4906249999999</v>
      </c>
      <c r="X239" s="146">
        <f t="shared" ca="1" si="63"/>
        <v>3610.8920165449313</v>
      </c>
      <c r="Y239" s="146">
        <f t="shared" ca="1" si="56"/>
        <v>1607.1377690796235</v>
      </c>
      <c r="Z239" s="199">
        <f t="shared" ca="1" si="57"/>
        <v>580789738.54410446</v>
      </c>
      <c r="AA239" s="146">
        <f t="shared" ca="1" si="64"/>
        <v>4574.8646762263515</v>
      </c>
      <c r="AB239" s="141">
        <f t="shared" si="58"/>
        <v>360</v>
      </c>
      <c r="AC239" s="140">
        <f t="shared" si="59"/>
        <v>23.4</v>
      </c>
      <c r="AK239" s="152">
        <f t="shared" ca="1" si="61"/>
        <v>1607.1651244443947</v>
      </c>
      <c r="AL239" s="140">
        <f t="shared" ca="1" si="62"/>
        <v>0</v>
      </c>
    </row>
    <row r="240" spans="1:38" x14ac:dyDescent="0.2">
      <c r="A240" s="150"/>
      <c r="B240" s="149" t="str">
        <f t="shared" si="50"/>
        <v/>
      </c>
      <c r="C240" s="140">
        <f t="shared" si="51"/>
        <v>1544400</v>
      </c>
      <c r="D240" s="144"/>
      <c r="F240" s="140" t="str">
        <f>IF([1]输入!F245="","",[1]输入!F245)</f>
        <v/>
      </c>
      <c r="G240" s="147" t="str">
        <f>IF([1]输入!G245="","",[1]输入!G245)</f>
        <v/>
      </c>
      <c r="J240" s="147"/>
      <c r="K240" s="165" t="str">
        <f t="shared" si="60"/>
        <v/>
      </c>
      <c r="T240" s="142">
        <f t="shared" si="52"/>
        <v>235</v>
      </c>
      <c r="U240" s="142">
        <f t="shared" si="53"/>
        <v>84600</v>
      </c>
      <c r="V240" s="195">
        <f t="shared" si="54"/>
        <v>0.97916666666666663</v>
      </c>
      <c r="W240" s="196">
        <f t="shared" si="55"/>
        <v>2086.4907986111111</v>
      </c>
      <c r="X240" s="146">
        <f t="shared" ca="1" si="63"/>
        <v>3565.883586872485</v>
      </c>
      <c r="Y240" s="146">
        <f t="shared" ca="1" si="56"/>
        <v>1607.109565584067</v>
      </c>
      <c r="Z240" s="199">
        <f t="shared" ca="1" si="57"/>
        <v>580431948.99947309</v>
      </c>
      <c r="AA240" s="146">
        <f t="shared" ca="1" si="64"/>
        <v>4559.7434330709675</v>
      </c>
      <c r="AB240" s="141">
        <f t="shared" si="58"/>
        <v>360</v>
      </c>
      <c r="AC240" s="140">
        <f t="shared" si="59"/>
        <v>23.5</v>
      </c>
      <c r="AK240" s="152">
        <f t="shared" ca="1" si="61"/>
        <v>1607.1377690796235</v>
      </c>
      <c r="AL240" s="140">
        <f t="shared" ca="1" si="62"/>
        <v>0</v>
      </c>
    </row>
    <row r="241" spans="1:38" x14ac:dyDescent="0.2">
      <c r="A241" s="150"/>
      <c r="B241" s="149" t="str">
        <f t="shared" si="50"/>
        <v/>
      </c>
      <c r="C241" s="140">
        <f t="shared" si="51"/>
        <v>1555200</v>
      </c>
      <c r="D241" s="144"/>
      <c r="F241" s="140" t="str">
        <f>IF([1]输入!F246="","",[1]输入!F246)</f>
        <v/>
      </c>
      <c r="G241" s="147" t="str">
        <f>IF([1]输入!G246="","",[1]输入!G246)</f>
        <v/>
      </c>
      <c r="J241" s="147"/>
      <c r="K241" s="165" t="str">
        <f t="shared" si="60"/>
        <v/>
      </c>
      <c r="T241" s="142">
        <f t="shared" si="52"/>
        <v>236</v>
      </c>
      <c r="U241" s="142">
        <f t="shared" si="53"/>
        <v>84960</v>
      </c>
      <c r="V241" s="195">
        <f t="shared" si="54"/>
        <v>0.98333333333333339</v>
      </c>
      <c r="W241" s="196">
        <f t="shared" si="55"/>
        <v>2086.4909722222219</v>
      </c>
      <c r="X241" s="146">
        <f t="shared" ca="1" si="63"/>
        <v>3520.8751572000392</v>
      </c>
      <c r="Y241" s="146">
        <f t="shared" ca="1" si="56"/>
        <v>1607.0805272618279</v>
      </c>
      <c r="Z241" s="199">
        <f t="shared" ca="1" si="57"/>
        <v>580063568.84354973</v>
      </c>
      <c r="AA241" s="146">
        <f t="shared" ca="1" si="64"/>
        <v>4544.1533680980538</v>
      </c>
      <c r="AB241" s="141">
        <f t="shared" si="58"/>
        <v>360</v>
      </c>
      <c r="AC241" s="140">
        <f t="shared" si="59"/>
        <v>23.6</v>
      </c>
      <c r="AK241" s="152">
        <f t="shared" ca="1" si="61"/>
        <v>1607.109565584067</v>
      </c>
      <c r="AL241" s="140">
        <f t="shared" ca="1" si="62"/>
        <v>0</v>
      </c>
    </row>
    <row r="242" spans="1:38" x14ac:dyDescent="0.2">
      <c r="A242" s="150"/>
      <c r="B242" s="149" t="str">
        <f t="shared" si="50"/>
        <v/>
      </c>
      <c r="C242" s="140">
        <f t="shared" si="51"/>
        <v>1566000</v>
      </c>
      <c r="D242" s="144"/>
      <c r="F242" s="140" t="str">
        <f>IF([1]输入!F247="","",[1]输入!F247)</f>
        <v/>
      </c>
      <c r="G242" s="147" t="str">
        <f>IF([1]输入!G247="","",[1]输入!G247)</f>
        <v/>
      </c>
      <c r="J242" s="147"/>
      <c r="K242" s="165" t="str">
        <f t="shared" si="60"/>
        <v/>
      </c>
      <c r="T242" s="142">
        <f t="shared" si="52"/>
        <v>237</v>
      </c>
      <c r="U242" s="142">
        <f t="shared" si="53"/>
        <v>85320</v>
      </c>
      <c r="V242" s="195">
        <f t="shared" si="54"/>
        <v>0.98749999999999993</v>
      </c>
      <c r="W242" s="196">
        <f t="shared" si="55"/>
        <v>2086.4911458333331</v>
      </c>
      <c r="X242" s="146">
        <f t="shared" ca="1" si="63"/>
        <v>3475.8667275275952</v>
      </c>
      <c r="Y242" s="146">
        <f t="shared" ca="1" si="56"/>
        <v>1607.0506672083168</v>
      </c>
      <c r="Z242" s="199">
        <f t="shared" ca="1" si="57"/>
        <v>579684764.20470655</v>
      </c>
      <c r="AA242" s="146">
        <f t="shared" ca="1" si="64"/>
        <v>4528.1018354252383</v>
      </c>
      <c r="AB242" s="141">
        <f t="shared" si="58"/>
        <v>360</v>
      </c>
      <c r="AC242" s="140">
        <f t="shared" si="59"/>
        <v>23.7</v>
      </c>
      <c r="AK242" s="152">
        <f t="shared" ca="1" si="61"/>
        <v>1607.0805272618279</v>
      </c>
      <c r="AL242" s="140">
        <f t="shared" ca="1" si="62"/>
        <v>0</v>
      </c>
    </row>
    <row r="243" spans="1:38" x14ac:dyDescent="0.2">
      <c r="A243" s="150"/>
      <c r="B243" s="149" t="str">
        <f t="shared" si="50"/>
        <v/>
      </c>
      <c r="C243" s="140">
        <f t="shared" si="51"/>
        <v>1576800</v>
      </c>
      <c r="D243" s="144"/>
      <c r="F243" s="140" t="str">
        <f>IF([1]输入!F248="","",[1]输入!F248)</f>
        <v/>
      </c>
      <c r="G243" s="147" t="str">
        <f>IF([1]输入!G248="","",[1]输入!G248)</f>
        <v/>
      </c>
      <c r="J243" s="147"/>
      <c r="K243" s="165" t="str">
        <f t="shared" si="60"/>
        <v/>
      </c>
      <c r="T243" s="142">
        <f t="shared" si="52"/>
        <v>238</v>
      </c>
      <c r="U243" s="142">
        <f t="shared" si="53"/>
        <v>85680</v>
      </c>
      <c r="V243" s="195">
        <f t="shared" si="54"/>
        <v>0.9916666666666667</v>
      </c>
      <c r="W243" s="196">
        <f t="shared" si="55"/>
        <v>2086.4913194444443</v>
      </c>
      <c r="X243" s="146">
        <f t="shared" ca="1" si="63"/>
        <v>3430.8582978551494</v>
      </c>
      <c r="Y243" s="146">
        <f t="shared" ca="1" si="56"/>
        <v>1607.0199983135237</v>
      </c>
      <c r="Z243" s="199">
        <f t="shared" ca="1" si="57"/>
        <v>579295698.6053623</v>
      </c>
      <c r="AA243" s="146">
        <f t="shared" ca="1" si="64"/>
        <v>4511.5960738113499</v>
      </c>
      <c r="AB243" s="141">
        <f t="shared" si="58"/>
        <v>360</v>
      </c>
      <c r="AC243" s="140">
        <f t="shared" si="59"/>
        <v>23.8</v>
      </c>
      <c r="AK243" s="152">
        <f t="shared" ca="1" si="61"/>
        <v>1607.0506672083168</v>
      </c>
      <c r="AL243" s="140">
        <f t="shared" ca="1" si="62"/>
        <v>0</v>
      </c>
    </row>
    <row r="244" spans="1:38" x14ac:dyDescent="0.2">
      <c r="A244" s="150"/>
      <c r="B244" s="149" t="str">
        <f t="shared" si="50"/>
        <v/>
      </c>
      <c r="C244" s="140">
        <f t="shared" si="51"/>
        <v>1587600</v>
      </c>
      <c r="D244" s="144"/>
      <c r="F244" s="140" t="str">
        <f>IF([1]输入!F249="","",[1]输入!F249)</f>
        <v/>
      </c>
      <c r="G244" s="147" t="str">
        <f>IF([1]输入!G249="","",[1]输入!G249)</f>
        <v/>
      </c>
      <c r="J244" s="147"/>
      <c r="K244" s="165" t="str">
        <f t="shared" si="60"/>
        <v/>
      </c>
      <c r="T244" s="142">
        <f t="shared" si="52"/>
        <v>239</v>
      </c>
      <c r="U244" s="142">
        <f t="shared" si="53"/>
        <v>86040</v>
      </c>
      <c r="V244" s="195">
        <f t="shared" si="54"/>
        <v>0.99583333333333324</v>
      </c>
      <c r="W244" s="196">
        <f t="shared" si="55"/>
        <v>2086.4914930555556</v>
      </c>
      <c r="X244" s="146">
        <f t="shared" ca="1" si="63"/>
        <v>3385.849868182705</v>
      </c>
      <c r="Y244" s="146">
        <f t="shared" ca="1" si="56"/>
        <v>1606.988533265242</v>
      </c>
      <c r="Z244" s="199">
        <f t="shared" ca="1" si="57"/>
        <v>578896533.00286078</v>
      </c>
      <c r="AA244" s="146">
        <f t="shared" ca="1" si="64"/>
        <v>4494.6432084647795</v>
      </c>
      <c r="AB244" s="141">
        <f t="shared" si="58"/>
        <v>360</v>
      </c>
      <c r="AC244" s="140">
        <f t="shared" si="59"/>
        <v>23.9</v>
      </c>
      <c r="AK244" s="152">
        <f t="shared" ca="1" si="61"/>
        <v>1607.0199983135237</v>
      </c>
      <c r="AL244" s="140">
        <f t="shared" ca="1" si="62"/>
        <v>0</v>
      </c>
    </row>
    <row r="245" spans="1:38" x14ac:dyDescent="0.2">
      <c r="A245" s="150"/>
      <c r="B245" s="149" t="str">
        <f t="shared" si="50"/>
        <v/>
      </c>
      <c r="C245" s="140">
        <f t="shared" si="51"/>
        <v>1598400</v>
      </c>
      <c r="D245" s="144"/>
      <c r="F245" s="140" t="str">
        <f>IF([1]输入!F250="","",[1]输入!F250)</f>
        <v/>
      </c>
      <c r="G245" s="147" t="str">
        <f>IF([1]输入!G250="","",[1]输入!G250)</f>
        <v/>
      </c>
      <c r="J245" s="147"/>
      <c r="K245" s="165" t="str">
        <f t="shared" si="60"/>
        <v/>
      </c>
      <c r="T245" s="142">
        <f t="shared" si="52"/>
        <v>240</v>
      </c>
      <c r="U245" s="142">
        <f t="shared" si="53"/>
        <v>86400</v>
      </c>
      <c r="V245" s="195">
        <f t="shared" si="54"/>
        <v>1</v>
      </c>
      <c r="W245" s="196">
        <f t="shared" si="55"/>
        <v>2086.4916666666663</v>
      </c>
      <c r="X245" s="146">
        <f t="shared" ca="1" si="63"/>
        <v>3340.8414385102592</v>
      </c>
      <c r="Y245" s="146">
        <f t="shared" ca="1" si="56"/>
        <v>1606.9562845522394</v>
      </c>
      <c r="Z245" s="199">
        <f t="shared" ca="1" si="57"/>
        <v>578487425.82970738</v>
      </c>
      <c r="AA245" s="146">
        <f t="shared" ca="1" si="64"/>
        <v>4477.2502528254508</v>
      </c>
      <c r="AB245" s="141">
        <f t="shared" si="58"/>
        <v>360</v>
      </c>
      <c r="AC245" s="140">
        <f t="shared" si="59"/>
        <v>24</v>
      </c>
      <c r="AK245" s="152">
        <f t="shared" ca="1" si="61"/>
        <v>1606.988533265242</v>
      </c>
      <c r="AL245" s="140">
        <f t="shared" ca="1" si="62"/>
        <v>0</v>
      </c>
    </row>
    <row r="246" spans="1:38" x14ac:dyDescent="0.2">
      <c r="A246" s="150"/>
      <c r="B246" s="149" t="str">
        <f t="shared" ref="B246:B309" si="65">IF(D246="","",B245+$N$5/24+0.000000001)</f>
        <v/>
      </c>
      <c r="C246" s="140">
        <f t="shared" si="51"/>
        <v>1609200</v>
      </c>
      <c r="D246" s="144"/>
      <c r="F246" s="140" t="str">
        <f>IF([1]输入!F251="","",[1]输入!F251)</f>
        <v/>
      </c>
      <c r="G246" s="147" t="str">
        <f>IF([1]输入!G251="","",[1]输入!G251)</f>
        <v/>
      </c>
      <c r="J246" s="147"/>
      <c r="K246" s="165" t="str">
        <f t="shared" si="60"/>
        <v/>
      </c>
      <c r="T246" s="142">
        <f t="shared" si="52"/>
        <v>241</v>
      </c>
      <c r="U246" s="142">
        <f t="shared" si="53"/>
        <v>86760</v>
      </c>
      <c r="V246" s="195">
        <f t="shared" si="54"/>
        <v>1.0041666666666667</v>
      </c>
      <c r="W246" s="196">
        <f t="shared" si="55"/>
        <v>2086.4918402777776</v>
      </c>
      <c r="X246" s="146">
        <f t="shared" ca="1" si="63"/>
        <v>3295.8330088378134</v>
      </c>
      <c r="Y246" s="146">
        <f t="shared" ca="1" si="56"/>
        <v>1606.9232644673793</v>
      </c>
      <c r="Z246" s="199">
        <f t="shared" ca="1" si="57"/>
        <v>578068533.03317451</v>
      </c>
      <c r="AA246" s="146">
        <f t="shared" ca="1" si="64"/>
        <v>4459.4241103177546</v>
      </c>
      <c r="AB246" s="141">
        <f t="shared" si="58"/>
        <v>360</v>
      </c>
      <c r="AC246" s="140">
        <f t="shared" si="59"/>
        <v>24.1</v>
      </c>
      <c r="AK246" s="152">
        <f t="shared" ca="1" si="61"/>
        <v>1606.9562845522394</v>
      </c>
      <c r="AL246" s="140">
        <f t="shared" ca="1" si="62"/>
        <v>0</v>
      </c>
    </row>
    <row r="247" spans="1:38" x14ac:dyDescent="0.2">
      <c r="A247" s="150"/>
      <c r="B247" s="149" t="str">
        <f t="shared" si="65"/>
        <v/>
      </c>
      <c r="C247" s="140">
        <f t="shared" si="51"/>
        <v>1620000</v>
      </c>
      <c r="D247" s="144"/>
      <c r="F247" s="140" t="str">
        <f>IF([1]输入!F252="","",[1]输入!F252)</f>
        <v/>
      </c>
      <c r="G247" s="147" t="str">
        <f>IF([1]输入!G252="","",[1]输入!G252)</f>
        <v/>
      </c>
      <c r="J247" s="147"/>
      <c r="K247" s="165" t="str">
        <f t="shared" si="60"/>
        <v/>
      </c>
      <c r="T247" s="142">
        <f t="shared" si="52"/>
        <v>242</v>
      </c>
      <c r="U247" s="142">
        <f t="shared" si="53"/>
        <v>87120</v>
      </c>
      <c r="V247" s="195">
        <f t="shared" si="54"/>
        <v>1.0083333333333333</v>
      </c>
      <c r="W247" s="196">
        <f t="shared" si="55"/>
        <v>2086.4920138888888</v>
      </c>
      <c r="X247" s="146">
        <f t="shared" ca="1" si="63"/>
        <v>3250.824579165369</v>
      </c>
      <c r="Y247" s="146">
        <f t="shared" ca="1" si="56"/>
        <v>1606.8894851106959</v>
      </c>
      <c r="Z247" s="199">
        <f t="shared" ca="1" si="57"/>
        <v>577640008.11428666</v>
      </c>
      <c r="AA247" s="146">
        <f t="shared" ca="1" si="64"/>
        <v>4441.1715760760853</v>
      </c>
      <c r="AB247" s="141">
        <f t="shared" si="58"/>
        <v>360</v>
      </c>
      <c r="AC247" s="140">
        <f t="shared" si="59"/>
        <v>24.2</v>
      </c>
      <c r="AK247" s="152">
        <f t="shared" ca="1" si="61"/>
        <v>1606.9232644673793</v>
      </c>
      <c r="AL247" s="140">
        <f t="shared" ca="1" si="62"/>
        <v>0</v>
      </c>
    </row>
    <row r="248" spans="1:38" x14ac:dyDescent="0.2">
      <c r="A248" s="150"/>
      <c r="B248" s="149" t="str">
        <f t="shared" si="65"/>
        <v/>
      </c>
      <c r="C248" s="140">
        <f t="shared" si="51"/>
        <v>1630800</v>
      </c>
      <c r="D248" s="144"/>
      <c r="F248" s="140" t="str">
        <f>IF([1]输入!F253="","",[1]输入!F253)</f>
        <v/>
      </c>
      <c r="G248" s="147" t="str">
        <f>IF([1]输入!G253="","",[1]输入!G253)</f>
        <v/>
      </c>
      <c r="J248" s="147"/>
      <c r="K248" s="165" t="str">
        <f t="shared" si="60"/>
        <v/>
      </c>
      <c r="T248" s="142">
        <f t="shared" si="52"/>
        <v>243</v>
      </c>
      <c r="U248" s="142">
        <f t="shared" si="53"/>
        <v>87480</v>
      </c>
      <c r="V248" s="195">
        <f t="shared" si="54"/>
        <v>1.0125</v>
      </c>
      <c r="W248" s="196">
        <f t="shared" si="55"/>
        <v>2086.4921875</v>
      </c>
      <c r="X248" s="146">
        <f t="shared" ca="1" si="63"/>
        <v>3205.8161494929232</v>
      </c>
      <c r="Y248" s="146">
        <f t="shared" ca="1" si="56"/>
        <v>1606.8549583924162</v>
      </c>
      <c r="Z248" s="199">
        <f t="shared" ca="1" si="57"/>
        <v>577202002.16619229</v>
      </c>
      <c r="AA248" s="146">
        <f t="shared" ca="1" si="64"/>
        <v>4422.4993386442338</v>
      </c>
      <c r="AB248" s="141">
        <f t="shared" si="58"/>
        <v>360</v>
      </c>
      <c r="AC248" s="140">
        <f t="shared" si="59"/>
        <v>24.3</v>
      </c>
      <c r="AK248" s="152">
        <f t="shared" ca="1" si="61"/>
        <v>1606.8894851106959</v>
      </c>
      <c r="AL248" s="140">
        <f t="shared" ca="1" si="62"/>
        <v>0</v>
      </c>
    </row>
    <row r="249" spans="1:38" x14ac:dyDescent="0.2">
      <c r="A249" s="150"/>
      <c r="B249" s="149" t="str">
        <f t="shared" si="65"/>
        <v/>
      </c>
      <c r="C249" s="140">
        <f t="shared" si="51"/>
        <v>1641600</v>
      </c>
      <c r="D249" s="144"/>
      <c r="F249" s="140" t="str">
        <f>IF([1]输入!F254="","",[1]输入!F254)</f>
        <v/>
      </c>
      <c r="G249" s="147" t="str">
        <f>IF([1]输入!G254="","",[1]输入!G254)</f>
        <v/>
      </c>
      <c r="J249" s="147"/>
      <c r="K249" s="165" t="str">
        <f t="shared" si="60"/>
        <v/>
      </c>
      <c r="T249" s="142">
        <f t="shared" ref="T249:T283" si="66">IF(U249="","",T248+1)</f>
        <v>244</v>
      </c>
      <c r="U249" s="142">
        <f t="shared" ref="U249:U283" si="67">IF(U248="","",IF(U248+$N$33&gt;$O$2,"",IF((U248+N$33)&gt;=O$2,O$2,U248+$N$33)))</f>
        <v>87840</v>
      </c>
      <c r="V249" s="195">
        <f t="shared" ref="V249:V283" si="68">IF(U249="","",(U249/3600)/24+V$4)</f>
        <v>1.0166666666666666</v>
      </c>
      <c r="W249" s="196">
        <f t="shared" ref="W249:W283" si="69">IF(T249="","",V249/24+$W$5)</f>
        <v>2086.4923611111108</v>
      </c>
      <c r="X249" s="146">
        <f t="shared" ref="X249:X283" ca="1" si="70">IF(U249="","",vbaSpline(U249/3600,A$4:A$59,D$4:D$59))</f>
        <v>3160.8077198204787</v>
      </c>
      <c r="Y249" s="146">
        <f t="shared" ref="Y249:Y283" ca="1" si="71">IF(U249="","",GetYByX(Z249/10000,$J$4:$J$100,$I$4:$I$100, TRUE))</f>
        <v>1606.8196960359401</v>
      </c>
      <c r="Z249" s="199">
        <f t="shared" ref="Z249:Z283" ca="1" si="72">IF(U249="","",Z248+X249*AB249-AA249*AB249)</f>
        <v>576754663.91193497</v>
      </c>
      <c r="AA249" s="146">
        <f t="shared" ref="AA249:AA283" ca="1" si="73">IF(U249="","",IF(Y248&lt;$N$12,0,GetYByX(Y248,$AF$5:$AF$100,$AG$5:$AG$100)+GetYByX(Y248,$AI$5:$AI$100,$AJ$5:$AJ$100)+AL248)+GetYByX(Y248,F$4:F$100,G$4:G$100))</f>
        <v>4403.4139816463776</v>
      </c>
      <c r="AB249" s="141">
        <f t="shared" ref="AB249:AB283" si="74">IF(U249="","",U249-U248)</f>
        <v>360</v>
      </c>
      <c r="AC249" s="140">
        <f t="shared" ref="AC249:AC283" si="75">IF(U249="","",U249/3600)</f>
        <v>24.4</v>
      </c>
      <c r="AK249" s="152">
        <f t="shared" ca="1" si="61"/>
        <v>1606.8549583924162</v>
      </c>
      <c r="AL249" s="140">
        <f t="shared" ca="1" si="62"/>
        <v>0</v>
      </c>
    </row>
    <row r="250" spans="1:38" x14ac:dyDescent="0.2">
      <c r="A250" s="150"/>
      <c r="B250" s="149" t="str">
        <f t="shared" si="65"/>
        <v/>
      </c>
      <c r="C250" s="140">
        <f t="shared" si="51"/>
        <v>1652400</v>
      </c>
      <c r="D250" s="144"/>
      <c r="F250" s="140" t="str">
        <f>IF([1]输入!F255="","",[1]输入!F255)</f>
        <v/>
      </c>
      <c r="G250" s="147" t="str">
        <f>IF([1]输入!G255="","",[1]输入!G255)</f>
        <v/>
      </c>
      <c r="J250" s="147"/>
      <c r="K250" s="165" t="str">
        <f t="shared" si="60"/>
        <v/>
      </c>
      <c r="T250" s="142">
        <f t="shared" si="66"/>
        <v>245</v>
      </c>
      <c r="U250" s="142">
        <f t="shared" si="67"/>
        <v>88200</v>
      </c>
      <c r="V250" s="195">
        <f t="shared" si="68"/>
        <v>1.0208333333333333</v>
      </c>
      <c r="W250" s="196">
        <f t="shared" si="69"/>
        <v>2086.492534722222</v>
      </c>
      <c r="X250" s="146">
        <f t="shared" ca="1" si="70"/>
        <v>3115.7992901480329</v>
      </c>
      <c r="Y250" s="146">
        <f t="shared" ca="1" si="71"/>
        <v>1606.7837095807688</v>
      </c>
      <c r="Z250" s="199">
        <f t="shared" ca="1" si="72"/>
        <v>576298139.74163198</v>
      </c>
      <c r="AA250" s="146">
        <f t="shared" ca="1" si="73"/>
        <v>4383.9219854340645</v>
      </c>
      <c r="AB250" s="141">
        <f t="shared" si="74"/>
        <v>360</v>
      </c>
      <c r="AC250" s="140">
        <f t="shared" si="75"/>
        <v>24.5</v>
      </c>
      <c r="AK250" s="152">
        <f t="shared" ca="1" si="61"/>
        <v>1606.8196960359401</v>
      </c>
      <c r="AL250" s="140">
        <f t="shared" ca="1" si="62"/>
        <v>0</v>
      </c>
    </row>
    <row r="251" spans="1:38" x14ac:dyDescent="0.2">
      <c r="A251" s="150"/>
      <c r="B251" s="149" t="str">
        <f t="shared" si="65"/>
        <v/>
      </c>
      <c r="C251" s="140">
        <f t="shared" si="51"/>
        <v>1663200</v>
      </c>
      <c r="D251" s="144"/>
      <c r="F251" s="140" t="str">
        <f>IF([1]输入!F256="","",[1]输入!F256)</f>
        <v/>
      </c>
      <c r="G251" s="147" t="str">
        <f>IF([1]输入!G256="","",[1]输入!G256)</f>
        <v/>
      </c>
      <c r="J251" s="147"/>
      <c r="K251" s="165" t="str">
        <f t="shared" si="60"/>
        <v/>
      </c>
      <c r="T251" s="142">
        <f t="shared" si="66"/>
        <v>246</v>
      </c>
      <c r="U251" s="142">
        <f t="shared" si="67"/>
        <v>88560</v>
      </c>
      <c r="V251" s="195">
        <f t="shared" si="68"/>
        <v>1.0250000000000001</v>
      </c>
      <c r="W251" s="196">
        <f t="shared" si="69"/>
        <v>2086.4927083333332</v>
      </c>
      <c r="X251" s="146">
        <f t="shared" ca="1" si="70"/>
        <v>3070.7908604755871</v>
      </c>
      <c r="Y251" s="146">
        <f t="shared" ca="1" si="71"/>
        <v>1606.7470103853909</v>
      </c>
      <c r="Z251" s="199">
        <f t="shared" ca="1" si="72"/>
        <v>575832573.74906933</v>
      </c>
      <c r="AA251" s="146">
        <f t="shared" ca="1" si="73"/>
        <v>4364.029728705038</v>
      </c>
      <c r="AB251" s="141">
        <f t="shared" si="74"/>
        <v>360</v>
      </c>
      <c r="AC251" s="140">
        <f t="shared" si="75"/>
        <v>24.6</v>
      </c>
      <c r="AK251" s="152">
        <f t="shared" ca="1" si="61"/>
        <v>1606.7837095807688</v>
      </c>
      <c r="AL251" s="140">
        <f t="shared" ca="1" si="62"/>
        <v>0</v>
      </c>
    </row>
    <row r="252" spans="1:38" x14ac:dyDescent="0.2">
      <c r="A252" s="150"/>
      <c r="B252" s="149" t="str">
        <f t="shared" si="65"/>
        <v/>
      </c>
      <c r="C252" s="140">
        <f t="shared" ref="C252:C315" si="76">C251+$N$5*3600+0.00000000001</f>
        <v>1674000</v>
      </c>
      <c r="D252" s="144"/>
      <c r="F252" s="140" t="str">
        <f>IF([1]输入!F257="","",[1]输入!F257)</f>
        <v/>
      </c>
      <c r="G252" s="147" t="str">
        <f>IF([1]输入!G257="","",[1]输入!G257)</f>
        <v/>
      </c>
      <c r="J252" s="147"/>
      <c r="K252" s="165" t="str">
        <f t="shared" si="60"/>
        <v/>
      </c>
      <c r="T252" s="142">
        <f t="shared" si="66"/>
        <v>247</v>
      </c>
      <c r="U252" s="142">
        <f t="shared" si="67"/>
        <v>88920</v>
      </c>
      <c r="V252" s="195">
        <f t="shared" si="68"/>
        <v>1.0291666666666666</v>
      </c>
      <c r="W252" s="196">
        <f t="shared" si="69"/>
        <v>2086.4928819444444</v>
      </c>
      <c r="X252" s="146">
        <f t="shared" ca="1" si="70"/>
        <v>3025.7824308031427</v>
      </c>
      <c r="Y252" s="146">
        <f t="shared" ca="1" si="71"/>
        <v>1606.7096096301216</v>
      </c>
      <c r="Z252" s="199">
        <f t="shared" ca="1" si="72"/>
        <v>575358107.76772296</v>
      </c>
      <c r="AA252" s="146">
        <f t="shared" ca="1" si="73"/>
        <v>4343.7434900985672</v>
      </c>
      <c r="AB252" s="141">
        <f t="shared" si="74"/>
        <v>360</v>
      </c>
      <c r="AC252" s="140">
        <f t="shared" si="75"/>
        <v>24.7</v>
      </c>
      <c r="AK252" s="152">
        <f t="shared" ca="1" si="61"/>
        <v>1606.7470103853909</v>
      </c>
      <c r="AL252" s="140">
        <f t="shared" ca="1" si="62"/>
        <v>0</v>
      </c>
    </row>
    <row r="253" spans="1:38" x14ac:dyDescent="0.2">
      <c r="A253" s="150"/>
      <c r="B253" s="149" t="str">
        <f t="shared" si="65"/>
        <v/>
      </c>
      <c r="C253" s="140">
        <f t="shared" si="76"/>
        <v>1684800</v>
      </c>
      <c r="D253" s="144"/>
      <c r="F253" s="140" t="str">
        <f>IF([1]输入!F258="","",[1]输入!F258)</f>
        <v/>
      </c>
      <c r="G253" s="147" t="str">
        <f>IF([1]输入!G258="","",[1]输入!G258)</f>
        <v/>
      </c>
      <c r="J253" s="147"/>
      <c r="K253" s="165" t="str">
        <f t="shared" si="60"/>
        <v/>
      </c>
      <c r="T253" s="142">
        <f t="shared" si="66"/>
        <v>248</v>
      </c>
      <c r="U253" s="142">
        <f t="shared" si="67"/>
        <v>89280</v>
      </c>
      <c r="V253" s="195">
        <f t="shared" si="68"/>
        <v>1.0333333333333334</v>
      </c>
      <c r="W253" s="196">
        <f t="shared" si="69"/>
        <v>2086.4930555555552</v>
      </c>
      <c r="X253" s="146">
        <f t="shared" ca="1" si="70"/>
        <v>2980.7740011306969</v>
      </c>
      <c r="Y253" s="146">
        <f t="shared" ca="1" si="71"/>
        <v>1606.6715183198971</v>
      </c>
      <c r="Z253" s="199">
        <f t="shared" ca="1" si="72"/>
        <v>574874881.40621471</v>
      </c>
      <c r="AA253" s="146">
        <f t="shared" ca="1" si="73"/>
        <v>4323.0694497648783</v>
      </c>
      <c r="AB253" s="141">
        <f t="shared" si="74"/>
        <v>360</v>
      </c>
      <c r="AC253" s="140">
        <f t="shared" si="75"/>
        <v>24.8</v>
      </c>
      <c r="AK253" s="152">
        <f t="shared" ca="1" si="61"/>
        <v>1606.7096096301216</v>
      </c>
      <c r="AL253" s="140">
        <f t="shared" ca="1" si="62"/>
        <v>0</v>
      </c>
    </row>
    <row r="254" spans="1:38" x14ac:dyDescent="0.2">
      <c r="A254" s="150"/>
      <c r="B254" s="149" t="str">
        <f t="shared" si="65"/>
        <v/>
      </c>
      <c r="C254" s="140">
        <f t="shared" si="76"/>
        <v>1695600</v>
      </c>
      <c r="D254" s="144"/>
      <c r="F254" s="140" t="str">
        <f>IF([1]输入!F259="","",[1]输入!F259)</f>
        <v/>
      </c>
      <c r="G254" s="147" t="str">
        <f>IF([1]输入!G259="","",[1]输入!G259)</f>
        <v/>
      </c>
      <c r="J254" s="147"/>
      <c r="K254" s="165" t="str">
        <f t="shared" si="60"/>
        <v/>
      </c>
      <c r="T254" s="142">
        <f t="shared" si="66"/>
        <v>249</v>
      </c>
      <c r="U254" s="142">
        <f t="shared" si="67"/>
        <v>89640</v>
      </c>
      <c r="V254" s="195">
        <f t="shared" si="68"/>
        <v>1.0374999999999999</v>
      </c>
      <c r="W254" s="196">
        <f t="shared" si="69"/>
        <v>2086.4932291666664</v>
      </c>
      <c r="X254" s="146">
        <f t="shared" ca="1" si="70"/>
        <v>2935.7655714582529</v>
      </c>
      <c r="Y254" s="146">
        <f t="shared" ca="1" si="71"/>
        <v>1606.6327472870259</v>
      </c>
      <c r="Z254" s="199">
        <f t="shared" ca="1" si="72"/>
        <v>574383032.08321202</v>
      </c>
      <c r="AA254" s="146">
        <f t="shared" ca="1" si="73"/>
        <v>4302.0136909099574</v>
      </c>
      <c r="AB254" s="141">
        <f t="shared" si="74"/>
        <v>360</v>
      </c>
      <c r="AC254" s="140">
        <f t="shared" si="75"/>
        <v>24.9</v>
      </c>
      <c r="AK254" s="152">
        <f t="shared" ca="1" si="61"/>
        <v>1606.6715183198971</v>
      </c>
      <c r="AL254" s="140">
        <f t="shared" ca="1" si="62"/>
        <v>0</v>
      </c>
    </row>
    <row r="255" spans="1:38" x14ac:dyDescent="0.2">
      <c r="A255" s="150"/>
      <c r="B255" s="149" t="str">
        <f t="shared" si="65"/>
        <v/>
      </c>
      <c r="C255" s="140">
        <f t="shared" si="76"/>
        <v>1706400</v>
      </c>
      <c r="D255" s="144"/>
      <c r="F255" s="140" t="str">
        <f>IF([1]输入!F260="","",[1]输入!F260)</f>
        <v/>
      </c>
      <c r="G255" s="147" t="str">
        <f>IF([1]输入!G260="","",[1]输入!G260)</f>
        <v/>
      </c>
      <c r="J255" s="147"/>
      <c r="K255" s="165" t="str">
        <f t="shared" si="60"/>
        <v/>
      </c>
      <c r="T255" s="142">
        <f t="shared" si="66"/>
        <v>250</v>
      </c>
      <c r="U255" s="142">
        <f t="shared" si="67"/>
        <v>90000</v>
      </c>
      <c r="V255" s="195">
        <f t="shared" si="68"/>
        <v>1.0416666666666667</v>
      </c>
      <c r="W255" s="196">
        <f t="shared" si="69"/>
        <v>2086.4934027777776</v>
      </c>
      <c r="X255" s="146">
        <f t="shared" ca="1" si="70"/>
        <v>2890.7571417858071</v>
      </c>
      <c r="Y255" s="146">
        <f t="shared" ca="1" si="71"/>
        <v>1606.5933071938973</v>
      </c>
      <c r="Z255" s="199">
        <f t="shared" ca="1" si="72"/>
        <v>573882695.06178117</v>
      </c>
      <c r="AA255" s="146">
        <f t="shared" ca="1" si="73"/>
        <v>4280.5822013160941</v>
      </c>
      <c r="AB255" s="141">
        <f t="shared" si="74"/>
        <v>360</v>
      </c>
      <c r="AC255" s="140">
        <f t="shared" si="75"/>
        <v>25</v>
      </c>
      <c r="AK255" s="152">
        <f t="shared" ca="1" si="61"/>
        <v>1606.6327472870259</v>
      </c>
      <c r="AL255" s="140">
        <f t="shared" ca="1" si="62"/>
        <v>0</v>
      </c>
    </row>
    <row r="256" spans="1:38" x14ac:dyDescent="0.2">
      <c r="A256" s="150"/>
      <c r="B256" s="149" t="str">
        <f t="shared" si="65"/>
        <v/>
      </c>
      <c r="C256" s="140">
        <f t="shared" si="76"/>
        <v>1717200</v>
      </c>
      <c r="D256" s="144"/>
      <c r="F256" s="140" t="str">
        <f>IF([1]输入!F261="","",[1]输入!F261)</f>
        <v/>
      </c>
      <c r="G256" s="147" t="str">
        <f>IF([1]输入!G261="","",[1]输入!G261)</f>
        <v/>
      </c>
      <c r="J256" s="147"/>
      <c r="K256" s="165" t="str">
        <f t="shared" si="60"/>
        <v/>
      </c>
      <c r="T256" s="142">
        <f t="shared" si="66"/>
        <v>251</v>
      </c>
      <c r="U256" s="142">
        <f t="shared" si="67"/>
        <v>90360</v>
      </c>
      <c r="V256" s="195">
        <f t="shared" si="68"/>
        <v>1.0458333333333334</v>
      </c>
      <c r="W256" s="196">
        <f t="shared" si="69"/>
        <v>2086.4935763888889</v>
      </c>
      <c r="X256" s="146">
        <f t="shared" ca="1" si="70"/>
        <v>2845.7487121133609</v>
      </c>
      <c r="Y256" s="146">
        <f t="shared" ca="1" si="71"/>
        <v>1606.5532085356456</v>
      </c>
      <c r="Z256" s="199">
        <f t="shared" ca="1" si="72"/>
        <v>573374003.48319983</v>
      </c>
      <c r="AA256" s="146">
        <f t="shared" ca="1" si="73"/>
        <v>4258.7808748392963</v>
      </c>
      <c r="AB256" s="141">
        <f t="shared" si="74"/>
        <v>360</v>
      </c>
      <c r="AC256" s="140">
        <f t="shared" si="75"/>
        <v>25.1</v>
      </c>
      <c r="AK256" s="152">
        <f t="shared" ca="1" si="61"/>
        <v>1606.5933071938973</v>
      </c>
      <c r="AL256" s="140">
        <f t="shared" ca="1" si="62"/>
        <v>0</v>
      </c>
    </row>
    <row r="257" spans="1:38" x14ac:dyDescent="0.2">
      <c r="A257" s="150"/>
      <c r="B257" s="149" t="str">
        <f t="shared" si="65"/>
        <v/>
      </c>
      <c r="C257" s="140">
        <f t="shared" si="76"/>
        <v>1728000</v>
      </c>
      <c r="D257" s="144"/>
      <c r="F257" s="140" t="str">
        <f>IF([1]输入!F262="","",[1]输入!F262)</f>
        <v/>
      </c>
      <c r="G257" s="147" t="str">
        <f>IF([1]输入!G262="","",[1]输入!G262)</f>
        <v/>
      </c>
      <c r="J257" s="147"/>
      <c r="K257" s="165" t="str">
        <f t="shared" si="60"/>
        <v/>
      </c>
      <c r="T257" s="142">
        <f t="shared" si="66"/>
        <v>252</v>
      </c>
      <c r="U257" s="142">
        <f t="shared" si="67"/>
        <v>90720</v>
      </c>
      <c r="V257" s="195">
        <f t="shared" si="68"/>
        <v>1.05</v>
      </c>
      <c r="W257" s="196">
        <f t="shared" si="69"/>
        <v>2086.4937499999996</v>
      </c>
      <c r="X257" s="146">
        <f t="shared" ca="1" si="70"/>
        <v>2800.7402824409169</v>
      </c>
      <c r="Y257" s="146">
        <f t="shared" ca="1" si="71"/>
        <v>1606.5124616427747</v>
      </c>
      <c r="Z257" s="199">
        <f t="shared" ca="1" si="72"/>
        <v>572857088.40024102</v>
      </c>
      <c r="AA257" s="146">
        <f t="shared" ca="1" si="73"/>
        <v>4236.6155128819491</v>
      </c>
      <c r="AB257" s="141">
        <f t="shared" si="74"/>
        <v>360</v>
      </c>
      <c r="AC257" s="140">
        <f t="shared" si="75"/>
        <v>25.2</v>
      </c>
      <c r="AK257" s="152">
        <f t="shared" ca="1" si="61"/>
        <v>1606.5532085356456</v>
      </c>
      <c r="AL257" s="140">
        <f t="shared" ca="1" si="62"/>
        <v>0</v>
      </c>
    </row>
    <row r="258" spans="1:38" x14ac:dyDescent="0.2">
      <c r="A258" s="150"/>
      <c r="B258" s="149" t="str">
        <f t="shared" si="65"/>
        <v/>
      </c>
      <c r="C258" s="140">
        <f t="shared" si="76"/>
        <v>1738800</v>
      </c>
      <c r="D258" s="144"/>
      <c r="F258" s="140" t="str">
        <f>IF([1]输入!F263="","",[1]输入!F263)</f>
        <v/>
      </c>
      <c r="G258" s="147" t="str">
        <f>IF([1]输入!G263="","",[1]输入!G263)</f>
        <v/>
      </c>
      <c r="J258" s="147"/>
      <c r="K258" s="165" t="str">
        <f t="shared" si="60"/>
        <v/>
      </c>
      <c r="T258" s="142">
        <f t="shared" si="66"/>
        <v>253</v>
      </c>
      <c r="U258" s="142">
        <f t="shared" si="67"/>
        <v>91080</v>
      </c>
      <c r="V258" s="195">
        <f t="shared" si="68"/>
        <v>1.0541666666666667</v>
      </c>
      <c r="W258" s="196">
        <f t="shared" si="69"/>
        <v>2086.4939236111109</v>
      </c>
      <c r="X258" s="146">
        <f t="shared" ca="1" si="70"/>
        <v>2755.7318527684711</v>
      </c>
      <c r="Y258" s="146">
        <f t="shared" ca="1" si="71"/>
        <v>1606.4710766837406</v>
      </c>
      <c r="Z258" s="199">
        <f t="shared" ca="1" si="72"/>
        <v>572332078.80993402</v>
      </c>
      <c r="AA258" s="146">
        <f t="shared" ca="1" si="73"/>
        <v>4214.0918258436004</v>
      </c>
      <c r="AB258" s="141">
        <f t="shared" si="74"/>
        <v>360</v>
      </c>
      <c r="AC258" s="140">
        <f t="shared" si="75"/>
        <v>25.3</v>
      </c>
      <c r="AK258" s="152">
        <f t="shared" ca="1" si="61"/>
        <v>1606.5124616427747</v>
      </c>
      <c r="AL258" s="140">
        <f t="shared" ca="1" si="62"/>
        <v>0</v>
      </c>
    </row>
    <row r="259" spans="1:38" x14ac:dyDescent="0.2">
      <c r="A259" s="150"/>
      <c r="B259" s="149" t="str">
        <f t="shared" si="65"/>
        <v/>
      </c>
      <c r="C259" s="140">
        <f t="shared" si="76"/>
        <v>1749600</v>
      </c>
      <c r="D259" s="144"/>
      <c r="F259" s="140" t="str">
        <f>IF([1]输入!F264="","",[1]输入!F264)</f>
        <v/>
      </c>
      <c r="G259" s="147" t="str">
        <f>IF([1]输入!G264="","",[1]输入!G264)</f>
        <v/>
      </c>
      <c r="J259" s="147"/>
      <c r="K259" s="165" t="str">
        <f t="shared" si="60"/>
        <v/>
      </c>
      <c r="T259" s="142">
        <f t="shared" si="66"/>
        <v>254</v>
      </c>
      <c r="U259" s="142">
        <f t="shared" si="67"/>
        <v>91440</v>
      </c>
      <c r="V259" s="195">
        <f t="shared" si="68"/>
        <v>1.0583333333333333</v>
      </c>
      <c r="W259" s="196">
        <f t="shared" si="69"/>
        <v>2086.4940972222221</v>
      </c>
      <c r="X259" s="146">
        <f t="shared" ca="1" si="70"/>
        <v>2710.7234230960266</v>
      </c>
      <c r="Y259" s="146">
        <f t="shared" ca="1" si="71"/>
        <v>1606.4290636674925</v>
      </c>
      <c r="Z259" s="199">
        <f t="shared" ca="1" si="72"/>
        <v>571799101.68581116</v>
      </c>
      <c r="AA259" s="146">
        <f t="shared" ca="1" si="73"/>
        <v>4191.2154345483741</v>
      </c>
      <c r="AB259" s="141">
        <f t="shared" si="74"/>
        <v>360</v>
      </c>
      <c r="AC259" s="140">
        <f t="shared" si="75"/>
        <v>25.4</v>
      </c>
      <c r="AK259" s="152">
        <f t="shared" ca="1" si="61"/>
        <v>1606.4710766837406</v>
      </c>
      <c r="AL259" s="140">
        <f t="shared" ca="1" si="62"/>
        <v>0</v>
      </c>
    </row>
    <row r="260" spans="1:38" x14ac:dyDescent="0.2">
      <c r="A260" s="150"/>
      <c r="B260" s="149" t="str">
        <f t="shared" si="65"/>
        <v/>
      </c>
      <c r="C260" s="140">
        <f t="shared" si="76"/>
        <v>1760400</v>
      </c>
      <c r="D260" s="144"/>
      <c r="F260" s="140" t="str">
        <f>IF([1]输入!F265="","",[1]输入!F265)</f>
        <v/>
      </c>
      <c r="G260" s="147" t="str">
        <f>IF([1]输入!G265="","",[1]输入!G265)</f>
        <v/>
      </c>
      <c r="J260" s="147"/>
      <c r="K260" s="165" t="str">
        <f t="shared" ref="K260:K300" si="77">IF(J260="","",J260*IF($N$7=$N$53,1,IF($N$7=$N$54,10000,IF($N$7=$N$55,100000000))))</f>
        <v/>
      </c>
      <c r="T260" s="142">
        <f t="shared" si="66"/>
        <v>255</v>
      </c>
      <c r="U260" s="142">
        <f t="shared" si="67"/>
        <v>91800</v>
      </c>
      <c r="V260" s="195">
        <f t="shared" si="68"/>
        <v>1.0625</v>
      </c>
      <c r="W260" s="196">
        <f t="shared" si="69"/>
        <v>2086.4942708333333</v>
      </c>
      <c r="X260" s="146">
        <f t="shared" ca="1" si="70"/>
        <v>2665.7149934235808</v>
      </c>
      <c r="Y260" s="146">
        <f t="shared" ca="1" si="71"/>
        <v>1606.386432445976</v>
      </c>
      <c r="Z260" s="199">
        <f t="shared" ca="1" si="72"/>
        <v>571258282.00964975</v>
      </c>
      <c r="AA260" s="146">
        <f t="shared" ca="1" si="73"/>
        <v>4167.9918716497532</v>
      </c>
      <c r="AB260" s="141">
        <f t="shared" si="74"/>
        <v>360</v>
      </c>
      <c r="AC260" s="140">
        <f t="shared" si="75"/>
        <v>25.5</v>
      </c>
      <c r="AK260" s="152">
        <f t="shared" ca="1" si="61"/>
        <v>1606.4290636674925</v>
      </c>
      <c r="AL260" s="140">
        <f t="shared" ca="1" si="62"/>
        <v>0</v>
      </c>
    </row>
    <row r="261" spans="1:38" x14ac:dyDescent="0.2">
      <c r="A261" s="150"/>
      <c r="B261" s="149" t="str">
        <f t="shared" si="65"/>
        <v/>
      </c>
      <c r="C261" s="140">
        <f t="shared" si="76"/>
        <v>1771200</v>
      </c>
      <c r="D261" s="144"/>
      <c r="F261" s="140" t="str">
        <f>IF([1]输入!F266="","",[1]输入!F266)</f>
        <v/>
      </c>
      <c r="G261" s="147" t="str">
        <f>IF([1]输入!G266="","",[1]输入!G266)</f>
        <v/>
      </c>
      <c r="J261" s="147"/>
      <c r="K261" s="165" t="str">
        <f t="shared" si="77"/>
        <v/>
      </c>
      <c r="T261" s="142">
        <f t="shared" si="66"/>
        <v>256</v>
      </c>
      <c r="U261" s="142">
        <f t="shared" si="67"/>
        <v>92160</v>
      </c>
      <c r="V261" s="195">
        <f t="shared" si="68"/>
        <v>1.0666666666666667</v>
      </c>
      <c r="W261" s="196">
        <f t="shared" si="69"/>
        <v>2086.4944444444441</v>
      </c>
      <c r="X261" s="146">
        <f t="shared" ca="1" si="70"/>
        <v>2620.706563751135</v>
      </c>
      <c r="Y261" s="146">
        <f t="shared" ca="1" si="71"/>
        <v>1606.3431927165943</v>
      </c>
      <c r="Z261" s="199">
        <f t="shared" ca="1" si="72"/>
        <v>570709742.80271506</v>
      </c>
      <c r="AA261" s="146">
        <f t="shared" ca="1" si="73"/>
        <v>4144.4265830142549</v>
      </c>
      <c r="AB261" s="141">
        <f t="shared" si="74"/>
        <v>360</v>
      </c>
      <c r="AC261" s="140">
        <f t="shared" si="75"/>
        <v>25.6</v>
      </c>
      <c r="AK261" s="152">
        <f t="shared" ref="AK261:AK324" ca="1" si="78">Y260</f>
        <v>1606.386432445976</v>
      </c>
      <c r="AL261" s="140">
        <f t="shared" ref="AL261:AL324" ca="1" si="79">IF(AK261&lt;$AP$2,0,($AP$3*(AK261-$AP$2)^1.5*$AP$4))</f>
        <v>0</v>
      </c>
    </row>
    <row r="262" spans="1:38" x14ac:dyDescent="0.2">
      <c r="A262" s="150"/>
      <c r="B262" s="149" t="str">
        <f t="shared" si="65"/>
        <v/>
      </c>
      <c r="C262" s="140">
        <f t="shared" si="76"/>
        <v>1782000</v>
      </c>
      <c r="D262" s="144"/>
      <c r="F262" s="140" t="str">
        <f>IF([1]输入!F267="","",[1]输入!F267)</f>
        <v/>
      </c>
      <c r="G262" s="147" t="str">
        <f>IF([1]输入!G267="","",[1]输入!G267)</f>
        <v/>
      </c>
      <c r="J262" s="147"/>
      <c r="K262" s="165" t="str">
        <f t="shared" si="77"/>
        <v/>
      </c>
      <c r="T262" s="142">
        <f t="shared" si="66"/>
        <v>257</v>
      </c>
      <c r="U262" s="142">
        <f t="shared" si="67"/>
        <v>92520</v>
      </c>
      <c r="V262" s="195">
        <f t="shared" si="68"/>
        <v>1.0708333333333333</v>
      </c>
      <c r="W262" s="196">
        <f t="shared" si="69"/>
        <v>2086.4946180555553</v>
      </c>
      <c r="X262" s="146">
        <f t="shared" ca="1" si="70"/>
        <v>2575.6981340786906</v>
      </c>
      <c r="Y262" s="146">
        <f t="shared" ca="1" si="71"/>
        <v>1606.2993540246346</v>
      </c>
      <c r="Z262" s="199">
        <f t="shared" ca="1" si="72"/>
        <v>570153605.15651381</v>
      </c>
      <c r="AA262" s="146">
        <f t="shared" ca="1" si="73"/>
        <v>4120.5249290819738</v>
      </c>
      <c r="AB262" s="141">
        <f t="shared" si="74"/>
        <v>360</v>
      </c>
      <c r="AC262" s="140">
        <f t="shared" si="75"/>
        <v>25.7</v>
      </c>
      <c r="AK262" s="152">
        <f t="shared" ca="1" si="78"/>
        <v>1606.3431927165943</v>
      </c>
      <c r="AL262" s="140">
        <f t="shared" ca="1" si="79"/>
        <v>0</v>
      </c>
    </row>
    <row r="263" spans="1:38" x14ac:dyDescent="0.2">
      <c r="A263" s="150"/>
      <c r="B263" s="149" t="str">
        <f t="shared" si="65"/>
        <v/>
      </c>
      <c r="C263" s="140">
        <f t="shared" si="76"/>
        <v>1792800</v>
      </c>
      <c r="D263" s="144"/>
      <c r="F263" s="140" t="str">
        <f>IF([1]输入!F268="","",[1]输入!F268)</f>
        <v/>
      </c>
      <c r="G263" s="147" t="str">
        <f>IF([1]输入!G268="","",[1]输入!G268)</f>
        <v/>
      </c>
      <c r="J263" s="147"/>
      <c r="K263" s="165" t="str">
        <f t="shared" si="77"/>
        <v/>
      </c>
      <c r="T263" s="142">
        <f t="shared" si="66"/>
        <v>258</v>
      </c>
      <c r="U263" s="142">
        <f t="shared" si="67"/>
        <v>92880</v>
      </c>
      <c r="V263" s="195">
        <f t="shared" si="68"/>
        <v>1.075</v>
      </c>
      <c r="W263" s="196">
        <f t="shared" si="69"/>
        <v>2086.4947916666665</v>
      </c>
      <c r="X263" s="146">
        <f t="shared" ca="1" si="70"/>
        <v>2530.6897044062448</v>
      </c>
      <c r="Y263" s="146">
        <f t="shared" ca="1" si="71"/>
        <v>1606.2549257656524</v>
      </c>
      <c r="Z263" s="199">
        <f t="shared" ca="1" si="72"/>
        <v>569589988.26306534</v>
      </c>
      <c r="AA263" s="146">
        <f t="shared" ca="1" si="73"/>
        <v>4096.2921862075236</v>
      </c>
      <c r="AB263" s="141">
        <f t="shared" si="74"/>
        <v>360</v>
      </c>
      <c r="AC263" s="140">
        <f t="shared" si="75"/>
        <v>25.8</v>
      </c>
      <c r="AK263" s="152">
        <f t="shared" ca="1" si="78"/>
        <v>1606.2993540246346</v>
      </c>
      <c r="AL263" s="140">
        <f t="shared" ca="1" si="79"/>
        <v>0</v>
      </c>
    </row>
    <row r="264" spans="1:38" x14ac:dyDescent="0.2">
      <c r="A264" s="150"/>
      <c r="B264" s="149" t="str">
        <f t="shared" si="65"/>
        <v/>
      </c>
      <c r="C264" s="140">
        <f t="shared" si="76"/>
        <v>1803600</v>
      </c>
      <c r="D264" s="144"/>
      <c r="F264" s="140" t="str">
        <f>IF([1]输入!F269="","",[1]输入!F269)</f>
        <v/>
      </c>
      <c r="G264" s="147" t="str">
        <f>IF([1]输入!G269="","",[1]输入!G269)</f>
        <v/>
      </c>
      <c r="J264" s="147"/>
      <c r="K264" s="165" t="str">
        <f t="shared" si="77"/>
        <v/>
      </c>
      <c r="T264" s="142">
        <f t="shared" si="66"/>
        <v>259</v>
      </c>
      <c r="U264" s="142">
        <f t="shared" si="67"/>
        <v>93240</v>
      </c>
      <c r="V264" s="195">
        <f t="shared" si="68"/>
        <v>1.0791666666666666</v>
      </c>
      <c r="W264" s="196">
        <f t="shared" si="69"/>
        <v>2086.4949652777777</v>
      </c>
      <c r="X264" s="146">
        <f t="shared" ca="1" si="70"/>
        <v>2485.6812747338004</v>
      </c>
      <c r="Y264" s="146">
        <f t="shared" ca="1" si="71"/>
        <v>1606.209917187821</v>
      </c>
      <c r="Z264" s="199">
        <f t="shared" ca="1" si="72"/>
        <v>569019009.44469726</v>
      </c>
      <c r="AA264" s="146">
        <f t="shared" ca="1" si="73"/>
        <v>4071.7335479784711</v>
      </c>
      <c r="AB264" s="141">
        <f t="shared" si="74"/>
        <v>360</v>
      </c>
      <c r="AC264" s="140">
        <f t="shared" si="75"/>
        <v>25.9</v>
      </c>
      <c r="AK264" s="152">
        <f t="shared" ca="1" si="78"/>
        <v>1606.2549257656524</v>
      </c>
      <c r="AL264" s="140">
        <f t="shared" ca="1" si="79"/>
        <v>0</v>
      </c>
    </row>
    <row r="265" spans="1:38" x14ac:dyDescent="0.2">
      <c r="A265" s="150"/>
      <c r="B265" s="149" t="str">
        <f t="shared" si="65"/>
        <v/>
      </c>
      <c r="C265" s="140">
        <f t="shared" si="76"/>
        <v>1814400</v>
      </c>
      <c r="D265" s="144"/>
      <c r="F265" s="140" t="str">
        <f>IF([1]输入!F270="","",[1]输入!F270)</f>
        <v/>
      </c>
      <c r="G265" s="147" t="str">
        <f>IF([1]输入!G270="","",[1]输入!G270)</f>
        <v/>
      </c>
      <c r="J265" s="147"/>
      <c r="K265" s="165" t="str">
        <f t="shared" si="77"/>
        <v/>
      </c>
      <c r="T265" s="142">
        <f t="shared" si="66"/>
        <v>260</v>
      </c>
      <c r="U265" s="142">
        <f t="shared" si="67"/>
        <v>93600</v>
      </c>
      <c r="V265" s="195">
        <f t="shared" si="68"/>
        <v>1.0833333333333333</v>
      </c>
      <c r="W265" s="196">
        <f t="shared" si="69"/>
        <v>2086.4951388888885</v>
      </c>
      <c r="X265" s="146">
        <f t="shared" ca="1" si="70"/>
        <v>2440.6728450613546</v>
      </c>
      <c r="Y265" s="146">
        <f t="shared" ca="1" si="71"/>
        <v>1606.1643373942436</v>
      </c>
      <c r="Z265" s="199">
        <f t="shared" ca="1" si="72"/>
        <v>568440784.1833744</v>
      </c>
      <c r="AA265" s="146">
        <f t="shared" ca="1" si="73"/>
        <v>4046.8541265136764</v>
      </c>
      <c r="AB265" s="141">
        <f t="shared" si="74"/>
        <v>360</v>
      </c>
      <c r="AC265" s="140">
        <f t="shared" si="75"/>
        <v>26</v>
      </c>
      <c r="AK265" s="152">
        <f t="shared" ca="1" si="78"/>
        <v>1606.209917187821</v>
      </c>
      <c r="AL265" s="140">
        <f t="shared" ca="1" si="79"/>
        <v>0</v>
      </c>
    </row>
    <row r="266" spans="1:38" x14ac:dyDescent="0.2">
      <c r="A266" s="150"/>
      <c r="B266" s="149" t="str">
        <f t="shared" si="65"/>
        <v/>
      </c>
      <c r="C266" s="140">
        <f t="shared" si="76"/>
        <v>1825200</v>
      </c>
      <c r="D266" s="144"/>
      <c r="F266" s="140" t="str">
        <f>IF([1]输入!F271="","",[1]输入!F271)</f>
        <v/>
      </c>
      <c r="G266" s="147" t="str">
        <f>IF([1]输入!G271="","",[1]输入!G271)</f>
        <v/>
      </c>
      <c r="J266" s="147"/>
      <c r="K266" s="165" t="str">
        <f t="shared" si="77"/>
        <v/>
      </c>
      <c r="T266" s="142">
        <f t="shared" si="66"/>
        <v>261</v>
      </c>
      <c r="U266" s="142">
        <f t="shared" si="67"/>
        <v>93960</v>
      </c>
      <c r="V266" s="195">
        <f t="shared" si="68"/>
        <v>1.0875000000000001</v>
      </c>
      <c r="W266" s="196">
        <f t="shared" si="69"/>
        <v>2086.4953124999997</v>
      </c>
      <c r="X266" s="146">
        <f t="shared" ca="1" si="70"/>
        <v>2395.6644153889088</v>
      </c>
      <c r="Y266" s="146">
        <f t="shared" ca="1" si="71"/>
        <v>1606.1181953452285</v>
      </c>
      <c r="Z266" s="199">
        <f t="shared" ca="1" si="72"/>
        <v>567855426.14956748</v>
      </c>
      <c r="AA266" s="146">
        <f t="shared" ca="1" si="73"/>
        <v>4021.658953741508</v>
      </c>
      <c r="AB266" s="141">
        <f t="shared" si="74"/>
        <v>360</v>
      </c>
      <c r="AC266" s="140">
        <f t="shared" si="75"/>
        <v>26.1</v>
      </c>
      <c r="AK266" s="152">
        <f t="shared" ca="1" si="78"/>
        <v>1606.1643373942436</v>
      </c>
      <c r="AL266" s="140">
        <f t="shared" ca="1" si="79"/>
        <v>0</v>
      </c>
    </row>
    <row r="267" spans="1:38" x14ac:dyDescent="0.2">
      <c r="A267" s="150"/>
      <c r="B267" s="149" t="str">
        <f t="shared" si="65"/>
        <v/>
      </c>
      <c r="C267" s="140">
        <f t="shared" si="76"/>
        <v>1836000</v>
      </c>
      <c r="D267" s="144"/>
      <c r="F267" s="140" t="str">
        <f>IF([1]输入!F272="","",[1]输入!F272)</f>
        <v/>
      </c>
      <c r="G267" s="147" t="str">
        <f>IF([1]输入!G272="","",[1]输入!G272)</f>
        <v/>
      </c>
      <c r="J267" s="147"/>
      <c r="K267" s="165" t="str">
        <f t="shared" si="77"/>
        <v/>
      </c>
      <c r="T267" s="142">
        <f t="shared" si="66"/>
        <v>262</v>
      </c>
      <c r="U267" s="142">
        <f t="shared" si="67"/>
        <v>94320</v>
      </c>
      <c r="V267" s="195">
        <f t="shared" si="68"/>
        <v>1.0916666666666666</v>
      </c>
      <c r="W267" s="196">
        <f t="shared" si="69"/>
        <v>2086.4954861111109</v>
      </c>
      <c r="X267" s="146">
        <f t="shared" ca="1" si="70"/>
        <v>2350.6559857164648</v>
      </c>
      <c r="Y267" s="146">
        <f t="shared" ca="1" si="71"/>
        <v>1606.0714998605288</v>
      </c>
      <c r="Z267" s="199">
        <f t="shared" ca="1" si="72"/>
        <v>567263047.23066866</v>
      </c>
      <c r="AA267" s="146">
        <f t="shared" ca="1" si="73"/>
        <v>3996.1529826575797</v>
      </c>
      <c r="AB267" s="141">
        <f t="shared" si="74"/>
        <v>360</v>
      </c>
      <c r="AC267" s="140">
        <f t="shared" si="75"/>
        <v>26.2</v>
      </c>
      <c r="AK267" s="152">
        <f t="shared" ca="1" si="78"/>
        <v>1606.1181953452285</v>
      </c>
      <c r="AL267" s="140">
        <f t="shared" ca="1" si="79"/>
        <v>0</v>
      </c>
    </row>
    <row r="268" spans="1:38" x14ac:dyDescent="0.2">
      <c r="A268" s="150"/>
      <c r="B268" s="149" t="str">
        <f t="shared" si="65"/>
        <v/>
      </c>
      <c r="C268" s="140">
        <f t="shared" si="76"/>
        <v>1846800</v>
      </c>
      <c r="D268" s="144"/>
      <c r="F268" s="140" t="str">
        <f>IF([1]输入!F273="","",[1]输入!F273)</f>
        <v/>
      </c>
      <c r="G268" s="147" t="str">
        <f>IF([1]输入!G273="","",[1]输入!G273)</f>
        <v/>
      </c>
      <c r="J268" s="147"/>
      <c r="K268" s="165" t="str">
        <f t="shared" si="77"/>
        <v/>
      </c>
      <c r="T268" s="142">
        <f t="shared" si="66"/>
        <v>263</v>
      </c>
      <c r="U268" s="142">
        <f t="shared" si="67"/>
        <v>94680</v>
      </c>
      <c r="V268" s="195">
        <f t="shared" si="68"/>
        <v>1.0958333333333334</v>
      </c>
      <c r="W268" s="196">
        <f t="shared" si="69"/>
        <v>2086.4956597222222</v>
      </c>
      <c r="X268" s="146">
        <f t="shared" ca="1" si="70"/>
        <v>2305.6475560440185</v>
      </c>
      <c r="Y268" s="146">
        <f t="shared" ca="1" si="71"/>
        <v>1606.0242596215483</v>
      </c>
      <c r="Z268" s="199">
        <f t="shared" ca="1" si="72"/>
        <v>566663757.55896199</v>
      </c>
      <c r="AA268" s="146">
        <f t="shared" ca="1" si="73"/>
        <v>3970.3410885626272</v>
      </c>
      <c r="AB268" s="141">
        <f t="shared" si="74"/>
        <v>360</v>
      </c>
      <c r="AC268" s="140">
        <f t="shared" si="75"/>
        <v>26.3</v>
      </c>
      <c r="AK268" s="152">
        <f t="shared" ca="1" si="78"/>
        <v>1606.0714998605288</v>
      </c>
      <c r="AL268" s="140">
        <f t="shared" ca="1" si="79"/>
        <v>0</v>
      </c>
    </row>
    <row r="269" spans="1:38" x14ac:dyDescent="0.2">
      <c r="A269" s="150"/>
      <c r="B269" s="149" t="str">
        <f t="shared" si="65"/>
        <v/>
      </c>
      <c r="C269" s="140">
        <f t="shared" si="76"/>
        <v>1857600</v>
      </c>
      <c r="D269" s="144"/>
      <c r="F269" s="140" t="str">
        <f>IF([1]输入!F274="","",[1]输入!F274)</f>
        <v/>
      </c>
      <c r="G269" s="147" t="str">
        <f>IF([1]输入!G274="","",[1]输入!G274)</f>
        <v/>
      </c>
      <c r="J269" s="147"/>
      <c r="K269" s="165" t="str">
        <f t="shared" si="77"/>
        <v/>
      </c>
      <c r="T269" s="142">
        <f t="shared" si="66"/>
        <v>264</v>
      </c>
      <c r="U269" s="142">
        <f t="shared" si="67"/>
        <v>95040</v>
      </c>
      <c r="V269" s="195">
        <f t="shared" si="68"/>
        <v>1.0999999999999999</v>
      </c>
      <c r="W269" s="196">
        <f t="shared" si="69"/>
        <v>2086.4958333333329</v>
      </c>
      <c r="X269" s="146">
        <f t="shared" ca="1" si="70"/>
        <v>2260.6391263715745</v>
      </c>
      <c r="Y269" s="146">
        <f t="shared" ca="1" si="71"/>
        <v>1605.9764831735106</v>
      </c>
      <c r="Z269" s="199">
        <f t="shared" ca="1" si="72"/>
        <v>566057665.53915429</v>
      </c>
      <c r="AA269" s="146">
        <f t="shared" ca="1" si="73"/>
        <v>3944.2280702820344</v>
      </c>
      <c r="AB269" s="141">
        <f t="shared" si="74"/>
        <v>360</v>
      </c>
      <c r="AC269" s="140">
        <f t="shared" si="75"/>
        <v>26.4</v>
      </c>
      <c r="AK269" s="152">
        <f t="shared" ca="1" si="78"/>
        <v>1606.0242596215483</v>
      </c>
      <c r="AL269" s="140">
        <f t="shared" ca="1" si="79"/>
        <v>0</v>
      </c>
    </row>
    <row r="270" spans="1:38" x14ac:dyDescent="0.2">
      <c r="A270" s="150"/>
      <c r="B270" s="149" t="str">
        <f t="shared" si="65"/>
        <v/>
      </c>
      <c r="C270" s="140">
        <f t="shared" si="76"/>
        <v>1868400</v>
      </c>
      <c r="D270" s="144"/>
      <c r="F270" s="140" t="str">
        <f>IF([1]输入!F275="","",[1]输入!F275)</f>
        <v/>
      </c>
      <c r="G270" s="147" t="str">
        <f>IF([1]输入!G275="","",[1]输入!G275)</f>
        <v/>
      </c>
      <c r="J270" s="147"/>
      <c r="K270" s="165" t="str">
        <f t="shared" si="77"/>
        <v/>
      </c>
      <c r="T270" s="142">
        <f t="shared" si="66"/>
        <v>265</v>
      </c>
      <c r="U270" s="142">
        <f t="shared" si="67"/>
        <v>95400</v>
      </c>
      <c r="V270" s="195">
        <f t="shared" si="68"/>
        <v>1.1041666666666667</v>
      </c>
      <c r="W270" s="196">
        <f t="shared" si="69"/>
        <v>2086.4960069444442</v>
      </c>
      <c r="X270" s="146">
        <f t="shared" ca="1" si="70"/>
        <v>2215.6306966991287</v>
      </c>
      <c r="Y270" s="146">
        <f t="shared" ca="1" si="71"/>
        <v>1605.9281229910334</v>
      </c>
      <c r="Z270" s="199">
        <f t="shared" ca="1" si="72"/>
        <v>565444168.26424897</v>
      </c>
      <c r="AA270" s="146">
        <f t="shared" ca="1" si="73"/>
        <v>3919.7897936583854</v>
      </c>
      <c r="AB270" s="141">
        <f t="shared" si="74"/>
        <v>360</v>
      </c>
      <c r="AC270" s="140">
        <f t="shared" si="75"/>
        <v>26.5</v>
      </c>
      <c r="AK270" s="152">
        <f t="shared" ca="1" si="78"/>
        <v>1605.9764831735106</v>
      </c>
      <c r="AL270" s="140">
        <f t="shared" ca="1" si="79"/>
        <v>0</v>
      </c>
    </row>
    <row r="271" spans="1:38" x14ac:dyDescent="0.2">
      <c r="A271" s="150"/>
      <c r="B271" s="149" t="str">
        <f t="shared" si="65"/>
        <v/>
      </c>
      <c r="C271" s="140">
        <f t="shared" si="76"/>
        <v>1879200</v>
      </c>
      <c r="D271" s="144"/>
      <c r="F271" s="140" t="str">
        <f>IF([1]输入!F276="","",[1]输入!F276)</f>
        <v/>
      </c>
      <c r="G271" s="147" t="str">
        <f>IF([1]输入!G276="","",[1]输入!G276)</f>
        <v/>
      </c>
      <c r="J271" s="147"/>
      <c r="K271" s="165" t="str">
        <f t="shared" si="77"/>
        <v/>
      </c>
      <c r="T271" s="142">
        <f t="shared" si="66"/>
        <v>266</v>
      </c>
      <c r="U271" s="142">
        <f t="shared" si="67"/>
        <v>95760</v>
      </c>
      <c r="V271" s="195">
        <f t="shared" si="68"/>
        <v>1.1083333333333334</v>
      </c>
      <c r="W271" s="196">
        <f t="shared" si="69"/>
        <v>2086.4961805555554</v>
      </c>
      <c r="X271" s="146">
        <f t="shared" ca="1" si="70"/>
        <v>2170.6222670266829</v>
      </c>
      <c r="Y271" s="146">
        <f t="shared" ca="1" si="71"/>
        <v>1605.8791291389848</v>
      </c>
      <c r="Z271" s="199">
        <f t="shared" ca="1" si="72"/>
        <v>564822632.25715983</v>
      </c>
      <c r="AA271" s="146">
        <f t="shared" ca="1" si="73"/>
        <v>3897.1111756077789</v>
      </c>
      <c r="AB271" s="141">
        <f t="shared" si="74"/>
        <v>360</v>
      </c>
      <c r="AC271" s="140">
        <f t="shared" si="75"/>
        <v>26.6</v>
      </c>
      <c r="AK271" s="152">
        <f t="shared" ca="1" si="78"/>
        <v>1605.9281229910334</v>
      </c>
      <c r="AL271" s="140">
        <f t="shared" ca="1" si="79"/>
        <v>0</v>
      </c>
    </row>
    <row r="272" spans="1:38" x14ac:dyDescent="0.2">
      <c r="A272" s="150"/>
      <c r="B272" s="149" t="str">
        <f t="shared" si="65"/>
        <v/>
      </c>
      <c r="C272" s="140">
        <f t="shared" si="76"/>
        <v>1890000</v>
      </c>
      <c r="D272" s="144"/>
      <c r="F272" s="140" t="str">
        <f>IF([1]输入!F277="","",[1]输入!F277)</f>
        <v/>
      </c>
      <c r="G272" s="147" t="str">
        <f>IF([1]输入!G277="","",[1]输入!G277)</f>
        <v/>
      </c>
      <c r="J272" s="147"/>
      <c r="K272" s="165" t="str">
        <f t="shared" si="77"/>
        <v/>
      </c>
      <c r="T272" s="142">
        <f t="shared" si="66"/>
        <v>267</v>
      </c>
      <c r="U272" s="142">
        <f t="shared" si="67"/>
        <v>96120</v>
      </c>
      <c r="V272" s="195">
        <f t="shared" si="68"/>
        <v>1.1125</v>
      </c>
      <c r="W272" s="196">
        <f t="shared" si="69"/>
        <v>2086.4963541666666</v>
      </c>
      <c r="X272" s="146">
        <f t="shared" ca="1" si="70"/>
        <v>2125.6138373542385</v>
      </c>
      <c r="Y272" s="146">
        <f t="shared" ca="1" si="71"/>
        <v>1605.8295100501161</v>
      </c>
      <c r="Z272" s="199">
        <f t="shared" ca="1" si="72"/>
        <v>564193164.49577236</v>
      </c>
      <c r="AA272" s="146">
        <f t="shared" ca="1" si="73"/>
        <v>3874.1353967640248</v>
      </c>
      <c r="AB272" s="141">
        <f t="shared" si="74"/>
        <v>360</v>
      </c>
      <c r="AC272" s="140">
        <f t="shared" si="75"/>
        <v>26.7</v>
      </c>
      <c r="AK272" s="152">
        <f t="shared" ca="1" si="78"/>
        <v>1605.8791291389848</v>
      </c>
      <c r="AL272" s="140">
        <f t="shared" ca="1" si="79"/>
        <v>0</v>
      </c>
    </row>
    <row r="273" spans="1:38" x14ac:dyDescent="0.2">
      <c r="A273" s="150"/>
      <c r="B273" s="149" t="str">
        <f t="shared" si="65"/>
        <v/>
      </c>
      <c r="C273" s="140">
        <f t="shared" si="76"/>
        <v>1900800</v>
      </c>
      <c r="D273" s="144"/>
      <c r="F273" s="140" t="str">
        <f>IF([1]输入!F278="","",[1]输入!F278)</f>
        <v/>
      </c>
      <c r="G273" s="147" t="str">
        <f>IF([1]输入!G278="","",[1]输入!G278)</f>
        <v/>
      </c>
      <c r="J273" s="147"/>
      <c r="K273" s="165" t="str">
        <f t="shared" si="77"/>
        <v/>
      </c>
      <c r="T273" s="142">
        <f t="shared" si="66"/>
        <v>268</v>
      </c>
      <c r="U273" s="142">
        <f t="shared" si="67"/>
        <v>96480</v>
      </c>
      <c r="V273" s="195">
        <f t="shared" si="68"/>
        <v>1.1166666666666667</v>
      </c>
      <c r="W273" s="196">
        <f t="shared" si="69"/>
        <v>2086.4965277777774</v>
      </c>
      <c r="X273" s="146">
        <f t="shared" ca="1" si="70"/>
        <v>2080.6054076817927</v>
      </c>
      <c r="Y273" s="146">
        <f t="shared" ca="1" si="71"/>
        <v>1605.7792740449574</v>
      </c>
      <c r="Z273" s="199">
        <f t="shared" ca="1" si="72"/>
        <v>563555870.53433108</v>
      </c>
      <c r="AA273" s="146">
        <f t="shared" ca="1" si="73"/>
        <v>3850.8664116851701</v>
      </c>
      <c r="AB273" s="141">
        <f t="shared" si="74"/>
        <v>360</v>
      </c>
      <c r="AC273" s="140">
        <f t="shared" si="75"/>
        <v>26.8</v>
      </c>
      <c r="AK273" s="152">
        <f t="shared" ca="1" si="78"/>
        <v>1605.8295100501161</v>
      </c>
      <c r="AL273" s="140">
        <f t="shared" ca="1" si="79"/>
        <v>0</v>
      </c>
    </row>
    <row r="274" spans="1:38" x14ac:dyDescent="0.2">
      <c r="A274" s="150"/>
      <c r="B274" s="149" t="str">
        <f t="shared" si="65"/>
        <v/>
      </c>
      <c r="C274" s="140">
        <f t="shared" si="76"/>
        <v>1911600</v>
      </c>
      <c r="D274" s="144"/>
      <c r="F274" s="140" t="str">
        <f>IF([1]输入!F279="","",[1]输入!F279)</f>
        <v/>
      </c>
      <c r="G274" s="147" t="str">
        <f>IF([1]输入!G279="","",[1]输入!G279)</f>
        <v/>
      </c>
      <c r="J274" s="147"/>
      <c r="K274" s="165" t="str">
        <f t="shared" si="77"/>
        <v/>
      </c>
      <c r="T274" s="142">
        <f t="shared" si="66"/>
        <v>269</v>
      </c>
      <c r="U274" s="142">
        <f t="shared" si="67"/>
        <v>96840</v>
      </c>
      <c r="V274" s="195">
        <f t="shared" si="68"/>
        <v>1.1208333333333333</v>
      </c>
      <c r="W274" s="196">
        <f t="shared" si="69"/>
        <v>2086.4967013888886</v>
      </c>
      <c r="X274" s="146">
        <f t="shared" ca="1" si="70"/>
        <v>2035.5969780093483</v>
      </c>
      <c r="Y274" s="146">
        <f t="shared" ca="1" si="71"/>
        <v>1605.7284293333112</v>
      </c>
      <c r="Z274" s="199">
        <f t="shared" ca="1" si="72"/>
        <v>562910854.52238548</v>
      </c>
      <c r="AA274" s="146">
        <f t="shared" ca="1" si="73"/>
        <v>3827.308122302773</v>
      </c>
      <c r="AB274" s="141">
        <f t="shared" si="74"/>
        <v>360</v>
      </c>
      <c r="AC274" s="140">
        <f t="shared" si="75"/>
        <v>26.9</v>
      </c>
      <c r="AK274" s="152">
        <f t="shared" ca="1" si="78"/>
        <v>1605.7792740449574</v>
      </c>
      <c r="AL274" s="140">
        <f t="shared" ca="1" si="79"/>
        <v>0</v>
      </c>
    </row>
    <row r="275" spans="1:38" x14ac:dyDescent="0.2">
      <c r="A275" s="150"/>
      <c r="B275" s="149" t="str">
        <f t="shared" si="65"/>
        <v/>
      </c>
      <c r="C275" s="140">
        <f t="shared" si="76"/>
        <v>1922400</v>
      </c>
      <c r="D275" s="144"/>
      <c r="F275" s="140" t="str">
        <f>IF([1]输入!F280="","",[1]输入!F280)</f>
        <v/>
      </c>
      <c r="G275" s="147" t="str">
        <f>IF([1]输入!G280="","",[1]输入!G280)</f>
        <v/>
      </c>
      <c r="J275" s="147"/>
      <c r="K275" s="165" t="str">
        <f t="shared" si="77"/>
        <v/>
      </c>
      <c r="T275" s="142">
        <f t="shared" si="66"/>
        <v>270</v>
      </c>
      <c r="U275" s="142">
        <f t="shared" si="67"/>
        <v>97200</v>
      </c>
      <c r="V275" s="195">
        <f t="shared" si="68"/>
        <v>1.125</v>
      </c>
      <c r="W275" s="196">
        <f t="shared" si="69"/>
        <v>2086.4968749999998</v>
      </c>
      <c r="X275" s="146">
        <f t="shared" ca="1" si="70"/>
        <v>1990.5885483369025</v>
      </c>
      <c r="Y275" s="146">
        <f t="shared" ca="1" si="71"/>
        <v>1605.6769840157247</v>
      </c>
      <c r="Z275" s="199">
        <f t="shared" ca="1" si="72"/>
        <v>562258219.22348261</v>
      </c>
      <c r="AA275" s="146">
        <f t="shared" ca="1" si="73"/>
        <v>3803.4643786224451</v>
      </c>
      <c r="AB275" s="141">
        <f t="shared" si="74"/>
        <v>360</v>
      </c>
      <c r="AC275" s="140">
        <f t="shared" si="75"/>
        <v>27</v>
      </c>
      <c r="AK275" s="152">
        <f t="shared" ca="1" si="78"/>
        <v>1605.7284293333112</v>
      </c>
      <c r="AL275" s="140">
        <f t="shared" ca="1" si="79"/>
        <v>0</v>
      </c>
    </row>
    <row r="276" spans="1:38" x14ac:dyDescent="0.2">
      <c r="A276" s="150"/>
      <c r="B276" s="149" t="str">
        <f t="shared" si="65"/>
        <v/>
      </c>
      <c r="C276" s="140">
        <f t="shared" si="76"/>
        <v>1933200</v>
      </c>
      <c r="D276" s="144"/>
      <c r="F276" s="140" t="str">
        <f>IF([1]输入!F281="","",[1]输入!F281)</f>
        <v/>
      </c>
      <c r="G276" s="147" t="str">
        <f>IF([1]输入!G281="","",[1]输入!G281)</f>
        <v/>
      </c>
      <c r="J276" s="147"/>
      <c r="K276" s="165" t="str">
        <f t="shared" si="77"/>
        <v/>
      </c>
      <c r="T276" s="142">
        <f t="shared" si="66"/>
        <v>271</v>
      </c>
      <c r="U276" s="142">
        <f t="shared" si="67"/>
        <v>97560</v>
      </c>
      <c r="V276" s="195">
        <f t="shared" si="68"/>
        <v>1.1291666666666667</v>
      </c>
      <c r="W276" s="196">
        <f t="shared" si="69"/>
        <v>2086.497048611111</v>
      </c>
      <c r="X276" s="146">
        <f t="shared" ca="1" si="70"/>
        <v>1945.5801186644567</v>
      </c>
      <c r="Y276" s="146">
        <f t="shared" ca="1" si="71"/>
        <v>1605.6249460849451</v>
      </c>
      <c r="Z276" s="199">
        <f t="shared" ca="1" si="72"/>
        <v>561598066.03361261</v>
      </c>
      <c r="AA276" s="146">
        <f t="shared" ca="1" si="73"/>
        <v>3779.3389794143709</v>
      </c>
      <c r="AB276" s="141">
        <f t="shared" si="74"/>
        <v>360</v>
      </c>
      <c r="AC276" s="140">
        <f t="shared" si="75"/>
        <v>27.1</v>
      </c>
      <c r="AK276" s="152">
        <f t="shared" ca="1" si="78"/>
        <v>1605.6769840157247</v>
      </c>
      <c r="AL276" s="140">
        <f t="shared" ca="1" si="79"/>
        <v>0</v>
      </c>
    </row>
    <row r="277" spans="1:38" x14ac:dyDescent="0.2">
      <c r="A277" s="150"/>
      <c r="B277" s="149" t="str">
        <f t="shared" si="65"/>
        <v/>
      </c>
      <c r="C277" s="140">
        <f t="shared" si="76"/>
        <v>1944000</v>
      </c>
      <c r="D277" s="144"/>
      <c r="F277" s="140" t="str">
        <f>IF([1]输入!F282="","",[1]输入!F282)</f>
        <v/>
      </c>
      <c r="G277" s="147" t="str">
        <f>IF([1]输入!G282="","",[1]输入!G282)</f>
        <v/>
      </c>
      <c r="J277" s="147"/>
      <c r="K277" s="165" t="str">
        <f t="shared" si="77"/>
        <v/>
      </c>
      <c r="T277" s="142">
        <f t="shared" si="66"/>
        <v>272</v>
      </c>
      <c r="U277" s="142">
        <f t="shared" si="67"/>
        <v>97920</v>
      </c>
      <c r="V277" s="195">
        <f t="shared" si="68"/>
        <v>1.1333333333333333</v>
      </c>
      <c r="W277" s="196">
        <f t="shared" si="69"/>
        <v>2086.4972222222223</v>
      </c>
      <c r="X277" s="146">
        <f t="shared" ca="1" si="70"/>
        <v>1900.5716889920125</v>
      </c>
      <c r="Y277" s="146">
        <f t="shared" ca="1" si="71"/>
        <v>1605.5723234273535</v>
      </c>
      <c r="Z277" s="199">
        <f t="shared" ca="1" si="72"/>
        <v>560930494.99940729</v>
      </c>
      <c r="AA277" s="146">
        <f t="shared" ca="1" si="73"/>
        <v>3754.9356728956154</v>
      </c>
      <c r="AB277" s="141">
        <f t="shared" si="74"/>
        <v>360</v>
      </c>
      <c r="AC277" s="140">
        <f t="shared" si="75"/>
        <v>27.2</v>
      </c>
      <c r="AK277" s="152">
        <f t="shared" ca="1" si="78"/>
        <v>1605.6249460849451</v>
      </c>
      <c r="AL277" s="140">
        <f t="shared" ca="1" si="79"/>
        <v>0</v>
      </c>
    </row>
    <row r="278" spans="1:38" x14ac:dyDescent="0.2">
      <c r="A278" s="150"/>
      <c r="B278" s="149" t="str">
        <f t="shared" si="65"/>
        <v/>
      </c>
      <c r="C278" s="140">
        <f t="shared" si="76"/>
        <v>1954800</v>
      </c>
      <c r="D278" s="144"/>
      <c r="F278" s="140" t="str">
        <f>IF([1]输入!F283="","",[1]输入!F283)</f>
        <v/>
      </c>
      <c r="G278" s="147" t="str">
        <f>IF([1]输入!G283="","",[1]输入!G283)</f>
        <v/>
      </c>
      <c r="J278" s="147"/>
      <c r="K278" s="165" t="str">
        <f t="shared" si="77"/>
        <v/>
      </c>
      <c r="T278" s="142">
        <f t="shared" si="66"/>
        <v>273</v>
      </c>
      <c r="U278" s="142">
        <f t="shared" si="67"/>
        <v>98280</v>
      </c>
      <c r="V278" s="195">
        <f t="shared" si="68"/>
        <v>1.1375</v>
      </c>
      <c r="W278" s="196">
        <f t="shared" si="69"/>
        <v>2086.497395833333</v>
      </c>
      <c r="X278" s="146">
        <f t="shared" ca="1" si="70"/>
        <v>1855.5632593195664</v>
      </c>
      <c r="Y278" s="146">
        <f t="shared" ca="1" si="71"/>
        <v>1605.519123824381</v>
      </c>
      <c r="Z278" s="199">
        <f t="shared" ca="1" si="72"/>
        <v>560255604.83609736</v>
      </c>
      <c r="AA278" s="146">
        <f t="shared" ca="1" si="73"/>
        <v>3730.258157402518</v>
      </c>
      <c r="AB278" s="141">
        <f t="shared" si="74"/>
        <v>360</v>
      </c>
      <c r="AC278" s="140">
        <f t="shared" si="75"/>
        <v>27.3</v>
      </c>
      <c r="AK278" s="152">
        <f t="shared" ca="1" si="78"/>
        <v>1605.5723234273535</v>
      </c>
      <c r="AL278" s="140">
        <f t="shared" ca="1" si="79"/>
        <v>0</v>
      </c>
    </row>
    <row r="279" spans="1:38" x14ac:dyDescent="0.2">
      <c r="A279" s="150"/>
      <c r="B279" s="149" t="str">
        <f t="shared" si="65"/>
        <v/>
      </c>
      <c r="C279" s="140">
        <f t="shared" si="76"/>
        <v>1965600</v>
      </c>
      <c r="D279" s="144"/>
      <c r="F279" s="140" t="str">
        <f>IF([1]输入!F284="","",[1]输入!F284)</f>
        <v/>
      </c>
      <c r="G279" s="147" t="str">
        <f>IF([1]输入!G284="","",[1]输入!G284)</f>
        <v/>
      </c>
      <c r="J279" s="147"/>
      <c r="K279" s="165" t="str">
        <f t="shared" si="77"/>
        <v/>
      </c>
      <c r="T279" s="142">
        <f t="shared" si="66"/>
        <v>274</v>
      </c>
      <c r="U279" s="142">
        <f t="shared" si="67"/>
        <v>98640</v>
      </c>
      <c r="V279" s="195">
        <f t="shared" si="68"/>
        <v>1.1416666666666666</v>
      </c>
      <c r="W279" s="196">
        <f t="shared" si="69"/>
        <v>2086.4975694444443</v>
      </c>
      <c r="X279" s="146">
        <f t="shared" ca="1" si="70"/>
        <v>1810.5548296471222</v>
      </c>
      <c r="Y279" s="146">
        <f t="shared" ca="1" si="71"/>
        <v>1605.4653549539044</v>
      </c>
      <c r="Z279" s="199">
        <f t="shared" ca="1" si="72"/>
        <v>559573492.94523048</v>
      </c>
      <c r="AA279" s="146">
        <f t="shared" ca="1" si="73"/>
        <v>3705.3100820550867</v>
      </c>
      <c r="AB279" s="141">
        <f t="shared" si="74"/>
        <v>360</v>
      </c>
      <c r="AC279" s="140">
        <f t="shared" si="75"/>
        <v>27.4</v>
      </c>
      <c r="AK279" s="152">
        <f t="shared" ca="1" si="78"/>
        <v>1605.519123824381</v>
      </c>
      <c r="AL279" s="140">
        <f t="shared" ca="1" si="79"/>
        <v>0</v>
      </c>
    </row>
    <row r="280" spans="1:38" x14ac:dyDescent="0.2">
      <c r="A280" s="150"/>
      <c r="B280" s="149" t="str">
        <f t="shared" si="65"/>
        <v/>
      </c>
      <c r="C280" s="140">
        <f t="shared" si="76"/>
        <v>1976400</v>
      </c>
      <c r="D280" s="144"/>
      <c r="F280" s="140" t="str">
        <f>IF([1]输入!F285="","",[1]输入!F285)</f>
        <v/>
      </c>
      <c r="G280" s="147" t="str">
        <f>IF([1]输入!G285="","",[1]输入!G285)</f>
        <v/>
      </c>
      <c r="J280" s="147"/>
      <c r="K280" s="165" t="str">
        <f t="shared" si="77"/>
        <v/>
      </c>
      <c r="T280" s="142">
        <f t="shared" si="66"/>
        <v>275</v>
      </c>
      <c r="U280" s="142">
        <f t="shared" si="67"/>
        <v>99000</v>
      </c>
      <c r="V280" s="195">
        <f t="shared" si="68"/>
        <v>1.1458333333333333</v>
      </c>
      <c r="W280" s="196">
        <f t="shared" si="69"/>
        <v>2086.4977430555555</v>
      </c>
      <c r="X280" s="146">
        <f t="shared" ca="1" si="70"/>
        <v>1765.5463999746764</v>
      </c>
      <c r="Y280" s="146">
        <f t="shared" ca="1" si="71"/>
        <v>1605.411024391625</v>
      </c>
      <c r="Z280" s="199">
        <f t="shared" ca="1" si="72"/>
        <v>558884255.43215346</v>
      </c>
      <c r="AA280" s="146">
        <f t="shared" ca="1" si="73"/>
        <v>3680.0950474110509</v>
      </c>
      <c r="AB280" s="141">
        <f t="shared" si="74"/>
        <v>360</v>
      </c>
      <c r="AC280" s="140">
        <f t="shared" si="75"/>
        <v>27.5</v>
      </c>
      <c r="AK280" s="152">
        <f t="shared" ca="1" si="78"/>
        <v>1605.4653549539044</v>
      </c>
      <c r="AL280" s="140">
        <f t="shared" ca="1" si="79"/>
        <v>0</v>
      </c>
    </row>
    <row r="281" spans="1:38" x14ac:dyDescent="0.2">
      <c r="A281" s="150"/>
      <c r="B281" s="149" t="str">
        <f t="shared" si="65"/>
        <v/>
      </c>
      <c r="C281" s="140">
        <f t="shared" si="76"/>
        <v>1987200</v>
      </c>
      <c r="D281" s="144"/>
      <c r="F281" s="140" t="str">
        <f>IF([1]输入!F286="","",[1]输入!F286)</f>
        <v/>
      </c>
      <c r="G281" s="147" t="str">
        <f>IF([1]输入!G286="","",[1]输入!G286)</f>
        <v/>
      </c>
      <c r="J281" s="147"/>
      <c r="K281" s="165" t="str">
        <f t="shared" si="77"/>
        <v/>
      </c>
      <c r="T281" s="142">
        <f t="shared" si="66"/>
        <v>276</v>
      </c>
      <c r="U281" s="142">
        <f t="shared" si="67"/>
        <v>99360</v>
      </c>
      <c r="V281" s="195">
        <f t="shared" si="68"/>
        <v>1.1500000000000001</v>
      </c>
      <c r="W281" s="196">
        <f t="shared" si="69"/>
        <v>2086.4979166666667</v>
      </c>
      <c r="X281" s="146">
        <f t="shared" ca="1" si="70"/>
        <v>1720.5379703022306</v>
      </c>
      <c r="Y281" s="146">
        <f t="shared" ca="1" si="71"/>
        <v>1605.356139612428</v>
      </c>
      <c r="Z281" s="199">
        <f t="shared" ca="1" si="72"/>
        <v>558187987.12326157</v>
      </c>
      <c r="AA281" s="146">
        <f t="shared" ca="1" si="73"/>
        <v>3654.6166061129838</v>
      </c>
      <c r="AB281" s="141">
        <f t="shared" si="74"/>
        <v>360</v>
      </c>
      <c r="AC281" s="140">
        <f t="shared" si="75"/>
        <v>27.6</v>
      </c>
      <c r="AK281" s="152">
        <f t="shared" ca="1" si="78"/>
        <v>1605.411024391625</v>
      </c>
      <c r="AL281" s="140">
        <f t="shared" ca="1" si="79"/>
        <v>0</v>
      </c>
    </row>
    <row r="282" spans="1:38" x14ac:dyDescent="0.2">
      <c r="A282" s="150"/>
      <c r="B282" s="149" t="str">
        <f t="shared" si="65"/>
        <v/>
      </c>
      <c r="C282" s="140">
        <f t="shared" si="76"/>
        <v>1998000</v>
      </c>
      <c r="D282" s="144"/>
      <c r="F282" s="140" t="str">
        <f>IF([1]输入!F287="","",[1]输入!F287)</f>
        <v/>
      </c>
      <c r="G282" s="147" t="str">
        <f>IF([1]输入!G287="","",[1]输入!G287)</f>
        <v/>
      </c>
      <c r="J282" s="147"/>
      <c r="K282" s="165" t="str">
        <f t="shared" si="77"/>
        <v/>
      </c>
      <c r="T282" s="142">
        <f t="shared" si="66"/>
        <v>277</v>
      </c>
      <c r="U282" s="142">
        <f t="shared" si="67"/>
        <v>99720</v>
      </c>
      <c r="V282" s="195">
        <f t="shared" si="68"/>
        <v>1.1541666666666666</v>
      </c>
      <c r="W282" s="196">
        <f t="shared" si="69"/>
        <v>2086.4980902777775</v>
      </c>
      <c r="X282" s="146">
        <f t="shared" ca="1" si="70"/>
        <v>1675.5295406297862</v>
      </c>
      <c r="Y282" s="146">
        <f t="shared" ca="1" si="71"/>
        <v>1605.3007079917247</v>
      </c>
      <c r="Z282" s="199">
        <f t="shared" ca="1" si="72"/>
        <v>557484781.58301926</v>
      </c>
      <c r="AA282" s="146">
        <f t="shared" ca="1" si="73"/>
        <v>3628.8782635252933</v>
      </c>
      <c r="AB282" s="141">
        <f t="shared" si="74"/>
        <v>360</v>
      </c>
      <c r="AC282" s="140">
        <f t="shared" si="75"/>
        <v>27.7</v>
      </c>
      <c r="AK282" s="152">
        <f t="shared" ca="1" si="78"/>
        <v>1605.356139612428</v>
      </c>
      <c r="AL282" s="140">
        <f t="shared" ca="1" si="79"/>
        <v>0</v>
      </c>
    </row>
    <row r="283" spans="1:38" x14ac:dyDescent="0.2">
      <c r="A283" s="150"/>
      <c r="B283" s="149" t="str">
        <f t="shared" si="65"/>
        <v/>
      </c>
      <c r="C283" s="140">
        <f t="shared" si="76"/>
        <v>2008800</v>
      </c>
      <c r="D283" s="144"/>
      <c r="F283" s="140" t="str">
        <f>IF([1]输入!F288="","",[1]输入!F288)</f>
        <v/>
      </c>
      <c r="G283" s="147" t="str">
        <f>IF([1]输入!G288="","",[1]输入!G288)</f>
        <v/>
      </c>
      <c r="J283" s="147"/>
      <c r="K283" s="165" t="str">
        <f t="shared" si="77"/>
        <v/>
      </c>
      <c r="T283" s="142">
        <f t="shared" si="66"/>
        <v>278</v>
      </c>
      <c r="U283" s="142">
        <f t="shared" si="67"/>
        <v>100080</v>
      </c>
      <c r="V283" s="195">
        <f t="shared" si="68"/>
        <v>1.1583333333333334</v>
      </c>
      <c r="W283" s="196">
        <f t="shared" si="69"/>
        <v>2086.4982638888887</v>
      </c>
      <c r="X283" s="146">
        <f t="shared" ca="1" si="70"/>
        <v>1630.5211109573404</v>
      </c>
      <c r="Y283" s="146">
        <f t="shared" ca="1" si="71"/>
        <v>1605.2447368067753</v>
      </c>
      <c r="Z283" s="199">
        <f t="shared" ca="1" si="72"/>
        <v>556774731.1307528</v>
      </c>
      <c r="AA283" s="146">
        <f t="shared" ca="1" si="73"/>
        <v>3602.8834783639645</v>
      </c>
      <c r="AB283" s="141">
        <f t="shared" si="74"/>
        <v>360</v>
      </c>
      <c r="AC283" s="140">
        <f t="shared" si="75"/>
        <v>27.8</v>
      </c>
      <c r="AK283" s="152">
        <f t="shared" ca="1" si="78"/>
        <v>1605.3007079917247</v>
      </c>
      <c r="AL283" s="140">
        <f t="shared" ca="1" si="79"/>
        <v>0</v>
      </c>
    </row>
    <row r="284" spans="1:38" x14ac:dyDescent="0.2">
      <c r="A284" s="150"/>
      <c r="B284" s="149" t="str">
        <f t="shared" si="65"/>
        <v/>
      </c>
      <c r="C284" s="140">
        <f t="shared" si="76"/>
        <v>2019600</v>
      </c>
      <c r="D284" s="144"/>
      <c r="F284" s="140" t="str">
        <f>IF([1]输入!F289="","",[1]输入!F289)</f>
        <v/>
      </c>
      <c r="G284" s="147" t="str">
        <f>IF([1]输入!G289="","",[1]输入!G289)</f>
        <v/>
      </c>
      <c r="J284" s="147"/>
      <c r="K284" s="165" t="str">
        <f t="shared" si="77"/>
        <v/>
      </c>
      <c r="T284" s="142">
        <f t="shared" ref="T284:T347" si="80">IF(U284="","",T283+1)</f>
        <v>279</v>
      </c>
      <c r="U284" s="142">
        <f t="shared" ref="U284:U347" si="81">IF(U283="","",IF(U283+$N$33&gt;$O$2,"",IF((U283+N$33)&gt;=O$2,O$2,U283+$N$33)))</f>
        <v>100440</v>
      </c>
      <c r="V284" s="195">
        <f t="shared" ref="V284:V347" si="82">IF(U284="","",(U284/3600)/24+V$4)</f>
        <v>1.1624999999999999</v>
      </c>
      <c r="W284" s="196">
        <f t="shared" ref="W284:W347" si="83">IF(T284="","",V284/24+$W$5)</f>
        <v>2086.4984374999999</v>
      </c>
      <c r="X284" s="146">
        <f t="shared" ref="X284:X347" ca="1" si="84">IF(U284="","",vbaSpline(U284/3600,A$4:A$59,D$4:D$59))</f>
        <v>1585.5126812848962</v>
      </c>
      <c r="Y284" s="146">
        <f t="shared" ref="Y284:Y347" ca="1" si="85">IF(U284="","",GetYByX(Z284/10000,$J$4:$J$100,$I$4:$I$100, TRUE))</f>
        <v>1605.1882332379964</v>
      </c>
      <c r="Z284" s="199">
        <f t="shared" ref="Z284:Z347" ca="1" si="86">IF(U284="","",Z283+X284*AB284-AA284*AB284)</f>
        <v>556057926.85722136</v>
      </c>
      <c r="AA284" s="146">
        <f t="shared" ref="AA284:AA347" ca="1" si="87">IF(U284="","",IF(Y283&lt;$N$12,0,GetYByX(Y283,$AF$5:$AF$100,$AG$5:$AG$100)+GetYByX(Y283,$AI$5:$AI$100,$AJ$5:$AJ$100)+AL283)+GetYByX(Y283,F$4:F$100,G$4:G$100))</f>
        <v>3576.6356633168107</v>
      </c>
      <c r="AB284" s="141">
        <f t="shared" ref="AB284:AB347" si="88">IF(U284="","",U284-U283)</f>
        <v>360</v>
      </c>
      <c r="AC284" s="140">
        <f t="shared" ref="AC284:AC347" si="89">IF(U284="","",U284/3600)</f>
        <v>27.9</v>
      </c>
      <c r="AK284" s="152">
        <f t="shared" ca="1" si="78"/>
        <v>1605.2447368067753</v>
      </c>
      <c r="AL284" s="140">
        <f t="shared" ca="1" si="79"/>
        <v>0</v>
      </c>
    </row>
    <row r="285" spans="1:38" x14ac:dyDescent="0.2">
      <c r="A285" s="150"/>
      <c r="B285" s="149" t="str">
        <f t="shared" si="65"/>
        <v/>
      </c>
      <c r="C285" s="140">
        <f t="shared" si="76"/>
        <v>2030400</v>
      </c>
      <c r="D285" s="144"/>
      <c r="F285" s="140" t="str">
        <f>IF([1]输入!F290="","",[1]输入!F290)</f>
        <v/>
      </c>
      <c r="G285" s="147" t="str">
        <f>IF([1]输入!G290="","",[1]输入!G290)</f>
        <v/>
      </c>
      <c r="J285" s="147"/>
      <c r="K285" s="165" t="str">
        <f t="shared" si="77"/>
        <v/>
      </c>
      <c r="T285" s="142">
        <f t="shared" si="80"/>
        <v>280</v>
      </c>
      <c r="U285" s="142">
        <f t="shared" si="81"/>
        <v>100800</v>
      </c>
      <c r="V285" s="195">
        <f t="shared" si="82"/>
        <v>1.1666666666666667</v>
      </c>
      <c r="W285" s="196">
        <f t="shared" si="83"/>
        <v>2086.4986111111111</v>
      </c>
      <c r="X285" s="146">
        <f t="shared" ca="1" si="84"/>
        <v>1540.5042516124504</v>
      </c>
      <c r="Y285" s="146">
        <f t="shared" ca="1" si="85"/>
        <v>1605.131204370248</v>
      </c>
      <c r="Z285" s="199">
        <f t="shared" ca="1" si="86"/>
        <v>555334458.64096546</v>
      </c>
      <c r="AA285" s="146">
        <f t="shared" ca="1" si="87"/>
        <v>3550.1381856565813</v>
      </c>
      <c r="AB285" s="141">
        <f t="shared" si="88"/>
        <v>360</v>
      </c>
      <c r="AC285" s="140">
        <f t="shared" si="89"/>
        <v>28</v>
      </c>
      <c r="AK285" s="152">
        <f t="shared" ca="1" si="78"/>
        <v>1605.1882332379964</v>
      </c>
      <c r="AL285" s="140">
        <f t="shared" ca="1" si="79"/>
        <v>0</v>
      </c>
    </row>
    <row r="286" spans="1:38" x14ac:dyDescent="0.2">
      <c r="A286" s="150"/>
      <c r="B286" s="149" t="str">
        <f t="shared" si="65"/>
        <v/>
      </c>
      <c r="C286" s="140">
        <f t="shared" si="76"/>
        <v>2041200</v>
      </c>
      <c r="D286" s="144"/>
      <c r="F286" s="140" t="str">
        <f>IF([1]输入!F291="","",[1]输入!F291)</f>
        <v/>
      </c>
      <c r="G286" s="147" t="str">
        <f>IF([1]输入!G291="","",[1]输入!G291)</f>
        <v/>
      </c>
      <c r="J286" s="147"/>
      <c r="K286" s="165" t="str">
        <f t="shared" si="77"/>
        <v/>
      </c>
      <c r="T286" s="142">
        <f t="shared" si="80"/>
        <v>281</v>
      </c>
      <c r="U286" s="142">
        <f t="shared" si="81"/>
        <v>101160</v>
      </c>
      <c r="V286" s="195">
        <f t="shared" si="82"/>
        <v>1.1708333333333334</v>
      </c>
      <c r="W286" s="196">
        <f t="shared" si="83"/>
        <v>2086.4987847222219</v>
      </c>
      <c r="X286" s="146">
        <f t="shared" ca="1" si="84"/>
        <v>1495.4958219400044</v>
      </c>
      <c r="Y286" s="146">
        <f t="shared" ca="1" si="85"/>
        <v>1605.0736571941068</v>
      </c>
      <c r="Z286" s="199">
        <f t="shared" ca="1" si="86"/>
        <v>554604415.1644398</v>
      </c>
      <c r="AA286" s="146">
        <f t="shared" ca="1" si="87"/>
        <v>3523.3943678445789</v>
      </c>
      <c r="AB286" s="141">
        <f t="shared" si="88"/>
        <v>360</v>
      </c>
      <c r="AC286" s="140">
        <f t="shared" si="89"/>
        <v>28.1</v>
      </c>
      <c r="AK286" s="152">
        <f t="shared" ca="1" si="78"/>
        <v>1605.131204370248</v>
      </c>
      <c r="AL286" s="140">
        <f t="shared" ca="1" si="79"/>
        <v>0</v>
      </c>
    </row>
    <row r="287" spans="1:38" x14ac:dyDescent="0.2">
      <c r="A287" s="150"/>
      <c r="B287" s="149" t="str">
        <f t="shared" si="65"/>
        <v/>
      </c>
      <c r="C287" s="140">
        <f t="shared" si="76"/>
        <v>2052000</v>
      </c>
      <c r="D287" s="144"/>
      <c r="F287" s="140" t="str">
        <f>IF([1]输入!F292="","",[1]输入!F292)</f>
        <v/>
      </c>
      <c r="G287" s="147" t="str">
        <f>IF([1]输入!G292="","",[1]输入!G292)</f>
        <v/>
      </c>
      <c r="J287" s="147"/>
      <c r="K287" s="165" t="str">
        <f t="shared" si="77"/>
        <v/>
      </c>
      <c r="T287" s="142">
        <f t="shared" si="80"/>
        <v>282</v>
      </c>
      <c r="U287" s="142">
        <f t="shared" si="81"/>
        <v>101520</v>
      </c>
      <c r="V287" s="195">
        <f t="shared" si="82"/>
        <v>1.175</v>
      </c>
      <c r="W287" s="196">
        <f t="shared" si="83"/>
        <v>2086.4989583333331</v>
      </c>
      <c r="X287" s="146">
        <f t="shared" ca="1" si="84"/>
        <v>1450.4873922675602</v>
      </c>
      <c r="Y287" s="146">
        <f t="shared" ca="1" si="85"/>
        <v>1605.0155986071204</v>
      </c>
      <c r="Z287" s="199">
        <f t="shared" ca="1" si="86"/>
        <v>553867883.92993021</v>
      </c>
      <c r="AA287" s="146">
        <f t="shared" ca="1" si="87"/>
        <v>3496.4074881276679</v>
      </c>
      <c r="AB287" s="141">
        <f t="shared" si="88"/>
        <v>360</v>
      </c>
      <c r="AC287" s="140">
        <f t="shared" si="89"/>
        <v>28.2</v>
      </c>
      <c r="AK287" s="152">
        <f t="shared" ca="1" si="78"/>
        <v>1605.0736571941068</v>
      </c>
      <c r="AL287" s="140">
        <f t="shared" ca="1" si="79"/>
        <v>0</v>
      </c>
    </row>
    <row r="288" spans="1:38" x14ac:dyDescent="0.2">
      <c r="A288" s="150"/>
      <c r="B288" s="149" t="str">
        <f t="shared" si="65"/>
        <v/>
      </c>
      <c r="C288" s="140">
        <f t="shared" si="76"/>
        <v>2062800</v>
      </c>
      <c r="D288" s="144"/>
      <c r="F288" s="140" t="str">
        <f>IF([1]输入!F293="","",[1]输入!F293)</f>
        <v/>
      </c>
      <c r="G288" s="147" t="str">
        <f>IF([1]输入!G293="","",[1]输入!G293)</f>
        <v/>
      </c>
      <c r="J288" s="147"/>
      <c r="K288" s="165" t="str">
        <f t="shared" si="77"/>
        <v/>
      </c>
      <c r="T288" s="142">
        <f t="shared" si="80"/>
        <v>283</v>
      </c>
      <c r="U288" s="142">
        <f t="shared" si="81"/>
        <v>101880</v>
      </c>
      <c r="V288" s="195">
        <f t="shared" si="82"/>
        <v>1.1791666666666667</v>
      </c>
      <c r="W288" s="196">
        <f t="shared" si="83"/>
        <v>2086.4991319444443</v>
      </c>
      <c r="X288" s="146">
        <f t="shared" ca="1" si="84"/>
        <v>1405.4789625951144</v>
      </c>
      <c r="Y288" s="146">
        <f t="shared" ca="1" si="85"/>
        <v>1604.9542514080292</v>
      </c>
      <c r="Z288" s="199">
        <f t="shared" ca="1" si="86"/>
        <v>553124951.2752589</v>
      </c>
      <c r="AA288" s="146">
        <f t="shared" ca="1" si="87"/>
        <v>3469.1807811266422</v>
      </c>
      <c r="AB288" s="141">
        <f t="shared" si="88"/>
        <v>360</v>
      </c>
      <c r="AC288" s="140">
        <f t="shared" si="89"/>
        <v>28.3</v>
      </c>
      <c r="AK288" s="152">
        <f t="shared" ca="1" si="78"/>
        <v>1605.0155986071204</v>
      </c>
      <c r="AL288" s="140">
        <f t="shared" ca="1" si="79"/>
        <v>0</v>
      </c>
    </row>
    <row r="289" spans="1:38" x14ac:dyDescent="0.2">
      <c r="A289" s="150"/>
      <c r="B289" s="149" t="str">
        <f t="shared" si="65"/>
        <v/>
      </c>
      <c r="C289" s="140">
        <f t="shared" si="76"/>
        <v>2073600</v>
      </c>
      <c r="D289" s="144"/>
      <c r="F289" s="140" t="str">
        <f>IF([1]输入!F294="","",[1]输入!F294)</f>
        <v/>
      </c>
      <c r="G289" s="147" t="str">
        <f>IF([1]输入!G294="","",[1]输入!G294)</f>
        <v/>
      </c>
      <c r="J289" s="147"/>
      <c r="K289" s="165" t="str">
        <f t="shared" si="77"/>
        <v/>
      </c>
      <c r="T289" s="142">
        <f t="shared" si="80"/>
        <v>284</v>
      </c>
      <c r="U289" s="142">
        <f t="shared" si="81"/>
        <v>102240</v>
      </c>
      <c r="V289" s="195">
        <f t="shared" si="82"/>
        <v>1.1833333333333333</v>
      </c>
      <c r="W289" s="196">
        <f t="shared" si="83"/>
        <v>2086.4993055555556</v>
      </c>
      <c r="X289" s="146">
        <f t="shared" ca="1" si="84"/>
        <v>1360.4705329226701</v>
      </c>
      <c r="Y289" s="146">
        <f t="shared" ca="1" si="85"/>
        <v>1604.8914027524931</v>
      </c>
      <c r="Z289" s="199">
        <f t="shared" ca="1" si="86"/>
        <v>552376172.39320314</v>
      </c>
      <c r="AA289" s="146">
        <f t="shared" ca="1" si="87"/>
        <v>3440.4118719662847</v>
      </c>
      <c r="AB289" s="141">
        <f t="shared" si="88"/>
        <v>360</v>
      </c>
      <c r="AC289" s="140">
        <f t="shared" si="89"/>
        <v>28.4</v>
      </c>
      <c r="AK289" s="152">
        <f t="shared" ca="1" si="78"/>
        <v>1604.9542514080292</v>
      </c>
      <c r="AL289" s="140">
        <f t="shared" ca="1" si="79"/>
        <v>0</v>
      </c>
    </row>
    <row r="290" spans="1:38" x14ac:dyDescent="0.2">
      <c r="A290" s="150"/>
      <c r="B290" s="149" t="str">
        <f t="shared" si="65"/>
        <v/>
      </c>
      <c r="C290" s="140">
        <f t="shared" si="76"/>
        <v>2084400</v>
      </c>
      <c r="D290" s="144"/>
      <c r="F290" s="140" t="str">
        <f>IF([1]输入!F295="","",[1]输入!F295)</f>
        <v/>
      </c>
      <c r="G290" s="147" t="str">
        <f>IF([1]输入!G295="","",[1]输入!G295)</f>
        <v/>
      </c>
      <c r="J290" s="147"/>
      <c r="K290" s="165" t="str">
        <f t="shared" si="77"/>
        <v/>
      </c>
      <c r="T290" s="142">
        <f t="shared" si="80"/>
        <v>285</v>
      </c>
      <c r="U290" s="142">
        <f t="shared" si="81"/>
        <v>102600</v>
      </c>
      <c r="V290" s="195">
        <f t="shared" si="82"/>
        <v>1.1875</v>
      </c>
      <c r="W290" s="196">
        <f t="shared" si="83"/>
        <v>2086.4994791666663</v>
      </c>
      <c r="X290" s="146">
        <f t="shared" ca="1" si="84"/>
        <v>1315.4621032502241</v>
      </c>
      <c r="Y290" s="146">
        <f t="shared" ca="1" si="85"/>
        <v>1604.8280846704615</v>
      </c>
      <c r="Z290" s="199">
        <f t="shared" ca="1" si="86"/>
        <v>551621800.76387787</v>
      </c>
      <c r="AA290" s="146">
        <f t="shared" ca="1" si="87"/>
        <v>3410.9388513760496</v>
      </c>
      <c r="AB290" s="141">
        <f t="shared" si="88"/>
        <v>360</v>
      </c>
      <c r="AC290" s="140">
        <f t="shared" si="89"/>
        <v>28.5</v>
      </c>
      <c r="AK290" s="152">
        <f t="shared" ca="1" si="78"/>
        <v>1604.8914027524931</v>
      </c>
      <c r="AL290" s="140">
        <f t="shared" ca="1" si="79"/>
        <v>0</v>
      </c>
    </row>
    <row r="291" spans="1:38" x14ac:dyDescent="0.2">
      <c r="A291" s="150"/>
      <c r="B291" s="149" t="str">
        <f t="shared" si="65"/>
        <v/>
      </c>
      <c r="C291" s="140">
        <f t="shared" si="76"/>
        <v>2095200</v>
      </c>
      <c r="D291" s="144"/>
      <c r="F291" s="140" t="str">
        <f>IF([1]输入!F296="","",[1]输入!F296)</f>
        <v/>
      </c>
      <c r="G291" s="147" t="str">
        <f>IF([1]输入!G296="","",[1]输入!G296)</f>
        <v/>
      </c>
      <c r="J291" s="147"/>
      <c r="K291" s="165" t="str">
        <f t="shared" si="77"/>
        <v/>
      </c>
      <c r="T291" s="142">
        <f t="shared" si="80"/>
        <v>286</v>
      </c>
      <c r="U291" s="142">
        <f t="shared" si="81"/>
        <v>102960</v>
      </c>
      <c r="V291" s="195">
        <f t="shared" si="82"/>
        <v>1.1916666666666667</v>
      </c>
      <c r="W291" s="196">
        <f t="shared" si="83"/>
        <v>2086.4996527777776</v>
      </c>
      <c r="X291" s="146">
        <f t="shared" ca="1" si="84"/>
        <v>1270.4536735777783</v>
      </c>
      <c r="Y291" s="146">
        <f t="shared" ca="1" si="85"/>
        <v>1604.7643038137644</v>
      </c>
      <c r="Z291" s="199">
        <f t="shared" ca="1" si="86"/>
        <v>550861915.63718879</v>
      </c>
      <c r="AA291" s="146">
        <f t="shared" ca="1" si="87"/>
        <v>3381.2456921583266</v>
      </c>
      <c r="AB291" s="141">
        <f t="shared" si="88"/>
        <v>360</v>
      </c>
      <c r="AC291" s="140">
        <f t="shared" si="89"/>
        <v>28.6</v>
      </c>
      <c r="AK291" s="152">
        <f t="shared" ca="1" si="78"/>
        <v>1604.8280846704615</v>
      </c>
      <c r="AL291" s="140">
        <f t="shared" ca="1" si="79"/>
        <v>0</v>
      </c>
    </row>
    <row r="292" spans="1:38" x14ac:dyDescent="0.2">
      <c r="A292" s="150"/>
      <c r="B292" s="149" t="str">
        <f t="shared" si="65"/>
        <v/>
      </c>
      <c r="C292" s="140">
        <f t="shared" si="76"/>
        <v>2106000</v>
      </c>
      <c r="D292" s="144"/>
      <c r="F292" s="140" t="str">
        <f>IF([1]输入!F297="","",[1]输入!F297)</f>
        <v/>
      </c>
      <c r="G292" s="147" t="str">
        <f>IF([1]输入!G297="","",[1]输入!G297)</f>
        <v/>
      </c>
      <c r="J292" s="147"/>
      <c r="K292" s="165" t="str">
        <f t="shared" si="77"/>
        <v/>
      </c>
      <c r="T292" s="142">
        <f t="shared" si="80"/>
        <v>287</v>
      </c>
      <c r="U292" s="142">
        <f t="shared" si="81"/>
        <v>103320</v>
      </c>
      <c r="V292" s="195">
        <f t="shared" si="82"/>
        <v>1.1958333333333333</v>
      </c>
      <c r="W292" s="196">
        <f t="shared" si="83"/>
        <v>2086.4998263888888</v>
      </c>
      <c r="X292" s="146">
        <f t="shared" ca="1" si="84"/>
        <v>1225.4452439053341</v>
      </c>
      <c r="Y292" s="146">
        <f t="shared" ca="1" si="85"/>
        <v>1604.700066739975</v>
      </c>
      <c r="Z292" s="199">
        <f t="shared" ca="1" si="86"/>
        <v>550096595.14006126</v>
      </c>
      <c r="AA292" s="146">
        <f t="shared" ca="1" si="87"/>
        <v>3351.3355137040207</v>
      </c>
      <c r="AB292" s="141">
        <f t="shared" si="88"/>
        <v>360</v>
      </c>
      <c r="AC292" s="140">
        <f t="shared" si="89"/>
        <v>28.7</v>
      </c>
      <c r="AK292" s="152">
        <f t="shared" ca="1" si="78"/>
        <v>1604.7643038137644</v>
      </c>
      <c r="AL292" s="140">
        <f t="shared" ca="1" si="79"/>
        <v>0</v>
      </c>
    </row>
    <row r="293" spans="1:38" x14ac:dyDescent="0.2">
      <c r="A293" s="150"/>
      <c r="B293" s="149" t="str">
        <f t="shared" si="65"/>
        <v/>
      </c>
      <c r="C293" s="140">
        <f t="shared" si="76"/>
        <v>2116800</v>
      </c>
      <c r="D293" s="144"/>
      <c r="F293" s="140" t="str">
        <f>IF([1]输入!F298="","",[1]输入!F298)</f>
        <v/>
      </c>
      <c r="G293" s="147" t="str">
        <f>IF([1]输入!G298="","",[1]输入!G298)</f>
        <v/>
      </c>
      <c r="J293" s="147"/>
      <c r="K293" s="165" t="str">
        <f t="shared" si="77"/>
        <v/>
      </c>
      <c r="T293" s="142">
        <f t="shared" si="80"/>
        <v>288</v>
      </c>
      <c r="U293" s="142">
        <f t="shared" si="81"/>
        <v>103680</v>
      </c>
      <c r="V293" s="195">
        <f t="shared" si="82"/>
        <v>1.2</v>
      </c>
      <c r="W293" s="196">
        <f t="shared" si="83"/>
        <v>2086.5</v>
      </c>
      <c r="X293" s="146">
        <f t="shared" ca="1" si="84"/>
        <v>1180.4368142328883</v>
      </c>
      <c r="Y293" s="146">
        <f t="shared" ca="1" si="85"/>
        <v>1604.6353799137446</v>
      </c>
      <c r="Z293" s="199">
        <f t="shared" ca="1" si="86"/>
        <v>549325916.29235244</v>
      </c>
      <c r="AA293" s="146">
        <f t="shared" ca="1" si="87"/>
        <v>3321.2113912020714</v>
      </c>
      <c r="AB293" s="141">
        <f t="shared" si="88"/>
        <v>360</v>
      </c>
      <c r="AC293" s="140">
        <f t="shared" si="89"/>
        <v>28.8</v>
      </c>
      <c r="AK293" s="152">
        <f t="shared" ca="1" si="78"/>
        <v>1604.700066739975</v>
      </c>
      <c r="AL293" s="140">
        <f t="shared" ca="1" si="79"/>
        <v>0</v>
      </c>
    </row>
    <row r="294" spans="1:38" x14ac:dyDescent="0.2">
      <c r="A294" s="150"/>
      <c r="B294" s="149" t="str">
        <f t="shared" si="65"/>
        <v/>
      </c>
      <c r="C294" s="140">
        <f t="shared" si="76"/>
        <v>2127600</v>
      </c>
      <c r="D294" s="144"/>
      <c r="F294" s="140" t="str">
        <f>IF([1]输入!F299="","",[1]输入!F299)</f>
        <v/>
      </c>
      <c r="G294" s="147" t="str">
        <f>IF([1]输入!G299="","",[1]输入!G299)</f>
        <v/>
      </c>
      <c r="J294" s="147"/>
      <c r="K294" s="165" t="str">
        <f t="shared" si="77"/>
        <v/>
      </c>
      <c r="T294" s="142">
        <f t="shared" si="80"/>
        <v>289</v>
      </c>
      <c r="U294" s="142">
        <f t="shared" si="81"/>
        <v>104040</v>
      </c>
      <c r="V294" s="195">
        <f t="shared" si="82"/>
        <v>1.2041666666666666</v>
      </c>
      <c r="W294" s="196">
        <f t="shared" si="83"/>
        <v>2086.5001736111108</v>
      </c>
      <c r="X294" s="146">
        <f t="shared" ca="1" si="84"/>
        <v>1135.4283845604439</v>
      </c>
      <c r="Y294" s="146">
        <f t="shared" ca="1" si="85"/>
        <v>1604.5702497081197</v>
      </c>
      <c r="Z294" s="199">
        <f t="shared" ca="1" si="86"/>
        <v>548549955.02253854</v>
      </c>
      <c r="AA294" s="146">
        <f t="shared" ca="1" si="87"/>
        <v>3290.876356265464</v>
      </c>
      <c r="AB294" s="141">
        <f t="shared" si="88"/>
        <v>360</v>
      </c>
      <c r="AC294" s="140">
        <f t="shared" si="89"/>
        <v>28.9</v>
      </c>
      <c r="AK294" s="152">
        <f t="shared" ca="1" si="78"/>
        <v>1604.6353799137446</v>
      </c>
      <c r="AL294" s="140">
        <f t="shared" ca="1" si="79"/>
        <v>0</v>
      </c>
    </row>
    <row r="295" spans="1:38" x14ac:dyDescent="0.2">
      <c r="A295" s="150"/>
      <c r="B295" s="149" t="str">
        <f t="shared" si="65"/>
        <v/>
      </c>
      <c r="C295" s="140">
        <f t="shared" si="76"/>
        <v>2138400</v>
      </c>
      <c r="D295" s="144"/>
      <c r="F295" s="140" t="str">
        <f>IF([1]输入!F300="","",[1]输入!F300)</f>
        <v/>
      </c>
      <c r="G295" s="147" t="str">
        <f>IF([1]输入!G300="","",[1]输入!G300)</f>
        <v/>
      </c>
      <c r="J295" s="147"/>
      <c r="K295" s="165" t="str">
        <f t="shared" si="77"/>
        <v/>
      </c>
      <c r="T295" s="142">
        <f t="shared" si="80"/>
        <v>290</v>
      </c>
      <c r="U295" s="142">
        <f t="shared" si="81"/>
        <v>104400</v>
      </c>
      <c r="V295" s="195">
        <f t="shared" si="82"/>
        <v>1.2083333333333333</v>
      </c>
      <c r="W295" s="196">
        <f t="shared" si="83"/>
        <v>2086.500347222222</v>
      </c>
      <c r="X295" s="146">
        <f t="shared" ca="1" si="84"/>
        <v>1090.4199548879981</v>
      </c>
      <c r="Y295" s="146">
        <f t="shared" ca="1" si="85"/>
        <v>1604.5046824058402</v>
      </c>
      <c r="Z295" s="199">
        <f t="shared" ca="1" si="86"/>
        <v>547768786.18318057</v>
      </c>
      <c r="AA295" s="146">
        <f t="shared" ca="1" si="87"/>
        <v>3260.3333975489222</v>
      </c>
      <c r="AB295" s="141">
        <f t="shared" si="88"/>
        <v>360</v>
      </c>
      <c r="AC295" s="140">
        <f t="shared" si="89"/>
        <v>29</v>
      </c>
      <c r="AK295" s="152">
        <f t="shared" ca="1" si="78"/>
        <v>1604.5702497081197</v>
      </c>
      <c r="AL295" s="140">
        <f t="shared" ca="1" si="79"/>
        <v>0</v>
      </c>
    </row>
    <row r="296" spans="1:38" x14ac:dyDescent="0.2">
      <c r="A296" s="150"/>
      <c r="B296" s="149" t="str">
        <f t="shared" si="65"/>
        <v/>
      </c>
      <c r="C296" s="140">
        <f t="shared" si="76"/>
        <v>2149200</v>
      </c>
      <c r="D296" s="144"/>
      <c r="G296" s="147"/>
      <c r="J296" s="147"/>
      <c r="K296" s="165" t="str">
        <f t="shared" si="77"/>
        <v/>
      </c>
      <c r="T296" s="142">
        <f t="shared" si="80"/>
        <v>291</v>
      </c>
      <c r="U296" s="142">
        <f t="shared" si="81"/>
        <v>104760</v>
      </c>
      <c r="V296" s="195">
        <f t="shared" si="82"/>
        <v>1.2125000000000001</v>
      </c>
      <c r="W296" s="196">
        <f t="shared" si="83"/>
        <v>2086.5005208333332</v>
      </c>
      <c r="X296" s="146">
        <f t="shared" ca="1" si="84"/>
        <v>1045.4115252155523</v>
      </c>
      <c r="Y296" s="146">
        <f t="shared" ca="1" si="85"/>
        <v>1604.4386842006186</v>
      </c>
      <c r="Z296" s="199">
        <f t="shared" ca="1" si="86"/>
        <v>546982483.5661695</v>
      </c>
      <c r="AA296" s="146">
        <f t="shared" ca="1" si="87"/>
        <v>3229.5854613576425</v>
      </c>
      <c r="AB296" s="141">
        <f t="shared" si="88"/>
        <v>360</v>
      </c>
      <c r="AC296" s="140">
        <f t="shared" si="89"/>
        <v>29.1</v>
      </c>
      <c r="AK296" s="152">
        <f t="shared" ca="1" si="78"/>
        <v>1604.5046824058402</v>
      </c>
      <c r="AL296" s="140">
        <f t="shared" ca="1" si="79"/>
        <v>0</v>
      </c>
    </row>
    <row r="297" spans="1:38" x14ac:dyDescent="0.2">
      <c r="A297" s="150"/>
      <c r="B297" s="149" t="str">
        <f t="shared" si="65"/>
        <v/>
      </c>
      <c r="C297" s="140">
        <f t="shared" si="76"/>
        <v>2160000</v>
      </c>
      <c r="D297" s="144"/>
      <c r="G297" s="147"/>
      <c r="J297" s="147"/>
      <c r="K297" s="165" t="str">
        <f t="shared" si="77"/>
        <v/>
      </c>
      <c r="T297" s="142">
        <f t="shared" si="80"/>
        <v>292</v>
      </c>
      <c r="U297" s="142">
        <f t="shared" si="81"/>
        <v>105120</v>
      </c>
      <c r="V297" s="195">
        <f t="shared" si="82"/>
        <v>1.2166666666666666</v>
      </c>
      <c r="W297" s="196">
        <f t="shared" si="83"/>
        <v>2086.5006944444444</v>
      </c>
      <c r="X297" s="146">
        <f t="shared" ca="1" si="84"/>
        <v>1000.403095543108</v>
      </c>
      <c r="Y297" s="146">
        <f t="shared" ca="1" si="85"/>
        <v>1604.3722611984015</v>
      </c>
      <c r="Z297" s="199">
        <f t="shared" ca="1" si="86"/>
        <v>546191119.91775596</v>
      </c>
      <c r="AA297" s="146">
        <f t="shared" ca="1" si="87"/>
        <v>3198.6354522472889</v>
      </c>
      <c r="AB297" s="141">
        <f t="shared" si="88"/>
        <v>360</v>
      </c>
      <c r="AC297" s="140">
        <f t="shared" si="89"/>
        <v>29.2</v>
      </c>
      <c r="AK297" s="152">
        <f t="shared" ca="1" si="78"/>
        <v>1604.4386842006186</v>
      </c>
      <c r="AL297" s="140">
        <f t="shared" ca="1" si="79"/>
        <v>0</v>
      </c>
    </row>
    <row r="298" spans="1:38" x14ac:dyDescent="0.2">
      <c r="A298" s="150"/>
      <c r="B298" s="149" t="str">
        <f t="shared" si="65"/>
        <v/>
      </c>
      <c r="C298" s="140">
        <f t="shared" si="76"/>
        <v>2170800</v>
      </c>
      <c r="D298" s="144"/>
      <c r="G298" s="147"/>
      <c r="J298" s="147"/>
      <c r="K298" s="165" t="str">
        <f t="shared" si="77"/>
        <v/>
      </c>
      <c r="T298" s="142">
        <f t="shared" si="80"/>
        <v>293</v>
      </c>
      <c r="U298" s="142">
        <f t="shared" si="81"/>
        <v>105480</v>
      </c>
      <c r="V298" s="195">
        <f t="shared" si="82"/>
        <v>1.2208333333333334</v>
      </c>
      <c r="W298" s="196">
        <f t="shared" si="83"/>
        <v>2086.5008680555552</v>
      </c>
      <c r="X298" s="146">
        <f t="shared" ca="1" si="84"/>
        <v>955.39466587066215</v>
      </c>
      <c r="Y298" s="146">
        <f t="shared" ca="1" si="85"/>
        <v>1604.3054194186141</v>
      </c>
      <c r="Z298" s="199">
        <f t="shared" ca="1" si="86"/>
        <v>545394766.95336783</v>
      </c>
      <c r="AA298" s="146">
        <f t="shared" ca="1" si="87"/>
        <v>3167.4862336154529</v>
      </c>
      <c r="AB298" s="141">
        <f t="shared" si="88"/>
        <v>360</v>
      </c>
      <c r="AC298" s="140">
        <f t="shared" si="89"/>
        <v>29.3</v>
      </c>
      <c r="AK298" s="152">
        <f t="shared" ca="1" si="78"/>
        <v>1604.3722611984015</v>
      </c>
      <c r="AL298" s="140">
        <f t="shared" ca="1" si="79"/>
        <v>0</v>
      </c>
    </row>
    <row r="299" spans="1:38" x14ac:dyDescent="0.2">
      <c r="A299" s="150"/>
      <c r="B299" s="149" t="str">
        <f t="shared" si="65"/>
        <v/>
      </c>
      <c r="C299" s="140">
        <f t="shared" si="76"/>
        <v>2181600</v>
      </c>
      <c r="D299" s="144"/>
      <c r="G299" s="147"/>
      <c r="J299" s="147"/>
      <c r="K299" s="165" t="str">
        <f t="shared" si="77"/>
        <v/>
      </c>
      <c r="T299" s="142">
        <f t="shared" si="80"/>
        <v>294</v>
      </c>
      <c r="U299" s="142">
        <f t="shared" si="81"/>
        <v>105840</v>
      </c>
      <c r="V299" s="195">
        <f t="shared" si="82"/>
        <v>1.2249999999999999</v>
      </c>
      <c r="W299" s="196">
        <f t="shared" si="83"/>
        <v>2086.5010416666664</v>
      </c>
      <c r="X299" s="146">
        <f t="shared" ca="1" si="84"/>
        <v>910.38623619821783</v>
      </c>
      <c r="Y299" s="146">
        <f t="shared" ca="1" si="85"/>
        <v>1604.238164795385</v>
      </c>
      <c r="Z299" s="199">
        <f t="shared" ca="1" si="86"/>
        <v>544593495.37221646</v>
      </c>
      <c r="AA299" s="146">
        <f t="shared" ca="1" si="87"/>
        <v>3136.1406282853341</v>
      </c>
      <c r="AB299" s="141">
        <f t="shared" si="88"/>
        <v>360</v>
      </c>
      <c r="AC299" s="140">
        <f t="shared" si="89"/>
        <v>29.4</v>
      </c>
      <c r="AK299" s="152">
        <f t="shared" ca="1" si="78"/>
        <v>1604.3054194186141</v>
      </c>
      <c r="AL299" s="140">
        <f t="shared" ca="1" si="79"/>
        <v>0</v>
      </c>
    </row>
    <row r="300" spans="1:38" x14ac:dyDescent="0.2">
      <c r="A300" s="150"/>
      <c r="B300" s="149" t="str">
        <f t="shared" si="65"/>
        <v/>
      </c>
      <c r="C300" s="140">
        <f t="shared" si="76"/>
        <v>2192400</v>
      </c>
      <c r="D300" s="144"/>
      <c r="G300" s="147"/>
      <c r="J300" s="147"/>
      <c r="K300" s="165" t="str">
        <f t="shared" si="77"/>
        <v/>
      </c>
      <c r="T300" s="142">
        <f t="shared" si="80"/>
        <v>295</v>
      </c>
      <c r="U300" s="142">
        <f t="shared" si="81"/>
        <v>106200</v>
      </c>
      <c r="V300" s="195">
        <f t="shared" si="82"/>
        <v>1.2291666666666667</v>
      </c>
      <c r="W300" s="196">
        <f t="shared" si="83"/>
        <v>2086.5012152777776</v>
      </c>
      <c r="X300" s="146">
        <f t="shared" ca="1" si="84"/>
        <v>865.37780652577203</v>
      </c>
      <c r="Y300" s="146">
        <f t="shared" ca="1" si="85"/>
        <v>1604.1705031787558</v>
      </c>
      <c r="Z300" s="199">
        <f t="shared" ca="1" si="86"/>
        <v>543787374.87169683</v>
      </c>
      <c r="AA300" s="146">
        <f t="shared" ca="1" si="87"/>
        <v>3104.6014190801393</v>
      </c>
      <c r="AB300" s="141">
        <f t="shared" si="88"/>
        <v>360</v>
      </c>
      <c r="AC300" s="140">
        <f t="shared" si="89"/>
        <v>29.5</v>
      </c>
      <c r="AK300" s="152">
        <f t="shared" ca="1" si="78"/>
        <v>1604.238164795385</v>
      </c>
      <c r="AL300" s="140">
        <f t="shared" ca="1" si="79"/>
        <v>0</v>
      </c>
    </row>
    <row r="301" spans="1:38" x14ac:dyDescent="0.2">
      <c r="A301" s="150"/>
      <c r="B301" s="149" t="str">
        <f t="shared" si="65"/>
        <v/>
      </c>
      <c r="C301" s="140">
        <f t="shared" si="76"/>
        <v>2203200</v>
      </c>
      <c r="D301" s="144"/>
      <c r="G301" s="147"/>
      <c r="T301" s="142">
        <f t="shared" si="80"/>
        <v>296</v>
      </c>
      <c r="U301" s="142">
        <f t="shared" si="81"/>
        <v>106560</v>
      </c>
      <c r="V301" s="195">
        <f t="shared" si="82"/>
        <v>1.2333333333333334</v>
      </c>
      <c r="W301" s="196">
        <f t="shared" si="83"/>
        <v>2086.5013888888889</v>
      </c>
      <c r="X301" s="146">
        <f t="shared" ca="1" si="84"/>
        <v>820.36937685332612</v>
      </c>
      <c r="Y301" s="146">
        <f t="shared" ca="1" si="85"/>
        <v>1604.1024403358724</v>
      </c>
      <c r="Z301" s="199">
        <f t="shared" ca="1" si="86"/>
        <v>542976474.16158366</v>
      </c>
      <c r="AA301" s="146">
        <f t="shared" ca="1" si="87"/>
        <v>3072.8713493901296</v>
      </c>
      <c r="AB301" s="141">
        <f t="shared" si="88"/>
        <v>360</v>
      </c>
      <c r="AC301" s="140">
        <f t="shared" si="89"/>
        <v>29.6</v>
      </c>
      <c r="AK301" s="152">
        <f t="shared" ca="1" si="78"/>
        <v>1604.1705031787558</v>
      </c>
      <c r="AL301" s="140">
        <f t="shared" ca="1" si="79"/>
        <v>0</v>
      </c>
    </row>
    <row r="302" spans="1:38" x14ac:dyDescent="0.2">
      <c r="A302" s="150"/>
      <c r="B302" s="149" t="str">
        <f t="shared" si="65"/>
        <v/>
      </c>
      <c r="C302" s="140">
        <f t="shared" si="76"/>
        <v>2214000</v>
      </c>
      <c r="D302" s="144"/>
      <c r="G302" s="147"/>
      <c r="T302" s="142">
        <f t="shared" si="80"/>
        <v>297</v>
      </c>
      <c r="U302" s="142">
        <f t="shared" si="81"/>
        <v>106920</v>
      </c>
      <c r="V302" s="195">
        <f t="shared" si="82"/>
        <v>1.2375</v>
      </c>
      <c r="W302" s="196">
        <f t="shared" si="83"/>
        <v>2086.5015624999996</v>
      </c>
      <c r="X302" s="146">
        <f t="shared" ca="1" si="84"/>
        <v>775.36094718088191</v>
      </c>
      <c r="Y302" s="146">
        <f t="shared" ca="1" si="85"/>
        <v>1604.0339819521591</v>
      </c>
      <c r="Z302" s="199">
        <f t="shared" ca="1" si="86"/>
        <v>542160860.97802532</v>
      </c>
      <c r="AA302" s="146">
        <f t="shared" ca="1" si="87"/>
        <v>3040.9531237316669</v>
      </c>
      <c r="AB302" s="141">
        <f t="shared" si="88"/>
        <v>360</v>
      </c>
      <c r="AC302" s="140">
        <f t="shared" si="89"/>
        <v>29.7</v>
      </c>
      <c r="AK302" s="152">
        <f t="shared" ca="1" si="78"/>
        <v>1604.1024403358724</v>
      </c>
      <c r="AL302" s="140">
        <f t="shared" ca="1" si="79"/>
        <v>0</v>
      </c>
    </row>
    <row r="303" spans="1:38" x14ac:dyDescent="0.2">
      <c r="A303" s="150"/>
      <c r="B303" s="149" t="str">
        <f t="shared" si="65"/>
        <v/>
      </c>
      <c r="C303" s="140">
        <f t="shared" si="76"/>
        <v>2224800</v>
      </c>
      <c r="D303" s="144"/>
      <c r="G303" s="147"/>
      <c r="T303" s="142">
        <f t="shared" si="80"/>
        <v>298</v>
      </c>
      <c r="U303" s="142">
        <f t="shared" si="81"/>
        <v>107280</v>
      </c>
      <c r="V303" s="195">
        <f t="shared" si="82"/>
        <v>1.2416666666666667</v>
      </c>
      <c r="W303" s="196">
        <f t="shared" si="83"/>
        <v>2086.5017361111109</v>
      </c>
      <c r="X303" s="146">
        <f t="shared" ca="1" si="84"/>
        <v>730.35251750843599</v>
      </c>
      <c r="Y303" s="146">
        <f t="shared" ca="1" si="85"/>
        <v>1603.9651336324778</v>
      </c>
      <c r="Z303" s="199">
        <f t="shared" ca="1" si="86"/>
        <v>541340602.0973413</v>
      </c>
      <c r="AA303" s="146">
        <f t="shared" ca="1" si="87"/>
        <v>3008.8494082974103</v>
      </c>
      <c r="AB303" s="141">
        <f t="shared" si="88"/>
        <v>360</v>
      </c>
      <c r="AC303" s="140">
        <f t="shared" si="89"/>
        <v>29.8</v>
      </c>
      <c r="AK303" s="152">
        <f t="shared" ca="1" si="78"/>
        <v>1604.0339819521591</v>
      </c>
      <c r="AL303" s="140">
        <f t="shared" ca="1" si="79"/>
        <v>0</v>
      </c>
    </row>
    <row r="304" spans="1:38" x14ac:dyDescent="0.2">
      <c r="A304" s="150"/>
      <c r="B304" s="149" t="str">
        <f t="shared" si="65"/>
        <v/>
      </c>
      <c r="C304" s="140">
        <f t="shared" si="76"/>
        <v>2235600</v>
      </c>
      <c r="D304" s="144"/>
      <c r="G304" s="147"/>
      <c r="T304" s="142">
        <f t="shared" si="80"/>
        <v>299</v>
      </c>
      <c r="U304" s="142">
        <f t="shared" si="81"/>
        <v>107640</v>
      </c>
      <c r="V304" s="195">
        <f t="shared" si="82"/>
        <v>1.2458333333333333</v>
      </c>
      <c r="W304" s="196">
        <f t="shared" si="83"/>
        <v>2086.5019097222221</v>
      </c>
      <c r="X304" s="146">
        <f t="shared" ca="1" si="84"/>
        <v>685.34408783599179</v>
      </c>
      <c r="Y304" s="146">
        <f t="shared" ca="1" si="85"/>
        <v>1603.8958366681316</v>
      </c>
      <c r="Z304" s="199">
        <f t="shared" ca="1" si="86"/>
        <v>540514998.06411994</v>
      </c>
      <c r="AA304" s="146">
        <f t="shared" ca="1" si="87"/>
        <v>2978.6886245622691</v>
      </c>
      <c r="AB304" s="141">
        <f t="shared" si="88"/>
        <v>360</v>
      </c>
      <c r="AC304" s="140">
        <f t="shared" si="89"/>
        <v>29.9</v>
      </c>
      <c r="AK304" s="152">
        <f t="shared" ca="1" si="78"/>
        <v>1603.9651336324778</v>
      </c>
      <c r="AL304" s="140">
        <f t="shared" ca="1" si="79"/>
        <v>0</v>
      </c>
    </row>
    <row r="305" spans="1:38" x14ac:dyDescent="0.2">
      <c r="A305" s="150"/>
      <c r="B305" s="149" t="str">
        <f t="shared" si="65"/>
        <v/>
      </c>
      <c r="C305" s="140">
        <f t="shared" si="76"/>
        <v>2246400</v>
      </c>
      <c r="D305" s="144"/>
      <c r="G305" s="147"/>
      <c r="T305" s="142">
        <f t="shared" si="80"/>
        <v>300</v>
      </c>
      <c r="U305" s="142">
        <f t="shared" si="81"/>
        <v>108000</v>
      </c>
      <c r="V305" s="195">
        <f t="shared" si="82"/>
        <v>1.25</v>
      </c>
      <c r="W305" s="196">
        <f t="shared" si="83"/>
        <v>2086.5020833333333</v>
      </c>
      <c r="X305" s="146">
        <f t="shared" ca="1" si="84"/>
        <v>640.33565816354587</v>
      </c>
      <c r="Y305" s="146">
        <f t="shared" ca="1" si="85"/>
        <v>1603.8260339851513</v>
      </c>
      <c r="Z305" s="199">
        <f t="shared" ca="1" si="86"/>
        <v>539683368.89909327</v>
      </c>
      <c r="AA305" s="146">
        <f t="shared" ca="1" si="87"/>
        <v>2950.4166721263578</v>
      </c>
      <c r="AB305" s="141">
        <f t="shared" si="88"/>
        <v>360</v>
      </c>
      <c r="AC305" s="140">
        <f t="shared" si="89"/>
        <v>30</v>
      </c>
      <c r="AK305" s="152">
        <f t="shared" ca="1" si="78"/>
        <v>1603.8958366681316</v>
      </c>
      <c r="AL305" s="140">
        <f t="shared" ca="1" si="79"/>
        <v>0</v>
      </c>
    </row>
    <row r="306" spans="1:38" x14ac:dyDescent="0.2">
      <c r="A306" s="150"/>
      <c r="B306" s="149" t="str">
        <f t="shared" si="65"/>
        <v/>
      </c>
      <c r="C306" s="140">
        <f t="shared" si="76"/>
        <v>2257200</v>
      </c>
      <c r="D306" s="144"/>
      <c r="G306" s="147"/>
      <c r="T306" s="142">
        <f t="shared" si="80"/>
        <v>301</v>
      </c>
      <c r="U306" s="142">
        <f t="shared" si="81"/>
        <v>108360</v>
      </c>
      <c r="V306" s="195">
        <f t="shared" si="82"/>
        <v>1.2541666666666667</v>
      </c>
      <c r="W306" s="196">
        <f t="shared" si="83"/>
        <v>2086.5022569444441</v>
      </c>
      <c r="X306" s="146">
        <f t="shared" ca="1" si="84"/>
        <v>595.32722849110007</v>
      </c>
      <c r="Y306" s="146">
        <f t="shared" ca="1" si="85"/>
        <v>1603.7557318179486</v>
      </c>
      <c r="Z306" s="199">
        <f t="shared" ca="1" si="86"/>
        <v>538845788.8790381</v>
      </c>
      <c r="AA306" s="146">
        <f t="shared" ca="1" si="87"/>
        <v>2921.9383953109855</v>
      </c>
      <c r="AB306" s="141">
        <f t="shared" si="88"/>
        <v>360</v>
      </c>
      <c r="AC306" s="140">
        <f t="shared" si="89"/>
        <v>30.1</v>
      </c>
      <c r="AK306" s="152">
        <f t="shared" ca="1" si="78"/>
        <v>1603.8260339851513</v>
      </c>
      <c r="AL306" s="140">
        <f t="shared" ca="1" si="79"/>
        <v>0</v>
      </c>
    </row>
    <row r="307" spans="1:38" x14ac:dyDescent="0.2">
      <c r="A307" s="150"/>
      <c r="B307" s="149" t="str">
        <f t="shared" si="65"/>
        <v/>
      </c>
      <c r="C307" s="140">
        <f t="shared" si="76"/>
        <v>2268000</v>
      </c>
      <c r="D307" s="144"/>
      <c r="G307" s="147"/>
      <c r="T307" s="142">
        <f t="shared" si="80"/>
        <v>302</v>
      </c>
      <c r="U307" s="142">
        <f t="shared" si="81"/>
        <v>108720</v>
      </c>
      <c r="V307" s="195">
        <f t="shared" si="82"/>
        <v>1.2583333333333333</v>
      </c>
      <c r="W307" s="196">
        <f t="shared" si="83"/>
        <v>2086.5024305555553</v>
      </c>
      <c r="X307" s="146">
        <f t="shared" ca="1" si="84"/>
        <v>550.31879881865575</v>
      </c>
      <c r="Y307" s="146">
        <f t="shared" ca="1" si="85"/>
        <v>1603.6849363240776</v>
      </c>
      <c r="Z307" s="199">
        <f t="shared" ca="1" si="86"/>
        <v>538002331.36505973</v>
      </c>
      <c r="AA307" s="146">
        <f t="shared" ca="1" si="87"/>
        <v>2893.2563376472963</v>
      </c>
      <c r="AB307" s="141">
        <f t="shared" si="88"/>
        <v>360</v>
      </c>
      <c r="AC307" s="140">
        <f t="shared" si="89"/>
        <v>30.2</v>
      </c>
      <c r="AK307" s="152">
        <f t="shared" ca="1" si="78"/>
        <v>1603.7557318179486</v>
      </c>
      <c r="AL307" s="140">
        <f t="shared" ca="1" si="79"/>
        <v>0</v>
      </c>
    </row>
    <row r="308" spans="1:38" x14ac:dyDescent="0.2">
      <c r="A308" s="150"/>
      <c r="B308" s="149" t="str">
        <f t="shared" si="65"/>
        <v/>
      </c>
      <c r="C308" s="140">
        <f t="shared" si="76"/>
        <v>2278800</v>
      </c>
      <c r="D308" s="144"/>
      <c r="G308" s="147"/>
      <c r="T308" s="142">
        <f t="shared" si="80"/>
        <v>303</v>
      </c>
      <c r="U308" s="142">
        <f t="shared" si="81"/>
        <v>109080</v>
      </c>
      <c r="V308" s="195">
        <f t="shared" si="82"/>
        <v>1.2625</v>
      </c>
      <c r="W308" s="196">
        <f t="shared" si="83"/>
        <v>2086.5026041666665</v>
      </c>
      <c r="X308" s="146">
        <f t="shared" ca="1" si="84"/>
        <v>505.31036914620995</v>
      </c>
      <c r="Y308" s="146">
        <f t="shared" ca="1" si="85"/>
        <v>1603.6136535851838</v>
      </c>
      <c r="Z308" s="199">
        <f t="shared" ca="1" si="86"/>
        <v>537153068.8138808</v>
      </c>
      <c r="AA308" s="146">
        <f t="shared" ca="1" si="87"/>
        <v>2864.3730113099955</v>
      </c>
      <c r="AB308" s="141">
        <f t="shared" si="88"/>
        <v>360</v>
      </c>
      <c r="AC308" s="140">
        <f t="shared" si="89"/>
        <v>30.3</v>
      </c>
      <c r="AK308" s="152">
        <f t="shared" ca="1" si="78"/>
        <v>1603.6849363240776</v>
      </c>
      <c r="AL308" s="140">
        <f t="shared" ca="1" si="79"/>
        <v>0</v>
      </c>
    </row>
    <row r="309" spans="1:38" x14ac:dyDescent="0.2">
      <c r="A309" s="150"/>
      <c r="B309" s="149" t="str">
        <f t="shared" si="65"/>
        <v/>
      </c>
      <c r="C309" s="140">
        <f t="shared" si="76"/>
        <v>2289600</v>
      </c>
      <c r="D309" s="144"/>
      <c r="G309" s="147"/>
      <c r="T309" s="142">
        <f t="shared" si="80"/>
        <v>304</v>
      </c>
      <c r="U309" s="142">
        <f t="shared" si="81"/>
        <v>109440</v>
      </c>
      <c r="V309" s="195">
        <f t="shared" si="82"/>
        <v>1.2666666666666666</v>
      </c>
      <c r="W309" s="196">
        <f t="shared" si="83"/>
        <v>2086.5027777777777</v>
      </c>
      <c r="X309" s="146">
        <f t="shared" ca="1" si="84"/>
        <v>460.30193947376569</v>
      </c>
      <c r="Y309" s="146">
        <f t="shared" ca="1" si="85"/>
        <v>1603.5418896079393</v>
      </c>
      <c r="Z309" s="199">
        <f t="shared" ca="1" si="86"/>
        <v>536298072.78898984</v>
      </c>
      <c r="AA309" s="146">
        <f t="shared" ca="1" si="87"/>
        <v>2835.2908975042692</v>
      </c>
      <c r="AB309" s="141">
        <f t="shared" si="88"/>
        <v>360</v>
      </c>
      <c r="AC309" s="140">
        <f t="shared" si="89"/>
        <v>30.4</v>
      </c>
      <c r="AK309" s="152">
        <f t="shared" ca="1" si="78"/>
        <v>1603.6136535851838</v>
      </c>
      <c r="AL309" s="140">
        <f t="shared" ca="1" si="79"/>
        <v>0</v>
      </c>
    </row>
    <row r="310" spans="1:38" x14ac:dyDescent="0.2">
      <c r="A310" s="150"/>
      <c r="B310" s="149" t="str">
        <f t="shared" ref="B310:B373" si="90">IF(D310="","",B309+$N$5/24+0.000000001)</f>
        <v/>
      </c>
      <c r="C310" s="140">
        <f t="shared" si="76"/>
        <v>2300400</v>
      </c>
      <c r="D310" s="144"/>
      <c r="G310" s="147"/>
      <c r="T310" s="142">
        <f t="shared" si="80"/>
        <v>305</v>
      </c>
      <c r="U310" s="142">
        <f t="shared" si="81"/>
        <v>109800</v>
      </c>
      <c r="V310" s="195">
        <f t="shared" si="82"/>
        <v>1.2708333333333333</v>
      </c>
      <c r="W310" s="196">
        <f t="shared" si="83"/>
        <v>2086.5029513888885</v>
      </c>
      <c r="X310" s="146">
        <f t="shared" ca="1" si="84"/>
        <v>415.29350980131983</v>
      </c>
      <c r="Y310" s="146">
        <f t="shared" ca="1" si="85"/>
        <v>1603.4696503249668</v>
      </c>
      <c r="Z310" s="199">
        <f t="shared" ca="1" si="86"/>
        <v>535437413.97165322</v>
      </c>
      <c r="AA310" s="146">
        <f t="shared" ca="1" si="87"/>
        <v>2806.0124468476042</v>
      </c>
      <c r="AB310" s="141">
        <f t="shared" si="88"/>
        <v>360</v>
      </c>
      <c r="AC310" s="140">
        <f t="shared" si="89"/>
        <v>30.5</v>
      </c>
      <c r="AK310" s="152">
        <f t="shared" ca="1" si="78"/>
        <v>1603.5418896079393</v>
      </c>
      <c r="AL310" s="140">
        <f t="shared" ca="1" si="79"/>
        <v>0</v>
      </c>
    </row>
    <row r="311" spans="1:38" x14ac:dyDescent="0.2">
      <c r="A311" s="150"/>
      <c r="B311" s="149" t="str">
        <f t="shared" si="90"/>
        <v/>
      </c>
      <c r="C311" s="140">
        <f t="shared" si="76"/>
        <v>2311200</v>
      </c>
      <c r="D311" s="144"/>
      <c r="G311" s="147"/>
      <c r="T311" s="142" t="str">
        <f t="shared" si="80"/>
        <v/>
      </c>
      <c r="U311" s="142" t="str">
        <f t="shared" si="81"/>
        <v/>
      </c>
      <c r="V311" s="195" t="str">
        <f t="shared" si="82"/>
        <v/>
      </c>
      <c r="W311" s="196" t="str">
        <f t="shared" si="83"/>
        <v/>
      </c>
      <c r="X311" s="146" t="str">
        <f t="shared" si="84"/>
        <v/>
      </c>
      <c r="Y311" s="146" t="str">
        <f t="shared" si="85"/>
        <v/>
      </c>
      <c r="Z311" s="199" t="str">
        <f t="shared" si="86"/>
        <v/>
      </c>
      <c r="AA311" s="146" t="str">
        <f t="shared" si="87"/>
        <v/>
      </c>
      <c r="AB311" s="141" t="str">
        <f t="shared" si="88"/>
        <v/>
      </c>
      <c r="AC311" s="140" t="str">
        <f t="shared" si="89"/>
        <v/>
      </c>
      <c r="AK311" s="152">
        <f t="shared" ca="1" si="78"/>
        <v>1603.4696503249668</v>
      </c>
      <c r="AL311" s="140">
        <f t="shared" ca="1" si="79"/>
        <v>0</v>
      </c>
    </row>
    <row r="312" spans="1:38" x14ac:dyDescent="0.2">
      <c r="A312" s="150"/>
      <c r="B312" s="149" t="str">
        <f t="shared" si="90"/>
        <v/>
      </c>
      <c r="C312" s="140">
        <f t="shared" si="76"/>
        <v>2322000</v>
      </c>
      <c r="D312" s="144"/>
      <c r="G312" s="147"/>
      <c r="T312" s="142" t="str">
        <f t="shared" si="80"/>
        <v/>
      </c>
      <c r="U312" s="142" t="str">
        <f t="shared" si="81"/>
        <v/>
      </c>
      <c r="V312" s="195" t="str">
        <f t="shared" si="82"/>
        <v/>
      </c>
      <c r="W312" s="196" t="str">
        <f t="shared" si="83"/>
        <v/>
      </c>
      <c r="X312" s="146" t="str">
        <f t="shared" si="84"/>
        <v/>
      </c>
      <c r="Y312" s="146" t="str">
        <f t="shared" si="85"/>
        <v/>
      </c>
      <c r="Z312" s="199" t="str">
        <f t="shared" si="86"/>
        <v/>
      </c>
      <c r="AA312" s="146" t="str">
        <f t="shared" si="87"/>
        <v/>
      </c>
      <c r="AB312" s="141" t="str">
        <f t="shared" si="88"/>
        <v/>
      </c>
      <c r="AC312" s="140" t="str">
        <f t="shared" si="89"/>
        <v/>
      </c>
      <c r="AK312" s="152" t="str">
        <f t="shared" si="78"/>
        <v/>
      </c>
      <c r="AL312" s="140" t="e">
        <f t="shared" si="79"/>
        <v>#VALUE!</v>
      </c>
    </row>
    <row r="313" spans="1:38" x14ac:dyDescent="0.2">
      <c r="A313" s="150"/>
      <c r="B313" s="149" t="str">
        <f t="shared" si="90"/>
        <v/>
      </c>
      <c r="C313" s="140">
        <f t="shared" si="76"/>
        <v>2332800</v>
      </c>
      <c r="D313" s="144"/>
      <c r="G313" s="147"/>
      <c r="T313" s="142" t="str">
        <f t="shared" si="80"/>
        <v/>
      </c>
      <c r="U313" s="142" t="str">
        <f t="shared" si="81"/>
        <v/>
      </c>
      <c r="V313" s="195" t="str">
        <f t="shared" si="82"/>
        <v/>
      </c>
      <c r="W313" s="196" t="str">
        <f t="shared" si="83"/>
        <v/>
      </c>
      <c r="X313" s="146" t="str">
        <f t="shared" si="84"/>
        <v/>
      </c>
      <c r="Y313" s="146" t="str">
        <f t="shared" si="85"/>
        <v/>
      </c>
      <c r="Z313" s="199" t="str">
        <f t="shared" si="86"/>
        <v/>
      </c>
      <c r="AA313" s="146" t="str">
        <f t="shared" si="87"/>
        <v/>
      </c>
      <c r="AB313" s="141" t="str">
        <f t="shared" si="88"/>
        <v/>
      </c>
      <c r="AC313" s="140" t="str">
        <f t="shared" si="89"/>
        <v/>
      </c>
      <c r="AK313" s="152" t="str">
        <f t="shared" si="78"/>
        <v/>
      </c>
      <c r="AL313" s="140" t="e">
        <f t="shared" si="79"/>
        <v>#VALUE!</v>
      </c>
    </row>
    <row r="314" spans="1:38" x14ac:dyDescent="0.2">
      <c r="A314" s="150"/>
      <c r="B314" s="149" t="str">
        <f t="shared" si="90"/>
        <v/>
      </c>
      <c r="C314" s="140">
        <f t="shared" si="76"/>
        <v>2343600</v>
      </c>
      <c r="D314" s="144"/>
      <c r="G314" s="147"/>
      <c r="T314" s="142" t="str">
        <f t="shared" si="80"/>
        <v/>
      </c>
      <c r="U314" s="142" t="str">
        <f t="shared" si="81"/>
        <v/>
      </c>
      <c r="V314" s="195" t="str">
        <f t="shared" si="82"/>
        <v/>
      </c>
      <c r="W314" s="196" t="str">
        <f t="shared" si="83"/>
        <v/>
      </c>
      <c r="X314" s="146" t="str">
        <f t="shared" si="84"/>
        <v/>
      </c>
      <c r="Y314" s="146" t="str">
        <f t="shared" si="85"/>
        <v/>
      </c>
      <c r="Z314" s="199" t="str">
        <f t="shared" si="86"/>
        <v/>
      </c>
      <c r="AA314" s="146" t="str">
        <f t="shared" si="87"/>
        <v/>
      </c>
      <c r="AB314" s="141" t="str">
        <f t="shared" si="88"/>
        <v/>
      </c>
      <c r="AC314" s="140" t="str">
        <f t="shared" si="89"/>
        <v/>
      </c>
      <c r="AK314" s="152" t="str">
        <f t="shared" si="78"/>
        <v/>
      </c>
      <c r="AL314" s="140" t="e">
        <f t="shared" si="79"/>
        <v>#VALUE!</v>
      </c>
    </row>
    <row r="315" spans="1:38" x14ac:dyDescent="0.2">
      <c r="A315" s="150"/>
      <c r="B315" s="149" t="str">
        <f t="shared" si="90"/>
        <v/>
      </c>
      <c r="C315" s="140">
        <f t="shared" si="76"/>
        <v>2354400</v>
      </c>
      <c r="D315" s="144"/>
      <c r="G315" s="147"/>
      <c r="T315" s="142" t="str">
        <f t="shared" si="80"/>
        <v/>
      </c>
      <c r="U315" s="142" t="str">
        <f t="shared" si="81"/>
        <v/>
      </c>
      <c r="V315" s="195" t="str">
        <f t="shared" si="82"/>
        <v/>
      </c>
      <c r="W315" s="196" t="str">
        <f t="shared" si="83"/>
        <v/>
      </c>
      <c r="X315" s="146" t="str">
        <f t="shared" si="84"/>
        <v/>
      </c>
      <c r="Y315" s="146" t="str">
        <f t="shared" si="85"/>
        <v/>
      </c>
      <c r="Z315" s="199" t="str">
        <f t="shared" si="86"/>
        <v/>
      </c>
      <c r="AA315" s="146" t="str">
        <f t="shared" si="87"/>
        <v/>
      </c>
      <c r="AB315" s="141" t="str">
        <f t="shared" si="88"/>
        <v/>
      </c>
      <c r="AC315" s="140" t="str">
        <f t="shared" si="89"/>
        <v/>
      </c>
      <c r="AK315" s="152" t="str">
        <f t="shared" si="78"/>
        <v/>
      </c>
      <c r="AL315" s="140" t="e">
        <f t="shared" si="79"/>
        <v>#VALUE!</v>
      </c>
    </row>
    <row r="316" spans="1:38" x14ac:dyDescent="0.2">
      <c r="A316" s="150"/>
      <c r="B316" s="149" t="str">
        <f t="shared" si="90"/>
        <v/>
      </c>
      <c r="C316" s="140">
        <f t="shared" ref="C316:C379" si="91">C315+$N$5*3600+0.00000000001</f>
        <v>2365200</v>
      </c>
      <c r="D316" s="144"/>
      <c r="G316" s="147"/>
      <c r="T316" s="142" t="str">
        <f t="shared" si="80"/>
        <v/>
      </c>
      <c r="U316" s="142" t="str">
        <f t="shared" si="81"/>
        <v/>
      </c>
      <c r="V316" s="195" t="str">
        <f t="shared" si="82"/>
        <v/>
      </c>
      <c r="W316" s="196" t="str">
        <f t="shared" si="83"/>
        <v/>
      </c>
      <c r="X316" s="146" t="str">
        <f t="shared" si="84"/>
        <v/>
      </c>
      <c r="Y316" s="146" t="str">
        <f t="shared" si="85"/>
        <v/>
      </c>
      <c r="Z316" s="199" t="str">
        <f t="shared" si="86"/>
        <v/>
      </c>
      <c r="AA316" s="146" t="str">
        <f t="shared" si="87"/>
        <v/>
      </c>
      <c r="AB316" s="141" t="str">
        <f t="shared" si="88"/>
        <v/>
      </c>
      <c r="AC316" s="140" t="str">
        <f t="shared" si="89"/>
        <v/>
      </c>
      <c r="AK316" s="152" t="str">
        <f t="shared" si="78"/>
        <v/>
      </c>
      <c r="AL316" s="140" t="e">
        <f t="shared" si="79"/>
        <v>#VALUE!</v>
      </c>
    </row>
    <row r="317" spans="1:38" x14ac:dyDescent="0.2">
      <c r="A317" s="150"/>
      <c r="B317" s="149" t="str">
        <f t="shared" si="90"/>
        <v/>
      </c>
      <c r="C317" s="140">
        <f t="shared" si="91"/>
        <v>2376000</v>
      </c>
      <c r="D317" s="144"/>
      <c r="G317" s="147"/>
      <c r="T317" s="142" t="str">
        <f t="shared" si="80"/>
        <v/>
      </c>
      <c r="U317" s="142" t="str">
        <f t="shared" si="81"/>
        <v/>
      </c>
      <c r="V317" s="195" t="str">
        <f t="shared" si="82"/>
        <v/>
      </c>
      <c r="W317" s="196" t="str">
        <f t="shared" si="83"/>
        <v/>
      </c>
      <c r="X317" s="146" t="str">
        <f t="shared" si="84"/>
        <v/>
      </c>
      <c r="Y317" s="146" t="str">
        <f t="shared" si="85"/>
        <v/>
      </c>
      <c r="Z317" s="199" t="str">
        <f t="shared" si="86"/>
        <v/>
      </c>
      <c r="AA317" s="146" t="str">
        <f t="shared" si="87"/>
        <v/>
      </c>
      <c r="AB317" s="141" t="str">
        <f t="shared" si="88"/>
        <v/>
      </c>
      <c r="AC317" s="140" t="str">
        <f t="shared" si="89"/>
        <v/>
      </c>
      <c r="AK317" s="152" t="str">
        <f t="shared" si="78"/>
        <v/>
      </c>
      <c r="AL317" s="140" t="e">
        <f t="shared" si="79"/>
        <v>#VALUE!</v>
      </c>
    </row>
    <row r="318" spans="1:38" s="159" customFormat="1" x14ac:dyDescent="0.2">
      <c r="A318" s="164"/>
      <c r="B318" s="163" t="str">
        <f t="shared" si="90"/>
        <v/>
      </c>
      <c r="C318" s="159">
        <f t="shared" si="91"/>
        <v>2386800</v>
      </c>
      <c r="D318" s="162"/>
      <c r="G318" s="161"/>
      <c r="T318" s="142" t="str">
        <f t="shared" si="80"/>
        <v/>
      </c>
      <c r="U318" s="142" t="str">
        <f t="shared" si="81"/>
        <v/>
      </c>
      <c r="V318" s="195" t="str">
        <f t="shared" si="82"/>
        <v/>
      </c>
      <c r="W318" s="196" t="str">
        <f t="shared" si="83"/>
        <v/>
      </c>
      <c r="X318" s="146" t="str">
        <f t="shared" si="84"/>
        <v/>
      </c>
      <c r="Y318" s="146" t="str">
        <f t="shared" si="85"/>
        <v/>
      </c>
      <c r="Z318" s="199" t="str">
        <f t="shared" si="86"/>
        <v/>
      </c>
      <c r="AA318" s="146" t="str">
        <f t="shared" si="87"/>
        <v/>
      </c>
      <c r="AB318" s="141" t="str">
        <f t="shared" si="88"/>
        <v/>
      </c>
      <c r="AC318" s="140" t="str">
        <f t="shared" si="89"/>
        <v/>
      </c>
      <c r="AK318" s="160" t="str">
        <f t="shared" si="78"/>
        <v/>
      </c>
      <c r="AL318" s="159" t="e">
        <f t="shared" si="79"/>
        <v>#VALUE!</v>
      </c>
    </row>
    <row r="319" spans="1:38" x14ac:dyDescent="0.2">
      <c r="A319" s="150"/>
      <c r="B319" s="149" t="str">
        <f t="shared" si="90"/>
        <v/>
      </c>
      <c r="C319" s="140">
        <f t="shared" si="91"/>
        <v>2397600</v>
      </c>
      <c r="D319" s="144"/>
      <c r="G319" s="147"/>
      <c r="T319" s="142" t="str">
        <f t="shared" si="80"/>
        <v/>
      </c>
      <c r="U319" s="142" t="str">
        <f t="shared" si="81"/>
        <v/>
      </c>
      <c r="V319" s="195" t="str">
        <f t="shared" si="82"/>
        <v/>
      </c>
      <c r="W319" s="196" t="str">
        <f t="shared" si="83"/>
        <v/>
      </c>
      <c r="X319" s="146" t="str">
        <f t="shared" si="84"/>
        <v/>
      </c>
      <c r="Y319" s="146" t="str">
        <f t="shared" si="85"/>
        <v/>
      </c>
      <c r="Z319" s="199" t="str">
        <f t="shared" si="86"/>
        <v/>
      </c>
      <c r="AA319" s="146" t="str">
        <f t="shared" si="87"/>
        <v/>
      </c>
      <c r="AB319" s="141" t="str">
        <f t="shared" si="88"/>
        <v/>
      </c>
      <c r="AC319" s="140" t="str">
        <f t="shared" si="89"/>
        <v/>
      </c>
      <c r="AK319" s="160" t="str">
        <f t="shared" si="78"/>
        <v/>
      </c>
      <c r="AL319" s="159" t="e">
        <f t="shared" si="79"/>
        <v>#VALUE!</v>
      </c>
    </row>
    <row r="320" spans="1:38" x14ac:dyDescent="0.2">
      <c r="A320" s="150"/>
      <c r="B320" s="149" t="str">
        <f t="shared" si="90"/>
        <v/>
      </c>
      <c r="C320" s="140">
        <f t="shared" si="91"/>
        <v>2408400</v>
      </c>
      <c r="D320" s="144"/>
      <c r="G320" s="147"/>
      <c r="T320" s="142" t="str">
        <f t="shared" si="80"/>
        <v/>
      </c>
      <c r="U320" s="142" t="str">
        <f t="shared" si="81"/>
        <v/>
      </c>
      <c r="V320" s="195" t="str">
        <f t="shared" si="82"/>
        <v/>
      </c>
      <c r="W320" s="196" t="str">
        <f t="shared" si="83"/>
        <v/>
      </c>
      <c r="X320" s="146" t="str">
        <f t="shared" si="84"/>
        <v/>
      </c>
      <c r="Y320" s="146" t="str">
        <f t="shared" si="85"/>
        <v/>
      </c>
      <c r="Z320" s="199" t="str">
        <f t="shared" si="86"/>
        <v/>
      </c>
      <c r="AA320" s="146" t="str">
        <f t="shared" si="87"/>
        <v/>
      </c>
      <c r="AB320" s="141" t="str">
        <f t="shared" si="88"/>
        <v/>
      </c>
      <c r="AC320" s="140" t="str">
        <f t="shared" si="89"/>
        <v/>
      </c>
      <c r="AK320" s="160" t="str">
        <f t="shared" si="78"/>
        <v/>
      </c>
      <c r="AL320" s="159" t="e">
        <f t="shared" si="79"/>
        <v>#VALUE!</v>
      </c>
    </row>
    <row r="321" spans="1:38" x14ac:dyDescent="0.2">
      <c r="A321" s="150"/>
      <c r="B321" s="149" t="str">
        <f t="shared" si="90"/>
        <v/>
      </c>
      <c r="C321" s="140">
        <f t="shared" si="91"/>
        <v>2419200</v>
      </c>
      <c r="D321" s="144"/>
      <c r="G321" s="147"/>
      <c r="T321" s="142" t="str">
        <f t="shared" si="80"/>
        <v/>
      </c>
      <c r="U321" s="142" t="str">
        <f t="shared" si="81"/>
        <v/>
      </c>
      <c r="V321" s="195" t="str">
        <f t="shared" si="82"/>
        <v/>
      </c>
      <c r="W321" s="196" t="str">
        <f t="shared" si="83"/>
        <v/>
      </c>
      <c r="X321" s="146" t="str">
        <f t="shared" si="84"/>
        <v/>
      </c>
      <c r="Y321" s="146" t="str">
        <f t="shared" si="85"/>
        <v/>
      </c>
      <c r="Z321" s="199" t="str">
        <f t="shared" si="86"/>
        <v/>
      </c>
      <c r="AA321" s="146" t="str">
        <f t="shared" si="87"/>
        <v/>
      </c>
      <c r="AB321" s="141" t="str">
        <f t="shared" si="88"/>
        <v/>
      </c>
      <c r="AC321" s="140" t="str">
        <f t="shared" si="89"/>
        <v/>
      </c>
      <c r="AK321" s="160" t="str">
        <f t="shared" si="78"/>
        <v/>
      </c>
      <c r="AL321" s="159" t="e">
        <f t="shared" si="79"/>
        <v>#VALUE!</v>
      </c>
    </row>
    <row r="322" spans="1:38" x14ac:dyDescent="0.2">
      <c r="A322" s="150"/>
      <c r="B322" s="149" t="str">
        <f t="shared" si="90"/>
        <v/>
      </c>
      <c r="C322" s="140">
        <f t="shared" si="91"/>
        <v>2430000</v>
      </c>
      <c r="D322" s="144"/>
      <c r="G322" s="147"/>
      <c r="T322" s="142" t="str">
        <f t="shared" si="80"/>
        <v/>
      </c>
      <c r="U322" s="142" t="str">
        <f t="shared" si="81"/>
        <v/>
      </c>
      <c r="V322" s="195" t="str">
        <f t="shared" si="82"/>
        <v/>
      </c>
      <c r="W322" s="196" t="str">
        <f t="shared" si="83"/>
        <v/>
      </c>
      <c r="X322" s="146" t="str">
        <f t="shared" si="84"/>
        <v/>
      </c>
      <c r="Y322" s="146" t="str">
        <f t="shared" si="85"/>
        <v/>
      </c>
      <c r="Z322" s="199" t="str">
        <f t="shared" si="86"/>
        <v/>
      </c>
      <c r="AA322" s="146" t="str">
        <f t="shared" si="87"/>
        <v/>
      </c>
      <c r="AB322" s="141" t="str">
        <f t="shared" si="88"/>
        <v/>
      </c>
      <c r="AC322" s="140" t="str">
        <f t="shared" si="89"/>
        <v/>
      </c>
      <c r="AK322" s="160" t="str">
        <f t="shared" si="78"/>
        <v/>
      </c>
      <c r="AL322" s="159" t="e">
        <f t="shared" si="79"/>
        <v>#VALUE!</v>
      </c>
    </row>
    <row r="323" spans="1:38" x14ac:dyDescent="0.2">
      <c r="A323" s="150"/>
      <c r="B323" s="149" t="str">
        <f t="shared" si="90"/>
        <v/>
      </c>
      <c r="C323" s="140">
        <f t="shared" si="91"/>
        <v>2440800</v>
      </c>
      <c r="D323" s="144"/>
      <c r="G323" s="147"/>
      <c r="T323" s="142" t="str">
        <f t="shared" si="80"/>
        <v/>
      </c>
      <c r="U323" s="142" t="str">
        <f t="shared" si="81"/>
        <v/>
      </c>
      <c r="V323" s="195" t="str">
        <f t="shared" si="82"/>
        <v/>
      </c>
      <c r="W323" s="196" t="str">
        <f t="shared" si="83"/>
        <v/>
      </c>
      <c r="X323" s="146" t="str">
        <f t="shared" si="84"/>
        <v/>
      </c>
      <c r="Y323" s="146" t="str">
        <f t="shared" si="85"/>
        <v/>
      </c>
      <c r="Z323" s="199" t="str">
        <f t="shared" si="86"/>
        <v/>
      </c>
      <c r="AA323" s="146" t="str">
        <f t="shared" si="87"/>
        <v/>
      </c>
      <c r="AB323" s="141" t="str">
        <f t="shared" si="88"/>
        <v/>
      </c>
      <c r="AC323" s="140" t="str">
        <f t="shared" si="89"/>
        <v/>
      </c>
      <c r="AK323" s="160" t="str">
        <f t="shared" si="78"/>
        <v/>
      </c>
      <c r="AL323" s="159" t="e">
        <f t="shared" si="79"/>
        <v>#VALUE!</v>
      </c>
    </row>
    <row r="324" spans="1:38" x14ac:dyDescent="0.2">
      <c r="A324" s="150"/>
      <c r="B324" s="149" t="str">
        <f t="shared" si="90"/>
        <v/>
      </c>
      <c r="C324" s="140">
        <f t="shared" si="91"/>
        <v>2451600</v>
      </c>
      <c r="D324" s="144"/>
      <c r="G324" s="147"/>
      <c r="T324" s="142" t="str">
        <f t="shared" si="80"/>
        <v/>
      </c>
      <c r="U324" s="142" t="str">
        <f t="shared" si="81"/>
        <v/>
      </c>
      <c r="V324" s="195" t="str">
        <f t="shared" si="82"/>
        <v/>
      </c>
      <c r="W324" s="196" t="str">
        <f t="shared" si="83"/>
        <v/>
      </c>
      <c r="X324" s="146" t="str">
        <f t="shared" si="84"/>
        <v/>
      </c>
      <c r="Y324" s="146" t="str">
        <f t="shared" si="85"/>
        <v/>
      </c>
      <c r="Z324" s="199" t="str">
        <f t="shared" si="86"/>
        <v/>
      </c>
      <c r="AA324" s="146" t="str">
        <f t="shared" si="87"/>
        <v/>
      </c>
      <c r="AB324" s="141" t="str">
        <f t="shared" si="88"/>
        <v/>
      </c>
      <c r="AC324" s="140" t="str">
        <f t="shared" si="89"/>
        <v/>
      </c>
      <c r="AK324" s="160" t="str">
        <f t="shared" si="78"/>
        <v/>
      </c>
      <c r="AL324" s="159" t="e">
        <f t="shared" si="79"/>
        <v>#VALUE!</v>
      </c>
    </row>
    <row r="325" spans="1:38" x14ac:dyDescent="0.2">
      <c r="A325" s="150"/>
      <c r="B325" s="149" t="str">
        <f t="shared" si="90"/>
        <v/>
      </c>
      <c r="C325" s="140">
        <f t="shared" si="91"/>
        <v>2462400</v>
      </c>
      <c r="D325" s="144"/>
      <c r="G325" s="147"/>
      <c r="T325" s="142" t="str">
        <f t="shared" si="80"/>
        <v/>
      </c>
      <c r="U325" s="142" t="str">
        <f t="shared" si="81"/>
        <v/>
      </c>
      <c r="V325" s="195" t="str">
        <f t="shared" si="82"/>
        <v/>
      </c>
      <c r="W325" s="196" t="str">
        <f t="shared" si="83"/>
        <v/>
      </c>
      <c r="X325" s="146" t="str">
        <f t="shared" si="84"/>
        <v/>
      </c>
      <c r="Y325" s="146" t="str">
        <f t="shared" si="85"/>
        <v/>
      </c>
      <c r="Z325" s="199" t="str">
        <f t="shared" si="86"/>
        <v/>
      </c>
      <c r="AA325" s="146" t="str">
        <f t="shared" si="87"/>
        <v/>
      </c>
      <c r="AB325" s="141" t="str">
        <f t="shared" si="88"/>
        <v/>
      </c>
      <c r="AC325" s="140" t="str">
        <f t="shared" si="89"/>
        <v/>
      </c>
      <c r="AK325" s="160" t="str">
        <f t="shared" ref="AK325:AK335" si="92">Y324</f>
        <v/>
      </c>
      <c r="AL325" s="159" t="e">
        <f t="shared" ref="AL325:AL335" si="93">IF(AK325&lt;$AP$2,0,($AP$3*(AK325-$AP$2)^1.5*$AP$4))</f>
        <v>#VALUE!</v>
      </c>
    </row>
    <row r="326" spans="1:38" x14ac:dyDescent="0.2">
      <c r="A326" s="150"/>
      <c r="B326" s="149" t="str">
        <f t="shared" si="90"/>
        <v/>
      </c>
      <c r="C326" s="140">
        <f t="shared" si="91"/>
        <v>2473200</v>
      </c>
      <c r="D326" s="144"/>
      <c r="G326" s="147"/>
      <c r="T326" s="142" t="str">
        <f t="shared" si="80"/>
        <v/>
      </c>
      <c r="U326" s="142" t="str">
        <f t="shared" si="81"/>
        <v/>
      </c>
      <c r="V326" s="195" t="str">
        <f t="shared" si="82"/>
        <v/>
      </c>
      <c r="W326" s="196" t="str">
        <f t="shared" si="83"/>
        <v/>
      </c>
      <c r="X326" s="146" t="str">
        <f t="shared" si="84"/>
        <v/>
      </c>
      <c r="Y326" s="146" t="str">
        <f t="shared" si="85"/>
        <v/>
      </c>
      <c r="Z326" s="199" t="str">
        <f t="shared" si="86"/>
        <v/>
      </c>
      <c r="AA326" s="146" t="str">
        <f t="shared" si="87"/>
        <v/>
      </c>
      <c r="AB326" s="141" t="str">
        <f t="shared" si="88"/>
        <v/>
      </c>
      <c r="AC326" s="140" t="str">
        <f t="shared" si="89"/>
        <v/>
      </c>
      <c r="AK326" s="160" t="str">
        <f t="shared" si="92"/>
        <v/>
      </c>
      <c r="AL326" s="159" t="e">
        <f t="shared" si="93"/>
        <v>#VALUE!</v>
      </c>
    </row>
    <row r="327" spans="1:38" x14ac:dyDescent="0.2">
      <c r="A327" s="150"/>
      <c r="B327" s="149" t="str">
        <f t="shared" si="90"/>
        <v/>
      </c>
      <c r="C327" s="140">
        <f t="shared" si="91"/>
        <v>2484000</v>
      </c>
      <c r="D327" s="144"/>
      <c r="G327" s="147"/>
      <c r="T327" s="142" t="str">
        <f t="shared" si="80"/>
        <v/>
      </c>
      <c r="U327" s="142" t="str">
        <f t="shared" si="81"/>
        <v/>
      </c>
      <c r="V327" s="195" t="str">
        <f t="shared" si="82"/>
        <v/>
      </c>
      <c r="W327" s="196" t="str">
        <f t="shared" si="83"/>
        <v/>
      </c>
      <c r="X327" s="146" t="str">
        <f t="shared" si="84"/>
        <v/>
      </c>
      <c r="Y327" s="146" t="str">
        <f t="shared" si="85"/>
        <v/>
      </c>
      <c r="Z327" s="199" t="str">
        <f t="shared" si="86"/>
        <v/>
      </c>
      <c r="AA327" s="146" t="str">
        <f t="shared" si="87"/>
        <v/>
      </c>
      <c r="AB327" s="141" t="str">
        <f t="shared" si="88"/>
        <v/>
      </c>
      <c r="AC327" s="140" t="str">
        <f t="shared" si="89"/>
        <v/>
      </c>
      <c r="AK327" s="160" t="str">
        <f t="shared" si="92"/>
        <v/>
      </c>
      <c r="AL327" s="159" t="e">
        <f t="shared" si="93"/>
        <v>#VALUE!</v>
      </c>
    </row>
    <row r="328" spans="1:38" x14ac:dyDescent="0.2">
      <c r="A328" s="150"/>
      <c r="B328" s="149" t="str">
        <f t="shared" si="90"/>
        <v/>
      </c>
      <c r="C328" s="140">
        <f t="shared" si="91"/>
        <v>2494800</v>
      </c>
      <c r="D328" s="144"/>
      <c r="G328" s="147"/>
      <c r="T328" s="142" t="str">
        <f t="shared" si="80"/>
        <v/>
      </c>
      <c r="U328" s="142" t="str">
        <f t="shared" si="81"/>
        <v/>
      </c>
      <c r="V328" s="195" t="str">
        <f t="shared" si="82"/>
        <v/>
      </c>
      <c r="W328" s="196" t="str">
        <f t="shared" si="83"/>
        <v/>
      </c>
      <c r="X328" s="146" t="str">
        <f t="shared" si="84"/>
        <v/>
      </c>
      <c r="Y328" s="146" t="str">
        <f t="shared" si="85"/>
        <v/>
      </c>
      <c r="Z328" s="199" t="str">
        <f t="shared" si="86"/>
        <v/>
      </c>
      <c r="AA328" s="146" t="str">
        <f t="shared" si="87"/>
        <v/>
      </c>
      <c r="AB328" s="141" t="str">
        <f t="shared" si="88"/>
        <v/>
      </c>
      <c r="AC328" s="140" t="str">
        <f t="shared" si="89"/>
        <v/>
      </c>
      <c r="AK328" s="160" t="str">
        <f t="shared" si="92"/>
        <v/>
      </c>
      <c r="AL328" s="159" t="e">
        <f t="shared" si="93"/>
        <v>#VALUE!</v>
      </c>
    </row>
    <row r="329" spans="1:38" x14ac:dyDescent="0.2">
      <c r="A329" s="150"/>
      <c r="B329" s="149" t="str">
        <f t="shared" si="90"/>
        <v/>
      </c>
      <c r="C329" s="140">
        <f t="shared" si="91"/>
        <v>2505600</v>
      </c>
      <c r="D329" s="144"/>
      <c r="G329" s="147"/>
      <c r="T329" s="142" t="str">
        <f t="shared" si="80"/>
        <v/>
      </c>
      <c r="U329" s="142" t="str">
        <f t="shared" si="81"/>
        <v/>
      </c>
      <c r="V329" s="195" t="str">
        <f t="shared" si="82"/>
        <v/>
      </c>
      <c r="W329" s="196" t="str">
        <f t="shared" si="83"/>
        <v/>
      </c>
      <c r="X329" s="146" t="str">
        <f t="shared" si="84"/>
        <v/>
      </c>
      <c r="Y329" s="146" t="str">
        <f t="shared" si="85"/>
        <v/>
      </c>
      <c r="Z329" s="199" t="str">
        <f t="shared" si="86"/>
        <v/>
      </c>
      <c r="AA329" s="146" t="str">
        <f t="shared" si="87"/>
        <v/>
      </c>
      <c r="AB329" s="141" t="str">
        <f t="shared" si="88"/>
        <v/>
      </c>
      <c r="AC329" s="140" t="str">
        <f t="shared" si="89"/>
        <v/>
      </c>
      <c r="AK329" s="160" t="str">
        <f t="shared" si="92"/>
        <v/>
      </c>
      <c r="AL329" s="159" t="e">
        <f t="shared" si="93"/>
        <v>#VALUE!</v>
      </c>
    </row>
    <row r="330" spans="1:38" x14ac:dyDescent="0.2">
      <c r="A330" s="150"/>
      <c r="B330" s="149" t="str">
        <f t="shared" si="90"/>
        <v/>
      </c>
      <c r="C330" s="140">
        <f t="shared" si="91"/>
        <v>2516400</v>
      </c>
      <c r="D330" s="144"/>
      <c r="G330" s="147"/>
      <c r="T330" s="142" t="str">
        <f t="shared" si="80"/>
        <v/>
      </c>
      <c r="U330" s="142" t="str">
        <f t="shared" si="81"/>
        <v/>
      </c>
      <c r="V330" s="195" t="str">
        <f t="shared" si="82"/>
        <v/>
      </c>
      <c r="W330" s="196" t="str">
        <f t="shared" si="83"/>
        <v/>
      </c>
      <c r="X330" s="146" t="str">
        <f t="shared" si="84"/>
        <v/>
      </c>
      <c r="Y330" s="146" t="str">
        <f t="shared" si="85"/>
        <v/>
      </c>
      <c r="Z330" s="199" t="str">
        <f t="shared" si="86"/>
        <v/>
      </c>
      <c r="AA330" s="146" t="str">
        <f t="shared" si="87"/>
        <v/>
      </c>
      <c r="AB330" s="141" t="str">
        <f t="shared" si="88"/>
        <v/>
      </c>
      <c r="AC330" s="140" t="str">
        <f t="shared" si="89"/>
        <v/>
      </c>
      <c r="AK330" s="160" t="str">
        <f t="shared" si="92"/>
        <v/>
      </c>
      <c r="AL330" s="159" t="e">
        <f t="shared" si="93"/>
        <v>#VALUE!</v>
      </c>
    </row>
    <row r="331" spans="1:38" x14ac:dyDescent="0.2">
      <c r="A331" s="150"/>
      <c r="B331" s="149" t="str">
        <f t="shared" si="90"/>
        <v/>
      </c>
      <c r="C331" s="140">
        <f t="shared" si="91"/>
        <v>2527200</v>
      </c>
      <c r="D331" s="144"/>
      <c r="G331" s="147"/>
      <c r="T331" s="142" t="str">
        <f t="shared" si="80"/>
        <v/>
      </c>
      <c r="U331" s="142" t="str">
        <f t="shared" si="81"/>
        <v/>
      </c>
      <c r="V331" s="195" t="str">
        <f t="shared" si="82"/>
        <v/>
      </c>
      <c r="W331" s="196" t="str">
        <f t="shared" si="83"/>
        <v/>
      </c>
      <c r="X331" s="146" t="str">
        <f t="shared" si="84"/>
        <v/>
      </c>
      <c r="Y331" s="146" t="str">
        <f t="shared" si="85"/>
        <v/>
      </c>
      <c r="Z331" s="199" t="str">
        <f t="shared" si="86"/>
        <v/>
      </c>
      <c r="AA331" s="146" t="str">
        <f t="shared" si="87"/>
        <v/>
      </c>
      <c r="AB331" s="141" t="str">
        <f t="shared" si="88"/>
        <v/>
      </c>
      <c r="AC331" s="140" t="str">
        <f t="shared" si="89"/>
        <v/>
      </c>
      <c r="AK331" s="160" t="str">
        <f t="shared" si="92"/>
        <v/>
      </c>
      <c r="AL331" s="159" t="e">
        <f t="shared" si="93"/>
        <v>#VALUE!</v>
      </c>
    </row>
    <row r="332" spans="1:38" x14ac:dyDescent="0.2">
      <c r="A332" s="150"/>
      <c r="B332" s="149" t="str">
        <f t="shared" si="90"/>
        <v/>
      </c>
      <c r="C332" s="140">
        <f t="shared" si="91"/>
        <v>2538000</v>
      </c>
      <c r="D332" s="144"/>
      <c r="G332" s="147"/>
      <c r="T332" s="142" t="str">
        <f t="shared" si="80"/>
        <v/>
      </c>
      <c r="U332" s="142" t="str">
        <f t="shared" si="81"/>
        <v/>
      </c>
      <c r="V332" s="195" t="str">
        <f t="shared" si="82"/>
        <v/>
      </c>
      <c r="W332" s="196" t="str">
        <f t="shared" si="83"/>
        <v/>
      </c>
      <c r="X332" s="146" t="str">
        <f t="shared" si="84"/>
        <v/>
      </c>
      <c r="Y332" s="146" t="str">
        <f t="shared" si="85"/>
        <v/>
      </c>
      <c r="Z332" s="199" t="str">
        <f t="shared" si="86"/>
        <v/>
      </c>
      <c r="AA332" s="146" t="str">
        <f t="shared" si="87"/>
        <v/>
      </c>
      <c r="AB332" s="141" t="str">
        <f t="shared" si="88"/>
        <v/>
      </c>
      <c r="AC332" s="140" t="str">
        <f t="shared" si="89"/>
        <v/>
      </c>
      <c r="AK332" s="160" t="str">
        <f t="shared" si="92"/>
        <v/>
      </c>
      <c r="AL332" s="159" t="e">
        <f t="shared" si="93"/>
        <v>#VALUE!</v>
      </c>
    </row>
    <row r="333" spans="1:38" x14ac:dyDescent="0.2">
      <c r="A333" s="150"/>
      <c r="B333" s="149" t="str">
        <f t="shared" si="90"/>
        <v/>
      </c>
      <c r="C333" s="140">
        <f t="shared" si="91"/>
        <v>2548800</v>
      </c>
      <c r="D333" s="144"/>
      <c r="G333" s="147"/>
      <c r="T333" s="142" t="str">
        <f t="shared" si="80"/>
        <v/>
      </c>
      <c r="U333" s="142" t="str">
        <f t="shared" si="81"/>
        <v/>
      </c>
      <c r="V333" s="195" t="str">
        <f t="shared" si="82"/>
        <v/>
      </c>
      <c r="W333" s="196" t="str">
        <f t="shared" si="83"/>
        <v/>
      </c>
      <c r="X333" s="146" t="str">
        <f t="shared" si="84"/>
        <v/>
      </c>
      <c r="Y333" s="146" t="str">
        <f t="shared" si="85"/>
        <v/>
      </c>
      <c r="Z333" s="199" t="str">
        <f t="shared" si="86"/>
        <v/>
      </c>
      <c r="AA333" s="146" t="str">
        <f t="shared" si="87"/>
        <v/>
      </c>
      <c r="AB333" s="141" t="str">
        <f t="shared" si="88"/>
        <v/>
      </c>
      <c r="AC333" s="140" t="str">
        <f t="shared" si="89"/>
        <v/>
      </c>
      <c r="AK333" s="160" t="str">
        <f t="shared" si="92"/>
        <v/>
      </c>
      <c r="AL333" s="159" t="e">
        <f t="shared" si="93"/>
        <v>#VALUE!</v>
      </c>
    </row>
    <row r="334" spans="1:38" x14ac:dyDescent="0.2">
      <c r="A334" s="150"/>
      <c r="B334" s="149" t="str">
        <f t="shared" si="90"/>
        <v/>
      </c>
      <c r="C334" s="140">
        <f t="shared" si="91"/>
        <v>2559600</v>
      </c>
      <c r="D334" s="144"/>
      <c r="G334" s="147"/>
      <c r="T334" s="142" t="str">
        <f t="shared" si="80"/>
        <v/>
      </c>
      <c r="U334" s="142" t="str">
        <f t="shared" si="81"/>
        <v/>
      </c>
      <c r="V334" s="195" t="str">
        <f t="shared" si="82"/>
        <v/>
      </c>
      <c r="W334" s="196" t="str">
        <f t="shared" si="83"/>
        <v/>
      </c>
      <c r="X334" s="146" t="str">
        <f t="shared" si="84"/>
        <v/>
      </c>
      <c r="Y334" s="146" t="str">
        <f t="shared" si="85"/>
        <v/>
      </c>
      <c r="Z334" s="199" t="str">
        <f t="shared" si="86"/>
        <v/>
      </c>
      <c r="AA334" s="146" t="str">
        <f t="shared" si="87"/>
        <v/>
      </c>
      <c r="AB334" s="141" t="str">
        <f t="shared" si="88"/>
        <v/>
      </c>
      <c r="AC334" s="140" t="str">
        <f t="shared" si="89"/>
        <v/>
      </c>
      <c r="AK334" s="160" t="str">
        <f t="shared" si="92"/>
        <v/>
      </c>
      <c r="AL334" s="159" t="e">
        <f t="shared" si="93"/>
        <v>#VALUE!</v>
      </c>
    </row>
    <row r="335" spans="1:38" x14ac:dyDescent="0.2">
      <c r="A335" s="150"/>
      <c r="B335" s="149" t="str">
        <f t="shared" si="90"/>
        <v/>
      </c>
      <c r="C335" s="140">
        <f t="shared" si="91"/>
        <v>2570400</v>
      </c>
      <c r="D335" s="144"/>
      <c r="G335" s="147"/>
      <c r="T335" s="142" t="str">
        <f t="shared" si="80"/>
        <v/>
      </c>
      <c r="U335" s="142" t="str">
        <f t="shared" si="81"/>
        <v/>
      </c>
      <c r="V335" s="195" t="str">
        <f t="shared" si="82"/>
        <v/>
      </c>
      <c r="W335" s="196" t="str">
        <f t="shared" si="83"/>
        <v/>
      </c>
      <c r="X335" s="146" t="str">
        <f t="shared" si="84"/>
        <v/>
      </c>
      <c r="Y335" s="146" t="str">
        <f t="shared" si="85"/>
        <v/>
      </c>
      <c r="Z335" s="199" t="str">
        <f t="shared" si="86"/>
        <v/>
      </c>
      <c r="AA335" s="146" t="str">
        <f t="shared" si="87"/>
        <v/>
      </c>
      <c r="AB335" s="141" t="str">
        <f t="shared" si="88"/>
        <v/>
      </c>
      <c r="AC335" s="140" t="str">
        <f t="shared" si="89"/>
        <v/>
      </c>
      <c r="AK335" s="160" t="str">
        <f t="shared" si="92"/>
        <v/>
      </c>
      <c r="AL335" s="159" t="e">
        <f t="shared" si="93"/>
        <v>#VALUE!</v>
      </c>
    </row>
    <row r="336" spans="1:38" x14ac:dyDescent="0.2">
      <c r="A336" s="150"/>
      <c r="B336" s="149" t="str">
        <f t="shared" si="90"/>
        <v/>
      </c>
      <c r="C336" s="140">
        <f t="shared" si="91"/>
        <v>2581200</v>
      </c>
      <c r="D336" s="144"/>
      <c r="G336" s="147"/>
      <c r="T336" s="142" t="str">
        <f t="shared" si="80"/>
        <v/>
      </c>
      <c r="U336" s="142" t="str">
        <f t="shared" si="81"/>
        <v/>
      </c>
      <c r="V336" s="195" t="str">
        <f t="shared" si="82"/>
        <v/>
      </c>
      <c r="W336" s="196" t="str">
        <f t="shared" si="83"/>
        <v/>
      </c>
      <c r="X336" s="146" t="str">
        <f t="shared" si="84"/>
        <v/>
      </c>
      <c r="Y336" s="146" t="str">
        <f t="shared" si="85"/>
        <v/>
      </c>
      <c r="Z336" s="199" t="str">
        <f t="shared" si="86"/>
        <v/>
      </c>
      <c r="AA336" s="146" t="str">
        <f t="shared" si="87"/>
        <v/>
      </c>
      <c r="AB336" s="141" t="str">
        <f t="shared" si="88"/>
        <v/>
      </c>
      <c r="AC336" s="140" t="str">
        <f t="shared" si="89"/>
        <v/>
      </c>
      <c r="AK336" s="152"/>
    </row>
    <row r="337" spans="1:37" x14ac:dyDescent="0.2">
      <c r="A337" s="150"/>
      <c r="B337" s="149" t="str">
        <f t="shared" si="90"/>
        <v/>
      </c>
      <c r="C337" s="140">
        <f t="shared" si="91"/>
        <v>2592000</v>
      </c>
      <c r="D337" s="144"/>
      <c r="G337" s="147"/>
      <c r="T337" s="142" t="str">
        <f t="shared" si="80"/>
        <v/>
      </c>
      <c r="U337" s="142" t="str">
        <f t="shared" si="81"/>
        <v/>
      </c>
      <c r="V337" s="195" t="str">
        <f t="shared" si="82"/>
        <v/>
      </c>
      <c r="W337" s="196" t="str">
        <f t="shared" si="83"/>
        <v/>
      </c>
      <c r="X337" s="146" t="str">
        <f t="shared" si="84"/>
        <v/>
      </c>
      <c r="Y337" s="146" t="str">
        <f t="shared" si="85"/>
        <v/>
      </c>
      <c r="Z337" s="199" t="str">
        <f t="shared" si="86"/>
        <v/>
      </c>
      <c r="AA337" s="146" t="str">
        <f t="shared" si="87"/>
        <v/>
      </c>
      <c r="AB337" s="141" t="str">
        <f t="shared" si="88"/>
        <v/>
      </c>
      <c r="AC337" s="140" t="str">
        <f t="shared" si="89"/>
        <v/>
      </c>
      <c r="AK337" s="152"/>
    </row>
    <row r="338" spans="1:37" x14ac:dyDescent="0.2">
      <c r="A338" s="150"/>
      <c r="B338" s="149" t="str">
        <f t="shared" si="90"/>
        <v/>
      </c>
      <c r="C338" s="140">
        <f t="shared" si="91"/>
        <v>2602800</v>
      </c>
      <c r="D338" s="144"/>
      <c r="G338" s="147"/>
      <c r="T338" s="142" t="str">
        <f t="shared" si="80"/>
        <v/>
      </c>
      <c r="U338" s="142" t="str">
        <f t="shared" si="81"/>
        <v/>
      </c>
      <c r="V338" s="195" t="str">
        <f t="shared" si="82"/>
        <v/>
      </c>
      <c r="W338" s="196" t="str">
        <f t="shared" si="83"/>
        <v/>
      </c>
      <c r="X338" s="146" t="str">
        <f t="shared" si="84"/>
        <v/>
      </c>
      <c r="Y338" s="146" t="str">
        <f t="shared" si="85"/>
        <v/>
      </c>
      <c r="Z338" s="199" t="str">
        <f t="shared" si="86"/>
        <v/>
      </c>
      <c r="AA338" s="146" t="str">
        <f t="shared" si="87"/>
        <v/>
      </c>
      <c r="AB338" s="141" t="str">
        <f t="shared" si="88"/>
        <v/>
      </c>
      <c r="AC338" s="140" t="str">
        <f t="shared" si="89"/>
        <v/>
      </c>
      <c r="AK338" s="152"/>
    </row>
    <row r="339" spans="1:37" x14ac:dyDescent="0.2">
      <c r="A339" s="150"/>
      <c r="B339" s="149" t="str">
        <f t="shared" si="90"/>
        <v/>
      </c>
      <c r="C339" s="140">
        <f t="shared" si="91"/>
        <v>2613600</v>
      </c>
      <c r="D339" s="144"/>
      <c r="G339" s="147"/>
      <c r="T339" s="142" t="str">
        <f t="shared" si="80"/>
        <v/>
      </c>
      <c r="U339" s="142" t="str">
        <f t="shared" si="81"/>
        <v/>
      </c>
      <c r="V339" s="195" t="str">
        <f t="shared" si="82"/>
        <v/>
      </c>
      <c r="W339" s="196" t="str">
        <f t="shared" si="83"/>
        <v/>
      </c>
      <c r="X339" s="146" t="str">
        <f t="shared" si="84"/>
        <v/>
      </c>
      <c r="Y339" s="146" t="str">
        <f t="shared" si="85"/>
        <v/>
      </c>
      <c r="Z339" s="199" t="str">
        <f t="shared" si="86"/>
        <v/>
      </c>
      <c r="AA339" s="146" t="str">
        <f t="shared" si="87"/>
        <v/>
      </c>
      <c r="AB339" s="141" t="str">
        <f t="shared" si="88"/>
        <v/>
      </c>
      <c r="AC339" s="140" t="str">
        <f t="shared" si="89"/>
        <v/>
      </c>
      <c r="AK339" s="152"/>
    </row>
    <row r="340" spans="1:37" x14ac:dyDescent="0.2">
      <c r="A340" s="150"/>
      <c r="B340" s="149" t="str">
        <f t="shared" si="90"/>
        <v/>
      </c>
      <c r="C340" s="140">
        <f t="shared" si="91"/>
        <v>2624400</v>
      </c>
      <c r="D340" s="144"/>
      <c r="G340" s="147"/>
      <c r="T340" s="142" t="str">
        <f t="shared" si="80"/>
        <v/>
      </c>
      <c r="U340" s="142" t="str">
        <f t="shared" si="81"/>
        <v/>
      </c>
      <c r="V340" s="195" t="str">
        <f t="shared" si="82"/>
        <v/>
      </c>
      <c r="W340" s="196" t="str">
        <f t="shared" si="83"/>
        <v/>
      </c>
      <c r="X340" s="146" t="str">
        <f t="shared" si="84"/>
        <v/>
      </c>
      <c r="Y340" s="146" t="str">
        <f t="shared" si="85"/>
        <v/>
      </c>
      <c r="Z340" s="199" t="str">
        <f t="shared" si="86"/>
        <v/>
      </c>
      <c r="AA340" s="146" t="str">
        <f t="shared" si="87"/>
        <v/>
      </c>
      <c r="AB340" s="141" t="str">
        <f t="shared" si="88"/>
        <v/>
      </c>
      <c r="AC340" s="140" t="str">
        <f t="shared" si="89"/>
        <v/>
      </c>
      <c r="AK340" s="152"/>
    </row>
    <row r="341" spans="1:37" x14ac:dyDescent="0.2">
      <c r="A341" s="150"/>
      <c r="B341" s="149" t="str">
        <f t="shared" si="90"/>
        <v/>
      </c>
      <c r="C341" s="140">
        <f t="shared" si="91"/>
        <v>2635200</v>
      </c>
      <c r="D341" s="144"/>
      <c r="G341" s="147"/>
      <c r="T341" s="142" t="str">
        <f t="shared" si="80"/>
        <v/>
      </c>
      <c r="U341" s="142" t="str">
        <f t="shared" si="81"/>
        <v/>
      </c>
      <c r="V341" s="195" t="str">
        <f t="shared" si="82"/>
        <v/>
      </c>
      <c r="W341" s="196" t="str">
        <f t="shared" si="83"/>
        <v/>
      </c>
      <c r="X341" s="146" t="str">
        <f t="shared" si="84"/>
        <v/>
      </c>
      <c r="Y341" s="146" t="str">
        <f t="shared" si="85"/>
        <v/>
      </c>
      <c r="Z341" s="199" t="str">
        <f t="shared" si="86"/>
        <v/>
      </c>
      <c r="AA341" s="146" t="str">
        <f t="shared" si="87"/>
        <v/>
      </c>
      <c r="AB341" s="141" t="str">
        <f t="shared" si="88"/>
        <v/>
      </c>
      <c r="AC341" s="140" t="str">
        <f t="shared" si="89"/>
        <v/>
      </c>
      <c r="AK341" s="152"/>
    </row>
    <row r="342" spans="1:37" x14ac:dyDescent="0.2">
      <c r="A342" s="150"/>
      <c r="B342" s="149" t="str">
        <f t="shared" si="90"/>
        <v/>
      </c>
      <c r="C342" s="140">
        <f t="shared" si="91"/>
        <v>2646000</v>
      </c>
      <c r="D342" s="144"/>
      <c r="G342" s="147"/>
      <c r="T342" s="142" t="str">
        <f t="shared" si="80"/>
        <v/>
      </c>
      <c r="U342" s="142" t="str">
        <f t="shared" si="81"/>
        <v/>
      </c>
      <c r="V342" s="195" t="str">
        <f t="shared" si="82"/>
        <v/>
      </c>
      <c r="W342" s="196" t="str">
        <f t="shared" si="83"/>
        <v/>
      </c>
      <c r="X342" s="146" t="str">
        <f t="shared" si="84"/>
        <v/>
      </c>
      <c r="Y342" s="146" t="str">
        <f t="shared" si="85"/>
        <v/>
      </c>
      <c r="Z342" s="199" t="str">
        <f t="shared" si="86"/>
        <v/>
      </c>
      <c r="AA342" s="146" t="str">
        <f t="shared" si="87"/>
        <v/>
      </c>
      <c r="AB342" s="141" t="str">
        <f t="shared" si="88"/>
        <v/>
      </c>
      <c r="AC342" s="140" t="str">
        <f t="shared" si="89"/>
        <v/>
      </c>
      <c r="AK342" s="152"/>
    </row>
    <row r="343" spans="1:37" x14ac:dyDescent="0.2">
      <c r="A343" s="150"/>
      <c r="B343" s="149" t="str">
        <f t="shared" si="90"/>
        <v/>
      </c>
      <c r="C343" s="140">
        <f t="shared" si="91"/>
        <v>2656800</v>
      </c>
      <c r="D343" s="144"/>
      <c r="G343" s="147"/>
      <c r="T343" s="142" t="str">
        <f t="shared" si="80"/>
        <v/>
      </c>
      <c r="U343" s="142" t="str">
        <f t="shared" si="81"/>
        <v/>
      </c>
      <c r="V343" s="195" t="str">
        <f t="shared" si="82"/>
        <v/>
      </c>
      <c r="W343" s="196" t="str">
        <f t="shared" si="83"/>
        <v/>
      </c>
      <c r="X343" s="146" t="str">
        <f t="shared" si="84"/>
        <v/>
      </c>
      <c r="Y343" s="146" t="str">
        <f t="shared" si="85"/>
        <v/>
      </c>
      <c r="Z343" s="199" t="str">
        <f t="shared" si="86"/>
        <v/>
      </c>
      <c r="AA343" s="146" t="str">
        <f t="shared" si="87"/>
        <v/>
      </c>
      <c r="AB343" s="141" t="str">
        <f t="shared" si="88"/>
        <v/>
      </c>
      <c r="AC343" s="140" t="str">
        <f t="shared" si="89"/>
        <v/>
      </c>
      <c r="AK343" s="152"/>
    </row>
    <row r="344" spans="1:37" x14ac:dyDescent="0.2">
      <c r="A344" s="150"/>
      <c r="B344" s="149" t="str">
        <f t="shared" si="90"/>
        <v/>
      </c>
      <c r="C344" s="140">
        <f t="shared" si="91"/>
        <v>2667600</v>
      </c>
      <c r="D344" s="144"/>
      <c r="G344" s="147"/>
      <c r="T344" s="142" t="str">
        <f t="shared" si="80"/>
        <v/>
      </c>
      <c r="U344" s="142" t="str">
        <f t="shared" si="81"/>
        <v/>
      </c>
      <c r="V344" s="195" t="str">
        <f t="shared" si="82"/>
        <v/>
      </c>
      <c r="W344" s="196" t="str">
        <f t="shared" si="83"/>
        <v/>
      </c>
      <c r="X344" s="146" t="str">
        <f t="shared" si="84"/>
        <v/>
      </c>
      <c r="Y344" s="146" t="str">
        <f t="shared" si="85"/>
        <v/>
      </c>
      <c r="Z344" s="199" t="str">
        <f t="shared" si="86"/>
        <v/>
      </c>
      <c r="AA344" s="146" t="str">
        <f t="shared" si="87"/>
        <v/>
      </c>
      <c r="AB344" s="141" t="str">
        <f t="shared" si="88"/>
        <v/>
      </c>
      <c r="AC344" s="140" t="str">
        <f t="shared" si="89"/>
        <v/>
      </c>
      <c r="AK344" s="152"/>
    </row>
    <row r="345" spans="1:37" x14ac:dyDescent="0.2">
      <c r="A345" s="150"/>
      <c r="B345" s="149" t="str">
        <f t="shared" si="90"/>
        <v/>
      </c>
      <c r="C345" s="140">
        <f t="shared" si="91"/>
        <v>2678400</v>
      </c>
      <c r="D345" s="144"/>
      <c r="G345" s="147"/>
      <c r="T345" s="142" t="str">
        <f t="shared" si="80"/>
        <v/>
      </c>
      <c r="U345" s="142" t="str">
        <f t="shared" si="81"/>
        <v/>
      </c>
      <c r="V345" s="195" t="str">
        <f t="shared" si="82"/>
        <v/>
      </c>
      <c r="W345" s="196" t="str">
        <f t="shared" si="83"/>
        <v/>
      </c>
      <c r="X345" s="146" t="str">
        <f t="shared" si="84"/>
        <v/>
      </c>
      <c r="Y345" s="146" t="str">
        <f t="shared" si="85"/>
        <v/>
      </c>
      <c r="Z345" s="199" t="str">
        <f t="shared" si="86"/>
        <v/>
      </c>
      <c r="AA345" s="146" t="str">
        <f t="shared" si="87"/>
        <v/>
      </c>
      <c r="AB345" s="141" t="str">
        <f t="shared" si="88"/>
        <v/>
      </c>
      <c r="AC345" s="140" t="str">
        <f t="shared" si="89"/>
        <v/>
      </c>
      <c r="AK345" s="152"/>
    </row>
    <row r="346" spans="1:37" x14ac:dyDescent="0.2">
      <c r="A346" s="150"/>
      <c r="B346" s="149" t="str">
        <f t="shared" si="90"/>
        <v/>
      </c>
      <c r="C346" s="140">
        <f t="shared" si="91"/>
        <v>2689200</v>
      </c>
      <c r="D346" s="144"/>
      <c r="G346" s="147"/>
      <c r="T346" s="142" t="str">
        <f t="shared" si="80"/>
        <v/>
      </c>
      <c r="U346" s="142" t="str">
        <f t="shared" si="81"/>
        <v/>
      </c>
      <c r="V346" s="195" t="str">
        <f t="shared" si="82"/>
        <v/>
      </c>
      <c r="W346" s="196" t="str">
        <f t="shared" si="83"/>
        <v/>
      </c>
      <c r="X346" s="146" t="str">
        <f t="shared" si="84"/>
        <v/>
      </c>
      <c r="Y346" s="146" t="str">
        <f t="shared" si="85"/>
        <v/>
      </c>
      <c r="Z346" s="199" t="str">
        <f t="shared" si="86"/>
        <v/>
      </c>
      <c r="AA346" s="146" t="str">
        <f t="shared" si="87"/>
        <v/>
      </c>
      <c r="AB346" s="141" t="str">
        <f t="shared" si="88"/>
        <v/>
      </c>
      <c r="AC346" s="140" t="str">
        <f t="shared" si="89"/>
        <v/>
      </c>
      <c r="AK346" s="152"/>
    </row>
    <row r="347" spans="1:37" x14ac:dyDescent="0.2">
      <c r="A347" s="150"/>
      <c r="B347" s="149" t="str">
        <f t="shared" si="90"/>
        <v/>
      </c>
      <c r="C347" s="140">
        <f t="shared" si="91"/>
        <v>2700000</v>
      </c>
      <c r="D347" s="144"/>
      <c r="G347" s="147"/>
      <c r="T347" s="142" t="str">
        <f t="shared" si="80"/>
        <v/>
      </c>
      <c r="U347" s="142" t="str">
        <f t="shared" si="81"/>
        <v/>
      </c>
      <c r="V347" s="195" t="str">
        <f t="shared" si="82"/>
        <v/>
      </c>
      <c r="W347" s="196" t="str">
        <f t="shared" si="83"/>
        <v/>
      </c>
      <c r="X347" s="146" t="str">
        <f t="shared" si="84"/>
        <v/>
      </c>
      <c r="Y347" s="146" t="str">
        <f t="shared" si="85"/>
        <v/>
      </c>
      <c r="Z347" s="199" t="str">
        <f t="shared" si="86"/>
        <v/>
      </c>
      <c r="AA347" s="146" t="str">
        <f t="shared" si="87"/>
        <v/>
      </c>
      <c r="AB347" s="141" t="str">
        <f t="shared" si="88"/>
        <v/>
      </c>
      <c r="AC347" s="140" t="str">
        <f t="shared" si="89"/>
        <v/>
      </c>
      <c r="AK347" s="152"/>
    </row>
    <row r="348" spans="1:37" x14ac:dyDescent="0.2">
      <c r="A348" s="150"/>
      <c r="B348" s="149" t="str">
        <f t="shared" si="90"/>
        <v/>
      </c>
      <c r="C348" s="140">
        <f t="shared" si="91"/>
        <v>2710800</v>
      </c>
      <c r="D348" s="144"/>
      <c r="G348" s="147"/>
      <c r="T348" s="142" t="str">
        <f t="shared" ref="T348:T365" si="94">IF(U348="","",T347+1)</f>
        <v/>
      </c>
      <c r="U348" s="142" t="str">
        <f t="shared" ref="U348:U365" si="95">IF(U347="","",IF(U347+$N$33&gt;$O$2,"",IF((U347+N$33)&gt;=O$2,O$2,U347+$N$33)))</f>
        <v/>
      </c>
      <c r="V348" s="195" t="str">
        <f t="shared" ref="V348:V365" si="96">IF(U348="","",(U348/3600)/24+V$4)</f>
        <v/>
      </c>
      <c r="W348" s="196" t="str">
        <f t="shared" ref="W348:W365" si="97">IF(T348="","",V348/24+$W$5)</f>
        <v/>
      </c>
      <c r="X348" s="146" t="str">
        <f t="shared" ref="X348:X365" si="98">IF(U348="","",vbaSpline(U348/3600,A$4:A$59,D$4:D$59))</f>
        <v/>
      </c>
      <c r="Y348" s="146" t="str">
        <f t="shared" ref="Y348:Y365" si="99">IF(U348="","",GetYByX(Z348/10000,$J$4:$J$100,$I$4:$I$100, TRUE))</f>
        <v/>
      </c>
      <c r="Z348" s="199" t="str">
        <f t="shared" ref="Z348:Z365" si="100">IF(U348="","",Z347+X348*AB348-AA348*AB348)</f>
        <v/>
      </c>
      <c r="AA348" s="146" t="str">
        <f t="shared" ref="AA348:AA365" si="101">IF(U348="","",IF(Y347&lt;$N$12,0,GetYByX(Y347,$AF$5:$AF$100,$AG$5:$AG$100)+GetYByX(Y347,$AI$5:$AI$100,$AJ$5:$AJ$100)+AL347)+GetYByX(Y347,F$4:F$100,G$4:G$100))</f>
        <v/>
      </c>
      <c r="AB348" s="141" t="str">
        <f t="shared" ref="AB348:AB365" si="102">IF(U348="","",U348-U347)</f>
        <v/>
      </c>
      <c r="AC348" s="140" t="str">
        <f t="shared" ref="AC348:AC365" si="103">IF(U348="","",U348/3600)</f>
        <v/>
      </c>
      <c r="AK348" s="152"/>
    </row>
    <row r="349" spans="1:37" x14ac:dyDescent="0.2">
      <c r="A349" s="150"/>
      <c r="B349" s="149" t="str">
        <f t="shared" si="90"/>
        <v/>
      </c>
      <c r="C349" s="140">
        <f t="shared" si="91"/>
        <v>2721600</v>
      </c>
      <c r="D349" s="144"/>
      <c r="G349" s="147"/>
      <c r="T349" s="142" t="str">
        <f t="shared" si="94"/>
        <v/>
      </c>
      <c r="U349" s="142" t="str">
        <f t="shared" si="95"/>
        <v/>
      </c>
      <c r="V349" s="195" t="str">
        <f t="shared" si="96"/>
        <v/>
      </c>
      <c r="W349" s="196" t="str">
        <f t="shared" si="97"/>
        <v/>
      </c>
      <c r="X349" s="146" t="str">
        <f t="shared" si="98"/>
        <v/>
      </c>
      <c r="Y349" s="146" t="str">
        <f t="shared" si="99"/>
        <v/>
      </c>
      <c r="Z349" s="199" t="str">
        <f t="shared" si="100"/>
        <v/>
      </c>
      <c r="AA349" s="146" t="str">
        <f t="shared" si="101"/>
        <v/>
      </c>
      <c r="AB349" s="141" t="str">
        <f t="shared" si="102"/>
        <v/>
      </c>
      <c r="AC349" s="140" t="str">
        <f t="shared" si="103"/>
        <v/>
      </c>
      <c r="AK349" s="152"/>
    </row>
    <row r="350" spans="1:37" x14ac:dyDescent="0.2">
      <c r="A350" s="150"/>
      <c r="B350" s="149" t="str">
        <f t="shared" si="90"/>
        <v/>
      </c>
      <c r="C350" s="140">
        <f t="shared" si="91"/>
        <v>2732400</v>
      </c>
      <c r="D350" s="144"/>
      <c r="G350" s="147"/>
      <c r="T350" s="142" t="str">
        <f t="shared" si="94"/>
        <v/>
      </c>
      <c r="U350" s="142" t="str">
        <f t="shared" si="95"/>
        <v/>
      </c>
      <c r="V350" s="195" t="str">
        <f t="shared" si="96"/>
        <v/>
      </c>
      <c r="W350" s="196" t="str">
        <f t="shared" si="97"/>
        <v/>
      </c>
      <c r="X350" s="146" t="str">
        <f t="shared" si="98"/>
        <v/>
      </c>
      <c r="Y350" s="146" t="str">
        <f t="shared" si="99"/>
        <v/>
      </c>
      <c r="Z350" s="199" t="str">
        <f t="shared" si="100"/>
        <v/>
      </c>
      <c r="AA350" s="146" t="str">
        <f t="shared" si="101"/>
        <v/>
      </c>
      <c r="AB350" s="141" t="str">
        <f t="shared" si="102"/>
        <v/>
      </c>
      <c r="AC350" s="140" t="str">
        <f t="shared" si="103"/>
        <v/>
      </c>
      <c r="AK350" s="152"/>
    </row>
    <row r="351" spans="1:37" x14ac:dyDescent="0.2">
      <c r="A351" s="150"/>
      <c r="B351" s="149" t="str">
        <f t="shared" si="90"/>
        <v/>
      </c>
      <c r="C351" s="140">
        <f t="shared" si="91"/>
        <v>2743200</v>
      </c>
      <c r="D351" s="144"/>
      <c r="G351" s="147"/>
      <c r="T351" s="142" t="str">
        <f t="shared" si="94"/>
        <v/>
      </c>
      <c r="U351" s="142" t="str">
        <f t="shared" si="95"/>
        <v/>
      </c>
      <c r="V351" s="195" t="str">
        <f t="shared" si="96"/>
        <v/>
      </c>
      <c r="W351" s="196" t="str">
        <f t="shared" si="97"/>
        <v/>
      </c>
      <c r="X351" s="146" t="str">
        <f t="shared" si="98"/>
        <v/>
      </c>
      <c r="Y351" s="146" t="str">
        <f t="shared" si="99"/>
        <v/>
      </c>
      <c r="Z351" s="199" t="str">
        <f t="shared" si="100"/>
        <v/>
      </c>
      <c r="AA351" s="146" t="str">
        <f t="shared" si="101"/>
        <v/>
      </c>
      <c r="AB351" s="141" t="str">
        <f t="shared" si="102"/>
        <v/>
      </c>
      <c r="AC351" s="140" t="str">
        <f t="shared" si="103"/>
        <v/>
      </c>
      <c r="AK351" s="152"/>
    </row>
    <row r="352" spans="1:37" x14ac:dyDescent="0.2">
      <c r="A352" s="150"/>
      <c r="B352" s="149" t="str">
        <f t="shared" si="90"/>
        <v/>
      </c>
      <c r="C352" s="140">
        <f t="shared" si="91"/>
        <v>2754000</v>
      </c>
      <c r="D352" s="144"/>
      <c r="G352" s="147"/>
      <c r="T352" s="142" t="str">
        <f t="shared" si="94"/>
        <v/>
      </c>
      <c r="U352" s="142" t="str">
        <f t="shared" si="95"/>
        <v/>
      </c>
      <c r="V352" s="195" t="str">
        <f t="shared" si="96"/>
        <v/>
      </c>
      <c r="W352" s="196" t="str">
        <f t="shared" si="97"/>
        <v/>
      </c>
      <c r="X352" s="146" t="str">
        <f t="shared" si="98"/>
        <v/>
      </c>
      <c r="Y352" s="146" t="str">
        <f t="shared" si="99"/>
        <v/>
      </c>
      <c r="Z352" s="199" t="str">
        <f t="shared" si="100"/>
        <v/>
      </c>
      <c r="AA352" s="146" t="str">
        <f t="shared" si="101"/>
        <v/>
      </c>
      <c r="AB352" s="141" t="str">
        <f t="shared" si="102"/>
        <v/>
      </c>
      <c r="AC352" s="140" t="str">
        <f t="shared" si="103"/>
        <v/>
      </c>
      <c r="AK352" s="152"/>
    </row>
    <row r="353" spans="1:37" x14ac:dyDescent="0.2">
      <c r="A353" s="150"/>
      <c r="B353" s="149" t="str">
        <f t="shared" si="90"/>
        <v/>
      </c>
      <c r="C353" s="140">
        <f t="shared" si="91"/>
        <v>2764800</v>
      </c>
      <c r="D353" s="144"/>
      <c r="G353" s="147"/>
      <c r="T353" s="142" t="str">
        <f t="shared" si="94"/>
        <v/>
      </c>
      <c r="U353" s="142" t="str">
        <f t="shared" si="95"/>
        <v/>
      </c>
      <c r="V353" s="195" t="str">
        <f t="shared" si="96"/>
        <v/>
      </c>
      <c r="W353" s="196" t="str">
        <f t="shared" si="97"/>
        <v/>
      </c>
      <c r="X353" s="146" t="str">
        <f t="shared" si="98"/>
        <v/>
      </c>
      <c r="Y353" s="146" t="str">
        <f t="shared" si="99"/>
        <v/>
      </c>
      <c r="Z353" s="199" t="str">
        <f t="shared" si="100"/>
        <v/>
      </c>
      <c r="AA353" s="146" t="str">
        <f t="shared" si="101"/>
        <v/>
      </c>
      <c r="AB353" s="141" t="str">
        <f t="shared" si="102"/>
        <v/>
      </c>
      <c r="AC353" s="140" t="str">
        <f t="shared" si="103"/>
        <v/>
      </c>
      <c r="AK353" s="152"/>
    </row>
    <row r="354" spans="1:37" x14ac:dyDescent="0.2">
      <c r="A354" s="150"/>
      <c r="B354" s="149" t="str">
        <f t="shared" si="90"/>
        <v/>
      </c>
      <c r="C354" s="140">
        <f t="shared" si="91"/>
        <v>2775600</v>
      </c>
      <c r="D354" s="144"/>
      <c r="G354" s="147"/>
      <c r="T354" s="142" t="str">
        <f t="shared" si="94"/>
        <v/>
      </c>
      <c r="U354" s="142" t="str">
        <f t="shared" si="95"/>
        <v/>
      </c>
      <c r="V354" s="195" t="str">
        <f t="shared" si="96"/>
        <v/>
      </c>
      <c r="W354" s="196" t="str">
        <f t="shared" si="97"/>
        <v/>
      </c>
      <c r="X354" s="146" t="str">
        <f t="shared" si="98"/>
        <v/>
      </c>
      <c r="Y354" s="146" t="str">
        <f t="shared" si="99"/>
        <v/>
      </c>
      <c r="Z354" s="199" t="str">
        <f t="shared" si="100"/>
        <v/>
      </c>
      <c r="AA354" s="146" t="str">
        <f t="shared" si="101"/>
        <v/>
      </c>
      <c r="AB354" s="141" t="str">
        <f t="shared" si="102"/>
        <v/>
      </c>
      <c r="AC354" s="140" t="str">
        <f t="shared" si="103"/>
        <v/>
      </c>
      <c r="AK354" s="152"/>
    </row>
    <row r="355" spans="1:37" x14ac:dyDescent="0.2">
      <c r="A355" s="150"/>
      <c r="B355" s="149" t="str">
        <f t="shared" si="90"/>
        <v/>
      </c>
      <c r="C355" s="140">
        <f t="shared" si="91"/>
        <v>2786400</v>
      </c>
      <c r="D355" s="144"/>
      <c r="G355" s="147"/>
      <c r="T355" s="142" t="str">
        <f t="shared" si="94"/>
        <v/>
      </c>
      <c r="U355" s="142" t="str">
        <f t="shared" si="95"/>
        <v/>
      </c>
      <c r="V355" s="195" t="str">
        <f t="shared" si="96"/>
        <v/>
      </c>
      <c r="W355" s="196" t="str">
        <f t="shared" si="97"/>
        <v/>
      </c>
      <c r="X355" s="146" t="str">
        <f t="shared" si="98"/>
        <v/>
      </c>
      <c r="Y355" s="146" t="str">
        <f t="shared" si="99"/>
        <v/>
      </c>
      <c r="Z355" s="199" t="str">
        <f t="shared" si="100"/>
        <v/>
      </c>
      <c r="AA355" s="146" t="str">
        <f t="shared" si="101"/>
        <v/>
      </c>
      <c r="AB355" s="141" t="str">
        <f t="shared" si="102"/>
        <v/>
      </c>
      <c r="AC355" s="140" t="str">
        <f t="shared" si="103"/>
        <v/>
      </c>
      <c r="AK355" s="152"/>
    </row>
    <row r="356" spans="1:37" x14ac:dyDescent="0.2">
      <c r="A356" s="150"/>
      <c r="B356" s="149" t="str">
        <f t="shared" si="90"/>
        <v/>
      </c>
      <c r="C356" s="140">
        <f t="shared" si="91"/>
        <v>2797200</v>
      </c>
      <c r="D356" s="144"/>
      <c r="G356" s="147"/>
      <c r="T356" s="142" t="str">
        <f t="shared" si="94"/>
        <v/>
      </c>
      <c r="U356" s="142" t="str">
        <f t="shared" si="95"/>
        <v/>
      </c>
      <c r="V356" s="195" t="str">
        <f t="shared" si="96"/>
        <v/>
      </c>
      <c r="W356" s="196" t="str">
        <f t="shared" si="97"/>
        <v/>
      </c>
      <c r="X356" s="146" t="str">
        <f t="shared" si="98"/>
        <v/>
      </c>
      <c r="Y356" s="146" t="str">
        <f t="shared" si="99"/>
        <v/>
      </c>
      <c r="Z356" s="199" t="str">
        <f t="shared" si="100"/>
        <v/>
      </c>
      <c r="AA356" s="146" t="str">
        <f t="shared" si="101"/>
        <v/>
      </c>
      <c r="AB356" s="141" t="str">
        <f t="shared" si="102"/>
        <v/>
      </c>
      <c r="AC356" s="140" t="str">
        <f t="shared" si="103"/>
        <v/>
      </c>
      <c r="AK356" s="152"/>
    </row>
    <row r="357" spans="1:37" x14ac:dyDescent="0.2">
      <c r="A357" s="150"/>
      <c r="B357" s="149" t="str">
        <f t="shared" si="90"/>
        <v/>
      </c>
      <c r="C357" s="140">
        <f t="shared" si="91"/>
        <v>2808000</v>
      </c>
      <c r="D357" s="144"/>
      <c r="G357" s="147"/>
      <c r="T357" s="142" t="str">
        <f t="shared" si="94"/>
        <v/>
      </c>
      <c r="U357" s="142" t="str">
        <f t="shared" si="95"/>
        <v/>
      </c>
      <c r="V357" s="195" t="str">
        <f t="shared" si="96"/>
        <v/>
      </c>
      <c r="W357" s="196" t="str">
        <f t="shared" si="97"/>
        <v/>
      </c>
      <c r="X357" s="146" t="str">
        <f t="shared" si="98"/>
        <v/>
      </c>
      <c r="Y357" s="146" t="str">
        <f t="shared" si="99"/>
        <v/>
      </c>
      <c r="Z357" s="199" t="str">
        <f t="shared" si="100"/>
        <v/>
      </c>
      <c r="AA357" s="146" t="str">
        <f t="shared" si="101"/>
        <v/>
      </c>
      <c r="AB357" s="141" t="str">
        <f t="shared" si="102"/>
        <v/>
      </c>
      <c r="AC357" s="140" t="str">
        <f t="shared" si="103"/>
        <v/>
      </c>
      <c r="AK357" s="152"/>
    </row>
    <row r="358" spans="1:37" x14ac:dyDescent="0.2">
      <c r="A358" s="150"/>
      <c r="B358" s="149" t="str">
        <f t="shared" si="90"/>
        <v/>
      </c>
      <c r="C358" s="140">
        <f t="shared" si="91"/>
        <v>2818800</v>
      </c>
      <c r="D358" s="144"/>
      <c r="G358" s="147"/>
      <c r="T358" s="142" t="str">
        <f t="shared" si="94"/>
        <v/>
      </c>
      <c r="U358" s="142" t="str">
        <f t="shared" si="95"/>
        <v/>
      </c>
      <c r="V358" s="195" t="str">
        <f t="shared" si="96"/>
        <v/>
      </c>
      <c r="W358" s="196" t="str">
        <f t="shared" si="97"/>
        <v/>
      </c>
      <c r="X358" s="146" t="str">
        <f t="shared" si="98"/>
        <v/>
      </c>
      <c r="Y358" s="146" t="str">
        <f t="shared" si="99"/>
        <v/>
      </c>
      <c r="Z358" s="199" t="str">
        <f t="shared" si="100"/>
        <v/>
      </c>
      <c r="AA358" s="146" t="str">
        <f t="shared" si="101"/>
        <v/>
      </c>
      <c r="AB358" s="141" t="str">
        <f t="shared" si="102"/>
        <v/>
      </c>
      <c r="AC358" s="140" t="str">
        <f t="shared" si="103"/>
        <v/>
      </c>
      <c r="AK358" s="152"/>
    </row>
    <row r="359" spans="1:37" x14ac:dyDescent="0.2">
      <c r="A359" s="150"/>
      <c r="B359" s="149" t="str">
        <f t="shared" si="90"/>
        <v/>
      </c>
      <c r="C359" s="140">
        <f t="shared" si="91"/>
        <v>2829600</v>
      </c>
      <c r="D359" s="144"/>
      <c r="G359" s="147"/>
      <c r="T359" s="142" t="str">
        <f t="shared" si="94"/>
        <v/>
      </c>
      <c r="U359" s="142" t="str">
        <f t="shared" si="95"/>
        <v/>
      </c>
      <c r="V359" s="195" t="str">
        <f t="shared" si="96"/>
        <v/>
      </c>
      <c r="W359" s="196" t="str">
        <f t="shared" si="97"/>
        <v/>
      </c>
      <c r="X359" s="146" t="str">
        <f t="shared" si="98"/>
        <v/>
      </c>
      <c r="Y359" s="146" t="str">
        <f t="shared" si="99"/>
        <v/>
      </c>
      <c r="Z359" s="199" t="str">
        <f t="shared" si="100"/>
        <v/>
      </c>
      <c r="AA359" s="146" t="str">
        <f t="shared" si="101"/>
        <v/>
      </c>
      <c r="AB359" s="141" t="str">
        <f t="shared" si="102"/>
        <v/>
      </c>
      <c r="AC359" s="140" t="str">
        <f t="shared" si="103"/>
        <v/>
      </c>
      <c r="AK359" s="152"/>
    </row>
    <row r="360" spans="1:37" x14ac:dyDescent="0.2">
      <c r="A360" s="150"/>
      <c r="B360" s="149" t="str">
        <f t="shared" si="90"/>
        <v/>
      </c>
      <c r="C360" s="140">
        <f t="shared" si="91"/>
        <v>2840400</v>
      </c>
      <c r="D360" s="144"/>
      <c r="G360" s="147"/>
      <c r="T360" s="142" t="str">
        <f t="shared" si="94"/>
        <v/>
      </c>
      <c r="U360" s="142" t="str">
        <f t="shared" si="95"/>
        <v/>
      </c>
      <c r="V360" s="195" t="str">
        <f t="shared" si="96"/>
        <v/>
      </c>
      <c r="W360" s="196" t="str">
        <f t="shared" si="97"/>
        <v/>
      </c>
      <c r="X360" s="146" t="str">
        <f t="shared" si="98"/>
        <v/>
      </c>
      <c r="Y360" s="146" t="str">
        <f t="shared" si="99"/>
        <v/>
      </c>
      <c r="Z360" s="199" t="str">
        <f t="shared" si="100"/>
        <v/>
      </c>
      <c r="AA360" s="146" t="str">
        <f t="shared" si="101"/>
        <v/>
      </c>
      <c r="AB360" s="141" t="str">
        <f t="shared" si="102"/>
        <v/>
      </c>
      <c r="AC360" s="140" t="str">
        <f t="shared" si="103"/>
        <v/>
      </c>
      <c r="AK360" s="152"/>
    </row>
    <row r="361" spans="1:37" x14ac:dyDescent="0.2">
      <c r="A361" s="150"/>
      <c r="B361" s="149" t="str">
        <f t="shared" si="90"/>
        <v/>
      </c>
      <c r="C361" s="140">
        <f t="shared" si="91"/>
        <v>2851200</v>
      </c>
      <c r="D361" s="144"/>
      <c r="G361" s="147"/>
      <c r="T361" s="142" t="str">
        <f t="shared" si="94"/>
        <v/>
      </c>
      <c r="U361" s="142" t="str">
        <f t="shared" si="95"/>
        <v/>
      </c>
      <c r="V361" s="195" t="str">
        <f t="shared" si="96"/>
        <v/>
      </c>
      <c r="W361" s="196" t="str">
        <f t="shared" si="97"/>
        <v/>
      </c>
      <c r="X361" s="146" t="str">
        <f t="shared" si="98"/>
        <v/>
      </c>
      <c r="Y361" s="146" t="str">
        <f t="shared" si="99"/>
        <v/>
      </c>
      <c r="Z361" s="199" t="str">
        <f t="shared" si="100"/>
        <v/>
      </c>
      <c r="AA361" s="146" t="str">
        <f t="shared" si="101"/>
        <v/>
      </c>
      <c r="AB361" s="141" t="str">
        <f t="shared" si="102"/>
        <v/>
      </c>
      <c r="AC361" s="140" t="str">
        <f t="shared" si="103"/>
        <v/>
      </c>
      <c r="AK361" s="152"/>
    </row>
    <row r="362" spans="1:37" x14ac:dyDescent="0.2">
      <c r="A362" s="150"/>
      <c r="B362" s="149" t="str">
        <f t="shared" si="90"/>
        <v/>
      </c>
      <c r="C362" s="140">
        <f t="shared" si="91"/>
        <v>2862000</v>
      </c>
      <c r="D362" s="144"/>
      <c r="G362" s="147"/>
      <c r="T362" s="142" t="str">
        <f t="shared" si="94"/>
        <v/>
      </c>
      <c r="U362" s="142" t="str">
        <f t="shared" si="95"/>
        <v/>
      </c>
      <c r="V362" s="195" t="str">
        <f t="shared" si="96"/>
        <v/>
      </c>
      <c r="W362" s="196" t="str">
        <f t="shared" si="97"/>
        <v/>
      </c>
      <c r="X362" s="146" t="str">
        <f t="shared" si="98"/>
        <v/>
      </c>
      <c r="Y362" s="146" t="str">
        <f t="shared" si="99"/>
        <v/>
      </c>
      <c r="Z362" s="199" t="str">
        <f t="shared" si="100"/>
        <v/>
      </c>
      <c r="AA362" s="146" t="str">
        <f t="shared" si="101"/>
        <v/>
      </c>
      <c r="AB362" s="141" t="str">
        <f t="shared" si="102"/>
        <v/>
      </c>
      <c r="AC362" s="140" t="str">
        <f t="shared" si="103"/>
        <v/>
      </c>
      <c r="AK362" s="152"/>
    </row>
    <row r="363" spans="1:37" x14ac:dyDescent="0.2">
      <c r="A363" s="150"/>
      <c r="B363" s="149" t="str">
        <f t="shared" si="90"/>
        <v/>
      </c>
      <c r="C363" s="140">
        <f t="shared" si="91"/>
        <v>2872800</v>
      </c>
      <c r="D363" s="144"/>
      <c r="G363" s="147"/>
      <c r="T363" s="142" t="str">
        <f t="shared" si="94"/>
        <v/>
      </c>
      <c r="U363" s="142" t="str">
        <f t="shared" si="95"/>
        <v/>
      </c>
      <c r="V363" s="195" t="str">
        <f t="shared" si="96"/>
        <v/>
      </c>
      <c r="W363" s="196" t="str">
        <f t="shared" si="97"/>
        <v/>
      </c>
      <c r="X363" s="146" t="str">
        <f t="shared" si="98"/>
        <v/>
      </c>
      <c r="Y363" s="146" t="str">
        <f t="shared" si="99"/>
        <v/>
      </c>
      <c r="Z363" s="199" t="str">
        <f t="shared" si="100"/>
        <v/>
      </c>
      <c r="AA363" s="146" t="str">
        <f t="shared" si="101"/>
        <v/>
      </c>
      <c r="AB363" s="141" t="str">
        <f t="shared" si="102"/>
        <v/>
      </c>
      <c r="AC363" s="140" t="str">
        <f t="shared" si="103"/>
        <v/>
      </c>
      <c r="AK363" s="152"/>
    </row>
    <row r="364" spans="1:37" x14ac:dyDescent="0.2">
      <c r="A364" s="150"/>
      <c r="B364" s="149" t="str">
        <f t="shared" si="90"/>
        <v/>
      </c>
      <c r="C364" s="140">
        <f t="shared" si="91"/>
        <v>2883600</v>
      </c>
      <c r="D364" s="144"/>
      <c r="G364" s="147"/>
      <c r="T364" s="142" t="str">
        <f t="shared" si="94"/>
        <v/>
      </c>
      <c r="U364" s="142" t="str">
        <f t="shared" si="95"/>
        <v/>
      </c>
      <c r="V364" s="195" t="str">
        <f t="shared" si="96"/>
        <v/>
      </c>
      <c r="W364" s="196" t="str">
        <f t="shared" si="97"/>
        <v/>
      </c>
      <c r="X364" s="146" t="str">
        <f t="shared" si="98"/>
        <v/>
      </c>
      <c r="Y364" s="146" t="str">
        <f t="shared" si="99"/>
        <v/>
      </c>
      <c r="Z364" s="199" t="str">
        <f t="shared" si="100"/>
        <v/>
      </c>
      <c r="AA364" s="146" t="str">
        <f t="shared" si="101"/>
        <v/>
      </c>
      <c r="AB364" s="141" t="str">
        <f t="shared" si="102"/>
        <v/>
      </c>
      <c r="AC364" s="140" t="str">
        <f t="shared" si="103"/>
        <v/>
      </c>
      <c r="AK364" s="152"/>
    </row>
    <row r="365" spans="1:37" x14ac:dyDescent="0.2">
      <c r="A365" s="150"/>
      <c r="B365" s="149" t="str">
        <f t="shared" si="90"/>
        <v/>
      </c>
      <c r="C365" s="140">
        <f t="shared" si="91"/>
        <v>2894400</v>
      </c>
      <c r="D365" s="144"/>
      <c r="G365" s="147"/>
      <c r="T365" s="142" t="str">
        <f t="shared" si="94"/>
        <v/>
      </c>
      <c r="U365" s="142" t="str">
        <f t="shared" si="95"/>
        <v/>
      </c>
      <c r="V365" s="195" t="str">
        <f t="shared" si="96"/>
        <v/>
      </c>
      <c r="W365" s="196" t="str">
        <f t="shared" si="97"/>
        <v/>
      </c>
      <c r="X365" s="146" t="str">
        <f t="shared" si="98"/>
        <v/>
      </c>
      <c r="Y365" s="146" t="str">
        <f t="shared" si="99"/>
        <v/>
      </c>
      <c r="Z365" s="199" t="str">
        <f t="shared" si="100"/>
        <v/>
      </c>
      <c r="AA365" s="146" t="str">
        <f t="shared" si="101"/>
        <v/>
      </c>
      <c r="AB365" s="141" t="str">
        <f t="shared" si="102"/>
        <v/>
      </c>
      <c r="AC365" s="140" t="str">
        <f t="shared" si="103"/>
        <v/>
      </c>
      <c r="AK365" s="152"/>
    </row>
    <row r="366" spans="1:37" x14ac:dyDescent="0.2">
      <c r="A366" s="150"/>
      <c r="B366" s="149" t="str">
        <f t="shared" si="90"/>
        <v/>
      </c>
      <c r="C366" s="140">
        <f t="shared" si="91"/>
        <v>2905200</v>
      </c>
      <c r="D366" s="144"/>
      <c r="G366" s="147"/>
      <c r="T366" s="142" t="str">
        <f t="shared" ref="T366:T386" si="104">IF(U366="","",T365+1)</f>
        <v/>
      </c>
      <c r="U366" s="142" t="str">
        <f t="shared" ref="U366:U386" si="105">IF(U365="","",IF(U365+$N$33&gt;$O$2,"",IF((U365+N$33)&gt;=O$2,O$2,U365+$N$33)))</f>
        <v/>
      </c>
      <c r="V366" s="195" t="str">
        <f t="shared" ref="V366:V386" si="106">IF(U366="","",(U366/3600)/24+V$4)</f>
        <v/>
      </c>
      <c r="W366" s="196" t="str">
        <f t="shared" ref="W366:W386" si="107">IF(T366="","",V366/24+$W$5)</f>
        <v/>
      </c>
      <c r="X366" s="146" t="str">
        <f t="shared" ref="X366:X389" si="108">IF(U366="","",vbaSpline(U366/3600,A$4:A$59,D$4:D$59))</f>
        <v/>
      </c>
      <c r="Y366" s="146" t="str">
        <f t="shared" ref="Y366:Y386" si="109">IF(U366="","",GetYByX(Z366/10000,$J$4:$J$100,$I$4:$I$100, TRUE))</f>
        <v/>
      </c>
      <c r="Z366" s="199" t="str">
        <f t="shared" ref="Z366:Z386" si="110">IF(U366="","",Z365+X366*AB366-AA366*AB366)</f>
        <v/>
      </c>
      <c r="AA366" s="146" t="str">
        <f t="shared" ref="AA366:AA389" si="111">IF(U366="","",IF(Y365&lt;$N$12,0,GetYByX(Y365,$AF$5:$AF$100,$AG$5:$AG$100)+GetYByX(Y365,$AI$5:$AI$100,$AJ$5:$AJ$100)+AL365)+GetYByX(Y365,F$4:F$100,G$4:G$100))</f>
        <v/>
      </c>
      <c r="AB366" s="141" t="str">
        <f t="shared" ref="AB366:AB386" si="112">IF(U366="","",U366-U365)</f>
        <v/>
      </c>
      <c r="AC366" s="140" t="str">
        <f t="shared" ref="AC366:AC386" si="113">IF(U366="","",U366/3600)</f>
        <v/>
      </c>
      <c r="AK366" s="152"/>
    </row>
    <row r="367" spans="1:37" x14ac:dyDescent="0.2">
      <c r="A367" s="150"/>
      <c r="B367" s="149" t="str">
        <f t="shared" si="90"/>
        <v/>
      </c>
      <c r="C367" s="140">
        <f t="shared" si="91"/>
        <v>2916000</v>
      </c>
      <c r="D367" s="144"/>
      <c r="G367" s="147"/>
      <c r="T367" s="142" t="str">
        <f t="shared" si="104"/>
        <v/>
      </c>
      <c r="U367" s="142" t="str">
        <f t="shared" si="105"/>
        <v/>
      </c>
      <c r="V367" s="195" t="str">
        <f t="shared" si="106"/>
        <v/>
      </c>
      <c r="W367" s="196" t="str">
        <f t="shared" si="107"/>
        <v/>
      </c>
      <c r="X367" s="146" t="str">
        <f t="shared" si="108"/>
        <v/>
      </c>
      <c r="Y367" s="146" t="str">
        <f t="shared" si="109"/>
        <v/>
      </c>
      <c r="Z367" s="199" t="str">
        <f t="shared" si="110"/>
        <v/>
      </c>
      <c r="AA367" s="146" t="str">
        <f t="shared" si="111"/>
        <v/>
      </c>
      <c r="AB367" s="141" t="str">
        <f t="shared" si="112"/>
        <v/>
      </c>
      <c r="AC367" s="140" t="str">
        <f t="shared" si="113"/>
        <v/>
      </c>
      <c r="AK367" s="152"/>
    </row>
    <row r="368" spans="1:37" x14ac:dyDescent="0.2">
      <c r="A368" s="150"/>
      <c r="B368" s="149" t="str">
        <f t="shared" si="90"/>
        <v/>
      </c>
      <c r="C368" s="140">
        <f t="shared" si="91"/>
        <v>2926800</v>
      </c>
      <c r="D368" s="144"/>
      <c r="G368" s="147"/>
      <c r="T368" s="142" t="str">
        <f t="shared" si="104"/>
        <v/>
      </c>
      <c r="U368" s="142" t="str">
        <f t="shared" si="105"/>
        <v/>
      </c>
      <c r="V368" s="195" t="str">
        <f t="shared" si="106"/>
        <v/>
      </c>
      <c r="W368" s="196" t="str">
        <f t="shared" si="107"/>
        <v/>
      </c>
      <c r="X368" s="146" t="str">
        <f t="shared" si="108"/>
        <v/>
      </c>
      <c r="Y368" s="146" t="str">
        <f t="shared" si="109"/>
        <v/>
      </c>
      <c r="Z368" s="199" t="str">
        <f t="shared" si="110"/>
        <v/>
      </c>
      <c r="AA368" s="146" t="str">
        <f t="shared" si="111"/>
        <v/>
      </c>
      <c r="AB368" s="141" t="str">
        <f t="shared" si="112"/>
        <v/>
      </c>
      <c r="AC368" s="140" t="str">
        <f t="shared" si="113"/>
        <v/>
      </c>
      <c r="AK368" s="152"/>
    </row>
    <row r="369" spans="1:37" x14ac:dyDescent="0.2">
      <c r="A369" s="150"/>
      <c r="B369" s="149" t="str">
        <f t="shared" si="90"/>
        <v/>
      </c>
      <c r="C369" s="140">
        <f t="shared" si="91"/>
        <v>2937600</v>
      </c>
      <c r="D369" s="144"/>
      <c r="G369" s="147"/>
      <c r="T369" s="142" t="str">
        <f t="shared" si="104"/>
        <v/>
      </c>
      <c r="U369" s="142" t="str">
        <f t="shared" si="105"/>
        <v/>
      </c>
      <c r="V369" s="195" t="str">
        <f t="shared" si="106"/>
        <v/>
      </c>
      <c r="W369" s="196" t="str">
        <f t="shared" si="107"/>
        <v/>
      </c>
      <c r="X369" s="146" t="str">
        <f t="shared" si="108"/>
        <v/>
      </c>
      <c r="Y369" s="146" t="str">
        <f t="shared" si="109"/>
        <v/>
      </c>
      <c r="Z369" s="199" t="str">
        <f t="shared" si="110"/>
        <v/>
      </c>
      <c r="AA369" s="146" t="str">
        <f t="shared" si="111"/>
        <v/>
      </c>
      <c r="AB369" s="141" t="str">
        <f t="shared" si="112"/>
        <v/>
      </c>
      <c r="AC369" s="140" t="str">
        <f t="shared" si="113"/>
        <v/>
      </c>
      <c r="AK369" s="152"/>
    </row>
    <row r="370" spans="1:37" x14ac:dyDescent="0.2">
      <c r="A370" s="150"/>
      <c r="B370" s="149" t="str">
        <f t="shared" si="90"/>
        <v/>
      </c>
      <c r="C370" s="140">
        <f t="shared" si="91"/>
        <v>2948400</v>
      </c>
      <c r="D370" s="144"/>
      <c r="G370" s="147"/>
      <c r="T370" s="142" t="str">
        <f t="shared" si="104"/>
        <v/>
      </c>
      <c r="U370" s="142" t="str">
        <f t="shared" si="105"/>
        <v/>
      </c>
      <c r="V370" s="195" t="str">
        <f t="shared" si="106"/>
        <v/>
      </c>
      <c r="W370" s="196" t="str">
        <f t="shared" si="107"/>
        <v/>
      </c>
      <c r="X370" s="146" t="str">
        <f t="shared" si="108"/>
        <v/>
      </c>
      <c r="Y370" s="146" t="str">
        <f t="shared" si="109"/>
        <v/>
      </c>
      <c r="Z370" s="199" t="str">
        <f t="shared" si="110"/>
        <v/>
      </c>
      <c r="AA370" s="146" t="str">
        <f t="shared" si="111"/>
        <v/>
      </c>
      <c r="AB370" s="141" t="str">
        <f t="shared" si="112"/>
        <v/>
      </c>
      <c r="AC370" s="140" t="str">
        <f t="shared" si="113"/>
        <v/>
      </c>
      <c r="AK370" s="152"/>
    </row>
    <row r="371" spans="1:37" x14ac:dyDescent="0.2">
      <c r="A371" s="150"/>
      <c r="B371" s="149" t="str">
        <f t="shared" si="90"/>
        <v/>
      </c>
      <c r="C371" s="140">
        <f t="shared" si="91"/>
        <v>2959200</v>
      </c>
      <c r="D371" s="144"/>
      <c r="G371" s="147"/>
      <c r="T371" s="142" t="str">
        <f t="shared" si="104"/>
        <v/>
      </c>
      <c r="U371" s="142" t="str">
        <f t="shared" si="105"/>
        <v/>
      </c>
      <c r="V371" s="195" t="str">
        <f t="shared" si="106"/>
        <v/>
      </c>
      <c r="W371" s="196" t="str">
        <f t="shared" si="107"/>
        <v/>
      </c>
      <c r="X371" s="146" t="str">
        <f t="shared" si="108"/>
        <v/>
      </c>
      <c r="Y371" s="146" t="str">
        <f t="shared" si="109"/>
        <v/>
      </c>
      <c r="Z371" s="199" t="str">
        <f t="shared" si="110"/>
        <v/>
      </c>
      <c r="AA371" s="146" t="str">
        <f t="shared" si="111"/>
        <v/>
      </c>
      <c r="AB371" s="141" t="str">
        <f t="shared" si="112"/>
        <v/>
      </c>
      <c r="AC371" s="140" t="str">
        <f t="shared" si="113"/>
        <v/>
      </c>
      <c r="AK371" s="152"/>
    </row>
    <row r="372" spans="1:37" x14ac:dyDescent="0.2">
      <c r="A372" s="150"/>
      <c r="B372" s="149" t="str">
        <f t="shared" si="90"/>
        <v/>
      </c>
      <c r="C372" s="140">
        <f t="shared" si="91"/>
        <v>2970000</v>
      </c>
      <c r="D372" s="144"/>
      <c r="G372" s="147"/>
      <c r="T372" s="142" t="str">
        <f t="shared" si="104"/>
        <v/>
      </c>
      <c r="U372" s="142" t="str">
        <f t="shared" si="105"/>
        <v/>
      </c>
      <c r="V372" s="195" t="str">
        <f t="shared" si="106"/>
        <v/>
      </c>
      <c r="W372" s="196" t="str">
        <f t="shared" si="107"/>
        <v/>
      </c>
      <c r="X372" s="146" t="str">
        <f t="shared" si="108"/>
        <v/>
      </c>
      <c r="Y372" s="146" t="str">
        <f t="shared" si="109"/>
        <v/>
      </c>
      <c r="Z372" s="199" t="str">
        <f t="shared" si="110"/>
        <v/>
      </c>
      <c r="AA372" s="146" t="str">
        <f t="shared" si="111"/>
        <v/>
      </c>
      <c r="AB372" s="141" t="str">
        <f t="shared" si="112"/>
        <v/>
      </c>
      <c r="AC372" s="140" t="str">
        <f t="shared" si="113"/>
        <v/>
      </c>
      <c r="AK372" s="152"/>
    </row>
    <row r="373" spans="1:37" x14ac:dyDescent="0.2">
      <c r="A373" s="150"/>
      <c r="B373" s="149" t="str">
        <f t="shared" si="90"/>
        <v/>
      </c>
      <c r="C373" s="140">
        <f t="shared" si="91"/>
        <v>2980800</v>
      </c>
      <c r="D373" s="144"/>
      <c r="G373" s="147"/>
      <c r="T373" s="142" t="str">
        <f t="shared" si="104"/>
        <v/>
      </c>
      <c r="U373" s="142" t="str">
        <f t="shared" si="105"/>
        <v/>
      </c>
      <c r="V373" s="195" t="str">
        <f t="shared" si="106"/>
        <v/>
      </c>
      <c r="W373" s="196" t="str">
        <f t="shared" si="107"/>
        <v/>
      </c>
      <c r="X373" s="146" t="str">
        <f t="shared" si="108"/>
        <v/>
      </c>
      <c r="Y373" s="146" t="str">
        <f t="shared" si="109"/>
        <v/>
      </c>
      <c r="Z373" s="199" t="str">
        <f t="shared" si="110"/>
        <v/>
      </c>
      <c r="AA373" s="146" t="str">
        <f t="shared" si="111"/>
        <v/>
      </c>
      <c r="AB373" s="141" t="str">
        <f t="shared" si="112"/>
        <v/>
      </c>
      <c r="AC373" s="140" t="str">
        <f t="shared" si="113"/>
        <v/>
      </c>
      <c r="AK373" s="152"/>
    </row>
    <row r="374" spans="1:37" x14ac:dyDescent="0.2">
      <c r="A374" s="150"/>
      <c r="B374" s="149" t="str">
        <f t="shared" ref="B374:B437" si="114">IF(D374="","",B373+$N$5/24+0.000000001)</f>
        <v/>
      </c>
      <c r="C374" s="140">
        <f t="shared" si="91"/>
        <v>2991600</v>
      </c>
      <c r="D374" s="144"/>
      <c r="G374" s="147"/>
      <c r="T374" s="142" t="str">
        <f t="shared" si="104"/>
        <v/>
      </c>
      <c r="U374" s="142" t="str">
        <f t="shared" si="105"/>
        <v/>
      </c>
      <c r="V374" s="195" t="str">
        <f t="shared" si="106"/>
        <v/>
      </c>
      <c r="W374" s="196" t="str">
        <f t="shared" si="107"/>
        <v/>
      </c>
      <c r="X374" s="146" t="str">
        <f t="shared" si="108"/>
        <v/>
      </c>
      <c r="Y374" s="146" t="str">
        <f t="shared" si="109"/>
        <v/>
      </c>
      <c r="Z374" s="199" t="str">
        <f t="shared" si="110"/>
        <v/>
      </c>
      <c r="AA374" s="146" t="str">
        <f t="shared" si="111"/>
        <v/>
      </c>
      <c r="AB374" s="141" t="str">
        <f t="shared" si="112"/>
        <v/>
      </c>
      <c r="AC374" s="140" t="str">
        <f t="shared" si="113"/>
        <v/>
      </c>
      <c r="AK374" s="152"/>
    </row>
    <row r="375" spans="1:37" x14ac:dyDescent="0.2">
      <c r="A375" s="150"/>
      <c r="B375" s="149" t="str">
        <f t="shared" si="114"/>
        <v/>
      </c>
      <c r="C375" s="140">
        <f t="shared" si="91"/>
        <v>3002400</v>
      </c>
      <c r="D375" s="144"/>
      <c r="G375" s="147"/>
      <c r="T375" s="142" t="str">
        <f t="shared" si="104"/>
        <v/>
      </c>
      <c r="U375" s="142" t="str">
        <f t="shared" si="105"/>
        <v/>
      </c>
      <c r="V375" s="195" t="str">
        <f t="shared" si="106"/>
        <v/>
      </c>
      <c r="W375" s="196" t="str">
        <f t="shared" si="107"/>
        <v/>
      </c>
      <c r="X375" s="146" t="str">
        <f t="shared" si="108"/>
        <v/>
      </c>
      <c r="Y375" s="146" t="str">
        <f t="shared" si="109"/>
        <v/>
      </c>
      <c r="Z375" s="199" t="str">
        <f t="shared" si="110"/>
        <v/>
      </c>
      <c r="AA375" s="146" t="str">
        <f t="shared" si="111"/>
        <v/>
      </c>
      <c r="AB375" s="141" t="str">
        <f t="shared" si="112"/>
        <v/>
      </c>
      <c r="AC375" s="140" t="str">
        <f t="shared" si="113"/>
        <v/>
      </c>
      <c r="AK375" s="152"/>
    </row>
    <row r="376" spans="1:37" x14ac:dyDescent="0.2">
      <c r="A376" s="150"/>
      <c r="B376" s="149" t="str">
        <f t="shared" si="114"/>
        <v/>
      </c>
      <c r="C376" s="140">
        <f t="shared" si="91"/>
        <v>3013200</v>
      </c>
      <c r="D376" s="144"/>
      <c r="G376" s="147"/>
      <c r="T376" s="142" t="str">
        <f t="shared" si="104"/>
        <v/>
      </c>
      <c r="U376" s="142" t="str">
        <f t="shared" si="105"/>
        <v/>
      </c>
      <c r="V376" s="195" t="str">
        <f t="shared" si="106"/>
        <v/>
      </c>
      <c r="W376" s="196" t="str">
        <f t="shared" si="107"/>
        <v/>
      </c>
      <c r="X376" s="146" t="str">
        <f t="shared" si="108"/>
        <v/>
      </c>
      <c r="Y376" s="146" t="str">
        <f t="shared" si="109"/>
        <v/>
      </c>
      <c r="Z376" s="199" t="str">
        <f t="shared" si="110"/>
        <v/>
      </c>
      <c r="AA376" s="146" t="str">
        <f t="shared" si="111"/>
        <v/>
      </c>
      <c r="AB376" s="141" t="str">
        <f t="shared" si="112"/>
        <v/>
      </c>
      <c r="AC376" s="140" t="str">
        <f t="shared" si="113"/>
        <v/>
      </c>
      <c r="AK376" s="152"/>
    </row>
    <row r="377" spans="1:37" x14ac:dyDescent="0.2">
      <c r="A377" s="150"/>
      <c r="B377" s="149" t="str">
        <f t="shared" si="114"/>
        <v/>
      </c>
      <c r="C377" s="140">
        <f t="shared" si="91"/>
        <v>3024000</v>
      </c>
      <c r="D377" s="144"/>
      <c r="G377" s="147"/>
      <c r="T377" s="142" t="str">
        <f t="shared" si="104"/>
        <v/>
      </c>
      <c r="U377" s="142" t="str">
        <f t="shared" si="105"/>
        <v/>
      </c>
      <c r="V377" s="195" t="str">
        <f t="shared" si="106"/>
        <v/>
      </c>
      <c r="W377" s="196" t="str">
        <f t="shared" si="107"/>
        <v/>
      </c>
      <c r="X377" s="146" t="str">
        <f t="shared" si="108"/>
        <v/>
      </c>
      <c r="Y377" s="146" t="str">
        <f t="shared" si="109"/>
        <v/>
      </c>
      <c r="Z377" s="199" t="str">
        <f t="shared" si="110"/>
        <v/>
      </c>
      <c r="AA377" s="146" t="str">
        <f t="shared" si="111"/>
        <v/>
      </c>
      <c r="AB377" s="141" t="str">
        <f t="shared" si="112"/>
        <v/>
      </c>
      <c r="AC377" s="140" t="str">
        <f t="shared" si="113"/>
        <v/>
      </c>
      <c r="AK377" s="152"/>
    </row>
    <row r="378" spans="1:37" x14ac:dyDescent="0.2">
      <c r="A378" s="150"/>
      <c r="B378" s="149" t="str">
        <f t="shared" si="114"/>
        <v/>
      </c>
      <c r="C378" s="140">
        <f t="shared" si="91"/>
        <v>3034800</v>
      </c>
      <c r="D378" s="144"/>
      <c r="G378" s="147"/>
      <c r="T378" s="142" t="str">
        <f t="shared" si="104"/>
        <v/>
      </c>
      <c r="U378" s="142" t="str">
        <f t="shared" si="105"/>
        <v/>
      </c>
      <c r="V378" s="195" t="str">
        <f t="shared" si="106"/>
        <v/>
      </c>
      <c r="W378" s="196" t="str">
        <f t="shared" si="107"/>
        <v/>
      </c>
      <c r="X378" s="146" t="str">
        <f t="shared" si="108"/>
        <v/>
      </c>
      <c r="Y378" s="146" t="str">
        <f t="shared" si="109"/>
        <v/>
      </c>
      <c r="Z378" s="199" t="str">
        <f t="shared" si="110"/>
        <v/>
      </c>
      <c r="AA378" s="146" t="str">
        <f t="shared" si="111"/>
        <v/>
      </c>
      <c r="AB378" s="141" t="str">
        <f t="shared" si="112"/>
        <v/>
      </c>
      <c r="AC378" s="140" t="str">
        <f t="shared" si="113"/>
        <v/>
      </c>
      <c r="AK378" s="152"/>
    </row>
    <row r="379" spans="1:37" x14ac:dyDescent="0.2">
      <c r="A379" s="150"/>
      <c r="B379" s="149" t="str">
        <f t="shared" si="114"/>
        <v/>
      </c>
      <c r="C379" s="140">
        <f t="shared" si="91"/>
        <v>3045600</v>
      </c>
      <c r="D379" s="144"/>
      <c r="G379" s="147"/>
      <c r="T379" s="142" t="str">
        <f t="shared" si="104"/>
        <v/>
      </c>
      <c r="U379" s="142" t="str">
        <f t="shared" si="105"/>
        <v/>
      </c>
      <c r="V379" s="195" t="str">
        <f t="shared" si="106"/>
        <v/>
      </c>
      <c r="W379" s="196" t="str">
        <f t="shared" si="107"/>
        <v/>
      </c>
      <c r="X379" s="146" t="str">
        <f t="shared" si="108"/>
        <v/>
      </c>
      <c r="Y379" s="146" t="str">
        <f t="shared" si="109"/>
        <v/>
      </c>
      <c r="Z379" s="199" t="str">
        <f t="shared" si="110"/>
        <v/>
      </c>
      <c r="AA379" s="146" t="str">
        <f t="shared" si="111"/>
        <v/>
      </c>
      <c r="AB379" s="141" t="str">
        <f t="shared" si="112"/>
        <v/>
      </c>
      <c r="AC379" s="140" t="str">
        <f t="shared" si="113"/>
        <v/>
      </c>
      <c r="AK379" s="152"/>
    </row>
    <row r="380" spans="1:37" x14ac:dyDescent="0.2">
      <c r="A380" s="150"/>
      <c r="B380" s="149" t="str">
        <f t="shared" si="114"/>
        <v/>
      </c>
      <c r="C380" s="140">
        <f t="shared" ref="C380:C443" si="115">C379+$N$5*3600+0.00000000001</f>
        <v>3056400</v>
      </c>
      <c r="D380" s="144"/>
      <c r="G380" s="147"/>
      <c r="T380" s="142" t="str">
        <f t="shared" si="104"/>
        <v/>
      </c>
      <c r="U380" s="142" t="str">
        <f t="shared" si="105"/>
        <v/>
      </c>
      <c r="V380" s="195" t="str">
        <f t="shared" si="106"/>
        <v/>
      </c>
      <c r="W380" s="196" t="str">
        <f t="shared" si="107"/>
        <v/>
      </c>
      <c r="X380" s="146" t="str">
        <f t="shared" si="108"/>
        <v/>
      </c>
      <c r="Y380" s="146" t="str">
        <f t="shared" si="109"/>
        <v/>
      </c>
      <c r="Z380" s="199" t="str">
        <f t="shared" si="110"/>
        <v/>
      </c>
      <c r="AA380" s="146" t="str">
        <f t="shared" si="111"/>
        <v/>
      </c>
      <c r="AB380" s="141" t="str">
        <f t="shared" si="112"/>
        <v/>
      </c>
      <c r="AC380" s="140" t="str">
        <f t="shared" si="113"/>
        <v/>
      </c>
      <c r="AK380" s="152"/>
    </row>
    <row r="381" spans="1:37" x14ac:dyDescent="0.2">
      <c r="A381" s="150"/>
      <c r="B381" s="149" t="str">
        <f t="shared" si="114"/>
        <v/>
      </c>
      <c r="C381" s="140">
        <f t="shared" si="115"/>
        <v>3067200</v>
      </c>
      <c r="D381" s="144"/>
      <c r="G381" s="147"/>
      <c r="T381" s="142" t="str">
        <f t="shared" si="104"/>
        <v/>
      </c>
      <c r="U381" s="142" t="str">
        <f t="shared" si="105"/>
        <v/>
      </c>
      <c r="V381" s="195" t="str">
        <f t="shared" si="106"/>
        <v/>
      </c>
      <c r="W381" s="196" t="str">
        <f t="shared" si="107"/>
        <v/>
      </c>
      <c r="X381" s="146" t="str">
        <f t="shared" si="108"/>
        <v/>
      </c>
      <c r="Y381" s="146" t="str">
        <f t="shared" si="109"/>
        <v/>
      </c>
      <c r="Z381" s="199" t="str">
        <f t="shared" si="110"/>
        <v/>
      </c>
      <c r="AA381" s="146" t="str">
        <f t="shared" si="111"/>
        <v/>
      </c>
      <c r="AB381" s="141" t="str">
        <f t="shared" si="112"/>
        <v/>
      </c>
      <c r="AC381" s="140" t="str">
        <f t="shared" si="113"/>
        <v/>
      </c>
      <c r="AK381" s="152"/>
    </row>
    <row r="382" spans="1:37" x14ac:dyDescent="0.2">
      <c r="A382" s="150"/>
      <c r="B382" s="149" t="str">
        <f t="shared" si="114"/>
        <v/>
      </c>
      <c r="C382" s="140">
        <f t="shared" si="115"/>
        <v>3078000</v>
      </c>
      <c r="D382" s="144"/>
      <c r="G382" s="147"/>
      <c r="T382" s="142" t="str">
        <f t="shared" si="104"/>
        <v/>
      </c>
      <c r="U382" s="142" t="str">
        <f t="shared" si="105"/>
        <v/>
      </c>
      <c r="V382" s="195" t="str">
        <f t="shared" si="106"/>
        <v/>
      </c>
      <c r="W382" s="196" t="str">
        <f t="shared" si="107"/>
        <v/>
      </c>
      <c r="X382" s="146" t="str">
        <f t="shared" si="108"/>
        <v/>
      </c>
      <c r="Y382" s="146" t="str">
        <f t="shared" si="109"/>
        <v/>
      </c>
      <c r="Z382" s="199" t="str">
        <f t="shared" si="110"/>
        <v/>
      </c>
      <c r="AA382" s="146" t="str">
        <f t="shared" si="111"/>
        <v/>
      </c>
      <c r="AB382" s="141" t="str">
        <f t="shared" si="112"/>
        <v/>
      </c>
      <c r="AC382" s="140" t="str">
        <f t="shared" si="113"/>
        <v/>
      </c>
      <c r="AK382" s="152"/>
    </row>
    <row r="383" spans="1:37" x14ac:dyDescent="0.2">
      <c r="A383" s="150"/>
      <c r="B383" s="149" t="str">
        <f t="shared" si="114"/>
        <v/>
      </c>
      <c r="C383" s="140">
        <f t="shared" si="115"/>
        <v>3088800</v>
      </c>
      <c r="D383" s="144"/>
      <c r="G383" s="147"/>
      <c r="T383" s="142" t="str">
        <f t="shared" si="104"/>
        <v/>
      </c>
      <c r="U383" s="142" t="str">
        <f t="shared" si="105"/>
        <v/>
      </c>
      <c r="V383" s="195" t="str">
        <f t="shared" si="106"/>
        <v/>
      </c>
      <c r="W383" s="196" t="str">
        <f t="shared" si="107"/>
        <v/>
      </c>
      <c r="X383" s="146" t="str">
        <f t="shared" si="108"/>
        <v/>
      </c>
      <c r="Y383" s="146" t="str">
        <f t="shared" si="109"/>
        <v/>
      </c>
      <c r="Z383" s="199" t="str">
        <f t="shared" si="110"/>
        <v/>
      </c>
      <c r="AA383" s="146" t="str">
        <f t="shared" si="111"/>
        <v/>
      </c>
      <c r="AB383" s="141" t="str">
        <f t="shared" si="112"/>
        <v/>
      </c>
      <c r="AC383" s="140" t="str">
        <f t="shared" si="113"/>
        <v/>
      </c>
      <c r="AK383" s="152"/>
    </row>
    <row r="384" spans="1:37" x14ac:dyDescent="0.2">
      <c r="A384" s="150"/>
      <c r="B384" s="149" t="str">
        <f t="shared" si="114"/>
        <v/>
      </c>
      <c r="C384" s="140">
        <f t="shared" si="115"/>
        <v>3099600</v>
      </c>
      <c r="D384" s="144"/>
      <c r="G384" s="147"/>
      <c r="T384" s="142" t="str">
        <f t="shared" si="104"/>
        <v/>
      </c>
      <c r="U384" s="142" t="str">
        <f t="shared" si="105"/>
        <v/>
      </c>
      <c r="V384" s="195" t="str">
        <f t="shared" si="106"/>
        <v/>
      </c>
      <c r="W384" s="196" t="str">
        <f t="shared" si="107"/>
        <v/>
      </c>
      <c r="X384" s="146" t="str">
        <f t="shared" si="108"/>
        <v/>
      </c>
      <c r="Y384" s="146" t="str">
        <f t="shared" si="109"/>
        <v/>
      </c>
      <c r="Z384" s="199" t="str">
        <f t="shared" si="110"/>
        <v/>
      </c>
      <c r="AA384" s="146" t="str">
        <f t="shared" si="111"/>
        <v/>
      </c>
      <c r="AB384" s="141" t="str">
        <f t="shared" si="112"/>
        <v/>
      </c>
      <c r="AC384" s="140" t="str">
        <f t="shared" si="113"/>
        <v/>
      </c>
      <c r="AK384" s="152"/>
    </row>
    <row r="385" spans="1:37" x14ac:dyDescent="0.2">
      <c r="A385" s="150"/>
      <c r="B385" s="149" t="str">
        <f t="shared" si="114"/>
        <v/>
      </c>
      <c r="C385" s="140">
        <f t="shared" si="115"/>
        <v>3110400</v>
      </c>
      <c r="D385" s="144"/>
      <c r="G385" s="147"/>
      <c r="T385" s="142" t="str">
        <f t="shared" si="104"/>
        <v/>
      </c>
      <c r="U385" s="142" t="str">
        <f t="shared" si="105"/>
        <v/>
      </c>
      <c r="V385" s="195" t="str">
        <f t="shared" si="106"/>
        <v/>
      </c>
      <c r="W385" s="196" t="str">
        <f t="shared" si="107"/>
        <v/>
      </c>
      <c r="X385" s="146" t="str">
        <f t="shared" si="108"/>
        <v/>
      </c>
      <c r="Y385" s="146" t="str">
        <f t="shared" si="109"/>
        <v/>
      </c>
      <c r="Z385" s="199" t="str">
        <f t="shared" si="110"/>
        <v/>
      </c>
      <c r="AA385" s="146" t="str">
        <f t="shared" si="111"/>
        <v/>
      </c>
      <c r="AB385" s="141" t="str">
        <f t="shared" si="112"/>
        <v/>
      </c>
      <c r="AC385" s="140" t="str">
        <f t="shared" si="113"/>
        <v/>
      </c>
      <c r="AK385" s="152"/>
    </row>
    <row r="386" spans="1:37" x14ac:dyDescent="0.2">
      <c r="A386" s="150"/>
      <c r="B386" s="149" t="str">
        <f t="shared" si="114"/>
        <v/>
      </c>
      <c r="C386" s="140">
        <f t="shared" si="115"/>
        <v>3121200</v>
      </c>
      <c r="D386" s="144"/>
      <c r="G386" s="147"/>
      <c r="T386" s="142" t="str">
        <f t="shared" si="104"/>
        <v/>
      </c>
      <c r="U386" s="142" t="str">
        <f t="shared" si="105"/>
        <v/>
      </c>
      <c r="V386" s="195" t="str">
        <f t="shared" si="106"/>
        <v/>
      </c>
      <c r="W386" s="196" t="str">
        <f t="shared" si="107"/>
        <v/>
      </c>
      <c r="X386" s="146" t="str">
        <f t="shared" si="108"/>
        <v/>
      </c>
      <c r="Y386" s="146" t="str">
        <f t="shared" si="109"/>
        <v/>
      </c>
      <c r="Z386" s="199" t="str">
        <f t="shared" si="110"/>
        <v/>
      </c>
      <c r="AA386" s="146" t="str">
        <f t="shared" si="111"/>
        <v/>
      </c>
      <c r="AB386" s="141" t="str">
        <f t="shared" si="112"/>
        <v/>
      </c>
      <c r="AC386" s="140" t="str">
        <f t="shared" si="113"/>
        <v/>
      </c>
      <c r="AK386" s="152"/>
    </row>
    <row r="387" spans="1:37" x14ac:dyDescent="0.2">
      <c r="A387" s="150"/>
      <c r="B387" s="149" t="str">
        <f t="shared" si="114"/>
        <v/>
      </c>
      <c r="C387" s="140">
        <f t="shared" si="115"/>
        <v>3132000</v>
      </c>
      <c r="D387" s="144"/>
      <c r="G387" s="147"/>
      <c r="T387" s="142" t="str">
        <f t="shared" ref="T387:T450" si="116">IF(U387="","",T386+1)</f>
        <v/>
      </c>
      <c r="U387" s="142" t="str">
        <f t="shared" ref="U387:U450" si="117">IF(U386="","",IF(U386+$N$33&gt;$O$2,"",IF((U386+N$33)&gt;=O$2,O$2,U386+$N$33)))</f>
        <v/>
      </c>
      <c r="V387" s="195" t="str">
        <f t="shared" ref="V387:V450" si="118">IF(U387="","",(U387/3600)/24+V$4)</f>
        <v/>
      </c>
      <c r="W387" s="196" t="str">
        <f t="shared" ref="W387:W450" si="119">IF(T387="","",V387/24+$W$5)</f>
        <v/>
      </c>
      <c r="X387" s="146" t="str">
        <f t="shared" si="108"/>
        <v/>
      </c>
      <c r="Y387" s="146" t="str">
        <f t="shared" ref="Y387:Y450" si="120">IF(U387="","",GetYByX(Z387/10000,$J$4:$J$100,$I$4:$I$100, TRUE))</f>
        <v/>
      </c>
      <c r="Z387" s="199" t="str">
        <f t="shared" ref="Z387:Z450" si="121">IF(U387="","",Z386+X387*AB387-AA387*AB387)</f>
        <v/>
      </c>
      <c r="AA387" s="146" t="str">
        <f t="shared" si="111"/>
        <v/>
      </c>
      <c r="AB387" s="141" t="str">
        <f t="shared" ref="AB387:AB450" si="122">IF(U387="","",U387-U386)</f>
        <v/>
      </c>
      <c r="AC387" s="140" t="str">
        <f t="shared" ref="AC387:AC450" si="123">IF(U387="","",U387/3600)</f>
        <v/>
      </c>
      <c r="AK387" s="152"/>
    </row>
    <row r="388" spans="1:37" x14ac:dyDescent="0.2">
      <c r="A388" s="150"/>
      <c r="B388" s="149" t="str">
        <f t="shared" si="114"/>
        <v/>
      </c>
      <c r="C388" s="140">
        <f t="shared" si="115"/>
        <v>3142800</v>
      </c>
      <c r="D388" s="144"/>
      <c r="G388" s="147"/>
      <c r="T388" s="142" t="str">
        <f t="shared" si="116"/>
        <v/>
      </c>
      <c r="U388" s="142" t="str">
        <f t="shared" si="117"/>
        <v/>
      </c>
      <c r="V388" s="195" t="str">
        <f t="shared" si="118"/>
        <v/>
      </c>
      <c r="W388" s="196" t="str">
        <f t="shared" si="119"/>
        <v/>
      </c>
      <c r="X388" s="146" t="str">
        <f t="shared" si="108"/>
        <v/>
      </c>
      <c r="Y388" s="146" t="str">
        <f t="shared" si="120"/>
        <v/>
      </c>
      <c r="Z388" s="199" t="str">
        <f t="shared" si="121"/>
        <v/>
      </c>
      <c r="AA388" s="146" t="str">
        <f t="shared" si="111"/>
        <v/>
      </c>
      <c r="AB388" s="141" t="str">
        <f t="shared" si="122"/>
        <v/>
      </c>
      <c r="AC388" s="140" t="str">
        <f t="shared" si="123"/>
        <v/>
      </c>
      <c r="AK388" s="152"/>
    </row>
    <row r="389" spans="1:37" x14ac:dyDescent="0.2">
      <c r="A389" s="150"/>
      <c r="B389" s="149" t="str">
        <f t="shared" si="114"/>
        <v/>
      </c>
      <c r="C389" s="140">
        <f t="shared" si="115"/>
        <v>3153600</v>
      </c>
      <c r="D389" s="144"/>
      <c r="G389" s="147"/>
      <c r="T389" s="142" t="str">
        <f t="shared" si="116"/>
        <v/>
      </c>
      <c r="U389" s="142" t="str">
        <f t="shared" si="117"/>
        <v/>
      </c>
      <c r="V389" s="195" t="str">
        <f t="shared" si="118"/>
        <v/>
      </c>
      <c r="W389" s="196" t="str">
        <f t="shared" si="119"/>
        <v/>
      </c>
      <c r="X389" s="146" t="str">
        <f t="shared" si="108"/>
        <v/>
      </c>
      <c r="Y389" s="146" t="str">
        <f t="shared" si="120"/>
        <v/>
      </c>
      <c r="Z389" s="199" t="str">
        <f t="shared" si="121"/>
        <v/>
      </c>
      <c r="AA389" s="146" t="str">
        <f t="shared" si="111"/>
        <v/>
      </c>
      <c r="AB389" s="141" t="str">
        <f t="shared" si="122"/>
        <v/>
      </c>
      <c r="AC389" s="140" t="str">
        <f t="shared" si="123"/>
        <v/>
      </c>
      <c r="AK389" s="152"/>
    </row>
    <row r="390" spans="1:37" x14ac:dyDescent="0.2">
      <c r="A390" s="150"/>
      <c r="B390" s="149" t="str">
        <f t="shared" si="114"/>
        <v/>
      </c>
      <c r="C390" s="140">
        <f t="shared" si="115"/>
        <v>3164400</v>
      </c>
      <c r="D390" s="144"/>
      <c r="G390" s="147"/>
      <c r="T390" s="142" t="str">
        <f t="shared" si="116"/>
        <v/>
      </c>
      <c r="U390" s="142" t="str">
        <f t="shared" si="117"/>
        <v/>
      </c>
      <c r="V390" s="195" t="str">
        <f t="shared" si="118"/>
        <v/>
      </c>
      <c r="W390" s="196" t="str">
        <f t="shared" si="119"/>
        <v/>
      </c>
      <c r="X390" s="146" t="str">
        <f t="shared" ref="X390:X453" si="124">IF(U390="","",vbaSpline(U390/3600,A$4:A$59,D$4:D$59))</f>
        <v/>
      </c>
      <c r="Y390" s="146" t="str">
        <f t="shared" si="120"/>
        <v/>
      </c>
      <c r="Z390" s="199" t="str">
        <f t="shared" si="121"/>
        <v/>
      </c>
      <c r="AA390" s="146" t="str">
        <f t="shared" ref="AA390:AA453" si="125">IF(U390="","",IF(Y389&lt;$N$12,0,GetYByX(Y389,$AF$5:$AF$100,$AG$5:$AG$100)+GetYByX(Y389,$AI$5:$AI$100,$AJ$5:$AJ$100)+AL389)+GetYByX(Y389,F$4:F$100,G$4:G$100))</f>
        <v/>
      </c>
      <c r="AB390" s="141" t="str">
        <f t="shared" si="122"/>
        <v/>
      </c>
      <c r="AC390" s="140" t="str">
        <f t="shared" si="123"/>
        <v/>
      </c>
      <c r="AK390" s="152"/>
    </row>
    <row r="391" spans="1:37" x14ac:dyDescent="0.2">
      <c r="A391" s="150"/>
      <c r="B391" s="149" t="str">
        <f t="shared" si="114"/>
        <v/>
      </c>
      <c r="C391" s="140">
        <f t="shared" si="115"/>
        <v>3175200</v>
      </c>
      <c r="D391" s="144"/>
      <c r="G391" s="147"/>
      <c r="T391" s="142" t="str">
        <f t="shared" si="116"/>
        <v/>
      </c>
      <c r="U391" s="142" t="str">
        <f t="shared" si="117"/>
        <v/>
      </c>
      <c r="V391" s="195" t="str">
        <f t="shared" si="118"/>
        <v/>
      </c>
      <c r="W391" s="196" t="str">
        <f t="shared" si="119"/>
        <v/>
      </c>
      <c r="X391" s="146" t="str">
        <f t="shared" si="124"/>
        <v/>
      </c>
      <c r="Y391" s="146" t="str">
        <f t="shared" si="120"/>
        <v/>
      </c>
      <c r="Z391" s="199" t="str">
        <f t="shared" si="121"/>
        <v/>
      </c>
      <c r="AA391" s="146" t="str">
        <f t="shared" si="125"/>
        <v/>
      </c>
      <c r="AB391" s="141" t="str">
        <f t="shared" si="122"/>
        <v/>
      </c>
      <c r="AC391" s="140" t="str">
        <f t="shared" si="123"/>
        <v/>
      </c>
      <c r="AK391" s="152"/>
    </row>
    <row r="392" spans="1:37" x14ac:dyDescent="0.2">
      <c r="A392" s="150"/>
      <c r="B392" s="149" t="str">
        <f t="shared" si="114"/>
        <v/>
      </c>
      <c r="C392" s="140">
        <f t="shared" si="115"/>
        <v>3186000</v>
      </c>
      <c r="D392" s="144"/>
      <c r="G392" s="147"/>
      <c r="T392" s="142" t="str">
        <f t="shared" si="116"/>
        <v/>
      </c>
      <c r="U392" s="142" t="str">
        <f t="shared" si="117"/>
        <v/>
      </c>
      <c r="V392" s="195" t="str">
        <f t="shared" si="118"/>
        <v/>
      </c>
      <c r="W392" s="196" t="str">
        <f t="shared" si="119"/>
        <v/>
      </c>
      <c r="X392" s="146" t="str">
        <f t="shared" si="124"/>
        <v/>
      </c>
      <c r="Y392" s="146" t="str">
        <f t="shared" si="120"/>
        <v/>
      </c>
      <c r="Z392" s="199" t="str">
        <f t="shared" si="121"/>
        <v/>
      </c>
      <c r="AA392" s="146" t="str">
        <f t="shared" si="125"/>
        <v/>
      </c>
      <c r="AB392" s="141" t="str">
        <f t="shared" si="122"/>
        <v/>
      </c>
      <c r="AC392" s="140" t="str">
        <f t="shared" si="123"/>
        <v/>
      </c>
      <c r="AK392" s="152"/>
    </row>
    <row r="393" spans="1:37" x14ac:dyDescent="0.2">
      <c r="A393" s="150"/>
      <c r="B393" s="149" t="str">
        <f t="shared" si="114"/>
        <v/>
      </c>
      <c r="C393" s="140">
        <f t="shared" si="115"/>
        <v>3196800</v>
      </c>
      <c r="D393" s="144"/>
      <c r="G393" s="147"/>
      <c r="T393" s="142" t="str">
        <f t="shared" si="116"/>
        <v/>
      </c>
      <c r="U393" s="142" t="str">
        <f t="shared" si="117"/>
        <v/>
      </c>
      <c r="V393" s="195" t="str">
        <f t="shared" si="118"/>
        <v/>
      </c>
      <c r="W393" s="196" t="str">
        <f t="shared" si="119"/>
        <v/>
      </c>
      <c r="X393" s="146" t="str">
        <f t="shared" si="124"/>
        <v/>
      </c>
      <c r="Y393" s="146" t="str">
        <f t="shared" si="120"/>
        <v/>
      </c>
      <c r="Z393" s="199" t="str">
        <f t="shared" si="121"/>
        <v/>
      </c>
      <c r="AA393" s="146" t="str">
        <f t="shared" si="125"/>
        <v/>
      </c>
      <c r="AB393" s="141" t="str">
        <f t="shared" si="122"/>
        <v/>
      </c>
      <c r="AC393" s="140" t="str">
        <f t="shared" si="123"/>
        <v/>
      </c>
      <c r="AK393" s="152"/>
    </row>
    <row r="394" spans="1:37" x14ac:dyDescent="0.2">
      <c r="A394" s="150"/>
      <c r="B394" s="149" t="str">
        <f t="shared" si="114"/>
        <v/>
      </c>
      <c r="C394" s="140">
        <f t="shared" si="115"/>
        <v>3207600</v>
      </c>
      <c r="D394" s="144"/>
      <c r="G394" s="147"/>
      <c r="T394" s="142" t="str">
        <f t="shared" si="116"/>
        <v/>
      </c>
      <c r="U394" s="142" t="str">
        <f t="shared" si="117"/>
        <v/>
      </c>
      <c r="V394" s="195" t="str">
        <f t="shared" si="118"/>
        <v/>
      </c>
      <c r="W394" s="196" t="str">
        <f t="shared" si="119"/>
        <v/>
      </c>
      <c r="X394" s="146" t="str">
        <f t="shared" si="124"/>
        <v/>
      </c>
      <c r="Y394" s="146" t="str">
        <f t="shared" si="120"/>
        <v/>
      </c>
      <c r="Z394" s="199" t="str">
        <f t="shared" si="121"/>
        <v/>
      </c>
      <c r="AA394" s="146" t="str">
        <f t="shared" si="125"/>
        <v/>
      </c>
      <c r="AB394" s="141" t="str">
        <f t="shared" si="122"/>
        <v/>
      </c>
      <c r="AC394" s="140" t="str">
        <f t="shared" si="123"/>
        <v/>
      </c>
      <c r="AK394" s="152"/>
    </row>
    <row r="395" spans="1:37" x14ac:dyDescent="0.2">
      <c r="A395" s="150"/>
      <c r="B395" s="149" t="str">
        <f t="shared" si="114"/>
        <v/>
      </c>
      <c r="C395" s="140">
        <f t="shared" si="115"/>
        <v>3218400</v>
      </c>
      <c r="D395" s="144"/>
      <c r="G395" s="147"/>
      <c r="T395" s="142" t="str">
        <f t="shared" si="116"/>
        <v/>
      </c>
      <c r="U395" s="142" t="str">
        <f t="shared" si="117"/>
        <v/>
      </c>
      <c r="V395" s="195" t="str">
        <f t="shared" si="118"/>
        <v/>
      </c>
      <c r="W395" s="196" t="str">
        <f t="shared" si="119"/>
        <v/>
      </c>
      <c r="X395" s="146" t="str">
        <f t="shared" si="124"/>
        <v/>
      </c>
      <c r="Y395" s="146" t="str">
        <f t="shared" si="120"/>
        <v/>
      </c>
      <c r="Z395" s="199" t="str">
        <f t="shared" si="121"/>
        <v/>
      </c>
      <c r="AA395" s="146" t="str">
        <f t="shared" si="125"/>
        <v/>
      </c>
      <c r="AB395" s="141" t="str">
        <f t="shared" si="122"/>
        <v/>
      </c>
      <c r="AC395" s="140" t="str">
        <f t="shared" si="123"/>
        <v/>
      </c>
      <c r="AK395" s="152"/>
    </row>
    <row r="396" spans="1:37" x14ac:dyDescent="0.2">
      <c r="A396" s="150"/>
      <c r="B396" s="149" t="str">
        <f t="shared" si="114"/>
        <v/>
      </c>
      <c r="C396" s="140">
        <f t="shared" si="115"/>
        <v>3229200</v>
      </c>
      <c r="D396" s="144"/>
      <c r="G396" s="147"/>
      <c r="T396" s="142" t="str">
        <f t="shared" si="116"/>
        <v/>
      </c>
      <c r="U396" s="142" t="str">
        <f t="shared" si="117"/>
        <v/>
      </c>
      <c r="V396" s="195" t="str">
        <f t="shared" si="118"/>
        <v/>
      </c>
      <c r="W396" s="196" t="str">
        <f t="shared" si="119"/>
        <v/>
      </c>
      <c r="X396" s="146" t="str">
        <f t="shared" si="124"/>
        <v/>
      </c>
      <c r="Y396" s="146" t="str">
        <f t="shared" si="120"/>
        <v/>
      </c>
      <c r="Z396" s="199" t="str">
        <f t="shared" si="121"/>
        <v/>
      </c>
      <c r="AA396" s="146" t="str">
        <f t="shared" si="125"/>
        <v/>
      </c>
      <c r="AB396" s="141" t="str">
        <f t="shared" si="122"/>
        <v/>
      </c>
      <c r="AC396" s="140" t="str">
        <f t="shared" si="123"/>
        <v/>
      </c>
      <c r="AK396" s="152"/>
    </row>
    <row r="397" spans="1:37" x14ac:dyDescent="0.2">
      <c r="A397" s="150"/>
      <c r="B397" s="149" t="str">
        <f t="shared" si="114"/>
        <v/>
      </c>
      <c r="C397" s="140">
        <f t="shared" si="115"/>
        <v>3240000</v>
      </c>
      <c r="D397" s="144"/>
      <c r="G397" s="147"/>
      <c r="T397" s="142" t="str">
        <f t="shared" si="116"/>
        <v/>
      </c>
      <c r="U397" s="142" t="str">
        <f t="shared" si="117"/>
        <v/>
      </c>
      <c r="V397" s="195" t="str">
        <f t="shared" si="118"/>
        <v/>
      </c>
      <c r="W397" s="196" t="str">
        <f t="shared" si="119"/>
        <v/>
      </c>
      <c r="X397" s="146" t="str">
        <f t="shared" si="124"/>
        <v/>
      </c>
      <c r="Y397" s="146" t="str">
        <f t="shared" si="120"/>
        <v/>
      </c>
      <c r="Z397" s="199" t="str">
        <f t="shared" si="121"/>
        <v/>
      </c>
      <c r="AA397" s="146" t="str">
        <f t="shared" si="125"/>
        <v/>
      </c>
      <c r="AB397" s="141" t="str">
        <f t="shared" si="122"/>
        <v/>
      </c>
      <c r="AC397" s="140" t="str">
        <f t="shared" si="123"/>
        <v/>
      </c>
      <c r="AK397" s="152"/>
    </row>
    <row r="398" spans="1:37" x14ac:dyDescent="0.2">
      <c r="A398" s="150"/>
      <c r="B398" s="149" t="str">
        <f t="shared" si="114"/>
        <v/>
      </c>
      <c r="C398" s="140">
        <f t="shared" si="115"/>
        <v>3250800</v>
      </c>
      <c r="D398" s="144"/>
      <c r="G398" s="147"/>
      <c r="T398" s="142" t="str">
        <f t="shared" si="116"/>
        <v/>
      </c>
      <c r="U398" s="142" t="str">
        <f t="shared" si="117"/>
        <v/>
      </c>
      <c r="V398" s="195" t="str">
        <f t="shared" si="118"/>
        <v/>
      </c>
      <c r="W398" s="196" t="str">
        <f t="shared" si="119"/>
        <v/>
      </c>
      <c r="X398" s="146" t="str">
        <f t="shared" si="124"/>
        <v/>
      </c>
      <c r="Y398" s="146" t="str">
        <f t="shared" si="120"/>
        <v/>
      </c>
      <c r="Z398" s="199" t="str">
        <f t="shared" si="121"/>
        <v/>
      </c>
      <c r="AA398" s="146" t="str">
        <f t="shared" si="125"/>
        <v/>
      </c>
      <c r="AB398" s="141" t="str">
        <f t="shared" si="122"/>
        <v/>
      </c>
      <c r="AC398" s="140" t="str">
        <f t="shared" si="123"/>
        <v/>
      </c>
      <c r="AK398" s="152"/>
    </row>
    <row r="399" spans="1:37" x14ac:dyDescent="0.2">
      <c r="A399" s="150"/>
      <c r="B399" s="149" t="str">
        <f t="shared" si="114"/>
        <v/>
      </c>
      <c r="C399" s="140">
        <f t="shared" si="115"/>
        <v>3261600</v>
      </c>
      <c r="D399" s="144"/>
      <c r="G399" s="147"/>
      <c r="T399" s="142" t="str">
        <f t="shared" si="116"/>
        <v/>
      </c>
      <c r="U399" s="142" t="str">
        <f t="shared" si="117"/>
        <v/>
      </c>
      <c r="V399" s="195" t="str">
        <f t="shared" si="118"/>
        <v/>
      </c>
      <c r="W399" s="196" t="str">
        <f t="shared" si="119"/>
        <v/>
      </c>
      <c r="X399" s="146" t="str">
        <f t="shared" si="124"/>
        <v/>
      </c>
      <c r="Y399" s="146" t="str">
        <f t="shared" si="120"/>
        <v/>
      </c>
      <c r="Z399" s="199" t="str">
        <f t="shared" si="121"/>
        <v/>
      </c>
      <c r="AA399" s="146" t="str">
        <f t="shared" si="125"/>
        <v/>
      </c>
      <c r="AB399" s="141" t="str">
        <f t="shared" si="122"/>
        <v/>
      </c>
      <c r="AC399" s="140" t="str">
        <f t="shared" si="123"/>
        <v/>
      </c>
      <c r="AK399" s="152"/>
    </row>
    <row r="400" spans="1:37" x14ac:dyDescent="0.2">
      <c r="A400" s="150"/>
      <c r="B400" s="149" t="str">
        <f t="shared" si="114"/>
        <v/>
      </c>
      <c r="C400" s="140">
        <f t="shared" si="115"/>
        <v>3272400</v>
      </c>
      <c r="D400" s="144"/>
      <c r="G400" s="147"/>
      <c r="T400" s="142" t="str">
        <f t="shared" si="116"/>
        <v/>
      </c>
      <c r="U400" s="142" t="str">
        <f t="shared" si="117"/>
        <v/>
      </c>
      <c r="V400" s="195" t="str">
        <f t="shared" si="118"/>
        <v/>
      </c>
      <c r="W400" s="196" t="str">
        <f t="shared" si="119"/>
        <v/>
      </c>
      <c r="X400" s="146" t="str">
        <f t="shared" si="124"/>
        <v/>
      </c>
      <c r="Y400" s="146" t="str">
        <f t="shared" si="120"/>
        <v/>
      </c>
      <c r="Z400" s="199" t="str">
        <f t="shared" si="121"/>
        <v/>
      </c>
      <c r="AA400" s="146" t="str">
        <f t="shared" si="125"/>
        <v/>
      </c>
      <c r="AB400" s="141" t="str">
        <f t="shared" si="122"/>
        <v/>
      </c>
      <c r="AC400" s="140" t="str">
        <f t="shared" si="123"/>
        <v/>
      </c>
      <c r="AK400" s="152"/>
    </row>
    <row r="401" spans="1:37" x14ac:dyDescent="0.2">
      <c r="A401" s="150"/>
      <c r="B401" s="149" t="str">
        <f t="shared" si="114"/>
        <v/>
      </c>
      <c r="C401" s="140">
        <f t="shared" si="115"/>
        <v>3283200</v>
      </c>
      <c r="D401" s="144"/>
      <c r="G401" s="147"/>
      <c r="T401" s="142" t="str">
        <f t="shared" si="116"/>
        <v/>
      </c>
      <c r="U401" s="142" t="str">
        <f t="shared" si="117"/>
        <v/>
      </c>
      <c r="V401" s="195" t="str">
        <f t="shared" si="118"/>
        <v/>
      </c>
      <c r="W401" s="196" t="str">
        <f t="shared" si="119"/>
        <v/>
      </c>
      <c r="X401" s="146" t="str">
        <f t="shared" si="124"/>
        <v/>
      </c>
      <c r="Y401" s="146" t="str">
        <f t="shared" si="120"/>
        <v/>
      </c>
      <c r="Z401" s="199" t="str">
        <f t="shared" si="121"/>
        <v/>
      </c>
      <c r="AA401" s="146" t="str">
        <f t="shared" si="125"/>
        <v/>
      </c>
      <c r="AB401" s="141" t="str">
        <f t="shared" si="122"/>
        <v/>
      </c>
      <c r="AC401" s="140" t="str">
        <f t="shared" si="123"/>
        <v/>
      </c>
      <c r="AK401" s="152"/>
    </row>
    <row r="402" spans="1:37" x14ac:dyDescent="0.2">
      <c r="A402" s="150"/>
      <c r="B402" s="149" t="str">
        <f t="shared" si="114"/>
        <v/>
      </c>
      <c r="C402" s="140">
        <f t="shared" si="115"/>
        <v>3294000</v>
      </c>
      <c r="D402" s="144"/>
      <c r="G402" s="147"/>
      <c r="T402" s="142" t="str">
        <f t="shared" si="116"/>
        <v/>
      </c>
      <c r="U402" s="142" t="str">
        <f t="shared" si="117"/>
        <v/>
      </c>
      <c r="V402" s="195" t="str">
        <f t="shared" si="118"/>
        <v/>
      </c>
      <c r="W402" s="196" t="str">
        <f t="shared" si="119"/>
        <v/>
      </c>
      <c r="X402" s="146" t="str">
        <f t="shared" si="124"/>
        <v/>
      </c>
      <c r="Y402" s="146" t="str">
        <f t="shared" si="120"/>
        <v/>
      </c>
      <c r="Z402" s="199" t="str">
        <f t="shared" si="121"/>
        <v/>
      </c>
      <c r="AA402" s="146" t="str">
        <f t="shared" si="125"/>
        <v/>
      </c>
      <c r="AB402" s="141" t="str">
        <f t="shared" si="122"/>
        <v/>
      </c>
      <c r="AC402" s="140" t="str">
        <f t="shared" si="123"/>
        <v/>
      </c>
      <c r="AK402" s="152"/>
    </row>
    <row r="403" spans="1:37" x14ac:dyDescent="0.2">
      <c r="A403" s="150"/>
      <c r="B403" s="149" t="str">
        <f t="shared" si="114"/>
        <v/>
      </c>
      <c r="C403" s="140">
        <f t="shared" si="115"/>
        <v>3304800</v>
      </c>
      <c r="D403" s="144"/>
      <c r="G403" s="147"/>
      <c r="T403" s="142" t="str">
        <f t="shared" si="116"/>
        <v/>
      </c>
      <c r="U403" s="142" t="str">
        <f t="shared" si="117"/>
        <v/>
      </c>
      <c r="V403" s="195" t="str">
        <f t="shared" si="118"/>
        <v/>
      </c>
      <c r="W403" s="196" t="str">
        <f t="shared" si="119"/>
        <v/>
      </c>
      <c r="X403" s="146" t="str">
        <f t="shared" si="124"/>
        <v/>
      </c>
      <c r="Y403" s="146" t="str">
        <f t="shared" si="120"/>
        <v/>
      </c>
      <c r="Z403" s="199" t="str">
        <f t="shared" si="121"/>
        <v/>
      </c>
      <c r="AA403" s="146" t="str">
        <f t="shared" si="125"/>
        <v/>
      </c>
      <c r="AB403" s="141" t="str">
        <f t="shared" si="122"/>
        <v/>
      </c>
      <c r="AC403" s="140" t="str">
        <f t="shared" si="123"/>
        <v/>
      </c>
      <c r="AK403" s="152"/>
    </row>
    <row r="404" spans="1:37" x14ac:dyDescent="0.2">
      <c r="A404" s="150"/>
      <c r="B404" s="149" t="str">
        <f t="shared" si="114"/>
        <v/>
      </c>
      <c r="C404" s="140">
        <f t="shared" si="115"/>
        <v>3315600</v>
      </c>
      <c r="D404" s="144"/>
      <c r="G404" s="147"/>
      <c r="T404" s="142" t="str">
        <f t="shared" si="116"/>
        <v/>
      </c>
      <c r="U404" s="142" t="str">
        <f t="shared" si="117"/>
        <v/>
      </c>
      <c r="V404" s="195" t="str">
        <f t="shared" si="118"/>
        <v/>
      </c>
      <c r="W404" s="196" t="str">
        <f t="shared" si="119"/>
        <v/>
      </c>
      <c r="X404" s="146" t="str">
        <f t="shared" si="124"/>
        <v/>
      </c>
      <c r="Y404" s="146" t="str">
        <f t="shared" si="120"/>
        <v/>
      </c>
      <c r="Z404" s="199" t="str">
        <f t="shared" si="121"/>
        <v/>
      </c>
      <c r="AA404" s="146" t="str">
        <f t="shared" si="125"/>
        <v/>
      </c>
      <c r="AB404" s="141" t="str">
        <f t="shared" si="122"/>
        <v/>
      </c>
      <c r="AC404" s="140" t="str">
        <f t="shared" si="123"/>
        <v/>
      </c>
      <c r="AK404" s="152"/>
    </row>
    <row r="405" spans="1:37" x14ac:dyDescent="0.2">
      <c r="A405" s="150"/>
      <c r="B405" s="149" t="str">
        <f t="shared" si="114"/>
        <v/>
      </c>
      <c r="C405" s="140">
        <f t="shared" si="115"/>
        <v>3326400</v>
      </c>
      <c r="D405" s="144"/>
      <c r="G405" s="147"/>
      <c r="T405" s="142" t="str">
        <f t="shared" si="116"/>
        <v/>
      </c>
      <c r="U405" s="142" t="str">
        <f t="shared" si="117"/>
        <v/>
      </c>
      <c r="V405" s="195" t="str">
        <f t="shared" si="118"/>
        <v/>
      </c>
      <c r="W405" s="196" t="str">
        <f t="shared" si="119"/>
        <v/>
      </c>
      <c r="X405" s="146" t="str">
        <f t="shared" si="124"/>
        <v/>
      </c>
      <c r="Y405" s="146" t="str">
        <f t="shared" si="120"/>
        <v/>
      </c>
      <c r="Z405" s="199" t="str">
        <f t="shared" si="121"/>
        <v/>
      </c>
      <c r="AA405" s="146" t="str">
        <f t="shared" si="125"/>
        <v/>
      </c>
      <c r="AB405" s="141" t="str">
        <f t="shared" si="122"/>
        <v/>
      </c>
      <c r="AC405" s="140" t="str">
        <f t="shared" si="123"/>
        <v/>
      </c>
      <c r="AK405" s="152"/>
    </row>
    <row r="406" spans="1:37" x14ac:dyDescent="0.2">
      <c r="A406" s="150"/>
      <c r="B406" s="149" t="str">
        <f t="shared" si="114"/>
        <v/>
      </c>
      <c r="C406" s="140">
        <f t="shared" si="115"/>
        <v>3337200</v>
      </c>
      <c r="D406" s="144"/>
      <c r="G406" s="147"/>
      <c r="T406" s="142" t="str">
        <f t="shared" si="116"/>
        <v/>
      </c>
      <c r="U406" s="142" t="str">
        <f t="shared" si="117"/>
        <v/>
      </c>
      <c r="V406" s="195" t="str">
        <f t="shared" si="118"/>
        <v/>
      </c>
      <c r="W406" s="196" t="str">
        <f t="shared" si="119"/>
        <v/>
      </c>
      <c r="X406" s="146" t="str">
        <f t="shared" si="124"/>
        <v/>
      </c>
      <c r="Y406" s="146" t="str">
        <f t="shared" si="120"/>
        <v/>
      </c>
      <c r="Z406" s="199" t="str">
        <f t="shared" si="121"/>
        <v/>
      </c>
      <c r="AA406" s="146" t="str">
        <f t="shared" si="125"/>
        <v/>
      </c>
      <c r="AB406" s="141" t="str">
        <f t="shared" si="122"/>
        <v/>
      </c>
      <c r="AC406" s="140" t="str">
        <f t="shared" si="123"/>
        <v/>
      </c>
      <c r="AK406" s="152"/>
    </row>
    <row r="407" spans="1:37" x14ac:dyDescent="0.2">
      <c r="A407" s="150"/>
      <c r="B407" s="149" t="str">
        <f t="shared" si="114"/>
        <v/>
      </c>
      <c r="C407" s="140">
        <f t="shared" si="115"/>
        <v>3348000</v>
      </c>
      <c r="D407" s="144"/>
      <c r="G407" s="147"/>
      <c r="T407" s="142" t="str">
        <f t="shared" si="116"/>
        <v/>
      </c>
      <c r="U407" s="142" t="str">
        <f t="shared" si="117"/>
        <v/>
      </c>
      <c r="V407" s="195" t="str">
        <f t="shared" si="118"/>
        <v/>
      </c>
      <c r="W407" s="196" t="str">
        <f t="shared" si="119"/>
        <v/>
      </c>
      <c r="X407" s="146" t="str">
        <f t="shared" si="124"/>
        <v/>
      </c>
      <c r="Y407" s="146" t="str">
        <f t="shared" si="120"/>
        <v/>
      </c>
      <c r="Z407" s="199" t="str">
        <f t="shared" si="121"/>
        <v/>
      </c>
      <c r="AA407" s="146" t="str">
        <f t="shared" si="125"/>
        <v/>
      </c>
      <c r="AB407" s="141" t="str">
        <f t="shared" si="122"/>
        <v/>
      </c>
      <c r="AC407" s="140" t="str">
        <f t="shared" si="123"/>
        <v/>
      </c>
      <c r="AK407" s="152"/>
    </row>
    <row r="408" spans="1:37" x14ac:dyDescent="0.2">
      <c r="A408" s="150"/>
      <c r="B408" s="149" t="str">
        <f t="shared" si="114"/>
        <v/>
      </c>
      <c r="C408" s="140">
        <f t="shared" si="115"/>
        <v>3358800</v>
      </c>
      <c r="D408" s="144"/>
      <c r="G408" s="147"/>
      <c r="T408" s="142" t="str">
        <f t="shared" si="116"/>
        <v/>
      </c>
      <c r="U408" s="142" t="str">
        <f t="shared" si="117"/>
        <v/>
      </c>
      <c r="V408" s="195" t="str">
        <f t="shared" si="118"/>
        <v/>
      </c>
      <c r="W408" s="196" t="str">
        <f t="shared" si="119"/>
        <v/>
      </c>
      <c r="X408" s="146" t="str">
        <f t="shared" si="124"/>
        <v/>
      </c>
      <c r="Y408" s="146" t="str">
        <f t="shared" si="120"/>
        <v/>
      </c>
      <c r="Z408" s="199" t="str">
        <f t="shared" si="121"/>
        <v/>
      </c>
      <c r="AA408" s="146" t="str">
        <f t="shared" si="125"/>
        <v/>
      </c>
      <c r="AB408" s="141" t="str">
        <f t="shared" si="122"/>
        <v/>
      </c>
      <c r="AC408" s="140" t="str">
        <f t="shared" si="123"/>
        <v/>
      </c>
      <c r="AK408" s="152"/>
    </row>
    <row r="409" spans="1:37" x14ac:dyDescent="0.2">
      <c r="A409" s="150"/>
      <c r="B409" s="149" t="str">
        <f t="shared" si="114"/>
        <v/>
      </c>
      <c r="C409" s="140">
        <f t="shared" si="115"/>
        <v>3369600</v>
      </c>
      <c r="D409" s="144"/>
      <c r="G409" s="147"/>
      <c r="T409" s="142" t="str">
        <f t="shared" si="116"/>
        <v/>
      </c>
      <c r="U409" s="142" t="str">
        <f t="shared" si="117"/>
        <v/>
      </c>
      <c r="V409" s="195" t="str">
        <f t="shared" si="118"/>
        <v/>
      </c>
      <c r="W409" s="196" t="str">
        <f t="shared" si="119"/>
        <v/>
      </c>
      <c r="X409" s="146" t="str">
        <f t="shared" si="124"/>
        <v/>
      </c>
      <c r="Y409" s="146" t="str">
        <f t="shared" si="120"/>
        <v/>
      </c>
      <c r="Z409" s="199" t="str">
        <f t="shared" si="121"/>
        <v/>
      </c>
      <c r="AA409" s="146" t="str">
        <f t="shared" si="125"/>
        <v/>
      </c>
      <c r="AB409" s="141" t="str">
        <f t="shared" si="122"/>
        <v/>
      </c>
      <c r="AC409" s="140" t="str">
        <f t="shared" si="123"/>
        <v/>
      </c>
      <c r="AK409" s="152"/>
    </row>
    <row r="410" spans="1:37" x14ac:dyDescent="0.2">
      <c r="A410" s="150"/>
      <c r="B410" s="149" t="str">
        <f t="shared" si="114"/>
        <v/>
      </c>
      <c r="C410" s="140">
        <f t="shared" si="115"/>
        <v>3380400</v>
      </c>
      <c r="D410" s="144"/>
      <c r="G410" s="147"/>
      <c r="T410" s="142" t="str">
        <f t="shared" si="116"/>
        <v/>
      </c>
      <c r="U410" s="142" t="str">
        <f t="shared" si="117"/>
        <v/>
      </c>
      <c r="V410" s="195" t="str">
        <f t="shared" si="118"/>
        <v/>
      </c>
      <c r="W410" s="196" t="str">
        <f t="shared" si="119"/>
        <v/>
      </c>
      <c r="X410" s="146" t="str">
        <f t="shared" si="124"/>
        <v/>
      </c>
      <c r="Y410" s="146" t="str">
        <f t="shared" si="120"/>
        <v/>
      </c>
      <c r="Z410" s="199" t="str">
        <f t="shared" si="121"/>
        <v/>
      </c>
      <c r="AA410" s="146" t="str">
        <f t="shared" si="125"/>
        <v/>
      </c>
      <c r="AB410" s="141" t="str">
        <f t="shared" si="122"/>
        <v/>
      </c>
      <c r="AC410" s="140" t="str">
        <f t="shared" si="123"/>
        <v/>
      </c>
      <c r="AK410" s="152"/>
    </row>
    <row r="411" spans="1:37" x14ac:dyDescent="0.2">
      <c r="A411" s="150"/>
      <c r="B411" s="149" t="str">
        <f t="shared" si="114"/>
        <v/>
      </c>
      <c r="C411" s="140">
        <f t="shared" si="115"/>
        <v>3391200</v>
      </c>
      <c r="D411" s="144"/>
      <c r="G411" s="147"/>
      <c r="T411" s="142" t="str">
        <f t="shared" si="116"/>
        <v/>
      </c>
      <c r="U411" s="142" t="str">
        <f t="shared" si="117"/>
        <v/>
      </c>
      <c r="V411" s="195" t="str">
        <f t="shared" si="118"/>
        <v/>
      </c>
      <c r="W411" s="196" t="str">
        <f t="shared" si="119"/>
        <v/>
      </c>
      <c r="X411" s="146" t="str">
        <f t="shared" si="124"/>
        <v/>
      </c>
      <c r="Y411" s="146" t="str">
        <f t="shared" si="120"/>
        <v/>
      </c>
      <c r="Z411" s="199" t="str">
        <f t="shared" si="121"/>
        <v/>
      </c>
      <c r="AA411" s="146" t="str">
        <f t="shared" si="125"/>
        <v/>
      </c>
      <c r="AB411" s="141" t="str">
        <f t="shared" si="122"/>
        <v/>
      </c>
      <c r="AC411" s="140" t="str">
        <f t="shared" si="123"/>
        <v/>
      </c>
      <c r="AK411" s="152"/>
    </row>
    <row r="412" spans="1:37" x14ac:dyDescent="0.2">
      <c r="A412" s="150"/>
      <c r="B412" s="149" t="str">
        <f t="shared" si="114"/>
        <v/>
      </c>
      <c r="C412" s="140">
        <f t="shared" si="115"/>
        <v>3402000</v>
      </c>
      <c r="D412" s="144"/>
      <c r="G412" s="147"/>
      <c r="T412" s="142" t="str">
        <f t="shared" si="116"/>
        <v/>
      </c>
      <c r="U412" s="142" t="str">
        <f t="shared" si="117"/>
        <v/>
      </c>
      <c r="V412" s="195" t="str">
        <f t="shared" si="118"/>
        <v/>
      </c>
      <c r="W412" s="196" t="str">
        <f t="shared" si="119"/>
        <v/>
      </c>
      <c r="X412" s="146" t="str">
        <f t="shared" si="124"/>
        <v/>
      </c>
      <c r="Y412" s="146" t="str">
        <f t="shared" si="120"/>
        <v/>
      </c>
      <c r="Z412" s="199" t="str">
        <f t="shared" si="121"/>
        <v/>
      </c>
      <c r="AA412" s="146" t="str">
        <f t="shared" si="125"/>
        <v/>
      </c>
      <c r="AB412" s="141" t="str">
        <f t="shared" si="122"/>
        <v/>
      </c>
      <c r="AC412" s="140" t="str">
        <f t="shared" si="123"/>
        <v/>
      </c>
      <c r="AK412" s="152"/>
    </row>
    <row r="413" spans="1:37" x14ac:dyDescent="0.2">
      <c r="A413" s="150"/>
      <c r="B413" s="149" t="str">
        <f t="shared" si="114"/>
        <v/>
      </c>
      <c r="C413" s="140">
        <f t="shared" si="115"/>
        <v>3412800</v>
      </c>
      <c r="D413" s="144"/>
      <c r="G413" s="147"/>
      <c r="T413" s="142" t="str">
        <f t="shared" si="116"/>
        <v/>
      </c>
      <c r="U413" s="142" t="str">
        <f t="shared" si="117"/>
        <v/>
      </c>
      <c r="V413" s="195" t="str">
        <f t="shared" si="118"/>
        <v/>
      </c>
      <c r="W413" s="196" t="str">
        <f t="shared" si="119"/>
        <v/>
      </c>
      <c r="X413" s="146" t="str">
        <f t="shared" si="124"/>
        <v/>
      </c>
      <c r="Y413" s="146" t="str">
        <f t="shared" si="120"/>
        <v/>
      </c>
      <c r="Z413" s="199" t="str">
        <f t="shared" si="121"/>
        <v/>
      </c>
      <c r="AA413" s="146" t="str">
        <f t="shared" si="125"/>
        <v/>
      </c>
      <c r="AB413" s="141" t="str">
        <f t="shared" si="122"/>
        <v/>
      </c>
      <c r="AC413" s="140" t="str">
        <f t="shared" si="123"/>
        <v/>
      </c>
      <c r="AK413" s="152"/>
    </row>
    <row r="414" spans="1:37" x14ac:dyDescent="0.2">
      <c r="A414" s="150"/>
      <c r="B414" s="149" t="str">
        <f t="shared" si="114"/>
        <v/>
      </c>
      <c r="C414" s="140">
        <f t="shared" si="115"/>
        <v>3423600</v>
      </c>
      <c r="D414" s="144"/>
      <c r="G414" s="147"/>
      <c r="T414" s="142" t="str">
        <f t="shared" si="116"/>
        <v/>
      </c>
      <c r="U414" s="142" t="str">
        <f t="shared" si="117"/>
        <v/>
      </c>
      <c r="V414" s="195" t="str">
        <f t="shared" si="118"/>
        <v/>
      </c>
      <c r="W414" s="196" t="str">
        <f t="shared" si="119"/>
        <v/>
      </c>
      <c r="X414" s="146" t="str">
        <f t="shared" si="124"/>
        <v/>
      </c>
      <c r="Y414" s="146" t="str">
        <f t="shared" si="120"/>
        <v/>
      </c>
      <c r="Z414" s="199" t="str">
        <f t="shared" si="121"/>
        <v/>
      </c>
      <c r="AA414" s="146" t="str">
        <f t="shared" si="125"/>
        <v/>
      </c>
      <c r="AB414" s="141" t="str">
        <f t="shared" si="122"/>
        <v/>
      </c>
      <c r="AC414" s="140" t="str">
        <f t="shared" si="123"/>
        <v/>
      </c>
      <c r="AK414" s="152"/>
    </row>
    <row r="415" spans="1:37" x14ac:dyDescent="0.2">
      <c r="A415" s="150"/>
      <c r="B415" s="149" t="str">
        <f t="shared" si="114"/>
        <v/>
      </c>
      <c r="C415" s="140">
        <f t="shared" si="115"/>
        <v>3434400</v>
      </c>
      <c r="D415" s="144"/>
      <c r="G415" s="147"/>
      <c r="T415" s="142" t="str">
        <f t="shared" si="116"/>
        <v/>
      </c>
      <c r="U415" s="142" t="str">
        <f t="shared" si="117"/>
        <v/>
      </c>
      <c r="V415" s="195" t="str">
        <f t="shared" si="118"/>
        <v/>
      </c>
      <c r="W415" s="196" t="str">
        <f t="shared" si="119"/>
        <v/>
      </c>
      <c r="X415" s="146" t="str">
        <f t="shared" si="124"/>
        <v/>
      </c>
      <c r="Y415" s="146" t="str">
        <f t="shared" si="120"/>
        <v/>
      </c>
      <c r="Z415" s="199" t="str">
        <f t="shared" si="121"/>
        <v/>
      </c>
      <c r="AA415" s="146" t="str">
        <f t="shared" si="125"/>
        <v/>
      </c>
      <c r="AB415" s="141" t="str">
        <f t="shared" si="122"/>
        <v/>
      </c>
      <c r="AC415" s="140" t="str">
        <f t="shared" si="123"/>
        <v/>
      </c>
      <c r="AK415" s="152"/>
    </row>
    <row r="416" spans="1:37" x14ac:dyDescent="0.2">
      <c r="A416" s="150"/>
      <c r="B416" s="149" t="str">
        <f t="shared" si="114"/>
        <v/>
      </c>
      <c r="C416" s="140">
        <f t="shared" si="115"/>
        <v>3445200</v>
      </c>
      <c r="D416" s="144"/>
      <c r="G416" s="147"/>
      <c r="T416" s="142" t="str">
        <f t="shared" si="116"/>
        <v/>
      </c>
      <c r="U416" s="142" t="str">
        <f t="shared" si="117"/>
        <v/>
      </c>
      <c r="V416" s="195" t="str">
        <f t="shared" si="118"/>
        <v/>
      </c>
      <c r="W416" s="196" t="str">
        <f t="shared" si="119"/>
        <v/>
      </c>
      <c r="X416" s="146" t="str">
        <f t="shared" si="124"/>
        <v/>
      </c>
      <c r="Y416" s="146" t="str">
        <f t="shared" si="120"/>
        <v/>
      </c>
      <c r="Z416" s="199" t="str">
        <f t="shared" si="121"/>
        <v/>
      </c>
      <c r="AA416" s="146" t="str">
        <f t="shared" si="125"/>
        <v/>
      </c>
      <c r="AB416" s="141" t="str">
        <f t="shared" si="122"/>
        <v/>
      </c>
      <c r="AC416" s="140" t="str">
        <f t="shared" si="123"/>
        <v/>
      </c>
      <c r="AK416" s="152"/>
    </row>
    <row r="417" spans="1:37" x14ac:dyDescent="0.2">
      <c r="A417" s="150"/>
      <c r="B417" s="149" t="str">
        <f t="shared" si="114"/>
        <v/>
      </c>
      <c r="C417" s="140">
        <f t="shared" si="115"/>
        <v>3456000</v>
      </c>
      <c r="D417" s="144"/>
      <c r="G417" s="147"/>
      <c r="T417" s="142" t="str">
        <f t="shared" si="116"/>
        <v/>
      </c>
      <c r="U417" s="142" t="str">
        <f t="shared" si="117"/>
        <v/>
      </c>
      <c r="V417" s="195" t="str">
        <f t="shared" si="118"/>
        <v/>
      </c>
      <c r="W417" s="196" t="str">
        <f t="shared" si="119"/>
        <v/>
      </c>
      <c r="X417" s="146" t="str">
        <f t="shared" si="124"/>
        <v/>
      </c>
      <c r="Y417" s="146" t="str">
        <f t="shared" si="120"/>
        <v/>
      </c>
      <c r="Z417" s="199" t="str">
        <f t="shared" si="121"/>
        <v/>
      </c>
      <c r="AA417" s="146" t="str">
        <f t="shared" si="125"/>
        <v/>
      </c>
      <c r="AB417" s="141" t="str">
        <f t="shared" si="122"/>
        <v/>
      </c>
      <c r="AC417" s="140" t="str">
        <f t="shared" si="123"/>
        <v/>
      </c>
      <c r="AK417" s="152"/>
    </row>
    <row r="418" spans="1:37" x14ac:dyDescent="0.2">
      <c r="A418" s="150"/>
      <c r="B418" s="149" t="str">
        <f t="shared" si="114"/>
        <v/>
      </c>
      <c r="C418" s="140">
        <f t="shared" si="115"/>
        <v>3466800</v>
      </c>
      <c r="D418" s="144"/>
      <c r="G418" s="147"/>
      <c r="T418" s="142" t="str">
        <f t="shared" si="116"/>
        <v/>
      </c>
      <c r="U418" s="142" t="str">
        <f t="shared" si="117"/>
        <v/>
      </c>
      <c r="V418" s="195" t="str">
        <f t="shared" si="118"/>
        <v/>
      </c>
      <c r="W418" s="196" t="str">
        <f t="shared" si="119"/>
        <v/>
      </c>
      <c r="X418" s="146" t="str">
        <f t="shared" si="124"/>
        <v/>
      </c>
      <c r="Y418" s="146" t="str">
        <f t="shared" si="120"/>
        <v/>
      </c>
      <c r="Z418" s="199" t="str">
        <f t="shared" si="121"/>
        <v/>
      </c>
      <c r="AA418" s="146" t="str">
        <f t="shared" si="125"/>
        <v/>
      </c>
      <c r="AB418" s="141" t="str">
        <f t="shared" si="122"/>
        <v/>
      </c>
      <c r="AC418" s="140" t="str">
        <f t="shared" si="123"/>
        <v/>
      </c>
      <c r="AK418" s="152"/>
    </row>
    <row r="419" spans="1:37" x14ac:dyDescent="0.2">
      <c r="A419" s="150"/>
      <c r="B419" s="149" t="str">
        <f t="shared" si="114"/>
        <v/>
      </c>
      <c r="C419" s="140">
        <f t="shared" si="115"/>
        <v>3477600</v>
      </c>
      <c r="D419" s="144"/>
      <c r="G419" s="147"/>
      <c r="T419" s="142" t="str">
        <f t="shared" si="116"/>
        <v/>
      </c>
      <c r="U419" s="142" t="str">
        <f t="shared" si="117"/>
        <v/>
      </c>
      <c r="V419" s="195" t="str">
        <f t="shared" si="118"/>
        <v/>
      </c>
      <c r="W419" s="196" t="str">
        <f t="shared" si="119"/>
        <v/>
      </c>
      <c r="X419" s="146" t="str">
        <f t="shared" si="124"/>
        <v/>
      </c>
      <c r="Y419" s="146" t="str">
        <f t="shared" si="120"/>
        <v/>
      </c>
      <c r="Z419" s="199" t="str">
        <f t="shared" si="121"/>
        <v/>
      </c>
      <c r="AA419" s="146" t="str">
        <f t="shared" si="125"/>
        <v/>
      </c>
      <c r="AB419" s="141" t="str">
        <f t="shared" si="122"/>
        <v/>
      </c>
      <c r="AC419" s="140" t="str">
        <f t="shared" si="123"/>
        <v/>
      </c>
      <c r="AK419" s="152"/>
    </row>
    <row r="420" spans="1:37" x14ac:dyDescent="0.2">
      <c r="A420" s="150"/>
      <c r="B420" s="149" t="str">
        <f t="shared" si="114"/>
        <v/>
      </c>
      <c r="C420" s="140">
        <f t="shared" si="115"/>
        <v>3488400</v>
      </c>
      <c r="D420" s="144"/>
      <c r="G420" s="147"/>
      <c r="T420" s="142" t="str">
        <f t="shared" si="116"/>
        <v/>
      </c>
      <c r="U420" s="142" t="str">
        <f t="shared" si="117"/>
        <v/>
      </c>
      <c r="V420" s="195" t="str">
        <f t="shared" si="118"/>
        <v/>
      </c>
      <c r="W420" s="196" t="str">
        <f t="shared" si="119"/>
        <v/>
      </c>
      <c r="X420" s="146" t="str">
        <f t="shared" si="124"/>
        <v/>
      </c>
      <c r="Y420" s="146" t="str">
        <f t="shared" si="120"/>
        <v/>
      </c>
      <c r="Z420" s="199" t="str">
        <f t="shared" si="121"/>
        <v/>
      </c>
      <c r="AA420" s="146" t="str">
        <f t="shared" si="125"/>
        <v/>
      </c>
      <c r="AB420" s="141" t="str">
        <f t="shared" si="122"/>
        <v/>
      </c>
      <c r="AC420" s="140" t="str">
        <f t="shared" si="123"/>
        <v/>
      </c>
      <c r="AK420" s="152"/>
    </row>
    <row r="421" spans="1:37" x14ac:dyDescent="0.2">
      <c r="A421" s="150"/>
      <c r="B421" s="149" t="str">
        <f t="shared" si="114"/>
        <v/>
      </c>
      <c r="C421" s="140">
        <f t="shared" si="115"/>
        <v>3499200</v>
      </c>
      <c r="D421" s="144"/>
      <c r="G421" s="147"/>
      <c r="T421" s="142" t="str">
        <f t="shared" si="116"/>
        <v/>
      </c>
      <c r="U421" s="142" t="str">
        <f t="shared" si="117"/>
        <v/>
      </c>
      <c r="V421" s="195" t="str">
        <f t="shared" si="118"/>
        <v/>
      </c>
      <c r="W421" s="196" t="str">
        <f t="shared" si="119"/>
        <v/>
      </c>
      <c r="X421" s="146" t="str">
        <f t="shared" si="124"/>
        <v/>
      </c>
      <c r="Y421" s="146" t="str">
        <f t="shared" si="120"/>
        <v/>
      </c>
      <c r="Z421" s="199" t="str">
        <f t="shared" si="121"/>
        <v/>
      </c>
      <c r="AA421" s="146" t="str">
        <f t="shared" si="125"/>
        <v/>
      </c>
      <c r="AB421" s="141" t="str">
        <f t="shared" si="122"/>
        <v/>
      </c>
      <c r="AC421" s="140" t="str">
        <f t="shared" si="123"/>
        <v/>
      </c>
      <c r="AK421" s="152"/>
    </row>
    <row r="422" spans="1:37" x14ac:dyDescent="0.2">
      <c r="A422" s="150"/>
      <c r="B422" s="149" t="str">
        <f t="shared" si="114"/>
        <v/>
      </c>
      <c r="C422" s="140">
        <f t="shared" si="115"/>
        <v>3510000</v>
      </c>
      <c r="D422" s="144"/>
      <c r="G422" s="147"/>
      <c r="T422" s="142" t="str">
        <f t="shared" si="116"/>
        <v/>
      </c>
      <c r="U422" s="142" t="str">
        <f t="shared" si="117"/>
        <v/>
      </c>
      <c r="V422" s="195" t="str">
        <f t="shared" si="118"/>
        <v/>
      </c>
      <c r="W422" s="196" t="str">
        <f t="shared" si="119"/>
        <v/>
      </c>
      <c r="X422" s="146" t="str">
        <f t="shared" si="124"/>
        <v/>
      </c>
      <c r="Y422" s="146" t="str">
        <f t="shared" si="120"/>
        <v/>
      </c>
      <c r="Z422" s="199" t="str">
        <f t="shared" si="121"/>
        <v/>
      </c>
      <c r="AA422" s="146" t="str">
        <f t="shared" si="125"/>
        <v/>
      </c>
      <c r="AB422" s="141" t="str">
        <f t="shared" si="122"/>
        <v/>
      </c>
      <c r="AC422" s="140" t="str">
        <f t="shared" si="123"/>
        <v/>
      </c>
      <c r="AK422" s="152"/>
    </row>
    <row r="423" spans="1:37" x14ac:dyDescent="0.2">
      <c r="A423" s="150"/>
      <c r="B423" s="149" t="str">
        <f t="shared" si="114"/>
        <v/>
      </c>
      <c r="C423" s="140">
        <f t="shared" si="115"/>
        <v>3520800</v>
      </c>
      <c r="D423" s="144"/>
      <c r="G423" s="147"/>
      <c r="T423" s="142" t="str">
        <f t="shared" si="116"/>
        <v/>
      </c>
      <c r="U423" s="142" t="str">
        <f t="shared" si="117"/>
        <v/>
      </c>
      <c r="V423" s="195" t="str">
        <f t="shared" si="118"/>
        <v/>
      </c>
      <c r="W423" s="196" t="str">
        <f t="shared" si="119"/>
        <v/>
      </c>
      <c r="X423" s="146" t="str">
        <f t="shared" si="124"/>
        <v/>
      </c>
      <c r="Y423" s="146" t="str">
        <f t="shared" si="120"/>
        <v/>
      </c>
      <c r="Z423" s="199" t="str">
        <f t="shared" si="121"/>
        <v/>
      </c>
      <c r="AA423" s="146" t="str">
        <f t="shared" si="125"/>
        <v/>
      </c>
      <c r="AB423" s="141" t="str">
        <f t="shared" si="122"/>
        <v/>
      </c>
      <c r="AC423" s="140" t="str">
        <f t="shared" si="123"/>
        <v/>
      </c>
      <c r="AK423" s="152"/>
    </row>
    <row r="424" spans="1:37" x14ac:dyDescent="0.2">
      <c r="A424" s="150"/>
      <c r="B424" s="149" t="str">
        <f t="shared" si="114"/>
        <v/>
      </c>
      <c r="C424" s="140">
        <f t="shared" si="115"/>
        <v>3531600</v>
      </c>
      <c r="D424" s="144"/>
      <c r="G424" s="147"/>
      <c r="T424" s="142" t="str">
        <f t="shared" si="116"/>
        <v/>
      </c>
      <c r="U424" s="142" t="str">
        <f t="shared" si="117"/>
        <v/>
      </c>
      <c r="V424" s="195" t="str">
        <f t="shared" si="118"/>
        <v/>
      </c>
      <c r="W424" s="196" t="str">
        <f t="shared" si="119"/>
        <v/>
      </c>
      <c r="X424" s="146" t="str">
        <f t="shared" si="124"/>
        <v/>
      </c>
      <c r="Y424" s="146" t="str">
        <f t="shared" si="120"/>
        <v/>
      </c>
      <c r="Z424" s="199" t="str">
        <f t="shared" si="121"/>
        <v/>
      </c>
      <c r="AA424" s="146" t="str">
        <f t="shared" si="125"/>
        <v/>
      </c>
      <c r="AB424" s="141" t="str">
        <f t="shared" si="122"/>
        <v/>
      </c>
      <c r="AC424" s="140" t="str">
        <f t="shared" si="123"/>
        <v/>
      </c>
      <c r="AK424" s="152"/>
    </row>
    <row r="425" spans="1:37" x14ac:dyDescent="0.2">
      <c r="A425" s="150"/>
      <c r="B425" s="149" t="str">
        <f t="shared" si="114"/>
        <v/>
      </c>
      <c r="C425" s="140">
        <f t="shared" si="115"/>
        <v>3542400</v>
      </c>
      <c r="D425" s="144"/>
      <c r="G425" s="147"/>
      <c r="T425" s="142" t="str">
        <f t="shared" si="116"/>
        <v/>
      </c>
      <c r="U425" s="142" t="str">
        <f t="shared" si="117"/>
        <v/>
      </c>
      <c r="V425" s="195" t="str">
        <f t="shared" si="118"/>
        <v/>
      </c>
      <c r="W425" s="196" t="str">
        <f t="shared" si="119"/>
        <v/>
      </c>
      <c r="X425" s="146" t="str">
        <f t="shared" si="124"/>
        <v/>
      </c>
      <c r="Y425" s="146" t="str">
        <f t="shared" si="120"/>
        <v/>
      </c>
      <c r="Z425" s="199" t="str">
        <f t="shared" si="121"/>
        <v/>
      </c>
      <c r="AA425" s="146" t="str">
        <f t="shared" si="125"/>
        <v/>
      </c>
      <c r="AB425" s="141" t="str">
        <f t="shared" si="122"/>
        <v/>
      </c>
      <c r="AC425" s="140" t="str">
        <f t="shared" si="123"/>
        <v/>
      </c>
      <c r="AK425" s="152"/>
    </row>
    <row r="426" spans="1:37" x14ac:dyDescent="0.2">
      <c r="A426" s="150"/>
      <c r="B426" s="149" t="str">
        <f t="shared" si="114"/>
        <v/>
      </c>
      <c r="C426" s="140">
        <f t="shared" si="115"/>
        <v>3553200</v>
      </c>
      <c r="D426" s="144"/>
      <c r="G426" s="147"/>
      <c r="T426" s="142" t="str">
        <f t="shared" si="116"/>
        <v/>
      </c>
      <c r="U426" s="142" t="str">
        <f t="shared" si="117"/>
        <v/>
      </c>
      <c r="V426" s="195" t="str">
        <f t="shared" si="118"/>
        <v/>
      </c>
      <c r="W426" s="196" t="str">
        <f t="shared" si="119"/>
        <v/>
      </c>
      <c r="X426" s="146" t="str">
        <f t="shared" si="124"/>
        <v/>
      </c>
      <c r="Y426" s="146" t="str">
        <f t="shared" si="120"/>
        <v/>
      </c>
      <c r="Z426" s="199" t="str">
        <f t="shared" si="121"/>
        <v/>
      </c>
      <c r="AA426" s="146" t="str">
        <f t="shared" si="125"/>
        <v/>
      </c>
      <c r="AB426" s="141" t="str">
        <f t="shared" si="122"/>
        <v/>
      </c>
      <c r="AC426" s="140" t="str">
        <f t="shared" si="123"/>
        <v/>
      </c>
      <c r="AK426" s="152"/>
    </row>
    <row r="427" spans="1:37" x14ac:dyDescent="0.2">
      <c r="A427" s="150"/>
      <c r="B427" s="149" t="str">
        <f t="shared" si="114"/>
        <v/>
      </c>
      <c r="C427" s="140">
        <f t="shared" si="115"/>
        <v>3564000</v>
      </c>
      <c r="D427" s="144"/>
      <c r="G427" s="147"/>
      <c r="T427" s="142" t="str">
        <f t="shared" si="116"/>
        <v/>
      </c>
      <c r="U427" s="142" t="str">
        <f t="shared" si="117"/>
        <v/>
      </c>
      <c r="V427" s="195" t="str">
        <f t="shared" si="118"/>
        <v/>
      </c>
      <c r="W427" s="196" t="str">
        <f t="shared" si="119"/>
        <v/>
      </c>
      <c r="X427" s="146" t="str">
        <f t="shared" si="124"/>
        <v/>
      </c>
      <c r="Y427" s="146" t="str">
        <f t="shared" si="120"/>
        <v/>
      </c>
      <c r="Z427" s="199" t="str">
        <f t="shared" si="121"/>
        <v/>
      </c>
      <c r="AA427" s="146" t="str">
        <f t="shared" si="125"/>
        <v/>
      </c>
      <c r="AB427" s="141" t="str">
        <f t="shared" si="122"/>
        <v/>
      </c>
      <c r="AC427" s="140" t="str">
        <f t="shared" si="123"/>
        <v/>
      </c>
      <c r="AK427" s="152"/>
    </row>
    <row r="428" spans="1:37" x14ac:dyDescent="0.2">
      <c r="A428" s="150"/>
      <c r="B428" s="149" t="str">
        <f t="shared" si="114"/>
        <v/>
      </c>
      <c r="C428" s="140">
        <f t="shared" si="115"/>
        <v>3574800</v>
      </c>
      <c r="D428" s="144"/>
      <c r="G428" s="147"/>
      <c r="T428" s="142" t="str">
        <f t="shared" si="116"/>
        <v/>
      </c>
      <c r="U428" s="142" t="str">
        <f t="shared" si="117"/>
        <v/>
      </c>
      <c r="V428" s="195" t="str">
        <f t="shared" si="118"/>
        <v/>
      </c>
      <c r="W428" s="196" t="str">
        <f t="shared" si="119"/>
        <v/>
      </c>
      <c r="X428" s="146" t="str">
        <f t="shared" si="124"/>
        <v/>
      </c>
      <c r="Y428" s="146" t="str">
        <f t="shared" si="120"/>
        <v/>
      </c>
      <c r="Z428" s="199" t="str">
        <f t="shared" si="121"/>
        <v/>
      </c>
      <c r="AA428" s="146" t="str">
        <f t="shared" si="125"/>
        <v/>
      </c>
      <c r="AB428" s="141" t="str">
        <f t="shared" si="122"/>
        <v/>
      </c>
      <c r="AC428" s="140" t="str">
        <f t="shared" si="123"/>
        <v/>
      </c>
      <c r="AK428" s="152"/>
    </row>
    <row r="429" spans="1:37" x14ac:dyDescent="0.2">
      <c r="A429" s="150"/>
      <c r="B429" s="149" t="str">
        <f t="shared" si="114"/>
        <v/>
      </c>
      <c r="C429" s="140">
        <f t="shared" si="115"/>
        <v>3585600</v>
      </c>
      <c r="D429" s="144"/>
      <c r="G429" s="147"/>
      <c r="T429" s="142" t="str">
        <f t="shared" si="116"/>
        <v/>
      </c>
      <c r="U429" s="142" t="str">
        <f t="shared" si="117"/>
        <v/>
      </c>
      <c r="V429" s="195" t="str">
        <f t="shared" si="118"/>
        <v/>
      </c>
      <c r="W429" s="196" t="str">
        <f t="shared" si="119"/>
        <v/>
      </c>
      <c r="X429" s="146" t="str">
        <f t="shared" si="124"/>
        <v/>
      </c>
      <c r="Y429" s="146" t="str">
        <f t="shared" si="120"/>
        <v/>
      </c>
      <c r="Z429" s="199" t="str">
        <f t="shared" si="121"/>
        <v/>
      </c>
      <c r="AA429" s="146" t="str">
        <f t="shared" si="125"/>
        <v/>
      </c>
      <c r="AB429" s="141" t="str">
        <f t="shared" si="122"/>
        <v/>
      </c>
      <c r="AC429" s="140" t="str">
        <f t="shared" si="123"/>
        <v/>
      </c>
      <c r="AK429" s="152"/>
    </row>
    <row r="430" spans="1:37" x14ac:dyDescent="0.2">
      <c r="A430" s="150"/>
      <c r="B430" s="149" t="str">
        <f t="shared" si="114"/>
        <v/>
      </c>
      <c r="C430" s="140">
        <f t="shared" si="115"/>
        <v>3596400</v>
      </c>
      <c r="D430" s="144"/>
      <c r="G430" s="147"/>
      <c r="T430" s="142" t="str">
        <f t="shared" si="116"/>
        <v/>
      </c>
      <c r="U430" s="142" t="str">
        <f t="shared" si="117"/>
        <v/>
      </c>
      <c r="V430" s="195" t="str">
        <f t="shared" si="118"/>
        <v/>
      </c>
      <c r="W430" s="196" t="str">
        <f t="shared" si="119"/>
        <v/>
      </c>
      <c r="X430" s="146" t="str">
        <f t="shared" si="124"/>
        <v/>
      </c>
      <c r="Y430" s="146" t="str">
        <f t="shared" si="120"/>
        <v/>
      </c>
      <c r="Z430" s="199" t="str">
        <f t="shared" si="121"/>
        <v/>
      </c>
      <c r="AA430" s="146" t="str">
        <f t="shared" si="125"/>
        <v/>
      </c>
      <c r="AB430" s="141" t="str">
        <f t="shared" si="122"/>
        <v/>
      </c>
      <c r="AC430" s="140" t="str">
        <f t="shared" si="123"/>
        <v/>
      </c>
      <c r="AK430" s="152"/>
    </row>
    <row r="431" spans="1:37" x14ac:dyDescent="0.2">
      <c r="A431" s="150"/>
      <c r="B431" s="149" t="str">
        <f t="shared" si="114"/>
        <v/>
      </c>
      <c r="C431" s="140">
        <f t="shared" si="115"/>
        <v>3607200</v>
      </c>
      <c r="D431" s="144"/>
      <c r="G431" s="147"/>
      <c r="T431" s="142" t="str">
        <f t="shared" si="116"/>
        <v/>
      </c>
      <c r="U431" s="142" t="str">
        <f t="shared" si="117"/>
        <v/>
      </c>
      <c r="V431" s="195" t="str">
        <f t="shared" si="118"/>
        <v/>
      </c>
      <c r="W431" s="196" t="str">
        <f t="shared" si="119"/>
        <v/>
      </c>
      <c r="X431" s="146" t="str">
        <f t="shared" si="124"/>
        <v/>
      </c>
      <c r="Y431" s="146" t="str">
        <f t="shared" si="120"/>
        <v/>
      </c>
      <c r="Z431" s="199" t="str">
        <f t="shared" si="121"/>
        <v/>
      </c>
      <c r="AA431" s="146" t="str">
        <f t="shared" si="125"/>
        <v/>
      </c>
      <c r="AB431" s="141" t="str">
        <f t="shared" si="122"/>
        <v/>
      </c>
      <c r="AC431" s="140" t="str">
        <f t="shared" si="123"/>
        <v/>
      </c>
      <c r="AK431" s="152"/>
    </row>
    <row r="432" spans="1:37" x14ac:dyDescent="0.2">
      <c r="A432" s="150"/>
      <c r="B432" s="149" t="str">
        <f t="shared" si="114"/>
        <v/>
      </c>
      <c r="C432" s="140">
        <f t="shared" si="115"/>
        <v>3618000</v>
      </c>
      <c r="D432" s="144"/>
      <c r="G432" s="147"/>
      <c r="T432" s="142" t="str">
        <f t="shared" si="116"/>
        <v/>
      </c>
      <c r="U432" s="142" t="str">
        <f t="shared" si="117"/>
        <v/>
      </c>
      <c r="V432" s="195" t="str">
        <f t="shared" si="118"/>
        <v/>
      </c>
      <c r="W432" s="196" t="str">
        <f t="shared" si="119"/>
        <v/>
      </c>
      <c r="X432" s="146" t="str">
        <f t="shared" si="124"/>
        <v/>
      </c>
      <c r="Y432" s="146" t="str">
        <f t="shared" si="120"/>
        <v/>
      </c>
      <c r="Z432" s="199" t="str">
        <f t="shared" si="121"/>
        <v/>
      </c>
      <c r="AA432" s="146" t="str">
        <f t="shared" si="125"/>
        <v/>
      </c>
      <c r="AB432" s="141" t="str">
        <f t="shared" si="122"/>
        <v/>
      </c>
      <c r="AC432" s="140" t="str">
        <f t="shared" si="123"/>
        <v/>
      </c>
      <c r="AK432" s="152"/>
    </row>
    <row r="433" spans="1:37" x14ac:dyDescent="0.2">
      <c r="A433" s="150"/>
      <c r="B433" s="149" t="str">
        <f t="shared" si="114"/>
        <v/>
      </c>
      <c r="C433" s="140">
        <f t="shared" si="115"/>
        <v>3628800</v>
      </c>
      <c r="D433" s="144"/>
      <c r="G433" s="147"/>
      <c r="T433" s="142" t="str">
        <f t="shared" si="116"/>
        <v/>
      </c>
      <c r="U433" s="142" t="str">
        <f t="shared" si="117"/>
        <v/>
      </c>
      <c r="V433" s="195" t="str">
        <f t="shared" si="118"/>
        <v/>
      </c>
      <c r="W433" s="196" t="str">
        <f t="shared" si="119"/>
        <v/>
      </c>
      <c r="X433" s="146" t="str">
        <f t="shared" si="124"/>
        <v/>
      </c>
      <c r="Y433" s="146" t="str">
        <f t="shared" si="120"/>
        <v/>
      </c>
      <c r="Z433" s="199" t="str">
        <f t="shared" si="121"/>
        <v/>
      </c>
      <c r="AA433" s="146" t="str">
        <f t="shared" si="125"/>
        <v/>
      </c>
      <c r="AB433" s="141" t="str">
        <f t="shared" si="122"/>
        <v/>
      </c>
      <c r="AC433" s="140" t="str">
        <f t="shared" si="123"/>
        <v/>
      </c>
      <c r="AK433" s="152"/>
    </row>
    <row r="434" spans="1:37" x14ac:dyDescent="0.2">
      <c r="A434" s="150"/>
      <c r="B434" s="149" t="str">
        <f t="shared" si="114"/>
        <v/>
      </c>
      <c r="C434" s="140">
        <f t="shared" si="115"/>
        <v>3639600</v>
      </c>
      <c r="D434" s="144"/>
      <c r="G434" s="147"/>
      <c r="T434" s="142" t="str">
        <f t="shared" si="116"/>
        <v/>
      </c>
      <c r="U434" s="142" t="str">
        <f t="shared" si="117"/>
        <v/>
      </c>
      <c r="V434" s="195" t="str">
        <f t="shared" si="118"/>
        <v/>
      </c>
      <c r="W434" s="196" t="str">
        <f t="shared" si="119"/>
        <v/>
      </c>
      <c r="X434" s="146" t="str">
        <f t="shared" si="124"/>
        <v/>
      </c>
      <c r="Y434" s="146" t="str">
        <f t="shared" si="120"/>
        <v/>
      </c>
      <c r="Z434" s="199" t="str">
        <f t="shared" si="121"/>
        <v/>
      </c>
      <c r="AA434" s="146" t="str">
        <f t="shared" si="125"/>
        <v/>
      </c>
      <c r="AB434" s="141" t="str">
        <f t="shared" si="122"/>
        <v/>
      </c>
      <c r="AC434" s="140" t="str">
        <f t="shared" si="123"/>
        <v/>
      </c>
      <c r="AK434" s="152"/>
    </row>
    <row r="435" spans="1:37" x14ac:dyDescent="0.2">
      <c r="A435" s="150"/>
      <c r="B435" s="149" t="str">
        <f t="shared" si="114"/>
        <v/>
      </c>
      <c r="C435" s="140">
        <f t="shared" si="115"/>
        <v>3650400</v>
      </c>
      <c r="D435" s="144"/>
      <c r="G435" s="147"/>
      <c r="T435" s="142" t="str">
        <f t="shared" si="116"/>
        <v/>
      </c>
      <c r="U435" s="142" t="str">
        <f t="shared" si="117"/>
        <v/>
      </c>
      <c r="V435" s="195" t="str">
        <f t="shared" si="118"/>
        <v/>
      </c>
      <c r="W435" s="196" t="str">
        <f t="shared" si="119"/>
        <v/>
      </c>
      <c r="X435" s="146" t="str">
        <f t="shared" si="124"/>
        <v/>
      </c>
      <c r="Y435" s="146" t="str">
        <f t="shared" si="120"/>
        <v/>
      </c>
      <c r="Z435" s="199" t="str">
        <f t="shared" si="121"/>
        <v/>
      </c>
      <c r="AA435" s="146" t="str">
        <f t="shared" si="125"/>
        <v/>
      </c>
      <c r="AB435" s="141" t="str">
        <f t="shared" si="122"/>
        <v/>
      </c>
      <c r="AC435" s="140" t="str">
        <f t="shared" si="123"/>
        <v/>
      </c>
      <c r="AK435" s="152"/>
    </row>
    <row r="436" spans="1:37" x14ac:dyDescent="0.2">
      <c r="A436" s="150"/>
      <c r="B436" s="149" t="str">
        <f t="shared" si="114"/>
        <v/>
      </c>
      <c r="C436" s="140">
        <f t="shared" si="115"/>
        <v>3661200</v>
      </c>
      <c r="D436" s="144"/>
      <c r="G436" s="147"/>
      <c r="T436" s="142" t="str">
        <f t="shared" si="116"/>
        <v/>
      </c>
      <c r="U436" s="142" t="str">
        <f t="shared" si="117"/>
        <v/>
      </c>
      <c r="V436" s="195" t="str">
        <f t="shared" si="118"/>
        <v/>
      </c>
      <c r="W436" s="196" t="str">
        <f t="shared" si="119"/>
        <v/>
      </c>
      <c r="X436" s="146" t="str">
        <f t="shared" si="124"/>
        <v/>
      </c>
      <c r="Y436" s="146" t="str">
        <f t="shared" si="120"/>
        <v/>
      </c>
      <c r="Z436" s="199" t="str">
        <f t="shared" si="121"/>
        <v/>
      </c>
      <c r="AA436" s="146" t="str">
        <f t="shared" si="125"/>
        <v/>
      </c>
      <c r="AB436" s="141" t="str">
        <f t="shared" si="122"/>
        <v/>
      </c>
      <c r="AC436" s="140" t="str">
        <f t="shared" si="123"/>
        <v/>
      </c>
      <c r="AK436" s="152"/>
    </row>
    <row r="437" spans="1:37" x14ac:dyDescent="0.2">
      <c r="A437" s="150"/>
      <c r="B437" s="149" t="str">
        <f t="shared" si="114"/>
        <v/>
      </c>
      <c r="C437" s="140">
        <f t="shared" si="115"/>
        <v>3672000</v>
      </c>
      <c r="D437" s="144"/>
      <c r="G437" s="147"/>
      <c r="T437" s="142" t="str">
        <f t="shared" si="116"/>
        <v/>
      </c>
      <c r="U437" s="142" t="str">
        <f t="shared" si="117"/>
        <v/>
      </c>
      <c r="V437" s="195" t="str">
        <f t="shared" si="118"/>
        <v/>
      </c>
      <c r="W437" s="196" t="str">
        <f t="shared" si="119"/>
        <v/>
      </c>
      <c r="X437" s="146" t="str">
        <f t="shared" si="124"/>
        <v/>
      </c>
      <c r="Y437" s="146" t="str">
        <f t="shared" si="120"/>
        <v/>
      </c>
      <c r="Z437" s="199" t="str">
        <f t="shared" si="121"/>
        <v/>
      </c>
      <c r="AA437" s="146" t="str">
        <f t="shared" si="125"/>
        <v/>
      </c>
      <c r="AB437" s="141" t="str">
        <f t="shared" si="122"/>
        <v/>
      </c>
      <c r="AC437" s="140" t="str">
        <f t="shared" si="123"/>
        <v/>
      </c>
      <c r="AK437" s="152"/>
    </row>
    <row r="438" spans="1:37" x14ac:dyDescent="0.2">
      <c r="A438" s="150"/>
      <c r="B438" s="149" t="str">
        <f t="shared" ref="B438:B501" si="126">IF(D438="","",B437+$N$5/24+0.000000001)</f>
        <v/>
      </c>
      <c r="C438" s="140">
        <f t="shared" si="115"/>
        <v>3682800</v>
      </c>
      <c r="D438" s="144"/>
      <c r="G438" s="147"/>
      <c r="T438" s="142" t="str">
        <f t="shared" si="116"/>
        <v/>
      </c>
      <c r="U438" s="142" t="str">
        <f t="shared" si="117"/>
        <v/>
      </c>
      <c r="V438" s="195" t="str">
        <f t="shared" si="118"/>
        <v/>
      </c>
      <c r="W438" s="196" t="str">
        <f t="shared" si="119"/>
        <v/>
      </c>
      <c r="X438" s="146" t="str">
        <f t="shared" si="124"/>
        <v/>
      </c>
      <c r="Y438" s="146" t="str">
        <f t="shared" si="120"/>
        <v/>
      </c>
      <c r="Z438" s="199" t="str">
        <f t="shared" si="121"/>
        <v/>
      </c>
      <c r="AA438" s="146" t="str">
        <f t="shared" si="125"/>
        <v/>
      </c>
      <c r="AB438" s="141" t="str">
        <f t="shared" si="122"/>
        <v/>
      </c>
      <c r="AC438" s="140" t="str">
        <f t="shared" si="123"/>
        <v/>
      </c>
      <c r="AK438" s="152"/>
    </row>
    <row r="439" spans="1:37" x14ac:dyDescent="0.2">
      <c r="A439" s="150"/>
      <c r="B439" s="149" t="str">
        <f t="shared" si="126"/>
        <v/>
      </c>
      <c r="C439" s="140">
        <f t="shared" si="115"/>
        <v>3693600</v>
      </c>
      <c r="D439" s="144"/>
      <c r="G439" s="147"/>
      <c r="T439" s="142" t="str">
        <f t="shared" si="116"/>
        <v/>
      </c>
      <c r="U439" s="142" t="str">
        <f t="shared" si="117"/>
        <v/>
      </c>
      <c r="V439" s="195" t="str">
        <f t="shared" si="118"/>
        <v/>
      </c>
      <c r="W439" s="196" t="str">
        <f t="shared" si="119"/>
        <v/>
      </c>
      <c r="X439" s="146" t="str">
        <f t="shared" si="124"/>
        <v/>
      </c>
      <c r="Y439" s="146" t="str">
        <f t="shared" si="120"/>
        <v/>
      </c>
      <c r="Z439" s="199" t="str">
        <f t="shared" si="121"/>
        <v/>
      </c>
      <c r="AA439" s="146" t="str">
        <f t="shared" si="125"/>
        <v/>
      </c>
      <c r="AB439" s="141" t="str">
        <f t="shared" si="122"/>
        <v/>
      </c>
      <c r="AC439" s="140" t="str">
        <f t="shared" si="123"/>
        <v/>
      </c>
      <c r="AK439" s="152"/>
    </row>
    <row r="440" spans="1:37" x14ac:dyDescent="0.2">
      <c r="A440" s="150"/>
      <c r="B440" s="149" t="str">
        <f t="shared" si="126"/>
        <v/>
      </c>
      <c r="C440" s="140">
        <f t="shared" si="115"/>
        <v>3704400</v>
      </c>
      <c r="D440" s="144"/>
      <c r="G440" s="147"/>
      <c r="T440" s="142" t="str">
        <f t="shared" si="116"/>
        <v/>
      </c>
      <c r="U440" s="142" t="str">
        <f t="shared" si="117"/>
        <v/>
      </c>
      <c r="V440" s="195" t="str">
        <f t="shared" si="118"/>
        <v/>
      </c>
      <c r="W440" s="196" t="str">
        <f t="shared" si="119"/>
        <v/>
      </c>
      <c r="X440" s="146" t="str">
        <f t="shared" si="124"/>
        <v/>
      </c>
      <c r="Y440" s="146" t="str">
        <f t="shared" si="120"/>
        <v/>
      </c>
      <c r="Z440" s="199" t="str">
        <f t="shared" si="121"/>
        <v/>
      </c>
      <c r="AA440" s="146" t="str">
        <f t="shared" si="125"/>
        <v/>
      </c>
      <c r="AB440" s="141" t="str">
        <f t="shared" si="122"/>
        <v/>
      </c>
      <c r="AC440" s="140" t="str">
        <f t="shared" si="123"/>
        <v/>
      </c>
      <c r="AK440" s="152"/>
    </row>
    <row r="441" spans="1:37" x14ac:dyDescent="0.2">
      <c r="A441" s="150"/>
      <c r="B441" s="149" t="str">
        <f t="shared" si="126"/>
        <v/>
      </c>
      <c r="C441" s="140">
        <f t="shared" si="115"/>
        <v>3715200</v>
      </c>
      <c r="D441" s="144"/>
      <c r="G441" s="147"/>
      <c r="T441" s="142" t="str">
        <f t="shared" si="116"/>
        <v/>
      </c>
      <c r="U441" s="142" t="str">
        <f t="shared" si="117"/>
        <v/>
      </c>
      <c r="V441" s="195" t="str">
        <f t="shared" si="118"/>
        <v/>
      </c>
      <c r="W441" s="196" t="str">
        <f t="shared" si="119"/>
        <v/>
      </c>
      <c r="X441" s="146" t="str">
        <f t="shared" si="124"/>
        <v/>
      </c>
      <c r="Y441" s="146" t="str">
        <f t="shared" si="120"/>
        <v/>
      </c>
      <c r="Z441" s="199" t="str">
        <f t="shared" si="121"/>
        <v/>
      </c>
      <c r="AA441" s="146" t="str">
        <f t="shared" si="125"/>
        <v/>
      </c>
      <c r="AB441" s="141" t="str">
        <f t="shared" si="122"/>
        <v/>
      </c>
      <c r="AC441" s="140" t="str">
        <f t="shared" si="123"/>
        <v/>
      </c>
      <c r="AK441" s="152"/>
    </row>
    <row r="442" spans="1:37" x14ac:dyDescent="0.2">
      <c r="A442" s="150"/>
      <c r="B442" s="149" t="str">
        <f t="shared" si="126"/>
        <v/>
      </c>
      <c r="C442" s="140">
        <f t="shared" si="115"/>
        <v>3726000</v>
      </c>
      <c r="D442" s="144"/>
      <c r="G442" s="147"/>
      <c r="T442" s="142" t="str">
        <f t="shared" si="116"/>
        <v/>
      </c>
      <c r="U442" s="142" t="str">
        <f t="shared" si="117"/>
        <v/>
      </c>
      <c r="V442" s="195" t="str">
        <f t="shared" si="118"/>
        <v/>
      </c>
      <c r="W442" s="196" t="str">
        <f t="shared" si="119"/>
        <v/>
      </c>
      <c r="X442" s="146" t="str">
        <f t="shared" si="124"/>
        <v/>
      </c>
      <c r="Y442" s="146" t="str">
        <f t="shared" si="120"/>
        <v/>
      </c>
      <c r="Z442" s="199" t="str">
        <f t="shared" si="121"/>
        <v/>
      </c>
      <c r="AA442" s="146" t="str">
        <f t="shared" si="125"/>
        <v/>
      </c>
      <c r="AB442" s="141" t="str">
        <f t="shared" si="122"/>
        <v/>
      </c>
      <c r="AC442" s="140" t="str">
        <f t="shared" si="123"/>
        <v/>
      </c>
      <c r="AK442" s="152"/>
    </row>
    <row r="443" spans="1:37" x14ac:dyDescent="0.2">
      <c r="A443" s="150"/>
      <c r="B443" s="149" t="str">
        <f t="shared" si="126"/>
        <v/>
      </c>
      <c r="C443" s="140">
        <f t="shared" si="115"/>
        <v>3736800</v>
      </c>
      <c r="D443" s="144"/>
      <c r="G443" s="147"/>
      <c r="T443" s="142" t="str">
        <f t="shared" si="116"/>
        <v/>
      </c>
      <c r="U443" s="142" t="str">
        <f t="shared" si="117"/>
        <v/>
      </c>
      <c r="V443" s="195" t="str">
        <f t="shared" si="118"/>
        <v/>
      </c>
      <c r="W443" s="196" t="str">
        <f t="shared" si="119"/>
        <v/>
      </c>
      <c r="X443" s="146" t="str">
        <f t="shared" si="124"/>
        <v/>
      </c>
      <c r="Y443" s="146" t="str">
        <f t="shared" si="120"/>
        <v/>
      </c>
      <c r="Z443" s="199" t="str">
        <f t="shared" si="121"/>
        <v/>
      </c>
      <c r="AA443" s="146" t="str">
        <f t="shared" si="125"/>
        <v/>
      </c>
      <c r="AB443" s="141" t="str">
        <f t="shared" si="122"/>
        <v/>
      </c>
      <c r="AC443" s="140" t="str">
        <f t="shared" si="123"/>
        <v/>
      </c>
      <c r="AK443" s="152"/>
    </row>
    <row r="444" spans="1:37" x14ac:dyDescent="0.2">
      <c r="A444" s="150"/>
      <c r="B444" s="149" t="str">
        <f t="shared" si="126"/>
        <v/>
      </c>
      <c r="C444" s="140">
        <f t="shared" ref="C444:C507" si="127">C443+$N$5*3600+0.00000000001</f>
        <v>3747600</v>
      </c>
      <c r="D444" s="144"/>
      <c r="G444" s="147"/>
      <c r="T444" s="142" t="str">
        <f t="shared" si="116"/>
        <v/>
      </c>
      <c r="U444" s="142" t="str">
        <f t="shared" si="117"/>
        <v/>
      </c>
      <c r="V444" s="195" t="str">
        <f t="shared" si="118"/>
        <v/>
      </c>
      <c r="W444" s="196" t="str">
        <f t="shared" si="119"/>
        <v/>
      </c>
      <c r="X444" s="146" t="str">
        <f t="shared" si="124"/>
        <v/>
      </c>
      <c r="Y444" s="146" t="str">
        <f t="shared" si="120"/>
        <v/>
      </c>
      <c r="Z444" s="199" t="str">
        <f t="shared" si="121"/>
        <v/>
      </c>
      <c r="AA444" s="146" t="str">
        <f t="shared" si="125"/>
        <v/>
      </c>
      <c r="AB444" s="141" t="str">
        <f t="shared" si="122"/>
        <v/>
      </c>
      <c r="AC444" s="140" t="str">
        <f t="shared" si="123"/>
        <v/>
      </c>
      <c r="AK444" s="152"/>
    </row>
    <row r="445" spans="1:37" x14ac:dyDescent="0.2">
      <c r="A445" s="150"/>
      <c r="B445" s="149" t="str">
        <f t="shared" si="126"/>
        <v/>
      </c>
      <c r="C445" s="140">
        <f t="shared" si="127"/>
        <v>3758400</v>
      </c>
      <c r="D445" s="144"/>
      <c r="G445" s="147"/>
      <c r="T445" s="142" t="str">
        <f t="shared" si="116"/>
        <v/>
      </c>
      <c r="U445" s="142" t="str">
        <f t="shared" si="117"/>
        <v/>
      </c>
      <c r="V445" s="195" t="str">
        <f t="shared" si="118"/>
        <v/>
      </c>
      <c r="W445" s="196" t="str">
        <f t="shared" si="119"/>
        <v/>
      </c>
      <c r="X445" s="146" t="str">
        <f t="shared" si="124"/>
        <v/>
      </c>
      <c r="Y445" s="146" t="str">
        <f t="shared" si="120"/>
        <v/>
      </c>
      <c r="Z445" s="199" t="str">
        <f t="shared" si="121"/>
        <v/>
      </c>
      <c r="AA445" s="146" t="str">
        <f t="shared" si="125"/>
        <v/>
      </c>
      <c r="AB445" s="141" t="str">
        <f t="shared" si="122"/>
        <v/>
      </c>
      <c r="AC445" s="140" t="str">
        <f t="shared" si="123"/>
        <v/>
      </c>
      <c r="AK445" s="152"/>
    </row>
    <row r="446" spans="1:37" x14ac:dyDescent="0.2">
      <c r="A446" s="150"/>
      <c r="B446" s="149" t="str">
        <f t="shared" si="126"/>
        <v/>
      </c>
      <c r="C446" s="140">
        <f t="shared" si="127"/>
        <v>3769200</v>
      </c>
      <c r="D446" s="144"/>
      <c r="G446" s="147"/>
      <c r="T446" s="142" t="str">
        <f t="shared" si="116"/>
        <v/>
      </c>
      <c r="U446" s="142" t="str">
        <f t="shared" si="117"/>
        <v/>
      </c>
      <c r="V446" s="195" t="str">
        <f t="shared" si="118"/>
        <v/>
      </c>
      <c r="W446" s="196" t="str">
        <f t="shared" si="119"/>
        <v/>
      </c>
      <c r="X446" s="146" t="str">
        <f t="shared" si="124"/>
        <v/>
      </c>
      <c r="Y446" s="146" t="str">
        <f t="shared" si="120"/>
        <v/>
      </c>
      <c r="Z446" s="199" t="str">
        <f t="shared" si="121"/>
        <v/>
      </c>
      <c r="AA446" s="146" t="str">
        <f t="shared" si="125"/>
        <v/>
      </c>
      <c r="AB446" s="141" t="str">
        <f t="shared" si="122"/>
        <v/>
      </c>
      <c r="AC446" s="140" t="str">
        <f t="shared" si="123"/>
        <v/>
      </c>
      <c r="AK446" s="152"/>
    </row>
    <row r="447" spans="1:37" x14ac:dyDescent="0.2">
      <c r="A447" s="150"/>
      <c r="B447" s="149" t="str">
        <f t="shared" si="126"/>
        <v/>
      </c>
      <c r="C447" s="140">
        <f t="shared" si="127"/>
        <v>3780000</v>
      </c>
      <c r="D447" s="144"/>
      <c r="G447" s="147"/>
      <c r="T447" s="142" t="str">
        <f t="shared" si="116"/>
        <v/>
      </c>
      <c r="U447" s="142" t="str">
        <f t="shared" si="117"/>
        <v/>
      </c>
      <c r="V447" s="195" t="str">
        <f t="shared" si="118"/>
        <v/>
      </c>
      <c r="W447" s="196" t="str">
        <f t="shared" si="119"/>
        <v/>
      </c>
      <c r="X447" s="146" t="str">
        <f t="shared" si="124"/>
        <v/>
      </c>
      <c r="Y447" s="146" t="str">
        <f t="shared" si="120"/>
        <v/>
      </c>
      <c r="Z447" s="199" t="str">
        <f t="shared" si="121"/>
        <v/>
      </c>
      <c r="AA447" s="146" t="str">
        <f t="shared" si="125"/>
        <v/>
      </c>
      <c r="AB447" s="141" t="str">
        <f t="shared" si="122"/>
        <v/>
      </c>
      <c r="AC447" s="140" t="str">
        <f t="shared" si="123"/>
        <v/>
      </c>
      <c r="AK447" s="152"/>
    </row>
    <row r="448" spans="1:37" x14ac:dyDescent="0.2">
      <c r="A448" s="150"/>
      <c r="B448" s="149" t="str">
        <f t="shared" si="126"/>
        <v/>
      </c>
      <c r="C448" s="140">
        <f t="shared" si="127"/>
        <v>3790800</v>
      </c>
      <c r="D448" s="144"/>
      <c r="G448" s="147"/>
      <c r="T448" s="142" t="str">
        <f t="shared" si="116"/>
        <v/>
      </c>
      <c r="U448" s="142" t="str">
        <f t="shared" si="117"/>
        <v/>
      </c>
      <c r="V448" s="195" t="str">
        <f t="shared" si="118"/>
        <v/>
      </c>
      <c r="W448" s="196" t="str">
        <f t="shared" si="119"/>
        <v/>
      </c>
      <c r="X448" s="146" t="str">
        <f t="shared" si="124"/>
        <v/>
      </c>
      <c r="Y448" s="146" t="str">
        <f t="shared" si="120"/>
        <v/>
      </c>
      <c r="Z448" s="199" t="str">
        <f t="shared" si="121"/>
        <v/>
      </c>
      <c r="AA448" s="146" t="str">
        <f t="shared" si="125"/>
        <v/>
      </c>
      <c r="AB448" s="141" t="str">
        <f t="shared" si="122"/>
        <v/>
      </c>
      <c r="AC448" s="140" t="str">
        <f t="shared" si="123"/>
        <v/>
      </c>
      <c r="AK448" s="152"/>
    </row>
    <row r="449" spans="1:37" x14ac:dyDescent="0.2">
      <c r="A449" s="150"/>
      <c r="B449" s="149" t="str">
        <f t="shared" si="126"/>
        <v/>
      </c>
      <c r="C449" s="140">
        <f t="shared" si="127"/>
        <v>3801600</v>
      </c>
      <c r="D449" s="144"/>
      <c r="G449" s="147"/>
      <c r="T449" s="142" t="str">
        <f t="shared" si="116"/>
        <v/>
      </c>
      <c r="U449" s="142" t="str">
        <f t="shared" si="117"/>
        <v/>
      </c>
      <c r="V449" s="195" t="str">
        <f t="shared" si="118"/>
        <v/>
      </c>
      <c r="W449" s="196" t="str">
        <f t="shared" si="119"/>
        <v/>
      </c>
      <c r="X449" s="146" t="str">
        <f t="shared" si="124"/>
        <v/>
      </c>
      <c r="Y449" s="146" t="str">
        <f t="shared" si="120"/>
        <v/>
      </c>
      <c r="Z449" s="199" t="str">
        <f t="shared" si="121"/>
        <v/>
      </c>
      <c r="AA449" s="146" t="str">
        <f t="shared" si="125"/>
        <v/>
      </c>
      <c r="AB449" s="141" t="str">
        <f t="shared" si="122"/>
        <v/>
      </c>
      <c r="AC449" s="140" t="str">
        <f t="shared" si="123"/>
        <v/>
      </c>
      <c r="AK449" s="152"/>
    </row>
    <row r="450" spans="1:37" x14ac:dyDescent="0.2">
      <c r="A450" s="150"/>
      <c r="B450" s="149" t="str">
        <f t="shared" si="126"/>
        <v/>
      </c>
      <c r="C450" s="140">
        <f t="shared" si="127"/>
        <v>3812400</v>
      </c>
      <c r="D450" s="144"/>
      <c r="G450" s="147"/>
      <c r="T450" s="142" t="str">
        <f t="shared" si="116"/>
        <v/>
      </c>
      <c r="U450" s="142" t="str">
        <f t="shared" si="117"/>
        <v/>
      </c>
      <c r="V450" s="195" t="str">
        <f t="shared" si="118"/>
        <v/>
      </c>
      <c r="W450" s="196" t="str">
        <f t="shared" si="119"/>
        <v/>
      </c>
      <c r="X450" s="146" t="str">
        <f t="shared" si="124"/>
        <v/>
      </c>
      <c r="Y450" s="146" t="str">
        <f t="shared" si="120"/>
        <v/>
      </c>
      <c r="Z450" s="199" t="str">
        <f t="shared" si="121"/>
        <v/>
      </c>
      <c r="AA450" s="146" t="str">
        <f t="shared" si="125"/>
        <v/>
      </c>
      <c r="AB450" s="141" t="str">
        <f t="shared" si="122"/>
        <v/>
      </c>
      <c r="AC450" s="140" t="str">
        <f t="shared" si="123"/>
        <v/>
      </c>
      <c r="AK450" s="152"/>
    </row>
    <row r="451" spans="1:37" x14ac:dyDescent="0.2">
      <c r="A451" s="150"/>
      <c r="B451" s="149" t="str">
        <f t="shared" si="126"/>
        <v/>
      </c>
      <c r="C451" s="140">
        <f t="shared" si="127"/>
        <v>3823200</v>
      </c>
      <c r="D451" s="144"/>
      <c r="G451" s="147"/>
      <c r="T451" s="142" t="str">
        <f t="shared" ref="T451:T514" si="128">IF(U451="","",T450+1)</f>
        <v/>
      </c>
      <c r="U451" s="142" t="str">
        <f t="shared" ref="U451:U514" si="129">IF(U450="","",IF(U450+$N$33&gt;$O$2,"",IF((U450+N$33)&gt;=O$2,O$2,U450+$N$33)))</f>
        <v/>
      </c>
      <c r="V451" s="195" t="str">
        <f t="shared" ref="V451:V514" si="130">IF(U451="","",(U451/3600)/24+V$4)</f>
        <v/>
      </c>
      <c r="W451" s="196" t="str">
        <f t="shared" ref="W451:W514" si="131">IF(T451="","",V451/24+$W$5)</f>
        <v/>
      </c>
      <c r="X451" s="146" t="str">
        <f t="shared" si="124"/>
        <v/>
      </c>
      <c r="Y451" s="146" t="str">
        <f t="shared" ref="Y451:Y514" si="132">IF(U451="","",GetYByX(Z451/10000,$J$4:$J$100,$I$4:$I$100, TRUE))</f>
        <v/>
      </c>
      <c r="Z451" s="199" t="str">
        <f t="shared" ref="Z451:Z514" si="133">IF(U451="","",Z450+X451*AB451-AA451*AB451)</f>
        <v/>
      </c>
      <c r="AA451" s="146" t="str">
        <f t="shared" si="125"/>
        <v/>
      </c>
      <c r="AB451" s="141" t="str">
        <f t="shared" ref="AB451:AB514" si="134">IF(U451="","",U451-U450)</f>
        <v/>
      </c>
      <c r="AC451" s="140" t="str">
        <f t="shared" ref="AC451:AC514" si="135">IF(U451="","",U451/3600)</f>
        <v/>
      </c>
      <c r="AK451" s="152"/>
    </row>
    <row r="452" spans="1:37" x14ac:dyDescent="0.2">
      <c r="A452" s="150"/>
      <c r="B452" s="149" t="str">
        <f t="shared" si="126"/>
        <v/>
      </c>
      <c r="C452" s="140">
        <f t="shared" si="127"/>
        <v>3834000</v>
      </c>
      <c r="D452" s="144"/>
      <c r="G452" s="147"/>
      <c r="T452" s="142" t="str">
        <f t="shared" si="128"/>
        <v/>
      </c>
      <c r="U452" s="142" t="str">
        <f t="shared" si="129"/>
        <v/>
      </c>
      <c r="V452" s="195" t="str">
        <f t="shared" si="130"/>
        <v/>
      </c>
      <c r="W452" s="196" t="str">
        <f t="shared" si="131"/>
        <v/>
      </c>
      <c r="X452" s="146" t="str">
        <f t="shared" si="124"/>
        <v/>
      </c>
      <c r="Y452" s="146" t="str">
        <f t="shared" si="132"/>
        <v/>
      </c>
      <c r="Z452" s="199" t="str">
        <f t="shared" si="133"/>
        <v/>
      </c>
      <c r="AA452" s="146" t="str">
        <f t="shared" si="125"/>
        <v/>
      </c>
      <c r="AB452" s="141" t="str">
        <f t="shared" si="134"/>
        <v/>
      </c>
      <c r="AC452" s="140" t="str">
        <f t="shared" si="135"/>
        <v/>
      </c>
      <c r="AK452" s="152"/>
    </row>
    <row r="453" spans="1:37" x14ac:dyDescent="0.2">
      <c r="A453" s="150"/>
      <c r="B453" s="149" t="str">
        <f t="shared" si="126"/>
        <v/>
      </c>
      <c r="C453" s="140">
        <f t="shared" si="127"/>
        <v>3844800</v>
      </c>
      <c r="D453" s="144"/>
      <c r="G453" s="147"/>
      <c r="T453" s="142" t="str">
        <f t="shared" si="128"/>
        <v/>
      </c>
      <c r="U453" s="142" t="str">
        <f t="shared" si="129"/>
        <v/>
      </c>
      <c r="V453" s="195" t="str">
        <f t="shared" si="130"/>
        <v/>
      </c>
      <c r="W453" s="196" t="str">
        <f t="shared" si="131"/>
        <v/>
      </c>
      <c r="X453" s="146" t="str">
        <f t="shared" si="124"/>
        <v/>
      </c>
      <c r="Y453" s="146" t="str">
        <f t="shared" si="132"/>
        <v/>
      </c>
      <c r="Z453" s="199" t="str">
        <f t="shared" si="133"/>
        <v/>
      </c>
      <c r="AA453" s="146" t="str">
        <f t="shared" si="125"/>
        <v/>
      </c>
      <c r="AB453" s="141" t="str">
        <f t="shared" si="134"/>
        <v/>
      </c>
      <c r="AC453" s="140" t="str">
        <f t="shared" si="135"/>
        <v/>
      </c>
      <c r="AK453" s="152"/>
    </row>
    <row r="454" spans="1:37" x14ac:dyDescent="0.2">
      <c r="A454" s="150"/>
      <c r="B454" s="149" t="str">
        <f t="shared" si="126"/>
        <v/>
      </c>
      <c r="C454" s="140">
        <f t="shared" si="127"/>
        <v>3855600</v>
      </c>
      <c r="D454" s="144"/>
      <c r="G454" s="147"/>
      <c r="T454" s="142" t="str">
        <f t="shared" si="128"/>
        <v/>
      </c>
      <c r="U454" s="142" t="str">
        <f t="shared" si="129"/>
        <v/>
      </c>
      <c r="V454" s="195" t="str">
        <f t="shared" si="130"/>
        <v/>
      </c>
      <c r="W454" s="196" t="str">
        <f t="shared" si="131"/>
        <v/>
      </c>
      <c r="X454" s="146" t="str">
        <f t="shared" ref="X454:X517" si="136">IF(U454="","",vbaSpline(U454/3600,A$4:A$59,D$4:D$59))</f>
        <v/>
      </c>
      <c r="Y454" s="146" t="str">
        <f t="shared" si="132"/>
        <v/>
      </c>
      <c r="Z454" s="199" t="str">
        <f t="shared" si="133"/>
        <v/>
      </c>
      <c r="AA454" s="146" t="str">
        <f t="shared" ref="AA454:AA517" si="137">IF(U454="","",IF(Y453&lt;$N$12,0,GetYByX(Y453,$AF$5:$AF$100,$AG$5:$AG$100)+GetYByX(Y453,$AI$5:$AI$100,$AJ$5:$AJ$100)+AL453)+GetYByX(Y453,F$4:F$100,G$4:G$100))</f>
        <v/>
      </c>
      <c r="AB454" s="141" t="str">
        <f t="shared" si="134"/>
        <v/>
      </c>
      <c r="AC454" s="140" t="str">
        <f t="shared" si="135"/>
        <v/>
      </c>
      <c r="AK454" s="152"/>
    </row>
    <row r="455" spans="1:37" x14ac:dyDescent="0.2">
      <c r="A455" s="150"/>
      <c r="B455" s="149" t="str">
        <f t="shared" si="126"/>
        <v/>
      </c>
      <c r="C455" s="140">
        <f t="shared" si="127"/>
        <v>3866400</v>
      </c>
      <c r="D455" s="144"/>
      <c r="G455" s="147"/>
      <c r="T455" s="142" t="str">
        <f t="shared" si="128"/>
        <v/>
      </c>
      <c r="U455" s="142" t="str">
        <f t="shared" si="129"/>
        <v/>
      </c>
      <c r="V455" s="195" t="str">
        <f t="shared" si="130"/>
        <v/>
      </c>
      <c r="W455" s="196" t="str">
        <f t="shared" si="131"/>
        <v/>
      </c>
      <c r="X455" s="146" t="str">
        <f t="shared" si="136"/>
        <v/>
      </c>
      <c r="Y455" s="146" t="str">
        <f t="shared" si="132"/>
        <v/>
      </c>
      <c r="Z455" s="199" t="str">
        <f t="shared" si="133"/>
        <v/>
      </c>
      <c r="AA455" s="146" t="str">
        <f t="shared" si="137"/>
        <v/>
      </c>
      <c r="AB455" s="141" t="str">
        <f t="shared" si="134"/>
        <v/>
      </c>
      <c r="AC455" s="140" t="str">
        <f t="shared" si="135"/>
        <v/>
      </c>
      <c r="AK455" s="152"/>
    </row>
    <row r="456" spans="1:37" x14ac:dyDescent="0.2">
      <c r="A456" s="150"/>
      <c r="B456" s="149" t="str">
        <f t="shared" si="126"/>
        <v/>
      </c>
      <c r="C456" s="140">
        <f t="shared" si="127"/>
        <v>3877200</v>
      </c>
      <c r="D456" s="144"/>
      <c r="G456" s="147"/>
      <c r="T456" s="142" t="str">
        <f t="shared" si="128"/>
        <v/>
      </c>
      <c r="U456" s="142" t="str">
        <f t="shared" si="129"/>
        <v/>
      </c>
      <c r="V456" s="195" t="str">
        <f t="shared" si="130"/>
        <v/>
      </c>
      <c r="W456" s="196" t="str">
        <f t="shared" si="131"/>
        <v/>
      </c>
      <c r="X456" s="146" t="str">
        <f t="shared" si="136"/>
        <v/>
      </c>
      <c r="Y456" s="146" t="str">
        <f t="shared" si="132"/>
        <v/>
      </c>
      <c r="Z456" s="199" t="str">
        <f t="shared" si="133"/>
        <v/>
      </c>
      <c r="AA456" s="146" t="str">
        <f t="shared" si="137"/>
        <v/>
      </c>
      <c r="AB456" s="141" t="str">
        <f t="shared" si="134"/>
        <v/>
      </c>
      <c r="AC456" s="140" t="str">
        <f t="shared" si="135"/>
        <v/>
      </c>
      <c r="AK456" s="152"/>
    </row>
    <row r="457" spans="1:37" x14ac:dyDescent="0.2">
      <c r="A457" s="150"/>
      <c r="B457" s="149" t="str">
        <f t="shared" si="126"/>
        <v/>
      </c>
      <c r="C457" s="140">
        <f t="shared" si="127"/>
        <v>3888000</v>
      </c>
      <c r="D457" s="144"/>
      <c r="G457" s="147"/>
      <c r="T457" s="142" t="str">
        <f t="shared" si="128"/>
        <v/>
      </c>
      <c r="U457" s="142" t="str">
        <f t="shared" si="129"/>
        <v/>
      </c>
      <c r="V457" s="195" t="str">
        <f t="shared" si="130"/>
        <v/>
      </c>
      <c r="W457" s="196" t="str">
        <f t="shared" si="131"/>
        <v/>
      </c>
      <c r="X457" s="146" t="str">
        <f t="shared" si="136"/>
        <v/>
      </c>
      <c r="Y457" s="146" t="str">
        <f t="shared" si="132"/>
        <v/>
      </c>
      <c r="Z457" s="199" t="str">
        <f t="shared" si="133"/>
        <v/>
      </c>
      <c r="AA457" s="146" t="str">
        <f t="shared" si="137"/>
        <v/>
      </c>
      <c r="AB457" s="141" t="str">
        <f t="shared" si="134"/>
        <v/>
      </c>
      <c r="AC457" s="140" t="str">
        <f t="shared" si="135"/>
        <v/>
      </c>
      <c r="AK457" s="152"/>
    </row>
    <row r="458" spans="1:37" x14ac:dyDescent="0.2">
      <c r="A458" s="150"/>
      <c r="B458" s="149" t="str">
        <f t="shared" si="126"/>
        <v/>
      </c>
      <c r="C458" s="140">
        <f t="shared" si="127"/>
        <v>3898800</v>
      </c>
      <c r="D458" s="144"/>
      <c r="G458" s="147"/>
      <c r="T458" s="142" t="str">
        <f t="shared" si="128"/>
        <v/>
      </c>
      <c r="U458" s="142" t="str">
        <f t="shared" si="129"/>
        <v/>
      </c>
      <c r="V458" s="195" t="str">
        <f t="shared" si="130"/>
        <v/>
      </c>
      <c r="W458" s="196" t="str">
        <f t="shared" si="131"/>
        <v/>
      </c>
      <c r="X458" s="146" t="str">
        <f t="shared" si="136"/>
        <v/>
      </c>
      <c r="Y458" s="146" t="str">
        <f t="shared" si="132"/>
        <v/>
      </c>
      <c r="Z458" s="199" t="str">
        <f t="shared" si="133"/>
        <v/>
      </c>
      <c r="AA458" s="146" t="str">
        <f t="shared" si="137"/>
        <v/>
      </c>
      <c r="AB458" s="141" t="str">
        <f t="shared" si="134"/>
        <v/>
      </c>
      <c r="AC458" s="140" t="str">
        <f t="shared" si="135"/>
        <v/>
      </c>
      <c r="AK458" s="152"/>
    </row>
    <row r="459" spans="1:37" x14ac:dyDescent="0.2">
      <c r="A459" s="150"/>
      <c r="B459" s="149" t="str">
        <f t="shared" si="126"/>
        <v/>
      </c>
      <c r="C459" s="140">
        <f t="shared" si="127"/>
        <v>3909600</v>
      </c>
      <c r="D459" s="144"/>
      <c r="G459" s="147"/>
      <c r="T459" s="142" t="str">
        <f t="shared" si="128"/>
        <v/>
      </c>
      <c r="U459" s="142" t="str">
        <f t="shared" si="129"/>
        <v/>
      </c>
      <c r="V459" s="195" t="str">
        <f t="shared" si="130"/>
        <v/>
      </c>
      <c r="W459" s="196" t="str">
        <f t="shared" si="131"/>
        <v/>
      </c>
      <c r="X459" s="146" t="str">
        <f t="shared" si="136"/>
        <v/>
      </c>
      <c r="Y459" s="146" t="str">
        <f t="shared" si="132"/>
        <v/>
      </c>
      <c r="Z459" s="199" t="str">
        <f t="shared" si="133"/>
        <v/>
      </c>
      <c r="AA459" s="146" t="str">
        <f t="shared" si="137"/>
        <v/>
      </c>
      <c r="AB459" s="141" t="str">
        <f t="shared" si="134"/>
        <v/>
      </c>
      <c r="AC459" s="140" t="str">
        <f t="shared" si="135"/>
        <v/>
      </c>
      <c r="AK459" s="152"/>
    </row>
    <row r="460" spans="1:37" x14ac:dyDescent="0.2">
      <c r="A460" s="150"/>
      <c r="B460" s="149" t="str">
        <f t="shared" si="126"/>
        <v/>
      </c>
      <c r="C460" s="140">
        <f t="shared" si="127"/>
        <v>3920400</v>
      </c>
      <c r="D460" s="144"/>
      <c r="G460" s="147"/>
      <c r="T460" s="142" t="str">
        <f t="shared" si="128"/>
        <v/>
      </c>
      <c r="U460" s="142" t="str">
        <f t="shared" si="129"/>
        <v/>
      </c>
      <c r="V460" s="195" t="str">
        <f t="shared" si="130"/>
        <v/>
      </c>
      <c r="W460" s="196" t="str">
        <f t="shared" si="131"/>
        <v/>
      </c>
      <c r="X460" s="146" t="str">
        <f t="shared" si="136"/>
        <v/>
      </c>
      <c r="Y460" s="146" t="str">
        <f t="shared" si="132"/>
        <v/>
      </c>
      <c r="Z460" s="199" t="str">
        <f t="shared" si="133"/>
        <v/>
      </c>
      <c r="AA460" s="146" t="str">
        <f t="shared" si="137"/>
        <v/>
      </c>
      <c r="AB460" s="141" t="str">
        <f t="shared" si="134"/>
        <v/>
      </c>
      <c r="AC460" s="140" t="str">
        <f t="shared" si="135"/>
        <v/>
      </c>
      <c r="AK460" s="152"/>
    </row>
    <row r="461" spans="1:37" x14ac:dyDescent="0.2">
      <c r="A461" s="150"/>
      <c r="B461" s="149" t="str">
        <f t="shared" si="126"/>
        <v/>
      </c>
      <c r="C461" s="140">
        <f t="shared" si="127"/>
        <v>3931200</v>
      </c>
      <c r="D461" s="144"/>
      <c r="G461" s="147"/>
      <c r="T461" s="142" t="str">
        <f t="shared" si="128"/>
        <v/>
      </c>
      <c r="U461" s="142" t="str">
        <f t="shared" si="129"/>
        <v/>
      </c>
      <c r="V461" s="195" t="str">
        <f t="shared" si="130"/>
        <v/>
      </c>
      <c r="W461" s="196" t="str">
        <f t="shared" si="131"/>
        <v/>
      </c>
      <c r="X461" s="146" t="str">
        <f t="shared" si="136"/>
        <v/>
      </c>
      <c r="Y461" s="146" t="str">
        <f t="shared" si="132"/>
        <v/>
      </c>
      <c r="Z461" s="199" t="str">
        <f t="shared" si="133"/>
        <v/>
      </c>
      <c r="AA461" s="146" t="str">
        <f t="shared" si="137"/>
        <v/>
      </c>
      <c r="AB461" s="141" t="str">
        <f t="shared" si="134"/>
        <v/>
      </c>
      <c r="AC461" s="140" t="str">
        <f t="shared" si="135"/>
        <v/>
      </c>
      <c r="AK461" s="152"/>
    </row>
    <row r="462" spans="1:37" x14ac:dyDescent="0.2">
      <c r="A462" s="150"/>
      <c r="B462" s="149" t="str">
        <f t="shared" si="126"/>
        <v/>
      </c>
      <c r="C462" s="140">
        <f t="shared" si="127"/>
        <v>3942000</v>
      </c>
      <c r="D462" s="144"/>
      <c r="G462" s="147"/>
      <c r="T462" s="142" t="str">
        <f t="shared" si="128"/>
        <v/>
      </c>
      <c r="U462" s="142" t="str">
        <f t="shared" si="129"/>
        <v/>
      </c>
      <c r="V462" s="195" t="str">
        <f t="shared" si="130"/>
        <v/>
      </c>
      <c r="W462" s="196" t="str">
        <f t="shared" si="131"/>
        <v/>
      </c>
      <c r="X462" s="146" t="str">
        <f t="shared" si="136"/>
        <v/>
      </c>
      <c r="Y462" s="146" t="str">
        <f t="shared" si="132"/>
        <v/>
      </c>
      <c r="Z462" s="199" t="str">
        <f t="shared" si="133"/>
        <v/>
      </c>
      <c r="AA462" s="146" t="str">
        <f t="shared" si="137"/>
        <v/>
      </c>
      <c r="AB462" s="141" t="str">
        <f t="shared" si="134"/>
        <v/>
      </c>
      <c r="AC462" s="140" t="str">
        <f t="shared" si="135"/>
        <v/>
      </c>
      <c r="AK462" s="152"/>
    </row>
    <row r="463" spans="1:37" x14ac:dyDescent="0.2">
      <c r="A463" s="150"/>
      <c r="B463" s="149" t="str">
        <f t="shared" si="126"/>
        <v/>
      </c>
      <c r="C463" s="140">
        <f t="shared" si="127"/>
        <v>3952800</v>
      </c>
      <c r="D463" s="144"/>
      <c r="G463" s="147"/>
      <c r="T463" s="142" t="str">
        <f t="shared" si="128"/>
        <v/>
      </c>
      <c r="U463" s="142" t="str">
        <f t="shared" si="129"/>
        <v/>
      </c>
      <c r="V463" s="195" t="str">
        <f t="shared" si="130"/>
        <v/>
      </c>
      <c r="W463" s="196" t="str">
        <f t="shared" si="131"/>
        <v/>
      </c>
      <c r="X463" s="146" t="str">
        <f t="shared" si="136"/>
        <v/>
      </c>
      <c r="Y463" s="146" t="str">
        <f t="shared" si="132"/>
        <v/>
      </c>
      <c r="Z463" s="199" t="str">
        <f t="shared" si="133"/>
        <v/>
      </c>
      <c r="AA463" s="146" t="str">
        <f t="shared" si="137"/>
        <v/>
      </c>
      <c r="AB463" s="141" t="str">
        <f t="shared" si="134"/>
        <v/>
      </c>
      <c r="AC463" s="140" t="str">
        <f t="shared" si="135"/>
        <v/>
      </c>
      <c r="AK463" s="152"/>
    </row>
    <row r="464" spans="1:37" x14ac:dyDescent="0.2">
      <c r="A464" s="150"/>
      <c r="B464" s="149" t="str">
        <f t="shared" si="126"/>
        <v/>
      </c>
      <c r="C464" s="140">
        <f t="shared" si="127"/>
        <v>3963600</v>
      </c>
      <c r="D464" s="144"/>
      <c r="G464" s="147"/>
      <c r="T464" s="142" t="str">
        <f t="shared" si="128"/>
        <v/>
      </c>
      <c r="U464" s="142" t="str">
        <f t="shared" si="129"/>
        <v/>
      </c>
      <c r="V464" s="195" t="str">
        <f t="shared" si="130"/>
        <v/>
      </c>
      <c r="W464" s="196" t="str">
        <f t="shared" si="131"/>
        <v/>
      </c>
      <c r="X464" s="146" t="str">
        <f t="shared" si="136"/>
        <v/>
      </c>
      <c r="Y464" s="146" t="str">
        <f t="shared" si="132"/>
        <v/>
      </c>
      <c r="Z464" s="199" t="str">
        <f t="shared" si="133"/>
        <v/>
      </c>
      <c r="AA464" s="146" t="str">
        <f t="shared" si="137"/>
        <v/>
      </c>
      <c r="AB464" s="141" t="str">
        <f t="shared" si="134"/>
        <v/>
      </c>
      <c r="AC464" s="140" t="str">
        <f t="shared" si="135"/>
        <v/>
      </c>
      <c r="AK464" s="152"/>
    </row>
    <row r="465" spans="1:37" x14ac:dyDescent="0.2">
      <c r="A465" s="150"/>
      <c r="B465" s="149" t="str">
        <f t="shared" si="126"/>
        <v/>
      </c>
      <c r="C465" s="140">
        <f t="shared" si="127"/>
        <v>3974400</v>
      </c>
      <c r="D465" s="144"/>
      <c r="G465" s="147"/>
      <c r="T465" s="142" t="str">
        <f t="shared" si="128"/>
        <v/>
      </c>
      <c r="U465" s="142" t="str">
        <f t="shared" si="129"/>
        <v/>
      </c>
      <c r="V465" s="195" t="str">
        <f t="shared" si="130"/>
        <v/>
      </c>
      <c r="W465" s="196" t="str">
        <f t="shared" si="131"/>
        <v/>
      </c>
      <c r="X465" s="146" t="str">
        <f t="shared" si="136"/>
        <v/>
      </c>
      <c r="Y465" s="146" t="str">
        <f t="shared" si="132"/>
        <v/>
      </c>
      <c r="Z465" s="199" t="str">
        <f t="shared" si="133"/>
        <v/>
      </c>
      <c r="AA465" s="146" t="str">
        <f t="shared" si="137"/>
        <v/>
      </c>
      <c r="AB465" s="141" t="str">
        <f t="shared" si="134"/>
        <v/>
      </c>
      <c r="AC465" s="140" t="str">
        <f t="shared" si="135"/>
        <v/>
      </c>
      <c r="AK465" s="152"/>
    </row>
    <row r="466" spans="1:37" x14ac:dyDescent="0.2">
      <c r="A466" s="150"/>
      <c r="B466" s="149" t="str">
        <f t="shared" si="126"/>
        <v/>
      </c>
      <c r="C466" s="140">
        <f t="shared" si="127"/>
        <v>3985200</v>
      </c>
      <c r="D466" s="144"/>
      <c r="G466" s="147"/>
      <c r="T466" s="142" t="str">
        <f t="shared" si="128"/>
        <v/>
      </c>
      <c r="U466" s="142" t="str">
        <f t="shared" si="129"/>
        <v/>
      </c>
      <c r="V466" s="195" t="str">
        <f t="shared" si="130"/>
        <v/>
      </c>
      <c r="W466" s="196" t="str">
        <f t="shared" si="131"/>
        <v/>
      </c>
      <c r="X466" s="146" t="str">
        <f t="shared" si="136"/>
        <v/>
      </c>
      <c r="Y466" s="146" t="str">
        <f t="shared" si="132"/>
        <v/>
      </c>
      <c r="Z466" s="199" t="str">
        <f t="shared" si="133"/>
        <v/>
      </c>
      <c r="AA466" s="146" t="str">
        <f t="shared" si="137"/>
        <v/>
      </c>
      <c r="AB466" s="141" t="str">
        <f t="shared" si="134"/>
        <v/>
      </c>
      <c r="AC466" s="140" t="str">
        <f t="shared" si="135"/>
        <v/>
      </c>
      <c r="AK466" s="152"/>
    </row>
    <row r="467" spans="1:37" x14ac:dyDescent="0.2">
      <c r="A467" s="150"/>
      <c r="B467" s="149" t="str">
        <f t="shared" si="126"/>
        <v/>
      </c>
      <c r="C467" s="140">
        <f t="shared" si="127"/>
        <v>3996000</v>
      </c>
      <c r="D467" s="144"/>
      <c r="G467" s="147"/>
      <c r="T467" s="142" t="str">
        <f t="shared" si="128"/>
        <v/>
      </c>
      <c r="U467" s="142" t="str">
        <f t="shared" si="129"/>
        <v/>
      </c>
      <c r="V467" s="195" t="str">
        <f t="shared" si="130"/>
        <v/>
      </c>
      <c r="W467" s="196" t="str">
        <f t="shared" si="131"/>
        <v/>
      </c>
      <c r="X467" s="146" t="str">
        <f t="shared" si="136"/>
        <v/>
      </c>
      <c r="Y467" s="146" t="str">
        <f t="shared" si="132"/>
        <v/>
      </c>
      <c r="Z467" s="199" t="str">
        <f t="shared" si="133"/>
        <v/>
      </c>
      <c r="AA467" s="146" t="str">
        <f t="shared" si="137"/>
        <v/>
      </c>
      <c r="AB467" s="141" t="str">
        <f t="shared" si="134"/>
        <v/>
      </c>
      <c r="AC467" s="140" t="str">
        <f t="shared" si="135"/>
        <v/>
      </c>
      <c r="AK467" s="152"/>
    </row>
    <row r="468" spans="1:37" x14ac:dyDescent="0.2">
      <c r="A468" s="150"/>
      <c r="B468" s="149" t="str">
        <f t="shared" si="126"/>
        <v/>
      </c>
      <c r="C468" s="140">
        <f t="shared" si="127"/>
        <v>4006800</v>
      </c>
      <c r="D468" s="144"/>
      <c r="G468" s="147"/>
      <c r="T468" s="142" t="str">
        <f t="shared" si="128"/>
        <v/>
      </c>
      <c r="U468" s="142" t="str">
        <f t="shared" si="129"/>
        <v/>
      </c>
      <c r="V468" s="195" t="str">
        <f t="shared" si="130"/>
        <v/>
      </c>
      <c r="W468" s="196" t="str">
        <f t="shared" si="131"/>
        <v/>
      </c>
      <c r="X468" s="146" t="str">
        <f t="shared" si="136"/>
        <v/>
      </c>
      <c r="Y468" s="146" t="str">
        <f t="shared" si="132"/>
        <v/>
      </c>
      <c r="Z468" s="199" t="str">
        <f t="shared" si="133"/>
        <v/>
      </c>
      <c r="AA468" s="146" t="str">
        <f t="shared" si="137"/>
        <v/>
      </c>
      <c r="AB468" s="141" t="str">
        <f t="shared" si="134"/>
        <v/>
      </c>
      <c r="AC468" s="140" t="str">
        <f t="shared" si="135"/>
        <v/>
      </c>
      <c r="AK468" s="152"/>
    </row>
    <row r="469" spans="1:37" x14ac:dyDescent="0.2">
      <c r="A469" s="150"/>
      <c r="B469" s="149" t="str">
        <f t="shared" si="126"/>
        <v/>
      </c>
      <c r="C469" s="140">
        <f t="shared" si="127"/>
        <v>4017600</v>
      </c>
      <c r="D469" s="144"/>
      <c r="G469" s="147"/>
      <c r="T469" s="142" t="str">
        <f t="shared" si="128"/>
        <v/>
      </c>
      <c r="U469" s="142" t="str">
        <f t="shared" si="129"/>
        <v/>
      </c>
      <c r="V469" s="195" t="str">
        <f t="shared" si="130"/>
        <v/>
      </c>
      <c r="W469" s="196" t="str">
        <f t="shared" si="131"/>
        <v/>
      </c>
      <c r="X469" s="146" t="str">
        <f t="shared" si="136"/>
        <v/>
      </c>
      <c r="Y469" s="146" t="str">
        <f t="shared" si="132"/>
        <v/>
      </c>
      <c r="Z469" s="199" t="str">
        <f t="shared" si="133"/>
        <v/>
      </c>
      <c r="AA469" s="146" t="str">
        <f t="shared" si="137"/>
        <v/>
      </c>
      <c r="AB469" s="141" t="str">
        <f t="shared" si="134"/>
        <v/>
      </c>
      <c r="AC469" s="140" t="str">
        <f t="shared" si="135"/>
        <v/>
      </c>
      <c r="AK469" s="152"/>
    </row>
    <row r="470" spans="1:37" x14ac:dyDescent="0.2">
      <c r="A470" s="150"/>
      <c r="B470" s="149" t="str">
        <f t="shared" si="126"/>
        <v/>
      </c>
      <c r="C470" s="140">
        <f t="shared" si="127"/>
        <v>4028400</v>
      </c>
      <c r="D470" s="144"/>
      <c r="G470" s="147"/>
      <c r="T470" s="142" t="str">
        <f t="shared" si="128"/>
        <v/>
      </c>
      <c r="U470" s="142" t="str">
        <f t="shared" si="129"/>
        <v/>
      </c>
      <c r="V470" s="195" t="str">
        <f t="shared" si="130"/>
        <v/>
      </c>
      <c r="W470" s="196" t="str">
        <f t="shared" si="131"/>
        <v/>
      </c>
      <c r="X470" s="146" t="str">
        <f t="shared" si="136"/>
        <v/>
      </c>
      <c r="Y470" s="146" t="str">
        <f t="shared" si="132"/>
        <v/>
      </c>
      <c r="Z470" s="199" t="str">
        <f t="shared" si="133"/>
        <v/>
      </c>
      <c r="AA470" s="146" t="str">
        <f t="shared" si="137"/>
        <v/>
      </c>
      <c r="AB470" s="141" t="str">
        <f t="shared" si="134"/>
        <v/>
      </c>
      <c r="AC470" s="140" t="str">
        <f t="shared" si="135"/>
        <v/>
      </c>
      <c r="AK470" s="152"/>
    </row>
    <row r="471" spans="1:37" x14ac:dyDescent="0.2">
      <c r="A471" s="150"/>
      <c r="B471" s="149" t="str">
        <f t="shared" si="126"/>
        <v/>
      </c>
      <c r="C471" s="140">
        <f t="shared" si="127"/>
        <v>4039200</v>
      </c>
      <c r="D471" s="144"/>
      <c r="G471" s="147"/>
      <c r="T471" s="142" t="str">
        <f t="shared" si="128"/>
        <v/>
      </c>
      <c r="U471" s="142" t="str">
        <f t="shared" si="129"/>
        <v/>
      </c>
      <c r="V471" s="195" t="str">
        <f t="shared" si="130"/>
        <v/>
      </c>
      <c r="W471" s="196" t="str">
        <f t="shared" si="131"/>
        <v/>
      </c>
      <c r="X471" s="146" t="str">
        <f t="shared" si="136"/>
        <v/>
      </c>
      <c r="Y471" s="146" t="str">
        <f t="shared" si="132"/>
        <v/>
      </c>
      <c r="Z471" s="199" t="str">
        <f t="shared" si="133"/>
        <v/>
      </c>
      <c r="AA471" s="146" t="str">
        <f t="shared" si="137"/>
        <v/>
      </c>
      <c r="AB471" s="141" t="str">
        <f t="shared" si="134"/>
        <v/>
      </c>
      <c r="AC471" s="140" t="str">
        <f t="shared" si="135"/>
        <v/>
      </c>
      <c r="AK471" s="152"/>
    </row>
    <row r="472" spans="1:37" x14ac:dyDescent="0.2">
      <c r="A472" s="150"/>
      <c r="B472" s="149" t="str">
        <f t="shared" si="126"/>
        <v/>
      </c>
      <c r="C472" s="140">
        <f t="shared" si="127"/>
        <v>4050000</v>
      </c>
      <c r="D472" s="144"/>
      <c r="G472" s="147"/>
      <c r="T472" s="142" t="str">
        <f t="shared" si="128"/>
        <v/>
      </c>
      <c r="U472" s="142" t="str">
        <f t="shared" si="129"/>
        <v/>
      </c>
      <c r="V472" s="195" t="str">
        <f t="shared" si="130"/>
        <v/>
      </c>
      <c r="W472" s="196" t="str">
        <f t="shared" si="131"/>
        <v/>
      </c>
      <c r="X472" s="146" t="str">
        <f t="shared" si="136"/>
        <v/>
      </c>
      <c r="Y472" s="146" t="str">
        <f t="shared" si="132"/>
        <v/>
      </c>
      <c r="Z472" s="199" t="str">
        <f t="shared" si="133"/>
        <v/>
      </c>
      <c r="AA472" s="146" t="str">
        <f t="shared" si="137"/>
        <v/>
      </c>
      <c r="AB472" s="141" t="str">
        <f t="shared" si="134"/>
        <v/>
      </c>
      <c r="AC472" s="140" t="str">
        <f t="shared" si="135"/>
        <v/>
      </c>
      <c r="AK472" s="152"/>
    </row>
    <row r="473" spans="1:37" x14ac:dyDescent="0.2">
      <c r="A473" s="150"/>
      <c r="B473" s="149" t="str">
        <f t="shared" si="126"/>
        <v/>
      </c>
      <c r="C473" s="140">
        <f t="shared" si="127"/>
        <v>4060800</v>
      </c>
      <c r="D473" s="144"/>
      <c r="G473" s="147"/>
      <c r="T473" s="142" t="str">
        <f t="shared" si="128"/>
        <v/>
      </c>
      <c r="U473" s="142" t="str">
        <f t="shared" si="129"/>
        <v/>
      </c>
      <c r="V473" s="195" t="str">
        <f t="shared" si="130"/>
        <v/>
      </c>
      <c r="W473" s="196" t="str">
        <f t="shared" si="131"/>
        <v/>
      </c>
      <c r="X473" s="146" t="str">
        <f t="shared" si="136"/>
        <v/>
      </c>
      <c r="Y473" s="146" t="str">
        <f t="shared" si="132"/>
        <v/>
      </c>
      <c r="Z473" s="199" t="str">
        <f t="shared" si="133"/>
        <v/>
      </c>
      <c r="AA473" s="146" t="str">
        <f t="shared" si="137"/>
        <v/>
      </c>
      <c r="AB473" s="141" t="str">
        <f t="shared" si="134"/>
        <v/>
      </c>
      <c r="AC473" s="140" t="str">
        <f t="shared" si="135"/>
        <v/>
      </c>
      <c r="AK473" s="152"/>
    </row>
    <row r="474" spans="1:37" x14ac:dyDescent="0.2">
      <c r="A474" s="150"/>
      <c r="B474" s="149" t="str">
        <f t="shared" si="126"/>
        <v/>
      </c>
      <c r="C474" s="140">
        <f t="shared" si="127"/>
        <v>4071600</v>
      </c>
      <c r="D474" s="144"/>
      <c r="G474" s="147"/>
      <c r="T474" s="142" t="str">
        <f t="shared" si="128"/>
        <v/>
      </c>
      <c r="U474" s="142" t="str">
        <f t="shared" si="129"/>
        <v/>
      </c>
      <c r="V474" s="195" t="str">
        <f t="shared" si="130"/>
        <v/>
      </c>
      <c r="W474" s="196" t="str">
        <f t="shared" si="131"/>
        <v/>
      </c>
      <c r="X474" s="146" t="str">
        <f t="shared" si="136"/>
        <v/>
      </c>
      <c r="Y474" s="146" t="str">
        <f t="shared" si="132"/>
        <v/>
      </c>
      <c r="Z474" s="199" t="str">
        <f t="shared" si="133"/>
        <v/>
      </c>
      <c r="AA474" s="146" t="str">
        <f t="shared" si="137"/>
        <v/>
      </c>
      <c r="AB474" s="141" t="str">
        <f t="shared" si="134"/>
        <v/>
      </c>
      <c r="AC474" s="140" t="str">
        <f t="shared" si="135"/>
        <v/>
      </c>
      <c r="AK474" s="152"/>
    </row>
    <row r="475" spans="1:37" x14ac:dyDescent="0.2">
      <c r="A475" s="150"/>
      <c r="B475" s="149" t="str">
        <f t="shared" si="126"/>
        <v/>
      </c>
      <c r="C475" s="140">
        <f t="shared" si="127"/>
        <v>4082400</v>
      </c>
      <c r="D475" s="144"/>
      <c r="G475" s="147"/>
      <c r="T475" s="142" t="str">
        <f t="shared" si="128"/>
        <v/>
      </c>
      <c r="U475" s="142" t="str">
        <f t="shared" si="129"/>
        <v/>
      </c>
      <c r="V475" s="195" t="str">
        <f t="shared" si="130"/>
        <v/>
      </c>
      <c r="W475" s="196" t="str">
        <f t="shared" si="131"/>
        <v/>
      </c>
      <c r="X475" s="146" t="str">
        <f t="shared" si="136"/>
        <v/>
      </c>
      <c r="Y475" s="146" t="str">
        <f t="shared" si="132"/>
        <v/>
      </c>
      <c r="Z475" s="199" t="str">
        <f t="shared" si="133"/>
        <v/>
      </c>
      <c r="AA475" s="146" t="str">
        <f t="shared" si="137"/>
        <v/>
      </c>
      <c r="AB475" s="141" t="str">
        <f t="shared" si="134"/>
        <v/>
      </c>
      <c r="AC475" s="140" t="str">
        <f t="shared" si="135"/>
        <v/>
      </c>
      <c r="AK475" s="152"/>
    </row>
    <row r="476" spans="1:37" x14ac:dyDescent="0.2">
      <c r="A476" s="150"/>
      <c r="B476" s="149" t="str">
        <f t="shared" si="126"/>
        <v/>
      </c>
      <c r="C476" s="140">
        <f t="shared" si="127"/>
        <v>4093200</v>
      </c>
      <c r="D476" s="144"/>
      <c r="G476" s="147"/>
      <c r="T476" s="142" t="str">
        <f t="shared" si="128"/>
        <v/>
      </c>
      <c r="U476" s="142" t="str">
        <f t="shared" si="129"/>
        <v/>
      </c>
      <c r="V476" s="195" t="str">
        <f t="shared" si="130"/>
        <v/>
      </c>
      <c r="W476" s="196" t="str">
        <f t="shared" si="131"/>
        <v/>
      </c>
      <c r="X476" s="146" t="str">
        <f t="shared" si="136"/>
        <v/>
      </c>
      <c r="Y476" s="146" t="str">
        <f t="shared" si="132"/>
        <v/>
      </c>
      <c r="Z476" s="199" t="str">
        <f t="shared" si="133"/>
        <v/>
      </c>
      <c r="AA476" s="146" t="str">
        <f t="shared" si="137"/>
        <v/>
      </c>
      <c r="AB476" s="141" t="str">
        <f t="shared" si="134"/>
        <v/>
      </c>
      <c r="AC476" s="140" t="str">
        <f t="shared" si="135"/>
        <v/>
      </c>
      <c r="AK476" s="152"/>
    </row>
    <row r="477" spans="1:37" x14ac:dyDescent="0.2">
      <c r="A477" s="150"/>
      <c r="B477" s="149" t="str">
        <f t="shared" si="126"/>
        <v/>
      </c>
      <c r="C477" s="140">
        <f t="shared" si="127"/>
        <v>4104000</v>
      </c>
      <c r="D477" s="144"/>
      <c r="G477" s="147"/>
      <c r="T477" s="142" t="str">
        <f t="shared" si="128"/>
        <v/>
      </c>
      <c r="U477" s="142" t="str">
        <f t="shared" si="129"/>
        <v/>
      </c>
      <c r="V477" s="195" t="str">
        <f t="shared" si="130"/>
        <v/>
      </c>
      <c r="W477" s="196" t="str">
        <f t="shared" si="131"/>
        <v/>
      </c>
      <c r="X477" s="146" t="str">
        <f t="shared" si="136"/>
        <v/>
      </c>
      <c r="Y477" s="146" t="str">
        <f t="shared" si="132"/>
        <v/>
      </c>
      <c r="Z477" s="199" t="str">
        <f t="shared" si="133"/>
        <v/>
      </c>
      <c r="AA477" s="146" t="str">
        <f t="shared" si="137"/>
        <v/>
      </c>
      <c r="AB477" s="141" t="str">
        <f t="shared" si="134"/>
        <v/>
      </c>
      <c r="AC477" s="140" t="str">
        <f t="shared" si="135"/>
        <v/>
      </c>
      <c r="AK477" s="152"/>
    </row>
    <row r="478" spans="1:37" x14ac:dyDescent="0.2">
      <c r="A478" s="150"/>
      <c r="B478" s="149" t="str">
        <f t="shared" si="126"/>
        <v/>
      </c>
      <c r="C478" s="140">
        <f t="shared" si="127"/>
        <v>4114800</v>
      </c>
      <c r="D478" s="144"/>
      <c r="G478" s="147"/>
      <c r="T478" s="142" t="str">
        <f t="shared" si="128"/>
        <v/>
      </c>
      <c r="U478" s="142" t="str">
        <f t="shared" si="129"/>
        <v/>
      </c>
      <c r="V478" s="195" t="str">
        <f t="shared" si="130"/>
        <v/>
      </c>
      <c r="W478" s="196" t="str">
        <f t="shared" si="131"/>
        <v/>
      </c>
      <c r="X478" s="146" t="str">
        <f t="shared" si="136"/>
        <v/>
      </c>
      <c r="Y478" s="146" t="str">
        <f t="shared" si="132"/>
        <v/>
      </c>
      <c r="Z478" s="199" t="str">
        <f t="shared" si="133"/>
        <v/>
      </c>
      <c r="AA478" s="146" t="str">
        <f t="shared" si="137"/>
        <v/>
      </c>
      <c r="AB478" s="141" t="str">
        <f t="shared" si="134"/>
        <v/>
      </c>
      <c r="AC478" s="140" t="str">
        <f t="shared" si="135"/>
        <v/>
      </c>
      <c r="AK478" s="152"/>
    </row>
    <row r="479" spans="1:37" x14ac:dyDescent="0.2">
      <c r="A479" s="150"/>
      <c r="B479" s="149" t="str">
        <f t="shared" si="126"/>
        <v/>
      </c>
      <c r="C479" s="140">
        <f t="shared" si="127"/>
        <v>4125600</v>
      </c>
      <c r="D479" s="144"/>
      <c r="G479" s="147"/>
      <c r="T479" s="142" t="str">
        <f t="shared" si="128"/>
        <v/>
      </c>
      <c r="U479" s="142" t="str">
        <f t="shared" si="129"/>
        <v/>
      </c>
      <c r="V479" s="195" t="str">
        <f t="shared" si="130"/>
        <v/>
      </c>
      <c r="W479" s="196" t="str">
        <f t="shared" si="131"/>
        <v/>
      </c>
      <c r="X479" s="146" t="str">
        <f t="shared" si="136"/>
        <v/>
      </c>
      <c r="Y479" s="146" t="str">
        <f t="shared" si="132"/>
        <v/>
      </c>
      <c r="Z479" s="199" t="str">
        <f t="shared" si="133"/>
        <v/>
      </c>
      <c r="AA479" s="146" t="str">
        <f t="shared" si="137"/>
        <v/>
      </c>
      <c r="AB479" s="141" t="str">
        <f t="shared" si="134"/>
        <v/>
      </c>
      <c r="AC479" s="140" t="str">
        <f t="shared" si="135"/>
        <v/>
      </c>
      <c r="AK479" s="152"/>
    </row>
    <row r="480" spans="1:37" x14ac:dyDescent="0.2">
      <c r="A480" s="150"/>
      <c r="B480" s="149" t="str">
        <f t="shared" si="126"/>
        <v/>
      </c>
      <c r="C480" s="140">
        <f t="shared" si="127"/>
        <v>4136400</v>
      </c>
      <c r="D480" s="144"/>
      <c r="G480" s="147"/>
      <c r="T480" s="142" t="str">
        <f t="shared" si="128"/>
        <v/>
      </c>
      <c r="U480" s="142" t="str">
        <f t="shared" si="129"/>
        <v/>
      </c>
      <c r="V480" s="195" t="str">
        <f t="shared" si="130"/>
        <v/>
      </c>
      <c r="W480" s="196" t="str">
        <f t="shared" si="131"/>
        <v/>
      </c>
      <c r="X480" s="146" t="str">
        <f t="shared" si="136"/>
        <v/>
      </c>
      <c r="Y480" s="146" t="str">
        <f t="shared" si="132"/>
        <v/>
      </c>
      <c r="Z480" s="199" t="str">
        <f t="shared" si="133"/>
        <v/>
      </c>
      <c r="AA480" s="146" t="str">
        <f t="shared" si="137"/>
        <v/>
      </c>
      <c r="AB480" s="141" t="str">
        <f t="shared" si="134"/>
        <v/>
      </c>
      <c r="AC480" s="140" t="str">
        <f t="shared" si="135"/>
        <v/>
      </c>
      <c r="AK480" s="152"/>
    </row>
    <row r="481" spans="1:37" x14ac:dyDescent="0.2">
      <c r="A481" s="150"/>
      <c r="B481" s="149" t="str">
        <f t="shared" si="126"/>
        <v/>
      </c>
      <c r="C481" s="140">
        <f t="shared" si="127"/>
        <v>4147200</v>
      </c>
      <c r="D481" s="144"/>
      <c r="G481" s="147"/>
      <c r="T481" s="142" t="str">
        <f t="shared" si="128"/>
        <v/>
      </c>
      <c r="U481" s="142" t="str">
        <f t="shared" si="129"/>
        <v/>
      </c>
      <c r="V481" s="195" t="str">
        <f t="shared" si="130"/>
        <v/>
      </c>
      <c r="W481" s="196" t="str">
        <f t="shared" si="131"/>
        <v/>
      </c>
      <c r="X481" s="146" t="str">
        <f t="shared" si="136"/>
        <v/>
      </c>
      <c r="Y481" s="146" t="str">
        <f t="shared" si="132"/>
        <v/>
      </c>
      <c r="Z481" s="199" t="str">
        <f t="shared" si="133"/>
        <v/>
      </c>
      <c r="AA481" s="146" t="str">
        <f t="shared" si="137"/>
        <v/>
      </c>
      <c r="AB481" s="141" t="str">
        <f t="shared" si="134"/>
        <v/>
      </c>
      <c r="AC481" s="140" t="str">
        <f t="shared" si="135"/>
        <v/>
      </c>
      <c r="AK481" s="152"/>
    </row>
    <row r="482" spans="1:37" x14ac:dyDescent="0.2">
      <c r="A482" s="150"/>
      <c r="B482" s="149" t="str">
        <f t="shared" si="126"/>
        <v/>
      </c>
      <c r="C482" s="140">
        <f t="shared" si="127"/>
        <v>4158000</v>
      </c>
      <c r="D482" s="144"/>
      <c r="G482" s="147"/>
      <c r="T482" s="142" t="str">
        <f t="shared" si="128"/>
        <v/>
      </c>
      <c r="U482" s="142" t="str">
        <f t="shared" si="129"/>
        <v/>
      </c>
      <c r="V482" s="195" t="str">
        <f t="shared" si="130"/>
        <v/>
      </c>
      <c r="W482" s="196" t="str">
        <f t="shared" si="131"/>
        <v/>
      </c>
      <c r="X482" s="146" t="str">
        <f t="shared" si="136"/>
        <v/>
      </c>
      <c r="Y482" s="146" t="str">
        <f t="shared" si="132"/>
        <v/>
      </c>
      <c r="Z482" s="199" t="str">
        <f t="shared" si="133"/>
        <v/>
      </c>
      <c r="AA482" s="146" t="str">
        <f t="shared" si="137"/>
        <v/>
      </c>
      <c r="AB482" s="141" t="str">
        <f t="shared" si="134"/>
        <v/>
      </c>
      <c r="AC482" s="140" t="str">
        <f t="shared" si="135"/>
        <v/>
      </c>
      <c r="AK482" s="152"/>
    </row>
    <row r="483" spans="1:37" x14ac:dyDescent="0.2">
      <c r="A483" s="150"/>
      <c r="B483" s="149" t="str">
        <f t="shared" si="126"/>
        <v/>
      </c>
      <c r="C483" s="140">
        <f t="shared" si="127"/>
        <v>4168800</v>
      </c>
      <c r="D483" s="144"/>
      <c r="G483" s="147"/>
      <c r="T483" s="142" t="str">
        <f t="shared" si="128"/>
        <v/>
      </c>
      <c r="U483" s="142" t="str">
        <f t="shared" si="129"/>
        <v/>
      </c>
      <c r="V483" s="195" t="str">
        <f t="shared" si="130"/>
        <v/>
      </c>
      <c r="W483" s="196" t="str">
        <f t="shared" si="131"/>
        <v/>
      </c>
      <c r="X483" s="146" t="str">
        <f t="shared" si="136"/>
        <v/>
      </c>
      <c r="Y483" s="146" t="str">
        <f t="shared" si="132"/>
        <v/>
      </c>
      <c r="Z483" s="199" t="str">
        <f t="shared" si="133"/>
        <v/>
      </c>
      <c r="AA483" s="146" t="str">
        <f t="shared" si="137"/>
        <v/>
      </c>
      <c r="AB483" s="141" t="str">
        <f t="shared" si="134"/>
        <v/>
      </c>
      <c r="AC483" s="140" t="str">
        <f t="shared" si="135"/>
        <v/>
      </c>
      <c r="AK483" s="152"/>
    </row>
    <row r="484" spans="1:37" x14ac:dyDescent="0.2">
      <c r="A484" s="150"/>
      <c r="B484" s="149" t="str">
        <f t="shared" si="126"/>
        <v/>
      </c>
      <c r="C484" s="140">
        <f t="shared" si="127"/>
        <v>4179600</v>
      </c>
      <c r="D484" s="144"/>
      <c r="G484" s="147"/>
      <c r="T484" s="142" t="str">
        <f t="shared" si="128"/>
        <v/>
      </c>
      <c r="U484" s="142" t="str">
        <f t="shared" si="129"/>
        <v/>
      </c>
      <c r="V484" s="195" t="str">
        <f t="shared" si="130"/>
        <v/>
      </c>
      <c r="W484" s="196" t="str">
        <f t="shared" si="131"/>
        <v/>
      </c>
      <c r="X484" s="146" t="str">
        <f t="shared" si="136"/>
        <v/>
      </c>
      <c r="Y484" s="146" t="str">
        <f t="shared" si="132"/>
        <v/>
      </c>
      <c r="Z484" s="199" t="str">
        <f t="shared" si="133"/>
        <v/>
      </c>
      <c r="AA484" s="146" t="str">
        <f t="shared" si="137"/>
        <v/>
      </c>
      <c r="AB484" s="141" t="str">
        <f t="shared" si="134"/>
        <v/>
      </c>
      <c r="AC484" s="140" t="str">
        <f t="shared" si="135"/>
        <v/>
      </c>
      <c r="AK484" s="152"/>
    </row>
    <row r="485" spans="1:37" x14ac:dyDescent="0.2">
      <c r="A485" s="150"/>
      <c r="B485" s="149" t="str">
        <f t="shared" si="126"/>
        <v/>
      </c>
      <c r="C485" s="140">
        <f t="shared" si="127"/>
        <v>4190400</v>
      </c>
      <c r="D485" s="144"/>
      <c r="G485" s="147"/>
      <c r="T485" s="142" t="str">
        <f t="shared" si="128"/>
        <v/>
      </c>
      <c r="U485" s="142" t="str">
        <f t="shared" si="129"/>
        <v/>
      </c>
      <c r="V485" s="195" t="str">
        <f t="shared" si="130"/>
        <v/>
      </c>
      <c r="W485" s="196" t="str">
        <f t="shared" si="131"/>
        <v/>
      </c>
      <c r="X485" s="146" t="str">
        <f t="shared" si="136"/>
        <v/>
      </c>
      <c r="Y485" s="146" t="str">
        <f t="shared" si="132"/>
        <v/>
      </c>
      <c r="Z485" s="199" t="str">
        <f t="shared" si="133"/>
        <v/>
      </c>
      <c r="AA485" s="146" t="str">
        <f t="shared" si="137"/>
        <v/>
      </c>
      <c r="AB485" s="141" t="str">
        <f t="shared" si="134"/>
        <v/>
      </c>
      <c r="AC485" s="140" t="str">
        <f t="shared" si="135"/>
        <v/>
      </c>
      <c r="AK485" s="152"/>
    </row>
    <row r="486" spans="1:37" x14ac:dyDescent="0.2">
      <c r="A486" s="150"/>
      <c r="B486" s="149" t="str">
        <f t="shared" si="126"/>
        <v/>
      </c>
      <c r="C486" s="140">
        <f t="shared" si="127"/>
        <v>4201200</v>
      </c>
      <c r="D486" s="144"/>
      <c r="G486" s="147"/>
      <c r="T486" s="142" t="str">
        <f t="shared" si="128"/>
        <v/>
      </c>
      <c r="U486" s="142" t="str">
        <f t="shared" si="129"/>
        <v/>
      </c>
      <c r="V486" s="195" t="str">
        <f t="shared" si="130"/>
        <v/>
      </c>
      <c r="W486" s="196" t="str">
        <f t="shared" si="131"/>
        <v/>
      </c>
      <c r="X486" s="146" t="str">
        <f t="shared" si="136"/>
        <v/>
      </c>
      <c r="Y486" s="146" t="str">
        <f t="shared" si="132"/>
        <v/>
      </c>
      <c r="Z486" s="199" t="str">
        <f t="shared" si="133"/>
        <v/>
      </c>
      <c r="AA486" s="146" t="str">
        <f t="shared" si="137"/>
        <v/>
      </c>
      <c r="AB486" s="141" t="str">
        <f t="shared" si="134"/>
        <v/>
      </c>
      <c r="AC486" s="140" t="str">
        <f t="shared" si="135"/>
        <v/>
      </c>
      <c r="AK486" s="152"/>
    </row>
    <row r="487" spans="1:37" x14ac:dyDescent="0.2">
      <c r="A487" s="150"/>
      <c r="B487" s="149" t="str">
        <f t="shared" si="126"/>
        <v/>
      </c>
      <c r="C487" s="140">
        <f t="shared" si="127"/>
        <v>4212000</v>
      </c>
      <c r="D487" s="144"/>
      <c r="G487" s="147"/>
      <c r="T487" s="142" t="str">
        <f t="shared" si="128"/>
        <v/>
      </c>
      <c r="U487" s="142" t="str">
        <f t="shared" si="129"/>
        <v/>
      </c>
      <c r="V487" s="195" t="str">
        <f t="shared" si="130"/>
        <v/>
      </c>
      <c r="W487" s="196" t="str">
        <f t="shared" si="131"/>
        <v/>
      </c>
      <c r="X487" s="146" t="str">
        <f t="shared" si="136"/>
        <v/>
      </c>
      <c r="Y487" s="146" t="str">
        <f t="shared" si="132"/>
        <v/>
      </c>
      <c r="Z487" s="199" t="str">
        <f t="shared" si="133"/>
        <v/>
      </c>
      <c r="AA487" s="146" t="str">
        <f t="shared" si="137"/>
        <v/>
      </c>
      <c r="AB487" s="141" t="str">
        <f t="shared" si="134"/>
        <v/>
      </c>
      <c r="AC487" s="140" t="str">
        <f t="shared" si="135"/>
        <v/>
      </c>
      <c r="AK487" s="152"/>
    </row>
    <row r="488" spans="1:37" x14ac:dyDescent="0.2">
      <c r="A488" s="150"/>
      <c r="B488" s="149" t="str">
        <f t="shared" si="126"/>
        <v/>
      </c>
      <c r="C488" s="140">
        <f t="shared" si="127"/>
        <v>4222800</v>
      </c>
      <c r="D488" s="144"/>
      <c r="G488" s="147"/>
      <c r="T488" s="142" t="str">
        <f t="shared" si="128"/>
        <v/>
      </c>
      <c r="U488" s="142" t="str">
        <f t="shared" si="129"/>
        <v/>
      </c>
      <c r="V488" s="195" t="str">
        <f t="shared" si="130"/>
        <v/>
      </c>
      <c r="W488" s="196" t="str">
        <f t="shared" si="131"/>
        <v/>
      </c>
      <c r="X488" s="146" t="str">
        <f t="shared" si="136"/>
        <v/>
      </c>
      <c r="Y488" s="146" t="str">
        <f t="shared" si="132"/>
        <v/>
      </c>
      <c r="Z488" s="199" t="str">
        <f t="shared" si="133"/>
        <v/>
      </c>
      <c r="AA488" s="146" t="str">
        <f t="shared" si="137"/>
        <v/>
      </c>
      <c r="AB488" s="141" t="str">
        <f t="shared" si="134"/>
        <v/>
      </c>
      <c r="AC488" s="140" t="str">
        <f t="shared" si="135"/>
        <v/>
      </c>
      <c r="AK488" s="152"/>
    </row>
    <row r="489" spans="1:37" x14ac:dyDescent="0.2">
      <c r="A489" s="150"/>
      <c r="B489" s="149" t="str">
        <f t="shared" si="126"/>
        <v/>
      </c>
      <c r="C489" s="140">
        <f t="shared" si="127"/>
        <v>4233600</v>
      </c>
      <c r="D489" s="144"/>
      <c r="G489" s="147"/>
      <c r="T489" s="142" t="str">
        <f t="shared" si="128"/>
        <v/>
      </c>
      <c r="U489" s="142" t="str">
        <f t="shared" si="129"/>
        <v/>
      </c>
      <c r="V489" s="195" t="str">
        <f t="shared" si="130"/>
        <v/>
      </c>
      <c r="W489" s="196" t="str">
        <f t="shared" si="131"/>
        <v/>
      </c>
      <c r="X489" s="146" t="str">
        <f t="shared" si="136"/>
        <v/>
      </c>
      <c r="Y489" s="146" t="str">
        <f t="shared" si="132"/>
        <v/>
      </c>
      <c r="Z489" s="199" t="str">
        <f t="shared" si="133"/>
        <v/>
      </c>
      <c r="AA489" s="146" t="str">
        <f t="shared" si="137"/>
        <v/>
      </c>
      <c r="AB489" s="141" t="str">
        <f t="shared" si="134"/>
        <v/>
      </c>
      <c r="AC489" s="140" t="str">
        <f t="shared" si="135"/>
        <v/>
      </c>
      <c r="AK489" s="152"/>
    </row>
    <row r="490" spans="1:37" x14ac:dyDescent="0.2">
      <c r="A490" s="150"/>
      <c r="B490" s="149" t="str">
        <f t="shared" si="126"/>
        <v/>
      </c>
      <c r="C490" s="140">
        <f t="shared" si="127"/>
        <v>4244400</v>
      </c>
      <c r="D490" s="144"/>
      <c r="G490" s="147"/>
      <c r="T490" s="142" t="str">
        <f t="shared" si="128"/>
        <v/>
      </c>
      <c r="U490" s="142" t="str">
        <f t="shared" si="129"/>
        <v/>
      </c>
      <c r="V490" s="195" t="str">
        <f t="shared" si="130"/>
        <v/>
      </c>
      <c r="W490" s="196" t="str">
        <f t="shared" si="131"/>
        <v/>
      </c>
      <c r="X490" s="146" t="str">
        <f t="shared" si="136"/>
        <v/>
      </c>
      <c r="Y490" s="146" t="str">
        <f t="shared" si="132"/>
        <v/>
      </c>
      <c r="Z490" s="199" t="str">
        <f t="shared" si="133"/>
        <v/>
      </c>
      <c r="AA490" s="146" t="str">
        <f t="shared" si="137"/>
        <v/>
      </c>
      <c r="AB490" s="141" t="str">
        <f t="shared" si="134"/>
        <v/>
      </c>
      <c r="AC490" s="140" t="str">
        <f t="shared" si="135"/>
        <v/>
      </c>
      <c r="AK490" s="152"/>
    </row>
    <row r="491" spans="1:37" x14ac:dyDescent="0.2">
      <c r="A491" s="150"/>
      <c r="B491" s="149" t="str">
        <f t="shared" si="126"/>
        <v/>
      </c>
      <c r="C491" s="140">
        <f t="shared" si="127"/>
        <v>4255200</v>
      </c>
      <c r="D491" s="144"/>
      <c r="G491" s="147"/>
      <c r="T491" s="142" t="str">
        <f t="shared" si="128"/>
        <v/>
      </c>
      <c r="U491" s="142" t="str">
        <f t="shared" si="129"/>
        <v/>
      </c>
      <c r="V491" s="195" t="str">
        <f t="shared" si="130"/>
        <v/>
      </c>
      <c r="W491" s="196" t="str">
        <f t="shared" si="131"/>
        <v/>
      </c>
      <c r="X491" s="146" t="str">
        <f t="shared" si="136"/>
        <v/>
      </c>
      <c r="Y491" s="146" t="str">
        <f t="shared" si="132"/>
        <v/>
      </c>
      <c r="Z491" s="199" t="str">
        <f t="shared" si="133"/>
        <v/>
      </c>
      <c r="AA491" s="146" t="str">
        <f t="shared" si="137"/>
        <v/>
      </c>
      <c r="AB491" s="141" t="str">
        <f t="shared" si="134"/>
        <v/>
      </c>
      <c r="AC491" s="140" t="str">
        <f t="shared" si="135"/>
        <v/>
      </c>
      <c r="AK491" s="152"/>
    </row>
    <row r="492" spans="1:37" x14ac:dyDescent="0.2">
      <c r="A492" s="150"/>
      <c r="B492" s="149" t="str">
        <f t="shared" si="126"/>
        <v/>
      </c>
      <c r="C492" s="140">
        <f t="shared" si="127"/>
        <v>4266000</v>
      </c>
      <c r="D492" s="144"/>
      <c r="G492" s="147"/>
      <c r="T492" s="142" t="str">
        <f t="shared" si="128"/>
        <v/>
      </c>
      <c r="U492" s="142" t="str">
        <f t="shared" si="129"/>
        <v/>
      </c>
      <c r="V492" s="195" t="str">
        <f t="shared" si="130"/>
        <v/>
      </c>
      <c r="W492" s="196" t="str">
        <f t="shared" si="131"/>
        <v/>
      </c>
      <c r="X492" s="146" t="str">
        <f t="shared" si="136"/>
        <v/>
      </c>
      <c r="Y492" s="146" t="str">
        <f t="shared" si="132"/>
        <v/>
      </c>
      <c r="Z492" s="199" t="str">
        <f t="shared" si="133"/>
        <v/>
      </c>
      <c r="AA492" s="146" t="str">
        <f t="shared" si="137"/>
        <v/>
      </c>
      <c r="AB492" s="141" t="str">
        <f t="shared" si="134"/>
        <v/>
      </c>
      <c r="AC492" s="140" t="str">
        <f t="shared" si="135"/>
        <v/>
      </c>
      <c r="AK492" s="152"/>
    </row>
    <row r="493" spans="1:37" x14ac:dyDescent="0.2">
      <c r="A493" s="150"/>
      <c r="B493" s="149" t="str">
        <f t="shared" si="126"/>
        <v/>
      </c>
      <c r="C493" s="140">
        <f t="shared" si="127"/>
        <v>4276800</v>
      </c>
      <c r="D493" s="144"/>
      <c r="G493" s="147"/>
      <c r="T493" s="142" t="str">
        <f t="shared" si="128"/>
        <v/>
      </c>
      <c r="U493" s="142" t="str">
        <f t="shared" si="129"/>
        <v/>
      </c>
      <c r="V493" s="195" t="str">
        <f t="shared" si="130"/>
        <v/>
      </c>
      <c r="W493" s="196" t="str">
        <f t="shared" si="131"/>
        <v/>
      </c>
      <c r="X493" s="146" t="str">
        <f t="shared" si="136"/>
        <v/>
      </c>
      <c r="Y493" s="146" t="str">
        <f t="shared" si="132"/>
        <v/>
      </c>
      <c r="Z493" s="199" t="str">
        <f t="shared" si="133"/>
        <v/>
      </c>
      <c r="AA493" s="146" t="str">
        <f t="shared" si="137"/>
        <v/>
      </c>
      <c r="AB493" s="141" t="str">
        <f t="shared" si="134"/>
        <v/>
      </c>
      <c r="AC493" s="140" t="str">
        <f t="shared" si="135"/>
        <v/>
      </c>
      <c r="AK493" s="152"/>
    </row>
    <row r="494" spans="1:37" x14ac:dyDescent="0.2">
      <c r="A494" s="150"/>
      <c r="B494" s="149" t="str">
        <f t="shared" si="126"/>
        <v/>
      </c>
      <c r="C494" s="140">
        <f t="shared" si="127"/>
        <v>4287600</v>
      </c>
      <c r="D494" s="144"/>
      <c r="G494" s="147"/>
      <c r="T494" s="142" t="str">
        <f t="shared" si="128"/>
        <v/>
      </c>
      <c r="U494" s="142" t="str">
        <f t="shared" si="129"/>
        <v/>
      </c>
      <c r="V494" s="195" t="str">
        <f t="shared" si="130"/>
        <v/>
      </c>
      <c r="W494" s="196" t="str">
        <f t="shared" si="131"/>
        <v/>
      </c>
      <c r="X494" s="146" t="str">
        <f t="shared" si="136"/>
        <v/>
      </c>
      <c r="Y494" s="146" t="str">
        <f t="shared" si="132"/>
        <v/>
      </c>
      <c r="Z494" s="199" t="str">
        <f t="shared" si="133"/>
        <v/>
      </c>
      <c r="AA494" s="146" t="str">
        <f t="shared" si="137"/>
        <v/>
      </c>
      <c r="AB494" s="141" t="str">
        <f t="shared" si="134"/>
        <v/>
      </c>
      <c r="AC494" s="140" t="str">
        <f t="shared" si="135"/>
        <v/>
      </c>
      <c r="AK494" s="152"/>
    </row>
    <row r="495" spans="1:37" x14ac:dyDescent="0.2">
      <c r="A495" s="150"/>
      <c r="B495" s="149" t="str">
        <f t="shared" si="126"/>
        <v/>
      </c>
      <c r="C495" s="140">
        <f t="shared" si="127"/>
        <v>4298400</v>
      </c>
      <c r="D495" s="144"/>
      <c r="G495" s="147"/>
      <c r="T495" s="142" t="str">
        <f t="shared" si="128"/>
        <v/>
      </c>
      <c r="U495" s="142" t="str">
        <f t="shared" si="129"/>
        <v/>
      </c>
      <c r="V495" s="195" t="str">
        <f t="shared" si="130"/>
        <v/>
      </c>
      <c r="W495" s="196" t="str">
        <f t="shared" si="131"/>
        <v/>
      </c>
      <c r="X495" s="146" t="str">
        <f t="shared" si="136"/>
        <v/>
      </c>
      <c r="Y495" s="146" t="str">
        <f t="shared" si="132"/>
        <v/>
      </c>
      <c r="Z495" s="199" t="str">
        <f t="shared" si="133"/>
        <v/>
      </c>
      <c r="AA495" s="146" t="str">
        <f t="shared" si="137"/>
        <v/>
      </c>
      <c r="AB495" s="141" t="str">
        <f t="shared" si="134"/>
        <v/>
      </c>
      <c r="AC495" s="140" t="str">
        <f t="shared" si="135"/>
        <v/>
      </c>
      <c r="AK495" s="152"/>
    </row>
    <row r="496" spans="1:37" x14ac:dyDescent="0.2">
      <c r="A496" s="150"/>
      <c r="B496" s="149" t="str">
        <f t="shared" si="126"/>
        <v/>
      </c>
      <c r="C496" s="140">
        <f t="shared" si="127"/>
        <v>4309200</v>
      </c>
      <c r="D496" s="144"/>
      <c r="G496" s="147"/>
      <c r="T496" s="142" t="str">
        <f t="shared" si="128"/>
        <v/>
      </c>
      <c r="U496" s="142" t="str">
        <f t="shared" si="129"/>
        <v/>
      </c>
      <c r="V496" s="195" t="str">
        <f t="shared" si="130"/>
        <v/>
      </c>
      <c r="W496" s="196" t="str">
        <f t="shared" si="131"/>
        <v/>
      </c>
      <c r="X496" s="146" t="str">
        <f t="shared" si="136"/>
        <v/>
      </c>
      <c r="Y496" s="146" t="str">
        <f t="shared" si="132"/>
        <v/>
      </c>
      <c r="Z496" s="199" t="str">
        <f t="shared" si="133"/>
        <v/>
      </c>
      <c r="AA496" s="146" t="str">
        <f t="shared" si="137"/>
        <v/>
      </c>
      <c r="AB496" s="141" t="str">
        <f t="shared" si="134"/>
        <v/>
      </c>
      <c r="AC496" s="140" t="str">
        <f t="shared" si="135"/>
        <v/>
      </c>
      <c r="AK496" s="152"/>
    </row>
    <row r="497" spans="1:37" x14ac:dyDescent="0.2">
      <c r="A497" s="150"/>
      <c r="B497" s="149" t="str">
        <f t="shared" si="126"/>
        <v/>
      </c>
      <c r="C497" s="140">
        <f t="shared" si="127"/>
        <v>4320000</v>
      </c>
      <c r="D497" s="144"/>
      <c r="G497" s="147"/>
      <c r="T497" s="142" t="str">
        <f t="shared" si="128"/>
        <v/>
      </c>
      <c r="U497" s="142" t="str">
        <f t="shared" si="129"/>
        <v/>
      </c>
      <c r="V497" s="195" t="str">
        <f t="shared" si="130"/>
        <v/>
      </c>
      <c r="W497" s="196" t="str">
        <f t="shared" si="131"/>
        <v/>
      </c>
      <c r="X497" s="146" t="str">
        <f t="shared" si="136"/>
        <v/>
      </c>
      <c r="Y497" s="146" t="str">
        <f t="shared" si="132"/>
        <v/>
      </c>
      <c r="Z497" s="199" t="str">
        <f t="shared" si="133"/>
        <v/>
      </c>
      <c r="AA497" s="146" t="str">
        <f t="shared" si="137"/>
        <v/>
      </c>
      <c r="AB497" s="141" t="str">
        <f t="shared" si="134"/>
        <v/>
      </c>
      <c r="AC497" s="140" t="str">
        <f t="shared" si="135"/>
        <v/>
      </c>
      <c r="AK497" s="152"/>
    </row>
    <row r="498" spans="1:37" x14ac:dyDescent="0.2">
      <c r="A498" s="150"/>
      <c r="B498" s="149" t="str">
        <f t="shared" si="126"/>
        <v/>
      </c>
      <c r="C498" s="140">
        <f t="shared" si="127"/>
        <v>4330800</v>
      </c>
      <c r="D498" s="144"/>
      <c r="G498" s="147"/>
      <c r="T498" s="142" t="str">
        <f t="shared" si="128"/>
        <v/>
      </c>
      <c r="U498" s="142" t="str">
        <f t="shared" si="129"/>
        <v/>
      </c>
      <c r="V498" s="195" t="str">
        <f t="shared" si="130"/>
        <v/>
      </c>
      <c r="W498" s="196" t="str">
        <f t="shared" si="131"/>
        <v/>
      </c>
      <c r="X498" s="146" t="str">
        <f t="shared" si="136"/>
        <v/>
      </c>
      <c r="Y498" s="146" t="str">
        <f t="shared" si="132"/>
        <v/>
      </c>
      <c r="Z498" s="199" t="str">
        <f t="shared" si="133"/>
        <v/>
      </c>
      <c r="AA498" s="146" t="str">
        <f t="shared" si="137"/>
        <v/>
      </c>
      <c r="AB498" s="141" t="str">
        <f t="shared" si="134"/>
        <v/>
      </c>
      <c r="AC498" s="140" t="str">
        <f t="shared" si="135"/>
        <v/>
      </c>
      <c r="AK498" s="152"/>
    </row>
    <row r="499" spans="1:37" x14ac:dyDescent="0.2">
      <c r="A499" s="150"/>
      <c r="B499" s="149" t="str">
        <f t="shared" si="126"/>
        <v/>
      </c>
      <c r="C499" s="140">
        <f t="shared" si="127"/>
        <v>4341600</v>
      </c>
      <c r="D499" s="144"/>
      <c r="G499" s="147"/>
      <c r="T499" s="142" t="str">
        <f t="shared" si="128"/>
        <v/>
      </c>
      <c r="U499" s="142" t="str">
        <f t="shared" si="129"/>
        <v/>
      </c>
      <c r="V499" s="195" t="str">
        <f t="shared" si="130"/>
        <v/>
      </c>
      <c r="W499" s="196" t="str">
        <f t="shared" si="131"/>
        <v/>
      </c>
      <c r="X499" s="146" t="str">
        <f t="shared" si="136"/>
        <v/>
      </c>
      <c r="Y499" s="146" t="str">
        <f t="shared" si="132"/>
        <v/>
      </c>
      <c r="Z499" s="199" t="str">
        <f t="shared" si="133"/>
        <v/>
      </c>
      <c r="AA499" s="146" t="str">
        <f t="shared" si="137"/>
        <v/>
      </c>
      <c r="AB499" s="141" t="str">
        <f t="shared" si="134"/>
        <v/>
      </c>
      <c r="AC499" s="140" t="str">
        <f t="shared" si="135"/>
        <v/>
      </c>
      <c r="AK499" s="152"/>
    </row>
    <row r="500" spans="1:37" x14ac:dyDescent="0.2">
      <c r="A500" s="150"/>
      <c r="B500" s="149" t="str">
        <f t="shared" si="126"/>
        <v/>
      </c>
      <c r="C500" s="140">
        <f t="shared" si="127"/>
        <v>4352400</v>
      </c>
      <c r="D500" s="144"/>
      <c r="G500" s="147"/>
      <c r="T500" s="142" t="str">
        <f t="shared" si="128"/>
        <v/>
      </c>
      <c r="U500" s="142" t="str">
        <f t="shared" si="129"/>
        <v/>
      </c>
      <c r="V500" s="195" t="str">
        <f t="shared" si="130"/>
        <v/>
      </c>
      <c r="W500" s="196" t="str">
        <f t="shared" si="131"/>
        <v/>
      </c>
      <c r="X500" s="146" t="str">
        <f t="shared" si="136"/>
        <v/>
      </c>
      <c r="Y500" s="146" t="str">
        <f t="shared" si="132"/>
        <v/>
      </c>
      <c r="Z500" s="199" t="str">
        <f t="shared" si="133"/>
        <v/>
      </c>
      <c r="AA500" s="146" t="str">
        <f t="shared" si="137"/>
        <v/>
      </c>
      <c r="AB500" s="141" t="str">
        <f t="shared" si="134"/>
        <v/>
      </c>
      <c r="AC500" s="140" t="str">
        <f t="shared" si="135"/>
        <v/>
      </c>
      <c r="AK500" s="152"/>
    </row>
    <row r="501" spans="1:37" x14ac:dyDescent="0.2">
      <c r="A501" s="150"/>
      <c r="B501" s="149" t="str">
        <f t="shared" si="126"/>
        <v/>
      </c>
      <c r="C501" s="140">
        <f t="shared" si="127"/>
        <v>4363200</v>
      </c>
      <c r="D501" s="144"/>
      <c r="G501" s="147"/>
      <c r="T501" s="142" t="str">
        <f t="shared" si="128"/>
        <v/>
      </c>
      <c r="U501" s="142" t="str">
        <f t="shared" si="129"/>
        <v/>
      </c>
      <c r="V501" s="195" t="str">
        <f t="shared" si="130"/>
        <v/>
      </c>
      <c r="W501" s="196" t="str">
        <f t="shared" si="131"/>
        <v/>
      </c>
      <c r="X501" s="146" t="str">
        <f t="shared" si="136"/>
        <v/>
      </c>
      <c r="Y501" s="146" t="str">
        <f t="shared" si="132"/>
        <v/>
      </c>
      <c r="Z501" s="199" t="str">
        <f t="shared" si="133"/>
        <v/>
      </c>
      <c r="AA501" s="146" t="str">
        <f t="shared" si="137"/>
        <v/>
      </c>
      <c r="AB501" s="141" t="str">
        <f t="shared" si="134"/>
        <v/>
      </c>
      <c r="AC501" s="140" t="str">
        <f t="shared" si="135"/>
        <v/>
      </c>
      <c r="AK501" s="152"/>
    </row>
    <row r="502" spans="1:37" x14ac:dyDescent="0.2">
      <c r="A502" s="150"/>
      <c r="B502" s="149" t="str">
        <f t="shared" ref="B502:B565" si="138">IF(D502="","",B501+$N$5/24+0.000000001)</f>
        <v/>
      </c>
      <c r="C502" s="140">
        <f t="shared" si="127"/>
        <v>4374000</v>
      </c>
      <c r="D502" s="144"/>
      <c r="G502" s="147"/>
      <c r="T502" s="142" t="str">
        <f t="shared" si="128"/>
        <v/>
      </c>
      <c r="U502" s="142" t="str">
        <f t="shared" si="129"/>
        <v/>
      </c>
      <c r="V502" s="195" t="str">
        <f t="shared" si="130"/>
        <v/>
      </c>
      <c r="W502" s="196" t="str">
        <f t="shared" si="131"/>
        <v/>
      </c>
      <c r="X502" s="146" t="str">
        <f t="shared" si="136"/>
        <v/>
      </c>
      <c r="Y502" s="146" t="str">
        <f t="shared" si="132"/>
        <v/>
      </c>
      <c r="Z502" s="199" t="str">
        <f t="shared" si="133"/>
        <v/>
      </c>
      <c r="AA502" s="146" t="str">
        <f t="shared" si="137"/>
        <v/>
      </c>
      <c r="AB502" s="141" t="str">
        <f t="shared" si="134"/>
        <v/>
      </c>
      <c r="AC502" s="140" t="str">
        <f t="shared" si="135"/>
        <v/>
      </c>
      <c r="AK502" s="152"/>
    </row>
    <row r="503" spans="1:37" x14ac:dyDescent="0.2">
      <c r="A503" s="150"/>
      <c r="B503" s="149" t="str">
        <f t="shared" si="138"/>
        <v/>
      </c>
      <c r="C503" s="140">
        <f t="shared" si="127"/>
        <v>4384800</v>
      </c>
      <c r="D503" s="144"/>
      <c r="G503" s="147"/>
      <c r="T503" s="142" t="str">
        <f t="shared" si="128"/>
        <v/>
      </c>
      <c r="U503" s="142" t="str">
        <f t="shared" si="129"/>
        <v/>
      </c>
      <c r="V503" s="195" t="str">
        <f t="shared" si="130"/>
        <v/>
      </c>
      <c r="W503" s="196" t="str">
        <f t="shared" si="131"/>
        <v/>
      </c>
      <c r="X503" s="146" t="str">
        <f t="shared" si="136"/>
        <v/>
      </c>
      <c r="Y503" s="146" t="str">
        <f t="shared" si="132"/>
        <v/>
      </c>
      <c r="Z503" s="199" t="str">
        <f t="shared" si="133"/>
        <v/>
      </c>
      <c r="AA503" s="146" t="str">
        <f t="shared" si="137"/>
        <v/>
      </c>
      <c r="AB503" s="141" t="str">
        <f t="shared" si="134"/>
        <v/>
      </c>
      <c r="AC503" s="140" t="str">
        <f t="shared" si="135"/>
        <v/>
      </c>
      <c r="AK503" s="152"/>
    </row>
    <row r="504" spans="1:37" x14ac:dyDescent="0.2">
      <c r="A504" s="150"/>
      <c r="B504" s="149" t="str">
        <f t="shared" si="138"/>
        <v/>
      </c>
      <c r="C504" s="140">
        <f t="shared" si="127"/>
        <v>4395600</v>
      </c>
      <c r="D504" s="144"/>
      <c r="G504" s="147"/>
      <c r="T504" s="142" t="str">
        <f t="shared" si="128"/>
        <v/>
      </c>
      <c r="U504" s="142" t="str">
        <f t="shared" si="129"/>
        <v/>
      </c>
      <c r="V504" s="195" t="str">
        <f t="shared" si="130"/>
        <v/>
      </c>
      <c r="W504" s="196" t="str">
        <f t="shared" si="131"/>
        <v/>
      </c>
      <c r="X504" s="146" t="str">
        <f t="shared" si="136"/>
        <v/>
      </c>
      <c r="Y504" s="146" t="str">
        <f t="shared" si="132"/>
        <v/>
      </c>
      <c r="Z504" s="199" t="str">
        <f t="shared" si="133"/>
        <v/>
      </c>
      <c r="AA504" s="146" t="str">
        <f t="shared" si="137"/>
        <v/>
      </c>
      <c r="AB504" s="141" t="str">
        <f t="shared" si="134"/>
        <v/>
      </c>
      <c r="AC504" s="140" t="str">
        <f t="shared" si="135"/>
        <v/>
      </c>
      <c r="AK504" s="152"/>
    </row>
    <row r="505" spans="1:37" x14ac:dyDescent="0.2">
      <c r="A505" s="150"/>
      <c r="B505" s="149" t="str">
        <f t="shared" si="138"/>
        <v/>
      </c>
      <c r="C505" s="140">
        <f t="shared" si="127"/>
        <v>4406400</v>
      </c>
      <c r="D505" s="144"/>
      <c r="G505" s="147"/>
      <c r="T505" s="142" t="str">
        <f t="shared" si="128"/>
        <v/>
      </c>
      <c r="U505" s="142" t="str">
        <f t="shared" si="129"/>
        <v/>
      </c>
      <c r="V505" s="195" t="str">
        <f t="shared" si="130"/>
        <v/>
      </c>
      <c r="W505" s="196" t="str">
        <f t="shared" si="131"/>
        <v/>
      </c>
      <c r="X505" s="146" t="str">
        <f t="shared" si="136"/>
        <v/>
      </c>
      <c r="Y505" s="146" t="str">
        <f t="shared" si="132"/>
        <v/>
      </c>
      <c r="Z505" s="199" t="str">
        <f t="shared" si="133"/>
        <v/>
      </c>
      <c r="AA505" s="146" t="str">
        <f t="shared" si="137"/>
        <v/>
      </c>
      <c r="AB505" s="141" t="str">
        <f t="shared" si="134"/>
        <v/>
      </c>
      <c r="AC505" s="140" t="str">
        <f t="shared" si="135"/>
        <v/>
      </c>
      <c r="AK505" s="152"/>
    </row>
    <row r="506" spans="1:37" x14ac:dyDescent="0.2">
      <c r="A506" s="150"/>
      <c r="B506" s="149" t="str">
        <f t="shared" si="138"/>
        <v/>
      </c>
      <c r="C506" s="140">
        <f t="shared" si="127"/>
        <v>4417200</v>
      </c>
      <c r="D506" s="144"/>
      <c r="G506" s="147"/>
      <c r="T506" s="142" t="str">
        <f t="shared" si="128"/>
        <v/>
      </c>
      <c r="U506" s="142" t="str">
        <f t="shared" si="129"/>
        <v/>
      </c>
      <c r="V506" s="195" t="str">
        <f t="shared" si="130"/>
        <v/>
      </c>
      <c r="W506" s="196" t="str">
        <f t="shared" si="131"/>
        <v/>
      </c>
      <c r="X506" s="146" t="str">
        <f t="shared" si="136"/>
        <v/>
      </c>
      <c r="Y506" s="146" t="str">
        <f t="shared" si="132"/>
        <v/>
      </c>
      <c r="Z506" s="199" t="str">
        <f t="shared" si="133"/>
        <v/>
      </c>
      <c r="AA506" s="146" t="str">
        <f t="shared" si="137"/>
        <v/>
      </c>
      <c r="AB506" s="141" t="str">
        <f t="shared" si="134"/>
        <v/>
      </c>
      <c r="AC506" s="140" t="str">
        <f t="shared" si="135"/>
        <v/>
      </c>
      <c r="AK506" s="152"/>
    </row>
    <row r="507" spans="1:37" x14ac:dyDescent="0.2">
      <c r="A507" s="150"/>
      <c r="B507" s="149" t="str">
        <f t="shared" si="138"/>
        <v/>
      </c>
      <c r="C507" s="140">
        <f t="shared" si="127"/>
        <v>4428000</v>
      </c>
      <c r="D507" s="144"/>
      <c r="G507" s="147"/>
      <c r="T507" s="142" t="str">
        <f t="shared" si="128"/>
        <v/>
      </c>
      <c r="U507" s="142" t="str">
        <f t="shared" si="129"/>
        <v/>
      </c>
      <c r="V507" s="195" t="str">
        <f t="shared" si="130"/>
        <v/>
      </c>
      <c r="W507" s="196" t="str">
        <f t="shared" si="131"/>
        <v/>
      </c>
      <c r="X507" s="146" t="str">
        <f t="shared" si="136"/>
        <v/>
      </c>
      <c r="Y507" s="146" t="str">
        <f t="shared" si="132"/>
        <v/>
      </c>
      <c r="Z507" s="199" t="str">
        <f t="shared" si="133"/>
        <v/>
      </c>
      <c r="AA507" s="146" t="str">
        <f t="shared" si="137"/>
        <v/>
      </c>
      <c r="AB507" s="141" t="str">
        <f t="shared" si="134"/>
        <v/>
      </c>
      <c r="AC507" s="140" t="str">
        <f t="shared" si="135"/>
        <v/>
      </c>
      <c r="AK507" s="152"/>
    </row>
    <row r="508" spans="1:37" x14ac:dyDescent="0.2">
      <c r="A508" s="150"/>
      <c r="B508" s="149" t="str">
        <f t="shared" si="138"/>
        <v/>
      </c>
      <c r="C508" s="140">
        <f t="shared" ref="C508:C571" si="139">C507+$N$5*3600+0.00000000001</f>
        <v>4438800</v>
      </c>
      <c r="D508" s="144"/>
      <c r="G508" s="147"/>
      <c r="T508" s="142" t="str">
        <f t="shared" si="128"/>
        <v/>
      </c>
      <c r="U508" s="142" t="str">
        <f t="shared" si="129"/>
        <v/>
      </c>
      <c r="V508" s="195" t="str">
        <f t="shared" si="130"/>
        <v/>
      </c>
      <c r="W508" s="196" t="str">
        <f t="shared" si="131"/>
        <v/>
      </c>
      <c r="X508" s="146" t="str">
        <f t="shared" si="136"/>
        <v/>
      </c>
      <c r="Y508" s="146" t="str">
        <f t="shared" si="132"/>
        <v/>
      </c>
      <c r="Z508" s="199" t="str">
        <f t="shared" si="133"/>
        <v/>
      </c>
      <c r="AA508" s="146" t="str">
        <f t="shared" si="137"/>
        <v/>
      </c>
      <c r="AB508" s="141" t="str">
        <f t="shared" si="134"/>
        <v/>
      </c>
      <c r="AC508" s="140" t="str">
        <f t="shared" si="135"/>
        <v/>
      </c>
      <c r="AK508" s="152"/>
    </row>
    <row r="509" spans="1:37" x14ac:dyDescent="0.2">
      <c r="A509" s="150"/>
      <c r="B509" s="149" t="str">
        <f t="shared" si="138"/>
        <v/>
      </c>
      <c r="C509" s="140">
        <f t="shared" si="139"/>
        <v>4449600</v>
      </c>
      <c r="D509" s="144"/>
      <c r="G509" s="147"/>
      <c r="T509" s="142" t="str">
        <f t="shared" si="128"/>
        <v/>
      </c>
      <c r="U509" s="142" t="str">
        <f t="shared" si="129"/>
        <v/>
      </c>
      <c r="V509" s="195" t="str">
        <f t="shared" si="130"/>
        <v/>
      </c>
      <c r="W509" s="196" t="str">
        <f t="shared" si="131"/>
        <v/>
      </c>
      <c r="X509" s="146" t="str">
        <f t="shared" si="136"/>
        <v/>
      </c>
      <c r="Y509" s="146" t="str">
        <f t="shared" si="132"/>
        <v/>
      </c>
      <c r="Z509" s="199" t="str">
        <f t="shared" si="133"/>
        <v/>
      </c>
      <c r="AA509" s="146" t="str">
        <f t="shared" si="137"/>
        <v/>
      </c>
      <c r="AB509" s="141" t="str">
        <f t="shared" si="134"/>
        <v/>
      </c>
      <c r="AC509" s="140" t="str">
        <f t="shared" si="135"/>
        <v/>
      </c>
      <c r="AK509" s="152"/>
    </row>
    <row r="510" spans="1:37" x14ac:dyDescent="0.2">
      <c r="A510" s="150"/>
      <c r="B510" s="149" t="str">
        <f t="shared" si="138"/>
        <v/>
      </c>
      <c r="C510" s="140">
        <f t="shared" si="139"/>
        <v>4460400</v>
      </c>
      <c r="D510" s="144"/>
      <c r="G510" s="147"/>
      <c r="T510" s="142" t="str">
        <f t="shared" si="128"/>
        <v/>
      </c>
      <c r="U510" s="142" t="str">
        <f t="shared" si="129"/>
        <v/>
      </c>
      <c r="V510" s="195" t="str">
        <f t="shared" si="130"/>
        <v/>
      </c>
      <c r="W510" s="196" t="str">
        <f t="shared" si="131"/>
        <v/>
      </c>
      <c r="X510" s="146" t="str">
        <f t="shared" si="136"/>
        <v/>
      </c>
      <c r="Y510" s="146" t="str">
        <f t="shared" si="132"/>
        <v/>
      </c>
      <c r="Z510" s="199" t="str">
        <f t="shared" si="133"/>
        <v/>
      </c>
      <c r="AA510" s="146" t="str">
        <f t="shared" si="137"/>
        <v/>
      </c>
      <c r="AB510" s="141" t="str">
        <f t="shared" si="134"/>
        <v/>
      </c>
      <c r="AC510" s="140" t="str">
        <f t="shared" si="135"/>
        <v/>
      </c>
      <c r="AK510" s="152"/>
    </row>
    <row r="511" spans="1:37" x14ac:dyDescent="0.2">
      <c r="A511" s="150"/>
      <c r="B511" s="149" t="str">
        <f t="shared" si="138"/>
        <v/>
      </c>
      <c r="C511" s="140">
        <f t="shared" si="139"/>
        <v>4471200</v>
      </c>
      <c r="D511" s="144"/>
      <c r="G511" s="147"/>
      <c r="T511" s="142" t="str">
        <f t="shared" si="128"/>
        <v/>
      </c>
      <c r="U511" s="142" t="str">
        <f t="shared" si="129"/>
        <v/>
      </c>
      <c r="V511" s="195" t="str">
        <f t="shared" si="130"/>
        <v/>
      </c>
      <c r="W511" s="196" t="str">
        <f t="shared" si="131"/>
        <v/>
      </c>
      <c r="X511" s="146" t="str">
        <f t="shared" si="136"/>
        <v/>
      </c>
      <c r="Y511" s="146" t="str">
        <f t="shared" si="132"/>
        <v/>
      </c>
      <c r="Z511" s="199" t="str">
        <f t="shared" si="133"/>
        <v/>
      </c>
      <c r="AA511" s="146" t="str">
        <f t="shared" si="137"/>
        <v/>
      </c>
      <c r="AB511" s="141" t="str">
        <f t="shared" si="134"/>
        <v/>
      </c>
      <c r="AC511" s="140" t="str">
        <f t="shared" si="135"/>
        <v/>
      </c>
      <c r="AK511" s="152"/>
    </row>
    <row r="512" spans="1:37" x14ac:dyDescent="0.2">
      <c r="A512" s="150"/>
      <c r="B512" s="149" t="str">
        <f t="shared" si="138"/>
        <v/>
      </c>
      <c r="C512" s="140">
        <f t="shared" si="139"/>
        <v>4482000</v>
      </c>
      <c r="D512" s="144"/>
      <c r="G512" s="147"/>
      <c r="T512" s="142" t="str">
        <f t="shared" si="128"/>
        <v/>
      </c>
      <c r="U512" s="142" t="str">
        <f t="shared" si="129"/>
        <v/>
      </c>
      <c r="V512" s="195" t="str">
        <f t="shared" si="130"/>
        <v/>
      </c>
      <c r="W512" s="196" t="str">
        <f t="shared" si="131"/>
        <v/>
      </c>
      <c r="X512" s="146" t="str">
        <f t="shared" si="136"/>
        <v/>
      </c>
      <c r="Y512" s="146" t="str">
        <f t="shared" si="132"/>
        <v/>
      </c>
      <c r="Z512" s="199" t="str">
        <f t="shared" si="133"/>
        <v/>
      </c>
      <c r="AA512" s="146" t="str">
        <f t="shared" si="137"/>
        <v/>
      </c>
      <c r="AB512" s="141" t="str">
        <f t="shared" si="134"/>
        <v/>
      </c>
      <c r="AC512" s="140" t="str">
        <f t="shared" si="135"/>
        <v/>
      </c>
      <c r="AK512" s="152"/>
    </row>
    <row r="513" spans="1:37" x14ac:dyDescent="0.2">
      <c r="A513" s="150"/>
      <c r="B513" s="149" t="str">
        <f t="shared" si="138"/>
        <v/>
      </c>
      <c r="C513" s="140">
        <f t="shared" si="139"/>
        <v>4492800</v>
      </c>
      <c r="D513" s="144"/>
      <c r="G513" s="147"/>
      <c r="T513" s="142" t="str">
        <f t="shared" si="128"/>
        <v/>
      </c>
      <c r="U513" s="142" t="str">
        <f t="shared" si="129"/>
        <v/>
      </c>
      <c r="V513" s="195" t="str">
        <f t="shared" si="130"/>
        <v/>
      </c>
      <c r="W513" s="196" t="str">
        <f t="shared" si="131"/>
        <v/>
      </c>
      <c r="X513" s="146" t="str">
        <f t="shared" si="136"/>
        <v/>
      </c>
      <c r="Y513" s="146" t="str">
        <f t="shared" si="132"/>
        <v/>
      </c>
      <c r="Z513" s="199" t="str">
        <f t="shared" si="133"/>
        <v/>
      </c>
      <c r="AA513" s="146" t="str">
        <f t="shared" si="137"/>
        <v/>
      </c>
      <c r="AB513" s="141" t="str">
        <f t="shared" si="134"/>
        <v/>
      </c>
      <c r="AC513" s="140" t="str">
        <f t="shared" si="135"/>
        <v/>
      </c>
      <c r="AK513" s="152"/>
    </row>
    <row r="514" spans="1:37" x14ac:dyDescent="0.2">
      <c r="A514" s="150"/>
      <c r="B514" s="149" t="str">
        <f t="shared" si="138"/>
        <v/>
      </c>
      <c r="C514" s="140">
        <f t="shared" si="139"/>
        <v>4503600</v>
      </c>
      <c r="D514" s="144"/>
      <c r="G514" s="147"/>
      <c r="T514" s="142" t="str">
        <f t="shared" si="128"/>
        <v/>
      </c>
      <c r="U514" s="142" t="str">
        <f t="shared" si="129"/>
        <v/>
      </c>
      <c r="V514" s="195" t="str">
        <f t="shared" si="130"/>
        <v/>
      </c>
      <c r="W514" s="196" t="str">
        <f t="shared" si="131"/>
        <v/>
      </c>
      <c r="X514" s="146" t="str">
        <f t="shared" si="136"/>
        <v/>
      </c>
      <c r="Y514" s="146" t="str">
        <f t="shared" si="132"/>
        <v/>
      </c>
      <c r="Z514" s="199" t="str">
        <f t="shared" si="133"/>
        <v/>
      </c>
      <c r="AA514" s="146" t="str">
        <f t="shared" si="137"/>
        <v/>
      </c>
      <c r="AB514" s="141" t="str">
        <f t="shared" si="134"/>
        <v/>
      </c>
      <c r="AC514" s="140" t="str">
        <f t="shared" si="135"/>
        <v/>
      </c>
      <c r="AK514" s="152"/>
    </row>
    <row r="515" spans="1:37" x14ac:dyDescent="0.2">
      <c r="A515" s="150"/>
      <c r="B515" s="149" t="str">
        <f t="shared" si="138"/>
        <v/>
      </c>
      <c r="C515" s="140">
        <f t="shared" si="139"/>
        <v>4514400</v>
      </c>
      <c r="D515" s="144"/>
      <c r="G515" s="147"/>
      <c r="T515" s="142" t="str">
        <f t="shared" ref="T515:T578" si="140">IF(U515="","",T514+1)</f>
        <v/>
      </c>
      <c r="U515" s="142" t="str">
        <f t="shared" ref="U515:U578" si="141">IF(U514="","",IF(U514+$N$33&gt;$O$2,"",IF((U514+N$33)&gt;=O$2,O$2,U514+$N$33)))</f>
        <v/>
      </c>
      <c r="V515" s="195" t="str">
        <f t="shared" ref="V515:V578" si="142">IF(U515="","",(U515/3600)/24+V$4)</f>
        <v/>
      </c>
      <c r="W515" s="196" t="str">
        <f t="shared" ref="W515:W578" si="143">IF(T515="","",V515/24+$W$5)</f>
        <v/>
      </c>
      <c r="X515" s="146" t="str">
        <f t="shared" si="136"/>
        <v/>
      </c>
      <c r="Y515" s="146" t="str">
        <f t="shared" ref="Y515:Y578" si="144">IF(U515="","",GetYByX(Z515/10000,$J$4:$J$100,$I$4:$I$100, TRUE))</f>
        <v/>
      </c>
      <c r="Z515" s="199" t="str">
        <f t="shared" ref="Z515:Z578" si="145">IF(U515="","",Z514+X515*AB515-AA515*AB515)</f>
        <v/>
      </c>
      <c r="AA515" s="146" t="str">
        <f t="shared" si="137"/>
        <v/>
      </c>
      <c r="AB515" s="141" t="str">
        <f t="shared" ref="AB515:AB578" si="146">IF(U515="","",U515-U514)</f>
        <v/>
      </c>
      <c r="AC515" s="140" t="str">
        <f t="shared" ref="AC515:AC578" si="147">IF(U515="","",U515/3600)</f>
        <v/>
      </c>
      <c r="AK515" s="152"/>
    </row>
    <row r="516" spans="1:37" x14ac:dyDescent="0.2">
      <c r="A516" s="150"/>
      <c r="B516" s="149" t="str">
        <f t="shared" si="138"/>
        <v/>
      </c>
      <c r="C516" s="140">
        <f t="shared" si="139"/>
        <v>4525200</v>
      </c>
      <c r="D516" s="144"/>
      <c r="G516" s="147"/>
      <c r="T516" s="142" t="str">
        <f t="shared" si="140"/>
        <v/>
      </c>
      <c r="U516" s="142" t="str">
        <f t="shared" si="141"/>
        <v/>
      </c>
      <c r="V516" s="195" t="str">
        <f t="shared" si="142"/>
        <v/>
      </c>
      <c r="W516" s="196" t="str">
        <f t="shared" si="143"/>
        <v/>
      </c>
      <c r="X516" s="146" t="str">
        <f t="shared" si="136"/>
        <v/>
      </c>
      <c r="Y516" s="146" t="str">
        <f t="shared" si="144"/>
        <v/>
      </c>
      <c r="Z516" s="199" t="str">
        <f t="shared" si="145"/>
        <v/>
      </c>
      <c r="AA516" s="146" t="str">
        <f t="shared" si="137"/>
        <v/>
      </c>
      <c r="AB516" s="141" t="str">
        <f t="shared" si="146"/>
        <v/>
      </c>
      <c r="AC516" s="140" t="str">
        <f t="shared" si="147"/>
        <v/>
      </c>
      <c r="AK516" s="152"/>
    </row>
    <row r="517" spans="1:37" x14ac:dyDescent="0.2">
      <c r="A517" s="150"/>
      <c r="B517" s="149" t="str">
        <f t="shared" si="138"/>
        <v/>
      </c>
      <c r="C517" s="140">
        <f t="shared" si="139"/>
        <v>4536000</v>
      </c>
      <c r="D517" s="144"/>
      <c r="G517" s="147"/>
      <c r="T517" s="142" t="str">
        <f t="shared" si="140"/>
        <v/>
      </c>
      <c r="U517" s="142" t="str">
        <f t="shared" si="141"/>
        <v/>
      </c>
      <c r="V517" s="195" t="str">
        <f t="shared" si="142"/>
        <v/>
      </c>
      <c r="W517" s="196" t="str">
        <f t="shared" si="143"/>
        <v/>
      </c>
      <c r="X517" s="146" t="str">
        <f t="shared" si="136"/>
        <v/>
      </c>
      <c r="Y517" s="146" t="str">
        <f t="shared" si="144"/>
        <v/>
      </c>
      <c r="Z517" s="199" t="str">
        <f t="shared" si="145"/>
        <v/>
      </c>
      <c r="AA517" s="146" t="str">
        <f t="shared" si="137"/>
        <v/>
      </c>
      <c r="AB517" s="141" t="str">
        <f t="shared" si="146"/>
        <v/>
      </c>
      <c r="AC517" s="140" t="str">
        <f t="shared" si="147"/>
        <v/>
      </c>
      <c r="AK517" s="152"/>
    </row>
    <row r="518" spans="1:37" x14ac:dyDescent="0.2">
      <c r="A518" s="150"/>
      <c r="B518" s="149" t="str">
        <f t="shared" si="138"/>
        <v/>
      </c>
      <c r="C518" s="140">
        <f t="shared" si="139"/>
        <v>4546800</v>
      </c>
      <c r="D518" s="144"/>
      <c r="G518" s="147"/>
      <c r="T518" s="142" t="str">
        <f t="shared" si="140"/>
        <v/>
      </c>
      <c r="U518" s="142" t="str">
        <f t="shared" si="141"/>
        <v/>
      </c>
      <c r="V518" s="195" t="str">
        <f t="shared" si="142"/>
        <v/>
      </c>
      <c r="W518" s="196" t="str">
        <f t="shared" si="143"/>
        <v/>
      </c>
      <c r="X518" s="146" t="str">
        <f t="shared" ref="X518:X581" si="148">IF(U518="","",vbaSpline(U518/3600,A$4:A$59,D$4:D$59))</f>
        <v/>
      </c>
      <c r="Y518" s="146" t="str">
        <f t="shared" si="144"/>
        <v/>
      </c>
      <c r="Z518" s="199" t="str">
        <f t="shared" si="145"/>
        <v/>
      </c>
      <c r="AA518" s="146" t="str">
        <f t="shared" ref="AA518:AA581" si="149">IF(U518="","",IF(Y517&lt;$N$12,0,GetYByX(Y517,$AF$5:$AF$100,$AG$5:$AG$100)+GetYByX(Y517,$AI$5:$AI$100,$AJ$5:$AJ$100)+AL517)+GetYByX(Y517,F$4:F$100,G$4:G$100))</f>
        <v/>
      </c>
      <c r="AB518" s="141" t="str">
        <f t="shared" si="146"/>
        <v/>
      </c>
      <c r="AC518" s="140" t="str">
        <f t="shared" si="147"/>
        <v/>
      </c>
      <c r="AK518" s="152"/>
    </row>
    <row r="519" spans="1:37" x14ac:dyDescent="0.2">
      <c r="A519" s="150"/>
      <c r="B519" s="149" t="str">
        <f t="shared" si="138"/>
        <v/>
      </c>
      <c r="C519" s="140">
        <f t="shared" si="139"/>
        <v>4557600</v>
      </c>
      <c r="D519" s="144"/>
      <c r="G519" s="147"/>
      <c r="T519" s="142" t="str">
        <f t="shared" si="140"/>
        <v/>
      </c>
      <c r="U519" s="142" t="str">
        <f t="shared" si="141"/>
        <v/>
      </c>
      <c r="V519" s="195" t="str">
        <f t="shared" si="142"/>
        <v/>
      </c>
      <c r="W519" s="196" t="str">
        <f t="shared" si="143"/>
        <v/>
      </c>
      <c r="X519" s="146" t="str">
        <f t="shared" si="148"/>
        <v/>
      </c>
      <c r="Y519" s="146" t="str">
        <f t="shared" si="144"/>
        <v/>
      </c>
      <c r="Z519" s="199" t="str">
        <f t="shared" si="145"/>
        <v/>
      </c>
      <c r="AA519" s="146" t="str">
        <f t="shared" si="149"/>
        <v/>
      </c>
      <c r="AB519" s="141" t="str">
        <f t="shared" si="146"/>
        <v/>
      </c>
      <c r="AC519" s="140" t="str">
        <f t="shared" si="147"/>
        <v/>
      </c>
      <c r="AK519" s="152"/>
    </row>
    <row r="520" spans="1:37" x14ac:dyDescent="0.2">
      <c r="A520" s="150"/>
      <c r="B520" s="149" t="str">
        <f t="shared" si="138"/>
        <v/>
      </c>
      <c r="C520" s="140">
        <f t="shared" si="139"/>
        <v>4568400</v>
      </c>
      <c r="D520" s="144"/>
      <c r="G520" s="147"/>
      <c r="T520" s="142" t="str">
        <f t="shared" si="140"/>
        <v/>
      </c>
      <c r="U520" s="142" t="str">
        <f t="shared" si="141"/>
        <v/>
      </c>
      <c r="V520" s="195" t="str">
        <f t="shared" si="142"/>
        <v/>
      </c>
      <c r="W520" s="196" t="str">
        <f t="shared" si="143"/>
        <v/>
      </c>
      <c r="X520" s="146" t="str">
        <f t="shared" si="148"/>
        <v/>
      </c>
      <c r="Y520" s="146" t="str">
        <f t="shared" si="144"/>
        <v/>
      </c>
      <c r="Z520" s="199" t="str">
        <f t="shared" si="145"/>
        <v/>
      </c>
      <c r="AA520" s="146" t="str">
        <f t="shared" si="149"/>
        <v/>
      </c>
      <c r="AB520" s="141" t="str">
        <f t="shared" si="146"/>
        <v/>
      </c>
      <c r="AC520" s="140" t="str">
        <f t="shared" si="147"/>
        <v/>
      </c>
      <c r="AK520" s="152"/>
    </row>
    <row r="521" spans="1:37" x14ac:dyDescent="0.2">
      <c r="A521" s="150"/>
      <c r="B521" s="149" t="str">
        <f t="shared" si="138"/>
        <v/>
      </c>
      <c r="C521" s="140">
        <f t="shared" si="139"/>
        <v>4579200</v>
      </c>
      <c r="D521" s="144"/>
      <c r="G521" s="147"/>
      <c r="T521" s="142" t="str">
        <f t="shared" si="140"/>
        <v/>
      </c>
      <c r="U521" s="142" t="str">
        <f t="shared" si="141"/>
        <v/>
      </c>
      <c r="V521" s="195" t="str">
        <f t="shared" si="142"/>
        <v/>
      </c>
      <c r="W521" s="196" t="str">
        <f t="shared" si="143"/>
        <v/>
      </c>
      <c r="X521" s="146" t="str">
        <f t="shared" si="148"/>
        <v/>
      </c>
      <c r="Y521" s="146" t="str">
        <f t="shared" si="144"/>
        <v/>
      </c>
      <c r="Z521" s="199" t="str">
        <f t="shared" si="145"/>
        <v/>
      </c>
      <c r="AA521" s="146" t="str">
        <f t="shared" si="149"/>
        <v/>
      </c>
      <c r="AB521" s="141" t="str">
        <f t="shared" si="146"/>
        <v/>
      </c>
      <c r="AC521" s="140" t="str">
        <f t="shared" si="147"/>
        <v/>
      </c>
      <c r="AK521" s="152"/>
    </row>
    <row r="522" spans="1:37" x14ac:dyDescent="0.2">
      <c r="A522" s="150"/>
      <c r="B522" s="149" t="str">
        <f t="shared" si="138"/>
        <v/>
      </c>
      <c r="C522" s="140">
        <f t="shared" si="139"/>
        <v>4590000</v>
      </c>
      <c r="D522" s="144"/>
      <c r="G522" s="147"/>
      <c r="T522" s="142" t="str">
        <f t="shared" si="140"/>
        <v/>
      </c>
      <c r="U522" s="142" t="str">
        <f t="shared" si="141"/>
        <v/>
      </c>
      <c r="V522" s="195" t="str">
        <f t="shared" si="142"/>
        <v/>
      </c>
      <c r="W522" s="196" t="str">
        <f t="shared" si="143"/>
        <v/>
      </c>
      <c r="X522" s="146" t="str">
        <f t="shared" si="148"/>
        <v/>
      </c>
      <c r="Y522" s="146" t="str">
        <f t="shared" si="144"/>
        <v/>
      </c>
      <c r="Z522" s="199" t="str">
        <f t="shared" si="145"/>
        <v/>
      </c>
      <c r="AA522" s="146" t="str">
        <f t="shared" si="149"/>
        <v/>
      </c>
      <c r="AB522" s="141" t="str">
        <f t="shared" si="146"/>
        <v/>
      </c>
      <c r="AC522" s="140" t="str">
        <f t="shared" si="147"/>
        <v/>
      </c>
      <c r="AK522" s="152"/>
    </row>
    <row r="523" spans="1:37" x14ac:dyDescent="0.2">
      <c r="A523" s="150"/>
      <c r="B523" s="149" t="str">
        <f t="shared" si="138"/>
        <v/>
      </c>
      <c r="C523" s="140">
        <f t="shared" si="139"/>
        <v>4600800</v>
      </c>
      <c r="D523" s="144"/>
      <c r="G523" s="147"/>
      <c r="T523" s="142" t="str">
        <f t="shared" si="140"/>
        <v/>
      </c>
      <c r="U523" s="142" t="str">
        <f t="shared" si="141"/>
        <v/>
      </c>
      <c r="V523" s="195" t="str">
        <f t="shared" si="142"/>
        <v/>
      </c>
      <c r="W523" s="196" t="str">
        <f t="shared" si="143"/>
        <v/>
      </c>
      <c r="X523" s="146" t="str">
        <f t="shared" si="148"/>
        <v/>
      </c>
      <c r="Y523" s="146" t="str">
        <f t="shared" si="144"/>
        <v/>
      </c>
      <c r="Z523" s="199" t="str">
        <f t="shared" si="145"/>
        <v/>
      </c>
      <c r="AA523" s="146" t="str">
        <f t="shared" si="149"/>
        <v/>
      </c>
      <c r="AB523" s="141" t="str">
        <f t="shared" si="146"/>
        <v/>
      </c>
      <c r="AC523" s="140" t="str">
        <f t="shared" si="147"/>
        <v/>
      </c>
      <c r="AK523" s="152"/>
    </row>
    <row r="524" spans="1:37" x14ac:dyDescent="0.2">
      <c r="A524" s="150"/>
      <c r="B524" s="149" t="str">
        <f t="shared" si="138"/>
        <v/>
      </c>
      <c r="C524" s="140">
        <f t="shared" si="139"/>
        <v>4611600</v>
      </c>
      <c r="D524" s="144"/>
      <c r="G524" s="147"/>
      <c r="T524" s="142" t="str">
        <f t="shared" si="140"/>
        <v/>
      </c>
      <c r="U524" s="142" t="str">
        <f t="shared" si="141"/>
        <v/>
      </c>
      <c r="V524" s="195" t="str">
        <f t="shared" si="142"/>
        <v/>
      </c>
      <c r="W524" s="196" t="str">
        <f t="shared" si="143"/>
        <v/>
      </c>
      <c r="X524" s="146" t="str">
        <f t="shared" si="148"/>
        <v/>
      </c>
      <c r="Y524" s="146" t="str">
        <f t="shared" si="144"/>
        <v/>
      </c>
      <c r="Z524" s="199" t="str">
        <f t="shared" si="145"/>
        <v/>
      </c>
      <c r="AA524" s="146" t="str">
        <f t="shared" si="149"/>
        <v/>
      </c>
      <c r="AB524" s="141" t="str">
        <f t="shared" si="146"/>
        <v/>
      </c>
      <c r="AC524" s="140" t="str">
        <f t="shared" si="147"/>
        <v/>
      </c>
      <c r="AK524" s="152"/>
    </row>
    <row r="525" spans="1:37" x14ac:dyDescent="0.2">
      <c r="A525" s="150"/>
      <c r="B525" s="149" t="str">
        <f t="shared" si="138"/>
        <v/>
      </c>
      <c r="C525" s="140">
        <f t="shared" si="139"/>
        <v>4622400</v>
      </c>
      <c r="D525" s="144"/>
      <c r="G525" s="147"/>
      <c r="T525" s="142" t="str">
        <f t="shared" si="140"/>
        <v/>
      </c>
      <c r="U525" s="142" t="str">
        <f t="shared" si="141"/>
        <v/>
      </c>
      <c r="V525" s="195" t="str">
        <f t="shared" si="142"/>
        <v/>
      </c>
      <c r="W525" s="196" t="str">
        <f t="shared" si="143"/>
        <v/>
      </c>
      <c r="X525" s="146" t="str">
        <f t="shared" si="148"/>
        <v/>
      </c>
      <c r="Y525" s="146" t="str">
        <f t="shared" si="144"/>
        <v/>
      </c>
      <c r="Z525" s="199" t="str">
        <f t="shared" si="145"/>
        <v/>
      </c>
      <c r="AA525" s="146" t="str">
        <f t="shared" si="149"/>
        <v/>
      </c>
      <c r="AB525" s="141" t="str">
        <f t="shared" si="146"/>
        <v/>
      </c>
      <c r="AC525" s="140" t="str">
        <f t="shared" si="147"/>
        <v/>
      </c>
      <c r="AK525" s="152"/>
    </row>
    <row r="526" spans="1:37" x14ac:dyDescent="0.2">
      <c r="A526" s="150"/>
      <c r="B526" s="149" t="str">
        <f t="shared" si="138"/>
        <v/>
      </c>
      <c r="C526" s="140">
        <f t="shared" si="139"/>
        <v>4633200</v>
      </c>
      <c r="D526" s="144"/>
      <c r="G526" s="147"/>
      <c r="T526" s="142" t="str">
        <f t="shared" si="140"/>
        <v/>
      </c>
      <c r="U526" s="142" t="str">
        <f t="shared" si="141"/>
        <v/>
      </c>
      <c r="V526" s="195" t="str">
        <f t="shared" si="142"/>
        <v/>
      </c>
      <c r="W526" s="196" t="str">
        <f t="shared" si="143"/>
        <v/>
      </c>
      <c r="X526" s="146" t="str">
        <f t="shared" si="148"/>
        <v/>
      </c>
      <c r="Y526" s="146" t="str">
        <f t="shared" si="144"/>
        <v/>
      </c>
      <c r="Z526" s="199" t="str">
        <f t="shared" si="145"/>
        <v/>
      </c>
      <c r="AA526" s="146" t="str">
        <f t="shared" si="149"/>
        <v/>
      </c>
      <c r="AB526" s="141" t="str">
        <f t="shared" si="146"/>
        <v/>
      </c>
      <c r="AC526" s="140" t="str">
        <f t="shared" si="147"/>
        <v/>
      </c>
      <c r="AK526" s="152"/>
    </row>
    <row r="527" spans="1:37" x14ac:dyDescent="0.2">
      <c r="A527" s="150"/>
      <c r="B527" s="149" t="str">
        <f t="shared" si="138"/>
        <v/>
      </c>
      <c r="C527" s="140">
        <f t="shared" si="139"/>
        <v>4644000</v>
      </c>
      <c r="D527" s="144"/>
      <c r="G527" s="147"/>
      <c r="T527" s="142" t="str">
        <f t="shared" si="140"/>
        <v/>
      </c>
      <c r="U527" s="142" t="str">
        <f t="shared" si="141"/>
        <v/>
      </c>
      <c r="V527" s="195" t="str">
        <f t="shared" si="142"/>
        <v/>
      </c>
      <c r="W527" s="196" t="str">
        <f t="shared" si="143"/>
        <v/>
      </c>
      <c r="X527" s="146" t="str">
        <f t="shared" si="148"/>
        <v/>
      </c>
      <c r="Y527" s="146" t="str">
        <f t="shared" si="144"/>
        <v/>
      </c>
      <c r="Z527" s="199" t="str">
        <f t="shared" si="145"/>
        <v/>
      </c>
      <c r="AA527" s="146" t="str">
        <f t="shared" si="149"/>
        <v/>
      </c>
      <c r="AB527" s="141" t="str">
        <f t="shared" si="146"/>
        <v/>
      </c>
      <c r="AC527" s="140" t="str">
        <f t="shared" si="147"/>
        <v/>
      </c>
      <c r="AK527" s="152"/>
    </row>
    <row r="528" spans="1:37" x14ac:dyDescent="0.2">
      <c r="A528" s="150"/>
      <c r="B528" s="149" t="str">
        <f t="shared" si="138"/>
        <v/>
      </c>
      <c r="C528" s="140">
        <f t="shared" si="139"/>
        <v>4654800</v>
      </c>
      <c r="D528" s="144"/>
      <c r="G528" s="147"/>
      <c r="T528" s="142" t="str">
        <f t="shared" si="140"/>
        <v/>
      </c>
      <c r="U528" s="142" t="str">
        <f t="shared" si="141"/>
        <v/>
      </c>
      <c r="V528" s="195" t="str">
        <f t="shared" si="142"/>
        <v/>
      </c>
      <c r="W528" s="196" t="str">
        <f t="shared" si="143"/>
        <v/>
      </c>
      <c r="X528" s="146" t="str">
        <f t="shared" si="148"/>
        <v/>
      </c>
      <c r="Y528" s="146" t="str">
        <f t="shared" si="144"/>
        <v/>
      </c>
      <c r="Z528" s="199" t="str">
        <f t="shared" si="145"/>
        <v/>
      </c>
      <c r="AA528" s="146" t="str">
        <f t="shared" si="149"/>
        <v/>
      </c>
      <c r="AB528" s="141" t="str">
        <f t="shared" si="146"/>
        <v/>
      </c>
      <c r="AC528" s="140" t="str">
        <f t="shared" si="147"/>
        <v/>
      </c>
      <c r="AK528" s="152"/>
    </row>
    <row r="529" spans="1:37" x14ac:dyDescent="0.2">
      <c r="A529" s="150"/>
      <c r="B529" s="149" t="str">
        <f t="shared" si="138"/>
        <v/>
      </c>
      <c r="C529" s="140">
        <f t="shared" si="139"/>
        <v>4665600</v>
      </c>
      <c r="D529" s="144"/>
      <c r="G529" s="147"/>
      <c r="T529" s="142" t="str">
        <f t="shared" si="140"/>
        <v/>
      </c>
      <c r="U529" s="142" t="str">
        <f t="shared" si="141"/>
        <v/>
      </c>
      <c r="V529" s="195" t="str">
        <f t="shared" si="142"/>
        <v/>
      </c>
      <c r="W529" s="196" t="str">
        <f t="shared" si="143"/>
        <v/>
      </c>
      <c r="X529" s="146" t="str">
        <f t="shared" si="148"/>
        <v/>
      </c>
      <c r="Y529" s="146" t="str">
        <f t="shared" si="144"/>
        <v/>
      </c>
      <c r="Z529" s="199" t="str">
        <f t="shared" si="145"/>
        <v/>
      </c>
      <c r="AA529" s="146" t="str">
        <f t="shared" si="149"/>
        <v/>
      </c>
      <c r="AB529" s="141" t="str">
        <f t="shared" si="146"/>
        <v/>
      </c>
      <c r="AC529" s="140" t="str">
        <f t="shared" si="147"/>
        <v/>
      </c>
      <c r="AK529" s="152"/>
    </row>
    <row r="530" spans="1:37" x14ac:dyDescent="0.2">
      <c r="A530" s="150"/>
      <c r="B530" s="149" t="str">
        <f t="shared" si="138"/>
        <v/>
      </c>
      <c r="C530" s="140">
        <f t="shared" si="139"/>
        <v>4676400</v>
      </c>
      <c r="D530" s="144"/>
      <c r="G530" s="147"/>
      <c r="T530" s="142" t="str">
        <f t="shared" si="140"/>
        <v/>
      </c>
      <c r="U530" s="142" t="str">
        <f t="shared" si="141"/>
        <v/>
      </c>
      <c r="V530" s="195" t="str">
        <f t="shared" si="142"/>
        <v/>
      </c>
      <c r="W530" s="196" t="str">
        <f t="shared" si="143"/>
        <v/>
      </c>
      <c r="X530" s="146" t="str">
        <f t="shared" si="148"/>
        <v/>
      </c>
      <c r="Y530" s="146" t="str">
        <f t="shared" si="144"/>
        <v/>
      </c>
      <c r="Z530" s="199" t="str">
        <f t="shared" si="145"/>
        <v/>
      </c>
      <c r="AA530" s="146" t="str">
        <f t="shared" si="149"/>
        <v/>
      </c>
      <c r="AB530" s="141" t="str">
        <f t="shared" si="146"/>
        <v/>
      </c>
      <c r="AC530" s="140" t="str">
        <f t="shared" si="147"/>
        <v/>
      </c>
      <c r="AK530" s="152"/>
    </row>
    <row r="531" spans="1:37" x14ac:dyDescent="0.2">
      <c r="A531" s="150"/>
      <c r="B531" s="149" t="str">
        <f t="shared" si="138"/>
        <v/>
      </c>
      <c r="C531" s="140">
        <f t="shared" si="139"/>
        <v>4687200</v>
      </c>
      <c r="D531" s="144"/>
      <c r="G531" s="147"/>
      <c r="T531" s="142" t="str">
        <f t="shared" si="140"/>
        <v/>
      </c>
      <c r="U531" s="142" t="str">
        <f t="shared" si="141"/>
        <v/>
      </c>
      <c r="V531" s="195" t="str">
        <f t="shared" si="142"/>
        <v/>
      </c>
      <c r="W531" s="196" t="str">
        <f t="shared" si="143"/>
        <v/>
      </c>
      <c r="X531" s="146" t="str">
        <f t="shared" si="148"/>
        <v/>
      </c>
      <c r="Y531" s="146" t="str">
        <f t="shared" si="144"/>
        <v/>
      </c>
      <c r="Z531" s="199" t="str">
        <f t="shared" si="145"/>
        <v/>
      </c>
      <c r="AA531" s="146" t="str">
        <f t="shared" si="149"/>
        <v/>
      </c>
      <c r="AB531" s="141" t="str">
        <f t="shared" si="146"/>
        <v/>
      </c>
      <c r="AC531" s="140" t="str">
        <f t="shared" si="147"/>
        <v/>
      </c>
      <c r="AK531" s="152"/>
    </row>
    <row r="532" spans="1:37" x14ac:dyDescent="0.2">
      <c r="A532" s="150"/>
      <c r="B532" s="149" t="str">
        <f t="shared" si="138"/>
        <v/>
      </c>
      <c r="C532" s="140">
        <f t="shared" si="139"/>
        <v>4698000</v>
      </c>
      <c r="D532" s="144"/>
      <c r="G532" s="147"/>
      <c r="T532" s="142" t="str">
        <f t="shared" si="140"/>
        <v/>
      </c>
      <c r="U532" s="142" t="str">
        <f t="shared" si="141"/>
        <v/>
      </c>
      <c r="V532" s="195" t="str">
        <f t="shared" si="142"/>
        <v/>
      </c>
      <c r="W532" s="196" t="str">
        <f t="shared" si="143"/>
        <v/>
      </c>
      <c r="X532" s="146" t="str">
        <f t="shared" si="148"/>
        <v/>
      </c>
      <c r="Y532" s="146" t="str">
        <f t="shared" si="144"/>
        <v/>
      </c>
      <c r="Z532" s="199" t="str">
        <f t="shared" si="145"/>
        <v/>
      </c>
      <c r="AA532" s="146" t="str">
        <f t="shared" si="149"/>
        <v/>
      </c>
      <c r="AB532" s="141" t="str">
        <f t="shared" si="146"/>
        <v/>
      </c>
      <c r="AC532" s="140" t="str">
        <f t="shared" si="147"/>
        <v/>
      </c>
      <c r="AK532" s="152"/>
    </row>
    <row r="533" spans="1:37" x14ac:dyDescent="0.2">
      <c r="A533" s="150"/>
      <c r="B533" s="149" t="str">
        <f t="shared" si="138"/>
        <v/>
      </c>
      <c r="C533" s="140">
        <f t="shared" si="139"/>
        <v>4708800</v>
      </c>
      <c r="D533" s="144"/>
      <c r="G533" s="147"/>
      <c r="T533" s="142" t="str">
        <f t="shared" si="140"/>
        <v/>
      </c>
      <c r="U533" s="142" t="str">
        <f t="shared" si="141"/>
        <v/>
      </c>
      <c r="V533" s="195" t="str">
        <f t="shared" si="142"/>
        <v/>
      </c>
      <c r="W533" s="196" t="str">
        <f t="shared" si="143"/>
        <v/>
      </c>
      <c r="X533" s="146" t="str">
        <f t="shared" si="148"/>
        <v/>
      </c>
      <c r="Y533" s="146" t="str">
        <f t="shared" si="144"/>
        <v/>
      </c>
      <c r="Z533" s="199" t="str">
        <f t="shared" si="145"/>
        <v/>
      </c>
      <c r="AA533" s="146" t="str">
        <f t="shared" si="149"/>
        <v/>
      </c>
      <c r="AB533" s="141" t="str">
        <f t="shared" si="146"/>
        <v/>
      </c>
      <c r="AC533" s="140" t="str">
        <f t="shared" si="147"/>
        <v/>
      </c>
      <c r="AK533" s="152"/>
    </row>
    <row r="534" spans="1:37" x14ac:dyDescent="0.2">
      <c r="A534" s="150"/>
      <c r="B534" s="149" t="str">
        <f t="shared" si="138"/>
        <v/>
      </c>
      <c r="C534" s="140">
        <f t="shared" si="139"/>
        <v>4719600</v>
      </c>
      <c r="D534" s="144"/>
      <c r="G534" s="147"/>
      <c r="T534" s="142" t="str">
        <f t="shared" si="140"/>
        <v/>
      </c>
      <c r="U534" s="142" t="str">
        <f t="shared" si="141"/>
        <v/>
      </c>
      <c r="V534" s="195" t="str">
        <f t="shared" si="142"/>
        <v/>
      </c>
      <c r="W534" s="196" t="str">
        <f t="shared" si="143"/>
        <v/>
      </c>
      <c r="X534" s="146" t="str">
        <f t="shared" si="148"/>
        <v/>
      </c>
      <c r="Y534" s="146" t="str">
        <f t="shared" si="144"/>
        <v/>
      </c>
      <c r="Z534" s="199" t="str">
        <f t="shared" si="145"/>
        <v/>
      </c>
      <c r="AA534" s="146" t="str">
        <f t="shared" si="149"/>
        <v/>
      </c>
      <c r="AB534" s="141" t="str">
        <f t="shared" si="146"/>
        <v/>
      </c>
      <c r="AC534" s="140" t="str">
        <f t="shared" si="147"/>
        <v/>
      </c>
      <c r="AK534" s="152"/>
    </row>
    <row r="535" spans="1:37" x14ac:dyDescent="0.2">
      <c r="A535" s="150"/>
      <c r="B535" s="149" t="str">
        <f t="shared" si="138"/>
        <v/>
      </c>
      <c r="C535" s="140">
        <f t="shared" si="139"/>
        <v>4730400</v>
      </c>
      <c r="D535" s="144"/>
      <c r="G535" s="147"/>
      <c r="T535" s="142" t="str">
        <f t="shared" si="140"/>
        <v/>
      </c>
      <c r="U535" s="142" t="str">
        <f t="shared" si="141"/>
        <v/>
      </c>
      <c r="V535" s="195" t="str">
        <f t="shared" si="142"/>
        <v/>
      </c>
      <c r="W535" s="196" t="str">
        <f t="shared" si="143"/>
        <v/>
      </c>
      <c r="X535" s="146" t="str">
        <f t="shared" si="148"/>
        <v/>
      </c>
      <c r="Y535" s="146" t="str">
        <f t="shared" si="144"/>
        <v/>
      </c>
      <c r="Z535" s="199" t="str">
        <f t="shared" si="145"/>
        <v/>
      </c>
      <c r="AA535" s="146" t="str">
        <f t="shared" si="149"/>
        <v/>
      </c>
      <c r="AB535" s="141" t="str">
        <f t="shared" si="146"/>
        <v/>
      </c>
      <c r="AC535" s="140" t="str">
        <f t="shared" si="147"/>
        <v/>
      </c>
      <c r="AK535" s="152"/>
    </row>
    <row r="536" spans="1:37" x14ac:dyDescent="0.2">
      <c r="A536" s="150"/>
      <c r="B536" s="149" t="str">
        <f t="shared" si="138"/>
        <v/>
      </c>
      <c r="C536" s="140">
        <f t="shared" si="139"/>
        <v>4741200</v>
      </c>
      <c r="D536" s="144"/>
      <c r="G536" s="147"/>
      <c r="T536" s="142" t="str">
        <f t="shared" si="140"/>
        <v/>
      </c>
      <c r="U536" s="142" t="str">
        <f t="shared" si="141"/>
        <v/>
      </c>
      <c r="V536" s="195" t="str">
        <f t="shared" si="142"/>
        <v/>
      </c>
      <c r="W536" s="196" t="str">
        <f t="shared" si="143"/>
        <v/>
      </c>
      <c r="X536" s="146" t="str">
        <f t="shared" si="148"/>
        <v/>
      </c>
      <c r="Y536" s="146" t="str">
        <f t="shared" si="144"/>
        <v/>
      </c>
      <c r="Z536" s="199" t="str">
        <f t="shared" si="145"/>
        <v/>
      </c>
      <c r="AA536" s="146" t="str">
        <f t="shared" si="149"/>
        <v/>
      </c>
      <c r="AB536" s="141" t="str">
        <f t="shared" si="146"/>
        <v/>
      </c>
      <c r="AC536" s="140" t="str">
        <f t="shared" si="147"/>
        <v/>
      </c>
      <c r="AK536" s="152"/>
    </row>
    <row r="537" spans="1:37" x14ac:dyDescent="0.2">
      <c r="A537" s="150"/>
      <c r="B537" s="149" t="str">
        <f t="shared" si="138"/>
        <v/>
      </c>
      <c r="C537" s="140">
        <f t="shared" si="139"/>
        <v>4752000</v>
      </c>
      <c r="D537" s="144"/>
      <c r="G537" s="147"/>
      <c r="T537" s="142" t="str">
        <f t="shared" si="140"/>
        <v/>
      </c>
      <c r="U537" s="142" t="str">
        <f t="shared" si="141"/>
        <v/>
      </c>
      <c r="V537" s="195" t="str">
        <f t="shared" si="142"/>
        <v/>
      </c>
      <c r="W537" s="196" t="str">
        <f t="shared" si="143"/>
        <v/>
      </c>
      <c r="X537" s="146" t="str">
        <f t="shared" si="148"/>
        <v/>
      </c>
      <c r="Y537" s="146" t="str">
        <f t="shared" si="144"/>
        <v/>
      </c>
      <c r="Z537" s="199" t="str">
        <f t="shared" si="145"/>
        <v/>
      </c>
      <c r="AA537" s="146" t="str">
        <f t="shared" si="149"/>
        <v/>
      </c>
      <c r="AB537" s="141" t="str">
        <f t="shared" si="146"/>
        <v/>
      </c>
      <c r="AC537" s="140" t="str">
        <f t="shared" si="147"/>
        <v/>
      </c>
      <c r="AK537" s="152"/>
    </row>
    <row r="538" spans="1:37" x14ac:dyDescent="0.2">
      <c r="A538" s="150"/>
      <c r="B538" s="149" t="str">
        <f t="shared" si="138"/>
        <v/>
      </c>
      <c r="C538" s="140">
        <f t="shared" si="139"/>
        <v>4762800</v>
      </c>
      <c r="D538" s="144"/>
      <c r="G538" s="147"/>
      <c r="T538" s="142" t="str">
        <f t="shared" si="140"/>
        <v/>
      </c>
      <c r="U538" s="142" t="str">
        <f t="shared" si="141"/>
        <v/>
      </c>
      <c r="V538" s="195" t="str">
        <f t="shared" si="142"/>
        <v/>
      </c>
      <c r="W538" s="196" t="str">
        <f t="shared" si="143"/>
        <v/>
      </c>
      <c r="X538" s="146" t="str">
        <f t="shared" si="148"/>
        <v/>
      </c>
      <c r="Y538" s="146" t="str">
        <f t="shared" si="144"/>
        <v/>
      </c>
      <c r="Z538" s="199" t="str">
        <f t="shared" si="145"/>
        <v/>
      </c>
      <c r="AA538" s="146" t="str">
        <f t="shared" si="149"/>
        <v/>
      </c>
      <c r="AB538" s="141" t="str">
        <f t="shared" si="146"/>
        <v/>
      </c>
      <c r="AC538" s="140" t="str">
        <f t="shared" si="147"/>
        <v/>
      </c>
      <c r="AK538" s="152"/>
    </row>
    <row r="539" spans="1:37" x14ac:dyDescent="0.2">
      <c r="A539" s="150"/>
      <c r="B539" s="149" t="str">
        <f t="shared" si="138"/>
        <v/>
      </c>
      <c r="C539" s="140">
        <f t="shared" si="139"/>
        <v>4773600</v>
      </c>
      <c r="D539" s="144"/>
      <c r="G539" s="147"/>
      <c r="T539" s="142" t="str">
        <f t="shared" si="140"/>
        <v/>
      </c>
      <c r="U539" s="142" t="str">
        <f t="shared" si="141"/>
        <v/>
      </c>
      <c r="V539" s="195" t="str">
        <f t="shared" si="142"/>
        <v/>
      </c>
      <c r="W539" s="196" t="str">
        <f t="shared" si="143"/>
        <v/>
      </c>
      <c r="X539" s="146" t="str">
        <f t="shared" si="148"/>
        <v/>
      </c>
      <c r="Y539" s="146" t="str">
        <f t="shared" si="144"/>
        <v/>
      </c>
      <c r="Z539" s="199" t="str">
        <f t="shared" si="145"/>
        <v/>
      </c>
      <c r="AA539" s="146" t="str">
        <f t="shared" si="149"/>
        <v/>
      </c>
      <c r="AB539" s="141" t="str">
        <f t="shared" si="146"/>
        <v/>
      </c>
      <c r="AC539" s="140" t="str">
        <f t="shared" si="147"/>
        <v/>
      </c>
      <c r="AK539" s="152"/>
    </row>
    <row r="540" spans="1:37" x14ac:dyDescent="0.2">
      <c r="A540" s="150"/>
      <c r="B540" s="149" t="str">
        <f t="shared" si="138"/>
        <v/>
      </c>
      <c r="C540" s="140">
        <f t="shared" si="139"/>
        <v>4784400</v>
      </c>
      <c r="D540" s="144"/>
      <c r="G540" s="147"/>
      <c r="T540" s="142" t="str">
        <f t="shared" si="140"/>
        <v/>
      </c>
      <c r="U540" s="142" t="str">
        <f t="shared" si="141"/>
        <v/>
      </c>
      <c r="V540" s="195" t="str">
        <f t="shared" si="142"/>
        <v/>
      </c>
      <c r="W540" s="196" t="str">
        <f t="shared" si="143"/>
        <v/>
      </c>
      <c r="X540" s="146" t="str">
        <f t="shared" si="148"/>
        <v/>
      </c>
      <c r="Y540" s="146" t="str">
        <f t="shared" si="144"/>
        <v/>
      </c>
      <c r="Z540" s="199" t="str">
        <f t="shared" si="145"/>
        <v/>
      </c>
      <c r="AA540" s="146" t="str">
        <f t="shared" si="149"/>
        <v/>
      </c>
      <c r="AB540" s="141" t="str">
        <f t="shared" si="146"/>
        <v/>
      </c>
      <c r="AC540" s="140" t="str">
        <f t="shared" si="147"/>
        <v/>
      </c>
      <c r="AK540" s="152"/>
    </row>
    <row r="541" spans="1:37" x14ac:dyDescent="0.2">
      <c r="A541" s="150"/>
      <c r="B541" s="149" t="str">
        <f t="shared" si="138"/>
        <v/>
      </c>
      <c r="C541" s="140">
        <f t="shared" si="139"/>
        <v>4795200</v>
      </c>
      <c r="D541" s="144"/>
      <c r="G541" s="147"/>
      <c r="T541" s="142" t="str">
        <f t="shared" si="140"/>
        <v/>
      </c>
      <c r="U541" s="142" t="str">
        <f t="shared" si="141"/>
        <v/>
      </c>
      <c r="V541" s="195" t="str">
        <f t="shared" si="142"/>
        <v/>
      </c>
      <c r="W541" s="196" t="str">
        <f t="shared" si="143"/>
        <v/>
      </c>
      <c r="X541" s="146" t="str">
        <f t="shared" si="148"/>
        <v/>
      </c>
      <c r="Y541" s="146" t="str">
        <f t="shared" si="144"/>
        <v/>
      </c>
      <c r="Z541" s="199" t="str">
        <f t="shared" si="145"/>
        <v/>
      </c>
      <c r="AA541" s="146" t="str">
        <f t="shared" si="149"/>
        <v/>
      </c>
      <c r="AB541" s="141" t="str">
        <f t="shared" si="146"/>
        <v/>
      </c>
      <c r="AC541" s="140" t="str">
        <f t="shared" si="147"/>
        <v/>
      </c>
      <c r="AK541" s="152"/>
    </row>
    <row r="542" spans="1:37" x14ac:dyDescent="0.2">
      <c r="A542" s="150"/>
      <c r="B542" s="149" t="str">
        <f t="shared" si="138"/>
        <v/>
      </c>
      <c r="C542" s="140">
        <f t="shared" si="139"/>
        <v>4806000</v>
      </c>
      <c r="D542" s="144"/>
      <c r="G542" s="147"/>
      <c r="T542" s="142" t="str">
        <f t="shared" si="140"/>
        <v/>
      </c>
      <c r="U542" s="142" t="str">
        <f t="shared" si="141"/>
        <v/>
      </c>
      <c r="V542" s="195" t="str">
        <f t="shared" si="142"/>
        <v/>
      </c>
      <c r="W542" s="196" t="str">
        <f t="shared" si="143"/>
        <v/>
      </c>
      <c r="X542" s="146" t="str">
        <f t="shared" si="148"/>
        <v/>
      </c>
      <c r="Y542" s="146" t="str">
        <f t="shared" si="144"/>
        <v/>
      </c>
      <c r="Z542" s="199" t="str">
        <f t="shared" si="145"/>
        <v/>
      </c>
      <c r="AA542" s="146" t="str">
        <f t="shared" si="149"/>
        <v/>
      </c>
      <c r="AB542" s="141" t="str">
        <f t="shared" si="146"/>
        <v/>
      </c>
      <c r="AC542" s="140" t="str">
        <f t="shared" si="147"/>
        <v/>
      </c>
      <c r="AK542" s="152"/>
    </row>
    <row r="543" spans="1:37" x14ac:dyDescent="0.2">
      <c r="A543" s="150"/>
      <c r="B543" s="149" t="str">
        <f t="shared" si="138"/>
        <v/>
      </c>
      <c r="C543" s="140">
        <f t="shared" si="139"/>
        <v>4816800</v>
      </c>
      <c r="D543" s="144"/>
      <c r="G543" s="147"/>
      <c r="T543" s="142" t="str">
        <f t="shared" si="140"/>
        <v/>
      </c>
      <c r="U543" s="142" t="str">
        <f t="shared" si="141"/>
        <v/>
      </c>
      <c r="V543" s="195" t="str">
        <f t="shared" si="142"/>
        <v/>
      </c>
      <c r="W543" s="196" t="str">
        <f t="shared" si="143"/>
        <v/>
      </c>
      <c r="X543" s="146" t="str">
        <f t="shared" si="148"/>
        <v/>
      </c>
      <c r="Y543" s="146" t="str">
        <f t="shared" si="144"/>
        <v/>
      </c>
      <c r="Z543" s="199" t="str">
        <f t="shared" si="145"/>
        <v/>
      </c>
      <c r="AA543" s="146" t="str">
        <f t="shared" si="149"/>
        <v/>
      </c>
      <c r="AB543" s="141" t="str">
        <f t="shared" si="146"/>
        <v/>
      </c>
      <c r="AC543" s="140" t="str">
        <f t="shared" si="147"/>
        <v/>
      </c>
      <c r="AK543" s="152"/>
    </row>
    <row r="544" spans="1:37" x14ac:dyDescent="0.2">
      <c r="A544" s="150"/>
      <c r="B544" s="149" t="str">
        <f t="shared" si="138"/>
        <v/>
      </c>
      <c r="C544" s="140">
        <f t="shared" si="139"/>
        <v>4827600</v>
      </c>
      <c r="D544" s="144"/>
      <c r="G544" s="147"/>
      <c r="T544" s="142" t="str">
        <f t="shared" si="140"/>
        <v/>
      </c>
      <c r="U544" s="142" t="str">
        <f t="shared" si="141"/>
        <v/>
      </c>
      <c r="V544" s="195" t="str">
        <f t="shared" si="142"/>
        <v/>
      </c>
      <c r="W544" s="196" t="str">
        <f t="shared" si="143"/>
        <v/>
      </c>
      <c r="X544" s="146" t="str">
        <f t="shared" si="148"/>
        <v/>
      </c>
      <c r="Y544" s="146" t="str">
        <f t="shared" si="144"/>
        <v/>
      </c>
      <c r="Z544" s="199" t="str">
        <f t="shared" si="145"/>
        <v/>
      </c>
      <c r="AA544" s="146" t="str">
        <f t="shared" si="149"/>
        <v/>
      </c>
      <c r="AB544" s="141" t="str">
        <f t="shared" si="146"/>
        <v/>
      </c>
      <c r="AC544" s="140" t="str">
        <f t="shared" si="147"/>
        <v/>
      </c>
      <c r="AK544" s="152"/>
    </row>
    <row r="545" spans="1:37" x14ac:dyDescent="0.2">
      <c r="A545" s="150"/>
      <c r="B545" s="149" t="str">
        <f t="shared" si="138"/>
        <v/>
      </c>
      <c r="C545" s="140">
        <f t="shared" si="139"/>
        <v>4838400</v>
      </c>
      <c r="D545" s="144"/>
      <c r="G545" s="147"/>
      <c r="T545" s="142" t="str">
        <f t="shared" si="140"/>
        <v/>
      </c>
      <c r="U545" s="142" t="str">
        <f t="shared" si="141"/>
        <v/>
      </c>
      <c r="V545" s="195" t="str">
        <f t="shared" si="142"/>
        <v/>
      </c>
      <c r="W545" s="196" t="str">
        <f t="shared" si="143"/>
        <v/>
      </c>
      <c r="X545" s="146" t="str">
        <f t="shared" si="148"/>
        <v/>
      </c>
      <c r="Y545" s="146" t="str">
        <f t="shared" si="144"/>
        <v/>
      </c>
      <c r="Z545" s="199" t="str">
        <f t="shared" si="145"/>
        <v/>
      </c>
      <c r="AA545" s="146" t="str">
        <f t="shared" si="149"/>
        <v/>
      </c>
      <c r="AB545" s="141" t="str">
        <f t="shared" si="146"/>
        <v/>
      </c>
      <c r="AC545" s="140" t="str">
        <f t="shared" si="147"/>
        <v/>
      </c>
      <c r="AK545" s="152"/>
    </row>
    <row r="546" spans="1:37" x14ac:dyDescent="0.2">
      <c r="A546" s="150"/>
      <c r="B546" s="149" t="str">
        <f t="shared" si="138"/>
        <v/>
      </c>
      <c r="C546" s="140">
        <f t="shared" si="139"/>
        <v>4849200</v>
      </c>
      <c r="D546" s="144"/>
      <c r="G546" s="147"/>
      <c r="T546" s="142" t="str">
        <f t="shared" si="140"/>
        <v/>
      </c>
      <c r="U546" s="142" t="str">
        <f t="shared" si="141"/>
        <v/>
      </c>
      <c r="V546" s="195" t="str">
        <f t="shared" si="142"/>
        <v/>
      </c>
      <c r="W546" s="196" t="str">
        <f t="shared" si="143"/>
        <v/>
      </c>
      <c r="X546" s="146" t="str">
        <f t="shared" si="148"/>
        <v/>
      </c>
      <c r="Y546" s="146" t="str">
        <f t="shared" si="144"/>
        <v/>
      </c>
      <c r="Z546" s="199" t="str">
        <f t="shared" si="145"/>
        <v/>
      </c>
      <c r="AA546" s="146" t="str">
        <f t="shared" si="149"/>
        <v/>
      </c>
      <c r="AB546" s="141" t="str">
        <f t="shared" si="146"/>
        <v/>
      </c>
      <c r="AC546" s="140" t="str">
        <f t="shared" si="147"/>
        <v/>
      </c>
      <c r="AK546" s="152"/>
    </row>
    <row r="547" spans="1:37" x14ac:dyDescent="0.2">
      <c r="A547" s="150"/>
      <c r="B547" s="149" t="str">
        <f t="shared" si="138"/>
        <v/>
      </c>
      <c r="C547" s="140">
        <f t="shared" si="139"/>
        <v>4860000</v>
      </c>
      <c r="D547" s="144"/>
      <c r="G547" s="147"/>
      <c r="T547" s="142" t="str">
        <f t="shared" si="140"/>
        <v/>
      </c>
      <c r="U547" s="142" t="str">
        <f t="shared" si="141"/>
        <v/>
      </c>
      <c r="V547" s="195" t="str">
        <f t="shared" si="142"/>
        <v/>
      </c>
      <c r="W547" s="196" t="str">
        <f t="shared" si="143"/>
        <v/>
      </c>
      <c r="X547" s="146" t="str">
        <f t="shared" si="148"/>
        <v/>
      </c>
      <c r="Y547" s="146" t="str">
        <f t="shared" si="144"/>
        <v/>
      </c>
      <c r="Z547" s="199" t="str">
        <f t="shared" si="145"/>
        <v/>
      </c>
      <c r="AA547" s="146" t="str">
        <f t="shared" si="149"/>
        <v/>
      </c>
      <c r="AB547" s="141" t="str">
        <f t="shared" si="146"/>
        <v/>
      </c>
      <c r="AC547" s="140" t="str">
        <f t="shared" si="147"/>
        <v/>
      </c>
      <c r="AK547" s="152"/>
    </row>
    <row r="548" spans="1:37" x14ac:dyDescent="0.2">
      <c r="A548" s="150"/>
      <c r="B548" s="149" t="str">
        <f t="shared" si="138"/>
        <v/>
      </c>
      <c r="C548" s="140">
        <f t="shared" si="139"/>
        <v>4870800</v>
      </c>
      <c r="D548" s="144"/>
      <c r="G548" s="147"/>
      <c r="T548" s="142" t="str">
        <f t="shared" si="140"/>
        <v/>
      </c>
      <c r="U548" s="142" t="str">
        <f t="shared" si="141"/>
        <v/>
      </c>
      <c r="V548" s="195" t="str">
        <f t="shared" si="142"/>
        <v/>
      </c>
      <c r="W548" s="196" t="str">
        <f t="shared" si="143"/>
        <v/>
      </c>
      <c r="X548" s="146" t="str">
        <f t="shared" si="148"/>
        <v/>
      </c>
      <c r="Y548" s="146" t="str">
        <f t="shared" si="144"/>
        <v/>
      </c>
      <c r="Z548" s="199" t="str">
        <f t="shared" si="145"/>
        <v/>
      </c>
      <c r="AA548" s="146" t="str">
        <f t="shared" si="149"/>
        <v/>
      </c>
      <c r="AB548" s="141" t="str">
        <f t="shared" si="146"/>
        <v/>
      </c>
      <c r="AC548" s="140" t="str">
        <f t="shared" si="147"/>
        <v/>
      </c>
      <c r="AK548" s="152"/>
    </row>
    <row r="549" spans="1:37" x14ac:dyDescent="0.2">
      <c r="A549" s="150"/>
      <c r="B549" s="149" t="str">
        <f t="shared" si="138"/>
        <v/>
      </c>
      <c r="C549" s="140">
        <f t="shared" si="139"/>
        <v>4881600</v>
      </c>
      <c r="D549" s="144"/>
      <c r="G549" s="147"/>
      <c r="T549" s="142" t="str">
        <f t="shared" si="140"/>
        <v/>
      </c>
      <c r="U549" s="142" t="str">
        <f t="shared" si="141"/>
        <v/>
      </c>
      <c r="V549" s="195" t="str">
        <f t="shared" si="142"/>
        <v/>
      </c>
      <c r="W549" s="196" t="str">
        <f t="shared" si="143"/>
        <v/>
      </c>
      <c r="X549" s="146" t="str">
        <f t="shared" si="148"/>
        <v/>
      </c>
      <c r="Y549" s="146" t="str">
        <f t="shared" si="144"/>
        <v/>
      </c>
      <c r="Z549" s="199" t="str">
        <f t="shared" si="145"/>
        <v/>
      </c>
      <c r="AA549" s="146" t="str">
        <f t="shared" si="149"/>
        <v/>
      </c>
      <c r="AB549" s="141" t="str">
        <f t="shared" si="146"/>
        <v/>
      </c>
      <c r="AC549" s="140" t="str">
        <f t="shared" si="147"/>
        <v/>
      </c>
      <c r="AK549" s="152"/>
    </row>
    <row r="550" spans="1:37" x14ac:dyDescent="0.2">
      <c r="A550" s="150"/>
      <c r="B550" s="149" t="str">
        <f t="shared" si="138"/>
        <v/>
      </c>
      <c r="C550" s="140">
        <f t="shared" si="139"/>
        <v>4892400</v>
      </c>
      <c r="D550" s="144"/>
      <c r="G550" s="147"/>
      <c r="T550" s="142" t="str">
        <f t="shared" si="140"/>
        <v/>
      </c>
      <c r="U550" s="142" t="str">
        <f t="shared" si="141"/>
        <v/>
      </c>
      <c r="V550" s="195" t="str">
        <f t="shared" si="142"/>
        <v/>
      </c>
      <c r="W550" s="196" t="str">
        <f t="shared" si="143"/>
        <v/>
      </c>
      <c r="X550" s="146" t="str">
        <f t="shared" si="148"/>
        <v/>
      </c>
      <c r="Y550" s="146" t="str">
        <f t="shared" si="144"/>
        <v/>
      </c>
      <c r="Z550" s="199" t="str">
        <f t="shared" si="145"/>
        <v/>
      </c>
      <c r="AA550" s="146" t="str">
        <f t="shared" si="149"/>
        <v/>
      </c>
      <c r="AB550" s="141" t="str">
        <f t="shared" si="146"/>
        <v/>
      </c>
      <c r="AC550" s="140" t="str">
        <f t="shared" si="147"/>
        <v/>
      </c>
      <c r="AK550" s="152"/>
    </row>
    <row r="551" spans="1:37" x14ac:dyDescent="0.2">
      <c r="A551" s="150"/>
      <c r="B551" s="149" t="str">
        <f t="shared" si="138"/>
        <v/>
      </c>
      <c r="C551" s="140">
        <f t="shared" si="139"/>
        <v>4903200</v>
      </c>
      <c r="D551" s="144"/>
      <c r="G551" s="147"/>
      <c r="T551" s="142" t="str">
        <f t="shared" si="140"/>
        <v/>
      </c>
      <c r="U551" s="142" t="str">
        <f t="shared" si="141"/>
        <v/>
      </c>
      <c r="V551" s="195" t="str">
        <f t="shared" si="142"/>
        <v/>
      </c>
      <c r="W551" s="196" t="str">
        <f t="shared" si="143"/>
        <v/>
      </c>
      <c r="X551" s="146" t="str">
        <f t="shared" si="148"/>
        <v/>
      </c>
      <c r="Y551" s="146" t="str">
        <f t="shared" si="144"/>
        <v/>
      </c>
      <c r="Z551" s="199" t="str">
        <f t="shared" si="145"/>
        <v/>
      </c>
      <c r="AA551" s="146" t="str">
        <f t="shared" si="149"/>
        <v/>
      </c>
      <c r="AB551" s="141" t="str">
        <f t="shared" si="146"/>
        <v/>
      </c>
      <c r="AC551" s="140" t="str">
        <f t="shared" si="147"/>
        <v/>
      </c>
      <c r="AK551" s="152"/>
    </row>
    <row r="552" spans="1:37" x14ac:dyDescent="0.2">
      <c r="A552" s="150"/>
      <c r="B552" s="149" t="str">
        <f t="shared" si="138"/>
        <v/>
      </c>
      <c r="C552" s="140">
        <f t="shared" si="139"/>
        <v>4914000</v>
      </c>
      <c r="D552" s="144"/>
      <c r="G552" s="147"/>
      <c r="T552" s="142" t="str">
        <f t="shared" si="140"/>
        <v/>
      </c>
      <c r="U552" s="142" t="str">
        <f t="shared" si="141"/>
        <v/>
      </c>
      <c r="V552" s="195" t="str">
        <f t="shared" si="142"/>
        <v/>
      </c>
      <c r="W552" s="196" t="str">
        <f t="shared" si="143"/>
        <v/>
      </c>
      <c r="X552" s="146" t="str">
        <f t="shared" si="148"/>
        <v/>
      </c>
      <c r="Y552" s="146" t="str">
        <f t="shared" si="144"/>
        <v/>
      </c>
      <c r="Z552" s="199" t="str">
        <f t="shared" si="145"/>
        <v/>
      </c>
      <c r="AA552" s="146" t="str">
        <f t="shared" si="149"/>
        <v/>
      </c>
      <c r="AB552" s="141" t="str">
        <f t="shared" si="146"/>
        <v/>
      </c>
      <c r="AC552" s="140" t="str">
        <f t="shared" si="147"/>
        <v/>
      </c>
      <c r="AK552" s="152"/>
    </row>
    <row r="553" spans="1:37" x14ac:dyDescent="0.2">
      <c r="A553" s="150"/>
      <c r="B553" s="149" t="str">
        <f t="shared" si="138"/>
        <v/>
      </c>
      <c r="C553" s="140">
        <f t="shared" si="139"/>
        <v>4924800</v>
      </c>
      <c r="D553" s="144"/>
      <c r="G553" s="147"/>
      <c r="T553" s="142" t="str">
        <f t="shared" si="140"/>
        <v/>
      </c>
      <c r="U553" s="142" t="str">
        <f t="shared" si="141"/>
        <v/>
      </c>
      <c r="V553" s="195" t="str">
        <f t="shared" si="142"/>
        <v/>
      </c>
      <c r="W553" s="196" t="str">
        <f t="shared" si="143"/>
        <v/>
      </c>
      <c r="X553" s="146" t="str">
        <f t="shared" si="148"/>
        <v/>
      </c>
      <c r="Y553" s="146" t="str">
        <f t="shared" si="144"/>
        <v/>
      </c>
      <c r="Z553" s="199" t="str">
        <f t="shared" si="145"/>
        <v/>
      </c>
      <c r="AA553" s="146" t="str">
        <f t="shared" si="149"/>
        <v/>
      </c>
      <c r="AB553" s="141" t="str">
        <f t="shared" si="146"/>
        <v/>
      </c>
      <c r="AC553" s="140" t="str">
        <f t="shared" si="147"/>
        <v/>
      </c>
      <c r="AK553" s="152"/>
    </row>
    <row r="554" spans="1:37" x14ac:dyDescent="0.2">
      <c r="A554" s="150"/>
      <c r="B554" s="149" t="str">
        <f t="shared" si="138"/>
        <v/>
      </c>
      <c r="C554" s="140">
        <f t="shared" si="139"/>
        <v>4935600</v>
      </c>
      <c r="D554" s="144"/>
      <c r="G554" s="147"/>
      <c r="T554" s="142" t="str">
        <f t="shared" si="140"/>
        <v/>
      </c>
      <c r="U554" s="142" t="str">
        <f t="shared" si="141"/>
        <v/>
      </c>
      <c r="V554" s="195" t="str">
        <f t="shared" si="142"/>
        <v/>
      </c>
      <c r="W554" s="196" t="str">
        <f t="shared" si="143"/>
        <v/>
      </c>
      <c r="X554" s="146" t="str">
        <f t="shared" si="148"/>
        <v/>
      </c>
      <c r="Y554" s="146" t="str">
        <f t="shared" si="144"/>
        <v/>
      </c>
      <c r="Z554" s="199" t="str">
        <f t="shared" si="145"/>
        <v/>
      </c>
      <c r="AA554" s="146" t="str">
        <f t="shared" si="149"/>
        <v/>
      </c>
      <c r="AB554" s="141" t="str">
        <f t="shared" si="146"/>
        <v/>
      </c>
      <c r="AC554" s="140" t="str">
        <f t="shared" si="147"/>
        <v/>
      </c>
      <c r="AK554" s="152"/>
    </row>
    <row r="555" spans="1:37" x14ac:dyDescent="0.2">
      <c r="A555" s="150"/>
      <c r="B555" s="149" t="str">
        <f t="shared" si="138"/>
        <v/>
      </c>
      <c r="C555" s="140">
        <f t="shared" si="139"/>
        <v>4946400</v>
      </c>
      <c r="D555" s="144"/>
      <c r="G555" s="147"/>
      <c r="T555" s="142" t="str">
        <f t="shared" si="140"/>
        <v/>
      </c>
      <c r="U555" s="142" t="str">
        <f t="shared" si="141"/>
        <v/>
      </c>
      <c r="V555" s="195" t="str">
        <f t="shared" si="142"/>
        <v/>
      </c>
      <c r="W555" s="196" t="str">
        <f t="shared" si="143"/>
        <v/>
      </c>
      <c r="X555" s="146" t="str">
        <f t="shared" si="148"/>
        <v/>
      </c>
      <c r="Y555" s="146" t="str">
        <f t="shared" si="144"/>
        <v/>
      </c>
      <c r="Z555" s="199" t="str">
        <f t="shared" si="145"/>
        <v/>
      </c>
      <c r="AA555" s="146" t="str">
        <f t="shared" si="149"/>
        <v/>
      </c>
      <c r="AB555" s="141" t="str">
        <f t="shared" si="146"/>
        <v/>
      </c>
      <c r="AC555" s="140" t="str">
        <f t="shared" si="147"/>
        <v/>
      </c>
      <c r="AK555" s="152"/>
    </row>
    <row r="556" spans="1:37" x14ac:dyDescent="0.2">
      <c r="A556" s="150"/>
      <c r="B556" s="149" t="str">
        <f t="shared" si="138"/>
        <v/>
      </c>
      <c r="C556" s="140">
        <f t="shared" si="139"/>
        <v>4957200</v>
      </c>
      <c r="D556" s="144"/>
      <c r="G556" s="147"/>
      <c r="T556" s="142" t="str">
        <f t="shared" si="140"/>
        <v/>
      </c>
      <c r="U556" s="142" t="str">
        <f t="shared" si="141"/>
        <v/>
      </c>
      <c r="V556" s="195" t="str">
        <f t="shared" si="142"/>
        <v/>
      </c>
      <c r="W556" s="196" t="str">
        <f t="shared" si="143"/>
        <v/>
      </c>
      <c r="X556" s="146" t="str">
        <f t="shared" si="148"/>
        <v/>
      </c>
      <c r="Y556" s="146" t="str">
        <f t="shared" si="144"/>
        <v/>
      </c>
      <c r="Z556" s="199" t="str">
        <f t="shared" si="145"/>
        <v/>
      </c>
      <c r="AA556" s="146" t="str">
        <f t="shared" si="149"/>
        <v/>
      </c>
      <c r="AB556" s="141" t="str">
        <f t="shared" si="146"/>
        <v/>
      </c>
      <c r="AC556" s="140" t="str">
        <f t="shared" si="147"/>
        <v/>
      </c>
      <c r="AK556" s="152"/>
    </row>
    <row r="557" spans="1:37" x14ac:dyDescent="0.2">
      <c r="A557" s="150"/>
      <c r="B557" s="149" t="str">
        <f t="shared" si="138"/>
        <v/>
      </c>
      <c r="C557" s="140">
        <f t="shared" si="139"/>
        <v>4968000</v>
      </c>
      <c r="D557" s="144"/>
      <c r="G557" s="147"/>
      <c r="T557" s="142" t="str">
        <f t="shared" si="140"/>
        <v/>
      </c>
      <c r="U557" s="142" t="str">
        <f t="shared" si="141"/>
        <v/>
      </c>
      <c r="V557" s="195" t="str">
        <f t="shared" si="142"/>
        <v/>
      </c>
      <c r="W557" s="196" t="str">
        <f t="shared" si="143"/>
        <v/>
      </c>
      <c r="X557" s="146" t="str">
        <f t="shared" si="148"/>
        <v/>
      </c>
      <c r="Y557" s="146" t="str">
        <f t="shared" si="144"/>
        <v/>
      </c>
      <c r="Z557" s="199" t="str">
        <f t="shared" si="145"/>
        <v/>
      </c>
      <c r="AA557" s="146" t="str">
        <f t="shared" si="149"/>
        <v/>
      </c>
      <c r="AB557" s="141" t="str">
        <f t="shared" si="146"/>
        <v/>
      </c>
      <c r="AC557" s="140" t="str">
        <f t="shared" si="147"/>
        <v/>
      </c>
      <c r="AK557" s="152"/>
    </row>
    <row r="558" spans="1:37" x14ac:dyDescent="0.2">
      <c r="A558" s="150"/>
      <c r="B558" s="149" t="str">
        <f t="shared" si="138"/>
        <v/>
      </c>
      <c r="C558" s="140">
        <f t="shared" si="139"/>
        <v>4978800</v>
      </c>
      <c r="D558" s="144"/>
      <c r="G558" s="147"/>
      <c r="T558" s="142" t="str">
        <f t="shared" si="140"/>
        <v/>
      </c>
      <c r="U558" s="142" t="str">
        <f t="shared" si="141"/>
        <v/>
      </c>
      <c r="V558" s="195" t="str">
        <f t="shared" si="142"/>
        <v/>
      </c>
      <c r="W558" s="196" t="str">
        <f t="shared" si="143"/>
        <v/>
      </c>
      <c r="X558" s="146" t="str">
        <f t="shared" si="148"/>
        <v/>
      </c>
      <c r="Y558" s="146" t="str">
        <f t="shared" si="144"/>
        <v/>
      </c>
      <c r="Z558" s="199" t="str">
        <f t="shared" si="145"/>
        <v/>
      </c>
      <c r="AA558" s="146" t="str">
        <f t="shared" si="149"/>
        <v/>
      </c>
      <c r="AB558" s="141" t="str">
        <f t="shared" si="146"/>
        <v/>
      </c>
      <c r="AC558" s="140" t="str">
        <f t="shared" si="147"/>
        <v/>
      </c>
      <c r="AK558" s="152"/>
    </row>
    <row r="559" spans="1:37" x14ac:dyDescent="0.2">
      <c r="A559" s="150"/>
      <c r="B559" s="149" t="str">
        <f t="shared" si="138"/>
        <v/>
      </c>
      <c r="C559" s="140">
        <f t="shared" si="139"/>
        <v>4989600</v>
      </c>
      <c r="D559" s="144"/>
      <c r="G559" s="147"/>
      <c r="T559" s="142" t="str">
        <f t="shared" si="140"/>
        <v/>
      </c>
      <c r="U559" s="142" t="str">
        <f t="shared" si="141"/>
        <v/>
      </c>
      <c r="V559" s="195" t="str">
        <f t="shared" si="142"/>
        <v/>
      </c>
      <c r="W559" s="196" t="str">
        <f t="shared" si="143"/>
        <v/>
      </c>
      <c r="X559" s="146" t="str">
        <f t="shared" si="148"/>
        <v/>
      </c>
      <c r="Y559" s="146" t="str">
        <f t="shared" si="144"/>
        <v/>
      </c>
      <c r="Z559" s="199" t="str">
        <f t="shared" si="145"/>
        <v/>
      </c>
      <c r="AA559" s="146" t="str">
        <f t="shared" si="149"/>
        <v/>
      </c>
      <c r="AB559" s="141" t="str">
        <f t="shared" si="146"/>
        <v/>
      </c>
      <c r="AC559" s="140" t="str">
        <f t="shared" si="147"/>
        <v/>
      </c>
      <c r="AK559" s="152"/>
    </row>
    <row r="560" spans="1:37" x14ac:dyDescent="0.2">
      <c r="A560" s="150"/>
      <c r="B560" s="149" t="str">
        <f t="shared" si="138"/>
        <v/>
      </c>
      <c r="C560" s="140">
        <f t="shared" si="139"/>
        <v>5000400</v>
      </c>
      <c r="D560" s="144"/>
      <c r="G560" s="147"/>
      <c r="T560" s="142" t="str">
        <f t="shared" si="140"/>
        <v/>
      </c>
      <c r="U560" s="142" t="str">
        <f t="shared" si="141"/>
        <v/>
      </c>
      <c r="V560" s="195" t="str">
        <f t="shared" si="142"/>
        <v/>
      </c>
      <c r="W560" s="196" t="str">
        <f t="shared" si="143"/>
        <v/>
      </c>
      <c r="X560" s="146" t="str">
        <f t="shared" si="148"/>
        <v/>
      </c>
      <c r="Y560" s="146" t="str">
        <f t="shared" si="144"/>
        <v/>
      </c>
      <c r="Z560" s="199" t="str">
        <f t="shared" si="145"/>
        <v/>
      </c>
      <c r="AA560" s="146" t="str">
        <f t="shared" si="149"/>
        <v/>
      </c>
      <c r="AB560" s="141" t="str">
        <f t="shared" si="146"/>
        <v/>
      </c>
      <c r="AC560" s="140" t="str">
        <f t="shared" si="147"/>
        <v/>
      </c>
      <c r="AK560" s="152"/>
    </row>
    <row r="561" spans="1:37" x14ac:dyDescent="0.2">
      <c r="A561" s="150"/>
      <c r="B561" s="149" t="str">
        <f t="shared" si="138"/>
        <v/>
      </c>
      <c r="C561" s="140">
        <f t="shared" si="139"/>
        <v>5011200</v>
      </c>
      <c r="D561" s="144"/>
      <c r="G561" s="147"/>
      <c r="T561" s="142" t="str">
        <f t="shared" si="140"/>
        <v/>
      </c>
      <c r="U561" s="142" t="str">
        <f t="shared" si="141"/>
        <v/>
      </c>
      <c r="V561" s="195" t="str">
        <f t="shared" si="142"/>
        <v/>
      </c>
      <c r="W561" s="196" t="str">
        <f t="shared" si="143"/>
        <v/>
      </c>
      <c r="X561" s="146" t="str">
        <f t="shared" si="148"/>
        <v/>
      </c>
      <c r="Y561" s="146" t="str">
        <f t="shared" si="144"/>
        <v/>
      </c>
      <c r="Z561" s="199" t="str">
        <f t="shared" si="145"/>
        <v/>
      </c>
      <c r="AA561" s="146" t="str">
        <f t="shared" si="149"/>
        <v/>
      </c>
      <c r="AB561" s="141" t="str">
        <f t="shared" si="146"/>
        <v/>
      </c>
      <c r="AC561" s="140" t="str">
        <f t="shared" si="147"/>
        <v/>
      </c>
      <c r="AK561" s="152"/>
    </row>
    <row r="562" spans="1:37" x14ac:dyDescent="0.2">
      <c r="A562" s="150"/>
      <c r="B562" s="149" t="str">
        <f t="shared" si="138"/>
        <v/>
      </c>
      <c r="C562" s="140">
        <f t="shared" si="139"/>
        <v>5022000</v>
      </c>
      <c r="D562" s="144"/>
      <c r="G562" s="147"/>
      <c r="T562" s="142" t="str">
        <f t="shared" si="140"/>
        <v/>
      </c>
      <c r="U562" s="142" t="str">
        <f t="shared" si="141"/>
        <v/>
      </c>
      <c r="V562" s="195" t="str">
        <f t="shared" si="142"/>
        <v/>
      </c>
      <c r="W562" s="196" t="str">
        <f t="shared" si="143"/>
        <v/>
      </c>
      <c r="X562" s="146" t="str">
        <f t="shared" si="148"/>
        <v/>
      </c>
      <c r="Y562" s="146" t="str">
        <f t="shared" si="144"/>
        <v/>
      </c>
      <c r="Z562" s="199" t="str">
        <f t="shared" si="145"/>
        <v/>
      </c>
      <c r="AA562" s="146" t="str">
        <f t="shared" si="149"/>
        <v/>
      </c>
      <c r="AB562" s="141" t="str">
        <f t="shared" si="146"/>
        <v/>
      </c>
      <c r="AC562" s="140" t="str">
        <f t="shared" si="147"/>
        <v/>
      </c>
      <c r="AK562" s="152"/>
    </row>
    <row r="563" spans="1:37" x14ac:dyDescent="0.2">
      <c r="A563" s="150"/>
      <c r="B563" s="149" t="str">
        <f t="shared" si="138"/>
        <v/>
      </c>
      <c r="C563" s="140">
        <f t="shared" si="139"/>
        <v>5032800</v>
      </c>
      <c r="D563" s="144"/>
      <c r="G563" s="147"/>
      <c r="T563" s="142" t="str">
        <f t="shared" si="140"/>
        <v/>
      </c>
      <c r="U563" s="142" t="str">
        <f t="shared" si="141"/>
        <v/>
      </c>
      <c r="V563" s="195" t="str">
        <f t="shared" si="142"/>
        <v/>
      </c>
      <c r="W563" s="196" t="str">
        <f t="shared" si="143"/>
        <v/>
      </c>
      <c r="X563" s="146" t="str">
        <f t="shared" si="148"/>
        <v/>
      </c>
      <c r="Y563" s="146" t="str">
        <f t="shared" si="144"/>
        <v/>
      </c>
      <c r="Z563" s="199" t="str">
        <f t="shared" si="145"/>
        <v/>
      </c>
      <c r="AA563" s="146" t="str">
        <f t="shared" si="149"/>
        <v/>
      </c>
      <c r="AB563" s="141" t="str">
        <f t="shared" si="146"/>
        <v/>
      </c>
      <c r="AC563" s="140" t="str">
        <f t="shared" si="147"/>
        <v/>
      </c>
      <c r="AK563" s="152"/>
    </row>
    <row r="564" spans="1:37" x14ac:dyDescent="0.2">
      <c r="A564" s="150"/>
      <c r="B564" s="149" t="str">
        <f t="shared" si="138"/>
        <v/>
      </c>
      <c r="C564" s="140">
        <f t="shared" si="139"/>
        <v>5043600</v>
      </c>
      <c r="D564" s="144"/>
      <c r="G564" s="147"/>
      <c r="T564" s="142" t="str">
        <f t="shared" si="140"/>
        <v/>
      </c>
      <c r="U564" s="142" t="str">
        <f t="shared" si="141"/>
        <v/>
      </c>
      <c r="V564" s="195" t="str">
        <f t="shared" si="142"/>
        <v/>
      </c>
      <c r="W564" s="196" t="str">
        <f t="shared" si="143"/>
        <v/>
      </c>
      <c r="X564" s="146" t="str">
        <f t="shared" si="148"/>
        <v/>
      </c>
      <c r="Y564" s="146" t="str">
        <f t="shared" si="144"/>
        <v/>
      </c>
      <c r="Z564" s="199" t="str">
        <f t="shared" si="145"/>
        <v/>
      </c>
      <c r="AA564" s="146" t="str">
        <f t="shared" si="149"/>
        <v/>
      </c>
      <c r="AB564" s="141" t="str">
        <f t="shared" si="146"/>
        <v/>
      </c>
      <c r="AC564" s="140" t="str">
        <f t="shared" si="147"/>
        <v/>
      </c>
      <c r="AK564" s="152"/>
    </row>
    <row r="565" spans="1:37" x14ac:dyDescent="0.2">
      <c r="A565" s="150"/>
      <c r="B565" s="149" t="str">
        <f t="shared" si="138"/>
        <v/>
      </c>
      <c r="C565" s="140">
        <f t="shared" si="139"/>
        <v>5054400</v>
      </c>
      <c r="D565" s="144"/>
      <c r="G565" s="147"/>
      <c r="T565" s="142" t="str">
        <f t="shared" si="140"/>
        <v/>
      </c>
      <c r="U565" s="142" t="str">
        <f t="shared" si="141"/>
        <v/>
      </c>
      <c r="V565" s="195" t="str">
        <f t="shared" si="142"/>
        <v/>
      </c>
      <c r="W565" s="196" t="str">
        <f t="shared" si="143"/>
        <v/>
      </c>
      <c r="X565" s="146" t="str">
        <f t="shared" si="148"/>
        <v/>
      </c>
      <c r="Y565" s="146" t="str">
        <f t="shared" si="144"/>
        <v/>
      </c>
      <c r="Z565" s="199" t="str">
        <f t="shared" si="145"/>
        <v/>
      </c>
      <c r="AA565" s="146" t="str">
        <f t="shared" si="149"/>
        <v/>
      </c>
      <c r="AB565" s="141" t="str">
        <f t="shared" si="146"/>
        <v/>
      </c>
      <c r="AC565" s="140" t="str">
        <f t="shared" si="147"/>
        <v/>
      </c>
      <c r="AK565" s="152"/>
    </row>
    <row r="566" spans="1:37" x14ac:dyDescent="0.2">
      <c r="A566" s="150"/>
      <c r="B566" s="149" t="str">
        <f t="shared" ref="B566:B629" si="150">IF(D566="","",B565+$N$5/24+0.000000001)</f>
        <v/>
      </c>
      <c r="C566" s="140">
        <f t="shared" si="139"/>
        <v>5065200</v>
      </c>
      <c r="D566" s="144"/>
      <c r="G566" s="147"/>
      <c r="T566" s="142" t="str">
        <f t="shared" si="140"/>
        <v/>
      </c>
      <c r="U566" s="142" t="str">
        <f t="shared" si="141"/>
        <v/>
      </c>
      <c r="V566" s="195" t="str">
        <f t="shared" si="142"/>
        <v/>
      </c>
      <c r="W566" s="196" t="str">
        <f t="shared" si="143"/>
        <v/>
      </c>
      <c r="X566" s="146" t="str">
        <f t="shared" si="148"/>
        <v/>
      </c>
      <c r="Y566" s="146" t="str">
        <f t="shared" si="144"/>
        <v/>
      </c>
      <c r="Z566" s="199" t="str">
        <f t="shared" si="145"/>
        <v/>
      </c>
      <c r="AA566" s="146" t="str">
        <f t="shared" si="149"/>
        <v/>
      </c>
      <c r="AB566" s="141" t="str">
        <f t="shared" si="146"/>
        <v/>
      </c>
      <c r="AC566" s="140" t="str">
        <f t="shared" si="147"/>
        <v/>
      </c>
      <c r="AK566" s="152"/>
    </row>
    <row r="567" spans="1:37" x14ac:dyDescent="0.2">
      <c r="A567" s="150"/>
      <c r="B567" s="149" t="str">
        <f t="shared" si="150"/>
        <v/>
      </c>
      <c r="C567" s="140">
        <f t="shared" si="139"/>
        <v>5076000</v>
      </c>
      <c r="D567" s="144"/>
      <c r="G567" s="147"/>
      <c r="T567" s="142" t="str">
        <f t="shared" si="140"/>
        <v/>
      </c>
      <c r="U567" s="142" t="str">
        <f t="shared" si="141"/>
        <v/>
      </c>
      <c r="V567" s="195" t="str">
        <f t="shared" si="142"/>
        <v/>
      </c>
      <c r="W567" s="196" t="str">
        <f t="shared" si="143"/>
        <v/>
      </c>
      <c r="X567" s="146" t="str">
        <f t="shared" si="148"/>
        <v/>
      </c>
      <c r="Y567" s="146" t="str">
        <f t="shared" si="144"/>
        <v/>
      </c>
      <c r="Z567" s="199" t="str">
        <f t="shared" si="145"/>
        <v/>
      </c>
      <c r="AA567" s="146" t="str">
        <f t="shared" si="149"/>
        <v/>
      </c>
      <c r="AB567" s="141" t="str">
        <f t="shared" si="146"/>
        <v/>
      </c>
      <c r="AC567" s="140" t="str">
        <f t="shared" si="147"/>
        <v/>
      </c>
      <c r="AK567" s="152"/>
    </row>
    <row r="568" spans="1:37" x14ac:dyDescent="0.2">
      <c r="A568" s="150"/>
      <c r="B568" s="149" t="str">
        <f t="shared" si="150"/>
        <v/>
      </c>
      <c r="C568" s="140">
        <f t="shared" si="139"/>
        <v>5086800</v>
      </c>
      <c r="D568" s="144"/>
      <c r="G568" s="147"/>
      <c r="T568" s="142" t="str">
        <f t="shared" si="140"/>
        <v/>
      </c>
      <c r="U568" s="142" t="str">
        <f t="shared" si="141"/>
        <v/>
      </c>
      <c r="V568" s="195" t="str">
        <f t="shared" si="142"/>
        <v/>
      </c>
      <c r="W568" s="196" t="str">
        <f t="shared" si="143"/>
        <v/>
      </c>
      <c r="X568" s="146" t="str">
        <f t="shared" si="148"/>
        <v/>
      </c>
      <c r="Y568" s="146" t="str">
        <f t="shared" si="144"/>
        <v/>
      </c>
      <c r="Z568" s="199" t="str">
        <f t="shared" si="145"/>
        <v/>
      </c>
      <c r="AA568" s="146" t="str">
        <f t="shared" si="149"/>
        <v/>
      </c>
      <c r="AB568" s="141" t="str">
        <f t="shared" si="146"/>
        <v/>
      </c>
      <c r="AC568" s="140" t="str">
        <f t="shared" si="147"/>
        <v/>
      </c>
      <c r="AK568" s="152"/>
    </row>
    <row r="569" spans="1:37" x14ac:dyDescent="0.2">
      <c r="A569" s="150"/>
      <c r="B569" s="149" t="str">
        <f t="shared" si="150"/>
        <v/>
      </c>
      <c r="C569" s="140">
        <f t="shared" si="139"/>
        <v>5097600</v>
      </c>
      <c r="D569" s="144"/>
      <c r="G569" s="147"/>
      <c r="T569" s="142" t="str">
        <f t="shared" si="140"/>
        <v/>
      </c>
      <c r="U569" s="142" t="str">
        <f t="shared" si="141"/>
        <v/>
      </c>
      <c r="V569" s="195" t="str">
        <f t="shared" si="142"/>
        <v/>
      </c>
      <c r="W569" s="196" t="str">
        <f t="shared" si="143"/>
        <v/>
      </c>
      <c r="X569" s="146" t="str">
        <f t="shared" si="148"/>
        <v/>
      </c>
      <c r="Y569" s="146" t="str">
        <f t="shared" si="144"/>
        <v/>
      </c>
      <c r="Z569" s="199" t="str">
        <f t="shared" si="145"/>
        <v/>
      </c>
      <c r="AA569" s="146" t="str">
        <f t="shared" si="149"/>
        <v/>
      </c>
      <c r="AB569" s="141" t="str">
        <f t="shared" si="146"/>
        <v/>
      </c>
      <c r="AC569" s="140" t="str">
        <f t="shared" si="147"/>
        <v/>
      </c>
      <c r="AK569" s="152"/>
    </row>
    <row r="570" spans="1:37" x14ac:dyDescent="0.2">
      <c r="A570" s="150"/>
      <c r="B570" s="149" t="str">
        <f t="shared" si="150"/>
        <v/>
      </c>
      <c r="C570" s="140">
        <f t="shared" si="139"/>
        <v>5108400</v>
      </c>
      <c r="D570" s="144"/>
      <c r="G570" s="147"/>
      <c r="T570" s="142" t="str">
        <f t="shared" si="140"/>
        <v/>
      </c>
      <c r="U570" s="142" t="str">
        <f t="shared" si="141"/>
        <v/>
      </c>
      <c r="V570" s="195" t="str">
        <f t="shared" si="142"/>
        <v/>
      </c>
      <c r="W570" s="196" t="str">
        <f t="shared" si="143"/>
        <v/>
      </c>
      <c r="X570" s="146" t="str">
        <f t="shared" si="148"/>
        <v/>
      </c>
      <c r="Y570" s="146" t="str">
        <f t="shared" si="144"/>
        <v/>
      </c>
      <c r="Z570" s="199" t="str">
        <f t="shared" si="145"/>
        <v/>
      </c>
      <c r="AA570" s="146" t="str">
        <f t="shared" si="149"/>
        <v/>
      </c>
      <c r="AB570" s="141" t="str">
        <f t="shared" si="146"/>
        <v/>
      </c>
      <c r="AC570" s="140" t="str">
        <f t="shared" si="147"/>
        <v/>
      </c>
      <c r="AK570" s="152"/>
    </row>
    <row r="571" spans="1:37" x14ac:dyDescent="0.2">
      <c r="A571" s="150"/>
      <c r="B571" s="149" t="str">
        <f t="shared" si="150"/>
        <v/>
      </c>
      <c r="C571" s="140">
        <f t="shared" si="139"/>
        <v>5119200</v>
      </c>
      <c r="D571" s="144"/>
      <c r="G571" s="147"/>
      <c r="T571" s="142" t="str">
        <f t="shared" si="140"/>
        <v/>
      </c>
      <c r="U571" s="142" t="str">
        <f t="shared" si="141"/>
        <v/>
      </c>
      <c r="V571" s="195" t="str">
        <f t="shared" si="142"/>
        <v/>
      </c>
      <c r="W571" s="196" t="str">
        <f t="shared" si="143"/>
        <v/>
      </c>
      <c r="X571" s="146" t="str">
        <f t="shared" si="148"/>
        <v/>
      </c>
      <c r="Y571" s="146" t="str">
        <f t="shared" si="144"/>
        <v/>
      </c>
      <c r="Z571" s="199" t="str">
        <f t="shared" si="145"/>
        <v/>
      </c>
      <c r="AA571" s="146" t="str">
        <f t="shared" si="149"/>
        <v/>
      </c>
      <c r="AB571" s="141" t="str">
        <f t="shared" si="146"/>
        <v/>
      </c>
      <c r="AC571" s="140" t="str">
        <f t="shared" si="147"/>
        <v/>
      </c>
      <c r="AK571" s="152"/>
    </row>
    <row r="572" spans="1:37" x14ac:dyDescent="0.2">
      <c r="A572" s="150"/>
      <c r="B572" s="149" t="str">
        <f t="shared" si="150"/>
        <v/>
      </c>
      <c r="C572" s="140">
        <f t="shared" ref="C572:C635" si="151">C571+$N$5*3600+0.00000000001</f>
        <v>5130000</v>
      </c>
      <c r="D572" s="144"/>
      <c r="G572" s="147"/>
      <c r="T572" s="142" t="str">
        <f t="shared" si="140"/>
        <v/>
      </c>
      <c r="U572" s="142" t="str">
        <f t="shared" si="141"/>
        <v/>
      </c>
      <c r="V572" s="195" t="str">
        <f t="shared" si="142"/>
        <v/>
      </c>
      <c r="W572" s="196" t="str">
        <f t="shared" si="143"/>
        <v/>
      </c>
      <c r="X572" s="146" t="str">
        <f t="shared" si="148"/>
        <v/>
      </c>
      <c r="Y572" s="146" t="str">
        <f t="shared" si="144"/>
        <v/>
      </c>
      <c r="Z572" s="199" t="str">
        <f t="shared" si="145"/>
        <v/>
      </c>
      <c r="AA572" s="146" t="str">
        <f t="shared" si="149"/>
        <v/>
      </c>
      <c r="AB572" s="141" t="str">
        <f t="shared" si="146"/>
        <v/>
      </c>
      <c r="AC572" s="140" t="str">
        <f t="shared" si="147"/>
        <v/>
      </c>
      <c r="AK572" s="152"/>
    </row>
    <row r="573" spans="1:37" x14ac:dyDescent="0.2">
      <c r="A573" s="150"/>
      <c r="B573" s="149" t="str">
        <f t="shared" si="150"/>
        <v/>
      </c>
      <c r="C573" s="140">
        <f t="shared" si="151"/>
        <v>5140800</v>
      </c>
      <c r="D573" s="144"/>
      <c r="G573" s="147"/>
      <c r="T573" s="142" t="str">
        <f t="shared" si="140"/>
        <v/>
      </c>
      <c r="U573" s="142" t="str">
        <f t="shared" si="141"/>
        <v/>
      </c>
      <c r="V573" s="195" t="str">
        <f t="shared" si="142"/>
        <v/>
      </c>
      <c r="W573" s="196" t="str">
        <f t="shared" si="143"/>
        <v/>
      </c>
      <c r="X573" s="146" t="str">
        <f t="shared" si="148"/>
        <v/>
      </c>
      <c r="Y573" s="146" t="str">
        <f t="shared" si="144"/>
        <v/>
      </c>
      <c r="Z573" s="199" t="str">
        <f t="shared" si="145"/>
        <v/>
      </c>
      <c r="AA573" s="146" t="str">
        <f t="shared" si="149"/>
        <v/>
      </c>
      <c r="AB573" s="141" t="str">
        <f t="shared" si="146"/>
        <v/>
      </c>
      <c r="AC573" s="140" t="str">
        <f t="shared" si="147"/>
        <v/>
      </c>
      <c r="AK573" s="152"/>
    </row>
    <row r="574" spans="1:37" x14ac:dyDescent="0.2">
      <c r="A574" s="150"/>
      <c r="B574" s="149" t="str">
        <f t="shared" si="150"/>
        <v/>
      </c>
      <c r="C574" s="140">
        <f t="shared" si="151"/>
        <v>5151600</v>
      </c>
      <c r="D574" s="144"/>
      <c r="G574" s="147"/>
      <c r="T574" s="142" t="str">
        <f t="shared" si="140"/>
        <v/>
      </c>
      <c r="U574" s="142" t="str">
        <f t="shared" si="141"/>
        <v/>
      </c>
      <c r="V574" s="195" t="str">
        <f t="shared" si="142"/>
        <v/>
      </c>
      <c r="W574" s="196" t="str">
        <f t="shared" si="143"/>
        <v/>
      </c>
      <c r="X574" s="146" t="str">
        <f t="shared" si="148"/>
        <v/>
      </c>
      <c r="Y574" s="146" t="str">
        <f t="shared" si="144"/>
        <v/>
      </c>
      <c r="Z574" s="199" t="str">
        <f t="shared" si="145"/>
        <v/>
      </c>
      <c r="AA574" s="146" t="str">
        <f t="shared" si="149"/>
        <v/>
      </c>
      <c r="AB574" s="141" t="str">
        <f t="shared" si="146"/>
        <v/>
      </c>
      <c r="AC574" s="140" t="str">
        <f t="shared" si="147"/>
        <v/>
      </c>
      <c r="AK574" s="152"/>
    </row>
    <row r="575" spans="1:37" s="159" customFormat="1" x14ac:dyDescent="0.2">
      <c r="A575" s="164"/>
      <c r="B575" s="163" t="str">
        <f t="shared" si="150"/>
        <v/>
      </c>
      <c r="C575" s="159">
        <f t="shared" si="151"/>
        <v>5162400</v>
      </c>
      <c r="D575" s="162"/>
      <c r="G575" s="161"/>
      <c r="T575" s="142" t="str">
        <f t="shared" si="140"/>
        <v/>
      </c>
      <c r="U575" s="142" t="str">
        <f t="shared" si="141"/>
        <v/>
      </c>
      <c r="V575" s="195" t="str">
        <f t="shared" si="142"/>
        <v/>
      </c>
      <c r="W575" s="196" t="str">
        <f t="shared" si="143"/>
        <v/>
      </c>
      <c r="X575" s="146" t="str">
        <f t="shared" si="148"/>
        <v/>
      </c>
      <c r="Y575" s="146" t="str">
        <f t="shared" si="144"/>
        <v/>
      </c>
      <c r="Z575" s="199" t="str">
        <f t="shared" si="145"/>
        <v/>
      </c>
      <c r="AA575" s="146" t="str">
        <f t="shared" si="149"/>
        <v/>
      </c>
      <c r="AB575" s="141" t="str">
        <f t="shared" si="146"/>
        <v/>
      </c>
      <c r="AC575" s="140" t="str">
        <f t="shared" si="147"/>
        <v/>
      </c>
      <c r="AK575" s="160"/>
    </row>
    <row r="576" spans="1:37" x14ac:dyDescent="0.2">
      <c r="A576" s="150"/>
      <c r="B576" s="149" t="str">
        <f t="shared" si="150"/>
        <v/>
      </c>
      <c r="C576" s="140">
        <f t="shared" si="151"/>
        <v>5173200</v>
      </c>
      <c r="D576" s="144"/>
      <c r="G576" s="147"/>
      <c r="T576" s="142" t="str">
        <f t="shared" si="140"/>
        <v/>
      </c>
      <c r="U576" s="142" t="str">
        <f t="shared" si="141"/>
        <v/>
      </c>
      <c r="V576" s="195" t="str">
        <f t="shared" si="142"/>
        <v/>
      </c>
      <c r="W576" s="196" t="str">
        <f t="shared" si="143"/>
        <v/>
      </c>
      <c r="X576" s="146" t="str">
        <f t="shared" si="148"/>
        <v/>
      </c>
      <c r="Y576" s="146" t="str">
        <f t="shared" si="144"/>
        <v/>
      </c>
      <c r="Z576" s="199" t="str">
        <f t="shared" si="145"/>
        <v/>
      </c>
      <c r="AA576" s="146" t="str">
        <f t="shared" si="149"/>
        <v/>
      </c>
      <c r="AB576" s="141" t="str">
        <f t="shared" si="146"/>
        <v/>
      </c>
      <c r="AC576" s="140" t="str">
        <f t="shared" si="147"/>
        <v/>
      </c>
      <c r="AK576" s="152"/>
    </row>
    <row r="577" spans="1:37" x14ac:dyDescent="0.2">
      <c r="A577" s="150"/>
      <c r="B577" s="149" t="str">
        <f t="shared" si="150"/>
        <v/>
      </c>
      <c r="C577" s="140">
        <f t="shared" si="151"/>
        <v>5184000</v>
      </c>
      <c r="D577" s="144"/>
      <c r="G577" s="147"/>
      <c r="T577" s="142" t="str">
        <f t="shared" si="140"/>
        <v/>
      </c>
      <c r="U577" s="142" t="str">
        <f t="shared" si="141"/>
        <v/>
      </c>
      <c r="V577" s="195" t="str">
        <f t="shared" si="142"/>
        <v/>
      </c>
      <c r="W577" s="196" t="str">
        <f t="shared" si="143"/>
        <v/>
      </c>
      <c r="X577" s="146" t="str">
        <f t="shared" si="148"/>
        <v/>
      </c>
      <c r="Y577" s="146" t="str">
        <f t="shared" si="144"/>
        <v/>
      </c>
      <c r="Z577" s="199" t="str">
        <f t="shared" si="145"/>
        <v/>
      </c>
      <c r="AA577" s="146" t="str">
        <f t="shared" si="149"/>
        <v/>
      </c>
      <c r="AB577" s="141" t="str">
        <f t="shared" si="146"/>
        <v/>
      </c>
      <c r="AC577" s="140" t="str">
        <f t="shared" si="147"/>
        <v/>
      </c>
      <c r="AK577" s="152"/>
    </row>
    <row r="578" spans="1:37" s="153" customFormat="1" x14ac:dyDescent="0.2">
      <c r="A578" s="158"/>
      <c r="B578" s="157" t="str">
        <f t="shared" si="150"/>
        <v/>
      </c>
      <c r="C578" s="153">
        <f t="shared" si="151"/>
        <v>5194800</v>
      </c>
      <c r="D578" s="156"/>
      <c r="G578" s="155"/>
      <c r="T578" s="142" t="str">
        <f t="shared" si="140"/>
        <v/>
      </c>
      <c r="U578" s="142" t="str">
        <f t="shared" si="141"/>
        <v/>
      </c>
      <c r="V578" s="195" t="str">
        <f t="shared" si="142"/>
        <v/>
      </c>
      <c r="W578" s="196" t="str">
        <f t="shared" si="143"/>
        <v/>
      </c>
      <c r="X578" s="146" t="str">
        <f t="shared" si="148"/>
        <v/>
      </c>
      <c r="Y578" s="146" t="str">
        <f t="shared" si="144"/>
        <v/>
      </c>
      <c r="Z578" s="199" t="str">
        <f t="shared" si="145"/>
        <v/>
      </c>
      <c r="AA578" s="146" t="str">
        <f t="shared" si="149"/>
        <v/>
      </c>
      <c r="AB578" s="141" t="str">
        <f t="shared" si="146"/>
        <v/>
      </c>
      <c r="AC578" s="140" t="str">
        <f t="shared" si="147"/>
        <v/>
      </c>
      <c r="AK578" s="154"/>
    </row>
    <row r="579" spans="1:37" x14ac:dyDescent="0.2">
      <c r="A579" s="150"/>
      <c r="B579" s="149" t="str">
        <f t="shared" si="150"/>
        <v/>
      </c>
      <c r="C579" s="140">
        <f t="shared" si="151"/>
        <v>5205600</v>
      </c>
      <c r="D579" s="144"/>
      <c r="G579" s="147"/>
      <c r="T579" s="142" t="str">
        <f t="shared" ref="T579:T642" si="152">IF(U579="","",T578+1)</f>
        <v/>
      </c>
      <c r="U579" s="142" t="str">
        <f t="shared" ref="U579:U642" si="153">IF(U578="","",IF(U578+$N$33&gt;$O$2,"",IF((U578+N$33)&gt;=O$2,O$2,U578+$N$33)))</f>
        <v/>
      </c>
      <c r="V579" s="195" t="str">
        <f t="shared" ref="V579:V642" si="154">IF(U579="","",(U579/3600)/24+V$4)</f>
        <v/>
      </c>
      <c r="W579" s="196" t="str">
        <f t="shared" ref="W579:W642" si="155">IF(T579="","",V579/24+$W$5)</f>
        <v/>
      </c>
      <c r="X579" s="146" t="str">
        <f t="shared" si="148"/>
        <v/>
      </c>
      <c r="Y579" s="146" t="str">
        <f t="shared" ref="Y579:Y642" si="156">IF(U579="","",GetYByX(Z579/10000,$J$4:$J$100,$I$4:$I$100, TRUE))</f>
        <v/>
      </c>
      <c r="Z579" s="199" t="str">
        <f t="shared" ref="Z579:Z642" si="157">IF(U579="","",Z578+X579*AB579-AA579*AB579)</f>
        <v/>
      </c>
      <c r="AA579" s="146" t="str">
        <f t="shared" si="149"/>
        <v/>
      </c>
      <c r="AB579" s="141" t="str">
        <f t="shared" ref="AB579:AB642" si="158">IF(U579="","",U579-U578)</f>
        <v/>
      </c>
      <c r="AC579" s="140" t="str">
        <f t="shared" ref="AC579:AC642" si="159">IF(U579="","",U579/3600)</f>
        <v/>
      </c>
      <c r="AK579" s="152"/>
    </row>
    <row r="580" spans="1:37" x14ac:dyDescent="0.2">
      <c r="A580" s="150"/>
      <c r="B580" s="149" t="str">
        <f t="shared" si="150"/>
        <v/>
      </c>
      <c r="C580" s="140">
        <f t="shared" si="151"/>
        <v>5216400</v>
      </c>
      <c r="D580" s="144"/>
      <c r="G580" s="147"/>
      <c r="T580" s="142" t="str">
        <f t="shared" si="152"/>
        <v/>
      </c>
      <c r="U580" s="142" t="str">
        <f t="shared" si="153"/>
        <v/>
      </c>
      <c r="V580" s="195" t="str">
        <f t="shared" si="154"/>
        <v/>
      </c>
      <c r="W580" s="196" t="str">
        <f t="shared" si="155"/>
        <v/>
      </c>
      <c r="X580" s="146" t="str">
        <f t="shared" si="148"/>
        <v/>
      </c>
      <c r="Y580" s="146" t="str">
        <f t="shared" si="156"/>
        <v/>
      </c>
      <c r="Z580" s="199" t="str">
        <f t="shared" si="157"/>
        <v/>
      </c>
      <c r="AA580" s="146" t="str">
        <f t="shared" si="149"/>
        <v/>
      </c>
      <c r="AB580" s="141" t="str">
        <f t="shared" si="158"/>
        <v/>
      </c>
      <c r="AC580" s="140" t="str">
        <f t="shared" si="159"/>
        <v/>
      </c>
      <c r="AK580" s="152"/>
    </row>
    <row r="581" spans="1:37" x14ac:dyDescent="0.2">
      <c r="A581" s="150"/>
      <c r="B581" s="149" t="str">
        <f t="shared" si="150"/>
        <v/>
      </c>
      <c r="C581" s="140">
        <f t="shared" si="151"/>
        <v>5227200</v>
      </c>
      <c r="D581" s="144"/>
      <c r="G581" s="147"/>
      <c r="T581" s="142" t="str">
        <f t="shared" si="152"/>
        <v/>
      </c>
      <c r="U581" s="142" t="str">
        <f t="shared" si="153"/>
        <v/>
      </c>
      <c r="V581" s="195" t="str">
        <f t="shared" si="154"/>
        <v/>
      </c>
      <c r="W581" s="196" t="str">
        <f t="shared" si="155"/>
        <v/>
      </c>
      <c r="X581" s="146" t="str">
        <f t="shared" si="148"/>
        <v/>
      </c>
      <c r="Y581" s="146" t="str">
        <f t="shared" si="156"/>
        <v/>
      </c>
      <c r="Z581" s="199" t="str">
        <f t="shared" si="157"/>
        <v/>
      </c>
      <c r="AA581" s="146" t="str">
        <f t="shared" si="149"/>
        <v/>
      </c>
      <c r="AB581" s="141" t="str">
        <f t="shared" si="158"/>
        <v/>
      </c>
      <c r="AC581" s="140" t="str">
        <f t="shared" si="159"/>
        <v/>
      </c>
      <c r="AK581" s="152"/>
    </row>
    <row r="582" spans="1:37" x14ac:dyDescent="0.2">
      <c r="A582" s="150"/>
      <c r="B582" s="149" t="str">
        <f t="shared" si="150"/>
        <v/>
      </c>
      <c r="C582" s="140">
        <f t="shared" si="151"/>
        <v>5238000</v>
      </c>
      <c r="D582" s="144"/>
      <c r="G582" s="147"/>
      <c r="T582" s="142" t="str">
        <f t="shared" si="152"/>
        <v/>
      </c>
      <c r="U582" s="142" t="str">
        <f t="shared" si="153"/>
        <v/>
      </c>
      <c r="V582" s="195" t="str">
        <f t="shared" si="154"/>
        <v/>
      </c>
      <c r="W582" s="196" t="str">
        <f t="shared" si="155"/>
        <v/>
      </c>
      <c r="X582" s="146" t="str">
        <f t="shared" ref="X582:X645" si="160">IF(U582="","",vbaSpline(U582/3600,A$4:A$59,D$4:D$59))</f>
        <v/>
      </c>
      <c r="Y582" s="146" t="str">
        <f t="shared" si="156"/>
        <v/>
      </c>
      <c r="Z582" s="199" t="str">
        <f t="shared" si="157"/>
        <v/>
      </c>
      <c r="AA582" s="146" t="str">
        <f t="shared" ref="AA582:AA645" si="161">IF(U582="","",IF(Y581&lt;$N$12,0,GetYByX(Y581,$AF$5:$AF$100,$AG$5:$AG$100)+GetYByX(Y581,$AI$5:$AI$100,$AJ$5:$AJ$100)+AL581)+GetYByX(Y581,F$4:F$100,G$4:G$100))</f>
        <v/>
      </c>
      <c r="AB582" s="141" t="str">
        <f t="shared" si="158"/>
        <v/>
      </c>
      <c r="AC582" s="140" t="str">
        <f t="shared" si="159"/>
        <v/>
      </c>
      <c r="AK582" s="152"/>
    </row>
    <row r="583" spans="1:37" x14ac:dyDescent="0.2">
      <c r="A583" s="150"/>
      <c r="B583" s="149" t="str">
        <f t="shared" si="150"/>
        <v/>
      </c>
      <c r="C583" s="140">
        <f t="shared" si="151"/>
        <v>5248800</v>
      </c>
      <c r="D583" s="144"/>
      <c r="G583" s="147"/>
      <c r="T583" s="142" t="str">
        <f t="shared" si="152"/>
        <v/>
      </c>
      <c r="U583" s="142" t="str">
        <f t="shared" si="153"/>
        <v/>
      </c>
      <c r="V583" s="195" t="str">
        <f t="shared" si="154"/>
        <v/>
      </c>
      <c r="W583" s="196" t="str">
        <f t="shared" si="155"/>
        <v/>
      </c>
      <c r="X583" s="146" t="str">
        <f t="shared" si="160"/>
        <v/>
      </c>
      <c r="Y583" s="146" t="str">
        <f t="shared" si="156"/>
        <v/>
      </c>
      <c r="Z583" s="199" t="str">
        <f t="shared" si="157"/>
        <v/>
      </c>
      <c r="AA583" s="146" t="str">
        <f t="shared" si="161"/>
        <v/>
      </c>
      <c r="AB583" s="141" t="str">
        <f t="shared" si="158"/>
        <v/>
      </c>
      <c r="AC583" s="140" t="str">
        <f t="shared" si="159"/>
        <v/>
      </c>
      <c r="AK583" s="152"/>
    </row>
    <row r="584" spans="1:37" x14ac:dyDescent="0.2">
      <c r="A584" s="150"/>
      <c r="B584" s="149" t="str">
        <f t="shared" si="150"/>
        <v/>
      </c>
      <c r="C584" s="140">
        <f t="shared" si="151"/>
        <v>5259600</v>
      </c>
      <c r="D584" s="144"/>
      <c r="G584" s="147"/>
      <c r="T584" s="142" t="str">
        <f t="shared" si="152"/>
        <v/>
      </c>
      <c r="U584" s="142" t="str">
        <f t="shared" si="153"/>
        <v/>
      </c>
      <c r="V584" s="195" t="str">
        <f t="shared" si="154"/>
        <v/>
      </c>
      <c r="W584" s="196" t="str">
        <f t="shared" si="155"/>
        <v/>
      </c>
      <c r="X584" s="146" t="str">
        <f t="shared" si="160"/>
        <v/>
      </c>
      <c r="Y584" s="146" t="str">
        <f t="shared" si="156"/>
        <v/>
      </c>
      <c r="Z584" s="199" t="str">
        <f t="shared" si="157"/>
        <v/>
      </c>
      <c r="AA584" s="146" t="str">
        <f t="shared" si="161"/>
        <v/>
      </c>
      <c r="AB584" s="141" t="str">
        <f t="shared" si="158"/>
        <v/>
      </c>
      <c r="AC584" s="140" t="str">
        <f t="shared" si="159"/>
        <v/>
      </c>
      <c r="AK584" s="152"/>
    </row>
    <row r="585" spans="1:37" x14ac:dyDescent="0.2">
      <c r="A585" s="150"/>
      <c r="B585" s="149" t="str">
        <f t="shared" si="150"/>
        <v/>
      </c>
      <c r="C585" s="140">
        <f t="shared" si="151"/>
        <v>5270400</v>
      </c>
      <c r="D585" s="144"/>
      <c r="G585" s="147"/>
      <c r="T585" s="142" t="str">
        <f t="shared" si="152"/>
        <v/>
      </c>
      <c r="U585" s="142" t="str">
        <f t="shared" si="153"/>
        <v/>
      </c>
      <c r="V585" s="195" t="str">
        <f t="shared" si="154"/>
        <v/>
      </c>
      <c r="W585" s="196" t="str">
        <f t="shared" si="155"/>
        <v/>
      </c>
      <c r="X585" s="146" t="str">
        <f t="shared" si="160"/>
        <v/>
      </c>
      <c r="Y585" s="146" t="str">
        <f t="shared" si="156"/>
        <v/>
      </c>
      <c r="Z585" s="199" t="str">
        <f t="shared" si="157"/>
        <v/>
      </c>
      <c r="AA585" s="146" t="str">
        <f t="shared" si="161"/>
        <v/>
      </c>
      <c r="AB585" s="141" t="str">
        <f t="shared" si="158"/>
        <v/>
      </c>
      <c r="AC585" s="140" t="str">
        <f t="shared" si="159"/>
        <v/>
      </c>
      <c r="AK585" s="152"/>
    </row>
    <row r="586" spans="1:37" x14ac:dyDescent="0.2">
      <c r="A586" s="150"/>
      <c r="B586" s="149" t="str">
        <f t="shared" si="150"/>
        <v/>
      </c>
      <c r="C586" s="140">
        <f t="shared" si="151"/>
        <v>5281200</v>
      </c>
      <c r="D586" s="144"/>
      <c r="G586" s="147"/>
      <c r="T586" s="142" t="str">
        <f t="shared" si="152"/>
        <v/>
      </c>
      <c r="U586" s="142" t="str">
        <f t="shared" si="153"/>
        <v/>
      </c>
      <c r="V586" s="195" t="str">
        <f t="shared" si="154"/>
        <v/>
      </c>
      <c r="W586" s="196" t="str">
        <f t="shared" si="155"/>
        <v/>
      </c>
      <c r="X586" s="146" t="str">
        <f t="shared" si="160"/>
        <v/>
      </c>
      <c r="Y586" s="146" t="str">
        <f t="shared" si="156"/>
        <v/>
      </c>
      <c r="Z586" s="199" t="str">
        <f t="shared" si="157"/>
        <v/>
      </c>
      <c r="AA586" s="146" t="str">
        <f t="shared" si="161"/>
        <v/>
      </c>
      <c r="AB586" s="141" t="str">
        <f t="shared" si="158"/>
        <v/>
      </c>
      <c r="AC586" s="140" t="str">
        <f t="shared" si="159"/>
        <v/>
      </c>
      <c r="AK586" s="152"/>
    </row>
    <row r="587" spans="1:37" x14ac:dyDescent="0.2">
      <c r="A587" s="150"/>
      <c r="B587" s="149" t="str">
        <f t="shared" si="150"/>
        <v/>
      </c>
      <c r="C587" s="140">
        <f t="shared" si="151"/>
        <v>5292000</v>
      </c>
      <c r="D587" s="144"/>
      <c r="G587" s="147"/>
      <c r="T587" s="142" t="str">
        <f t="shared" si="152"/>
        <v/>
      </c>
      <c r="U587" s="142" t="str">
        <f t="shared" si="153"/>
        <v/>
      </c>
      <c r="V587" s="195" t="str">
        <f t="shared" si="154"/>
        <v/>
      </c>
      <c r="W587" s="196" t="str">
        <f t="shared" si="155"/>
        <v/>
      </c>
      <c r="X587" s="146" t="str">
        <f t="shared" si="160"/>
        <v/>
      </c>
      <c r="Y587" s="146" t="str">
        <f t="shared" si="156"/>
        <v/>
      </c>
      <c r="Z587" s="199" t="str">
        <f t="shared" si="157"/>
        <v/>
      </c>
      <c r="AA587" s="146" t="str">
        <f t="shared" si="161"/>
        <v/>
      </c>
      <c r="AB587" s="141" t="str">
        <f t="shared" si="158"/>
        <v/>
      </c>
      <c r="AC587" s="140" t="str">
        <f t="shared" si="159"/>
        <v/>
      </c>
      <c r="AK587" s="152"/>
    </row>
    <row r="588" spans="1:37" x14ac:dyDescent="0.2">
      <c r="A588" s="150"/>
      <c r="B588" s="149" t="str">
        <f t="shared" si="150"/>
        <v/>
      </c>
      <c r="C588" s="140">
        <f t="shared" si="151"/>
        <v>5302800</v>
      </c>
      <c r="D588" s="144"/>
      <c r="G588" s="147"/>
      <c r="T588" s="142" t="str">
        <f t="shared" si="152"/>
        <v/>
      </c>
      <c r="U588" s="142" t="str">
        <f t="shared" si="153"/>
        <v/>
      </c>
      <c r="V588" s="195" t="str">
        <f t="shared" si="154"/>
        <v/>
      </c>
      <c r="W588" s="196" t="str">
        <f t="shared" si="155"/>
        <v/>
      </c>
      <c r="X588" s="146" t="str">
        <f t="shared" si="160"/>
        <v/>
      </c>
      <c r="Y588" s="146" t="str">
        <f t="shared" si="156"/>
        <v/>
      </c>
      <c r="Z588" s="199" t="str">
        <f t="shared" si="157"/>
        <v/>
      </c>
      <c r="AA588" s="146" t="str">
        <f t="shared" si="161"/>
        <v/>
      </c>
      <c r="AB588" s="141" t="str">
        <f t="shared" si="158"/>
        <v/>
      </c>
      <c r="AC588" s="140" t="str">
        <f t="shared" si="159"/>
        <v/>
      </c>
      <c r="AK588" s="152"/>
    </row>
    <row r="589" spans="1:37" x14ac:dyDescent="0.2">
      <c r="A589" s="150"/>
      <c r="B589" s="149" t="str">
        <f t="shared" si="150"/>
        <v/>
      </c>
      <c r="C589" s="140">
        <f t="shared" si="151"/>
        <v>5313600</v>
      </c>
      <c r="D589" s="144"/>
      <c r="G589" s="147"/>
      <c r="T589" s="142" t="str">
        <f t="shared" si="152"/>
        <v/>
      </c>
      <c r="U589" s="142" t="str">
        <f t="shared" si="153"/>
        <v/>
      </c>
      <c r="V589" s="195" t="str">
        <f t="shared" si="154"/>
        <v/>
      </c>
      <c r="W589" s="196" t="str">
        <f t="shared" si="155"/>
        <v/>
      </c>
      <c r="X589" s="146" t="str">
        <f t="shared" si="160"/>
        <v/>
      </c>
      <c r="Y589" s="146" t="str">
        <f t="shared" si="156"/>
        <v/>
      </c>
      <c r="Z589" s="199" t="str">
        <f t="shared" si="157"/>
        <v/>
      </c>
      <c r="AA589" s="146" t="str">
        <f t="shared" si="161"/>
        <v/>
      </c>
      <c r="AB589" s="141" t="str">
        <f t="shared" si="158"/>
        <v/>
      </c>
      <c r="AC589" s="140" t="str">
        <f t="shared" si="159"/>
        <v/>
      </c>
      <c r="AK589" s="152"/>
    </row>
    <row r="590" spans="1:37" x14ac:dyDescent="0.2">
      <c r="A590" s="150"/>
      <c r="B590" s="149" t="str">
        <f t="shared" si="150"/>
        <v/>
      </c>
      <c r="C590" s="140">
        <f t="shared" si="151"/>
        <v>5324400</v>
      </c>
      <c r="D590" s="144"/>
      <c r="G590" s="147"/>
      <c r="T590" s="142" t="str">
        <f t="shared" si="152"/>
        <v/>
      </c>
      <c r="U590" s="142" t="str">
        <f t="shared" si="153"/>
        <v/>
      </c>
      <c r="V590" s="195" t="str">
        <f t="shared" si="154"/>
        <v/>
      </c>
      <c r="W590" s="196" t="str">
        <f t="shared" si="155"/>
        <v/>
      </c>
      <c r="X590" s="146" t="str">
        <f t="shared" si="160"/>
        <v/>
      </c>
      <c r="Y590" s="146" t="str">
        <f t="shared" si="156"/>
        <v/>
      </c>
      <c r="Z590" s="199" t="str">
        <f t="shared" si="157"/>
        <v/>
      </c>
      <c r="AA590" s="146" t="str">
        <f t="shared" si="161"/>
        <v/>
      </c>
      <c r="AB590" s="141" t="str">
        <f t="shared" si="158"/>
        <v/>
      </c>
      <c r="AC590" s="140" t="str">
        <f t="shared" si="159"/>
        <v/>
      </c>
      <c r="AK590" s="152"/>
    </row>
    <row r="591" spans="1:37" x14ac:dyDescent="0.2">
      <c r="A591" s="150"/>
      <c r="B591" s="149" t="str">
        <f t="shared" si="150"/>
        <v/>
      </c>
      <c r="C591" s="140">
        <f t="shared" si="151"/>
        <v>5335200</v>
      </c>
      <c r="D591" s="144"/>
      <c r="G591" s="147"/>
      <c r="T591" s="142" t="str">
        <f t="shared" si="152"/>
        <v/>
      </c>
      <c r="U591" s="142" t="str">
        <f t="shared" si="153"/>
        <v/>
      </c>
      <c r="V591" s="195" t="str">
        <f t="shared" si="154"/>
        <v/>
      </c>
      <c r="W591" s="196" t="str">
        <f t="shared" si="155"/>
        <v/>
      </c>
      <c r="X591" s="146" t="str">
        <f t="shared" si="160"/>
        <v/>
      </c>
      <c r="Y591" s="146" t="str">
        <f t="shared" si="156"/>
        <v/>
      </c>
      <c r="Z591" s="199" t="str">
        <f t="shared" si="157"/>
        <v/>
      </c>
      <c r="AA591" s="146" t="str">
        <f t="shared" si="161"/>
        <v/>
      </c>
      <c r="AB591" s="141" t="str">
        <f t="shared" si="158"/>
        <v/>
      </c>
      <c r="AC591" s="140" t="str">
        <f t="shared" si="159"/>
        <v/>
      </c>
      <c r="AK591" s="152"/>
    </row>
    <row r="592" spans="1:37" x14ac:dyDescent="0.2">
      <c r="A592" s="150"/>
      <c r="B592" s="149" t="str">
        <f t="shared" si="150"/>
        <v/>
      </c>
      <c r="C592" s="140">
        <f t="shared" si="151"/>
        <v>5346000</v>
      </c>
      <c r="D592" s="144"/>
      <c r="G592" s="147"/>
      <c r="T592" s="142" t="str">
        <f t="shared" si="152"/>
        <v/>
      </c>
      <c r="U592" s="142" t="str">
        <f t="shared" si="153"/>
        <v/>
      </c>
      <c r="V592" s="195" t="str">
        <f t="shared" si="154"/>
        <v/>
      </c>
      <c r="W592" s="196" t="str">
        <f t="shared" si="155"/>
        <v/>
      </c>
      <c r="X592" s="146" t="str">
        <f t="shared" si="160"/>
        <v/>
      </c>
      <c r="Y592" s="146" t="str">
        <f t="shared" si="156"/>
        <v/>
      </c>
      <c r="Z592" s="199" t="str">
        <f t="shared" si="157"/>
        <v/>
      </c>
      <c r="AA592" s="146" t="str">
        <f t="shared" si="161"/>
        <v/>
      </c>
      <c r="AB592" s="141" t="str">
        <f t="shared" si="158"/>
        <v/>
      </c>
      <c r="AC592" s="140" t="str">
        <f t="shared" si="159"/>
        <v/>
      </c>
      <c r="AK592" s="152"/>
    </row>
    <row r="593" spans="1:37" x14ac:dyDescent="0.2">
      <c r="A593" s="150"/>
      <c r="B593" s="149" t="str">
        <f t="shared" si="150"/>
        <v/>
      </c>
      <c r="C593" s="140">
        <f t="shared" si="151"/>
        <v>5356800</v>
      </c>
      <c r="D593" s="144"/>
      <c r="G593" s="147"/>
      <c r="T593" s="142" t="str">
        <f t="shared" si="152"/>
        <v/>
      </c>
      <c r="U593" s="142" t="str">
        <f t="shared" si="153"/>
        <v/>
      </c>
      <c r="V593" s="195" t="str">
        <f t="shared" si="154"/>
        <v/>
      </c>
      <c r="W593" s="196" t="str">
        <f t="shared" si="155"/>
        <v/>
      </c>
      <c r="X593" s="146" t="str">
        <f t="shared" si="160"/>
        <v/>
      </c>
      <c r="Y593" s="146" t="str">
        <f t="shared" si="156"/>
        <v/>
      </c>
      <c r="Z593" s="199" t="str">
        <f t="shared" si="157"/>
        <v/>
      </c>
      <c r="AA593" s="146" t="str">
        <f t="shared" si="161"/>
        <v/>
      </c>
      <c r="AB593" s="141" t="str">
        <f t="shared" si="158"/>
        <v/>
      </c>
      <c r="AC593" s="140" t="str">
        <f t="shared" si="159"/>
        <v/>
      </c>
      <c r="AK593" s="152"/>
    </row>
    <row r="594" spans="1:37" x14ac:dyDescent="0.2">
      <c r="A594" s="150"/>
      <c r="B594" s="149" t="str">
        <f t="shared" si="150"/>
        <v/>
      </c>
      <c r="C594" s="140">
        <f t="shared" si="151"/>
        <v>5367600</v>
      </c>
      <c r="D594" s="144"/>
      <c r="G594" s="147"/>
      <c r="T594" s="142" t="str">
        <f t="shared" si="152"/>
        <v/>
      </c>
      <c r="U594" s="142" t="str">
        <f t="shared" si="153"/>
        <v/>
      </c>
      <c r="V594" s="195" t="str">
        <f t="shared" si="154"/>
        <v/>
      </c>
      <c r="W594" s="196" t="str">
        <f t="shared" si="155"/>
        <v/>
      </c>
      <c r="X594" s="146" t="str">
        <f t="shared" si="160"/>
        <v/>
      </c>
      <c r="Y594" s="146" t="str">
        <f t="shared" si="156"/>
        <v/>
      </c>
      <c r="Z594" s="199" t="str">
        <f t="shared" si="157"/>
        <v/>
      </c>
      <c r="AA594" s="146" t="str">
        <f t="shared" si="161"/>
        <v/>
      </c>
      <c r="AB594" s="141" t="str">
        <f t="shared" si="158"/>
        <v/>
      </c>
      <c r="AC594" s="140" t="str">
        <f t="shared" si="159"/>
        <v/>
      </c>
      <c r="AK594" s="152"/>
    </row>
    <row r="595" spans="1:37" x14ac:dyDescent="0.2">
      <c r="A595" s="150"/>
      <c r="B595" s="149" t="str">
        <f t="shared" si="150"/>
        <v/>
      </c>
      <c r="C595" s="140">
        <f t="shared" si="151"/>
        <v>5378400</v>
      </c>
      <c r="D595" s="144"/>
      <c r="G595" s="147"/>
      <c r="T595" s="142" t="str">
        <f t="shared" si="152"/>
        <v/>
      </c>
      <c r="U595" s="142" t="str">
        <f t="shared" si="153"/>
        <v/>
      </c>
      <c r="V595" s="195" t="str">
        <f t="shared" si="154"/>
        <v/>
      </c>
      <c r="W595" s="196" t="str">
        <f t="shared" si="155"/>
        <v/>
      </c>
      <c r="X595" s="146" t="str">
        <f t="shared" si="160"/>
        <v/>
      </c>
      <c r="Y595" s="146" t="str">
        <f t="shared" si="156"/>
        <v/>
      </c>
      <c r="Z595" s="199" t="str">
        <f t="shared" si="157"/>
        <v/>
      </c>
      <c r="AA595" s="146" t="str">
        <f t="shared" si="161"/>
        <v/>
      </c>
      <c r="AB595" s="141" t="str">
        <f t="shared" si="158"/>
        <v/>
      </c>
      <c r="AC595" s="140" t="str">
        <f t="shared" si="159"/>
        <v/>
      </c>
      <c r="AK595" s="152"/>
    </row>
    <row r="596" spans="1:37" x14ac:dyDescent="0.2">
      <c r="A596" s="150"/>
      <c r="B596" s="149" t="str">
        <f t="shared" si="150"/>
        <v/>
      </c>
      <c r="C596" s="140">
        <f t="shared" si="151"/>
        <v>5389200</v>
      </c>
      <c r="D596" s="144"/>
      <c r="G596" s="147"/>
      <c r="T596" s="142" t="str">
        <f t="shared" si="152"/>
        <v/>
      </c>
      <c r="U596" s="142" t="str">
        <f t="shared" si="153"/>
        <v/>
      </c>
      <c r="V596" s="195" t="str">
        <f t="shared" si="154"/>
        <v/>
      </c>
      <c r="W596" s="196" t="str">
        <f t="shared" si="155"/>
        <v/>
      </c>
      <c r="X596" s="146" t="str">
        <f t="shared" si="160"/>
        <v/>
      </c>
      <c r="Y596" s="146" t="str">
        <f t="shared" si="156"/>
        <v/>
      </c>
      <c r="Z596" s="199" t="str">
        <f t="shared" si="157"/>
        <v/>
      </c>
      <c r="AA596" s="146" t="str">
        <f t="shared" si="161"/>
        <v/>
      </c>
      <c r="AB596" s="141" t="str">
        <f t="shared" si="158"/>
        <v/>
      </c>
      <c r="AC596" s="140" t="str">
        <f t="shared" si="159"/>
        <v/>
      </c>
      <c r="AK596" s="152"/>
    </row>
    <row r="597" spans="1:37" x14ac:dyDescent="0.2">
      <c r="A597" s="150"/>
      <c r="B597" s="149" t="str">
        <f t="shared" si="150"/>
        <v/>
      </c>
      <c r="C597" s="140">
        <f t="shared" si="151"/>
        <v>5400000</v>
      </c>
      <c r="D597" s="144"/>
      <c r="G597" s="147"/>
      <c r="T597" s="142" t="str">
        <f t="shared" si="152"/>
        <v/>
      </c>
      <c r="U597" s="142" t="str">
        <f t="shared" si="153"/>
        <v/>
      </c>
      <c r="V597" s="195" t="str">
        <f t="shared" si="154"/>
        <v/>
      </c>
      <c r="W597" s="196" t="str">
        <f t="shared" si="155"/>
        <v/>
      </c>
      <c r="X597" s="146" t="str">
        <f t="shared" si="160"/>
        <v/>
      </c>
      <c r="Y597" s="146" t="str">
        <f t="shared" si="156"/>
        <v/>
      </c>
      <c r="Z597" s="199" t="str">
        <f t="shared" si="157"/>
        <v/>
      </c>
      <c r="AA597" s="146" t="str">
        <f t="shared" si="161"/>
        <v/>
      </c>
      <c r="AB597" s="141" t="str">
        <f t="shared" si="158"/>
        <v/>
      </c>
      <c r="AC597" s="140" t="str">
        <f t="shared" si="159"/>
        <v/>
      </c>
      <c r="AK597" s="152"/>
    </row>
    <row r="598" spans="1:37" x14ac:dyDescent="0.2">
      <c r="A598" s="150"/>
      <c r="B598" s="149" t="str">
        <f t="shared" si="150"/>
        <v/>
      </c>
      <c r="C598" s="140">
        <f t="shared" si="151"/>
        <v>5410800</v>
      </c>
      <c r="D598" s="144"/>
      <c r="G598" s="147"/>
      <c r="T598" s="142" t="str">
        <f t="shared" si="152"/>
        <v/>
      </c>
      <c r="U598" s="142" t="str">
        <f t="shared" si="153"/>
        <v/>
      </c>
      <c r="V598" s="195" t="str">
        <f t="shared" si="154"/>
        <v/>
      </c>
      <c r="W598" s="196" t="str">
        <f t="shared" si="155"/>
        <v/>
      </c>
      <c r="X598" s="146" t="str">
        <f t="shared" si="160"/>
        <v/>
      </c>
      <c r="Y598" s="146" t="str">
        <f t="shared" si="156"/>
        <v/>
      </c>
      <c r="Z598" s="199" t="str">
        <f t="shared" si="157"/>
        <v/>
      </c>
      <c r="AA598" s="146" t="str">
        <f t="shared" si="161"/>
        <v/>
      </c>
      <c r="AB598" s="141" t="str">
        <f t="shared" si="158"/>
        <v/>
      </c>
      <c r="AC598" s="140" t="str">
        <f t="shared" si="159"/>
        <v/>
      </c>
      <c r="AK598" s="152"/>
    </row>
    <row r="599" spans="1:37" x14ac:dyDescent="0.2">
      <c r="A599" s="150"/>
      <c r="B599" s="149" t="str">
        <f t="shared" si="150"/>
        <v/>
      </c>
      <c r="C599" s="140">
        <f t="shared" si="151"/>
        <v>5421600</v>
      </c>
      <c r="D599" s="144"/>
      <c r="G599" s="147"/>
      <c r="T599" s="142" t="str">
        <f t="shared" si="152"/>
        <v/>
      </c>
      <c r="U599" s="142" t="str">
        <f t="shared" si="153"/>
        <v/>
      </c>
      <c r="V599" s="195" t="str">
        <f t="shared" si="154"/>
        <v/>
      </c>
      <c r="W599" s="196" t="str">
        <f t="shared" si="155"/>
        <v/>
      </c>
      <c r="X599" s="146" t="str">
        <f t="shared" si="160"/>
        <v/>
      </c>
      <c r="Y599" s="146" t="str">
        <f t="shared" si="156"/>
        <v/>
      </c>
      <c r="Z599" s="199" t="str">
        <f t="shared" si="157"/>
        <v/>
      </c>
      <c r="AA599" s="146" t="str">
        <f t="shared" si="161"/>
        <v/>
      </c>
      <c r="AB599" s="141" t="str">
        <f t="shared" si="158"/>
        <v/>
      </c>
      <c r="AC599" s="140" t="str">
        <f t="shared" si="159"/>
        <v/>
      </c>
      <c r="AK599" s="152"/>
    </row>
    <row r="600" spans="1:37" x14ac:dyDescent="0.2">
      <c r="A600" s="150"/>
      <c r="B600" s="149" t="str">
        <f t="shared" si="150"/>
        <v/>
      </c>
      <c r="C600" s="140">
        <f t="shared" si="151"/>
        <v>5432400</v>
      </c>
      <c r="D600" s="144"/>
      <c r="G600" s="147"/>
      <c r="T600" s="142" t="str">
        <f t="shared" si="152"/>
        <v/>
      </c>
      <c r="U600" s="142" t="str">
        <f t="shared" si="153"/>
        <v/>
      </c>
      <c r="V600" s="195" t="str">
        <f t="shared" si="154"/>
        <v/>
      </c>
      <c r="W600" s="196" t="str">
        <f t="shared" si="155"/>
        <v/>
      </c>
      <c r="X600" s="146" t="str">
        <f t="shared" si="160"/>
        <v/>
      </c>
      <c r="Y600" s="146" t="str">
        <f t="shared" si="156"/>
        <v/>
      </c>
      <c r="Z600" s="199" t="str">
        <f t="shared" si="157"/>
        <v/>
      </c>
      <c r="AA600" s="146" t="str">
        <f t="shared" si="161"/>
        <v/>
      </c>
      <c r="AB600" s="141" t="str">
        <f t="shared" si="158"/>
        <v/>
      </c>
      <c r="AC600" s="140" t="str">
        <f t="shared" si="159"/>
        <v/>
      </c>
      <c r="AK600" s="152"/>
    </row>
    <row r="601" spans="1:37" x14ac:dyDescent="0.2">
      <c r="A601" s="150"/>
      <c r="B601" s="149" t="str">
        <f t="shared" si="150"/>
        <v/>
      </c>
      <c r="C601" s="140">
        <f t="shared" si="151"/>
        <v>5443200</v>
      </c>
      <c r="D601" s="144"/>
      <c r="G601" s="147"/>
      <c r="T601" s="142" t="str">
        <f t="shared" si="152"/>
        <v/>
      </c>
      <c r="U601" s="142" t="str">
        <f t="shared" si="153"/>
        <v/>
      </c>
      <c r="V601" s="195" t="str">
        <f t="shared" si="154"/>
        <v/>
      </c>
      <c r="W601" s="196" t="str">
        <f t="shared" si="155"/>
        <v/>
      </c>
      <c r="X601" s="146" t="str">
        <f t="shared" si="160"/>
        <v/>
      </c>
      <c r="Y601" s="146" t="str">
        <f t="shared" si="156"/>
        <v/>
      </c>
      <c r="Z601" s="199" t="str">
        <f t="shared" si="157"/>
        <v/>
      </c>
      <c r="AA601" s="146" t="str">
        <f t="shared" si="161"/>
        <v/>
      </c>
      <c r="AB601" s="141" t="str">
        <f t="shared" si="158"/>
        <v/>
      </c>
      <c r="AC601" s="140" t="str">
        <f t="shared" si="159"/>
        <v/>
      </c>
      <c r="AK601" s="152"/>
    </row>
    <row r="602" spans="1:37" x14ac:dyDescent="0.2">
      <c r="A602" s="150"/>
      <c r="B602" s="149" t="str">
        <f t="shared" si="150"/>
        <v/>
      </c>
      <c r="C602" s="140">
        <f t="shared" si="151"/>
        <v>5454000</v>
      </c>
      <c r="D602" s="144"/>
      <c r="G602" s="147"/>
      <c r="T602" s="142" t="str">
        <f t="shared" si="152"/>
        <v/>
      </c>
      <c r="U602" s="142" t="str">
        <f t="shared" si="153"/>
        <v/>
      </c>
      <c r="V602" s="195" t="str">
        <f t="shared" si="154"/>
        <v/>
      </c>
      <c r="W602" s="196" t="str">
        <f t="shared" si="155"/>
        <v/>
      </c>
      <c r="X602" s="146" t="str">
        <f t="shared" si="160"/>
        <v/>
      </c>
      <c r="Y602" s="146" t="str">
        <f t="shared" si="156"/>
        <v/>
      </c>
      <c r="Z602" s="199" t="str">
        <f t="shared" si="157"/>
        <v/>
      </c>
      <c r="AA602" s="146" t="str">
        <f t="shared" si="161"/>
        <v/>
      </c>
      <c r="AB602" s="141" t="str">
        <f t="shared" si="158"/>
        <v/>
      </c>
      <c r="AC602" s="140" t="str">
        <f t="shared" si="159"/>
        <v/>
      </c>
      <c r="AK602" s="152"/>
    </row>
    <row r="603" spans="1:37" x14ac:dyDescent="0.2">
      <c r="A603" s="150"/>
      <c r="B603" s="149" t="str">
        <f t="shared" si="150"/>
        <v/>
      </c>
      <c r="C603" s="140">
        <f t="shared" si="151"/>
        <v>5464800</v>
      </c>
      <c r="D603" s="144"/>
      <c r="G603" s="147"/>
      <c r="T603" s="142" t="str">
        <f t="shared" si="152"/>
        <v/>
      </c>
      <c r="U603" s="142" t="str">
        <f t="shared" si="153"/>
        <v/>
      </c>
      <c r="V603" s="195" t="str">
        <f t="shared" si="154"/>
        <v/>
      </c>
      <c r="W603" s="196" t="str">
        <f t="shared" si="155"/>
        <v/>
      </c>
      <c r="X603" s="146" t="str">
        <f t="shared" si="160"/>
        <v/>
      </c>
      <c r="Y603" s="146" t="str">
        <f t="shared" si="156"/>
        <v/>
      </c>
      <c r="Z603" s="199" t="str">
        <f t="shared" si="157"/>
        <v/>
      </c>
      <c r="AA603" s="146" t="str">
        <f t="shared" si="161"/>
        <v/>
      </c>
      <c r="AB603" s="141" t="str">
        <f t="shared" si="158"/>
        <v/>
      </c>
      <c r="AC603" s="140" t="str">
        <f t="shared" si="159"/>
        <v/>
      </c>
      <c r="AK603" s="152"/>
    </row>
    <row r="604" spans="1:37" x14ac:dyDescent="0.2">
      <c r="A604" s="150"/>
      <c r="B604" s="149" t="str">
        <f t="shared" si="150"/>
        <v/>
      </c>
      <c r="C604" s="140">
        <f t="shared" si="151"/>
        <v>5475600</v>
      </c>
      <c r="D604" s="144"/>
      <c r="G604" s="147"/>
      <c r="T604" s="142" t="str">
        <f t="shared" si="152"/>
        <v/>
      </c>
      <c r="U604" s="142" t="str">
        <f t="shared" si="153"/>
        <v/>
      </c>
      <c r="V604" s="195" t="str">
        <f t="shared" si="154"/>
        <v/>
      </c>
      <c r="W604" s="196" t="str">
        <f t="shared" si="155"/>
        <v/>
      </c>
      <c r="X604" s="146" t="str">
        <f t="shared" si="160"/>
        <v/>
      </c>
      <c r="Y604" s="146" t="str">
        <f t="shared" si="156"/>
        <v/>
      </c>
      <c r="Z604" s="199" t="str">
        <f t="shared" si="157"/>
        <v/>
      </c>
      <c r="AA604" s="146" t="str">
        <f t="shared" si="161"/>
        <v/>
      </c>
      <c r="AB604" s="141" t="str">
        <f t="shared" si="158"/>
        <v/>
      </c>
      <c r="AC604" s="140" t="str">
        <f t="shared" si="159"/>
        <v/>
      </c>
      <c r="AK604" s="152"/>
    </row>
    <row r="605" spans="1:37" x14ac:dyDescent="0.2">
      <c r="A605" s="150"/>
      <c r="B605" s="149" t="str">
        <f t="shared" si="150"/>
        <v/>
      </c>
      <c r="C605" s="140">
        <f t="shared" si="151"/>
        <v>5486400</v>
      </c>
      <c r="D605" s="144"/>
      <c r="G605" s="147"/>
      <c r="T605" s="142" t="str">
        <f t="shared" si="152"/>
        <v/>
      </c>
      <c r="U605" s="142" t="str">
        <f t="shared" si="153"/>
        <v/>
      </c>
      <c r="V605" s="195" t="str">
        <f t="shared" si="154"/>
        <v/>
      </c>
      <c r="W605" s="196" t="str">
        <f t="shared" si="155"/>
        <v/>
      </c>
      <c r="X605" s="146" t="str">
        <f t="shared" si="160"/>
        <v/>
      </c>
      <c r="Y605" s="146" t="str">
        <f t="shared" si="156"/>
        <v/>
      </c>
      <c r="Z605" s="199" t="str">
        <f t="shared" si="157"/>
        <v/>
      </c>
      <c r="AA605" s="146" t="str">
        <f t="shared" si="161"/>
        <v/>
      </c>
      <c r="AB605" s="141" t="str">
        <f t="shared" si="158"/>
        <v/>
      </c>
      <c r="AC605" s="140" t="str">
        <f t="shared" si="159"/>
        <v/>
      </c>
      <c r="AK605" s="152"/>
    </row>
    <row r="606" spans="1:37" x14ac:dyDescent="0.2">
      <c r="A606" s="150"/>
      <c r="B606" s="149" t="str">
        <f t="shared" si="150"/>
        <v/>
      </c>
      <c r="C606" s="140">
        <f t="shared" si="151"/>
        <v>5497200</v>
      </c>
      <c r="D606" s="144"/>
      <c r="G606" s="147"/>
      <c r="T606" s="142" t="str">
        <f t="shared" si="152"/>
        <v/>
      </c>
      <c r="U606" s="142" t="str">
        <f t="shared" si="153"/>
        <v/>
      </c>
      <c r="V606" s="195" t="str">
        <f t="shared" si="154"/>
        <v/>
      </c>
      <c r="W606" s="196" t="str">
        <f t="shared" si="155"/>
        <v/>
      </c>
      <c r="X606" s="146" t="str">
        <f t="shared" si="160"/>
        <v/>
      </c>
      <c r="Y606" s="146" t="str">
        <f t="shared" si="156"/>
        <v/>
      </c>
      <c r="Z606" s="199" t="str">
        <f t="shared" si="157"/>
        <v/>
      </c>
      <c r="AA606" s="146" t="str">
        <f t="shared" si="161"/>
        <v/>
      </c>
      <c r="AB606" s="141" t="str">
        <f t="shared" si="158"/>
        <v/>
      </c>
      <c r="AC606" s="140" t="str">
        <f t="shared" si="159"/>
        <v/>
      </c>
      <c r="AK606" s="152"/>
    </row>
    <row r="607" spans="1:37" x14ac:dyDescent="0.2">
      <c r="A607" s="150"/>
      <c r="B607" s="149" t="str">
        <f t="shared" si="150"/>
        <v/>
      </c>
      <c r="C607" s="140">
        <f t="shared" si="151"/>
        <v>5508000</v>
      </c>
      <c r="D607" s="144"/>
      <c r="G607" s="147"/>
      <c r="T607" s="142" t="str">
        <f t="shared" si="152"/>
        <v/>
      </c>
      <c r="U607" s="142" t="str">
        <f t="shared" si="153"/>
        <v/>
      </c>
      <c r="V607" s="195" t="str">
        <f t="shared" si="154"/>
        <v/>
      </c>
      <c r="W607" s="196" t="str">
        <f t="shared" si="155"/>
        <v/>
      </c>
      <c r="X607" s="146" t="str">
        <f t="shared" si="160"/>
        <v/>
      </c>
      <c r="Y607" s="146" t="str">
        <f t="shared" si="156"/>
        <v/>
      </c>
      <c r="Z607" s="199" t="str">
        <f t="shared" si="157"/>
        <v/>
      </c>
      <c r="AA607" s="146" t="str">
        <f t="shared" si="161"/>
        <v/>
      </c>
      <c r="AB607" s="141" t="str">
        <f t="shared" si="158"/>
        <v/>
      </c>
      <c r="AC607" s="140" t="str">
        <f t="shared" si="159"/>
        <v/>
      </c>
      <c r="AK607" s="152"/>
    </row>
    <row r="608" spans="1:37" x14ac:dyDescent="0.2">
      <c r="A608" s="150"/>
      <c r="B608" s="149" t="str">
        <f t="shared" si="150"/>
        <v/>
      </c>
      <c r="C608" s="140">
        <f t="shared" si="151"/>
        <v>5518800</v>
      </c>
      <c r="D608" s="144"/>
      <c r="G608" s="147"/>
      <c r="T608" s="142" t="str">
        <f t="shared" si="152"/>
        <v/>
      </c>
      <c r="U608" s="142" t="str">
        <f t="shared" si="153"/>
        <v/>
      </c>
      <c r="V608" s="195" t="str">
        <f t="shared" si="154"/>
        <v/>
      </c>
      <c r="W608" s="196" t="str">
        <f t="shared" si="155"/>
        <v/>
      </c>
      <c r="X608" s="146" t="str">
        <f t="shared" si="160"/>
        <v/>
      </c>
      <c r="Y608" s="146" t="str">
        <f t="shared" si="156"/>
        <v/>
      </c>
      <c r="Z608" s="199" t="str">
        <f t="shared" si="157"/>
        <v/>
      </c>
      <c r="AA608" s="146" t="str">
        <f t="shared" si="161"/>
        <v/>
      </c>
      <c r="AB608" s="141" t="str">
        <f t="shared" si="158"/>
        <v/>
      </c>
      <c r="AC608" s="140" t="str">
        <f t="shared" si="159"/>
        <v/>
      </c>
      <c r="AK608" s="152"/>
    </row>
    <row r="609" spans="1:37" x14ac:dyDescent="0.2">
      <c r="A609" s="150"/>
      <c r="B609" s="149" t="str">
        <f t="shared" si="150"/>
        <v/>
      </c>
      <c r="C609" s="140">
        <f t="shared" si="151"/>
        <v>5529600</v>
      </c>
      <c r="D609" s="144"/>
      <c r="G609" s="147"/>
      <c r="T609" s="142" t="str">
        <f t="shared" si="152"/>
        <v/>
      </c>
      <c r="U609" s="142" t="str">
        <f t="shared" si="153"/>
        <v/>
      </c>
      <c r="V609" s="195" t="str">
        <f t="shared" si="154"/>
        <v/>
      </c>
      <c r="W609" s="196" t="str">
        <f t="shared" si="155"/>
        <v/>
      </c>
      <c r="X609" s="146" t="str">
        <f t="shared" si="160"/>
        <v/>
      </c>
      <c r="Y609" s="146" t="str">
        <f t="shared" si="156"/>
        <v/>
      </c>
      <c r="Z609" s="199" t="str">
        <f t="shared" si="157"/>
        <v/>
      </c>
      <c r="AA609" s="146" t="str">
        <f t="shared" si="161"/>
        <v/>
      </c>
      <c r="AB609" s="141" t="str">
        <f t="shared" si="158"/>
        <v/>
      </c>
      <c r="AC609" s="140" t="str">
        <f t="shared" si="159"/>
        <v/>
      </c>
      <c r="AK609" s="152"/>
    </row>
    <row r="610" spans="1:37" x14ac:dyDescent="0.2">
      <c r="A610" s="150"/>
      <c r="B610" s="149" t="str">
        <f t="shared" si="150"/>
        <v/>
      </c>
      <c r="C610" s="140">
        <f t="shared" si="151"/>
        <v>5540400</v>
      </c>
      <c r="D610" s="144"/>
      <c r="G610" s="147"/>
      <c r="T610" s="142" t="str">
        <f t="shared" si="152"/>
        <v/>
      </c>
      <c r="U610" s="142" t="str">
        <f t="shared" si="153"/>
        <v/>
      </c>
      <c r="V610" s="195" t="str">
        <f t="shared" si="154"/>
        <v/>
      </c>
      <c r="W610" s="196" t="str">
        <f t="shared" si="155"/>
        <v/>
      </c>
      <c r="X610" s="146" t="str">
        <f t="shared" si="160"/>
        <v/>
      </c>
      <c r="Y610" s="146" t="str">
        <f t="shared" si="156"/>
        <v/>
      </c>
      <c r="Z610" s="199" t="str">
        <f t="shared" si="157"/>
        <v/>
      </c>
      <c r="AA610" s="146" t="str">
        <f t="shared" si="161"/>
        <v/>
      </c>
      <c r="AB610" s="141" t="str">
        <f t="shared" si="158"/>
        <v/>
      </c>
      <c r="AC610" s="140" t="str">
        <f t="shared" si="159"/>
        <v/>
      </c>
      <c r="AK610" s="152"/>
    </row>
    <row r="611" spans="1:37" x14ac:dyDescent="0.2">
      <c r="A611" s="150"/>
      <c r="B611" s="149" t="str">
        <f t="shared" si="150"/>
        <v/>
      </c>
      <c r="C611" s="140">
        <f t="shared" si="151"/>
        <v>5551200</v>
      </c>
      <c r="D611" s="144"/>
      <c r="G611" s="147"/>
      <c r="T611" s="142" t="str">
        <f t="shared" si="152"/>
        <v/>
      </c>
      <c r="U611" s="142" t="str">
        <f t="shared" si="153"/>
        <v/>
      </c>
      <c r="V611" s="195" t="str">
        <f t="shared" si="154"/>
        <v/>
      </c>
      <c r="W611" s="196" t="str">
        <f t="shared" si="155"/>
        <v/>
      </c>
      <c r="X611" s="146" t="str">
        <f t="shared" si="160"/>
        <v/>
      </c>
      <c r="Y611" s="146" t="str">
        <f t="shared" si="156"/>
        <v/>
      </c>
      <c r="Z611" s="199" t="str">
        <f t="shared" si="157"/>
        <v/>
      </c>
      <c r="AA611" s="146" t="str">
        <f t="shared" si="161"/>
        <v/>
      </c>
      <c r="AB611" s="141" t="str">
        <f t="shared" si="158"/>
        <v/>
      </c>
      <c r="AC611" s="140" t="str">
        <f t="shared" si="159"/>
        <v/>
      </c>
      <c r="AK611" s="152"/>
    </row>
    <row r="612" spans="1:37" x14ac:dyDescent="0.2">
      <c r="A612" s="150"/>
      <c r="B612" s="149" t="str">
        <f t="shared" si="150"/>
        <v/>
      </c>
      <c r="C612" s="140">
        <f t="shared" si="151"/>
        <v>5562000</v>
      </c>
      <c r="D612" s="144"/>
      <c r="G612" s="147"/>
      <c r="T612" s="142" t="str">
        <f t="shared" si="152"/>
        <v/>
      </c>
      <c r="U612" s="142" t="str">
        <f t="shared" si="153"/>
        <v/>
      </c>
      <c r="V612" s="195" t="str">
        <f t="shared" si="154"/>
        <v/>
      </c>
      <c r="W612" s="196" t="str">
        <f t="shared" si="155"/>
        <v/>
      </c>
      <c r="X612" s="146" t="str">
        <f t="shared" si="160"/>
        <v/>
      </c>
      <c r="Y612" s="146" t="str">
        <f t="shared" si="156"/>
        <v/>
      </c>
      <c r="Z612" s="199" t="str">
        <f t="shared" si="157"/>
        <v/>
      </c>
      <c r="AA612" s="146" t="str">
        <f t="shared" si="161"/>
        <v/>
      </c>
      <c r="AB612" s="141" t="str">
        <f t="shared" si="158"/>
        <v/>
      </c>
      <c r="AC612" s="140" t="str">
        <f t="shared" si="159"/>
        <v/>
      </c>
      <c r="AK612" s="152"/>
    </row>
    <row r="613" spans="1:37" x14ac:dyDescent="0.2">
      <c r="A613" s="150"/>
      <c r="B613" s="149" t="str">
        <f t="shared" si="150"/>
        <v/>
      </c>
      <c r="C613" s="140">
        <f t="shared" si="151"/>
        <v>5572800</v>
      </c>
      <c r="D613" s="144"/>
      <c r="G613" s="147"/>
      <c r="T613" s="142" t="str">
        <f t="shared" si="152"/>
        <v/>
      </c>
      <c r="U613" s="142" t="str">
        <f t="shared" si="153"/>
        <v/>
      </c>
      <c r="V613" s="195" t="str">
        <f t="shared" si="154"/>
        <v/>
      </c>
      <c r="W613" s="196" t="str">
        <f t="shared" si="155"/>
        <v/>
      </c>
      <c r="X613" s="146" t="str">
        <f t="shared" si="160"/>
        <v/>
      </c>
      <c r="Y613" s="146" t="str">
        <f t="shared" si="156"/>
        <v/>
      </c>
      <c r="Z613" s="199" t="str">
        <f t="shared" si="157"/>
        <v/>
      </c>
      <c r="AA613" s="146" t="str">
        <f t="shared" si="161"/>
        <v/>
      </c>
      <c r="AB613" s="141" t="str">
        <f t="shared" si="158"/>
        <v/>
      </c>
      <c r="AC613" s="140" t="str">
        <f t="shared" si="159"/>
        <v/>
      </c>
      <c r="AK613" s="152"/>
    </row>
    <row r="614" spans="1:37" x14ac:dyDescent="0.2">
      <c r="A614" s="150"/>
      <c r="B614" s="149" t="str">
        <f t="shared" si="150"/>
        <v/>
      </c>
      <c r="C614" s="140">
        <f t="shared" si="151"/>
        <v>5583600</v>
      </c>
      <c r="D614" s="144"/>
      <c r="G614" s="147"/>
      <c r="T614" s="142" t="str">
        <f t="shared" si="152"/>
        <v/>
      </c>
      <c r="U614" s="142" t="str">
        <f t="shared" si="153"/>
        <v/>
      </c>
      <c r="V614" s="195" t="str">
        <f t="shared" si="154"/>
        <v/>
      </c>
      <c r="W614" s="196" t="str">
        <f t="shared" si="155"/>
        <v/>
      </c>
      <c r="X614" s="146" t="str">
        <f t="shared" si="160"/>
        <v/>
      </c>
      <c r="Y614" s="146" t="str">
        <f t="shared" si="156"/>
        <v/>
      </c>
      <c r="Z614" s="199" t="str">
        <f t="shared" si="157"/>
        <v/>
      </c>
      <c r="AA614" s="146" t="str">
        <f t="shared" si="161"/>
        <v/>
      </c>
      <c r="AB614" s="141" t="str">
        <f t="shared" si="158"/>
        <v/>
      </c>
      <c r="AC614" s="140" t="str">
        <f t="shared" si="159"/>
        <v/>
      </c>
      <c r="AK614" s="152"/>
    </row>
    <row r="615" spans="1:37" x14ac:dyDescent="0.2">
      <c r="A615" s="150"/>
      <c r="B615" s="149" t="str">
        <f t="shared" si="150"/>
        <v/>
      </c>
      <c r="C615" s="140">
        <f t="shared" si="151"/>
        <v>5594400</v>
      </c>
      <c r="D615" s="144"/>
      <c r="G615" s="147"/>
      <c r="T615" s="142" t="str">
        <f t="shared" si="152"/>
        <v/>
      </c>
      <c r="U615" s="142" t="str">
        <f t="shared" si="153"/>
        <v/>
      </c>
      <c r="V615" s="195" t="str">
        <f t="shared" si="154"/>
        <v/>
      </c>
      <c r="W615" s="196" t="str">
        <f t="shared" si="155"/>
        <v/>
      </c>
      <c r="X615" s="146" t="str">
        <f t="shared" si="160"/>
        <v/>
      </c>
      <c r="Y615" s="146" t="str">
        <f t="shared" si="156"/>
        <v/>
      </c>
      <c r="Z615" s="199" t="str">
        <f t="shared" si="157"/>
        <v/>
      </c>
      <c r="AA615" s="146" t="str">
        <f t="shared" si="161"/>
        <v/>
      </c>
      <c r="AB615" s="141" t="str">
        <f t="shared" si="158"/>
        <v/>
      </c>
      <c r="AC615" s="140" t="str">
        <f t="shared" si="159"/>
        <v/>
      </c>
      <c r="AK615" s="152"/>
    </row>
    <row r="616" spans="1:37" x14ac:dyDescent="0.2">
      <c r="A616" s="150"/>
      <c r="B616" s="149" t="str">
        <f t="shared" si="150"/>
        <v/>
      </c>
      <c r="C616" s="140">
        <f t="shared" si="151"/>
        <v>5605200</v>
      </c>
      <c r="D616" s="144"/>
      <c r="G616" s="147"/>
      <c r="T616" s="142" t="str">
        <f t="shared" si="152"/>
        <v/>
      </c>
      <c r="U616" s="142" t="str">
        <f t="shared" si="153"/>
        <v/>
      </c>
      <c r="V616" s="195" t="str">
        <f t="shared" si="154"/>
        <v/>
      </c>
      <c r="W616" s="196" t="str">
        <f t="shared" si="155"/>
        <v/>
      </c>
      <c r="X616" s="146" t="str">
        <f t="shared" si="160"/>
        <v/>
      </c>
      <c r="Y616" s="146" t="str">
        <f t="shared" si="156"/>
        <v/>
      </c>
      <c r="Z616" s="199" t="str">
        <f t="shared" si="157"/>
        <v/>
      </c>
      <c r="AA616" s="146" t="str">
        <f t="shared" si="161"/>
        <v/>
      </c>
      <c r="AB616" s="141" t="str">
        <f t="shared" si="158"/>
        <v/>
      </c>
      <c r="AC616" s="140" t="str">
        <f t="shared" si="159"/>
        <v/>
      </c>
      <c r="AK616" s="152"/>
    </row>
    <row r="617" spans="1:37" x14ac:dyDescent="0.2">
      <c r="A617" s="150"/>
      <c r="B617" s="149" t="str">
        <f t="shared" si="150"/>
        <v/>
      </c>
      <c r="C617" s="140">
        <f t="shared" si="151"/>
        <v>5616000</v>
      </c>
      <c r="D617" s="144"/>
      <c r="G617" s="147"/>
      <c r="T617" s="142" t="str">
        <f t="shared" si="152"/>
        <v/>
      </c>
      <c r="U617" s="142" t="str">
        <f t="shared" si="153"/>
        <v/>
      </c>
      <c r="V617" s="195" t="str">
        <f t="shared" si="154"/>
        <v/>
      </c>
      <c r="W617" s="196" t="str">
        <f t="shared" si="155"/>
        <v/>
      </c>
      <c r="X617" s="146" t="str">
        <f t="shared" si="160"/>
        <v/>
      </c>
      <c r="Y617" s="146" t="str">
        <f t="shared" si="156"/>
        <v/>
      </c>
      <c r="Z617" s="199" t="str">
        <f t="shared" si="157"/>
        <v/>
      </c>
      <c r="AA617" s="146" t="str">
        <f t="shared" si="161"/>
        <v/>
      </c>
      <c r="AB617" s="141" t="str">
        <f t="shared" si="158"/>
        <v/>
      </c>
      <c r="AC617" s="140" t="str">
        <f t="shared" si="159"/>
        <v/>
      </c>
      <c r="AK617" s="152"/>
    </row>
    <row r="618" spans="1:37" x14ac:dyDescent="0.2">
      <c r="A618" s="150"/>
      <c r="B618" s="149" t="str">
        <f t="shared" si="150"/>
        <v/>
      </c>
      <c r="C618" s="140">
        <f t="shared" si="151"/>
        <v>5626800</v>
      </c>
      <c r="D618" s="144"/>
      <c r="G618" s="147"/>
      <c r="T618" s="142" t="str">
        <f t="shared" si="152"/>
        <v/>
      </c>
      <c r="U618" s="142" t="str">
        <f t="shared" si="153"/>
        <v/>
      </c>
      <c r="V618" s="195" t="str">
        <f t="shared" si="154"/>
        <v/>
      </c>
      <c r="W618" s="196" t="str">
        <f t="shared" si="155"/>
        <v/>
      </c>
      <c r="X618" s="146" t="str">
        <f t="shared" si="160"/>
        <v/>
      </c>
      <c r="Y618" s="146" t="str">
        <f t="shared" si="156"/>
        <v/>
      </c>
      <c r="Z618" s="199" t="str">
        <f t="shared" si="157"/>
        <v/>
      </c>
      <c r="AA618" s="146" t="str">
        <f t="shared" si="161"/>
        <v/>
      </c>
      <c r="AB618" s="141" t="str">
        <f t="shared" si="158"/>
        <v/>
      </c>
      <c r="AC618" s="140" t="str">
        <f t="shared" si="159"/>
        <v/>
      </c>
      <c r="AK618" s="152"/>
    </row>
    <row r="619" spans="1:37" x14ac:dyDescent="0.2">
      <c r="A619" s="150"/>
      <c r="B619" s="149" t="str">
        <f t="shared" si="150"/>
        <v/>
      </c>
      <c r="C619" s="140">
        <f t="shared" si="151"/>
        <v>5637600</v>
      </c>
      <c r="D619" s="144"/>
      <c r="G619" s="147"/>
      <c r="T619" s="142" t="str">
        <f t="shared" si="152"/>
        <v/>
      </c>
      <c r="U619" s="142" t="str">
        <f t="shared" si="153"/>
        <v/>
      </c>
      <c r="V619" s="195" t="str">
        <f t="shared" si="154"/>
        <v/>
      </c>
      <c r="W619" s="196" t="str">
        <f t="shared" si="155"/>
        <v/>
      </c>
      <c r="X619" s="146" t="str">
        <f t="shared" si="160"/>
        <v/>
      </c>
      <c r="Y619" s="146" t="str">
        <f t="shared" si="156"/>
        <v/>
      </c>
      <c r="Z619" s="199" t="str">
        <f t="shared" si="157"/>
        <v/>
      </c>
      <c r="AA619" s="146" t="str">
        <f t="shared" si="161"/>
        <v/>
      </c>
      <c r="AB619" s="141" t="str">
        <f t="shared" si="158"/>
        <v/>
      </c>
      <c r="AC619" s="140" t="str">
        <f t="shared" si="159"/>
        <v/>
      </c>
      <c r="AK619" s="152"/>
    </row>
    <row r="620" spans="1:37" x14ac:dyDescent="0.2">
      <c r="A620" s="150"/>
      <c r="B620" s="149" t="str">
        <f t="shared" si="150"/>
        <v/>
      </c>
      <c r="C620" s="140">
        <f t="shared" si="151"/>
        <v>5648400</v>
      </c>
      <c r="D620" s="144"/>
      <c r="G620" s="147"/>
      <c r="T620" s="142" t="str">
        <f t="shared" si="152"/>
        <v/>
      </c>
      <c r="U620" s="142" t="str">
        <f t="shared" si="153"/>
        <v/>
      </c>
      <c r="V620" s="195" t="str">
        <f t="shared" si="154"/>
        <v/>
      </c>
      <c r="W620" s="196" t="str">
        <f t="shared" si="155"/>
        <v/>
      </c>
      <c r="X620" s="146" t="str">
        <f t="shared" si="160"/>
        <v/>
      </c>
      <c r="Y620" s="146" t="str">
        <f t="shared" si="156"/>
        <v/>
      </c>
      <c r="Z620" s="199" t="str">
        <f t="shared" si="157"/>
        <v/>
      </c>
      <c r="AA620" s="146" t="str">
        <f t="shared" si="161"/>
        <v/>
      </c>
      <c r="AB620" s="141" t="str">
        <f t="shared" si="158"/>
        <v/>
      </c>
      <c r="AC620" s="140" t="str">
        <f t="shared" si="159"/>
        <v/>
      </c>
      <c r="AK620" s="152"/>
    </row>
    <row r="621" spans="1:37" x14ac:dyDescent="0.2">
      <c r="A621" s="150"/>
      <c r="B621" s="149" t="str">
        <f t="shared" si="150"/>
        <v/>
      </c>
      <c r="C621" s="140">
        <f t="shared" si="151"/>
        <v>5659200</v>
      </c>
      <c r="D621" s="144"/>
      <c r="G621" s="147"/>
      <c r="T621" s="142" t="str">
        <f t="shared" si="152"/>
        <v/>
      </c>
      <c r="U621" s="142" t="str">
        <f t="shared" si="153"/>
        <v/>
      </c>
      <c r="V621" s="195" t="str">
        <f t="shared" si="154"/>
        <v/>
      </c>
      <c r="W621" s="196" t="str">
        <f t="shared" si="155"/>
        <v/>
      </c>
      <c r="X621" s="146" t="str">
        <f t="shared" si="160"/>
        <v/>
      </c>
      <c r="Y621" s="146" t="str">
        <f t="shared" si="156"/>
        <v/>
      </c>
      <c r="Z621" s="199" t="str">
        <f t="shared" si="157"/>
        <v/>
      </c>
      <c r="AA621" s="146" t="str">
        <f t="shared" si="161"/>
        <v/>
      </c>
      <c r="AB621" s="141" t="str">
        <f t="shared" si="158"/>
        <v/>
      </c>
      <c r="AC621" s="140" t="str">
        <f t="shared" si="159"/>
        <v/>
      </c>
      <c r="AK621" s="152"/>
    </row>
    <row r="622" spans="1:37" x14ac:dyDescent="0.2">
      <c r="A622" s="150"/>
      <c r="B622" s="149" t="str">
        <f t="shared" si="150"/>
        <v/>
      </c>
      <c r="C622" s="140">
        <f t="shared" si="151"/>
        <v>5670000</v>
      </c>
      <c r="D622" s="144"/>
      <c r="G622" s="147"/>
      <c r="T622" s="142" t="str">
        <f t="shared" si="152"/>
        <v/>
      </c>
      <c r="U622" s="142" t="str">
        <f t="shared" si="153"/>
        <v/>
      </c>
      <c r="V622" s="195" t="str">
        <f t="shared" si="154"/>
        <v/>
      </c>
      <c r="W622" s="196" t="str">
        <f t="shared" si="155"/>
        <v/>
      </c>
      <c r="X622" s="146" t="str">
        <f t="shared" si="160"/>
        <v/>
      </c>
      <c r="Y622" s="146" t="str">
        <f t="shared" si="156"/>
        <v/>
      </c>
      <c r="Z622" s="199" t="str">
        <f t="shared" si="157"/>
        <v/>
      </c>
      <c r="AA622" s="146" t="str">
        <f t="shared" si="161"/>
        <v/>
      </c>
      <c r="AB622" s="141" t="str">
        <f t="shared" si="158"/>
        <v/>
      </c>
      <c r="AC622" s="140" t="str">
        <f t="shared" si="159"/>
        <v/>
      </c>
      <c r="AK622" s="152"/>
    </row>
    <row r="623" spans="1:37" x14ac:dyDescent="0.2">
      <c r="A623" s="150"/>
      <c r="B623" s="149" t="str">
        <f t="shared" si="150"/>
        <v/>
      </c>
      <c r="C623" s="140">
        <f t="shared" si="151"/>
        <v>5680800</v>
      </c>
      <c r="D623" s="144"/>
      <c r="G623" s="147"/>
      <c r="T623" s="142" t="str">
        <f t="shared" si="152"/>
        <v/>
      </c>
      <c r="U623" s="142" t="str">
        <f t="shared" si="153"/>
        <v/>
      </c>
      <c r="V623" s="195" t="str">
        <f t="shared" si="154"/>
        <v/>
      </c>
      <c r="W623" s="196" t="str">
        <f t="shared" si="155"/>
        <v/>
      </c>
      <c r="X623" s="146" t="str">
        <f t="shared" si="160"/>
        <v/>
      </c>
      <c r="Y623" s="146" t="str">
        <f t="shared" si="156"/>
        <v/>
      </c>
      <c r="Z623" s="199" t="str">
        <f t="shared" si="157"/>
        <v/>
      </c>
      <c r="AA623" s="146" t="str">
        <f t="shared" si="161"/>
        <v/>
      </c>
      <c r="AB623" s="141" t="str">
        <f t="shared" si="158"/>
        <v/>
      </c>
      <c r="AC623" s="140" t="str">
        <f t="shared" si="159"/>
        <v/>
      </c>
      <c r="AK623" s="152"/>
    </row>
    <row r="624" spans="1:37" x14ac:dyDescent="0.2">
      <c r="A624" s="150"/>
      <c r="B624" s="149" t="str">
        <f t="shared" si="150"/>
        <v/>
      </c>
      <c r="C624" s="140">
        <f t="shared" si="151"/>
        <v>5691600</v>
      </c>
      <c r="D624" s="144"/>
      <c r="G624" s="147"/>
      <c r="T624" s="142" t="str">
        <f t="shared" si="152"/>
        <v/>
      </c>
      <c r="U624" s="142" t="str">
        <f t="shared" si="153"/>
        <v/>
      </c>
      <c r="V624" s="195" t="str">
        <f t="shared" si="154"/>
        <v/>
      </c>
      <c r="W624" s="196" t="str">
        <f t="shared" si="155"/>
        <v/>
      </c>
      <c r="X624" s="146" t="str">
        <f t="shared" si="160"/>
        <v/>
      </c>
      <c r="Y624" s="146" t="str">
        <f t="shared" si="156"/>
        <v/>
      </c>
      <c r="Z624" s="199" t="str">
        <f t="shared" si="157"/>
        <v/>
      </c>
      <c r="AA624" s="146" t="str">
        <f t="shared" si="161"/>
        <v/>
      </c>
      <c r="AB624" s="141" t="str">
        <f t="shared" si="158"/>
        <v/>
      </c>
      <c r="AC624" s="140" t="str">
        <f t="shared" si="159"/>
        <v/>
      </c>
      <c r="AK624" s="152"/>
    </row>
    <row r="625" spans="1:37" x14ac:dyDescent="0.2">
      <c r="A625" s="150"/>
      <c r="B625" s="149" t="str">
        <f t="shared" si="150"/>
        <v/>
      </c>
      <c r="C625" s="140">
        <f t="shared" si="151"/>
        <v>5702400</v>
      </c>
      <c r="D625" s="144"/>
      <c r="G625" s="147"/>
      <c r="T625" s="142" t="str">
        <f t="shared" si="152"/>
        <v/>
      </c>
      <c r="U625" s="142" t="str">
        <f t="shared" si="153"/>
        <v/>
      </c>
      <c r="V625" s="195" t="str">
        <f t="shared" si="154"/>
        <v/>
      </c>
      <c r="W625" s="196" t="str">
        <f t="shared" si="155"/>
        <v/>
      </c>
      <c r="X625" s="146" t="str">
        <f t="shared" si="160"/>
        <v/>
      </c>
      <c r="Y625" s="146" t="str">
        <f t="shared" si="156"/>
        <v/>
      </c>
      <c r="Z625" s="199" t="str">
        <f t="shared" si="157"/>
        <v/>
      </c>
      <c r="AA625" s="146" t="str">
        <f t="shared" si="161"/>
        <v/>
      </c>
      <c r="AB625" s="141" t="str">
        <f t="shared" si="158"/>
        <v/>
      </c>
      <c r="AC625" s="140" t="str">
        <f t="shared" si="159"/>
        <v/>
      </c>
      <c r="AK625" s="152"/>
    </row>
    <row r="626" spans="1:37" x14ac:dyDescent="0.2">
      <c r="A626" s="150"/>
      <c r="B626" s="149" t="str">
        <f t="shared" si="150"/>
        <v/>
      </c>
      <c r="C626" s="140">
        <f t="shared" si="151"/>
        <v>5713200</v>
      </c>
      <c r="D626" s="144"/>
      <c r="G626" s="147"/>
      <c r="T626" s="142" t="str">
        <f t="shared" si="152"/>
        <v/>
      </c>
      <c r="U626" s="142" t="str">
        <f t="shared" si="153"/>
        <v/>
      </c>
      <c r="V626" s="195" t="str">
        <f t="shared" si="154"/>
        <v/>
      </c>
      <c r="W626" s="196" t="str">
        <f t="shared" si="155"/>
        <v/>
      </c>
      <c r="X626" s="146" t="str">
        <f t="shared" si="160"/>
        <v/>
      </c>
      <c r="Y626" s="146" t="str">
        <f t="shared" si="156"/>
        <v/>
      </c>
      <c r="Z626" s="199" t="str">
        <f t="shared" si="157"/>
        <v/>
      </c>
      <c r="AA626" s="146" t="str">
        <f t="shared" si="161"/>
        <v/>
      </c>
      <c r="AB626" s="141" t="str">
        <f t="shared" si="158"/>
        <v/>
      </c>
      <c r="AC626" s="140" t="str">
        <f t="shared" si="159"/>
        <v/>
      </c>
      <c r="AK626" s="152"/>
    </row>
    <row r="627" spans="1:37" x14ac:dyDescent="0.2">
      <c r="A627" s="150"/>
      <c r="B627" s="149" t="str">
        <f t="shared" si="150"/>
        <v/>
      </c>
      <c r="C627" s="140">
        <f t="shared" si="151"/>
        <v>5724000</v>
      </c>
      <c r="D627" s="144"/>
      <c r="G627" s="147"/>
      <c r="T627" s="142" t="str">
        <f t="shared" si="152"/>
        <v/>
      </c>
      <c r="U627" s="142" t="str">
        <f t="shared" si="153"/>
        <v/>
      </c>
      <c r="V627" s="195" t="str">
        <f t="shared" si="154"/>
        <v/>
      </c>
      <c r="W627" s="196" t="str">
        <f t="shared" si="155"/>
        <v/>
      </c>
      <c r="X627" s="146" t="str">
        <f t="shared" si="160"/>
        <v/>
      </c>
      <c r="Y627" s="146" t="str">
        <f t="shared" si="156"/>
        <v/>
      </c>
      <c r="Z627" s="199" t="str">
        <f t="shared" si="157"/>
        <v/>
      </c>
      <c r="AA627" s="146" t="str">
        <f t="shared" si="161"/>
        <v/>
      </c>
      <c r="AB627" s="141" t="str">
        <f t="shared" si="158"/>
        <v/>
      </c>
      <c r="AC627" s="140" t="str">
        <f t="shared" si="159"/>
        <v/>
      </c>
      <c r="AK627" s="152"/>
    </row>
    <row r="628" spans="1:37" x14ac:dyDescent="0.2">
      <c r="A628" s="150"/>
      <c r="B628" s="149" t="str">
        <f t="shared" si="150"/>
        <v/>
      </c>
      <c r="C628" s="140">
        <f t="shared" si="151"/>
        <v>5734800</v>
      </c>
      <c r="D628" s="144"/>
      <c r="G628" s="147"/>
      <c r="T628" s="142" t="str">
        <f t="shared" si="152"/>
        <v/>
      </c>
      <c r="U628" s="142" t="str">
        <f t="shared" si="153"/>
        <v/>
      </c>
      <c r="V628" s="195" t="str">
        <f t="shared" si="154"/>
        <v/>
      </c>
      <c r="W628" s="196" t="str">
        <f t="shared" si="155"/>
        <v/>
      </c>
      <c r="X628" s="146" t="str">
        <f t="shared" si="160"/>
        <v/>
      </c>
      <c r="Y628" s="146" t="str">
        <f t="shared" si="156"/>
        <v/>
      </c>
      <c r="Z628" s="199" t="str">
        <f t="shared" si="157"/>
        <v/>
      </c>
      <c r="AA628" s="146" t="str">
        <f t="shared" si="161"/>
        <v/>
      </c>
      <c r="AB628" s="141" t="str">
        <f t="shared" si="158"/>
        <v/>
      </c>
      <c r="AC628" s="140" t="str">
        <f t="shared" si="159"/>
        <v/>
      </c>
      <c r="AK628" s="152"/>
    </row>
    <row r="629" spans="1:37" x14ac:dyDescent="0.2">
      <c r="A629" s="150"/>
      <c r="B629" s="149" t="str">
        <f t="shared" si="150"/>
        <v/>
      </c>
      <c r="C629" s="140">
        <f t="shared" si="151"/>
        <v>5745600</v>
      </c>
      <c r="D629" s="144"/>
      <c r="G629" s="147"/>
      <c r="T629" s="142" t="str">
        <f t="shared" si="152"/>
        <v/>
      </c>
      <c r="U629" s="142" t="str">
        <f t="shared" si="153"/>
        <v/>
      </c>
      <c r="V629" s="195" t="str">
        <f t="shared" si="154"/>
        <v/>
      </c>
      <c r="W629" s="196" t="str">
        <f t="shared" si="155"/>
        <v/>
      </c>
      <c r="X629" s="146" t="str">
        <f t="shared" si="160"/>
        <v/>
      </c>
      <c r="Y629" s="146" t="str">
        <f t="shared" si="156"/>
        <v/>
      </c>
      <c r="Z629" s="199" t="str">
        <f t="shared" si="157"/>
        <v/>
      </c>
      <c r="AA629" s="146" t="str">
        <f t="shared" si="161"/>
        <v/>
      </c>
      <c r="AB629" s="141" t="str">
        <f t="shared" si="158"/>
        <v/>
      </c>
      <c r="AC629" s="140" t="str">
        <f t="shared" si="159"/>
        <v/>
      </c>
      <c r="AK629" s="152"/>
    </row>
    <row r="630" spans="1:37" x14ac:dyDescent="0.2">
      <c r="A630" s="150"/>
      <c r="B630" s="149" t="str">
        <f t="shared" ref="B630:B693" si="162">IF(D630="","",B629+$N$5/24+0.000000001)</f>
        <v/>
      </c>
      <c r="C630" s="140">
        <f t="shared" si="151"/>
        <v>5756400</v>
      </c>
      <c r="D630" s="144"/>
      <c r="G630" s="147"/>
      <c r="T630" s="142" t="str">
        <f t="shared" si="152"/>
        <v/>
      </c>
      <c r="U630" s="142" t="str">
        <f t="shared" si="153"/>
        <v/>
      </c>
      <c r="V630" s="195" t="str">
        <f t="shared" si="154"/>
        <v/>
      </c>
      <c r="W630" s="196" t="str">
        <f t="shared" si="155"/>
        <v/>
      </c>
      <c r="X630" s="146" t="str">
        <f t="shared" si="160"/>
        <v/>
      </c>
      <c r="Y630" s="146" t="str">
        <f t="shared" si="156"/>
        <v/>
      </c>
      <c r="Z630" s="199" t="str">
        <f t="shared" si="157"/>
        <v/>
      </c>
      <c r="AA630" s="146" t="str">
        <f t="shared" si="161"/>
        <v/>
      </c>
      <c r="AB630" s="141" t="str">
        <f t="shared" si="158"/>
        <v/>
      </c>
      <c r="AC630" s="140" t="str">
        <f t="shared" si="159"/>
        <v/>
      </c>
      <c r="AK630" s="152"/>
    </row>
    <row r="631" spans="1:37" x14ac:dyDescent="0.2">
      <c r="A631" s="150"/>
      <c r="B631" s="149" t="str">
        <f t="shared" si="162"/>
        <v/>
      </c>
      <c r="C631" s="140">
        <f t="shared" si="151"/>
        <v>5767200</v>
      </c>
      <c r="D631" s="144"/>
      <c r="G631" s="147"/>
      <c r="T631" s="142" t="str">
        <f t="shared" si="152"/>
        <v/>
      </c>
      <c r="U631" s="142" t="str">
        <f t="shared" si="153"/>
        <v/>
      </c>
      <c r="V631" s="195" t="str">
        <f t="shared" si="154"/>
        <v/>
      </c>
      <c r="W631" s="196" t="str">
        <f t="shared" si="155"/>
        <v/>
      </c>
      <c r="X631" s="146" t="str">
        <f t="shared" si="160"/>
        <v/>
      </c>
      <c r="Y631" s="146" t="str">
        <f t="shared" si="156"/>
        <v/>
      </c>
      <c r="Z631" s="199" t="str">
        <f t="shared" si="157"/>
        <v/>
      </c>
      <c r="AA631" s="146" t="str">
        <f t="shared" si="161"/>
        <v/>
      </c>
      <c r="AB631" s="141" t="str">
        <f t="shared" si="158"/>
        <v/>
      </c>
      <c r="AC631" s="140" t="str">
        <f t="shared" si="159"/>
        <v/>
      </c>
      <c r="AK631" s="152"/>
    </row>
    <row r="632" spans="1:37" x14ac:dyDescent="0.2">
      <c r="A632" s="150"/>
      <c r="B632" s="149" t="str">
        <f t="shared" si="162"/>
        <v/>
      </c>
      <c r="C632" s="140">
        <f t="shared" si="151"/>
        <v>5778000</v>
      </c>
      <c r="D632" s="144"/>
      <c r="G632" s="147"/>
      <c r="T632" s="142" t="str">
        <f t="shared" si="152"/>
        <v/>
      </c>
      <c r="U632" s="142" t="str">
        <f t="shared" si="153"/>
        <v/>
      </c>
      <c r="V632" s="195" t="str">
        <f t="shared" si="154"/>
        <v/>
      </c>
      <c r="W632" s="196" t="str">
        <f t="shared" si="155"/>
        <v/>
      </c>
      <c r="X632" s="146" t="str">
        <f t="shared" si="160"/>
        <v/>
      </c>
      <c r="Y632" s="146" t="str">
        <f t="shared" si="156"/>
        <v/>
      </c>
      <c r="Z632" s="199" t="str">
        <f t="shared" si="157"/>
        <v/>
      </c>
      <c r="AA632" s="146" t="str">
        <f t="shared" si="161"/>
        <v/>
      </c>
      <c r="AB632" s="141" t="str">
        <f t="shared" si="158"/>
        <v/>
      </c>
      <c r="AC632" s="140" t="str">
        <f t="shared" si="159"/>
        <v/>
      </c>
      <c r="AK632" s="152"/>
    </row>
    <row r="633" spans="1:37" x14ac:dyDescent="0.2">
      <c r="A633" s="150"/>
      <c r="B633" s="149" t="str">
        <f t="shared" si="162"/>
        <v/>
      </c>
      <c r="C633" s="140">
        <f t="shared" si="151"/>
        <v>5788800</v>
      </c>
      <c r="D633" s="144"/>
      <c r="G633" s="147"/>
      <c r="T633" s="142" t="str">
        <f t="shared" si="152"/>
        <v/>
      </c>
      <c r="U633" s="142" t="str">
        <f t="shared" si="153"/>
        <v/>
      </c>
      <c r="V633" s="195" t="str">
        <f t="shared" si="154"/>
        <v/>
      </c>
      <c r="W633" s="196" t="str">
        <f t="shared" si="155"/>
        <v/>
      </c>
      <c r="X633" s="146" t="str">
        <f t="shared" si="160"/>
        <v/>
      </c>
      <c r="Y633" s="146" t="str">
        <f t="shared" si="156"/>
        <v/>
      </c>
      <c r="Z633" s="199" t="str">
        <f t="shared" si="157"/>
        <v/>
      </c>
      <c r="AA633" s="146" t="str">
        <f t="shared" si="161"/>
        <v/>
      </c>
      <c r="AB633" s="141" t="str">
        <f t="shared" si="158"/>
        <v/>
      </c>
      <c r="AC633" s="140" t="str">
        <f t="shared" si="159"/>
        <v/>
      </c>
      <c r="AK633" s="152"/>
    </row>
    <row r="634" spans="1:37" x14ac:dyDescent="0.2">
      <c r="A634" s="150"/>
      <c r="B634" s="149" t="str">
        <f t="shared" si="162"/>
        <v/>
      </c>
      <c r="C634" s="140">
        <f t="shared" si="151"/>
        <v>5799600</v>
      </c>
      <c r="D634" s="144"/>
      <c r="G634" s="147"/>
      <c r="T634" s="142" t="str">
        <f t="shared" si="152"/>
        <v/>
      </c>
      <c r="U634" s="142" t="str">
        <f t="shared" si="153"/>
        <v/>
      </c>
      <c r="V634" s="195" t="str">
        <f t="shared" si="154"/>
        <v/>
      </c>
      <c r="W634" s="196" t="str">
        <f t="shared" si="155"/>
        <v/>
      </c>
      <c r="X634" s="146" t="str">
        <f t="shared" si="160"/>
        <v/>
      </c>
      <c r="Y634" s="146" t="str">
        <f t="shared" si="156"/>
        <v/>
      </c>
      <c r="Z634" s="199" t="str">
        <f t="shared" si="157"/>
        <v/>
      </c>
      <c r="AA634" s="146" t="str">
        <f t="shared" si="161"/>
        <v/>
      </c>
      <c r="AB634" s="141" t="str">
        <f t="shared" si="158"/>
        <v/>
      </c>
      <c r="AC634" s="140" t="str">
        <f t="shared" si="159"/>
        <v/>
      </c>
      <c r="AK634" s="152"/>
    </row>
    <row r="635" spans="1:37" x14ac:dyDescent="0.2">
      <c r="A635" s="150"/>
      <c r="B635" s="149" t="str">
        <f t="shared" si="162"/>
        <v/>
      </c>
      <c r="C635" s="140">
        <f t="shared" si="151"/>
        <v>5810400</v>
      </c>
      <c r="D635" s="144"/>
      <c r="G635" s="147"/>
      <c r="T635" s="142" t="str">
        <f t="shared" si="152"/>
        <v/>
      </c>
      <c r="U635" s="142" t="str">
        <f t="shared" si="153"/>
        <v/>
      </c>
      <c r="V635" s="195" t="str">
        <f t="shared" si="154"/>
        <v/>
      </c>
      <c r="W635" s="196" t="str">
        <f t="shared" si="155"/>
        <v/>
      </c>
      <c r="X635" s="146" t="str">
        <f t="shared" si="160"/>
        <v/>
      </c>
      <c r="Y635" s="146" t="str">
        <f t="shared" si="156"/>
        <v/>
      </c>
      <c r="Z635" s="199" t="str">
        <f t="shared" si="157"/>
        <v/>
      </c>
      <c r="AA635" s="146" t="str">
        <f t="shared" si="161"/>
        <v/>
      </c>
      <c r="AB635" s="141" t="str">
        <f t="shared" si="158"/>
        <v/>
      </c>
      <c r="AC635" s="140" t="str">
        <f t="shared" si="159"/>
        <v/>
      </c>
      <c r="AK635" s="152"/>
    </row>
    <row r="636" spans="1:37" x14ac:dyDescent="0.2">
      <c r="A636" s="150"/>
      <c r="B636" s="149" t="str">
        <f t="shared" si="162"/>
        <v/>
      </c>
      <c r="C636" s="140">
        <f t="shared" ref="C636:C699" si="163">C635+$N$5*3600+0.00000000001</f>
        <v>5821200</v>
      </c>
      <c r="D636" s="144"/>
      <c r="G636" s="147"/>
      <c r="T636" s="142" t="str">
        <f t="shared" si="152"/>
        <v/>
      </c>
      <c r="U636" s="142" t="str">
        <f t="shared" si="153"/>
        <v/>
      </c>
      <c r="V636" s="195" t="str">
        <f t="shared" si="154"/>
        <v/>
      </c>
      <c r="W636" s="196" t="str">
        <f t="shared" si="155"/>
        <v/>
      </c>
      <c r="X636" s="146" t="str">
        <f t="shared" si="160"/>
        <v/>
      </c>
      <c r="Y636" s="146" t="str">
        <f t="shared" si="156"/>
        <v/>
      </c>
      <c r="Z636" s="199" t="str">
        <f t="shared" si="157"/>
        <v/>
      </c>
      <c r="AA636" s="146" t="str">
        <f t="shared" si="161"/>
        <v/>
      </c>
      <c r="AB636" s="141" t="str">
        <f t="shared" si="158"/>
        <v/>
      </c>
      <c r="AC636" s="140" t="str">
        <f t="shared" si="159"/>
        <v/>
      </c>
      <c r="AK636" s="152"/>
    </row>
    <row r="637" spans="1:37" x14ac:dyDescent="0.2">
      <c r="A637" s="150"/>
      <c r="B637" s="149" t="str">
        <f t="shared" si="162"/>
        <v/>
      </c>
      <c r="C637" s="140">
        <f t="shared" si="163"/>
        <v>5832000</v>
      </c>
      <c r="D637" s="144"/>
      <c r="G637" s="147"/>
      <c r="T637" s="142" t="str">
        <f t="shared" si="152"/>
        <v/>
      </c>
      <c r="U637" s="142" t="str">
        <f t="shared" si="153"/>
        <v/>
      </c>
      <c r="V637" s="195" t="str">
        <f t="shared" si="154"/>
        <v/>
      </c>
      <c r="W637" s="196" t="str">
        <f t="shared" si="155"/>
        <v/>
      </c>
      <c r="X637" s="146" t="str">
        <f t="shared" si="160"/>
        <v/>
      </c>
      <c r="Y637" s="146" t="str">
        <f t="shared" si="156"/>
        <v/>
      </c>
      <c r="Z637" s="199" t="str">
        <f t="shared" si="157"/>
        <v/>
      </c>
      <c r="AA637" s="146" t="str">
        <f t="shared" si="161"/>
        <v/>
      </c>
      <c r="AB637" s="141" t="str">
        <f t="shared" si="158"/>
        <v/>
      </c>
      <c r="AC637" s="140" t="str">
        <f t="shared" si="159"/>
        <v/>
      </c>
      <c r="AK637" s="152"/>
    </row>
    <row r="638" spans="1:37" x14ac:dyDescent="0.2">
      <c r="A638" s="150"/>
      <c r="B638" s="149" t="str">
        <f t="shared" si="162"/>
        <v/>
      </c>
      <c r="C638" s="140">
        <f t="shared" si="163"/>
        <v>5842800</v>
      </c>
      <c r="D638" s="144"/>
      <c r="G638" s="147"/>
      <c r="T638" s="142" t="str">
        <f t="shared" si="152"/>
        <v/>
      </c>
      <c r="U638" s="142" t="str">
        <f t="shared" si="153"/>
        <v/>
      </c>
      <c r="V638" s="195" t="str">
        <f t="shared" si="154"/>
        <v/>
      </c>
      <c r="W638" s="196" t="str">
        <f t="shared" si="155"/>
        <v/>
      </c>
      <c r="X638" s="146" t="str">
        <f t="shared" si="160"/>
        <v/>
      </c>
      <c r="Y638" s="146" t="str">
        <f t="shared" si="156"/>
        <v/>
      </c>
      <c r="Z638" s="199" t="str">
        <f t="shared" si="157"/>
        <v/>
      </c>
      <c r="AA638" s="146" t="str">
        <f t="shared" si="161"/>
        <v/>
      </c>
      <c r="AB638" s="141" t="str">
        <f t="shared" si="158"/>
        <v/>
      </c>
      <c r="AC638" s="140" t="str">
        <f t="shared" si="159"/>
        <v/>
      </c>
      <c r="AK638" s="152"/>
    </row>
    <row r="639" spans="1:37" x14ac:dyDescent="0.2">
      <c r="A639" s="150"/>
      <c r="B639" s="149" t="str">
        <f t="shared" si="162"/>
        <v/>
      </c>
      <c r="C639" s="140">
        <f t="shared" si="163"/>
        <v>5853600</v>
      </c>
      <c r="D639" s="144"/>
      <c r="G639" s="147"/>
      <c r="T639" s="142" t="str">
        <f t="shared" si="152"/>
        <v/>
      </c>
      <c r="U639" s="142" t="str">
        <f t="shared" si="153"/>
        <v/>
      </c>
      <c r="V639" s="195" t="str">
        <f t="shared" si="154"/>
        <v/>
      </c>
      <c r="W639" s="196" t="str">
        <f t="shared" si="155"/>
        <v/>
      </c>
      <c r="X639" s="146" t="str">
        <f t="shared" si="160"/>
        <v/>
      </c>
      <c r="Y639" s="146" t="str">
        <f t="shared" si="156"/>
        <v/>
      </c>
      <c r="Z639" s="199" t="str">
        <f t="shared" si="157"/>
        <v/>
      </c>
      <c r="AA639" s="146" t="str">
        <f t="shared" si="161"/>
        <v/>
      </c>
      <c r="AB639" s="141" t="str">
        <f t="shared" si="158"/>
        <v/>
      </c>
      <c r="AC639" s="140" t="str">
        <f t="shared" si="159"/>
        <v/>
      </c>
      <c r="AK639" s="152"/>
    </row>
    <row r="640" spans="1:37" x14ac:dyDescent="0.2">
      <c r="A640" s="150"/>
      <c r="B640" s="149" t="str">
        <f t="shared" si="162"/>
        <v/>
      </c>
      <c r="C640" s="140">
        <f t="shared" si="163"/>
        <v>5864400</v>
      </c>
      <c r="D640" s="144"/>
      <c r="G640" s="147"/>
      <c r="T640" s="142" t="str">
        <f t="shared" si="152"/>
        <v/>
      </c>
      <c r="U640" s="142" t="str">
        <f t="shared" si="153"/>
        <v/>
      </c>
      <c r="V640" s="195" t="str">
        <f t="shared" si="154"/>
        <v/>
      </c>
      <c r="W640" s="196" t="str">
        <f t="shared" si="155"/>
        <v/>
      </c>
      <c r="X640" s="146" t="str">
        <f t="shared" si="160"/>
        <v/>
      </c>
      <c r="Y640" s="146" t="str">
        <f t="shared" si="156"/>
        <v/>
      </c>
      <c r="Z640" s="199" t="str">
        <f t="shared" si="157"/>
        <v/>
      </c>
      <c r="AA640" s="146" t="str">
        <f t="shared" si="161"/>
        <v/>
      </c>
      <c r="AB640" s="141" t="str">
        <f t="shared" si="158"/>
        <v/>
      </c>
      <c r="AC640" s="140" t="str">
        <f t="shared" si="159"/>
        <v/>
      </c>
      <c r="AK640" s="152"/>
    </row>
    <row r="641" spans="1:37" x14ac:dyDescent="0.2">
      <c r="A641" s="150"/>
      <c r="B641" s="149" t="str">
        <f t="shared" si="162"/>
        <v/>
      </c>
      <c r="C641" s="140">
        <f t="shared" si="163"/>
        <v>5875200</v>
      </c>
      <c r="D641" s="144"/>
      <c r="G641" s="147"/>
      <c r="T641" s="142" t="str">
        <f t="shared" si="152"/>
        <v/>
      </c>
      <c r="U641" s="142" t="str">
        <f t="shared" si="153"/>
        <v/>
      </c>
      <c r="V641" s="195" t="str">
        <f t="shared" si="154"/>
        <v/>
      </c>
      <c r="W641" s="196" t="str">
        <f t="shared" si="155"/>
        <v/>
      </c>
      <c r="X641" s="146" t="str">
        <f t="shared" si="160"/>
        <v/>
      </c>
      <c r="Y641" s="146" t="str">
        <f t="shared" si="156"/>
        <v/>
      </c>
      <c r="Z641" s="199" t="str">
        <f t="shared" si="157"/>
        <v/>
      </c>
      <c r="AA641" s="146" t="str">
        <f t="shared" si="161"/>
        <v/>
      </c>
      <c r="AB641" s="141" t="str">
        <f t="shared" si="158"/>
        <v/>
      </c>
      <c r="AC641" s="140" t="str">
        <f t="shared" si="159"/>
        <v/>
      </c>
      <c r="AK641" s="152"/>
    </row>
    <row r="642" spans="1:37" x14ac:dyDescent="0.2">
      <c r="A642" s="150"/>
      <c r="B642" s="149" t="str">
        <f t="shared" si="162"/>
        <v/>
      </c>
      <c r="C642" s="140">
        <f t="shared" si="163"/>
        <v>5886000</v>
      </c>
      <c r="D642" s="144"/>
      <c r="G642" s="147"/>
      <c r="T642" s="142" t="str">
        <f t="shared" si="152"/>
        <v/>
      </c>
      <c r="U642" s="142" t="str">
        <f t="shared" si="153"/>
        <v/>
      </c>
      <c r="V642" s="195" t="str">
        <f t="shared" si="154"/>
        <v/>
      </c>
      <c r="W642" s="196" t="str">
        <f t="shared" si="155"/>
        <v/>
      </c>
      <c r="X642" s="146" t="str">
        <f t="shared" si="160"/>
        <v/>
      </c>
      <c r="Y642" s="146" t="str">
        <f t="shared" si="156"/>
        <v/>
      </c>
      <c r="Z642" s="199" t="str">
        <f t="shared" si="157"/>
        <v/>
      </c>
      <c r="AA642" s="146" t="str">
        <f t="shared" si="161"/>
        <v/>
      </c>
      <c r="AB642" s="141" t="str">
        <f t="shared" si="158"/>
        <v/>
      </c>
      <c r="AC642" s="140" t="str">
        <f t="shared" si="159"/>
        <v/>
      </c>
      <c r="AK642" s="152"/>
    </row>
    <row r="643" spans="1:37" x14ac:dyDescent="0.2">
      <c r="A643" s="150"/>
      <c r="B643" s="149" t="str">
        <f t="shared" si="162"/>
        <v/>
      </c>
      <c r="C643" s="140">
        <f t="shared" si="163"/>
        <v>5896800</v>
      </c>
      <c r="D643" s="144"/>
      <c r="G643" s="147"/>
      <c r="T643" s="142" t="str">
        <f t="shared" ref="T643:T706" si="164">IF(U643="","",T642+1)</f>
        <v/>
      </c>
      <c r="U643" s="142" t="str">
        <f t="shared" ref="U643:U706" si="165">IF(U642="","",IF(U642+$N$33&gt;$O$2,"",IF((U642+N$33)&gt;=O$2,O$2,U642+$N$33)))</f>
        <v/>
      </c>
      <c r="V643" s="195" t="str">
        <f t="shared" ref="V643:V706" si="166">IF(U643="","",(U643/3600)/24+V$4)</f>
        <v/>
      </c>
      <c r="W643" s="196" t="str">
        <f t="shared" ref="W643:W706" si="167">IF(T643="","",V643/24+$W$5)</f>
        <v/>
      </c>
      <c r="X643" s="146" t="str">
        <f t="shared" si="160"/>
        <v/>
      </c>
      <c r="Y643" s="146" t="str">
        <f t="shared" ref="Y643:Y706" si="168">IF(U643="","",GetYByX(Z643/10000,$J$4:$J$100,$I$4:$I$100, TRUE))</f>
        <v/>
      </c>
      <c r="Z643" s="199" t="str">
        <f t="shared" ref="Z643:Z706" si="169">IF(U643="","",Z642+X643*AB643-AA643*AB643)</f>
        <v/>
      </c>
      <c r="AA643" s="146" t="str">
        <f t="shared" si="161"/>
        <v/>
      </c>
      <c r="AB643" s="141" t="str">
        <f t="shared" ref="AB643:AB706" si="170">IF(U643="","",U643-U642)</f>
        <v/>
      </c>
      <c r="AC643" s="140" t="str">
        <f t="shared" ref="AC643:AC706" si="171">IF(U643="","",U643/3600)</f>
        <v/>
      </c>
      <c r="AK643" s="152"/>
    </row>
    <row r="644" spans="1:37" x14ac:dyDescent="0.2">
      <c r="A644" s="150"/>
      <c r="B644" s="149" t="str">
        <f t="shared" si="162"/>
        <v/>
      </c>
      <c r="C644" s="140">
        <f t="shared" si="163"/>
        <v>5907600</v>
      </c>
      <c r="D644" s="144"/>
      <c r="G644" s="147"/>
      <c r="T644" s="142" t="str">
        <f t="shared" si="164"/>
        <v/>
      </c>
      <c r="U644" s="142" t="str">
        <f t="shared" si="165"/>
        <v/>
      </c>
      <c r="V644" s="195" t="str">
        <f t="shared" si="166"/>
        <v/>
      </c>
      <c r="W644" s="196" t="str">
        <f t="shared" si="167"/>
        <v/>
      </c>
      <c r="X644" s="146" t="str">
        <f t="shared" si="160"/>
        <v/>
      </c>
      <c r="Y644" s="146" t="str">
        <f t="shared" si="168"/>
        <v/>
      </c>
      <c r="Z644" s="199" t="str">
        <f t="shared" si="169"/>
        <v/>
      </c>
      <c r="AA644" s="146" t="str">
        <f t="shared" si="161"/>
        <v/>
      </c>
      <c r="AB644" s="141" t="str">
        <f t="shared" si="170"/>
        <v/>
      </c>
      <c r="AC644" s="140" t="str">
        <f t="shared" si="171"/>
        <v/>
      </c>
      <c r="AK644" s="152"/>
    </row>
    <row r="645" spans="1:37" x14ac:dyDescent="0.2">
      <c r="A645" s="150"/>
      <c r="B645" s="149" t="str">
        <f t="shared" si="162"/>
        <v/>
      </c>
      <c r="C645" s="140">
        <f t="shared" si="163"/>
        <v>5918400</v>
      </c>
      <c r="D645" s="144"/>
      <c r="G645" s="147"/>
      <c r="T645" s="142" t="str">
        <f t="shared" si="164"/>
        <v/>
      </c>
      <c r="U645" s="142" t="str">
        <f t="shared" si="165"/>
        <v/>
      </c>
      <c r="V645" s="195" t="str">
        <f t="shared" si="166"/>
        <v/>
      </c>
      <c r="W645" s="196" t="str">
        <f t="shared" si="167"/>
        <v/>
      </c>
      <c r="X645" s="146" t="str">
        <f t="shared" si="160"/>
        <v/>
      </c>
      <c r="Y645" s="146" t="str">
        <f t="shared" si="168"/>
        <v/>
      </c>
      <c r="Z645" s="199" t="str">
        <f t="shared" si="169"/>
        <v/>
      </c>
      <c r="AA645" s="146" t="str">
        <f t="shared" si="161"/>
        <v/>
      </c>
      <c r="AB645" s="141" t="str">
        <f t="shared" si="170"/>
        <v/>
      </c>
      <c r="AC645" s="140" t="str">
        <f t="shared" si="171"/>
        <v/>
      </c>
      <c r="AK645" s="152"/>
    </row>
    <row r="646" spans="1:37" x14ac:dyDescent="0.2">
      <c r="A646" s="150"/>
      <c r="B646" s="149" t="str">
        <f t="shared" si="162"/>
        <v/>
      </c>
      <c r="C646" s="140">
        <f t="shared" si="163"/>
        <v>5929200</v>
      </c>
      <c r="D646" s="144"/>
      <c r="G646" s="147"/>
      <c r="T646" s="142" t="str">
        <f t="shared" si="164"/>
        <v/>
      </c>
      <c r="U646" s="142" t="str">
        <f t="shared" si="165"/>
        <v/>
      </c>
      <c r="V646" s="195" t="str">
        <f t="shared" si="166"/>
        <v/>
      </c>
      <c r="W646" s="196" t="str">
        <f t="shared" si="167"/>
        <v/>
      </c>
      <c r="X646" s="146" t="str">
        <f t="shared" ref="X646:X709" si="172">IF(U646="","",vbaSpline(U646/3600,A$4:A$59,D$4:D$59))</f>
        <v/>
      </c>
      <c r="Y646" s="146" t="str">
        <f t="shared" si="168"/>
        <v/>
      </c>
      <c r="Z646" s="199" t="str">
        <f t="shared" si="169"/>
        <v/>
      </c>
      <c r="AA646" s="146" t="str">
        <f t="shared" ref="AA646:AA709" si="173">IF(U646="","",IF(Y645&lt;$N$12,0,GetYByX(Y645,$AF$5:$AF$100,$AG$5:$AG$100)+GetYByX(Y645,$AI$5:$AI$100,$AJ$5:$AJ$100)+AL645)+GetYByX(Y645,F$4:F$100,G$4:G$100))</f>
        <v/>
      </c>
      <c r="AB646" s="141" t="str">
        <f t="shared" si="170"/>
        <v/>
      </c>
      <c r="AC646" s="140" t="str">
        <f t="shared" si="171"/>
        <v/>
      </c>
      <c r="AK646" s="152"/>
    </row>
    <row r="647" spans="1:37" x14ac:dyDescent="0.2">
      <c r="A647" s="150"/>
      <c r="B647" s="149" t="str">
        <f t="shared" si="162"/>
        <v/>
      </c>
      <c r="C647" s="140">
        <f t="shared" si="163"/>
        <v>5940000</v>
      </c>
      <c r="D647" s="144"/>
      <c r="G647" s="147"/>
      <c r="T647" s="142" t="str">
        <f t="shared" si="164"/>
        <v/>
      </c>
      <c r="U647" s="142" t="str">
        <f t="shared" si="165"/>
        <v/>
      </c>
      <c r="V647" s="195" t="str">
        <f t="shared" si="166"/>
        <v/>
      </c>
      <c r="W647" s="196" t="str">
        <f t="shared" si="167"/>
        <v/>
      </c>
      <c r="X647" s="146" t="str">
        <f t="shared" si="172"/>
        <v/>
      </c>
      <c r="Y647" s="146" t="str">
        <f t="shared" si="168"/>
        <v/>
      </c>
      <c r="Z647" s="199" t="str">
        <f t="shared" si="169"/>
        <v/>
      </c>
      <c r="AA647" s="146" t="str">
        <f t="shared" si="173"/>
        <v/>
      </c>
      <c r="AB647" s="141" t="str">
        <f t="shared" si="170"/>
        <v/>
      </c>
      <c r="AC647" s="140" t="str">
        <f t="shared" si="171"/>
        <v/>
      </c>
      <c r="AK647" s="152"/>
    </row>
    <row r="648" spans="1:37" x14ac:dyDescent="0.2">
      <c r="A648" s="150"/>
      <c r="B648" s="149" t="str">
        <f t="shared" si="162"/>
        <v/>
      </c>
      <c r="C648" s="140">
        <f t="shared" si="163"/>
        <v>5950800</v>
      </c>
      <c r="D648" s="144"/>
      <c r="G648" s="147"/>
      <c r="T648" s="142" t="str">
        <f t="shared" si="164"/>
        <v/>
      </c>
      <c r="U648" s="142" t="str">
        <f t="shared" si="165"/>
        <v/>
      </c>
      <c r="V648" s="195" t="str">
        <f t="shared" si="166"/>
        <v/>
      </c>
      <c r="W648" s="196" t="str">
        <f t="shared" si="167"/>
        <v/>
      </c>
      <c r="X648" s="146" t="str">
        <f t="shared" si="172"/>
        <v/>
      </c>
      <c r="Y648" s="146" t="str">
        <f t="shared" si="168"/>
        <v/>
      </c>
      <c r="Z648" s="199" t="str">
        <f t="shared" si="169"/>
        <v/>
      </c>
      <c r="AA648" s="146" t="str">
        <f t="shared" si="173"/>
        <v/>
      </c>
      <c r="AB648" s="141" t="str">
        <f t="shared" si="170"/>
        <v/>
      </c>
      <c r="AC648" s="140" t="str">
        <f t="shared" si="171"/>
        <v/>
      </c>
      <c r="AK648" s="152"/>
    </row>
    <row r="649" spans="1:37" x14ac:dyDescent="0.2">
      <c r="A649" s="150"/>
      <c r="B649" s="149" t="str">
        <f t="shared" si="162"/>
        <v/>
      </c>
      <c r="C649" s="140">
        <f t="shared" si="163"/>
        <v>5961600</v>
      </c>
      <c r="D649" s="144"/>
      <c r="G649" s="147"/>
      <c r="T649" s="142" t="str">
        <f t="shared" si="164"/>
        <v/>
      </c>
      <c r="U649" s="142" t="str">
        <f t="shared" si="165"/>
        <v/>
      </c>
      <c r="V649" s="195" t="str">
        <f t="shared" si="166"/>
        <v/>
      </c>
      <c r="W649" s="196" t="str">
        <f t="shared" si="167"/>
        <v/>
      </c>
      <c r="X649" s="146" t="str">
        <f t="shared" si="172"/>
        <v/>
      </c>
      <c r="Y649" s="146" t="str">
        <f t="shared" si="168"/>
        <v/>
      </c>
      <c r="Z649" s="199" t="str">
        <f t="shared" si="169"/>
        <v/>
      </c>
      <c r="AA649" s="146" t="str">
        <f t="shared" si="173"/>
        <v/>
      </c>
      <c r="AB649" s="141" t="str">
        <f t="shared" si="170"/>
        <v/>
      </c>
      <c r="AC649" s="140" t="str">
        <f t="shared" si="171"/>
        <v/>
      </c>
      <c r="AK649" s="152"/>
    </row>
    <row r="650" spans="1:37" x14ac:dyDescent="0.2">
      <c r="A650" s="150"/>
      <c r="B650" s="149" t="str">
        <f t="shared" si="162"/>
        <v/>
      </c>
      <c r="C650" s="140">
        <f t="shared" si="163"/>
        <v>5972400</v>
      </c>
      <c r="D650" s="144"/>
      <c r="G650" s="147"/>
      <c r="T650" s="142" t="str">
        <f t="shared" si="164"/>
        <v/>
      </c>
      <c r="U650" s="142" t="str">
        <f t="shared" si="165"/>
        <v/>
      </c>
      <c r="V650" s="195" t="str">
        <f t="shared" si="166"/>
        <v/>
      </c>
      <c r="W650" s="196" t="str">
        <f t="shared" si="167"/>
        <v/>
      </c>
      <c r="X650" s="146" t="str">
        <f t="shared" si="172"/>
        <v/>
      </c>
      <c r="Y650" s="146" t="str">
        <f t="shared" si="168"/>
        <v/>
      </c>
      <c r="Z650" s="199" t="str">
        <f t="shared" si="169"/>
        <v/>
      </c>
      <c r="AA650" s="146" t="str">
        <f t="shared" si="173"/>
        <v/>
      </c>
      <c r="AB650" s="141" t="str">
        <f t="shared" si="170"/>
        <v/>
      </c>
      <c r="AC650" s="140" t="str">
        <f t="shared" si="171"/>
        <v/>
      </c>
      <c r="AK650" s="152"/>
    </row>
    <row r="651" spans="1:37" x14ac:dyDescent="0.2">
      <c r="A651" s="150"/>
      <c r="B651" s="149" t="str">
        <f t="shared" si="162"/>
        <v/>
      </c>
      <c r="C651" s="140">
        <f t="shared" si="163"/>
        <v>5983200</v>
      </c>
      <c r="D651" s="144"/>
      <c r="G651" s="147"/>
      <c r="T651" s="142" t="str">
        <f t="shared" si="164"/>
        <v/>
      </c>
      <c r="U651" s="142" t="str">
        <f t="shared" si="165"/>
        <v/>
      </c>
      <c r="V651" s="195" t="str">
        <f t="shared" si="166"/>
        <v/>
      </c>
      <c r="W651" s="196" t="str">
        <f t="shared" si="167"/>
        <v/>
      </c>
      <c r="X651" s="146" t="str">
        <f t="shared" si="172"/>
        <v/>
      </c>
      <c r="Y651" s="146" t="str">
        <f t="shared" si="168"/>
        <v/>
      </c>
      <c r="Z651" s="199" t="str">
        <f t="shared" si="169"/>
        <v/>
      </c>
      <c r="AA651" s="146" t="str">
        <f t="shared" si="173"/>
        <v/>
      </c>
      <c r="AB651" s="141" t="str">
        <f t="shared" si="170"/>
        <v/>
      </c>
      <c r="AC651" s="140" t="str">
        <f t="shared" si="171"/>
        <v/>
      </c>
      <c r="AK651" s="152"/>
    </row>
    <row r="652" spans="1:37" x14ac:dyDescent="0.2">
      <c r="A652" s="150"/>
      <c r="B652" s="149" t="str">
        <f t="shared" si="162"/>
        <v/>
      </c>
      <c r="C652" s="140">
        <f t="shared" si="163"/>
        <v>5994000</v>
      </c>
      <c r="D652" s="144"/>
      <c r="G652" s="147"/>
      <c r="T652" s="142" t="str">
        <f t="shared" si="164"/>
        <v/>
      </c>
      <c r="U652" s="142" t="str">
        <f t="shared" si="165"/>
        <v/>
      </c>
      <c r="V652" s="195" t="str">
        <f t="shared" si="166"/>
        <v/>
      </c>
      <c r="W652" s="196" t="str">
        <f t="shared" si="167"/>
        <v/>
      </c>
      <c r="X652" s="146" t="str">
        <f t="shared" si="172"/>
        <v/>
      </c>
      <c r="Y652" s="146" t="str">
        <f t="shared" si="168"/>
        <v/>
      </c>
      <c r="Z652" s="199" t="str">
        <f t="shared" si="169"/>
        <v/>
      </c>
      <c r="AA652" s="146" t="str">
        <f t="shared" si="173"/>
        <v/>
      </c>
      <c r="AB652" s="141" t="str">
        <f t="shared" si="170"/>
        <v/>
      </c>
      <c r="AC652" s="140" t="str">
        <f t="shared" si="171"/>
        <v/>
      </c>
      <c r="AK652" s="152"/>
    </row>
    <row r="653" spans="1:37" x14ac:dyDescent="0.2">
      <c r="A653" s="150"/>
      <c r="B653" s="149" t="str">
        <f t="shared" si="162"/>
        <v/>
      </c>
      <c r="C653" s="140">
        <f t="shared" si="163"/>
        <v>6004800</v>
      </c>
      <c r="D653" s="144"/>
      <c r="G653" s="147"/>
      <c r="T653" s="142" t="str">
        <f t="shared" si="164"/>
        <v/>
      </c>
      <c r="U653" s="142" t="str">
        <f t="shared" si="165"/>
        <v/>
      </c>
      <c r="V653" s="195" t="str">
        <f t="shared" si="166"/>
        <v/>
      </c>
      <c r="W653" s="196" t="str">
        <f t="shared" si="167"/>
        <v/>
      </c>
      <c r="X653" s="146" t="str">
        <f t="shared" si="172"/>
        <v/>
      </c>
      <c r="Y653" s="146" t="str">
        <f t="shared" si="168"/>
        <v/>
      </c>
      <c r="Z653" s="199" t="str">
        <f t="shared" si="169"/>
        <v/>
      </c>
      <c r="AA653" s="146" t="str">
        <f t="shared" si="173"/>
        <v/>
      </c>
      <c r="AB653" s="141" t="str">
        <f t="shared" si="170"/>
        <v/>
      </c>
      <c r="AC653" s="140" t="str">
        <f t="shared" si="171"/>
        <v/>
      </c>
      <c r="AK653" s="152"/>
    </row>
    <row r="654" spans="1:37" x14ac:dyDescent="0.2">
      <c r="A654" s="150"/>
      <c r="B654" s="149" t="str">
        <f t="shared" si="162"/>
        <v/>
      </c>
      <c r="C654" s="140">
        <f t="shared" si="163"/>
        <v>6015600</v>
      </c>
      <c r="D654" s="144"/>
      <c r="G654" s="147"/>
      <c r="T654" s="142" t="str">
        <f t="shared" si="164"/>
        <v/>
      </c>
      <c r="U654" s="142" t="str">
        <f t="shared" si="165"/>
        <v/>
      </c>
      <c r="V654" s="195" t="str">
        <f t="shared" si="166"/>
        <v/>
      </c>
      <c r="W654" s="196" t="str">
        <f t="shared" si="167"/>
        <v/>
      </c>
      <c r="X654" s="146" t="str">
        <f t="shared" si="172"/>
        <v/>
      </c>
      <c r="Y654" s="146" t="str">
        <f t="shared" si="168"/>
        <v/>
      </c>
      <c r="Z654" s="199" t="str">
        <f t="shared" si="169"/>
        <v/>
      </c>
      <c r="AA654" s="146" t="str">
        <f t="shared" si="173"/>
        <v/>
      </c>
      <c r="AB654" s="141" t="str">
        <f t="shared" si="170"/>
        <v/>
      </c>
      <c r="AC654" s="140" t="str">
        <f t="shared" si="171"/>
        <v/>
      </c>
      <c r="AK654" s="152"/>
    </row>
    <row r="655" spans="1:37" x14ac:dyDescent="0.2">
      <c r="A655" s="150"/>
      <c r="B655" s="149" t="str">
        <f t="shared" si="162"/>
        <v/>
      </c>
      <c r="C655" s="140">
        <f t="shared" si="163"/>
        <v>6026400</v>
      </c>
      <c r="D655" s="144"/>
      <c r="G655" s="147"/>
      <c r="T655" s="142" t="str">
        <f t="shared" si="164"/>
        <v/>
      </c>
      <c r="U655" s="142" t="str">
        <f t="shared" si="165"/>
        <v/>
      </c>
      <c r="V655" s="195" t="str">
        <f t="shared" si="166"/>
        <v/>
      </c>
      <c r="W655" s="196" t="str">
        <f t="shared" si="167"/>
        <v/>
      </c>
      <c r="X655" s="146" t="str">
        <f t="shared" si="172"/>
        <v/>
      </c>
      <c r="Y655" s="146" t="str">
        <f t="shared" si="168"/>
        <v/>
      </c>
      <c r="Z655" s="199" t="str">
        <f t="shared" si="169"/>
        <v/>
      </c>
      <c r="AA655" s="146" t="str">
        <f t="shared" si="173"/>
        <v/>
      </c>
      <c r="AB655" s="141" t="str">
        <f t="shared" si="170"/>
        <v/>
      </c>
      <c r="AC655" s="140" t="str">
        <f t="shared" si="171"/>
        <v/>
      </c>
      <c r="AK655" s="152"/>
    </row>
    <row r="656" spans="1:37" x14ac:dyDescent="0.2">
      <c r="A656" s="150"/>
      <c r="B656" s="149" t="str">
        <f t="shared" si="162"/>
        <v/>
      </c>
      <c r="C656" s="140">
        <f t="shared" si="163"/>
        <v>6037200</v>
      </c>
      <c r="D656" s="144"/>
      <c r="G656" s="147"/>
      <c r="T656" s="142" t="str">
        <f t="shared" si="164"/>
        <v/>
      </c>
      <c r="U656" s="142" t="str">
        <f t="shared" si="165"/>
        <v/>
      </c>
      <c r="V656" s="195" t="str">
        <f t="shared" si="166"/>
        <v/>
      </c>
      <c r="W656" s="196" t="str">
        <f t="shared" si="167"/>
        <v/>
      </c>
      <c r="X656" s="146" t="str">
        <f t="shared" si="172"/>
        <v/>
      </c>
      <c r="Y656" s="146" t="str">
        <f t="shared" si="168"/>
        <v/>
      </c>
      <c r="Z656" s="199" t="str">
        <f t="shared" si="169"/>
        <v/>
      </c>
      <c r="AA656" s="146" t="str">
        <f t="shared" si="173"/>
        <v/>
      </c>
      <c r="AB656" s="141" t="str">
        <f t="shared" si="170"/>
        <v/>
      </c>
      <c r="AC656" s="140" t="str">
        <f t="shared" si="171"/>
        <v/>
      </c>
      <c r="AK656" s="152"/>
    </row>
    <row r="657" spans="1:37" x14ac:dyDescent="0.2">
      <c r="A657" s="150"/>
      <c r="B657" s="149" t="str">
        <f t="shared" si="162"/>
        <v/>
      </c>
      <c r="C657" s="140">
        <f t="shared" si="163"/>
        <v>6048000</v>
      </c>
      <c r="D657" s="144"/>
      <c r="G657" s="147"/>
      <c r="T657" s="142" t="str">
        <f t="shared" si="164"/>
        <v/>
      </c>
      <c r="U657" s="142" t="str">
        <f t="shared" si="165"/>
        <v/>
      </c>
      <c r="V657" s="195" t="str">
        <f t="shared" si="166"/>
        <v/>
      </c>
      <c r="W657" s="196" t="str">
        <f t="shared" si="167"/>
        <v/>
      </c>
      <c r="X657" s="146" t="str">
        <f t="shared" si="172"/>
        <v/>
      </c>
      <c r="Y657" s="146" t="str">
        <f t="shared" si="168"/>
        <v/>
      </c>
      <c r="Z657" s="199" t="str">
        <f t="shared" si="169"/>
        <v/>
      </c>
      <c r="AA657" s="146" t="str">
        <f t="shared" si="173"/>
        <v/>
      </c>
      <c r="AB657" s="141" t="str">
        <f t="shared" si="170"/>
        <v/>
      </c>
      <c r="AC657" s="140" t="str">
        <f t="shared" si="171"/>
        <v/>
      </c>
      <c r="AK657" s="152"/>
    </row>
    <row r="658" spans="1:37" x14ac:dyDescent="0.2">
      <c r="A658" s="150"/>
      <c r="B658" s="149" t="str">
        <f t="shared" si="162"/>
        <v/>
      </c>
      <c r="C658" s="140">
        <f t="shared" si="163"/>
        <v>6058800</v>
      </c>
      <c r="D658" s="144"/>
      <c r="G658" s="147"/>
      <c r="T658" s="142" t="str">
        <f t="shared" si="164"/>
        <v/>
      </c>
      <c r="U658" s="142" t="str">
        <f t="shared" si="165"/>
        <v/>
      </c>
      <c r="V658" s="195" t="str">
        <f t="shared" si="166"/>
        <v/>
      </c>
      <c r="W658" s="196" t="str">
        <f t="shared" si="167"/>
        <v/>
      </c>
      <c r="X658" s="146" t="str">
        <f t="shared" si="172"/>
        <v/>
      </c>
      <c r="Y658" s="146" t="str">
        <f t="shared" si="168"/>
        <v/>
      </c>
      <c r="Z658" s="199" t="str">
        <f t="shared" si="169"/>
        <v/>
      </c>
      <c r="AA658" s="146" t="str">
        <f t="shared" si="173"/>
        <v/>
      </c>
      <c r="AB658" s="141" t="str">
        <f t="shared" si="170"/>
        <v/>
      </c>
      <c r="AC658" s="140" t="str">
        <f t="shared" si="171"/>
        <v/>
      </c>
      <c r="AK658" s="152"/>
    </row>
    <row r="659" spans="1:37" x14ac:dyDescent="0.2">
      <c r="A659" s="150"/>
      <c r="B659" s="149" t="str">
        <f t="shared" si="162"/>
        <v/>
      </c>
      <c r="C659" s="140">
        <f t="shared" si="163"/>
        <v>6069600</v>
      </c>
      <c r="D659" s="144"/>
      <c r="G659" s="147"/>
      <c r="T659" s="142" t="str">
        <f t="shared" si="164"/>
        <v/>
      </c>
      <c r="U659" s="142" t="str">
        <f t="shared" si="165"/>
        <v/>
      </c>
      <c r="V659" s="195" t="str">
        <f t="shared" si="166"/>
        <v/>
      </c>
      <c r="W659" s="196" t="str">
        <f t="shared" si="167"/>
        <v/>
      </c>
      <c r="X659" s="146" t="str">
        <f t="shared" si="172"/>
        <v/>
      </c>
      <c r="Y659" s="146" t="str">
        <f t="shared" si="168"/>
        <v/>
      </c>
      <c r="Z659" s="199" t="str">
        <f t="shared" si="169"/>
        <v/>
      </c>
      <c r="AA659" s="146" t="str">
        <f t="shared" si="173"/>
        <v/>
      </c>
      <c r="AB659" s="141" t="str">
        <f t="shared" si="170"/>
        <v/>
      </c>
      <c r="AC659" s="140" t="str">
        <f t="shared" si="171"/>
        <v/>
      </c>
      <c r="AK659" s="152"/>
    </row>
    <row r="660" spans="1:37" x14ac:dyDescent="0.2">
      <c r="A660" s="150"/>
      <c r="B660" s="149" t="str">
        <f t="shared" si="162"/>
        <v/>
      </c>
      <c r="C660" s="140">
        <f t="shared" si="163"/>
        <v>6080400</v>
      </c>
      <c r="D660" s="144"/>
      <c r="G660" s="147"/>
      <c r="T660" s="142" t="str">
        <f t="shared" si="164"/>
        <v/>
      </c>
      <c r="U660" s="142" t="str">
        <f t="shared" si="165"/>
        <v/>
      </c>
      <c r="V660" s="195" t="str">
        <f t="shared" si="166"/>
        <v/>
      </c>
      <c r="W660" s="196" t="str">
        <f t="shared" si="167"/>
        <v/>
      </c>
      <c r="X660" s="146" t="str">
        <f t="shared" si="172"/>
        <v/>
      </c>
      <c r="Y660" s="146" t="str">
        <f t="shared" si="168"/>
        <v/>
      </c>
      <c r="Z660" s="199" t="str">
        <f t="shared" si="169"/>
        <v/>
      </c>
      <c r="AA660" s="146" t="str">
        <f t="shared" si="173"/>
        <v/>
      </c>
      <c r="AB660" s="141" t="str">
        <f t="shared" si="170"/>
        <v/>
      </c>
      <c r="AC660" s="140" t="str">
        <f t="shared" si="171"/>
        <v/>
      </c>
      <c r="AK660" s="152"/>
    </row>
    <row r="661" spans="1:37" x14ac:dyDescent="0.2">
      <c r="A661" s="150"/>
      <c r="B661" s="149" t="str">
        <f t="shared" si="162"/>
        <v/>
      </c>
      <c r="C661" s="140">
        <f t="shared" si="163"/>
        <v>6091200</v>
      </c>
      <c r="D661" s="144"/>
      <c r="G661" s="147"/>
      <c r="T661" s="142" t="str">
        <f t="shared" si="164"/>
        <v/>
      </c>
      <c r="U661" s="142" t="str">
        <f t="shared" si="165"/>
        <v/>
      </c>
      <c r="V661" s="195" t="str">
        <f t="shared" si="166"/>
        <v/>
      </c>
      <c r="W661" s="196" t="str">
        <f t="shared" si="167"/>
        <v/>
      </c>
      <c r="X661" s="146" t="str">
        <f t="shared" si="172"/>
        <v/>
      </c>
      <c r="Y661" s="146" t="str">
        <f t="shared" si="168"/>
        <v/>
      </c>
      <c r="Z661" s="199" t="str">
        <f t="shared" si="169"/>
        <v/>
      </c>
      <c r="AA661" s="146" t="str">
        <f t="shared" si="173"/>
        <v/>
      </c>
      <c r="AB661" s="141" t="str">
        <f t="shared" si="170"/>
        <v/>
      </c>
      <c r="AC661" s="140" t="str">
        <f t="shared" si="171"/>
        <v/>
      </c>
      <c r="AK661" s="152"/>
    </row>
    <row r="662" spans="1:37" x14ac:dyDescent="0.2">
      <c r="A662" s="150"/>
      <c r="B662" s="149" t="str">
        <f t="shared" si="162"/>
        <v/>
      </c>
      <c r="C662" s="140">
        <f t="shared" si="163"/>
        <v>6102000</v>
      </c>
      <c r="D662" s="144"/>
      <c r="G662" s="147"/>
      <c r="T662" s="142" t="str">
        <f t="shared" si="164"/>
        <v/>
      </c>
      <c r="U662" s="142" t="str">
        <f t="shared" si="165"/>
        <v/>
      </c>
      <c r="V662" s="195" t="str">
        <f t="shared" si="166"/>
        <v/>
      </c>
      <c r="W662" s="196" t="str">
        <f t="shared" si="167"/>
        <v/>
      </c>
      <c r="X662" s="146" t="str">
        <f t="shared" si="172"/>
        <v/>
      </c>
      <c r="Y662" s="146" t="str">
        <f t="shared" si="168"/>
        <v/>
      </c>
      <c r="Z662" s="199" t="str">
        <f t="shared" si="169"/>
        <v/>
      </c>
      <c r="AA662" s="146" t="str">
        <f t="shared" si="173"/>
        <v/>
      </c>
      <c r="AB662" s="141" t="str">
        <f t="shared" si="170"/>
        <v/>
      </c>
      <c r="AC662" s="140" t="str">
        <f t="shared" si="171"/>
        <v/>
      </c>
      <c r="AK662" s="152"/>
    </row>
    <row r="663" spans="1:37" x14ac:dyDescent="0.2">
      <c r="A663" s="150"/>
      <c r="B663" s="149" t="str">
        <f t="shared" si="162"/>
        <v/>
      </c>
      <c r="C663" s="140">
        <f t="shared" si="163"/>
        <v>6112800</v>
      </c>
      <c r="D663" s="144"/>
      <c r="G663" s="147"/>
      <c r="T663" s="142" t="str">
        <f t="shared" si="164"/>
        <v/>
      </c>
      <c r="U663" s="142" t="str">
        <f t="shared" si="165"/>
        <v/>
      </c>
      <c r="V663" s="195" t="str">
        <f t="shared" si="166"/>
        <v/>
      </c>
      <c r="W663" s="196" t="str">
        <f t="shared" si="167"/>
        <v/>
      </c>
      <c r="X663" s="146" t="str">
        <f t="shared" si="172"/>
        <v/>
      </c>
      <c r="Y663" s="146" t="str">
        <f t="shared" si="168"/>
        <v/>
      </c>
      <c r="Z663" s="199" t="str">
        <f t="shared" si="169"/>
        <v/>
      </c>
      <c r="AA663" s="146" t="str">
        <f t="shared" si="173"/>
        <v/>
      </c>
      <c r="AB663" s="141" t="str">
        <f t="shared" si="170"/>
        <v/>
      </c>
      <c r="AC663" s="140" t="str">
        <f t="shared" si="171"/>
        <v/>
      </c>
      <c r="AK663" s="152"/>
    </row>
    <row r="664" spans="1:37" x14ac:dyDescent="0.2">
      <c r="A664" s="150"/>
      <c r="B664" s="149" t="str">
        <f t="shared" si="162"/>
        <v/>
      </c>
      <c r="C664" s="140">
        <f t="shared" si="163"/>
        <v>6123600</v>
      </c>
      <c r="D664" s="144"/>
      <c r="G664" s="147"/>
      <c r="T664" s="142" t="str">
        <f t="shared" si="164"/>
        <v/>
      </c>
      <c r="U664" s="142" t="str">
        <f t="shared" si="165"/>
        <v/>
      </c>
      <c r="V664" s="195" t="str">
        <f t="shared" si="166"/>
        <v/>
      </c>
      <c r="W664" s="196" t="str">
        <f t="shared" si="167"/>
        <v/>
      </c>
      <c r="X664" s="146" t="str">
        <f t="shared" si="172"/>
        <v/>
      </c>
      <c r="Y664" s="146" t="str">
        <f t="shared" si="168"/>
        <v/>
      </c>
      <c r="Z664" s="199" t="str">
        <f t="shared" si="169"/>
        <v/>
      </c>
      <c r="AA664" s="146" t="str">
        <f t="shared" si="173"/>
        <v/>
      </c>
      <c r="AB664" s="141" t="str">
        <f t="shared" si="170"/>
        <v/>
      </c>
      <c r="AC664" s="140" t="str">
        <f t="shared" si="171"/>
        <v/>
      </c>
      <c r="AK664" s="152"/>
    </row>
    <row r="665" spans="1:37" x14ac:dyDescent="0.2">
      <c r="A665" s="150"/>
      <c r="B665" s="149" t="str">
        <f t="shared" si="162"/>
        <v/>
      </c>
      <c r="C665" s="140">
        <f t="shared" si="163"/>
        <v>6134400</v>
      </c>
      <c r="D665" s="144"/>
      <c r="G665" s="147"/>
      <c r="T665" s="142" t="str">
        <f t="shared" si="164"/>
        <v/>
      </c>
      <c r="U665" s="142" t="str">
        <f t="shared" si="165"/>
        <v/>
      </c>
      <c r="V665" s="195" t="str">
        <f t="shared" si="166"/>
        <v/>
      </c>
      <c r="W665" s="196" t="str">
        <f t="shared" si="167"/>
        <v/>
      </c>
      <c r="X665" s="146" t="str">
        <f t="shared" si="172"/>
        <v/>
      </c>
      <c r="Y665" s="146" t="str">
        <f t="shared" si="168"/>
        <v/>
      </c>
      <c r="Z665" s="199" t="str">
        <f t="shared" si="169"/>
        <v/>
      </c>
      <c r="AA665" s="146" t="str">
        <f t="shared" si="173"/>
        <v/>
      </c>
      <c r="AB665" s="141" t="str">
        <f t="shared" si="170"/>
        <v/>
      </c>
      <c r="AC665" s="140" t="str">
        <f t="shared" si="171"/>
        <v/>
      </c>
      <c r="AK665" s="152"/>
    </row>
    <row r="666" spans="1:37" x14ac:dyDescent="0.2">
      <c r="A666" s="150"/>
      <c r="B666" s="149" t="str">
        <f t="shared" si="162"/>
        <v/>
      </c>
      <c r="C666" s="140">
        <f t="shared" si="163"/>
        <v>6145200</v>
      </c>
      <c r="D666" s="144"/>
      <c r="G666" s="147"/>
      <c r="T666" s="142" t="str">
        <f t="shared" si="164"/>
        <v/>
      </c>
      <c r="U666" s="142" t="str">
        <f t="shared" si="165"/>
        <v/>
      </c>
      <c r="V666" s="195" t="str">
        <f t="shared" si="166"/>
        <v/>
      </c>
      <c r="W666" s="196" t="str">
        <f t="shared" si="167"/>
        <v/>
      </c>
      <c r="X666" s="146" t="str">
        <f t="shared" si="172"/>
        <v/>
      </c>
      <c r="Y666" s="146" t="str">
        <f t="shared" si="168"/>
        <v/>
      </c>
      <c r="Z666" s="199" t="str">
        <f t="shared" si="169"/>
        <v/>
      </c>
      <c r="AA666" s="146" t="str">
        <f t="shared" si="173"/>
        <v/>
      </c>
      <c r="AB666" s="141" t="str">
        <f t="shared" si="170"/>
        <v/>
      </c>
      <c r="AC666" s="140" t="str">
        <f t="shared" si="171"/>
        <v/>
      </c>
      <c r="AK666" s="152"/>
    </row>
    <row r="667" spans="1:37" x14ac:dyDescent="0.2">
      <c r="A667" s="150"/>
      <c r="B667" s="149" t="str">
        <f t="shared" si="162"/>
        <v/>
      </c>
      <c r="C667" s="140">
        <f t="shared" si="163"/>
        <v>6156000</v>
      </c>
      <c r="D667" s="144"/>
      <c r="G667" s="147"/>
      <c r="T667" s="142" t="str">
        <f t="shared" si="164"/>
        <v/>
      </c>
      <c r="U667" s="142" t="str">
        <f t="shared" si="165"/>
        <v/>
      </c>
      <c r="V667" s="195" t="str">
        <f t="shared" si="166"/>
        <v/>
      </c>
      <c r="W667" s="196" t="str">
        <f t="shared" si="167"/>
        <v/>
      </c>
      <c r="X667" s="146" t="str">
        <f t="shared" si="172"/>
        <v/>
      </c>
      <c r="Y667" s="146" t="str">
        <f t="shared" si="168"/>
        <v/>
      </c>
      <c r="Z667" s="199" t="str">
        <f t="shared" si="169"/>
        <v/>
      </c>
      <c r="AA667" s="146" t="str">
        <f t="shared" si="173"/>
        <v/>
      </c>
      <c r="AB667" s="141" t="str">
        <f t="shared" si="170"/>
        <v/>
      </c>
      <c r="AC667" s="140" t="str">
        <f t="shared" si="171"/>
        <v/>
      </c>
      <c r="AK667" s="152"/>
    </row>
    <row r="668" spans="1:37" x14ac:dyDescent="0.2">
      <c r="A668" s="150"/>
      <c r="B668" s="149" t="str">
        <f t="shared" si="162"/>
        <v/>
      </c>
      <c r="C668" s="140">
        <f t="shared" si="163"/>
        <v>6166800</v>
      </c>
      <c r="D668" s="144"/>
      <c r="G668" s="147"/>
      <c r="T668" s="142" t="str">
        <f t="shared" si="164"/>
        <v/>
      </c>
      <c r="U668" s="142" t="str">
        <f t="shared" si="165"/>
        <v/>
      </c>
      <c r="V668" s="195" t="str">
        <f t="shared" si="166"/>
        <v/>
      </c>
      <c r="W668" s="196" t="str">
        <f t="shared" si="167"/>
        <v/>
      </c>
      <c r="X668" s="146" t="str">
        <f t="shared" si="172"/>
        <v/>
      </c>
      <c r="Y668" s="146" t="str">
        <f t="shared" si="168"/>
        <v/>
      </c>
      <c r="Z668" s="199" t="str">
        <f t="shared" si="169"/>
        <v/>
      </c>
      <c r="AA668" s="146" t="str">
        <f t="shared" si="173"/>
        <v/>
      </c>
      <c r="AB668" s="141" t="str">
        <f t="shared" si="170"/>
        <v/>
      </c>
      <c r="AC668" s="140" t="str">
        <f t="shared" si="171"/>
        <v/>
      </c>
      <c r="AK668" s="152"/>
    </row>
    <row r="669" spans="1:37" x14ac:dyDescent="0.2">
      <c r="A669" s="150"/>
      <c r="B669" s="149" t="str">
        <f t="shared" si="162"/>
        <v/>
      </c>
      <c r="C669" s="140">
        <f t="shared" si="163"/>
        <v>6177600</v>
      </c>
      <c r="D669" s="144"/>
      <c r="G669" s="147"/>
      <c r="T669" s="142" t="str">
        <f t="shared" si="164"/>
        <v/>
      </c>
      <c r="U669" s="142" t="str">
        <f t="shared" si="165"/>
        <v/>
      </c>
      <c r="V669" s="195" t="str">
        <f t="shared" si="166"/>
        <v/>
      </c>
      <c r="W669" s="196" t="str">
        <f t="shared" si="167"/>
        <v/>
      </c>
      <c r="X669" s="146" t="str">
        <f t="shared" si="172"/>
        <v/>
      </c>
      <c r="Y669" s="146" t="str">
        <f t="shared" si="168"/>
        <v/>
      </c>
      <c r="Z669" s="199" t="str">
        <f t="shared" si="169"/>
        <v/>
      </c>
      <c r="AA669" s="146" t="str">
        <f t="shared" si="173"/>
        <v/>
      </c>
      <c r="AB669" s="141" t="str">
        <f t="shared" si="170"/>
        <v/>
      </c>
      <c r="AC669" s="140" t="str">
        <f t="shared" si="171"/>
        <v/>
      </c>
      <c r="AK669" s="152"/>
    </row>
    <row r="670" spans="1:37" x14ac:dyDescent="0.2">
      <c r="A670" s="150"/>
      <c r="B670" s="149" t="str">
        <f t="shared" si="162"/>
        <v/>
      </c>
      <c r="C670" s="140">
        <f t="shared" si="163"/>
        <v>6188400</v>
      </c>
      <c r="D670" s="144"/>
      <c r="G670" s="147"/>
      <c r="T670" s="142" t="str">
        <f t="shared" si="164"/>
        <v/>
      </c>
      <c r="U670" s="142" t="str">
        <f t="shared" si="165"/>
        <v/>
      </c>
      <c r="V670" s="195" t="str">
        <f t="shared" si="166"/>
        <v/>
      </c>
      <c r="W670" s="196" t="str">
        <f t="shared" si="167"/>
        <v/>
      </c>
      <c r="X670" s="146" t="str">
        <f t="shared" si="172"/>
        <v/>
      </c>
      <c r="Y670" s="146" t="str">
        <f t="shared" si="168"/>
        <v/>
      </c>
      <c r="Z670" s="199" t="str">
        <f t="shared" si="169"/>
        <v/>
      </c>
      <c r="AA670" s="146" t="str">
        <f t="shared" si="173"/>
        <v/>
      </c>
      <c r="AB670" s="141" t="str">
        <f t="shared" si="170"/>
        <v/>
      </c>
      <c r="AC670" s="140" t="str">
        <f t="shared" si="171"/>
        <v/>
      </c>
      <c r="AK670" s="152"/>
    </row>
    <row r="671" spans="1:37" x14ac:dyDescent="0.2">
      <c r="A671" s="150"/>
      <c r="B671" s="149" t="str">
        <f t="shared" si="162"/>
        <v/>
      </c>
      <c r="C671" s="140">
        <f t="shared" si="163"/>
        <v>6199200</v>
      </c>
      <c r="D671" s="144"/>
      <c r="G671" s="147"/>
      <c r="T671" s="142" t="str">
        <f t="shared" si="164"/>
        <v/>
      </c>
      <c r="U671" s="142" t="str">
        <f t="shared" si="165"/>
        <v/>
      </c>
      <c r="V671" s="195" t="str">
        <f t="shared" si="166"/>
        <v/>
      </c>
      <c r="W671" s="196" t="str">
        <f t="shared" si="167"/>
        <v/>
      </c>
      <c r="X671" s="146" t="str">
        <f t="shared" si="172"/>
        <v/>
      </c>
      <c r="Y671" s="146" t="str">
        <f t="shared" si="168"/>
        <v/>
      </c>
      <c r="Z671" s="199" t="str">
        <f t="shared" si="169"/>
        <v/>
      </c>
      <c r="AA671" s="146" t="str">
        <f t="shared" si="173"/>
        <v/>
      </c>
      <c r="AB671" s="141" t="str">
        <f t="shared" si="170"/>
        <v/>
      </c>
      <c r="AC671" s="140" t="str">
        <f t="shared" si="171"/>
        <v/>
      </c>
      <c r="AK671" s="152"/>
    </row>
    <row r="672" spans="1:37" x14ac:dyDescent="0.2">
      <c r="A672" s="150"/>
      <c r="B672" s="149" t="str">
        <f t="shared" si="162"/>
        <v/>
      </c>
      <c r="C672" s="140">
        <f t="shared" si="163"/>
        <v>6210000</v>
      </c>
      <c r="D672" s="144"/>
      <c r="G672" s="147"/>
      <c r="T672" s="142" t="str">
        <f t="shared" si="164"/>
        <v/>
      </c>
      <c r="U672" s="142" t="str">
        <f t="shared" si="165"/>
        <v/>
      </c>
      <c r="V672" s="195" t="str">
        <f t="shared" si="166"/>
        <v/>
      </c>
      <c r="W672" s="196" t="str">
        <f t="shared" si="167"/>
        <v/>
      </c>
      <c r="X672" s="146" t="str">
        <f t="shared" si="172"/>
        <v/>
      </c>
      <c r="Y672" s="146" t="str">
        <f t="shared" si="168"/>
        <v/>
      </c>
      <c r="Z672" s="199" t="str">
        <f t="shared" si="169"/>
        <v/>
      </c>
      <c r="AA672" s="146" t="str">
        <f t="shared" si="173"/>
        <v/>
      </c>
      <c r="AB672" s="141" t="str">
        <f t="shared" si="170"/>
        <v/>
      </c>
      <c r="AC672" s="140" t="str">
        <f t="shared" si="171"/>
        <v/>
      </c>
      <c r="AK672" s="152"/>
    </row>
    <row r="673" spans="1:37" x14ac:dyDescent="0.2">
      <c r="A673" s="150"/>
      <c r="B673" s="149" t="str">
        <f t="shared" si="162"/>
        <v/>
      </c>
      <c r="C673" s="140">
        <f t="shared" si="163"/>
        <v>6220800</v>
      </c>
      <c r="D673" s="144"/>
      <c r="G673" s="147"/>
      <c r="T673" s="142" t="str">
        <f t="shared" si="164"/>
        <v/>
      </c>
      <c r="U673" s="142" t="str">
        <f t="shared" si="165"/>
        <v/>
      </c>
      <c r="V673" s="195" t="str">
        <f t="shared" si="166"/>
        <v/>
      </c>
      <c r="W673" s="196" t="str">
        <f t="shared" si="167"/>
        <v/>
      </c>
      <c r="X673" s="146" t="str">
        <f t="shared" si="172"/>
        <v/>
      </c>
      <c r="Y673" s="146" t="str">
        <f t="shared" si="168"/>
        <v/>
      </c>
      <c r="Z673" s="199" t="str">
        <f t="shared" si="169"/>
        <v/>
      </c>
      <c r="AA673" s="146" t="str">
        <f t="shared" si="173"/>
        <v/>
      </c>
      <c r="AB673" s="141" t="str">
        <f t="shared" si="170"/>
        <v/>
      </c>
      <c r="AC673" s="140" t="str">
        <f t="shared" si="171"/>
        <v/>
      </c>
      <c r="AK673" s="152"/>
    </row>
    <row r="674" spans="1:37" x14ac:dyDescent="0.2">
      <c r="A674" s="150"/>
      <c r="B674" s="149" t="str">
        <f t="shared" si="162"/>
        <v/>
      </c>
      <c r="C674" s="140">
        <f t="shared" si="163"/>
        <v>6231600</v>
      </c>
      <c r="D674" s="144"/>
      <c r="G674" s="147"/>
      <c r="T674" s="142" t="str">
        <f t="shared" si="164"/>
        <v/>
      </c>
      <c r="U674" s="142" t="str">
        <f t="shared" si="165"/>
        <v/>
      </c>
      <c r="V674" s="195" t="str">
        <f t="shared" si="166"/>
        <v/>
      </c>
      <c r="W674" s="196" t="str">
        <f t="shared" si="167"/>
        <v/>
      </c>
      <c r="X674" s="146" t="str">
        <f t="shared" si="172"/>
        <v/>
      </c>
      <c r="Y674" s="146" t="str">
        <f t="shared" si="168"/>
        <v/>
      </c>
      <c r="Z674" s="199" t="str">
        <f t="shared" si="169"/>
        <v/>
      </c>
      <c r="AA674" s="146" t="str">
        <f t="shared" si="173"/>
        <v/>
      </c>
      <c r="AB674" s="141" t="str">
        <f t="shared" si="170"/>
        <v/>
      </c>
      <c r="AC674" s="140" t="str">
        <f t="shared" si="171"/>
        <v/>
      </c>
      <c r="AK674" s="152"/>
    </row>
    <row r="675" spans="1:37" x14ac:dyDescent="0.2">
      <c r="A675" s="150"/>
      <c r="B675" s="149" t="str">
        <f t="shared" si="162"/>
        <v/>
      </c>
      <c r="C675" s="140">
        <f t="shared" si="163"/>
        <v>6242400</v>
      </c>
      <c r="D675" s="144"/>
      <c r="G675" s="147"/>
      <c r="T675" s="142" t="str">
        <f t="shared" si="164"/>
        <v/>
      </c>
      <c r="U675" s="142" t="str">
        <f t="shared" si="165"/>
        <v/>
      </c>
      <c r="V675" s="195" t="str">
        <f t="shared" si="166"/>
        <v/>
      </c>
      <c r="W675" s="196" t="str">
        <f t="shared" si="167"/>
        <v/>
      </c>
      <c r="X675" s="146" t="str">
        <f t="shared" si="172"/>
        <v/>
      </c>
      <c r="Y675" s="146" t="str">
        <f t="shared" si="168"/>
        <v/>
      </c>
      <c r="Z675" s="199" t="str">
        <f t="shared" si="169"/>
        <v/>
      </c>
      <c r="AA675" s="146" t="str">
        <f t="shared" si="173"/>
        <v/>
      </c>
      <c r="AB675" s="141" t="str">
        <f t="shared" si="170"/>
        <v/>
      </c>
      <c r="AC675" s="140" t="str">
        <f t="shared" si="171"/>
        <v/>
      </c>
      <c r="AK675" s="152"/>
    </row>
    <row r="676" spans="1:37" x14ac:dyDescent="0.2">
      <c r="A676" s="150"/>
      <c r="B676" s="149" t="str">
        <f t="shared" si="162"/>
        <v/>
      </c>
      <c r="C676" s="140">
        <f t="shared" si="163"/>
        <v>6253200</v>
      </c>
      <c r="D676" s="144"/>
      <c r="G676" s="147"/>
      <c r="T676" s="142" t="str">
        <f t="shared" si="164"/>
        <v/>
      </c>
      <c r="U676" s="142" t="str">
        <f t="shared" si="165"/>
        <v/>
      </c>
      <c r="V676" s="195" t="str">
        <f t="shared" si="166"/>
        <v/>
      </c>
      <c r="W676" s="196" t="str">
        <f t="shared" si="167"/>
        <v/>
      </c>
      <c r="X676" s="146" t="str">
        <f t="shared" si="172"/>
        <v/>
      </c>
      <c r="Y676" s="146" t="str">
        <f t="shared" si="168"/>
        <v/>
      </c>
      <c r="Z676" s="199" t="str">
        <f t="shared" si="169"/>
        <v/>
      </c>
      <c r="AA676" s="146" t="str">
        <f t="shared" si="173"/>
        <v/>
      </c>
      <c r="AB676" s="141" t="str">
        <f t="shared" si="170"/>
        <v/>
      </c>
      <c r="AC676" s="140" t="str">
        <f t="shared" si="171"/>
        <v/>
      </c>
      <c r="AK676" s="152"/>
    </row>
    <row r="677" spans="1:37" x14ac:dyDescent="0.2">
      <c r="A677" s="150"/>
      <c r="B677" s="149" t="str">
        <f t="shared" si="162"/>
        <v/>
      </c>
      <c r="C677" s="140">
        <f t="shared" si="163"/>
        <v>6264000</v>
      </c>
      <c r="D677" s="144"/>
      <c r="G677" s="147"/>
      <c r="T677" s="142" t="str">
        <f t="shared" si="164"/>
        <v/>
      </c>
      <c r="U677" s="142" t="str">
        <f t="shared" si="165"/>
        <v/>
      </c>
      <c r="V677" s="195" t="str">
        <f t="shared" si="166"/>
        <v/>
      </c>
      <c r="W677" s="196" t="str">
        <f t="shared" si="167"/>
        <v/>
      </c>
      <c r="X677" s="146" t="str">
        <f t="shared" si="172"/>
        <v/>
      </c>
      <c r="Y677" s="146" t="str">
        <f t="shared" si="168"/>
        <v/>
      </c>
      <c r="Z677" s="199" t="str">
        <f t="shared" si="169"/>
        <v/>
      </c>
      <c r="AA677" s="146" t="str">
        <f t="shared" si="173"/>
        <v/>
      </c>
      <c r="AB677" s="141" t="str">
        <f t="shared" si="170"/>
        <v/>
      </c>
      <c r="AC677" s="140" t="str">
        <f t="shared" si="171"/>
        <v/>
      </c>
      <c r="AK677" s="152"/>
    </row>
    <row r="678" spans="1:37" x14ac:dyDescent="0.2">
      <c r="A678" s="150"/>
      <c r="B678" s="149" t="str">
        <f t="shared" si="162"/>
        <v/>
      </c>
      <c r="C678" s="140">
        <f t="shared" si="163"/>
        <v>6274800</v>
      </c>
      <c r="D678" s="144"/>
      <c r="G678" s="147"/>
      <c r="T678" s="142" t="str">
        <f t="shared" si="164"/>
        <v/>
      </c>
      <c r="U678" s="142" t="str">
        <f t="shared" si="165"/>
        <v/>
      </c>
      <c r="V678" s="195" t="str">
        <f t="shared" si="166"/>
        <v/>
      </c>
      <c r="W678" s="196" t="str">
        <f t="shared" si="167"/>
        <v/>
      </c>
      <c r="X678" s="146" t="str">
        <f t="shared" si="172"/>
        <v/>
      </c>
      <c r="Y678" s="146" t="str">
        <f t="shared" si="168"/>
        <v/>
      </c>
      <c r="Z678" s="199" t="str">
        <f t="shared" si="169"/>
        <v/>
      </c>
      <c r="AA678" s="146" t="str">
        <f t="shared" si="173"/>
        <v/>
      </c>
      <c r="AB678" s="141" t="str">
        <f t="shared" si="170"/>
        <v/>
      </c>
      <c r="AC678" s="140" t="str">
        <f t="shared" si="171"/>
        <v/>
      </c>
      <c r="AK678" s="152"/>
    </row>
    <row r="679" spans="1:37" x14ac:dyDescent="0.2">
      <c r="A679" s="150"/>
      <c r="B679" s="149" t="str">
        <f t="shared" si="162"/>
        <v/>
      </c>
      <c r="C679" s="140">
        <f t="shared" si="163"/>
        <v>6285600</v>
      </c>
      <c r="D679" s="144"/>
      <c r="G679" s="147"/>
      <c r="T679" s="142" t="str">
        <f t="shared" si="164"/>
        <v/>
      </c>
      <c r="U679" s="142" t="str">
        <f t="shared" si="165"/>
        <v/>
      </c>
      <c r="V679" s="195" t="str">
        <f t="shared" si="166"/>
        <v/>
      </c>
      <c r="W679" s="196" t="str">
        <f t="shared" si="167"/>
        <v/>
      </c>
      <c r="X679" s="146" t="str">
        <f t="shared" si="172"/>
        <v/>
      </c>
      <c r="Y679" s="146" t="str">
        <f t="shared" si="168"/>
        <v/>
      </c>
      <c r="Z679" s="199" t="str">
        <f t="shared" si="169"/>
        <v/>
      </c>
      <c r="AA679" s="146" t="str">
        <f t="shared" si="173"/>
        <v/>
      </c>
      <c r="AB679" s="141" t="str">
        <f t="shared" si="170"/>
        <v/>
      </c>
      <c r="AC679" s="140" t="str">
        <f t="shared" si="171"/>
        <v/>
      </c>
      <c r="AK679" s="152"/>
    </row>
    <row r="680" spans="1:37" x14ac:dyDescent="0.2">
      <c r="A680" s="150"/>
      <c r="B680" s="149" t="str">
        <f t="shared" si="162"/>
        <v/>
      </c>
      <c r="C680" s="140">
        <f t="shared" si="163"/>
        <v>6296400</v>
      </c>
      <c r="D680" s="144"/>
      <c r="G680" s="147"/>
      <c r="T680" s="142" t="str">
        <f t="shared" si="164"/>
        <v/>
      </c>
      <c r="U680" s="142" t="str">
        <f t="shared" si="165"/>
        <v/>
      </c>
      <c r="V680" s="195" t="str">
        <f t="shared" si="166"/>
        <v/>
      </c>
      <c r="W680" s="196" t="str">
        <f t="shared" si="167"/>
        <v/>
      </c>
      <c r="X680" s="146" t="str">
        <f t="shared" si="172"/>
        <v/>
      </c>
      <c r="Y680" s="146" t="str">
        <f t="shared" si="168"/>
        <v/>
      </c>
      <c r="Z680" s="199" t="str">
        <f t="shared" si="169"/>
        <v/>
      </c>
      <c r="AA680" s="146" t="str">
        <f t="shared" si="173"/>
        <v/>
      </c>
      <c r="AB680" s="141" t="str">
        <f t="shared" si="170"/>
        <v/>
      </c>
      <c r="AC680" s="140" t="str">
        <f t="shared" si="171"/>
        <v/>
      </c>
      <c r="AK680" s="152"/>
    </row>
    <row r="681" spans="1:37" x14ac:dyDescent="0.2">
      <c r="A681" s="150"/>
      <c r="B681" s="149" t="str">
        <f t="shared" si="162"/>
        <v/>
      </c>
      <c r="C681" s="140">
        <f t="shared" si="163"/>
        <v>6307200</v>
      </c>
      <c r="D681" s="144"/>
      <c r="G681" s="147"/>
      <c r="T681" s="142" t="str">
        <f t="shared" si="164"/>
        <v/>
      </c>
      <c r="U681" s="142" t="str">
        <f t="shared" si="165"/>
        <v/>
      </c>
      <c r="V681" s="195" t="str">
        <f t="shared" si="166"/>
        <v/>
      </c>
      <c r="W681" s="196" t="str">
        <f t="shared" si="167"/>
        <v/>
      </c>
      <c r="X681" s="146" t="str">
        <f t="shared" si="172"/>
        <v/>
      </c>
      <c r="Y681" s="146" t="str">
        <f t="shared" si="168"/>
        <v/>
      </c>
      <c r="Z681" s="199" t="str">
        <f t="shared" si="169"/>
        <v/>
      </c>
      <c r="AA681" s="146" t="str">
        <f t="shared" si="173"/>
        <v/>
      </c>
      <c r="AB681" s="141" t="str">
        <f t="shared" si="170"/>
        <v/>
      </c>
      <c r="AC681" s="140" t="str">
        <f t="shared" si="171"/>
        <v/>
      </c>
      <c r="AK681" s="152"/>
    </row>
    <row r="682" spans="1:37" x14ac:dyDescent="0.2">
      <c r="A682" s="150"/>
      <c r="B682" s="149" t="str">
        <f t="shared" si="162"/>
        <v/>
      </c>
      <c r="C682" s="140">
        <f t="shared" si="163"/>
        <v>6318000</v>
      </c>
      <c r="D682" s="144"/>
      <c r="G682" s="147"/>
      <c r="T682" s="142" t="str">
        <f t="shared" si="164"/>
        <v/>
      </c>
      <c r="U682" s="142" t="str">
        <f t="shared" si="165"/>
        <v/>
      </c>
      <c r="V682" s="195" t="str">
        <f t="shared" si="166"/>
        <v/>
      </c>
      <c r="W682" s="196" t="str">
        <f t="shared" si="167"/>
        <v/>
      </c>
      <c r="X682" s="146" t="str">
        <f t="shared" si="172"/>
        <v/>
      </c>
      <c r="Y682" s="146" t="str">
        <f t="shared" si="168"/>
        <v/>
      </c>
      <c r="Z682" s="199" t="str">
        <f t="shared" si="169"/>
        <v/>
      </c>
      <c r="AA682" s="146" t="str">
        <f t="shared" si="173"/>
        <v/>
      </c>
      <c r="AB682" s="141" t="str">
        <f t="shared" si="170"/>
        <v/>
      </c>
      <c r="AC682" s="140" t="str">
        <f t="shared" si="171"/>
        <v/>
      </c>
      <c r="AK682" s="152"/>
    </row>
    <row r="683" spans="1:37" x14ac:dyDescent="0.2">
      <c r="A683" s="150"/>
      <c r="B683" s="149" t="str">
        <f t="shared" si="162"/>
        <v/>
      </c>
      <c r="C683" s="140">
        <f t="shared" si="163"/>
        <v>6328800</v>
      </c>
      <c r="D683" s="144"/>
      <c r="G683" s="147"/>
      <c r="T683" s="142" t="str">
        <f t="shared" si="164"/>
        <v/>
      </c>
      <c r="U683" s="142" t="str">
        <f t="shared" si="165"/>
        <v/>
      </c>
      <c r="V683" s="195" t="str">
        <f t="shared" si="166"/>
        <v/>
      </c>
      <c r="W683" s="196" t="str">
        <f t="shared" si="167"/>
        <v/>
      </c>
      <c r="X683" s="146" t="str">
        <f t="shared" si="172"/>
        <v/>
      </c>
      <c r="Y683" s="146" t="str">
        <f t="shared" si="168"/>
        <v/>
      </c>
      <c r="Z683" s="199" t="str">
        <f t="shared" si="169"/>
        <v/>
      </c>
      <c r="AA683" s="146" t="str">
        <f t="shared" si="173"/>
        <v/>
      </c>
      <c r="AB683" s="141" t="str">
        <f t="shared" si="170"/>
        <v/>
      </c>
      <c r="AC683" s="140" t="str">
        <f t="shared" si="171"/>
        <v/>
      </c>
    </row>
    <row r="684" spans="1:37" x14ac:dyDescent="0.2">
      <c r="A684" s="150"/>
      <c r="B684" s="149" t="str">
        <f t="shared" si="162"/>
        <v/>
      </c>
      <c r="C684" s="140">
        <f t="shared" si="163"/>
        <v>6339600</v>
      </c>
      <c r="D684" s="144"/>
      <c r="G684" s="147"/>
      <c r="T684" s="142" t="str">
        <f t="shared" si="164"/>
        <v/>
      </c>
      <c r="U684" s="142" t="str">
        <f t="shared" si="165"/>
        <v/>
      </c>
      <c r="V684" s="195" t="str">
        <f t="shared" si="166"/>
        <v/>
      </c>
      <c r="W684" s="196" t="str">
        <f t="shared" si="167"/>
        <v/>
      </c>
      <c r="X684" s="146" t="str">
        <f t="shared" si="172"/>
        <v/>
      </c>
      <c r="Y684" s="146" t="str">
        <f t="shared" si="168"/>
        <v/>
      </c>
      <c r="Z684" s="199" t="str">
        <f t="shared" si="169"/>
        <v/>
      </c>
      <c r="AA684" s="146" t="str">
        <f t="shared" si="173"/>
        <v/>
      </c>
      <c r="AB684" s="141" t="str">
        <f t="shared" si="170"/>
        <v/>
      </c>
      <c r="AC684" s="140" t="str">
        <f t="shared" si="171"/>
        <v/>
      </c>
    </row>
    <row r="685" spans="1:37" x14ac:dyDescent="0.2">
      <c r="A685" s="150"/>
      <c r="B685" s="149" t="str">
        <f t="shared" si="162"/>
        <v/>
      </c>
      <c r="C685" s="140">
        <f t="shared" si="163"/>
        <v>6350400</v>
      </c>
      <c r="D685" s="144"/>
      <c r="G685" s="147"/>
      <c r="T685" s="142" t="str">
        <f t="shared" si="164"/>
        <v/>
      </c>
      <c r="U685" s="142" t="str">
        <f t="shared" si="165"/>
        <v/>
      </c>
      <c r="V685" s="195" t="str">
        <f t="shared" si="166"/>
        <v/>
      </c>
      <c r="W685" s="196" t="str">
        <f t="shared" si="167"/>
        <v/>
      </c>
      <c r="X685" s="146" t="str">
        <f t="shared" si="172"/>
        <v/>
      </c>
      <c r="Y685" s="146" t="str">
        <f t="shared" si="168"/>
        <v/>
      </c>
      <c r="Z685" s="199" t="str">
        <f t="shared" si="169"/>
        <v/>
      </c>
      <c r="AA685" s="146" t="str">
        <f t="shared" si="173"/>
        <v/>
      </c>
      <c r="AB685" s="141" t="str">
        <f t="shared" si="170"/>
        <v/>
      </c>
      <c r="AC685" s="140" t="str">
        <f t="shared" si="171"/>
        <v/>
      </c>
    </row>
    <row r="686" spans="1:37" x14ac:dyDescent="0.2">
      <c r="A686" s="150"/>
      <c r="B686" s="149" t="str">
        <f t="shared" si="162"/>
        <v/>
      </c>
      <c r="C686" s="140">
        <f t="shared" si="163"/>
        <v>6361200</v>
      </c>
      <c r="D686" s="144"/>
      <c r="G686" s="147"/>
      <c r="T686" s="142" t="str">
        <f t="shared" si="164"/>
        <v/>
      </c>
      <c r="U686" s="142" t="str">
        <f t="shared" si="165"/>
        <v/>
      </c>
      <c r="V686" s="195" t="str">
        <f t="shared" si="166"/>
        <v/>
      </c>
      <c r="W686" s="196" t="str">
        <f t="shared" si="167"/>
        <v/>
      </c>
      <c r="X686" s="146" t="str">
        <f t="shared" si="172"/>
        <v/>
      </c>
      <c r="Y686" s="146" t="str">
        <f t="shared" si="168"/>
        <v/>
      </c>
      <c r="Z686" s="199" t="str">
        <f t="shared" si="169"/>
        <v/>
      </c>
      <c r="AA686" s="146" t="str">
        <f t="shared" si="173"/>
        <v/>
      </c>
      <c r="AB686" s="141" t="str">
        <f t="shared" si="170"/>
        <v/>
      </c>
      <c r="AC686" s="140" t="str">
        <f t="shared" si="171"/>
        <v/>
      </c>
    </row>
    <row r="687" spans="1:37" x14ac:dyDescent="0.2">
      <c r="A687" s="150"/>
      <c r="B687" s="149" t="str">
        <f t="shared" si="162"/>
        <v/>
      </c>
      <c r="C687" s="140">
        <f t="shared" si="163"/>
        <v>6372000</v>
      </c>
      <c r="D687" s="144"/>
      <c r="G687" s="147"/>
      <c r="T687" s="142" t="str">
        <f t="shared" si="164"/>
        <v/>
      </c>
      <c r="U687" s="142" t="str">
        <f t="shared" si="165"/>
        <v/>
      </c>
      <c r="V687" s="195" t="str">
        <f t="shared" si="166"/>
        <v/>
      </c>
      <c r="W687" s="196" t="str">
        <f t="shared" si="167"/>
        <v/>
      </c>
      <c r="X687" s="146" t="str">
        <f t="shared" si="172"/>
        <v/>
      </c>
      <c r="Y687" s="146" t="str">
        <f t="shared" si="168"/>
        <v/>
      </c>
      <c r="Z687" s="199" t="str">
        <f t="shared" si="169"/>
        <v/>
      </c>
      <c r="AA687" s="146" t="str">
        <f t="shared" si="173"/>
        <v/>
      </c>
      <c r="AB687" s="141" t="str">
        <f t="shared" si="170"/>
        <v/>
      </c>
      <c r="AC687" s="140" t="str">
        <f t="shared" si="171"/>
        <v/>
      </c>
    </row>
    <row r="688" spans="1:37" x14ac:dyDescent="0.2">
      <c r="A688" s="150"/>
      <c r="B688" s="149" t="str">
        <f t="shared" si="162"/>
        <v/>
      </c>
      <c r="C688" s="140">
        <f t="shared" si="163"/>
        <v>6382800</v>
      </c>
      <c r="D688" s="144"/>
      <c r="G688" s="147"/>
      <c r="T688" s="142" t="str">
        <f t="shared" si="164"/>
        <v/>
      </c>
      <c r="U688" s="142" t="str">
        <f t="shared" si="165"/>
        <v/>
      </c>
      <c r="V688" s="195" t="str">
        <f t="shared" si="166"/>
        <v/>
      </c>
      <c r="W688" s="196" t="str">
        <f t="shared" si="167"/>
        <v/>
      </c>
      <c r="X688" s="146" t="str">
        <f t="shared" si="172"/>
        <v/>
      </c>
      <c r="Y688" s="146" t="str">
        <f t="shared" si="168"/>
        <v/>
      </c>
      <c r="Z688" s="199" t="str">
        <f t="shared" si="169"/>
        <v/>
      </c>
      <c r="AA688" s="146" t="str">
        <f t="shared" si="173"/>
        <v/>
      </c>
      <c r="AB688" s="141" t="str">
        <f t="shared" si="170"/>
        <v/>
      </c>
      <c r="AC688" s="140" t="str">
        <f t="shared" si="171"/>
        <v/>
      </c>
    </row>
    <row r="689" spans="1:29" x14ac:dyDescent="0.2">
      <c r="A689" s="150"/>
      <c r="B689" s="149" t="str">
        <f t="shared" si="162"/>
        <v/>
      </c>
      <c r="C689" s="140">
        <f t="shared" si="163"/>
        <v>6393600</v>
      </c>
      <c r="D689" s="144"/>
      <c r="G689" s="147"/>
      <c r="T689" s="142" t="str">
        <f t="shared" si="164"/>
        <v/>
      </c>
      <c r="U689" s="142" t="str">
        <f t="shared" si="165"/>
        <v/>
      </c>
      <c r="V689" s="195" t="str">
        <f t="shared" si="166"/>
        <v/>
      </c>
      <c r="W689" s="196" t="str">
        <f t="shared" si="167"/>
        <v/>
      </c>
      <c r="X689" s="146" t="str">
        <f t="shared" si="172"/>
        <v/>
      </c>
      <c r="Y689" s="146" t="str">
        <f t="shared" si="168"/>
        <v/>
      </c>
      <c r="Z689" s="199" t="str">
        <f t="shared" si="169"/>
        <v/>
      </c>
      <c r="AA689" s="146" t="str">
        <f t="shared" si="173"/>
        <v/>
      </c>
      <c r="AB689" s="141" t="str">
        <f t="shared" si="170"/>
        <v/>
      </c>
      <c r="AC689" s="140" t="str">
        <f t="shared" si="171"/>
        <v/>
      </c>
    </row>
    <row r="690" spans="1:29" x14ac:dyDescent="0.2">
      <c r="A690" s="150"/>
      <c r="B690" s="149" t="str">
        <f t="shared" si="162"/>
        <v/>
      </c>
      <c r="C690" s="140">
        <f t="shared" si="163"/>
        <v>6404400</v>
      </c>
      <c r="D690" s="144"/>
      <c r="G690" s="147"/>
      <c r="T690" s="142" t="str">
        <f t="shared" si="164"/>
        <v/>
      </c>
      <c r="U690" s="142" t="str">
        <f t="shared" si="165"/>
        <v/>
      </c>
      <c r="V690" s="195" t="str">
        <f t="shared" si="166"/>
        <v/>
      </c>
      <c r="W690" s="196" t="str">
        <f t="shared" si="167"/>
        <v/>
      </c>
      <c r="X690" s="146" t="str">
        <f t="shared" si="172"/>
        <v/>
      </c>
      <c r="Y690" s="146" t="str">
        <f t="shared" si="168"/>
        <v/>
      </c>
      <c r="Z690" s="199" t="str">
        <f t="shared" si="169"/>
        <v/>
      </c>
      <c r="AA690" s="146" t="str">
        <f t="shared" si="173"/>
        <v/>
      </c>
      <c r="AB690" s="141" t="str">
        <f t="shared" si="170"/>
        <v/>
      </c>
      <c r="AC690" s="140" t="str">
        <f t="shared" si="171"/>
        <v/>
      </c>
    </row>
    <row r="691" spans="1:29" x14ac:dyDescent="0.2">
      <c r="A691" s="150"/>
      <c r="B691" s="149" t="str">
        <f t="shared" si="162"/>
        <v/>
      </c>
      <c r="C691" s="140">
        <f t="shared" si="163"/>
        <v>6415200</v>
      </c>
      <c r="D691" s="144"/>
      <c r="G691" s="147"/>
      <c r="T691" s="142" t="str">
        <f t="shared" si="164"/>
        <v/>
      </c>
      <c r="U691" s="142" t="str">
        <f t="shared" si="165"/>
        <v/>
      </c>
      <c r="V691" s="195" t="str">
        <f t="shared" si="166"/>
        <v/>
      </c>
      <c r="W691" s="196" t="str">
        <f t="shared" si="167"/>
        <v/>
      </c>
      <c r="X691" s="146" t="str">
        <f t="shared" si="172"/>
        <v/>
      </c>
      <c r="Y691" s="146" t="str">
        <f t="shared" si="168"/>
        <v/>
      </c>
      <c r="Z691" s="199" t="str">
        <f t="shared" si="169"/>
        <v/>
      </c>
      <c r="AA691" s="146" t="str">
        <f t="shared" si="173"/>
        <v/>
      </c>
      <c r="AB691" s="141" t="str">
        <f t="shared" si="170"/>
        <v/>
      </c>
      <c r="AC691" s="140" t="str">
        <f t="shared" si="171"/>
        <v/>
      </c>
    </row>
    <row r="692" spans="1:29" x14ac:dyDescent="0.2">
      <c r="A692" s="150"/>
      <c r="B692" s="149" t="str">
        <f t="shared" si="162"/>
        <v/>
      </c>
      <c r="C692" s="140">
        <f t="shared" si="163"/>
        <v>6426000</v>
      </c>
      <c r="D692" s="144"/>
      <c r="G692" s="147"/>
      <c r="T692" s="142" t="str">
        <f t="shared" si="164"/>
        <v/>
      </c>
      <c r="U692" s="142" t="str">
        <f t="shared" si="165"/>
        <v/>
      </c>
      <c r="V692" s="195" t="str">
        <f t="shared" si="166"/>
        <v/>
      </c>
      <c r="W692" s="196" t="str">
        <f t="shared" si="167"/>
        <v/>
      </c>
      <c r="X692" s="146" t="str">
        <f t="shared" si="172"/>
        <v/>
      </c>
      <c r="Y692" s="146" t="str">
        <f t="shared" si="168"/>
        <v/>
      </c>
      <c r="Z692" s="199" t="str">
        <f t="shared" si="169"/>
        <v/>
      </c>
      <c r="AA692" s="146" t="str">
        <f t="shared" si="173"/>
        <v/>
      </c>
      <c r="AB692" s="141" t="str">
        <f t="shared" si="170"/>
        <v/>
      </c>
      <c r="AC692" s="140" t="str">
        <f t="shared" si="171"/>
        <v/>
      </c>
    </row>
    <row r="693" spans="1:29" x14ac:dyDescent="0.2">
      <c r="A693" s="150"/>
      <c r="B693" s="149" t="str">
        <f t="shared" si="162"/>
        <v/>
      </c>
      <c r="C693" s="140">
        <f t="shared" si="163"/>
        <v>6436800</v>
      </c>
      <c r="D693" s="144"/>
      <c r="G693" s="147"/>
      <c r="T693" s="142" t="str">
        <f t="shared" si="164"/>
        <v/>
      </c>
      <c r="U693" s="142" t="str">
        <f t="shared" si="165"/>
        <v/>
      </c>
      <c r="V693" s="195" t="str">
        <f t="shared" si="166"/>
        <v/>
      </c>
      <c r="W693" s="196" t="str">
        <f t="shared" si="167"/>
        <v/>
      </c>
      <c r="X693" s="146" t="str">
        <f t="shared" si="172"/>
        <v/>
      </c>
      <c r="Y693" s="146" t="str">
        <f t="shared" si="168"/>
        <v/>
      </c>
      <c r="Z693" s="199" t="str">
        <f t="shared" si="169"/>
        <v/>
      </c>
      <c r="AA693" s="146" t="str">
        <f t="shared" si="173"/>
        <v/>
      </c>
      <c r="AB693" s="141" t="str">
        <f t="shared" si="170"/>
        <v/>
      </c>
      <c r="AC693" s="140" t="str">
        <f t="shared" si="171"/>
        <v/>
      </c>
    </row>
    <row r="694" spans="1:29" x14ac:dyDescent="0.2">
      <c r="A694" s="150"/>
      <c r="B694" s="149" t="str">
        <f t="shared" ref="B694:B757" si="174">IF(D694="","",B693+$N$5/24+0.000000001)</f>
        <v/>
      </c>
      <c r="C694" s="140">
        <f t="shared" si="163"/>
        <v>6447600</v>
      </c>
      <c r="D694" s="144"/>
      <c r="G694" s="147"/>
      <c r="T694" s="142" t="str">
        <f t="shared" si="164"/>
        <v/>
      </c>
      <c r="U694" s="142" t="str">
        <f t="shared" si="165"/>
        <v/>
      </c>
      <c r="V694" s="195" t="str">
        <f t="shared" si="166"/>
        <v/>
      </c>
      <c r="W694" s="196" t="str">
        <f t="shared" si="167"/>
        <v/>
      </c>
      <c r="X694" s="146" t="str">
        <f t="shared" si="172"/>
        <v/>
      </c>
      <c r="Y694" s="146" t="str">
        <f t="shared" si="168"/>
        <v/>
      </c>
      <c r="Z694" s="199" t="str">
        <f t="shared" si="169"/>
        <v/>
      </c>
      <c r="AA694" s="146" t="str">
        <f t="shared" si="173"/>
        <v/>
      </c>
      <c r="AB694" s="141" t="str">
        <f t="shared" si="170"/>
        <v/>
      </c>
      <c r="AC694" s="140" t="str">
        <f t="shared" si="171"/>
        <v/>
      </c>
    </row>
    <row r="695" spans="1:29" x14ac:dyDescent="0.2">
      <c r="A695" s="150"/>
      <c r="B695" s="149" t="str">
        <f t="shared" si="174"/>
        <v/>
      </c>
      <c r="C695" s="140">
        <f t="shared" si="163"/>
        <v>6458400</v>
      </c>
      <c r="D695" s="144"/>
      <c r="G695" s="147"/>
      <c r="T695" s="142" t="str">
        <f t="shared" si="164"/>
        <v/>
      </c>
      <c r="U695" s="142" t="str">
        <f t="shared" si="165"/>
        <v/>
      </c>
      <c r="V695" s="195" t="str">
        <f t="shared" si="166"/>
        <v/>
      </c>
      <c r="W695" s="196" t="str">
        <f t="shared" si="167"/>
        <v/>
      </c>
      <c r="X695" s="146" t="str">
        <f t="shared" si="172"/>
        <v/>
      </c>
      <c r="Y695" s="146" t="str">
        <f t="shared" si="168"/>
        <v/>
      </c>
      <c r="Z695" s="199" t="str">
        <f t="shared" si="169"/>
        <v/>
      </c>
      <c r="AA695" s="146" t="str">
        <f t="shared" si="173"/>
        <v/>
      </c>
      <c r="AB695" s="141" t="str">
        <f t="shared" si="170"/>
        <v/>
      </c>
      <c r="AC695" s="140" t="str">
        <f t="shared" si="171"/>
        <v/>
      </c>
    </row>
    <row r="696" spans="1:29" x14ac:dyDescent="0.2">
      <c r="A696" s="150"/>
      <c r="B696" s="149" t="str">
        <f t="shared" si="174"/>
        <v/>
      </c>
      <c r="C696" s="140">
        <f t="shared" si="163"/>
        <v>6469200</v>
      </c>
      <c r="D696" s="144"/>
      <c r="G696" s="147"/>
      <c r="T696" s="142" t="str">
        <f t="shared" si="164"/>
        <v/>
      </c>
      <c r="U696" s="142" t="str">
        <f t="shared" si="165"/>
        <v/>
      </c>
      <c r="V696" s="195" t="str">
        <f t="shared" si="166"/>
        <v/>
      </c>
      <c r="W696" s="196" t="str">
        <f t="shared" si="167"/>
        <v/>
      </c>
      <c r="X696" s="146" t="str">
        <f t="shared" si="172"/>
        <v/>
      </c>
      <c r="Y696" s="146" t="str">
        <f t="shared" si="168"/>
        <v/>
      </c>
      <c r="Z696" s="199" t="str">
        <f t="shared" si="169"/>
        <v/>
      </c>
      <c r="AA696" s="146" t="str">
        <f t="shared" si="173"/>
        <v/>
      </c>
      <c r="AB696" s="141" t="str">
        <f t="shared" si="170"/>
        <v/>
      </c>
      <c r="AC696" s="140" t="str">
        <f t="shared" si="171"/>
        <v/>
      </c>
    </row>
    <row r="697" spans="1:29" x14ac:dyDescent="0.2">
      <c r="A697" s="150"/>
      <c r="B697" s="149" t="str">
        <f t="shared" si="174"/>
        <v/>
      </c>
      <c r="C697" s="140">
        <f t="shared" si="163"/>
        <v>6480000</v>
      </c>
      <c r="D697" s="144"/>
      <c r="G697" s="147"/>
      <c r="T697" s="142" t="str">
        <f t="shared" si="164"/>
        <v/>
      </c>
      <c r="U697" s="142" t="str">
        <f t="shared" si="165"/>
        <v/>
      </c>
      <c r="V697" s="195" t="str">
        <f t="shared" si="166"/>
        <v/>
      </c>
      <c r="W697" s="196" t="str">
        <f t="shared" si="167"/>
        <v/>
      </c>
      <c r="X697" s="146" t="str">
        <f t="shared" si="172"/>
        <v/>
      </c>
      <c r="Y697" s="146" t="str">
        <f t="shared" si="168"/>
        <v/>
      </c>
      <c r="Z697" s="199" t="str">
        <f t="shared" si="169"/>
        <v/>
      </c>
      <c r="AA697" s="146" t="str">
        <f t="shared" si="173"/>
        <v/>
      </c>
      <c r="AB697" s="141" t="str">
        <f t="shared" si="170"/>
        <v/>
      </c>
      <c r="AC697" s="140" t="str">
        <f t="shared" si="171"/>
        <v/>
      </c>
    </row>
    <row r="698" spans="1:29" x14ac:dyDescent="0.2">
      <c r="A698" s="150"/>
      <c r="B698" s="149" t="str">
        <f t="shared" si="174"/>
        <v/>
      </c>
      <c r="C698" s="140">
        <f t="shared" si="163"/>
        <v>6490800</v>
      </c>
      <c r="D698" s="144"/>
      <c r="G698" s="147"/>
      <c r="T698" s="142" t="str">
        <f t="shared" si="164"/>
        <v/>
      </c>
      <c r="U698" s="142" t="str">
        <f t="shared" si="165"/>
        <v/>
      </c>
      <c r="V698" s="195" t="str">
        <f t="shared" si="166"/>
        <v/>
      </c>
      <c r="W698" s="196" t="str">
        <f t="shared" si="167"/>
        <v/>
      </c>
      <c r="X698" s="146" t="str">
        <f t="shared" si="172"/>
        <v/>
      </c>
      <c r="Y698" s="146" t="str">
        <f t="shared" si="168"/>
        <v/>
      </c>
      <c r="Z698" s="199" t="str">
        <f t="shared" si="169"/>
        <v/>
      </c>
      <c r="AA698" s="146" t="str">
        <f t="shared" si="173"/>
        <v/>
      </c>
      <c r="AB698" s="141" t="str">
        <f t="shared" si="170"/>
        <v/>
      </c>
      <c r="AC698" s="140" t="str">
        <f t="shared" si="171"/>
        <v/>
      </c>
    </row>
    <row r="699" spans="1:29" x14ac:dyDescent="0.2">
      <c r="A699" s="150"/>
      <c r="B699" s="149" t="str">
        <f t="shared" si="174"/>
        <v/>
      </c>
      <c r="C699" s="140">
        <f t="shared" si="163"/>
        <v>6501600</v>
      </c>
      <c r="D699" s="144"/>
      <c r="G699" s="147"/>
      <c r="T699" s="142" t="str">
        <f t="shared" si="164"/>
        <v/>
      </c>
      <c r="U699" s="142" t="str">
        <f t="shared" si="165"/>
        <v/>
      </c>
      <c r="V699" s="195" t="str">
        <f t="shared" si="166"/>
        <v/>
      </c>
      <c r="W699" s="196" t="str">
        <f t="shared" si="167"/>
        <v/>
      </c>
      <c r="X699" s="146" t="str">
        <f t="shared" si="172"/>
        <v/>
      </c>
      <c r="Y699" s="146" t="str">
        <f t="shared" si="168"/>
        <v/>
      </c>
      <c r="Z699" s="199" t="str">
        <f t="shared" si="169"/>
        <v/>
      </c>
      <c r="AA699" s="146" t="str">
        <f t="shared" si="173"/>
        <v/>
      </c>
      <c r="AB699" s="141" t="str">
        <f t="shared" si="170"/>
        <v/>
      </c>
      <c r="AC699" s="140" t="str">
        <f t="shared" si="171"/>
        <v/>
      </c>
    </row>
    <row r="700" spans="1:29" x14ac:dyDescent="0.2">
      <c r="A700" s="150"/>
      <c r="B700" s="149" t="str">
        <f t="shared" si="174"/>
        <v/>
      </c>
      <c r="C700" s="140">
        <f t="shared" ref="C700:C763" si="175">C699+$N$5*3600+0.00000000001</f>
        <v>6512400</v>
      </c>
      <c r="D700" s="144"/>
      <c r="G700" s="147"/>
      <c r="T700" s="142" t="str">
        <f t="shared" si="164"/>
        <v/>
      </c>
      <c r="U700" s="142" t="str">
        <f t="shared" si="165"/>
        <v/>
      </c>
      <c r="V700" s="195" t="str">
        <f t="shared" si="166"/>
        <v/>
      </c>
      <c r="W700" s="196" t="str">
        <f t="shared" si="167"/>
        <v/>
      </c>
      <c r="X700" s="146" t="str">
        <f t="shared" si="172"/>
        <v/>
      </c>
      <c r="Y700" s="146" t="str">
        <f t="shared" si="168"/>
        <v/>
      </c>
      <c r="Z700" s="199" t="str">
        <f t="shared" si="169"/>
        <v/>
      </c>
      <c r="AA700" s="146" t="str">
        <f t="shared" si="173"/>
        <v/>
      </c>
      <c r="AB700" s="141" t="str">
        <f t="shared" si="170"/>
        <v/>
      </c>
      <c r="AC700" s="140" t="str">
        <f t="shared" si="171"/>
        <v/>
      </c>
    </row>
    <row r="701" spans="1:29" x14ac:dyDescent="0.2">
      <c r="A701" s="150"/>
      <c r="B701" s="149" t="str">
        <f t="shared" si="174"/>
        <v/>
      </c>
      <c r="C701" s="140">
        <f t="shared" si="175"/>
        <v>6523200</v>
      </c>
      <c r="D701" s="144"/>
      <c r="G701" s="147"/>
      <c r="T701" s="142" t="str">
        <f t="shared" si="164"/>
        <v/>
      </c>
      <c r="U701" s="142" t="str">
        <f t="shared" si="165"/>
        <v/>
      </c>
      <c r="V701" s="195" t="str">
        <f t="shared" si="166"/>
        <v/>
      </c>
      <c r="W701" s="196" t="str">
        <f t="shared" si="167"/>
        <v/>
      </c>
      <c r="X701" s="146" t="str">
        <f t="shared" si="172"/>
        <v/>
      </c>
      <c r="Y701" s="146" t="str">
        <f t="shared" si="168"/>
        <v/>
      </c>
      <c r="Z701" s="199" t="str">
        <f t="shared" si="169"/>
        <v/>
      </c>
      <c r="AA701" s="146" t="str">
        <f t="shared" si="173"/>
        <v/>
      </c>
      <c r="AB701" s="141" t="str">
        <f t="shared" si="170"/>
        <v/>
      </c>
      <c r="AC701" s="140" t="str">
        <f t="shared" si="171"/>
        <v/>
      </c>
    </row>
    <row r="702" spans="1:29" x14ac:dyDescent="0.2">
      <c r="A702" s="150"/>
      <c r="B702" s="149" t="str">
        <f t="shared" si="174"/>
        <v/>
      </c>
      <c r="C702" s="140">
        <f t="shared" si="175"/>
        <v>6534000</v>
      </c>
      <c r="D702" s="144"/>
      <c r="G702" s="147"/>
      <c r="T702" s="142" t="str">
        <f t="shared" si="164"/>
        <v/>
      </c>
      <c r="U702" s="142" t="str">
        <f t="shared" si="165"/>
        <v/>
      </c>
      <c r="V702" s="195" t="str">
        <f t="shared" si="166"/>
        <v/>
      </c>
      <c r="W702" s="196" t="str">
        <f t="shared" si="167"/>
        <v/>
      </c>
      <c r="X702" s="146" t="str">
        <f t="shared" si="172"/>
        <v/>
      </c>
      <c r="Y702" s="146" t="str">
        <f t="shared" si="168"/>
        <v/>
      </c>
      <c r="Z702" s="199" t="str">
        <f t="shared" si="169"/>
        <v/>
      </c>
      <c r="AA702" s="146" t="str">
        <f t="shared" si="173"/>
        <v/>
      </c>
      <c r="AB702" s="141" t="str">
        <f t="shared" si="170"/>
        <v/>
      </c>
      <c r="AC702" s="140" t="str">
        <f t="shared" si="171"/>
        <v/>
      </c>
    </row>
    <row r="703" spans="1:29" x14ac:dyDescent="0.2">
      <c r="A703" s="150"/>
      <c r="B703" s="149" t="str">
        <f t="shared" si="174"/>
        <v/>
      </c>
      <c r="C703" s="140">
        <f t="shared" si="175"/>
        <v>6544800</v>
      </c>
      <c r="D703" s="144"/>
      <c r="G703" s="147"/>
      <c r="T703" s="142" t="str">
        <f t="shared" si="164"/>
        <v/>
      </c>
      <c r="U703" s="142" t="str">
        <f t="shared" si="165"/>
        <v/>
      </c>
      <c r="V703" s="195" t="str">
        <f t="shared" si="166"/>
        <v/>
      </c>
      <c r="W703" s="196" t="str">
        <f t="shared" si="167"/>
        <v/>
      </c>
      <c r="X703" s="146" t="str">
        <f t="shared" si="172"/>
        <v/>
      </c>
      <c r="Y703" s="146" t="str">
        <f t="shared" si="168"/>
        <v/>
      </c>
      <c r="Z703" s="199" t="str">
        <f t="shared" si="169"/>
        <v/>
      </c>
      <c r="AA703" s="146" t="str">
        <f t="shared" si="173"/>
        <v/>
      </c>
      <c r="AB703" s="141" t="str">
        <f t="shared" si="170"/>
        <v/>
      </c>
      <c r="AC703" s="140" t="str">
        <f t="shared" si="171"/>
        <v/>
      </c>
    </row>
    <row r="704" spans="1:29" x14ac:dyDescent="0.2">
      <c r="A704" s="150"/>
      <c r="B704" s="149" t="str">
        <f t="shared" si="174"/>
        <v/>
      </c>
      <c r="C704" s="140">
        <f t="shared" si="175"/>
        <v>6555600</v>
      </c>
      <c r="D704" s="144"/>
      <c r="G704" s="147"/>
      <c r="T704" s="142" t="str">
        <f t="shared" si="164"/>
        <v/>
      </c>
      <c r="U704" s="142" t="str">
        <f t="shared" si="165"/>
        <v/>
      </c>
      <c r="V704" s="195" t="str">
        <f t="shared" si="166"/>
        <v/>
      </c>
      <c r="W704" s="196" t="str">
        <f t="shared" si="167"/>
        <v/>
      </c>
      <c r="X704" s="146" t="str">
        <f t="shared" si="172"/>
        <v/>
      </c>
      <c r="Y704" s="146" t="str">
        <f t="shared" si="168"/>
        <v/>
      </c>
      <c r="Z704" s="199" t="str">
        <f t="shared" si="169"/>
        <v/>
      </c>
      <c r="AA704" s="146" t="str">
        <f t="shared" si="173"/>
        <v/>
      </c>
      <c r="AB704" s="141" t="str">
        <f t="shared" si="170"/>
        <v/>
      </c>
      <c r="AC704" s="140" t="str">
        <f t="shared" si="171"/>
        <v/>
      </c>
    </row>
    <row r="705" spans="1:29" x14ac:dyDescent="0.2">
      <c r="A705" s="150"/>
      <c r="B705" s="149" t="str">
        <f t="shared" si="174"/>
        <v/>
      </c>
      <c r="C705" s="140">
        <f t="shared" si="175"/>
        <v>6566400</v>
      </c>
      <c r="D705" s="144"/>
      <c r="G705" s="147"/>
      <c r="T705" s="142" t="str">
        <f t="shared" si="164"/>
        <v/>
      </c>
      <c r="U705" s="142" t="str">
        <f t="shared" si="165"/>
        <v/>
      </c>
      <c r="V705" s="195" t="str">
        <f t="shared" si="166"/>
        <v/>
      </c>
      <c r="W705" s="196" t="str">
        <f t="shared" si="167"/>
        <v/>
      </c>
      <c r="X705" s="146" t="str">
        <f t="shared" si="172"/>
        <v/>
      </c>
      <c r="Y705" s="146" t="str">
        <f t="shared" si="168"/>
        <v/>
      </c>
      <c r="Z705" s="199" t="str">
        <f t="shared" si="169"/>
        <v/>
      </c>
      <c r="AA705" s="146" t="str">
        <f t="shared" si="173"/>
        <v/>
      </c>
      <c r="AB705" s="141" t="str">
        <f t="shared" si="170"/>
        <v/>
      </c>
      <c r="AC705" s="140" t="str">
        <f t="shared" si="171"/>
        <v/>
      </c>
    </row>
    <row r="706" spans="1:29" x14ac:dyDescent="0.2">
      <c r="A706" s="150"/>
      <c r="B706" s="149" t="str">
        <f t="shared" si="174"/>
        <v/>
      </c>
      <c r="C706" s="140">
        <f t="shared" si="175"/>
        <v>6577200</v>
      </c>
      <c r="D706" s="144"/>
      <c r="G706" s="147"/>
      <c r="T706" s="142" t="str">
        <f t="shared" si="164"/>
        <v/>
      </c>
      <c r="U706" s="142" t="str">
        <f t="shared" si="165"/>
        <v/>
      </c>
      <c r="V706" s="195" t="str">
        <f t="shared" si="166"/>
        <v/>
      </c>
      <c r="W706" s="196" t="str">
        <f t="shared" si="167"/>
        <v/>
      </c>
      <c r="X706" s="146" t="str">
        <f t="shared" si="172"/>
        <v/>
      </c>
      <c r="Y706" s="146" t="str">
        <f t="shared" si="168"/>
        <v/>
      </c>
      <c r="Z706" s="199" t="str">
        <f t="shared" si="169"/>
        <v/>
      </c>
      <c r="AA706" s="146" t="str">
        <f t="shared" si="173"/>
        <v/>
      </c>
      <c r="AB706" s="141" t="str">
        <f t="shared" si="170"/>
        <v/>
      </c>
      <c r="AC706" s="140" t="str">
        <f t="shared" si="171"/>
        <v/>
      </c>
    </row>
    <row r="707" spans="1:29" x14ac:dyDescent="0.2">
      <c r="A707" s="150"/>
      <c r="B707" s="149" t="str">
        <f t="shared" si="174"/>
        <v/>
      </c>
      <c r="C707" s="140">
        <f t="shared" si="175"/>
        <v>6588000</v>
      </c>
      <c r="D707" s="144"/>
      <c r="G707" s="147"/>
      <c r="T707" s="142" t="str">
        <f t="shared" ref="T707:T770" si="176">IF(U707="","",T706+1)</f>
        <v/>
      </c>
      <c r="U707" s="142" t="str">
        <f t="shared" ref="U707:U770" si="177">IF(U706="","",IF(U706+$N$33&gt;$O$2,"",IF((U706+N$33)&gt;=O$2,O$2,U706+$N$33)))</f>
        <v/>
      </c>
      <c r="V707" s="195" t="str">
        <f t="shared" ref="V707:V770" si="178">IF(U707="","",(U707/3600)/24+V$4)</f>
        <v/>
      </c>
      <c r="W707" s="196" t="str">
        <f t="shared" ref="W707:W770" si="179">IF(T707="","",V707/24+$W$5)</f>
        <v/>
      </c>
      <c r="X707" s="146" t="str">
        <f t="shared" si="172"/>
        <v/>
      </c>
      <c r="Y707" s="146" t="str">
        <f t="shared" ref="Y707:Y770" si="180">IF(U707="","",GetYByX(Z707/10000,$J$4:$J$100,$I$4:$I$100, TRUE))</f>
        <v/>
      </c>
      <c r="Z707" s="199" t="str">
        <f t="shared" ref="Z707:Z770" si="181">IF(U707="","",Z706+X707*AB707-AA707*AB707)</f>
        <v/>
      </c>
      <c r="AA707" s="146" t="str">
        <f t="shared" si="173"/>
        <v/>
      </c>
      <c r="AB707" s="141" t="str">
        <f t="shared" ref="AB707:AB770" si="182">IF(U707="","",U707-U706)</f>
        <v/>
      </c>
      <c r="AC707" s="140" t="str">
        <f t="shared" ref="AC707:AC770" si="183">IF(U707="","",U707/3600)</f>
        <v/>
      </c>
    </row>
    <row r="708" spans="1:29" x14ac:dyDescent="0.2">
      <c r="A708" s="150"/>
      <c r="B708" s="149" t="str">
        <f t="shared" si="174"/>
        <v/>
      </c>
      <c r="C708" s="140">
        <f t="shared" si="175"/>
        <v>6598800</v>
      </c>
      <c r="D708" s="144"/>
      <c r="G708" s="147"/>
      <c r="T708" s="142" t="str">
        <f t="shared" si="176"/>
        <v/>
      </c>
      <c r="U708" s="142" t="str">
        <f t="shared" si="177"/>
        <v/>
      </c>
      <c r="V708" s="195" t="str">
        <f t="shared" si="178"/>
        <v/>
      </c>
      <c r="W708" s="196" t="str">
        <f t="shared" si="179"/>
        <v/>
      </c>
      <c r="X708" s="146" t="str">
        <f t="shared" si="172"/>
        <v/>
      </c>
      <c r="Y708" s="146" t="str">
        <f t="shared" si="180"/>
        <v/>
      </c>
      <c r="Z708" s="199" t="str">
        <f t="shared" si="181"/>
        <v/>
      </c>
      <c r="AA708" s="146" t="str">
        <f t="shared" si="173"/>
        <v/>
      </c>
      <c r="AB708" s="141" t="str">
        <f t="shared" si="182"/>
        <v/>
      </c>
      <c r="AC708" s="140" t="str">
        <f t="shared" si="183"/>
        <v/>
      </c>
    </row>
    <row r="709" spans="1:29" x14ac:dyDescent="0.2">
      <c r="A709" s="150"/>
      <c r="B709" s="149" t="str">
        <f t="shared" si="174"/>
        <v/>
      </c>
      <c r="C709" s="140">
        <f t="shared" si="175"/>
        <v>6609600</v>
      </c>
      <c r="D709" s="144"/>
      <c r="G709" s="147"/>
      <c r="T709" s="142" t="str">
        <f t="shared" si="176"/>
        <v/>
      </c>
      <c r="U709" s="142" t="str">
        <f t="shared" si="177"/>
        <v/>
      </c>
      <c r="V709" s="195" t="str">
        <f t="shared" si="178"/>
        <v/>
      </c>
      <c r="W709" s="196" t="str">
        <f t="shared" si="179"/>
        <v/>
      </c>
      <c r="X709" s="146" t="str">
        <f t="shared" si="172"/>
        <v/>
      </c>
      <c r="Y709" s="146" t="str">
        <f t="shared" si="180"/>
        <v/>
      </c>
      <c r="Z709" s="199" t="str">
        <f t="shared" si="181"/>
        <v/>
      </c>
      <c r="AA709" s="146" t="str">
        <f t="shared" si="173"/>
        <v/>
      </c>
      <c r="AB709" s="141" t="str">
        <f t="shared" si="182"/>
        <v/>
      </c>
      <c r="AC709" s="140" t="str">
        <f t="shared" si="183"/>
        <v/>
      </c>
    </row>
    <row r="710" spans="1:29" x14ac:dyDescent="0.2">
      <c r="A710" s="150"/>
      <c r="B710" s="149" t="str">
        <f t="shared" si="174"/>
        <v/>
      </c>
      <c r="C710" s="140">
        <f t="shared" si="175"/>
        <v>6620400</v>
      </c>
      <c r="D710" s="144"/>
      <c r="G710" s="147"/>
      <c r="T710" s="142" t="str">
        <f t="shared" si="176"/>
        <v/>
      </c>
      <c r="U710" s="142" t="str">
        <f t="shared" si="177"/>
        <v/>
      </c>
      <c r="V710" s="195" t="str">
        <f t="shared" si="178"/>
        <v/>
      </c>
      <c r="W710" s="196" t="str">
        <f t="shared" si="179"/>
        <v/>
      </c>
      <c r="X710" s="146" t="str">
        <f t="shared" ref="X710:X773" si="184">IF(U710="","",vbaSpline(U710/3600,A$4:A$59,D$4:D$59))</f>
        <v/>
      </c>
      <c r="Y710" s="146" t="str">
        <f t="shared" si="180"/>
        <v/>
      </c>
      <c r="Z710" s="199" t="str">
        <f t="shared" si="181"/>
        <v/>
      </c>
      <c r="AA710" s="146" t="str">
        <f t="shared" ref="AA710:AA773" si="185">IF(U710="","",IF(Y709&lt;$N$12,0,GetYByX(Y709,$AF$5:$AF$100,$AG$5:$AG$100)+GetYByX(Y709,$AI$5:$AI$100,$AJ$5:$AJ$100)+AL709)+GetYByX(Y709,F$4:F$100,G$4:G$100))</f>
        <v/>
      </c>
      <c r="AB710" s="141" t="str">
        <f t="shared" si="182"/>
        <v/>
      </c>
      <c r="AC710" s="140" t="str">
        <f t="shared" si="183"/>
        <v/>
      </c>
    </row>
    <row r="711" spans="1:29" x14ac:dyDescent="0.2">
      <c r="A711" s="150"/>
      <c r="B711" s="149" t="str">
        <f t="shared" si="174"/>
        <v/>
      </c>
      <c r="C711" s="140">
        <f t="shared" si="175"/>
        <v>6631200</v>
      </c>
      <c r="D711" s="144"/>
      <c r="G711" s="147"/>
      <c r="T711" s="142" t="str">
        <f t="shared" si="176"/>
        <v/>
      </c>
      <c r="U711" s="142" t="str">
        <f t="shared" si="177"/>
        <v/>
      </c>
      <c r="V711" s="195" t="str">
        <f t="shared" si="178"/>
        <v/>
      </c>
      <c r="W711" s="196" t="str">
        <f t="shared" si="179"/>
        <v/>
      </c>
      <c r="X711" s="146" t="str">
        <f t="shared" si="184"/>
        <v/>
      </c>
      <c r="Y711" s="146" t="str">
        <f t="shared" si="180"/>
        <v/>
      </c>
      <c r="Z711" s="199" t="str">
        <f t="shared" si="181"/>
        <v/>
      </c>
      <c r="AA711" s="146" t="str">
        <f t="shared" si="185"/>
        <v/>
      </c>
      <c r="AB711" s="141" t="str">
        <f t="shared" si="182"/>
        <v/>
      </c>
      <c r="AC711" s="140" t="str">
        <f t="shared" si="183"/>
        <v/>
      </c>
    </row>
    <row r="712" spans="1:29" x14ac:dyDescent="0.2">
      <c r="A712" s="150"/>
      <c r="B712" s="149" t="str">
        <f t="shared" si="174"/>
        <v/>
      </c>
      <c r="C712" s="140">
        <f t="shared" si="175"/>
        <v>6642000</v>
      </c>
      <c r="D712" s="144"/>
      <c r="G712" s="147"/>
      <c r="T712" s="142" t="str">
        <f t="shared" si="176"/>
        <v/>
      </c>
      <c r="U712" s="142" t="str">
        <f t="shared" si="177"/>
        <v/>
      </c>
      <c r="V712" s="195" t="str">
        <f t="shared" si="178"/>
        <v/>
      </c>
      <c r="W712" s="196" t="str">
        <f t="shared" si="179"/>
        <v/>
      </c>
      <c r="X712" s="146" t="str">
        <f t="shared" si="184"/>
        <v/>
      </c>
      <c r="Y712" s="146" t="str">
        <f t="shared" si="180"/>
        <v/>
      </c>
      <c r="Z712" s="199" t="str">
        <f t="shared" si="181"/>
        <v/>
      </c>
      <c r="AA712" s="146" t="str">
        <f t="shared" si="185"/>
        <v/>
      </c>
      <c r="AB712" s="141" t="str">
        <f t="shared" si="182"/>
        <v/>
      </c>
      <c r="AC712" s="140" t="str">
        <f t="shared" si="183"/>
        <v/>
      </c>
    </row>
    <row r="713" spans="1:29" x14ac:dyDescent="0.2">
      <c r="A713" s="150"/>
      <c r="B713" s="149" t="str">
        <f t="shared" si="174"/>
        <v/>
      </c>
      <c r="C713" s="140">
        <f t="shared" si="175"/>
        <v>6652800</v>
      </c>
      <c r="D713" s="144"/>
      <c r="G713" s="147"/>
      <c r="T713" s="142" t="str">
        <f t="shared" si="176"/>
        <v/>
      </c>
      <c r="U713" s="142" t="str">
        <f t="shared" si="177"/>
        <v/>
      </c>
      <c r="V713" s="195" t="str">
        <f t="shared" si="178"/>
        <v/>
      </c>
      <c r="W713" s="196" t="str">
        <f t="shared" si="179"/>
        <v/>
      </c>
      <c r="X713" s="146" t="str">
        <f t="shared" si="184"/>
        <v/>
      </c>
      <c r="Y713" s="146" t="str">
        <f t="shared" si="180"/>
        <v/>
      </c>
      <c r="Z713" s="199" t="str">
        <f t="shared" si="181"/>
        <v/>
      </c>
      <c r="AA713" s="146" t="str">
        <f t="shared" si="185"/>
        <v/>
      </c>
      <c r="AB713" s="141" t="str">
        <f t="shared" si="182"/>
        <v/>
      </c>
      <c r="AC713" s="140" t="str">
        <f t="shared" si="183"/>
        <v/>
      </c>
    </row>
    <row r="714" spans="1:29" x14ac:dyDescent="0.2">
      <c r="A714" s="150"/>
      <c r="B714" s="149" t="str">
        <f t="shared" si="174"/>
        <v/>
      </c>
      <c r="C714" s="140">
        <f t="shared" si="175"/>
        <v>6663600</v>
      </c>
      <c r="D714" s="144"/>
      <c r="G714" s="147"/>
      <c r="T714" s="142" t="str">
        <f t="shared" si="176"/>
        <v/>
      </c>
      <c r="U714" s="142" t="str">
        <f t="shared" si="177"/>
        <v/>
      </c>
      <c r="V714" s="195" t="str">
        <f t="shared" si="178"/>
        <v/>
      </c>
      <c r="W714" s="196" t="str">
        <f t="shared" si="179"/>
        <v/>
      </c>
      <c r="X714" s="146" t="str">
        <f t="shared" si="184"/>
        <v/>
      </c>
      <c r="Y714" s="146" t="str">
        <f t="shared" si="180"/>
        <v/>
      </c>
      <c r="Z714" s="199" t="str">
        <f t="shared" si="181"/>
        <v/>
      </c>
      <c r="AA714" s="146" t="str">
        <f t="shared" si="185"/>
        <v/>
      </c>
      <c r="AB714" s="141" t="str">
        <f t="shared" si="182"/>
        <v/>
      </c>
      <c r="AC714" s="140" t="str">
        <f t="shared" si="183"/>
        <v/>
      </c>
    </row>
    <row r="715" spans="1:29" x14ac:dyDescent="0.2">
      <c r="A715" s="150"/>
      <c r="B715" s="149" t="str">
        <f t="shared" si="174"/>
        <v/>
      </c>
      <c r="C715" s="140">
        <f t="shared" si="175"/>
        <v>6674400</v>
      </c>
      <c r="D715" s="144"/>
      <c r="G715" s="147"/>
      <c r="T715" s="142" t="str">
        <f t="shared" si="176"/>
        <v/>
      </c>
      <c r="U715" s="142" t="str">
        <f t="shared" si="177"/>
        <v/>
      </c>
      <c r="V715" s="195" t="str">
        <f t="shared" si="178"/>
        <v/>
      </c>
      <c r="W715" s="196" t="str">
        <f t="shared" si="179"/>
        <v/>
      </c>
      <c r="X715" s="146" t="str">
        <f t="shared" si="184"/>
        <v/>
      </c>
      <c r="Y715" s="146" t="str">
        <f t="shared" si="180"/>
        <v/>
      </c>
      <c r="Z715" s="199" t="str">
        <f t="shared" si="181"/>
        <v/>
      </c>
      <c r="AA715" s="146" t="str">
        <f t="shared" si="185"/>
        <v/>
      </c>
      <c r="AB715" s="141" t="str">
        <f t="shared" si="182"/>
        <v/>
      </c>
      <c r="AC715" s="140" t="str">
        <f t="shared" si="183"/>
        <v/>
      </c>
    </row>
    <row r="716" spans="1:29" x14ac:dyDescent="0.2">
      <c r="A716" s="150"/>
      <c r="B716" s="149" t="str">
        <f t="shared" si="174"/>
        <v/>
      </c>
      <c r="C716" s="140">
        <f t="shared" si="175"/>
        <v>6685200</v>
      </c>
      <c r="D716" s="144"/>
      <c r="G716" s="147"/>
      <c r="T716" s="142" t="str">
        <f t="shared" si="176"/>
        <v/>
      </c>
      <c r="U716" s="142" t="str">
        <f t="shared" si="177"/>
        <v/>
      </c>
      <c r="V716" s="195" t="str">
        <f t="shared" si="178"/>
        <v/>
      </c>
      <c r="W716" s="196" t="str">
        <f t="shared" si="179"/>
        <v/>
      </c>
      <c r="X716" s="146" t="str">
        <f t="shared" si="184"/>
        <v/>
      </c>
      <c r="Y716" s="146" t="str">
        <f t="shared" si="180"/>
        <v/>
      </c>
      <c r="Z716" s="199" t="str">
        <f t="shared" si="181"/>
        <v/>
      </c>
      <c r="AA716" s="146" t="str">
        <f t="shared" si="185"/>
        <v/>
      </c>
      <c r="AB716" s="141" t="str">
        <f t="shared" si="182"/>
        <v/>
      </c>
      <c r="AC716" s="140" t="str">
        <f t="shared" si="183"/>
        <v/>
      </c>
    </row>
    <row r="717" spans="1:29" x14ac:dyDescent="0.2">
      <c r="A717" s="150"/>
      <c r="B717" s="149" t="str">
        <f t="shared" si="174"/>
        <v/>
      </c>
      <c r="C717" s="140">
        <f t="shared" si="175"/>
        <v>6696000</v>
      </c>
      <c r="D717" s="144"/>
      <c r="G717" s="147"/>
      <c r="T717" s="142" t="str">
        <f t="shared" si="176"/>
        <v/>
      </c>
      <c r="U717" s="142" t="str">
        <f t="shared" si="177"/>
        <v/>
      </c>
      <c r="V717" s="195" t="str">
        <f t="shared" si="178"/>
        <v/>
      </c>
      <c r="W717" s="196" t="str">
        <f t="shared" si="179"/>
        <v/>
      </c>
      <c r="X717" s="146" t="str">
        <f t="shared" si="184"/>
        <v/>
      </c>
      <c r="Y717" s="146" t="str">
        <f t="shared" si="180"/>
        <v/>
      </c>
      <c r="Z717" s="199" t="str">
        <f t="shared" si="181"/>
        <v/>
      </c>
      <c r="AA717" s="146" t="str">
        <f t="shared" si="185"/>
        <v/>
      </c>
      <c r="AB717" s="141" t="str">
        <f t="shared" si="182"/>
        <v/>
      </c>
      <c r="AC717" s="140" t="str">
        <f t="shared" si="183"/>
        <v/>
      </c>
    </row>
    <row r="718" spans="1:29" x14ac:dyDescent="0.2">
      <c r="A718" s="150"/>
      <c r="B718" s="149" t="str">
        <f t="shared" si="174"/>
        <v/>
      </c>
      <c r="C718" s="140">
        <f t="shared" si="175"/>
        <v>6706800</v>
      </c>
      <c r="D718" s="144"/>
      <c r="G718" s="147"/>
      <c r="T718" s="142" t="str">
        <f t="shared" si="176"/>
        <v/>
      </c>
      <c r="U718" s="142" t="str">
        <f t="shared" si="177"/>
        <v/>
      </c>
      <c r="V718" s="195" t="str">
        <f t="shared" si="178"/>
        <v/>
      </c>
      <c r="W718" s="196" t="str">
        <f t="shared" si="179"/>
        <v/>
      </c>
      <c r="X718" s="146" t="str">
        <f t="shared" si="184"/>
        <v/>
      </c>
      <c r="Y718" s="146" t="str">
        <f t="shared" si="180"/>
        <v/>
      </c>
      <c r="Z718" s="199" t="str">
        <f t="shared" si="181"/>
        <v/>
      </c>
      <c r="AA718" s="146" t="str">
        <f t="shared" si="185"/>
        <v/>
      </c>
      <c r="AB718" s="141" t="str">
        <f t="shared" si="182"/>
        <v/>
      </c>
      <c r="AC718" s="140" t="str">
        <f t="shared" si="183"/>
        <v/>
      </c>
    </row>
    <row r="719" spans="1:29" x14ac:dyDescent="0.2">
      <c r="A719" s="150"/>
      <c r="B719" s="149" t="str">
        <f t="shared" si="174"/>
        <v/>
      </c>
      <c r="C719" s="140">
        <f t="shared" si="175"/>
        <v>6717600</v>
      </c>
      <c r="D719" s="144"/>
      <c r="G719" s="147"/>
      <c r="T719" s="142" t="str">
        <f t="shared" si="176"/>
        <v/>
      </c>
      <c r="U719" s="142" t="str">
        <f t="shared" si="177"/>
        <v/>
      </c>
      <c r="V719" s="195" t="str">
        <f t="shared" si="178"/>
        <v/>
      </c>
      <c r="W719" s="196" t="str">
        <f t="shared" si="179"/>
        <v/>
      </c>
      <c r="X719" s="146" t="str">
        <f t="shared" si="184"/>
        <v/>
      </c>
      <c r="Y719" s="146" t="str">
        <f t="shared" si="180"/>
        <v/>
      </c>
      <c r="Z719" s="199" t="str">
        <f t="shared" si="181"/>
        <v/>
      </c>
      <c r="AA719" s="146" t="str">
        <f t="shared" si="185"/>
        <v/>
      </c>
      <c r="AB719" s="141" t="str">
        <f t="shared" si="182"/>
        <v/>
      </c>
      <c r="AC719" s="140" t="str">
        <f t="shared" si="183"/>
        <v/>
      </c>
    </row>
    <row r="720" spans="1:29" x14ac:dyDescent="0.2">
      <c r="A720" s="150"/>
      <c r="B720" s="149" t="str">
        <f t="shared" si="174"/>
        <v/>
      </c>
      <c r="C720" s="140">
        <f t="shared" si="175"/>
        <v>6728400</v>
      </c>
      <c r="D720" s="144"/>
      <c r="G720" s="147"/>
      <c r="T720" s="142" t="str">
        <f t="shared" si="176"/>
        <v/>
      </c>
      <c r="U720" s="142" t="str">
        <f t="shared" si="177"/>
        <v/>
      </c>
      <c r="V720" s="195" t="str">
        <f t="shared" si="178"/>
        <v/>
      </c>
      <c r="W720" s="196" t="str">
        <f t="shared" si="179"/>
        <v/>
      </c>
      <c r="X720" s="146" t="str">
        <f t="shared" si="184"/>
        <v/>
      </c>
      <c r="Y720" s="146" t="str">
        <f t="shared" si="180"/>
        <v/>
      </c>
      <c r="Z720" s="199" t="str">
        <f t="shared" si="181"/>
        <v/>
      </c>
      <c r="AA720" s="146" t="str">
        <f t="shared" si="185"/>
        <v/>
      </c>
      <c r="AB720" s="141" t="str">
        <f t="shared" si="182"/>
        <v/>
      </c>
      <c r="AC720" s="140" t="str">
        <f t="shared" si="183"/>
        <v/>
      </c>
    </row>
    <row r="721" spans="1:29" x14ac:dyDescent="0.2">
      <c r="A721" s="150"/>
      <c r="B721" s="149" t="str">
        <f t="shared" si="174"/>
        <v/>
      </c>
      <c r="C721" s="140">
        <f t="shared" si="175"/>
        <v>6739200</v>
      </c>
      <c r="D721" s="144"/>
      <c r="G721" s="147"/>
      <c r="T721" s="142" t="str">
        <f t="shared" si="176"/>
        <v/>
      </c>
      <c r="U721" s="142" t="str">
        <f t="shared" si="177"/>
        <v/>
      </c>
      <c r="V721" s="195" t="str">
        <f t="shared" si="178"/>
        <v/>
      </c>
      <c r="W721" s="196" t="str">
        <f t="shared" si="179"/>
        <v/>
      </c>
      <c r="X721" s="146" t="str">
        <f t="shared" si="184"/>
        <v/>
      </c>
      <c r="Y721" s="146" t="str">
        <f t="shared" si="180"/>
        <v/>
      </c>
      <c r="Z721" s="199" t="str">
        <f t="shared" si="181"/>
        <v/>
      </c>
      <c r="AA721" s="146" t="str">
        <f t="shared" si="185"/>
        <v/>
      </c>
      <c r="AB721" s="141" t="str">
        <f t="shared" si="182"/>
        <v/>
      </c>
      <c r="AC721" s="140" t="str">
        <f t="shared" si="183"/>
        <v/>
      </c>
    </row>
    <row r="722" spans="1:29" x14ac:dyDescent="0.2">
      <c r="A722" s="150"/>
      <c r="B722" s="149" t="str">
        <f t="shared" si="174"/>
        <v/>
      </c>
      <c r="C722" s="140">
        <f t="shared" si="175"/>
        <v>6750000</v>
      </c>
      <c r="D722" s="144"/>
      <c r="G722" s="147"/>
      <c r="T722" s="142" t="str">
        <f t="shared" si="176"/>
        <v/>
      </c>
      <c r="U722" s="142" t="str">
        <f t="shared" si="177"/>
        <v/>
      </c>
      <c r="V722" s="195" t="str">
        <f t="shared" si="178"/>
        <v/>
      </c>
      <c r="W722" s="196" t="str">
        <f t="shared" si="179"/>
        <v/>
      </c>
      <c r="X722" s="146" t="str">
        <f t="shared" si="184"/>
        <v/>
      </c>
      <c r="Y722" s="146" t="str">
        <f t="shared" si="180"/>
        <v/>
      </c>
      <c r="Z722" s="199" t="str">
        <f t="shared" si="181"/>
        <v/>
      </c>
      <c r="AA722" s="146" t="str">
        <f t="shared" si="185"/>
        <v/>
      </c>
      <c r="AB722" s="141" t="str">
        <f t="shared" si="182"/>
        <v/>
      </c>
      <c r="AC722" s="140" t="str">
        <f t="shared" si="183"/>
        <v/>
      </c>
    </row>
    <row r="723" spans="1:29" x14ac:dyDescent="0.2">
      <c r="A723" s="150"/>
      <c r="B723" s="149" t="str">
        <f t="shared" si="174"/>
        <v/>
      </c>
      <c r="C723" s="140">
        <f t="shared" si="175"/>
        <v>6760800</v>
      </c>
      <c r="D723" s="144"/>
      <c r="G723" s="147"/>
      <c r="T723" s="142" t="str">
        <f t="shared" si="176"/>
        <v/>
      </c>
      <c r="U723" s="142" t="str">
        <f t="shared" si="177"/>
        <v/>
      </c>
      <c r="V723" s="195" t="str">
        <f t="shared" si="178"/>
        <v/>
      </c>
      <c r="W723" s="196" t="str">
        <f t="shared" si="179"/>
        <v/>
      </c>
      <c r="X723" s="146" t="str">
        <f t="shared" si="184"/>
        <v/>
      </c>
      <c r="Y723" s="146" t="str">
        <f t="shared" si="180"/>
        <v/>
      </c>
      <c r="Z723" s="199" t="str">
        <f t="shared" si="181"/>
        <v/>
      </c>
      <c r="AA723" s="146" t="str">
        <f t="shared" si="185"/>
        <v/>
      </c>
      <c r="AB723" s="141" t="str">
        <f t="shared" si="182"/>
        <v/>
      </c>
      <c r="AC723" s="140" t="str">
        <f t="shared" si="183"/>
        <v/>
      </c>
    </row>
    <row r="724" spans="1:29" x14ac:dyDescent="0.2">
      <c r="A724" s="150"/>
      <c r="B724" s="149" t="str">
        <f t="shared" si="174"/>
        <v/>
      </c>
      <c r="C724" s="140">
        <f t="shared" si="175"/>
        <v>6771600</v>
      </c>
      <c r="D724" s="144"/>
      <c r="G724" s="147"/>
      <c r="T724" s="142" t="str">
        <f t="shared" si="176"/>
        <v/>
      </c>
      <c r="U724" s="142" t="str">
        <f t="shared" si="177"/>
        <v/>
      </c>
      <c r="V724" s="195" t="str">
        <f t="shared" si="178"/>
        <v/>
      </c>
      <c r="W724" s="196" t="str">
        <f t="shared" si="179"/>
        <v/>
      </c>
      <c r="X724" s="146" t="str">
        <f t="shared" si="184"/>
        <v/>
      </c>
      <c r="Y724" s="146" t="str">
        <f t="shared" si="180"/>
        <v/>
      </c>
      <c r="Z724" s="199" t="str">
        <f t="shared" si="181"/>
        <v/>
      </c>
      <c r="AA724" s="146" t="str">
        <f t="shared" si="185"/>
        <v/>
      </c>
      <c r="AB724" s="141" t="str">
        <f t="shared" si="182"/>
        <v/>
      </c>
      <c r="AC724" s="140" t="str">
        <f t="shared" si="183"/>
        <v/>
      </c>
    </row>
    <row r="725" spans="1:29" x14ac:dyDescent="0.2">
      <c r="A725" s="150"/>
      <c r="B725" s="149" t="str">
        <f t="shared" si="174"/>
        <v/>
      </c>
      <c r="C725" s="140">
        <f t="shared" si="175"/>
        <v>6782400</v>
      </c>
      <c r="D725" s="144"/>
      <c r="G725" s="147"/>
      <c r="T725" s="142" t="str">
        <f t="shared" si="176"/>
        <v/>
      </c>
      <c r="U725" s="142" t="str">
        <f t="shared" si="177"/>
        <v/>
      </c>
      <c r="V725" s="195" t="str">
        <f t="shared" si="178"/>
        <v/>
      </c>
      <c r="W725" s="196" t="str">
        <f t="shared" si="179"/>
        <v/>
      </c>
      <c r="X725" s="146" t="str">
        <f t="shared" si="184"/>
        <v/>
      </c>
      <c r="Y725" s="146" t="str">
        <f t="shared" si="180"/>
        <v/>
      </c>
      <c r="Z725" s="199" t="str">
        <f t="shared" si="181"/>
        <v/>
      </c>
      <c r="AA725" s="146" t="str">
        <f t="shared" si="185"/>
        <v/>
      </c>
      <c r="AB725" s="141" t="str">
        <f t="shared" si="182"/>
        <v/>
      </c>
      <c r="AC725" s="140" t="str">
        <f t="shared" si="183"/>
        <v/>
      </c>
    </row>
    <row r="726" spans="1:29" x14ac:dyDescent="0.2">
      <c r="A726" s="150"/>
      <c r="B726" s="149" t="str">
        <f t="shared" si="174"/>
        <v/>
      </c>
      <c r="C726" s="140">
        <f t="shared" si="175"/>
        <v>6793200</v>
      </c>
      <c r="D726" s="144"/>
      <c r="G726" s="147"/>
      <c r="T726" s="142" t="str">
        <f t="shared" si="176"/>
        <v/>
      </c>
      <c r="U726" s="142" t="str">
        <f t="shared" si="177"/>
        <v/>
      </c>
      <c r="V726" s="195" t="str">
        <f t="shared" si="178"/>
        <v/>
      </c>
      <c r="W726" s="196" t="str">
        <f t="shared" si="179"/>
        <v/>
      </c>
      <c r="X726" s="146" t="str">
        <f t="shared" si="184"/>
        <v/>
      </c>
      <c r="Y726" s="146" t="str">
        <f t="shared" si="180"/>
        <v/>
      </c>
      <c r="Z726" s="199" t="str">
        <f t="shared" si="181"/>
        <v/>
      </c>
      <c r="AA726" s="146" t="str">
        <f t="shared" si="185"/>
        <v/>
      </c>
      <c r="AB726" s="141" t="str">
        <f t="shared" si="182"/>
        <v/>
      </c>
      <c r="AC726" s="140" t="str">
        <f t="shared" si="183"/>
        <v/>
      </c>
    </row>
    <row r="727" spans="1:29" x14ac:dyDescent="0.2">
      <c r="A727" s="150"/>
      <c r="B727" s="149" t="str">
        <f t="shared" si="174"/>
        <v/>
      </c>
      <c r="C727" s="140">
        <f t="shared" si="175"/>
        <v>6804000</v>
      </c>
      <c r="D727" s="144"/>
      <c r="G727" s="147"/>
      <c r="T727" s="142" t="str">
        <f t="shared" si="176"/>
        <v/>
      </c>
      <c r="U727" s="142" t="str">
        <f t="shared" si="177"/>
        <v/>
      </c>
      <c r="V727" s="195" t="str">
        <f t="shared" si="178"/>
        <v/>
      </c>
      <c r="W727" s="196" t="str">
        <f t="shared" si="179"/>
        <v/>
      </c>
      <c r="X727" s="146" t="str">
        <f t="shared" si="184"/>
        <v/>
      </c>
      <c r="Y727" s="146" t="str">
        <f t="shared" si="180"/>
        <v/>
      </c>
      <c r="Z727" s="199" t="str">
        <f t="shared" si="181"/>
        <v/>
      </c>
      <c r="AA727" s="146" t="str">
        <f t="shared" si="185"/>
        <v/>
      </c>
      <c r="AB727" s="141" t="str">
        <f t="shared" si="182"/>
        <v/>
      </c>
      <c r="AC727" s="140" t="str">
        <f t="shared" si="183"/>
        <v/>
      </c>
    </row>
    <row r="728" spans="1:29" x14ac:dyDescent="0.2">
      <c r="A728" s="150"/>
      <c r="B728" s="149" t="str">
        <f t="shared" si="174"/>
        <v/>
      </c>
      <c r="C728" s="140">
        <f t="shared" si="175"/>
        <v>6814800</v>
      </c>
      <c r="D728" s="144"/>
      <c r="G728" s="147"/>
      <c r="T728" s="142" t="str">
        <f t="shared" si="176"/>
        <v/>
      </c>
      <c r="U728" s="142" t="str">
        <f t="shared" si="177"/>
        <v/>
      </c>
      <c r="V728" s="195" t="str">
        <f t="shared" si="178"/>
        <v/>
      </c>
      <c r="W728" s="196" t="str">
        <f t="shared" si="179"/>
        <v/>
      </c>
      <c r="X728" s="146" t="str">
        <f t="shared" si="184"/>
        <v/>
      </c>
      <c r="Y728" s="146" t="str">
        <f t="shared" si="180"/>
        <v/>
      </c>
      <c r="Z728" s="199" t="str">
        <f t="shared" si="181"/>
        <v/>
      </c>
      <c r="AA728" s="146" t="str">
        <f t="shared" si="185"/>
        <v/>
      </c>
      <c r="AB728" s="141" t="str">
        <f t="shared" si="182"/>
        <v/>
      </c>
      <c r="AC728" s="140" t="str">
        <f t="shared" si="183"/>
        <v/>
      </c>
    </row>
    <row r="729" spans="1:29" x14ac:dyDescent="0.2">
      <c r="A729" s="150"/>
      <c r="B729" s="149" t="str">
        <f t="shared" si="174"/>
        <v/>
      </c>
      <c r="C729" s="140">
        <f t="shared" si="175"/>
        <v>6825600</v>
      </c>
      <c r="D729" s="144"/>
      <c r="G729" s="147"/>
      <c r="T729" s="142" t="str">
        <f t="shared" si="176"/>
        <v/>
      </c>
      <c r="U729" s="142" t="str">
        <f t="shared" si="177"/>
        <v/>
      </c>
      <c r="V729" s="195" t="str">
        <f t="shared" si="178"/>
        <v/>
      </c>
      <c r="W729" s="196" t="str">
        <f t="shared" si="179"/>
        <v/>
      </c>
      <c r="X729" s="146" t="str">
        <f t="shared" si="184"/>
        <v/>
      </c>
      <c r="Y729" s="146" t="str">
        <f t="shared" si="180"/>
        <v/>
      </c>
      <c r="Z729" s="199" t="str">
        <f t="shared" si="181"/>
        <v/>
      </c>
      <c r="AA729" s="146" t="str">
        <f t="shared" si="185"/>
        <v/>
      </c>
      <c r="AB729" s="141" t="str">
        <f t="shared" si="182"/>
        <v/>
      </c>
      <c r="AC729" s="140" t="str">
        <f t="shared" si="183"/>
        <v/>
      </c>
    </row>
    <row r="730" spans="1:29" x14ac:dyDescent="0.2">
      <c r="A730" s="150"/>
      <c r="B730" s="149" t="str">
        <f t="shared" si="174"/>
        <v/>
      </c>
      <c r="C730" s="140">
        <f t="shared" si="175"/>
        <v>6836400</v>
      </c>
      <c r="D730" s="144"/>
      <c r="G730" s="147"/>
      <c r="T730" s="142" t="str">
        <f t="shared" si="176"/>
        <v/>
      </c>
      <c r="U730" s="142" t="str">
        <f t="shared" si="177"/>
        <v/>
      </c>
      <c r="V730" s="195" t="str">
        <f t="shared" si="178"/>
        <v/>
      </c>
      <c r="W730" s="196" t="str">
        <f t="shared" si="179"/>
        <v/>
      </c>
      <c r="X730" s="146" t="str">
        <f t="shared" si="184"/>
        <v/>
      </c>
      <c r="Y730" s="146" t="str">
        <f t="shared" si="180"/>
        <v/>
      </c>
      <c r="Z730" s="199" t="str">
        <f t="shared" si="181"/>
        <v/>
      </c>
      <c r="AA730" s="146" t="str">
        <f t="shared" si="185"/>
        <v/>
      </c>
      <c r="AB730" s="141" t="str">
        <f t="shared" si="182"/>
        <v/>
      </c>
      <c r="AC730" s="140" t="str">
        <f t="shared" si="183"/>
        <v/>
      </c>
    </row>
    <row r="731" spans="1:29" x14ac:dyDescent="0.2">
      <c r="A731" s="150"/>
      <c r="B731" s="149" t="str">
        <f t="shared" si="174"/>
        <v/>
      </c>
      <c r="C731" s="140">
        <f t="shared" si="175"/>
        <v>6847200</v>
      </c>
      <c r="D731" s="144"/>
      <c r="G731" s="147"/>
      <c r="T731" s="142" t="str">
        <f t="shared" si="176"/>
        <v/>
      </c>
      <c r="U731" s="142" t="str">
        <f t="shared" si="177"/>
        <v/>
      </c>
      <c r="V731" s="195" t="str">
        <f t="shared" si="178"/>
        <v/>
      </c>
      <c r="W731" s="196" t="str">
        <f t="shared" si="179"/>
        <v/>
      </c>
      <c r="X731" s="146" t="str">
        <f t="shared" si="184"/>
        <v/>
      </c>
      <c r="Y731" s="146" t="str">
        <f t="shared" si="180"/>
        <v/>
      </c>
      <c r="Z731" s="199" t="str">
        <f t="shared" si="181"/>
        <v/>
      </c>
      <c r="AA731" s="146" t="str">
        <f t="shared" si="185"/>
        <v/>
      </c>
      <c r="AB731" s="141" t="str">
        <f t="shared" si="182"/>
        <v/>
      </c>
      <c r="AC731" s="140" t="str">
        <f t="shared" si="183"/>
        <v/>
      </c>
    </row>
    <row r="732" spans="1:29" x14ac:dyDescent="0.2">
      <c r="A732" s="150"/>
      <c r="B732" s="149" t="str">
        <f t="shared" si="174"/>
        <v/>
      </c>
      <c r="C732" s="140">
        <f t="shared" si="175"/>
        <v>6858000</v>
      </c>
      <c r="D732" s="144"/>
      <c r="G732" s="147"/>
      <c r="T732" s="142" t="str">
        <f t="shared" si="176"/>
        <v/>
      </c>
      <c r="U732" s="142" t="str">
        <f t="shared" si="177"/>
        <v/>
      </c>
      <c r="V732" s="195" t="str">
        <f t="shared" si="178"/>
        <v/>
      </c>
      <c r="W732" s="196" t="str">
        <f t="shared" si="179"/>
        <v/>
      </c>
      <c r="X732" s="146" t="str">
        <f t="shared" si="184"/>
        <v/>
      </c>
      <c r="Y732" s="146" t="str">
        <f t="shared" si="180"/>
        <v/>
      </c>
      <c r="Z732" s="199" t="str">
        <f t="shared" si="181"/>
        <v/>
      </c>
      <c r="AA732" s="146" t="str">
        <f t="shared" si="185"/>
        <v/>
      </c>
      <c r="AB732" s="141" t="str">
        <f t="shared" si="182"/>
        <v/>
      </c>
      <c r="AC732" s="140" t="str">
        <f t="shared" si="183"/>
        <v/>
      </c>
    </row>
    <row r="733" spans="1:29" x14ac:dyDescent="0.2">
      <c r="A733" s="150"/>
      <c r="B733" s="149" t="str">
        <f t="shared" si="174"/>
        <v/>
      </c>
      <c r="C733" s="140">
        <f t="shared" si="175"/>
        <v>6868800</v>
      </c>
      <c r="D733" s="144"/>
      <c r="G733" s="147"/>
      <c r="T733" s="142" t="str">
        <f t="shared" si="176"/>
        <v/>
      </c>
      <c r="U733" s="142" t="str">
        <f t="shared" si="177"/>
        <v/>
      </c>
      <c r="V733" s="195" t="str">
        <f t="shared" si="178"/>
        <v/>
      </c>
      <c r="W733" s="196" t="str">
        <f t="shared" si="179"/>
        <v/>
      </c>
      <c r="X733" s="146" t="str">
        <f t="shared" si="184"/>
        <v/>
      </c>
      <c r="Y733" s="146" t="str">
        <f t="shared" si="180"/>
        <v/>
      </c>
      <c r="Z733" s="199" t="str">
        <f t="shared" si="181"/>
        <v/>
      </c>
      <c r="AA733" s="146" t="str">
        <f t="shared" si="185"/>
        <v/>
      </c>
      <c r="AB733" s="141" t="str">
        <f t="shared" si="182"/>
        <v/>
      </c>
      <c r="AC733" s="140" t="str">
        <f t="shared" si="183"/>
        <v/>
      </c>
    </row>
    <row r="734" spans="1:29" x14ac:dyDescent="0.2">
      <c r="A734" s="150"/>
      <c r="B734" s="149" t="str">
        <f t="shared" si="174"/>
        <v/>
      </c>
      <c r="C734" s="140">
        <f t="shared" si="175"/>
        <v>6879600</v>
      </c>
      <c r="D734" s="144"/>
      <c r="G734" s="147"/>
      <c r="T734" s="142" t="str">
        <f t="shared" si="176"/>
        <v/>
      </c>
      <c r="U734" s="142" t="str">
        <f t="shared" si="177"/>
        <v/>
      </c>
      <c r="V734" s="195" t="str">
        <f t="shared" si="178"/>
        <v/>
      </c>
      <c r="W734" s="196" t="str">
        <f t="shared" si="179"/>
        <v/>
      </c>
      <c r="X734" s="146" t="str">
        <f t="shared" si="184"/>
        <v/>
      </c>
      <c r="Y734" s="146" t="str">
        <f t="shared" si="180"/>
        <v/>
      </c>
      <c r="Z734" s="199" t="str">
        <f t="shared" si="181"/>
        <v/>
      </c>
      <c r="AA734" s="146" t="str">
        <f t="shared" si="185"/>
        <v/>
      </c>
      <c r="AB734" s="141" t="str">
        <f t="shared" si="182"/>
        <v/>
      </c>
      <c r="AC734" s="140" t="str">
        <f t="shared" si="183"/>
        <v/>
      </c>
    </row>
    <row r="735" spans="1:29" x14ac:dyDescent="0.2">
      <c r="A735" s="150"/>
      <c r="B735" s="149" t="str">
        <f t="shared" si="174"/>
        <v/>
      </c>
      <c r="C735" s="140">
        <f t="shared" si="175"/>
        <v>6890400</v>
      </c>
      <c r="D735" s="144"/>
      <c r="G735" s="147"/>
      <c r="T735" s="142" t="str">
        <f t="shared" si="176"/>
        <v/>
      </c>
      <c r="U735" s="142" t="str">
        <f t="shared" si="177"/>
        <v/>
      </c>
      <c r="V735" s="195" t="str">
        <f t="shared" si="178"/>
        <v/>
      </c>
      <c r="W735" s="196" t="str">
        <f t="shared" si="179"/>
        <v/>
      </c>
      <c r="X735" s="146" t="str">
        <f t="shared" si="184"/>
        <v/>
      </c>
      <c r="Y735" s="146" t="str">
        <f t="shared" si="180"/>
        <v/>
      </c>
      <c r="Z735" s="199" t="str">
        <f t="shared" si="181"/>
        <v/>
      </c>
      <c r="AA735" s="146" t="str">
        <f t="shared" si="185"/>
        <v/>
      </c>
      <c r="AB735" s="141" t="str">
        <f t="shared" si="182"/>
        <v/>
      </c>
      <c r="AC735" s="140" t="str">
        <f t="shared" si="183"/>
        <v/>
      </c>
    </row>
    <row r="736" spans="1:29" x14ac:dyDescent="0.2">
      <c r="A736" s="150"/>
      <c r="B736" s="149" t="str">
        <f t="shared" si="174"/>
        <v/>
      </c>
      <c r="C736" s="140">
        <f t="shared" si="175"/>
        <v>6901200</v>
      </c>
      <c r="D736" s="144"/>
      <c r="G736" s="147"/>
      <c r="T736" s="142" t="str">
        <f t="shared" si="176"/>
        <v/>
      </c>
      <c r="U736" s="142" t="str">
        <f t="shared" si="177"/>
        <v/>
      </c>
      <c r="V736" s="195" t="str">
        <f t="shared" si="178"/>
        <v/>
      </c>
      <c r="W736" s="196" t="str">
        <f t="shared" si="179"/>
        <v/>
      </c>
      <c r="X736" s="146" t="str">
        <f t="shared" si="184"/>
        <v/>
      </c>
      <c r="Y736" s="146" t="str">
        <f t="shared" si="180"/>
        <v/>
      </c>
      <c r="Z736" s="199" t="str">
        <f t="shared" si="181"/>
        <v/>
      </c>
      <c r="AA736" s="146" t="str">
        <f t="shared" si="185"/>
        <v/>
      </c>
      <c r="AB736" s="141" t="str">
        <f t="shared" si="182"/>
        <v/>
      </c>
      <c r="AC736" s="140" t="str">
        <f t="shared" si="183"/>
        <v/>
      </c>
    </row>
    <row r="737" spans="1:29" x14ac:dyDescent="0.2">
      <c r="A737" s="150"/>
      <c r="B737" s="149" t="str">
        <f t="shared" si="174"/>
        <v/>
      </c>
      <c r="C737" s="140">
        <f t="shared" si="175"/>
        <v>6912000</v>
      </c>
      <c r="D737" s="144"/>
      <c r="G737" s="147"/>
      <c r="T737" s="142" t="str">
        <f t="shared" si="176"/>
        <v/>
      </c>
      <c r="U737" s="142" t="str">
        <f t="shared" si="177"/>
        <v/>
      </c>
      <c r="V737" s="195" t="str">
        <f t="shared" si="178"/>
        <v/>
      </c>
      <c r="W737" s="196" t="str">
        <f t="shared" si="179"/>
        <v/>
      </c>
      <c r="X737" s="146" t="str">
        <f t="shared" si="184"/>
        <v/>
      </c>
      <c r="Y737" s="146" t="str">
        <f t="shared" si="180"/>
        <v/>
      </c>
      <c r="Z737" s="199" t="str">
        <f t="shared" si="181"/>
        <v/>
      </c>
      <c r="AA737" s="146" t="str">
        <f t="shared" si="185"/>
        <v/>
      </c>
      <c r="AB737" s="141" t="str">
        <f t="shared" si="182"/>
        <v/>
      </c>
      <c r="AC737" s="140" t="str">
        <f t="shared" si="183"/>
        <v/>
      </c>
    </row>
    <row r="738" spans="1:29" x14ac:dyDescent="0.2">
      <c r="A738" s="150"/>
      <c r="B738" s="149" t="str">
        <f t="shared" si="174"/>
        <v/>
      </c>
      <c r="C738" s="140">
        <f t="shared" si="175"/>
        <v>6922800</v>
      </c>
      <c r="D738" s="144"/>
      <c r="G738" s="147"/>
      <c r="T738" s="142" t="str">
        <f t="shared" si="176"/>
        <v/>
      </c>
      <c r="U738" s="142" t="str">
        <f t="shared" si="177"/>
        <v/>
      </c>
      <c r="V738" s="195" t="str">
        <f t="shared" si="178"/>
        <v/>
      </c>
      <c r="W738" s="196" t="str">
        <f t="shared" si="179"/>
        <v/>
      </c>
      <c r="X738" s="146" t="str">
        <f t="shared" si="184"/>
        <v/>
      </c>
      <c r="Y738" s="146" t="str">
        <f t="shared" si="180"/>
        <v/>
      </c>
      <c r="Z738" s="199" t="str">
        <f t="shared" si="181"/>
        <v/>
      </c>
      <c r="AA738" s="146" t="str">
        <f t="shared" si="185"/>
        <v/>
      </c>
      <c r="AB738" s="141" t="str">
        <f t="shared" si="182"/>
        <v/>
      </c>
      <c r="AC738" s="140" t="str">
        <f t="shared" si="183"/>
        <v/>
      </c>
    </row>
    <row r="739" spans="1:29" x14ac:dyDescent="0.2">
      <c r="A739" s="150"/>
      <c r="B739" s="149" t="str">
        <f t="shared" si="174"/>
        <v/>
      </c>
      <c r="C739" s="140">
        <f t="shared" si="175"/>
        <v>6933600</v>
      </c>
      <c r="D739" s="144"/>
      <c r="G739" s="147"/>
      <c r="T739" s="142" t="str">
        <f t="shared" si="176"/>
        <v/>
      </c>
      <c r="U739" s="142" t="str">
        <f t="shared" si="177"/>
        <v/>
      </c>
      <c r="V739" s="195" t="str">
        <f t="shared" si="178"/>
        <v/>
      </c>
      <c r="W739" s="196" t="str">
        <f t="shared" si="179"/>
        <v/>
      </c>
      <c r="X739" s="146" t="str">
        <f t="shared" si="184"/>
        <v/>
      </c>
      <c r="Y739" s="146" t="str">
        <f t="shared" si="180"/>
        <v/>
      </c>
      <c r="Z739" s="199" t="str">
        <f t="shared" si="181"/>
        <v/>
      </c>
      <c r="AA739" s="146" t="str">
        <f t="shared" si="185"/>
        <v/>
      </c>
      <c r="AB739" s="141" t="str">
        <f t="shared" si="182"/>
        <v/>
      </c>
      <c r="AC739" s="140" t="str">
        <f t="shared" si="183"/>
        <v/>
      </c>
    </row>
    <row r="740" spans="1:29" x14ac:dyDescent="0.2">
      <c r="A740" s="150"/>
      <c r="B740" s="149" t="str">
        <f t="shared" si="174"/>
        <v/>
      </c>
      <c r="C740" s="140">
        <f t="shared" si="175"/>
        <v>6944400</v>
      </c>
      <c r="D740" s="144"/>
      <c r="G740" s="147"/>
      <c r="T740" s="142" t="str">
        <f t="shared" si="176"/>
        <v/>
      </c>
      <c r="U740" s="142" t="str">
        <f t="shared" si="177"/>
        <v/>
      </c>
      <c r="V740" s="195" t="str">
        <f t="shared" si="178"/>
        <v/>
      </c>
      <c r="W740" s="196" t="str">
        <f t="shared" si="179"/>
        <v/>
      </c>
      <c r="X740" s="146" t="str">
        <f t="shared" si="184"/>
        <v/>
      </c>
      <c r="Y740" s="146" t="str">
        <f t="shared" si="180"/>
        <v/>
      </c>
      <c r="Z740" s="199" t="str">
        <f t="shared" si="181"/>
        <v/>
      </c>
      <c r="AA740" s="146" t="str">
        <f t="shared" si="185"/>
        <v/>
      </c>
      <c r="AB740" s="141" t="str">
        <f t="shared" si="182"/>
        <v/>
      </c>
      <c r="AC740" s="140" t="str">
        <f t="shared" si="183"/>
        <v/>
      </c>
    </row>
    <row r="741" spans="1:29" x14ac:dyDescent="0.2">
      <c r="A741" s="150"/>
      <c r="B741" s="149" t="str">
        <f t="shared" si="174"/>
        <v/>
      </c>
      <c r="C741" s="140">
        <f t="shared" si="175"/>
        <v>6955200</v>
      </c>
      <c r="D741" s="144"/>
      <c r="G741" s="147"/>
      <c r="T741" s="142" t="str">
        <f t="shared" si="176"/>
        <v/>
      </c>
      <c r="U741" s="142" t="str">
        <f t="shared" si="177"/>
        <v/>
      </c>
      <c r="V741" s="195" t="str">
        <f t="shared" si="178"/>
        <v/>
      </c>
      <c r="W741" s="196" t="str">
        <f t="shared" si="179"/>
        <v/>
      </c>
      <c r="X741" s="146" t="str">
        <f t="shared" si="184"/>
        <v/>
      </c>
      <c r="Y741" s="146" t="str">
        <f t="shared" si="180"/>
        <v/>
      </c>
      <c r="Z741" s="199" t="str">
        <f t="shared" si="181"/>
        <v/>
      </c>
      <c r="AA741" s="146" t="str">
        <f t="shared" si="185"/>
        <v/>
      </c>
      <c r="AB741" s="141" t="str">
        <f t="shared" si="182"/>
        <v/>
      </c>
      <c r="AC741" s="140" t="str">
        <f t="shared" si="183"/>
        <v/>
      </c>
    </row>
    <row r="742" spans="1:29" x14ac:dyDescent="0.2">
      <c r="A742" s="150"/>
      <c r="B742" s="149" t="str">
        <f t="shared" si="174"/>
        <v/>
      </c>
      <c r="C742" s="140">
        <f t="shared" si="175"/>
        <v>6966000</v>
      </c>
      <c r="D742" s="144"/>
      <c r="G742" s="147"/>
      <c r="T742" s="142" t="str">
        <f t="shared" si="176"/>
        <v/>
      </c>
      <c r="U742" s="142" t="str">
        <f t="shared" si="177"/>
        <v/>
      </c>
      <c r="V742" s="195" t="str">
        <f t="shared" si="178"/>
        <v/>
      </c>
      <c r="W742" s="196" t="str">
        <f t="shared" si="179"/>
        <v/>
      </c>
      <c r="X742" s="146" t="str">
        <f t="shared" si="184"/>
        <v/>
      </c>
      <c r="Y742" s="146" t="str">
        <f t="shared" si="180"/>
        <v/>
      </c>
      <c r="Z742" s="199" t="str">
        <f t="shared" si="181"/>
        <v/>
      </c>
      <c r="AA742" s="146" t="str">
        <f t="shared" si="185"/>
        <v/>
      </c>
      <c r="AB742" s="141" t="str">
        <f t="shared" si="182"/>
        <v/>
      </c>
      <c r="AC742" s="140" t="str">
        <f t="shared" si="183"/>
        <v/>
      </c>
    </row>
    <row r="743" spans="1:29" x14ac:dyDescent="0.2">
      <c r="A743" s="150"/>
      <c r="B743" s="149" t="str">
        <f t="shared" si="174"/>
        <v/>
      </c>
      <c r="C743" s="140">
        <f t="shared" si="175"/>
        <v>6976800</v>
      </c>
      <c r="D743" s="144"/>
      <c r="G743" s="147"/>
      <c r="T743" s="142" t="str">
        <f t="shared" si="176"/>
        <v/>
      </c>
      <c r="U743" s="142" t="str">
        <f t="shared" si="177"/>
        <v/>
      </c>
      <c r="V743" s="195" t="str">
        <f t="shared" si="178"/>
        <v/>
      </c>
      <c r="W743" s="196" t="str">
        <f t="shared" si="179"/>
        <v/>
      </c>
      <c r="X743" s="146" t="str">
        <f t="shared" si="184"/>
        <v/>
      </c>
      <c r="Y743" s="146" t="str">
        <f t="shared" si="180"/>
        <v/>
      </c>
      <c r="Z743" s="199" t="str">
        <f t="shared" si="181"/>
        <v/>
      </c>
      <c r="AA743" s="146" t="str">
        <f t="shared" si="185"/>
        <v/>
      </c>
      <c r="AB743" s="141" t="str">
        <f t="shared" si="182"/>
        <v/>
      </c>
      <c r="AC743" s="140" t="str">
        <f t="shared" si="183"/>
        <v/>
      </c>
    </row>
    <row r="744" spans="1:29" x14ac:dyDescent="0.2">
      <c r="A744" s="150"/>
      <c r="B744" s="149" t="str">
        <f t="shared" si="174"/>
        <v/>
      </c>
      <c r="C744" s="140">
        <f t="shared" si="175"/>
        <v>6987600</v>
      </c>
      <c r="D744" s="144"/>
      <c r="G744" s="147"/>
      <c r="T744" s="142" t="str">
        <f t="shared" si="176"/>
        <v/>
      </c>
      <c r="U744" s="142" t="str">
        <f t="shared" si="177"/>
        <v/>
      </c>
      <c r="V744" s="195" t="str">
        <f t="shared" si="178"/>
        <v/>
      </c>
      <c r="W744" s="196" t="str">
        <f t="shared" si="179"/>
        <v/>
      </c>
      <c r="X744" s="146" t="str">
        <f t="shared" si="184"/>
        <v/>
      </c>
      <c r="Y744" s="146" t="str">
        <f t="shared" si="180"/>
        <v/>
      </c>
      <c r="Z744" s="199" t="str">
        <f t="shared" si="181"/>
        <v/>
      </c>
      <c r="AA744" s="146" t="str">
        <f t="shared" si="185"/>
        <v/>
      </c>
      <c r="AB744" s="141" t="str">
        <f t="shared" si="182"/>
        <v/>
      </c>
      <c r="AC744" s="140" t="str">
        <f t="shared" si="183"/>
        <v/>
      </c>
    </row>
    <row r="745" spans="1:29" x14ac:dyDescent="0.2">
      <c r="A745" s="150"/>
      <c r="B745" s="149" t="str">
        <f t="shared" si="174"/>
        <v/>
      </c>
      <c r="C745" s="140">
        <f t="shared" si="175"/>
        <v>6998400</v>
      </c>
      <c r="D745" s="144"/>
      <c r="G745" s="147"/>
      <c r="T745" s="142" t="str">
        <f t="shared" si="176"/>
        <v/>
      </c>
      <c r="U745" s="142" t="str">
        <f t="shared" si="177"/>
        <v/>
      </c>
      <c r="V745" s="195" t="str">
        <f t="shared" si="178"/>
        <v/>
      </c>
      <c r="W745" s="196" t="str">
        <f t="shared" si="179"/>
        <v/>
      </c>
      <c r="X745" s="146" t="str">
        <f t="shared" si="184"/>
        <v/>
      </c>
      <c r="Y745" s="146" t="str">
        <f t="shared" si="180"/>
        <v/>
      </c>
      <c r="Z745" s="199" t="str">
        <f t="shared" si="181"/>
        <v/>
      </c>
      <c r="AA745" s="146" t="str">
        <f t="shared" si="185"/>
        <v/>
      </c>
      <c r="AB745" s="141" t="str">
        <f t="shared" si="182"/>
        <v/>
      </c>
      <c r="AC745" s="140" t="str">
        <f t="shared" si="183"/>
        <v/>
      </c>
    </row>
    <row r="746" spans="1:29" x14ac:dyDescent="0.2">
      <c r="A746" s="150"/>
      <c r="B746" s="149" t="str">
        <f t="shared" si="174"/>
        <v/>
      </c>
      <c r="C746" s="140">
        <f t="shared" si="175"/>
        <v>7009200</v>
      </c>
      <c r="D746" s="144"/>
      <c r="G746" s="147"/>
      <c r="T746" s="142" t="str">
        <f t="shared" si="176"/>
        <v/>
      </c>
      <c r="U746" s="142" t="str">
        <f t="shared" si="177"/>
        <v/>
      </c>
      <c r="V746" s="195" t="str">
        <f t="shared" si="178"/>
        <v/>
      </c>
      <c r="W746" s="196" t="str">
        <f t="shared" si="179"/>
        <v/>
      </c>
      <c r="X746" s="146" t="str">
        <f t="shared" si="184"/>
        <v/>
      </c>
      <c r="Y746" s="146" t="str">
        <f t="shared" si="180"/>
        <v/>
      </c>
      <c r="Z746" s="199" t="str">
        <f t="shared" si="181"/>
        <v/>
      </c>
      <c r="AA746" s="146" t="str">
        <f t="shared" si="185"/>
        <v/>
      </c>
      <c r="AB746" s="141" t="str">
        <f t="shared" si="182"/>
        <v/>
      </c>
      <c r="AC746" s="140" t="str">
        <f t="shared" si="183"/>
        <v/>
      </c>
    </row>
    <row r="747" spans="1:29" x14ac:dyDescent="0.2">
      <c r="A747" s="150"/>
      <c r="B747" s="149" t="str">
        <f t="shared" si="174"/>
        <v/>
      </c>
      <c r="C747" s="140">
        <f t="shared" si="175"/>
        <v>7020000</v>
      </c>
      <c r="D747" s="144"/>
      <c r="G747" s="147"/>
      <c r="T747" s="142" t="str">
        <f t="shared" si="176"/>
        <v/>
      </c>
      <c r="U747" s="142" t="str">
        <f t="shared" si="177"/>
        <v/>
      </c>
      <c r="V747" s="195" t="str">
        <f t="shared" si="178"/>
        <v/>
      </c>
      <c r="W747" s="196" t="str">
        <f t="shared" si="179"/>
        <v/>
      </c>
      <c r="X747" s="146" t="str">
        <f t="shared" si="184"/>
        <v/>
      </c>
      <c r="Y747" s="146" t="str">
        <f t="shared" si="180"/>
        <v/>
      </c>
      <c r="Z747" s="199" t="str">
        <f t="shared" si="181"/>
        <v/>
      </c>
      <c r="AA747" s="146" t="str">
        <f t="shared" si="185"/>
        <v/>
      </c>
      <c r="AB747" s="141" t="str">
        <f t="shared" si="182"/>
        <v/>
      </c>
      <c r="AC747" s="140" t="str">
        <f t="shared" si="183"/>
        <v/>
      </c>
    </row>
    <row r="748" spans="1:29" x14ac:dyDescent="0.2">
      <c r="A748" s="150"/>
      <c r="B748" s="149" t="str">
        <f t="shared" si="174"/>
        <v/>
      </c>
      <c r="C748" s="140">
        <f t="shared" si="175"/>
        <v>7030800</v>
      </c>
      <c r="D748" s="144"/>
      <c r="G748" s="147"/>
      <c r="T748" s="142" t="str">
        <f t="shared" si="176"/>
        <v/>
      </c>
      <c r="U748" s="142" t="str">
        <f t="shared" si="177"/>
        <v/>
      </c>
      <c r="V748" s="195" t="str">
        <f t="shared" si="178"/>
        <v/>
      </c>
      <c r="W748" s="196" t="str">
        <f t="shared" si="179"/>
        <v/>
      </c>
      <c r="X748" s="146" t="str">
        <f t="shared" si="184"/>
        <v/>
      </c>
      <c r="Y748" s="146" t="str">
        <f t="shared" si="180"/>
        <v/>
      </c>
      <c r="Z748" s="199" t="str">
        <f t="shared" si="181"/>
        <v/>
      </c>
      <c r="AA748" s="146" t="str">
        <f t="shared" si="185"/>
        <v/>
      </c>
      <c r="AB748" s="141" t="str">
        <f t="shared" si="182"/>
        <v/>
      </c>
      <c r="AC748" s="140" t="str">
        <f t="shared" si="183"/>
        <v/>
      </c>
    </row>
    <row r="749" spans="1:29" x14ac:dyDescent="0.2">
      <c r="A749" s="150"/>
      <c r="B749" s="149" t="str">
        <f t="shared" si="174"/>
        <v/>
      </c>
      <c r="C749" s="140">
        <f t="shared" si="175"/>
        <v>7041600</v>
      </c>
      <c r="D749" s="144"/>
      <c r="G749" s="147"/>
      <c r="T749" s="142" t="str">
        <f t="shared" si="176"/>
        <v/>
      </c>
      <c r="U749" s="142" t="str">
        <f t="shared" si="177"/>
        <v/>
      </c>
      <c r="V749" s="195" t="str">
        <f t="shared" si="178"/>
        <v/>
      </c>
      <c r="W749" s="196" t="str">
        <f t="shared" si="179"/>
        <v/>
      </c>
      <c r="X749" s="146" t="str">
        <f t="shared" si="184"/>
        <v/>
      </c>
      <c r="Y749" s="146" t="str">
        <f t="shared" si="180"/>
        <v/>
      </c>
      <c r="Z749" s="199" t="str">
        <f t="shared" si="181"/>
        <v/>
      </c>
      <c r="AA749" s="146" t="str">
        <f t="shared" si="185"/>
        <v/>
      </c>
      <c r="AB749" s="141" t="str">
        <f t="shared" si="182"/>
        <v/>
      </c>
      <c r="AC749" s="140" t="str">
        <f t="shared" si="183"/>
        <v/>
      </c>
    </row>
    <row r="750" spans="1:29" x14ac:dyDescent="0.2">
      <c r="A750" s="150"/>
      <c r="B750" s="149" t="str">
        <f t="shared" si="174"/>
        <v/>
      </c>
      <c r="C750" s="140">
        <f t="shared" si="175"/>
        <v>7052400</v>
      </c>
      <c r="D750" s="144"/>
      <c r="G750" s="147"/>
      <c r="T750" s="142" t="str">
        <f t="shared" si="176"/>
        <v/>
      </c>
      <c r="U750" s="142" t="str">
        <f t="shared" si="177"/>
        <v/>
      </c>
      <c r="V750" s="195" t="str">
        <f t="shared" si="178"/>
        <v/>
      </c>
      <c r="W750" s="196" t="str">
        <f t="shared" si="179"/>
        <v/>
      </c>
      <c r="X750" s="146" t="str">
        <f t="shared" si="184"/>
        <v/>
      </c>
      <c r="Y750" s="146" t="str">
        <f t="shared" si="180"/>
        <v/>
      </c>
      <c r="Z750" s="199" t="str">
        <f t="shared" si="181"/>
        <v/>
      </c>
      <c r="AA750" s="146" t="str">
        <f t="shared" si="185"/>
        <v/>
      </c>
      <c r="AB750" s="141" t="str">
        <f t="shared" si="182"/>
        <v/>
      </c>
      <c r="AC750" s="140" t="str">
        <f t="shared" si="183"/>
        <v/>
      </c>
    </row>
    <row r="751" spans="1:29" x14ac:dyDescent="0.2">
      <c r="A751" s="150"/>
      <c r="B751" s="149" t="str">
        <f t="shared" si="174"/>
        <v/>
      </c>
      <c r="C751" s="140">
        <f t="shared" si="175"/>
        <v>7063200</v>
      </c>
      <c r="D751" s="144"/>
      <c r="G751" s="147"/>
      <c r="T751" s="142" t="str">
        <f t="shared" si="176"/>
        <v/>
      </c>
      <c r="U751" s="142" t="str">
        <f t="shared" si="177"/>
        <v/>
      </c>
      <c r="V751" s="195" t="str">
        <f t="shared" si="178"/>
        <v/>
      </c>
      <c r="W751" s="196" t="str">
        <f t="shared" si="179"/>
        <v/>
      </c>
      <c r="X751" s="146" t="str">
        <f t="shared" si="184"/>
        <v/>
      </c>
      <c r="Y751" s="146" t="str">
        <f t="shared" si="180"/>
        <v/>
      </c>
      <c r="Z751" s="199" t="str">
        <f t="shared" si="181"/>
        <v/>
      </c>
      <c r="AA751" s="146" t="str">
        <f t="shared" si="185"/>
        <v/>
      </c>
      <c r="AB751" s="141" t="str">
        <f t="shared" si="182"/>
        <v/>
      </c>
      <c r="AC751" s="140" t="str">
        <f t="shared" si="183"/>
        <v/>
      </c>
    </row>
    <row r="752" spans="1:29" x14ac:dyDescent="0.2">
      <c r="A752" s="150"/>
      <c r="B752" s="149" t="str">
        <f t="shared" si="174"/>
        <v/>
      </c>
      <c r="C752" s="140">
        <f t="shared" si="175"/>
        <v>7074000</v>
      </c>
      <c r="D752" s="144"/>
      <c r="G752" s="147"/>
      <c r="T752" s="142" t="str">
        <f t="shared" si="176"/>
        <v/>
      </c>
      <c r="U752" s="142" t="str">
        <f t="shared" si="177"/>
        <v/>
      </c>
      <c r="V752" s="195" t="str">
        <f t="shared" si="178"/>
        <v/>
      </c>
      <c r="W752" s="196" t="str">
        <f t="shared" si="179"/>
        <v/>
      </c>
      <c r="X752" s="146" t="str">
        <f t="shared" si="184"/>
        <v/>
      </c>
      <c r="Y752" s="146" t="str">
        <f t="shared" si="180"/>
        <v/>
      </c>
      <c r="Z752" s="199" t="str">
        <f t="shared" si="181"/>
        <v/>
      </c>
      <c r="AA752" s="146" t="str">
        <f t="shared" si="185"/>
        <v/>
      </c>
      <c r="AB752" s="141" t="str">
        <f t="shared" si="182"/>
        <v/>
      </c>
      <c r="AC752" s="140" t="str">
        <f t="shared" si="183"/>
        <v/>
      </c>
    </row>
    <row r="753" spans="1:29" x14ac:dyDescent="0.2">
      <c r="A753" s="150"/>
      <c r="B753" s="149" t="str">
        <f t="shared" si="174"/>
        <v/>
      </c>
      <c r="C753" s="140">
        <f t="shared" si="175"/>
        <v>7084800</v>
      </c>
      <c r="D753" s="144"/>
      <c r="G753" s="147"/>
      <c r="T753" s="142" t="str">
        <f t="shared" si="176"/>
        <v/>
      </c>
      <c r="U753" s="142" t="str">
        <f t="shared" si="177"/>
        <v/>
      </c>
      <c r="V753" s="195" t="str">
        <f t="shared" si="178"/>
        <v/>
      </c>
      <c r="W753" s="196" t="str">
        <f t="shared" si="179"/>
        <v/>
      </c>
      <c r="X753" s="146" t="str">
        <f t="shared" si="184"/>
        <v/>
      </c>
      <c r="Y753" s="146" t="str">
        <f t="shared" si="180"/>
        <v/>
      </c>
      <c r="Z753" s="199" t="str">
        <f t="shared" si="181"/>
        <v/>
      </c>
      <c r="AA753" s="146" t="str">
        <f t="shared" si="185"/>
        <v/>
      </c>
      <c r="AB753" s="141" t="str">
        <f t="shared" si="182"/>
        <v/>
      </c>
      <c r="AC753" s="140" t="str">
        <f t="shared" si="183"/>
        <v/>
      </c>
    </row>
    <row r="754" spans="1:29" x14ac:dyDescent="0.2">
      <c r="A754" s="150"/>
      <c r="B754" s="149" t="str">
        <f t="shared" si="174"/>
        <v/>
      </c>
      <c r="C754" s="140">
        <f t="shared" si="175"/>
        <v>7095600</v>
      </c>
      <c r="D754" s="144"/>
      <c r="G754" s="147"/>
      <c r="T754" s="142" t="str">
        <f t="shared" si="176"/>
        <v/>
      </c>
      <c r="U754" s="142" t="str">
        <f t="shared" si="177"/>
        <v/>
      </c>
      <c r="V754" s="195" t="str">
        <f t="shared" si="178"/>
        <v/>
      </c>
      <c r="W754" s="196" t="str">
        <f t="shared" si="179"/>
        <v/>
      </c>
      <c r="X754" s="146" t="str">
        <f t="shared" si="184"/>
        <v/>
      </c>
      <c r="Y754" s="146" t="str">
        <f t="shared" si="180"/>
        <v/>
      </c>
      <c r="Z754" s="199" t="str">
        <f t="shared" si="181"/>
        <v/>
      </c>
      <c r="AA754" s="146" t="str">
        <f t="shared" si="185"/>
        <v/>
      </c>
      <c r="AB754" s="141" t="str">
        <f t="shared" si="182"/>
        <v/>
      </c>
      <c r="AC754" s="140" t="str">
        <f t="shared" si="183"/>
        <v/>
      </c>
    </row>
    <row r="755" spans="1:29" x14ac:dyDescent="0.2">
      <c r="A755" s="150"/>
      <c r="B755" s="149" t="str">
        <f t="shared" si="174"/>
        <v/>
      </c>
      <c r="C755" s="140">
        <f t="shared" si="175"/>
        <v>7106400</v>
      </c>
      <c r="D755" s="144"/>
      <c r="G755" s="147"/>
      <c r="T755" s="142" t="str">
        <f t="shared" si="176"/>
        <v/>
      </c>
      <c r="U755" s="142" t="str">
        <f t="shared" si="177"/>
        <v/>
      </c>
      <c r="V755" s="195" t="str">
        <f t="shared" si="178"/>
        <v/>
      </c>
      <c r="W755" s="196" t="str">
        <f t="shared" si="179"/>
        <v/>
      </c>
      <c r="X755" s="146" t="str">
        <f t="shared" si="184"/>
        <v/>
      </c>
      <c r="Y755" s="146" t="str">
        <f t="shared" si="180"/>
        <v/>
      </c>
      <c r="Z755" s="199" t="str">
        <f t="shared" si="181"/>
        <v/>
      </c>
      <c r="AA755" s="146" t="str">
        <f t="shared" si="185"/>
        <v/>
      </c>
      <c r="AB755" s="141" t="str">
        <f t="shared" si="182"/>
        <v/>
      </c>
      <c r="AC755" s="140" t="str">
        <f t="shared" si="183"/>
        <v/>
      </c>
    </row>
    <row r="756" spans="1:29" x14ac:dyDescent="0.2">
      <c r="A756" s="150"/>
      <c r="B756" s="149" t="str">
        <f t="shared" si="174"/>
        <v/>
      </c>
      <c r="C756" s="140">
        <f t="shared" si="175"/>
        <v>7117200</v>
      </c>
      <c r="D756" s="144"/>
      <c r="G756" s="147"/>
      <c r="T756" s="142" t="str">
        <f t="shared" si="176"/>
        <v/>
      </c>
      <c r="U756" s="142" t="str">
        <f t="shared" si="177"/>
        <v/>
      </c>
      <c r="V756" s="195" t="str">
        <f t="shared" si="178"/>
        <v/>
      </c>
      <c r="W756" s="196" t="str">
        <f t="shared" si="179"/>
        <v/>
      </c>
      <c r="X756" s="146" t="str">
        <f t="shared" si="184"/>
        <v/>
      </c>
      <c r="Y756" s="146" t="str">
        <f t="shared" si="180"/>
        <v/>
      </c>
      <c r="Z756" s="199" t="str">
        <f t="shared" si="181"/>
        <v/>
      </c>
      <c r="AA756" s="146" t="str">
        <f t="shared" si="185"/>
        <v/>
      </c>
      <c r="AB756" s="141" t="str">
        <f t="shared" si="182"/>
        <v/>
      </c>
      <c r="AC756" s="140" t="str">
        <f t="shared" si="183"/>
        <v/>
      </c>
    </row>
    <row r="757" spans="1:29" x14ac:dyDescent="0.2">
      <c r="A757" s="150"/>
      <c r="B757" s="149" t="str">
        <f t="shared" si="174"/>
        <v/>
      </c>
      <c r="C757" s="140">
        <f t="shared" si="175"/>
        <v>7128000</v>
      </c>
      <c r="D757" s="144"/>
      <c r="G757" s="147"/>
      <c r="T757" s="142" t="str">
        <f t="shared" si="176"/>
        <v/>
      </c>
      <c r="U757" s="142" t="str">
        <f t="shared" si="177"/>
        <v/>
      </c>
      <c r="V757" s="195" t="str">
        <f t="shared" si="178"/>
        <v/>
      </c>
      <c r="W757" s="196" t="str">
        <f t="shared" si="179"/>
        <v/>
      </c>
      <c r="X757" s="146" t="str">
        <f t="shared" si="184"/>
        <v/>
      </c>
      <c r="Y757" s="146" t="str">
        <f t="shared" si="180"/>
        <v/>
      </c>
      <c r="Z757" s="199" t="str">
        <f t="shared" si="181"/>
        <v/>
      </c>
      <c r="AA757" s="146" t="str">
        <f t="shared" si="185"/>
        <v/>
      </c>
      <c r="AB757" s="141" t="str">
        <f t="shared" si="182"/>
        <v/>
      </c>
      <c r="AC757" s="140" t="str">
        <f t="shared" si="183"/>
        <v/>
      </c>
    </row>
    <row r="758" spans="1:29" x14ac:dyDescent="0.2">
      <c r="A758" s="150"/>
      <c r="B758" s="149" t="str">
        <f t="shared" ref="B758:B821" si="186">IF(D758="","",B757+$N$5/24+0.000000001)</f>
        <v/>
      </c>
      <c r="C758" s="140">
        <f t="shared" si="175"/>
        <v>7138800</v>
      </c>
      <c r="D758" s="144"/>
      <c r="G758" s="147"/>
      <c r="T758" s="142" t="str">
        <f t="shared" si="176"/>
        <v/>
      </c>
      <c r="U758" s="142" t="str">
        <f t="shared" si="177"/>
        <v/>
      </c>
      <c r="V758" s="195" t="str">
        <f t="shared" si="178"/>
        <v/>
      </c>
      <c r="W758" s="196" t="str">
        <f t="shared" si="179"/>
        <v/>
      </c>
      <c r="X758" s="146" t="str">
        <f t="shared" si="184"/>
        <v/>
      </c>
      <c r="Y758" s="146" t="str">
        <f t="shared" si="180"/>
        <v/>
      </c>
      <c r="Z758" s="199" t="str">
        <f t="shared" si="181"/>
        <v/>
      </c>
      <c r="AA758" s="146" t="str">
        <f t="shared" si="185"/>
        <v/>
      </c>
      <c r="AB758" s="141" t="str">
        <f t="shared" si="182"/>
        <v/>
      </c>
      <c r="AC758" s="140" t="str">
        <f t="shared" si="183"/>
        <v/>
      </c>
    </row>
    <row r="759" spans="1:29" x14ac:dyDescent="0.2">
      <c r="A759" s="150"/>
      <c r="B759" s="149" t="str">
        <f t="shared" si="186"/>
        <v/>
      </c>
      <c r="C759" s="140">
        <f t="shared" si="175"/>
        <v>7149600</v>
      </c>
      <c r="D759" s="144"/>
      <c r="G759" s="147"/>
      <c r="T759" s="142" t="str">
        <f t="shared" si="176"/>
        <v/>
      </c>
      <c r="U759" s="142" t="str">
        <f t="shared" si="177"/>
        <v/>
      </c>
      <c r="V759" s="195" t="str">
        <f t="shared" si="178"/>
        <v/>
      </c>
      <c r="W759" s="196" t="str">
        <f t="shared" si="179"/>
        <v/>
      </c>
      <c r="X759" s="146" t="str">
        <f t="shared" si="184"/>
        <v/>
      </c>
      <c r="Y759" s="146" t="str">
        <f t="shared" si="180"/>
        <v/>
      </c>
      <c r="Z759" s="199" t="str">
        <f t="shared" si="181"/>
        <v/>
      </c>
      <c r="AA759" s="146" t="str">
        <f t="shared" si="185"/>
        <v/>
      </c>
      <c r="AB759" s="141" t="str">
        <f t="shared" si="182"/>
        <v/>
      </c>
      <c r="AC759" s="140" t="str">
        <f t="shared" si="183"/>
        <v/>
      </c>
    </row>
    <row r="760" spans="1:29" x14ac:dyDescent="0.2">
      <c r="A760" s="150"/>
      <c r="B760" s="149" t="str">
        <f t="shared" si="186"/>
        <v/>
      </c>
      <c r="C760" s="140">
        <f t="shared" si="175"/>
        <v>7160400</v>
      </c>
      <c r="D760" s="144"/>
      <c r="G760" s="147"/>
      <c r="T760" s="142" t="str">
        <f t="shared" si="176"/>
        <v/>
      </c>
      <c r="U760" s="142" t="str">
        <f t="shared" si="177"/>
        <v/>
      </c>
      <c r="V760" s="195" t="str">
        <f t="shared" si="178"/>
        <v/>
      </c>
      <c r="W760" s="196" t="str">
        <f t="shared" si="179"/>
        <v/>
      </c>
      <c r="X760" s="146" t="str">
        <f t="shared" si="184"/>
        <v/>
      </c>
      <c r="Y760" s="146" t="str">
        <f t="shared" si="180"/>
        <v/>
      </c>
      <c r="Z760" s="199" t="str">
        <f t="shared" si="181"/>
        <v/>
      </c>
      <c r="AA760" s="146" t="str">
        <f t="shared" si="185"/>
        <v/>
      </c>
      <c r="AB760" s="141" t="str">
        <f t="shared" si="182"/>
        <v/>
      </c>
      <c r="AC760" s="140" t="str">
        <f t="shared" si="183"/>
        <v/>
      </c>
    </row>
    <row r="761" spans="1:29" x14ac:dyDescent="0.2">
      <c r="A761" s="150"/>
      <c r="B761" s="149" t="str">
        <f t="shared" si="186"/>
        <v/>
      </c>
      <c r="C761" s="140">
        <f t="shared" si="175"/>
        <v>7171200</v>
      </c>
      <c r="D761" s="144"/>
      <c r="G761" s="147"/>
      <c r="T761" s="142" t="str">
        <f t="shared" si="176"/>
        <v/>
      </c>
      <c r="U761" s="142" t="str">
        <f t="shared" si="177"/>
        <v/>
      </c>
      <c r="V761" s="195" t="str">
        <f t="shared" si="178"/>
        <v/>
      </c>
      <c r="W761" s="196" t="str">
        <f t="shared" si="179"/>
        <v/>
      </c>
      <c r="X761" s="146" t="str">
        <f t="shared" si="184"/>
        <v/>
      </c>
      <c r="Y761" s="146" t="str">
        <f t="shared" si="180"/>
        <v/>
      </c>
      <c r="Z761" s="199" t="str">
        <f t="shared" si="181"/>
        <v/>
      </c>
      <c r="AA761" s="146" t="str">
        <f t="shared" si="185"/>
        <v/>
      </c>
      <c r="AB761" s="141" t="str">
        <f t="shared" si="182"/>
        <v/>
      </c>
      <c r="AC761" s="140" t="str">
        <f t="shared" si="183"/>
        <v/>
      </c>
    </row>
    <row r="762" spans="1:29" x14ac:dyDescent="0.2">
      <c r="A762" s="150"/>
      <c r="B762" s="149" t="str">
        <f t="shared" si="186"/>
        <v/>
      </c>
      <c r="C762" s="140">
        <f t="shared" si="175"/>
        <v>7182000</v>
      </c>
      <c r="D762" s="144"/>
      <c r="G762" s="147"/>
      <c r="T762" s="142" t="str">
        <f t="shared" si="176"/>
        <v/>
      </c>
      <c r="U762" s="142" t="str">
        <f t="shared" si="177"/>
        <v/>
      </c>
      <c r="V762" s="195" t="str">
        <f t="shared" si="178"/>
        <v/>
      </c>
      <c r="W762" s="196" t="str">
        <f t="shared" si="179"/>
        <v/>
      </c>
      <c r="X762" s="146" t="str">
        <f t="shared" si="184"/>
        <v/>
      </c>
      <c r="Y762" s="146" t="str">
        <f t="shared" si="180"/>
        <v/>
      </c>
      <c r="Z762" s="199" t="str">
        <f t="shared" si="181"/>
        <v/>
      </c>
      <c r="AA762" s="146" t="str">
        <f t="shared" si="185"/>
        <v/>
      </c>
      <c r="AB762" s="141" t="str">
        <f t="shared" si="182"/>
        <v/>
      </c>
      <c r="AC762" s="140" t="str">
        <f t="shared" si="183"/>
        <v/>
      </c>
    </row>
    <row r="763" spans="1:29" x14ac:dyDescent="0.2">
      <c r="A763" s="150"/>
      <c r="B763" s="149" t="str">
        <f t="shared" si="186"/>
        <v/>
      </c>
      <c r="C763" s="140">
        <f t="shared" si="175"/>
        <v>7192800</v>
      </c>
      <c r="D763" s="144"/>
      <c r="G763" s="147"/>
      <c r="T763" s="142" t="str">
        <f t="shared" si="176"/>
        <v/>
      </c>
      <c r="U763" s="142" t="str">
        <f t="shared" si="177"/>
        <v/>
      </c>
      <c r="V763" s="195" t="str">
        <f t="shared" si="178"/>
        <v/>
      </c>
      <c r="W763" s="196" t="str">
        <f t="shared" si="179"/>
        <v/>
      </c>
      <c r="X763" s="146" t="str">
        <f t="shared" si="184"/>
        <v/>
      </c>
      <c r="Y763" s="146" t="str">
        <f t="shared" si="180"/>
        <v/>
      </c>
      <c r="Z763" s="199" t="str">
        <f t="shared" si="181"/>
        <v/>
      </c>
      <c r="AA763" s="146" t="str">
        <f t="shared" si="185"/>
        <v/>
      </c>
      <c r="AB763" s="141" t="str">
        <f t="shared" si="182"/>
        <v/>
      </c>
      <c r="AC763" s="140" t="str">
        <f t="shared" si="183"/>
        <v/>
      </c>
    </row>
    <row r="764" spans="1:29" x14ac:dyDescent="0.2">
      <c r="A764" s="150"/>
      <c r="B764" s="149" t="str">
        <f t="shared" si="186"/>
        <v/>
      </c>
      <c r="C764" s="140">
        <f t="shared" ref="C764:C827" si="187">C763+$N$5*3600+0.00000000001</f>
        <v>7203600</v>
      </c>
      <c r="D764" s="144"/>
      <c r="G764" s="147"/>
      <c r="T764" s="142" t="str">
        <f t="shared" si="176"/>
        <v/>
      </c>
      <c r="U764" s="142" t="str">
        <f t="shared" si="177"/>
        <v/>
      </c>
      <c r="V764" s="195" t="str">
        <f t="shared" si="178"/>
        <v/>
      </c>
      <c r="W764" s="196" t="str">
        <f t="shared" si="179"/>
        <v/>
      </c>
      <c r="X764" s="146" t="str">
        <f t="shared" si="184"/>
        <v/>
      </c>
      <c r="Y764" s="146" t="str">
        <f t="shared" si="180"/>
        <v/>
      </c>
      <c r="Z764" s="199" t="str">
        <f t="shared" si="181"/>
        <v/>
      </c>
      <c r="AA764" s="146" t="str">
        <f t="shared" si="185"/>
        <v/>
      </c>
      <c r="AB764" s="141" t="str">
        <f t="shared" si="182"/>
        <v/>
      </c>
      <c r="AC764" s="140" t="str">
        <f t="shared" si="183"/>
        <v/>
      </c>
    </row>
    <row r="765" spans="1:29" x14ac:dyDescent="0.2">
      <c r="A765" s="150"/>
      <c r="B765" s="149" t="str">
        <f t="shared" si="186"/>
        <v/>
      </c>
      <c r="C765" s="140">
        <f t="shared" si="187"/>
        <v>7214400</v>
      </c>
      <c r="D765" s="144"/>
      <c r="G765" s="147"/>
      <c r="T765" s="142" t="str">
        <f t="shared" si="176"/>
        <v/>
      </c>
      <c r="U765" s="142" t="str">
        <f t="shared" si="177"/>
        <v/>
      </c>
      <c r="V765" s="195" t="str">
        <f t="shared" si="178"/>
        <v/>
      </c>
      <c r="W765" s="196" t="str">
        <f t="shared" si="179"/>
        <v/>
      </c>
      <c r="X765" s="146" t="str">
        <f t="shared" si="184"/>
        <v/>
      </c>
      <c r="Y765" s="146" t="str">
        <f t="shared" si="180"/>
        <v/>
      </c>
      <c r="Z765" s="199" t="str">
        <f t="shared" si="181"/>
        <v/>
      </c>
      <c r="AA765" s="146" t="str">
        <f t="shared" si="185"/>
        <v/>
      </c>
      <c r="AB765" s="141" t="str">
        <f t="shared" si="182"/>
        <v/>
      </c>
      <c r="AC765" s="140" t="str">
        <f t="shared" si="183"/>
        <v/>
      </c>
    </row>
    <row r="766" spans="1:29" x14ac:dyDescent="0.2">
      <c r="A766" s="150"/>
      <c r="B766" s="149" t="str">
        <f t="shared" si="186"/>
        <v/>
      </c>
      <c r="C766" s="140">
        <f t="shared" si="187"/>
        <v>7225200</v>
      </c>
      <c r="D766" s="144"/>
      <c r="G766" s="147"/>
      <c r="T766" s="142" t="str">
        <f t="shared" si="176"/>
        <v/>
      </c>
      <c r="U766" s="142" t="str">
        <f t="shared" si="177"/>
        <v/>
      </c>
      <c r="V766" s="195" t="str">
        <f t="shared" si="178"/>
        <v/>
      </c>
      <c r="W766" s="196" t="str">
        <f t="shared" si="179"/>
        <v/>
      </c>
      <c r="X766" s="146" t="str">
        <f t="shared" si="184"/>
        <v/>
      </c>
      <c r="Y766" s="146" t="str">
        <f t="shared" si="180"/>
        <v/>
      </c>
      <c r="Z766" s="199" t="str">
        <f t="shared" si="181"/>
        <v/>
      </c>
      <c r="AA766" s="146" t="str">
        <f t="shared" si="185"/>
        <v/>
      </c>
      <c r="AB766" s="141" t="str">
        <f t="shared" si="182"/>
        <v/>
      </c>
      <c r="AC766" s="140" t="str">
        <f t="shared" si="183"/>
        <v/>
      </c>
    </row>
    <row r="767" spans="1:29" x14ac:dyDescent="0.2">
      <c r="A767" s="150"/>
      <c r="B767" s="149" t="str">
        <f t="shared" si="186"/>
        <v/>
      </c>
      <c r="C767" s="140">
        <f t="shared" si="187"/>
        <v>7236000</v>
      </c>
      <c r="D767" s="144"/>
      <c r="G767" s="147"/>
      <c r="T767" s="142" t="str">
        <f t="shared" si="176"/>
        <v/>
      </c>
      <c r="U767" s="142" t="str">
        <f t="shared" si="177"/>
        <v/>
      </c>
      <c r="V767" s="195" t="str">
        <f t="shared" si="178"/>
        <v/>
      </c>
      <c r="W767" s="196" t="str">
        <f t="shared" si="179"/>
        <v/>
      </c>
      <c r="X767" s="146" t="str">
        <f t="shared" si="184"/>
        <v/>
      </c>
      <c r="Y767" s="146" t="str">
        <f t="shared" si="180"/>
        <v/>
      </c>
      <c r="Z767" s="199" t="str">
        <f t="shared" si="181"/>
        <v/>
      </c>
      <c r="AA767" s="146" t="str">
        <f t="shared" si="185"/>
        <v/>
      </c>
      <c r="AB767" s="141" t="str">
        <f t="shared" si="182"/>
        <v/>
      </c>
      <c r="AC767" s="140" t="str">
        <f t="shared" si="183"/>
        <v/>
      </c>
    </row>
    <row r="768" spans="1:29" x14ac:dyDescent="0.2">
      <c r="A768" s="150"/>
      <c r="B768" s="149" t="str">
        <f t="shared" si="186"/>
        <v/>
      </c>
      <c r="C768" s="140">
        <f t="shared" si="187"/>
        <v>7246800</v>
      </c>
      <c r="D768" s="144"/>
      <c r="G768" s="147"/>
      <c r="T768" s="142" t="str">
        <f t="shared" si="176"/>
        <v/>
      </c>
      <c r="U768" s="142" t="str">
        <f t="shared" si="177"/>
        <v/>
      </c>
      <c r="V768" s="195" t="str">
        <f t="shared" si="178"/>
        <v/>
      </c>
      <c r="W768" s="196" t="str">
        <f t="shared" si="179"/>
        <v/>
      </c>
      <c r="X768" s="146" t="str">
        <f t="shared" si="184"/>
        <v/>
      </c>
      <c r="Y768" s="146" t="str">
        <f t="shared" si="180"/>
        <v/>
      </c>
      <c r="Z768" s="199" t="str">
        <f t="shared" si="181"/>
        <v/>
      </c>
      <c r="AA768" s="146" t="str">
        <f t="shared" si="185"/>
        <v/>
      </c>
      <c r="AB768" s="141" t="str">
        <f t="shared" si="182"/>
        <v/>
      </c>
      <c r="AC768" s="140" t="str">
        <f t="shared" si="183"/>
        <v/>
      </c>
    </row>
    <row r="769" spans="1:29" x14ac:dyDescent="0.2">
      <c r="A769" s="150"/>
      <c r="B769" s="149" t="str">
        <f t="shared" si="186"/>
        <v/>
      </c>
      <c r="C769" s="140">
        <f t="shared" si="187"/>
        <v>7257600</v>
      </c>
      <c r="D769" s="144"/>
      <c r="G769" s="147"/>
      <c r="T769" s="142" t="str">
        <f t="shared" si="176"/>
        <v/>
      </c>
      <c r="U769" s="142" t="str">
        <f t="shared" si="177"/>
        <v/>
      </c>
      <c r="V769" s="195" t="str">
        <f t="shared" si="178"/>
        <v/>
      </c>
      <c r="W769" s="196" t="str">
        <f t="shared" si="179"/>
        <v/>
      </c>
      <c r="X769" s="146" t="str">
        <f t="shared" si="184"/>
        <v/>
      </c>
      <c r="Y769" s="146" t="str">
        <f t="shared" si="180"/>
        <v/>
      </c>
      <c r="Z769" s="199" t="str">
        <f t="shared" si="181"/>
        <v/>
      </c>
      <c r="AA769" s="146" t="str">
        <f t="shared" si="185"/>
        <v/>
      </c>
      <c r="AB769" s="141" t="str">
        <f t="shared" si="182"/>
        <v/>
      </c>
      <c r="AC769" s="140" t="str">
        <f t="shared" si="183"/>
        <v/>
      </c>
    </row>
    <row r="770" spans="1:29" x14ac:dyDescent="0.2">
      <c r="A770" s="150"/>
      <c r="B770" s="149" t="str">
        <f t="shared" si="186"/>
        <v/>
      </c>
      <c r="C770" s="140">
        <f t="shared" si="187"/>
        <v>7268400</v>
      </c>
      <c r="D770" s="144"/>
      <c r="G770" s="147"/>
      <c r="T770" s="142" t="str">
        <f t="shared" si="176"/>
        <v/>
      </c>
      <c r="U770" s="142" t="str">
        <f t="shared" si="177"/>
        <v/>
      </c>
      <c r="V770" s="195" t="str">
        <f t="shared" si="178"/>
        <v/>
      </c>
      <c r="W770" s="196" t="str">
        <f t="shared" si="179"/>
        <v/>
      </c>
      <c r="X770" s="146" t="str">
        <f t="shared" si="184"/>
        <v/>
      </c>
      <c r="Y770" s="146" t="str">
        <f t="shared" si="180"/>
        <v/>
      </c>
      <c r="Z770" s="199" t="str">
        <f t="shared" si="181"/>
        <v/>
      </c>
      <c r="AA770" s="146" t="str">
        <f t="shared" si="185"/>
        <v/>
      </c>
      <c r="AB770" s="141" t="str">
        <f t="shared" si="182"/>
        <v/>
      </c>
      <c r="AC770" s="140" t="str">
        <f t="shared" si="183"/>
        <v/>
      </c>
    </row>
    <row r="771" spans="1:29" x14ac:dyDescent="0.2">
      <c r="A771" s="150"/>
      <c r="B771" s="149" t="str">
        <f t="shared" si="186"/>
        <v/>
      </c>
      <c r="C771" s="140">
        <f t="shared" si="187"/>
        <v>7279200</v>
      </c>
      <c r="D771" s="144"/>
      <c r="G771" s="147"/>
      <c r="T771" s="142" t="str">
        <f t="shared" ref="T771:T834" si="188">IF(U771="","",T770+1)</f>
        <v/>
      </c>
      <c r="U771" s="142" t="str">
        <f t="shared" ref="U771:U834" si="189">IF(U770="","",IF(U770+$N$33&gt;$O$2,"",IF((U770+N$33)&gt;=O$2,O$2,U770+$N$33)))</f>
        <v/>
      </c>
      <c r="V771" s="195" t="str">
        <f t="shared" ref="V771:V834" si="190">IF(U771="","",(U771/3600)/24+V$4)</f>
        <v/>
      </c>
      <c r="W771" s="196" t="str">
        <f t="shared" ref="W771:W834" si="191">IF(T771="","",V771/24+$W$5)</f>
        <v/>
      </c>
      <c r="X771" s="146" t="str">
        <f t="shared" si="184"/>
        <v/>
      </c>
      <c r="Y771" s="146" t="str">
        <f t="shared" ref="Y771:Y834" si="192">IF(U771="","",GetYByX(Z771/10000,$J$4:$J$100,$I$4:$I$100, TRUE))</f>
        <v/>
      </c>
      <c r="Z771" s="199" t="str">
        <f t="shared" ref="Z771:Z834" si="193">IF(U771="","",Z770+X771*AB771-AA771*AB771)</f>
        <v/>
      </c>
      <c r="AA771" s="146" t="str">
        <f t="shared" si="185"/>
        <v/>
      </c>
      <c r="AB771" s="141" t="str">
        <f t="shared" ref="AB771:AB834" si="194">IF(U771="","",U771-U770)</f>
        <v/>
      </c>
      <c r="AC771" s="140" t="str">
        <f t="shared" ref="AC771:AC834" si="195">IF(U771="","",U771/3600)</f>
        <v/>
      </c>
    </row>
    <row r="772" spans="1:29" x14ac:dyDescent="0.2">
      <c r="A772" s="150"/>
      <c r="B772" s="149" t="str">
        <f t="shared" si="186"/>
        <v/>
      </c>
      <c r="C772" s="140">
        <f t="shared" si="187"/>
        <v>7290000</v>
      </c>
      <c r="D772" s="144"/>
      <c r="G772" s="147"/>
      <c r="T772" s="142" t="str">
        <f t="shared" si="188"/>
        <v/>
      </c>
      <c r="U772" s="142" t="str">
        <f t="shared" si="189"/>
        <v/>
      </c>
      <c r="V772" s="195" t="str">
        <f t="shared" si="190"/>
        <v/>
      </c>
      <c r="W772" s="196" t="str">
        <f t="shared" si="191"/>
        <v/>
      </c>
      <c r="X772" s="146" t="str">
        <f t="shared" si="184"/>
        <v/>
      </c>
      <c r="Y772" s="146" t="str">
        <f t="shared" si="192"/>
        <v/>
      </c>
      <c r="Z772" s="199" t="str">
        <f t="shared" si="193"/>
        <v/>
      </c>
      <c r="AA772" s="146" t="str">
        <f t="shared" si="185"/>
        <v/>
      </c>
      <c r="AB772" s="141" t="str">
        <f t="shared" si="194"/>
        <v/>
      </c>
      <c r="AC772" s="140" t="str">
        <f t="shared" si="195"/>
        <v/>
      </c>
    </row>
    <row r="773" spans="1:29" x14ac:dyDescent="0.2">
      <c r="A773" s="150"/>
      <c r="B773" s="149" t="str">
        <f t="shared" si="186"/>
        <v/>
      </c>
      <c r="C773" s="140">
        <f t="shared" si="187"/>
        <v>7300800</v>
      </c>
      <c r="D773" s="144"/>
      <c r="G773" s="147"/>
      <c r="T773" s="142" t="str">
        <f t="shared" si="188"/>
        <v/>
      </c>
      <c r="U773" s="142" t="str">
        <f t="shared" si="189"/>
        <v/>
      </c>
      <c r="V773" s="195" t="str">
        <f t="shared" si="190"/>
        <v/>
      </c>
      <c r="W773" s="196" t="str">
        <f t="shared" si="191"/>
        <v/>
      </c>
      <c r="X773" s="146" t="str">
        <f t="shared" si="184"/>
        <v/>
      </c>
      <c r="Y773" s="146" t="str">
        <f t="shared" si="192"/>
        <v/>
      </c>
      <c r="Z773" s="199" t="str">
        <f t="shared" si="193"/>
        <v/>
      </c>
      <c r="AA773" s="146" t="str">
        <f t="shared" si="185"/>
        <v/>
      </c>
      <c r="AB773" s="141" t="str">
        <f t="shared" si="194"/>
        <v/>
      </c>
      <c r="AC773" s="140" t="str">
        <f t="shared" si="195"/>
        <v/>
      </c>
    </row>
    <row r="774" spans="1:29" x14ac:dyDescent="0.2">
      <c r="A774" s="150"/>
      <c r="B774" s="149" t="str">
        <f t="shared" si="186"/>
        <v/>
      </c>
      <c r="C774" s="140">
        <f t="shared" si="187"/>
        <v>7311600</v>
      </c>
      <c r="D774" s="144"/>
      <c r="G774" s="147"/>
      <c r="T774" s="142" t="str">
        <f t="shared" si="188"/>
        <v/>
      </c>
      <c r="U774" s="142" t="str">
        <f t="shared" si="189"/>
        <v/>
      </c>
      <c r="V774" s="195" t="str">
        <f t="shared" si="190"/>
        <v/>
      </c>
      <c r="W774" s="196" t="str">
        <f t="shared" si="191"/>
        <v/>
      </c>
      <c r="X774" s="146" t="str">
        <f t="shared" ref="X774:X837" si="196">IF(U774="","",vbaSpline(U774/3600,A$4:A$59,D$4:D$59))</f>
        <v/>
      </c>
      <c r="Y774" s="146" t="str">
        <f t="shared" si="192"/>
        <v/>
      </c>
      <c r="Z774" s="199" t="str">
        <f t="shared" si="193"/>
        <v/>
      </c>
      <c r="AA774" s="146" t="str">
        <f t="shared" ref="AA774:AA837" si="197">IF(U774="","",IF(Y773&lt;$N$12,0,GetYByX(Y773,$AF$5:$AF$100,$AG$5:$AG$100)+GetYByX(Y773,$AI$5:$AI$100,$AJ$5:$AJ$100)+AL773)+GetYByX(Y773,F$4:F$100,G$4:G$100))</f>
        <v/>
      </c>
      <c r="AB774" s="141" t="str">
        <f t="shared" si="194"/>
        <v/>
      </c>
      <c r="AC774" s="140" t="str">
        <f t="shared" si="195"/>
        <v/>
      </c>
    </row>
    <row r="775" spans="1:29" x14ac:dyDescent="0.2">
      <c r="A775" s="150"/>
      <c r="B775" s="149" t="str">
        <f t="shared" si="186"/>
        <v/>
      </c>
      <c r="C775" s="140">
        <f t="shared" si="187"/>
        <v>7322400</v>
      </c>
      <c r="D775" s="144"/>
      <c r="G775" s="147"/>
      <c r="T775" s="142" t="str">
        <f t="shared" si="188"/>
        <v/>
      </c>
      <c r="U775" s="142" t="str">
        <f t="shared" si="189"/>
        <v/>
      </c>
      <c r="V775" s="195" t="str">
        <f t="shared" si="190"/>
        <v/>
      </c>
      <c r="W775" s="196" t="str">
        <f t="shared" si="191"/>
        <v/>
      </c>
      <c r="X775" s="146" t="str">
        <f t="shared" si="196"/>
        <v/>
      </c>
      <c r="Y775" s="146" t="str">
        <f t="shared" si="192"/>
        <v/>
      </c>
      <c r="Z775" s="199" t="str">
        <f t="shared" si="193"/>
        <v/>
      </c>
      <c r="AA775" s="146" t="str">
        <f t="shared" si="197"/>
        <v/>
      </c>
      <c r="AB775" s="141" t="str">
        <f t="shared" si="194"/>
        <v/>
      </c>
      <c r="AC775" s="140" t="str">
        <f t="shared" si="195"/>
        <v/>
      </c>
    </row>
    <row r="776" spans="1:29" x14ac:dyDescent="0.2">
      <c r="A776" s="150"/>
      <c r="B776" s="149" t="str">
        <f t="shared" si="186"/>
        <v/>
      </c>
      <c r="C776" s="140">
        <f t="shared" si="187"/>
        <v>7333200</v>
      </c>
      <c r="D776" s="144"/>
      <c r="G776" s="147"/>
      <c r="T776" s="142" t="str">
        <f t="shared" si="188"/>
        <v/>
      </c>
      <c r="U776" s="142" t="str">
        <f t="shared" si="189"/>
        <v/>
      </c>
      <c r="V776" s="195" t="str">
        <f t="shared" si="190"/>
        <v/>
      </c>
      <c r="W776" s="196" t="str">
        <f t="shared" si="191"/>
        <v/>
      </c>
      <c r="X776" s="146" t="str">
        <f t="shared" si="196"/>
        <v/>
      </c>
      <c r="Y776" s="146" t="str">
        <f t="shared" si="192"/>
        <v/>
      </c>
      <c r="Z776" s="199" t="str">
        <f t="shared" si="193"/>
        <v/>
      </c>
      <c r="AA776" s="146" t="str">
        <f t="shared" si="197"/>
        <v/>
      </c>
      <c r="AB776" s="141" t="str">
        <f t="shared" si="194"/>
        <v/>
      </c>
      <c r="AC776" s="140" t="str">
        <f t="shared" si="195"/>
        <v/>
      </c>
    </row>
    <row r="777" spans="1:29" x14ac:dyDescent="0.2">
      <c r="A777" s="150"/>
      <c r="B777" s="149" t="str">
        <f t="shared" si="186"/>
        <v/>
      </c>
      <c r="C777" s="140">
        <f t="shared" si="187"/>
        <v>7344000</v>
      </c>
      <c r="D777" s="144"/>
      <c r="G777" s="147"/>
      <c r="T777" s="142" t="str">
        <f t="shared" si="188"/>
        <v/>
      </c>
      <c r="U777" s="142" t="str">
        <f t="shared" si="189"/>
        <v/>
      </c>
      <c r="V777" s="195" t="str">
        <f t="shared" si="190"/>
        <v/>
      </c>
      <c r="W777" s="196" t="str">
        <f t="shared" si="191"/>
        <v/>
      </c>
      <c r="X777" s="146" t="str">
        <f t="shared" si="196"/>
        <v/>
      </c>
      <c r="Y777" s="146" t="str">
        <f t="shared" si="192"/>
        <v/>
      </c>
      <c r="Z777" s="199" t="str">
        <f t="shared" si="193"/>
        <v/>
      </c>
      <c r="AA777" s="146" t="str">
        <f t="shared" si="197"/>
        <v/>
      </c>
      <c r="AB777" s="141" t="str">
        <f t="shared" si="194"/>
        <v/>
      </c>
      <c r="AC777" s="140" t="str">
        <f t="shared" si="195"/>
        <v/>
      </c>
    </row>
    <row r="778" spans="1:29" x14ac:dyDescent="0.2">
      <c r="A778" s="150"/>
      <c r="B778" s="149" t="str">
        <f t="shared" si="186"/>
        <v/>
      </c>
      <c r="C778" s="140">
        <f t="shared" si="187"/>
        <v>7354800</v>
      </c>
      <c r="D778" s="144"/>
      <c r="G778" s="147"/>
      <c r="T778" s="142" t="str">
        <f t="shared" si="188"/>
        <v/>
      </c>
      <c r="U778" s="142" t="str">
        <f t="shared" si="189"/>
        <v/>
      </c>
      <c r="V778" s="195" t="str">
        <f t="shared" si="190"/>
        <v/>
      </c>
      <c r="W778" s="196" t="str">
        <f t="shared" si="191"/>
        <v/>
      </c>
      <c r="X778" s="146" t="str">
        <f t="shared" si="196"/>
        <v/>
      </c>
      <c r="Y778" s="146" t="str">
        <f t="shared" si="192"/>
        <v/>
      </c>
      <c r="Z778" s="199" t="str">
        <f t="shared" si="193"/>
        <v/>
      </c>
      <c r="AA778" s="146" t="str">
        <f t="shared" si="197"/>
        <v/>
      </c>
      <c r="AB778" s="141" t="str">
        <f t="shared" si="194"/>
        <v/>
      </c>
      <c r="AC778" s="140" t="str">
        <f t="shared" si="195"/>
        <v/>
      </c>
    </row>
    <row r="779" spans="1:29" x14ac:dyDescent="0.2">
      <c r="A779" s="150"/>
      <c r="B779" s="149" t="str">
        <f t="shared" si="186"/>
        <v/>
      </c>
      <c r="C779" s="140">
        <f t="shared" si="187"/>
        <v>7365600</v>
      </c>
      <c r="D779" s="144"/>
      <c r="G779" s="147"/>
      <c r="T779" s="142" t="str">
        <f t="shared" si="188"/>
        <v/>
      </c>
      <c r="U779" s="142" t="str">
        <f t="shared" si="189"/>
        <v/>
      </c>
      <c r="V779" s="195" t="str">
        <f t="shared" si="190"/>
        <v/>
      </c>
      <c r="W779" s="196" t="str">
        <f t="shared" si="191"/>
        <v/>
      </c>
      <c r="X779" s="146" t="str">
        <f t="shared" si="196"/>
        <v/>
      </c>
      <c r="Y779" s="146" t="str">
        <f t="shared" si="192"/>
        <v/>
      </c>
      <c r="Z779" s="199" t="str">
        <f t="shared" si="193"/>
        <v/>
      </c>
      <c r="AA779" s="146" t="str">
        <f t="shared" si="197"/>
        <v/>
      </c>
      <c r="AB779" s="141" t="str">
        <f t="shared" si="194"/>
        <v/>
      </c>
      <c r="AC779" s="140" t="str">
        <f t="shared" si="195"/>
        <v/>
      </c>
    </row>
    <row r="780" spans="1:29" x14ac:dyDescent="0.2">
      <c r="A780" s="150"/>
      <c r="B780" s="149" t="str">
        <f t="shared" si="186"/>
        <v/>
      </c>
      <c r="C780" s="140">
        <f t="shared" si="187"/>
        <v>7376400</v>
      </c>
      <c r="D780" s="144"/>
      <c r="G780" s="147"/>
      <c r="T780" s="142" t="str">
        <f t="shared" si="188"/>
        <v/>
      </c>
      <c r="U780" s="142" t="str">
        <f t="shared" si="189"/>
        <v/>
      </c>
      <c r="V780" s="195" t="str">
        <f t="shared" si="190"/>
        <v/>
      </c>
      <c r="W780" s="196" t="str">
        <f t="shared" si="191"/>
        <v/>
      </c>
      <c r="X780" s="146" t="str">
        <f t="shared" si="196"/>
        <v/>
      </c>
      <c r="Y780" s="146" t="str">
        <f t="shared" si="192"/>
        <v/>
      </c>
      <c r="Z780" s="199" t="str">
        <f t="shared" si="193"/>
        <v/>
      </c>
      <c r="AA780" s="146" t="str">
        <f t="shared" si="197"/>
        <v/>
      </c>
      <c r="AB780" s="141" t="str">
        <f t="shared" si="194"/>
        <v/>
      </c>
      <c r="AC780" s="140" t="str">
        <f t="shared" si="195"/>
        <v/>
      </c>
    </row>
    <row r="781" spans="1:29" x14ac:dyDescent="0.2">
      <c r="A781" s="150"/>
      <c r="B781" s="149" t="str">
        <f t="shared" si="186"/>
        <v/>
      </c>
      <c r="C781" s="140">
        <f t="shared" si="187"/>
        <v>7387200</v>
      </c>
      <c r="D781" s="144"/>
      <c r="G781" s="147"/>
      <c r="T781" s="142" t="str">
        <f t="shared" si="188"/>
        <v/>
      </c>
      <c r="U781" s="142" t="str">
        <f t="shared" si="189"/>
        <v/>
      </c>
      <c r="V781" s="195" t="str">
        <f t="shared" si="190"/>
        <v/>
      </c>
      <c r="W781" s="196" t="str">
        <f t="shared" si="191"/>
        <v/>
      </c>
      <c r="X781" s="146" t="str">
        <f t="shared" si="196"/>
        <v/>
      </c>
      <c r="Y781" s="146" t="str">
        <f t="shared" si="192"/>
        <v/>
      </c>
      <c r="Z781" s="199" t="str">
        <f t="shared" si="193"/>
        <v/>
      </c>
      <c r="AA781" s="146" t="str">
        <f t="shared" si="197"/>
        <v/>
      </c>
      <c r="AB781" s="141" t="str">
        <f t="shared" si="194"/>
        <v/>
      </c>
      <c r="AC781" s="140" t="str">
        <f t="shared" si="195"/>
        <v/>
      </c>
    </row>
    <row r="782" spans="1:29" x14ac:dyDescent="0.2">
      <c r="A782" s="150"/>
      <c r="B782" s="149" t="str">
        <f t="shared" si="186"/>
        <v/>
      </c>
      <c r="C782" s="140">
        <f t="shared" si="187"/>
        <v>7398000</v>
      </c>
      <c r="D782" s="144"/>
      <c r="G782" s="147"/>
      <c r="T782" s="142" t="str">
        <f t="shared" si="188"/>
        <v/>
      </c>
      <c r="U782" s="142" t="str">
        <f t="shared" si="189"/>
        <v/>
      </c>
      <c r="V782" s="195" t="str">
        <f t="shared" si="190"/>
        <v/>
      </c>
      <c r="W782" s="196" t="str">
        <f t="shared" si="191"/>
        <v/>
      </c>
      <c r="X782" s="146" t="str">
        <f t="shared" si="196"/>
        <v/>
      </c>
      <c r="Y782" s="146" t="str">
        <f t="shared" si="192"/>
        <v/>
      </c>
      <c r="Z782" s="199" t="str">
        <f t="shared" si="193"/>
        <v/>
      </c>
      <c r="AA782" s="146" t="str">
        <f t="shared" si="197"/>
        <v/>
      </c>
      <c r="AB782" s="141" t="str">
        <f t="shared" si="194"/>
        <v/>
      </c>
      <c r="AC782" s="140" t="str">
        <f t="shared" si="195"/>
        <v/>
      </c>
    </row>
    <row r="783" spans="1:29" x14ac:dyDescent="0.2">
      <c r="A783" s="150"/>
      <c r="B783" s="149" t="str">
        <f t="shared" si="186"/>
        <v/>
      </c>
      <c r="C783" s="140">
        <f t="shared" si="187"/>
        <v>7408800</v>
      </c>
      <c r="D783" s="144"/>
      <c r="G783" s="147"/>
      <c r="T783" s="142" t="str">
        <f t="shared" si="188"/>
        <v/>
      </c>
      <c r="U783" s="142" t="str">
        <f t="shared" si="189"/>
        <v/>
      </c>
      <c r="V783" s="195" t="str">
        <f t="shared" si="190"/>
        <v/>
      </c>
      <c r="W783" s="196" t="str">
        <f t="shared" si="191"/>
        <v/>
      </c>
      <c r="X783" s="146" t="str">
        <f t="shared" si="196"/>
        <v/>
      </c>
      <c r="Y783" s="146" t="str">
        <f t="shared" si="192"/>
        <v/>
      </c>
      <c r="Z783" s="199" t="str">
        <f t="shared" si="193"/>
        <v/>
      </c>
      <c r="AA783" s="146" t="str">
        <f t="shared" si="197"/>
        <v/>
      </c>
      <c r="AB783" s="141" t="str">
        <f t="shared" si="194"/>
        <v/>
      </c>
      <c r="AC783" s="140" t="str">
        <f t="shared" si="195"/>
        <v/>
      </c>
    </row>
    <row r="784" spans="1:29" x14ac:dyDescent="0.2">
      <c r="A784" s="150"/>
      <c r="B784" s="149" t="str">
        <f t="shared" si="186"/>
        <v/>
      </c>
      <c r="C784" s="140">
        <f t="shared" si="187"/>
        <v>7419600</v>
      </c>
      <c r="D784" s="144"/>
      <c r="G784" s="147"/>
      <c r="T784" s="142" t="str">
        <f t="shared" si="188"/>
        <v/>
      </c>
      <c r="U784" s="142" t="str">
        <f t="shared" si="189"/>
        <v/>
      </c>
      <c r="V784" s="195" t="str">
        <f t="shared" si="190"/>
        <v/>
      </c>
      <c r="W784" s="196" t="str">
        <f t="shared" si="191"/>
        <v/>
      </c>
      <c r="X784" s="146" t="str">
        <f t="shared" si="196"/>
        <v/>
      </c>
      <c r="Y784" s="146" t="str">
        <f t="shared" si="192"/>
        <v/>
      </c>
      <c r="Z784" s="199" t="str">
        <f t="shared" si="193"/>
        <v/>
      </c>
      <c r="AA784" s="146" t="str">
        <f t="shared" si="197"/>
        <v/>
      </c>
      <c r="AB784" s="141" t="str">
        <f t="shared" si="194"/>
        <v/>
      </c>
      <c r="AC784" s="140" t="str">
        <f t="shared" si="195"/>
        <v/>
      </c>
    </row>
    <row r="785" spans="1:29" x14ac:dyDescent="0.2">
      <c r="A785" s="150"/>
      <c r="B785" s="149" t="str">
        <f t="shared" si="186"/>
        <v/>
      </c>
      <c r="C785" s="140">
        <f t="shared" si="187"/>
        <v>7430400</v>
      </c>
      <c r="D785" s="144"/>
      <c r="G785" s="147"/>
      <c r="T785" s="142" t="str">
        <f t="shared" si="188"/>
        <v/>
      </c>
      <c r="U785" s="142" t="str">
        <f t="shared" si="189"/>
        <v/>
      </c>
      <c r="V785" s="195" t="str">
        <f t="shared" si="190"/>
        <v/>
      </c>
      <c r="W785" s="196" t="str">
        <f t="shared" si="191"/>
        <v/>
      </c>
      <c r="X785" s="146" t="str">
        <f t="shared" si="196"/>
        <v/>
      </c>
      <c r="Y785" s="146" t="str">
        <f t="shared" si="192"/>
        <v/>
      </c>
      <c r="Z785" s="199" t="str">
        <f t="shared" si="193"/>
        <v/>
      </c>
      <c r="AA785" s="146" t="str">
        <f t="shared" si="197"/>
        <v/>
      </c>
      <c r="AB785" s="141" t="str">
        <f t="shared" si="194"/>
        <v/>
      </c>
      <c r="AC785" s="140" t="str">
        <f t="shared" si="195"/>
        <v/>
      </c>
    </row>
    <row r="786" spans="1:29" x14ac:dyDescent="0.2">
      <c r="A786" s="150"/>
      <c r="B786" s="149" t="str">
        <f t="shared" si="186"/>
        <v/>
      </c>
      <c r="C786" s="140">
        <f t="shared" si="187"/>
        <v>7441200</v>
      </c>
      <c r="D786" s="144"/>
      <c r="G786" s="147"/>
      <c r="T786" s="142" t="str">
        <f t="shared" si="188"/>
        <v/>
      </c>
      <c r="U786" s="142" t="str">
        <f t="shared" si="189"/>
        <v/>
      </c>
      <c r="V786" s="195" t="str">
        <f t="shared" si="190"/>
        <v/>
      </c>
      <c r="W786" s="196" t="str">
        <f t="shared" si="191"/>
        <v/>
      </c>
      <c r="X786" s="146" t="str">
        <f t="shared" si="196"/>
        <v/>
      </c>
      <c r="Y786" s="146" t="str">
        <f t="shared" si="192"/>
        <v/>
      </c>
      <c r="Z786" s="199" t="str">
        <f t="shared" si="193"/>
        <v/>
      </c>
      <c r="AA786" s="146" t="str">
        <f t="shared" si="197"/>
        <v/>
      </c>
      <c r="AB786" s="141" t="str">
        <f t="shared" si="194"/>
        <v/>
      </c>
      <c r="AC786" s="140" t="str">
        <f t="shared" si="195"/>
        <v/>
      </c>
    </row>
    <row r="787" spans="1:29" x14ac:dyDescent="0.2">
      <c r="A787" s="150"/>
      <c r="B787" s="149" t="str">
        <f t="shared" si="186"/>
        <v/>
      </c>
      <c r="C787" s="140">
        <f t="shared" si="187"/>
        <v>7452000</v>
      </c>
      <c r="D787" s="144"/>
      <c r="G787" s="147"/>
      <c r="T787" s="142" t="str">
        <f t="shared" si="188"/>
        <v/>
      </c>
      <c r="U787" s="142" t="str">
        <f t="shared" si="189"/>
        <v/>
      </c>
      <c r="V787" s="195" t="str">
        <f t="shared" si="190"/>
        <v/>
      </c>
      <c r="W787" s="196" t="str">
        <f t="shared" si="191"/>
        <v/>
      </c>
      <c r="X787" s="146" t="str">
        <f t="shared" si="196"/>
        <v/>
      </c>
      <c r="Y787" s="146" t="str">
        <f t="shared" si="192"/>
        <v/>
      </c>
      <c r="Z787" s="199" t="str">
        <f t="shared" si="193"/>
        <v/>
      </c>
      <c r="AA787" s="146" t="str">
        <f t="shared" si="197"/>
        <v/>
      </c>
      <c r="AB787" s="141" t="str">
        <f t="shared" si="194"/>
        <v/>
      </c>
      <c r="AC787" s="140" t="str">
        <f t="shared" si="195"/>
        <v/>
      </c>
    </row>
    <row r="788" spans="1:29" x14ac:dyDescent="0.2">
      <c r="A788" s="150"/>
      <c r="B788" s="149" t="str">
        <f t="shared" si="186"/>
        <v/>
      </c>
      <c r="C788" s="140">
        <f t="shared" si="187"/>
        <v>7462800</v>
      </c>
      <c r="D788" s="144"/>
      <c r="G788" s="147"/>
      <c r="T788" s="142" t="str">
        <f t="shared" si="188"/>
        <v/>
      </c>
      <c r="U788" s="142" t="str">
        <f t="shared" si="189"/>
        <v/>
      </c>
      <c r="V788" s="195" t="str">
        <f t="shared" si="190"/>
        <v/>
      </c>
      <c r="W788" s="196" t="str">
        <f t="shared" si="191"/>
        <v/>
      </c>
      <c r="X788" s="146" t="str">
        <f t="shared" si="196"/>
        <v/>
      </c>
      <c r="Y788" s="146" t="str">
        <f t="shared" si="192"/>
        <v/>
      </c>
      <c r="Z788" s="199" t="str">
        <f t="shared" si="193"/>
        <v/>
      </c>
      <c r="AA788" s="146" t="str">
        <f t="shared" si="197"/>
        <v/>
      </c>
      <c r="AB788" s="141" t="str">
        <f t="shared" si="194"/>
        <v/>
      </c>
      <c r="AC788" s="140" t="str">
        <f t="shared" si="195"/>
        <v/>
      </c>
    </row>
    <row r="789" spans="1:29" x14ac:dyDescent="0.2">
      <c r="A789" s="150"/>
      <c r="B789" s="149" t="str">
        <f t="shared" si="186"/>
        <v/>
      </c>
      <c r="C789" s="140">
        <f t="shared" si="187"/>
        <v>7473600</v>
      </c>
      <c r="D789" s="144"/>
      <c r="G789" s="147"/>
      <c r="T789" s="142" t="str">
        <f t="shared" si="188"/>
        <v/>
      </c>
      <c r="U789" s="142" t="str">
        <f t="shared" si="189"/>
        <v/>
      </c>
      <c r="V789" s="195" t="str">
        <f t="shared" si="190"/>
        <v/>
      </c>
      <c r="W789" s="196" t="str">
        <f t="shared" si="191"/>
        <v/>
      </c>
      <c r="X789" s="146" t="str">
        <f t="shared" si="196"/>
        <v/>
      </c>
      <c r="Y789" s="146" t="str">
        <f t="shared" si="192"/>
        <v/>
      </c>
      <c r="Z789" s="199" t="str">
        <f t="shared" si="193"/>
        <v/>
      </c>
      <c r="AA789" s="146" t="str">
        <f t="shared" si="197"/>
        <v/>
      </c>
      <c r="AB789" s="141" t="str">
        <f t="shared" si="194"/>
        <v/>
      </c>
      <c r="AC789" s="140" t="str">
        <f t="shared" si="195"/>
        <v/>
      </c>
    </row>
    <row r="790" spans="1:29" x14ac:dyDescent="0.2">
      <c r="A790" s="150"/>
      <c r="B790" s="149" t="str">
        <f t="shared" si="186"/>
        <v/>
      </c>
      <c r="C790" s="140">
        <f t="shared" si="187"/>
        <v>7484400</v>
      </c>
      <c r="D790" s="144"/>
      <c r="G790" s="147"/>
      <c r="T790" s="142" t="str">
        <f t="shared" si="188"/>
        <v/>
      </c>
      <c r="U790" s="142" t="str">
        <f t="shared" si="189"/>
        <v/>
      </c>
      <c r="V790" s="195" t="str">
        <f t="shared" si="190"/>
        <v/>
      </c>
      <c r="W790" s="196" t="str">
        <f t="shared" si="191"/>
        <v/>
      </c>
      <c r="X790" s="146" t="str">
        <f t="shared" si="196"/>
        <v/>
      </c>
      <c r="Y790" s="146" t="str">
        <f t="shared" si="192"/>
        <v/>
      </c>
      <c r="Z790" s="199" t="str">
        <f t="shared" si="193"/>
        <v/>
      </c>
      <c r="AA790" s="146" t="str">
        <f t="shared" si="197"/>
        <v/>
      </c>
      <c r="AB790" s="141" t="str">
        <f t="shared" si="194"/>
        <v/>
      </c>
      <c r="AC790" s="140" t="str">
        <f t="shared" si="195"/>
        <v/>
      </c>
    </row>
    <row r="791" spans="1:29" x14ac:dyDescent="0.2">
      <c r="A791" s="150"/>
      <c r="B791" s="149" t="str">
        <f t="shared" si="186"/>
        <v/>
      </c>
      <c r="C791" s="140">
        <f t="shared" si="187"/>
        <v>7495200</v>
      </c>
      <c r="D791" s="144"/>
      <c r="G791" s="147"/>
      <c r="T791" s="142" t="str">
        <f t="shared" si="188"/>
        <v/>
      </c>
      <c r="U791" s="142" t="str">
        <f t="shared" si="189"/>
        <v/>
      </c>
      <c r="V791" s="195" t="str">
        <f t="shared" si="190"/>
        <v/>
      </c>
      <c r="W791" s="196" t="str">
        <f t="shared" si="191"/>
        <v/>
      </c>
      <c r="X791" s="146" t="str">
        <f t="shared" si="196"/>
        <v/>
      </c>
      <c r="Y791" s="146" t="str">
        <f t="shared" si="192"/>
        <v/>
      </c>
      <c r="Z791" s="199" t="str">
        <f t="shared" si="193"/>
        <v/>
      </c>
      <c r="AA791" s="146" t="str">
        <f t="shared" si="197"/>
        <v/>
      </c>
      <c r="AB791" s="141" t="str">
        <f t="shared" si="194"/>
        <v/>
      </c>
      <c r="AC791" s="140" t="str">
        <f t="shared" si="195"/>
        <v/>
      </c>
    </row>
    <row r="792" spans="1:29" x14ac:dyDescent="0.2">
      <c r="A792" s="150"/>
      <c r="B792" s="149" t="str">
        <f t="shared" si="186"/>
        <v/>
      </c>
      <c r="C792" s="140">
        <f t="shared" si="187"/>
        <v>7506000</v>
      </c>
      <c r="D792" s="144"/>
      <c r="G792" s="147"/>
      <c r="T792" s="142" t="str">
        <f t="shared" si="188"/>
        <v/>
      </c>
      <c r="U792" s="142" t="str">
        <f t="shared" si="189"/>
        <v/>
      </c>
      <c r="V792" s="195" t="str">
        <f t="shared" si="190"/>
        <v/>
      </c>
      <c r="W792" s="196" t="str">
        <f t="shared" si="191"/>
        <v/>
      </c>
      <c r="X792" s="146" t="str">
        <f t="shared" si="196"/>
        <v/>
      </c>
      <c r="Y792" s="146" t="str">
        <f t="shared" si="192"/>
        <v/>
      </c>
      <c r="Z792" s="199" t="str">
        <f t="shared" si="193"/>
        <v/>
      </c>
      <c r="AA792" s="146" t="str">
        <f t="shared" si="197"/>
        <v/>
      </c>
      <c r="AB792" s="141" t="str">
        <f t="shared" si="194"/>
        <v/>
      </c>
      <c r="AC792" s="140" t="str">
        <f t="shared" si="195"/>
        <v/>
      </c>
    </row>
    <row r="793" spans="1:29" x14ac:dyDescent="0.2">
      <c r="A793" s="150"/>
      <c r="B793" s="149" t="str">
        <f t="shared" si="186"/>
        <v/>
      </c>
      <c r="C793" s="140">
        <f t="shared" si="187"/>
        <v>7516800</v>
      </c>
      <c r="D793" s="144"/>
      <c r="G793" s="147"/>
      <c r="T793" s="142" t="str">
        <f t="shared" si="188"/>
        <v/>
      </c>
      <c r="U793" s="142" t="str">
        <f t="shared" si="189"/>
        <v/>
      </c>
      <c r="V793" s="195" t="str">
        <f t="shared" si="190"/>
        <v/>
      </c>
      <c r="W793" s="196" t="str">
        <f t="shared" si="191"/>
        <v/>
      </c>
      <c r="X793" s="146" t="str">
        <f t="shared" si="196"/>
        <v/>
      </c>
      <c r="Y793" s="146" t="str">
        <f t="shared" si="192"/>
        <v/>
      </c>
      <c r="Z793" s="199" t="str">
        <f t="shared" si="193"/>
        <v/>
      </c>
      <c r="AA793" s="146" t="str">
        <f t="shared" si="197"/>
        <v/>
      </c>
      <c r="AB793" s="141" t="str">
        <f t="shared" si="194"/>
        <v/>
      </c>
      <c r="AC793" s="140" t="str">
        <f t="shared" si="195"/>
        <v/>
      </c>
    </row>
    <row r="794" spans="1:29" x14ac:dyDescent="0.2">
      <c r="A794" s="150"/>
      <c r="B794" s="149" t="str">
        <f t="shared" si="186"/>
        <v/>
      </c>
      <c r="C794" s="140">
        <f t="shared" si="187"/>
        <v>7527600</v>
      </c>
      <c r="D794" s="144"/>
      <c r="G794" s="147"/>
      <c r="T794" s="142" t="str">
        <f t="shared" si="188"/>
        <v/>
      </c>
      <c r="U794" s="142" t="str">
        <f t="shared" si="189"/>
        <v/>
      </c>
      <c r="V794" s="195" t="str">
        <f t="shared" si="190"/>
        <v/>
      </c>
      <c r="W794" s="196" t="str">
        <f t="shared" si="191"/>
        <v/>
      </c>
      <c r="X794" s="146" t="str">
        <f t="shared" si="196"/>
        <v/>
      </c>
      <c r="Y794" s="146" t="str">
        <f t="shared" si="192"/>
        <v/>
      </c>
      <c r="Z794" s="199" t="str">
        <f t="shared" si="193"/>
        <v/>
      </c>
      <c r="AA794" s="146" t="str">
        <f t="shared" si="197"/>
        <v/>
      </c>
      <c r="AB794" s="141" t="str">
        <f t="shared" si="194"/>
        <v/>
      </c>
      <c r="AC794" s="140" t="str">
        <f t="shared" si="195"/>
        <v/>
      </c>
    </row>
    <row r="795" spans="1:29" x14ac:dyDescent="0.2">
      <c r="A795" s="150"/>
      <c r="B795" s="149" t="str">
        <f t="shared" si="186"/>
        <v/>
      </c>
      <c r="C795" s="140">
        <f t="shared" si="187"/>
        <v>7538400</v>
      </c>
      <c r="D795" s="144"/>
      <c r="G795" s="147"/>
      <c r="T795" s="142" t="str">
        <f t="shared" si="188"/>
        <v/>
      </c>
      <c r="U795" s="142" t="str">
        <f t="shared" si="189"/>
        <v/>
      </c>
      <c r="V795" s="195" t="str">
        <f t="shared" si="190"/>
        <v/>
      </c>
      <c r="W795" s="196" t="str">
        <f t="shared" si="191"/>
        <v/>
      </c>
      <c r="X795" s="146" t="str">
        <f t="shared" si="196"/>
        <v/>
      </c>
      <c r="Y795" s="146" t="str">
        <f t="shared" si="192"/>
        <v/>
      </c>
      <c r="Z795" s="199" t="str">
        <f t="shared" si="193"/>
        <v/>
      </c>
      <c r="AA795" s="146" t="str">
        <f t="shared" si="197"/>
        <v/>
      </c>
      <c r="AB795" s="141" t="str">
        <f t="shared" si="194"/>
        <v/>
      </c>
      <c r="AC795" s="140" t="str">
        <f t="shared" si="195"/>
        <v/>
      </c>
    </row>
    <row r="796" spans="1:29" x14ac:dyDescent="0.2">
      <c r="A796" s="150"/>
      <c r="B796" s="149" t="str">
        <f t="shared" si="186"/>
        <v/>
      </c>
      <c r="C796" s="140">
        <f t="shared" si="187"/>
        <v>7549200</v>
      </c>
      <c r="D796" s="144"/>
      <c r="G796" s="147"/>
      <c r="T796" s="142" t="str">
        <f t="shared" si="188"/>
        <v/>
      </c>
      <c r="U796" s="142" t="str">
        <f t="shared" si="189"/>
        <v/>
      </c>
      <c r="V796" s="195" t="str">
        <f t="shared" si="190"/>
        <v/>
      </c>
      <c r="W796" s="196" t="str">
        <f t="shared" si="191"/>
        <v/>
      </c>
      <c r="X796" s="146" t="str">
        <f t="shared" si="196"/>
        <v/>
      </c>
      <c r="Y796" s="146" t="str">
        <f t="shared" si="192"/>
        <v/>
      </c>
      <c r="Z796" s="199" t="str">
        <f t="shared" si="193"/>
        <v/>
      </c>
      <c r="AA796" s="146" t="str">
        <f t="shared" si="197"/>
        <v/>
      </c>
      <c r="AB796" s="141" t="str">
        <f t="shared" si="194"/>
        <v/>
      </c>
      <c r="AC796" s="140" t="str">
        <f t="shared" si="195"/>
        <v/>
      </c>
    </row>
    <row r="797" spans="1:29" x14ac:dyDescent="0.2">
      <c r="A797" s="150"/>
      <c r="B797" s="149" t="str">
        <f t="shared" si="186"/>
        <v/>
      </c>
      <c r="C797" s="140">
        <f t="shared" si="187"/>
        <v>7560000</v>
      </c>
      <c r="D797" s="144"/>
      <c r="G797" s="147"/>
      <c r="T797" s="142" t="str">
        <f t="shared" si="188"/>
        <v/>
      </c>
      <c r="U797" s="142" t="str">
        <f t="shared" si="189"/>
        <v/>
      </c>
      <c r="V797" s="195" t="str">
        <f t="shared" si="190"/>
        <v/>
      </c>
      <c r="W797" s="196" t="str">
        <f t="shared" si="191"/>
        <v/>
      </c>
      <c r="X797" s="146" t="str">
        <f t="shared" si="196"/>
        <v/>
      </c>
      <c r="Y797" s="146" t="str">
        <f t="shared" si="192"/>
        <v/>
      </c>
      <c r="Z797" s="199" t="str">
        <f t="shared" si="193"/>
        <v/>
      </c>
      <c r="AA797" s="146" t="str">
        <f t="shared" si="197"/>
        <v/>
      </c>
      <c r="AB797" s="141" t="str">
        <f t="shared" si="194"/>
        <v/>
      </c>
      <c r="AC797" s="140" t="str">
        <f t="shared" si="195"/>
        <v/>
      </c>
    </row>
    <row r="798" spans="1:29" x14ac:dyDescent="0.2">
      <c r="A798" s="150"/>
      <c r="B798" s="149" t="str">
        <f t="shared" si="186"/>
        <v/>
      </c>
      <c r="C798" s="140">
        <f t="shared" si="187"/>
        <v>7570800</v>
      </c>
      <c r="D798" s="144"/>
      <c r="G798" s="147"/>
      <c r="T798" s="142" t="str">
        <f t="shared" si="188"/>
        <v/>
      </c>
      <c r="U798" s="142" t="str">
        <f t="shared" si="189"/>
        <v/>
      </c>
      <c r="V798" s="195" t="str">
        <f t="shared" si="190"/>
        <v/>
      </c>
      <c r="W798" s="196" t="str">
        <f t="shared" si="191"/>
        <v/>
      </c>
      <c r="X798" s="146" t="str">
        <f t="shared" si="196"/>
        <v/>
      </c>
      <c r="Y798" s="146" t="str">
        <f t="shared" si="192"/>
        <v/>
      </c>
      <c r="Z798" s="199" t="str">
        <f t="shared" si="193"/>
        <v/>
      </c>
      <c r="AA798" s="146" t="str">
        <f t="shared" si="197"/>
        <v/>
      </c>
      <c r="AB798" s="141" t="str">
        <f t="shared" si="194"/>
        <v/>
      </c>
      <c r="AC798" s="140" t="str">
        <f t="shared" si="195"/>
        <v/>
      </c>
    </row>
    <row r="799" spans="1:29" x14ac:dyDescent="0.2">
      <c r="A799" s="150"/>
      <c r="B799" s="149" t="str">
        <f t="shared" si="186"/>
        <v/>
      </c>
      <c r="C799" s="140">
        <f t="shared" si="187"/>
        <v>7581600</v>
      </c>
      <c r="D799" s="144"/>
      <c r="G799" s="147"/>
      <c r="T799" s="142" t="str">
        <f t="shared" si="188"/>
        <v/>
      </c>
      <c r="U799" s="142" t="str">
        <f t="shared" si="189"/>
        <v/>
      </c>
      <c r="V799" s="195" t="str">
        <f t="shared" si="190"/>
        <v/>
      </c>
      <c r="W799" s="196" t="str">
        <f t="shared" si="191"/>
        <v/>
      </c>
      <c r="X799" s="146" t="str">
        <f t="shared" si="196"/>
        <v/>
      </c>
      <c r="Y799" s="146" t="str">
        <f t="shared" si="192"/>
        <v/>
      </c>
      <c r="Z799" s="199" t="str">
        <f t="shared" si="193"/>
        <v/>
      </c>
      <c r="AA799" s="146" t="str">
        <f t="shared" si="197"/>
        <v/>
      </c>
      <c r="AB799" s="141" t="str">
        <f t="shared" si="194"/>
        <v/>
      </c>
      <c r="AC799" s="140" t="str">
        <f t="shared" si="195"/>
        <v/>
      </c>
    </row>
    <row r="800" spans="1:29" x14ac:dyDescent="0.2">
      <c r="A800" s="150"/>
      <c r="B800" s="149" t="str">
        <f t="shared" si="186"/>
        <v/>
      </c>
      <c r="C800" s="140">
        <f t="shared" si="187"/>
        <v>7592400</v>
      </c>
      <c r="D800" s="144"/>
      <c r="G800" s="147"/>
      <c r="T800" s="142" t="str">
        <f t="shared" si="188"/>
        <v/>
      </c>
      <c r="U800" s="142" t="str">
        <f t="shared" si="189"/>
        <v/>
      </c>
      <c r="V800" s="195" t="str">
        <f t="shared" si="190"/>
        <v/>
      </c>
      <c r="W800" s="196" t="str">
        <f t="shared" si="191"/>
        <v/>
      </c>
      <c r="X800" s="146" t="str">
        <f t="shared" si="196"/>
        <v/>
      </c>
      <c r="Y800" s="146" t="str">
        <f t="shared" si="192"/>
        <v/>
      </c>
      <c r="Z800" s="199" t="str">
        <f t="shared" si="193"/>
        <v/>
      </c>
      <c r="AA800" s="146" t="str">
        <f t="shared" si="197"/>
        <v/>
      </c>
      <c r="AB800" s="141" t="str">
        <f t="shared" si="194"/>
        <v/>
      </c>
      <c r="AC800" s="140" t="str">
        <f t="shared" si="195"/>
        <v/>
      </c>
    </row>
    <row r="801" spans="1:29" x14ac:dyDescent="0.2">
      <c r="A801" s="150"/>
      <c r="B801" s="149" t="str">
        <f t="shared" si="186"/>
        <v/>
      </c>
      <c r="C801" s="140">
        <f t="shared" si="187"/>
        <v>7603200</v>
      </c>
      <c r="D801" s="144"/>
      <c r="G801" s="147"/>
      <c r="T801" s="142" t="str">
        <f t="shared" si="188"/>
        <v/>
      </c>
      <c r="U801" s="142" t="str">
        <f t="shared" si="189"/>
        <v/>
      </c>
      <c r="V801" s="195" t="str">
        <f t="shared" si="190"/>
        <v/>
      </c>
      <c r="W801" s="196" t="str">
        <f t="shared" si="191"/>
        <v/>
      </c>
      <c r="X801" s="146" t="str">
        <f t="shared" si="196"/>
        <v/>
      </c>
      <c r="Y801" s="146" t="str">
        <f t="shared" si="192"/>
        <v/>
      </c>
      <c r="Z801" s="199" t="str">
        <f t="shared" si="193"/>
        <v/>
      </c>
      <c r="AA801" s="146" t="str">
        <f t="shared" si="197"/>
        <v/>
      </c>
      <c r="AB801" s="141" t="str">
        <f t="shared" si="194"/>
        <v/>
      </c>
      <c r="AC801" s="140" t="str">
        <f t="shared" si="195"/>
        <v/>
      </c>
    </row>
    <row r="802" spans="1:29" x14ac:dyDescent="0.2">
      <c r="A802" s="150"/>
      <c r="B802" s="149" t="str">
        <f t="shared" si="186"/>
        <v/>
      </c>
      <c r="C802" s="140">
        <f t="shared" si="187"/>
        <v>7614000</v>
      </c>
      <c r="D802" s="144"/>
      <c r="G802" s="147"/>
      <c r="T802" s="142" t="str">
        <f t="shared" si="188"/>
        <v/>
      </c>
      <c r="U802" s="142" t="str">
        <f t="shared" si="189"/>
        <v/>
      </c>
      <c r="V802" s="195" t="str">
        <f t="shared" si="190"/>
        <v/>
      </c>
      <c r="W802" s="196" t="str">
        <f t="shared" si="191"/>
        <v/>
      </c>
      <c r="X802" s="146" t="str">
        <f t="shared" si="196"/>
        <v/>
      </c>
      <c r="Y802" s="146" t="str">
        <f t="shared" si="192"/>
        <v/>
      </c>
      <c r="Z802" s="199" t="str">
        <f t="shared" si="193"/>
        <v/>
      </c>
      <c r="AA802" s="146" t="str">
        <f t="shared" si="197"/>
        <v/>
      </c>
      <c r="AB802" s="141" t="str">
        <f t="shared" si="194"/>
        <v/>
      </c>
      <c r="AC802" s="140" t="str">
        <f t="shared" si="195"/>
        <v/>
      </c>
    </row>
    <row r="803" spans="1:29" x14ac:dyDescent="0.2">
      <c r="A803" s="150"/>
      <c r="B803" s="149" t="str">
        <f t="shared" si="186"/>
        <v/>
      </c>
      <c r="C803" s="140">
        <f t="shared" si="187"/>
        <v>7624800</v>
      </c>
      <c r="D803" s="144"/>
      <c r="G803" s="147"/>
      <c r="T803" s="142" t="str">
        <f t="shared" si="188"/>
        <v/>
      </c>
      <c r="U803" s="142" t="str">
        <f t="shared" si="189"/>
        <v/>
      </c>
      <c r="V803" s="195" t="str">
        <f t="shared" si="190"/>
        <v/>
      </c>
      <c r="W803" s="196" t="str">
        <f t="shared" si="191"/>
        <v/>
      </c>
      <c r="X803" s="146" t="str">
        <f t="shared" si="196"/>
        <v/>
      </c>
      <c r="Y803" s="146" t="str">
        <f t="shared" si="192"/>
        <v/>
      </c>
      <c r="Z803" s="199" t="str">
        <f t="shared" si="193"/>
        <v/>
      </c>
      <c r="AA803" s="146" t="str">
        <f t="shared" si="197"/>
        <v/>
      </c>
      <c r="AB803" s="141" t="str">
        <f t="shared" si="194"/>
        <v/>
      </c>
      <c r="AC803" s="140" t="str">
        <f t="shared" si="195"/>
        <v/>
      </c>
    </row>
    <row r="804" spans="1:29" x14ac:dyDescent="0.2">
      <c r="A804" s="150"/>
      <c r="B804" s="149" t="str">
        <f t="shared" si="186"/>
        <v/>
      </c>
      <c r="C804" s="140">
        <f t="shared" si="187"/>
        <v>7635600</v>
      </c>
      <c r="D804" s="144"/>
      <c r="G804" s="147"/>
      <c r="T804" s="142" t="str">
        <f t="shared" si="188"/>
        <v/>
      </c>
      <c r="U804" s="142" t="str">
        <f t="shared" si="189"/>
        <v/>
      </c>
      <c r="V804" s="195" t="str">
        <f t="shared" si="190"/>
        <v/>
      </c>
      <c r="W804" s="196" t="str">
        <f t="shared" si="191"/>
        <v/>
      </c>
      <c r="X804" s="146" t="str">
        <f t="shared" si="196"/>
        <v/>
      </c>
      <c r="Y804" s="146" t="str">
        <f t="shared" si="192"/>
        <v/>
      </c>
      <c r="Z804" s="199" t="str">
        <f t="shared" si="193"/>
        <v/>
      </c>
      <c r="AA804" s="146" t="str">
        <f t="shared" si="197"/>
        <v/>
      </c>
      <c r="AB804" s="141" t="str">
        <f t="shared" si="194"/>
        <v/>
      </c>
      <c r="AC804" s="140" t="str">
        <f t="shared" si="195"/>
        <v/>
      </c>
    </row>
    <row r="805" spans="1:29" x14ac:dyDescent="0.2">
      <c r="A805" s="150"/>
      <c r="B805" s="149" t="str">
        <f t="shared" si="186"/>
        <v/>
      </c>
      <c r="C805" s="140">
        <f t="shared" si="187"/>
        <v>7646400</v>
      </c>
      <c r="D805" s="144"/>
      <c r="G805" s="147"/>
      <c r="T805" s="142" t="str">
        <f t="shared" si="188"/>
        <v/>
      </c>
      <c r="U805" s="142" t="str">
        <f t="shared" si="189"/>
        <v/>
      </c>
      <c r="V805" s="195" t="str">
        <f t="shared" si="190"/>
        <v/>
      </c>
      <c r="W805" s="196" t="str">
        <f t="shared" si="191"/>
        <v/>
      </c>
      <c r="X805" s="146" t="str">
        <f t="shared" si="196"/>
        <v/>
      </c>
      <c r="Y805" s="146" t="str">
        <f t="shared" si="192"/>
        <v/>
      </c>
      <c r="Z805" s="199" t="str">
        <f t="shared" si="193"/>
        <v/>
      </c>
      <c r="AA805" s="146" t="str">
        <f t="shared" si="197"/>
        <v/>
      </c>
      <c r="AB805" s="141" t="str">
        <f t="shared" si="194"/>
        <v/>
      </c>
      <c r="AC805" s="140" t="str">
        <f t="shared" si="195"/>
        <v/>
      </c>
    </row>
    <row r="806" spans="1:29" x14ac:dyDescent="0.2">
      <c r="A806" s="150"/>
      <c r="B806" s="149" t="str">
        <f t="shared" si="186"/>
        <v/>
      </c>
      <c r="C806" s="140">
        <f t="shared" si="187"/>
        <v>7657200</v>
      </c>
      <c r="D806" s="144"/>
      <c r="G806" s="147"/>
      <c r="T806" s="142" t="str">
        <f t="shared" si="188"/>
        <v/>
      </c>
      <c r="U806" s="142" t="str">
        <f t="shared" si="189"/>
        <v/>
      </c>
      <c r="V806" s="195" t="str">
        <f t="shared" si="190"/>
        <v/>
      </c>
      <c r="W806" s="196" t="str">
        <f t="shared" si="191"/>
        <v/>
      </c>
      <c r="X806" s="146" t="str">
        <f t="shared" si="196"/>
        <v/>
      </c>
      <c r="Y806" s="146" t="str">
        <f t="shared" si="192"/>
        <v/>
      </c>
      <c r="Z806" s="199" t="str">
        <f t="shared" si="193"/>
        <v/>
      </c>
      <c r="AA806" s="146" t="str">
        <f t="shared" si="197"/>
        <v/>
      </c>
      <c r="AB806" s="141" t="str">
        <f t="shared" si="194"/>
        <v/>
      </c>
      <c r="AC806" s="140" t="str">
        <f t="shared" si="195"/>
        <v/>
      </c>
    </row>
    <row r="807" spans="1:29" x14ac:dyDescent="0.2">
      <c r="A807" s="150"/>
      <c r="B807" s="149" t="str">
        <f t="shared" si="186"/>
        <v/>
      </c>
      <c r="C807" s="140">
        <f t="shared" si="187"/>
        <v>7668000</v>
      </c>
      <c r="D807" s="144"/>
      <c r="G807" s="147"/>
      <c r="T807" s="142" t="str">
        <f t="shared" si="188"/>
        <v/>
      </c>
      <c r="U807" s="142" t="str">
        <f t="shared" si="189"/>
        <v/>
      </c>
      <c r="V807" s="195" t="str">
        <f t="shared" si="190"/>
        <v/>
      </c>
      <c r="W807" s="196" t="str">
        <f t="shared" si="191"/>
        <v/>
      </c>
      <c r="X807" s="146" t="str">
        <f t="shared" si="196"/>
        <v/>
      </c>
      <c r="Y807" s="146" t="str">
        <f t="shared" si="192"/>
        <v/>
      </c>
      <c r="Z807" s="199" t="str">
        <f t="shared" si="193"/>
        <v/>
      </c>
      <c r="AA807" s="146" t="str">
        <f t="shared" si="197"/>
        <v/>
      </c>
      <c r="AB807" s="141" t="str">
        <f t="shared" si="194"/>
        <v/>
      </c>
      <c r="AC807" s="140" t="str">
        <f t="shared" si="195"/>
        <v/>
      </c>
    </row>
    <row r="808" spans="1:29" x14ac:dyDescent="0.2">
      <c r="A808" s="150"/>
      <c r="B808" s="149" t="str">
        <f t="shared" si="186"/>
        <v/>
      </c>
      <c r="C808" s="140">
        <f t="shared" si="187"/>
        <v>7678800</v>
      </c>
      <c r="D808" s="144"/>
      <c r="G808" s="147"/>
      <c r="T808" s="142" t="str">
        <f t="shared" si="188"/>
        <v/>
      </c>
      <c r="U808" s="142" t="str">
        <f t="shared" si="189"/>
        <v/>
      </c>
      <c r="V808" s="195" t="str">
        <f t="shared" si="190"/>
        <v/>
      </c>
      <c r="W808" s="196" t="str">
        <f t="shared" si="191"/>
        <v/>
      </c>
      <c r="X808" s="146" t="str">
        <f t="shared" si="196"/>
        <v/>
      </c>
      <c r="Y808" s="146" t="str">
        <f t="shared" si="192"/>
        <v/>
      </c>
      <c r="Z808" s="199" t="str">
        <f t="shared" si="193"/>
        <v/>
      </c>
      <c r="AA808" s="146" t="str">
        <f t="shared" si="197"/>
        <v/>
      </c>
      <c r="AB808" s="141" t="str">
        <f t="shared" si="194"/>
        <v/>
      </c>
      <c r="AC808" s="140" t="str">
        <f t="shared" si="195"/>
        <v/>
      </c>
    </row>
    <row r="809" spans="1:29" x14ac:dyDescent="0.2">
      <c r="A809" s="150"/>
      <c r="B809" s="149" t="str">
        <f t="shared" si="186"/>
        <v/>
      </c>
      <c r="C809" s="140">
        <f t="shared" si="187"/>
        <v>7689600</v>
      </c>
      <c r="D809" s="144"/>
      <c r="G809" s="147"/>
      <c r="T809" s="142" t="str">
        <f t="shared" si="188"/>
        <v/>
      </c>
      <c r="U809" s="142" t="str">
        <f t="shared" si="189"/>
        <v/>
      </c>
      <c r="V809" s="195" t="str">
        <f t="shared" si="190"/>
        <v/>
      </c>
      <c r="W809" s="196" t="str">
        <f t="shared" si="191"/>
        <v/>
      </c>
      <c r="X809" s="146" t="str">
        <f t="shared" si="196"/>
        <v/>
      </c>
      <c r="Y809" s="146" t="str">
        <f t="shared" si="192"/>
        <v/>
      </c>
      <c r="Z809" s="199" t="str">
        <f t="shared" si="193"/>
        <v/>
      </c>
      <c r="AA809" s="146" t="str">
        <f t="shared" si="197"/>
        <v/>
      </c>
      <c r="AB809" s="141" t="str">
        <f t="shared" si="194"/>
        <v/>
      </c>
      <c r="AC809" s="140" t="str">
        <f t="shared" si="195"/>
        <v/>
      </c>
    </row>
    <row r="810" spans="1:29" x14ac:dyDescent="0.2">
      <c r="A810" s="150"/>
      <c r="B810" s="149" t="str">
        <f t="shared" si="186"/>
        <v/>
      </c>
      <c r="C810" s="140">
        <f t="shared" si="187"/>
        <v>7700400</v>
      </c>
      <c r="D810" s="144"/>
      <c r="G810" s="147"/>
      <c r="T810" s="142" t="str">
        <f t="shared" si="188"/>
        <v/>
      </c>
      <c r="U810" s="142" t="str">
        <f t="shared" si="189"/>
        <v/>
      </c>
      <c r="V810" s="195" t="str">
        <f t="shared" si="190"/>
        <v/>
      </c>
      <c r="W810" s="196" t="str">
        <f t="shared" si="191"/>
        <v/>
      </c>
      <c r="X810" s="146" t="str">
        <f t="shared" si="196"/>
        <v/>
      </c>
      <c r="Y810" s="146" t="str">
        <f t="shared" si="192"/>
        <v/>
      </c>
      <c r="Z810" s="199" t="str">
        <f t="shared" si="193"/>
        <v/>
      </c>
      <c r="AA810" s="146" t="str">
        <f t="shared" si="197"/>
        <v/>
      </c>
      <c r="AB810" s="141" t="str">
        <f t="shared" si="194"/>
        <v/>
      </c>
      <c r="AC810" s="140" t="str">
        <f t="shared" si="195"/>
        <v/>
      </c>
    </row>
    <row r="811" spans="1:29" x14ac:dyDescent="0.2">
      <c r="A811" s="150"/>
      <c r="B811" s="149" t="str">
        <f t="shared" si="186"/>
        <v/>
      </c>
      <c r="C811" s="140">
        <f t="shared" si="187"/>
        <v>7711200</v>
      </c>
      <c r="D811" s="144"/>
      <c r="G811" s="147"/>
      <c r="T811" s="142" t="str">
        <f t="shared" si="188"/>
        <v/>
      </c>
      <c r="U811" s="142" t="str">
        <f t="shared" si="189"/>
        <v/>
      </c>
      <c r="V811" s="195" t="str">
        <f t="shared" si="190"/>
        <v/>
      </c>
      <c r="W811" s="196" t="str">
        <f t="shared" si="191"/>
        <v/>
      </c>
      <c r="X811" s="146" t="str">
        <f t="shared" si="196"/>
        <v/>
      </c>
      <c r="Y811" s="146" t="str">
        <f t="shared" si="192"/>
        <v/>
      </c>
      <c r="Z811" s="199" t="str">
        <f t="shared" si="193"/>
        <v/>
      </c>
      <c r="AA811" s="146" t="str">
        <f t="shared" si="197"/>
        <v/>
      </c>
      <c r="AB811" s="141" t="str">
        <f t="shared" si="194"/>
        <v/>
      </c>
      <c r="AC811" s="140" t="str">
        <f t="shared" si="195"/>
        <v/>
      </c>
    </row>
    <row r="812" spans="1:29" x14ac:dyDescent="0.2">
      <c r="A812" s="150"/>
      <c r="B812" s="149" t="str">
        <f t="shared" si="186"/>
        <v/>
      </c>
      <c r="C812" s="140">
        <f t="shared" si="187"/>
        <v>7722000</v>
      </c>
      <c r="D812" s="144"/>
      <c r="G812" s="147"/>
      <c r="T812" s="142" t="str">
        <f t="shared" si="188"/>
        <v/>
      </c>
      <c r="U812" s="142" t="str">
        <f t="shared" si="189"/>
        <v/>
      </c>
      <c r="V812" s="195" t="str">
        <f t="shared" si="190"/>
        <v/>
      </c>
      <c r="W812" s="196" t="str">
        <f t="shared" si="191"/>
        <v/>
      </c>
      <c r="X812" s="146" t="str">
        <f t="shared" si="196"/>
        <v/>
      </c>
      <c r="Y812" s="146" t="str">
        <f t="shared" si="192"/>
        <v/>
      </c>
      <c r="Z812" s="199" t="str">
        <f t="shared" si="193"/>
        <v/>
      </c>
      <c r="AA812" s="146" t="str">
        <f t="shared" si="197"/>
        <v/>
      </c>
      <c r="AB812" s="141" t="str">
        <f t="shared" si="194"/>
        <v/>
      </c>
      <c r="AC812" s="140" t="str">
        <f t="shared" si="195"/>
        <v/>
      </c>
    </row>
    <row r="813" spans="1:29" x14ac:dyDescent="0.2">
      <c r="A813" s="150"/>
      <c r="B813" s="149" t="str">
        <f t="shared" si="186"/>
        <v/>
      </c>
      <c r="C813" s="140">
        <f t="shared" si="187"/>
        <v>7732800</v>
      </c>
      <c r="D813" s="144"/>
      <c r="G813" s="147"/>
      <c r="T813" s="142" t="str">
        <f t="shared" si="188"/>
        <v/>
      </c>
      <c r="U813" s="142" t="str">
        <f t="shared" si="189"/>
        <v/>
      </c>
      <c r="V813" s="195" t="str">
        <f t="shared" si="190"/>
        <v/>
      </c>
      <c r="W813" s="196" t="str">
        <f t="shared" si="191"/>
        <v/>
      </c>
      <c r="X813" s="146" t="str">
        <f t="shared" si="196"/>
        <v/>
      </c>
      <c r="Y813" s="146" t="str">
        <f t="shared" si="192"/>
        <v/>
      </c>
      <c r="Z813" s="199" t="str">
        <f t="shared" si="193"/>
        <v/>
      </c>
      <c r="AA813" s="146" t="str">
        <f t="shared" si="197"/>
        <v/>
      </c>
      <c r="AB813" s="141" t="str">
        <f t="shared" si="194"/>
        <v/>
      </c>
      <c r="AC813" s="140" t="str">
        <f t="shared" si="195"/>
        <v/>
      </c>
    </row>
    <row r="814" spans="1:29" x14ac:dyDescent="0.2">
      <c r="A814" s="150"/>
      <c r="B814" s="149" t="str">
        <f t="shared" si="186"/>
        <v/>
      </c>
      <c r="C814" s="140">
        <f t="shared" si="187"/>
        <v>7743600</v>
      </c>
      <c r="D814" s="144"/>
      <c r="G814" s="147"/>
      <c r="T814" s="142" t="str">
        <f t="shared" si="188"/>
        <v/>
      </c>
      <c r="U814" s="142" t="str">
        <f t="shared" si="189"/>
        <v/>
      </c>
      <c r="V814" s="195" t="str">
        <f t="shared" si="190"/>
        <v/>
      </c>
      <c r="W814" s="196" t="str">
        <f t="shared" si="191"/>
        <v/>
      </c>
      <c r="X814" s="146" t="str">
        <f t="shared" si="196"/>
        <v/>
      </c>
      <c r="Y814" s="146" t="str">
        <f t="shared" si="192"/>
        <v/>
      </c>
      <c r="Z814" s="199" t="str">
        <f t="shared" si="193"/>
        <v/>
      </c>
      <c r="AA814" s="146" t="str">
        <f t="shared" si="197"/>
        <v/>
      </c>
      <c r="AB814" s="141" t="str">
        <f t="shared" si="194"/>
        <v/>
      </c>
      <c r="AC814" s="140" t="str">
        <f t="shared" si="195"/>
        <v/>
      </c>
    </row>
    <row r="815" spans="1:29" x14ac:dyDescent="0.2">
      <c r="A815" s="150"/>
      <c r="B815" s="149" t="str">
        <f t="shared" si="186"/>
        <v/>
      </c>
      <c r="C815" s="140">
        <f t="shared" si="187"/>
        <v>7754400</v>
      </c>
      <c r="D815" s="144"/>
      <c r="G815" s="147"/>
      <c r="T815" s="142" t="str">
        <f t="shared" si="188"/>
        <v/>
      </c>
      <c r="U815" s="142" t="str">
        <f t="shared" si="189"/>
        <v/>
      </c>
      <c r="V815" s="195" t="str">
        <f t="shared" si="190"/>
        <v/>
      </c>
      <c r="W815" s="196" t="str">
        <f t="shared" si="191"/>
        <v/>
      </c>
      <c r="X815" s="146" t="str">
        <f t="shared" si="196"/>
        <v/>
      </c>
      <c r="Y815" s="146" t="str">
        <f t="shared" si="192"/>
        <v/>
      </c>
      <c r="Z815" s="199" t="str">
        <f t="shared" si="193"/>
        <v/>
      </c>
      <c r="AA815" s="146" t="str">
        <f t="shared" si="197"/>
        <v/>
      </c>
      <c r="AB815" s="141" t="str">
        <f t="shared" si="194"/>
        <v/>
      </c>
      <c r="AC815" s="140" t="str">
        <f t="shared" si="195"/>
        <v/>
      </c>
    </row>
    <row r="816" spans="1:29" x14ac:dyDescent="0.2">
      <c r="A816" s="150"/>
      <c r="B816" s="149" t="str">
        <f t="shared" si="186"/>
        <v/>
      </c>
      <c r="C816" s="140">
        <f t="shared" si="187"/>
        <v>7765200</v>
      </c>
      <c r="D816" s="144"/>
      <c r="G816" s="147"/>
      <c r="T816" s="142" t="str">
        <f t="shared" si="188"/>
        <v/>
      </c>
      <c r="U816" s="142" t="str">
        <f t="shared" si="189"/>
        <v/>
      </c>
      <c r="V816" s="195" t="str">
        <f t="shared" si="190"/>
        <v/>
      </c>
      <c r="W816" s="196" t="str">
        <f t="shared" si="191"/>
        <v/>
      </c>
      <c r="X816" s="146" t="str">
        <f t="shared" si="196"/>
        <v/>
      </c>
      <c r="Y816" s="146" t="str">
        <f t="shared" si="192"/>
        <v/>
      </c>
      <c r="Z816" s="199" t="str">
        <f t="shared" si="193"/>
        <v/>
      </c>
      <c r="AA816" s="146" t="str">
        <f t="shared" si="197"/>
        <v/>
      </c>
      <c r="AB816" s="141" t="str">
        <f t="shared" si="194"/>
        <v/>
      </c>
      <c r="AC816" s="140" t="str">
        <f t="shared" si="195"/>
        <v/>
      </c>
    </row>
    <row r="817" spans="1:29" x14ac:dyDescent="0.2">
      <c r="A817" s="150"/>
      <c r="B817" s="149" t="str">
        <f t="shared" si="186"/>
        <v/>
      </c>
      <c r="C817" s="140">
        <f t="shared" si="187"/>
        <v>7776000</v>
      </c>
      <c r="D817" s="144"/>
      <c r="G817" s="147"/>
      <c r="T817" s="142" t="str">
        <f t="shared" si="188"/>
        <v/>
      </c>
      <c r="U817" s="142" t="str">
        <f t="shared" si="189"/>
        <v/>
      </c>
      <c r="V817" s="195" t="str">
        <f t="shared" si="190"/>
        <v/>
      </c>
      <c r="W817" s="196" t="str">
        <f t="shared" si="191"/>
        <v/>
      </c>
      <c r="X817" s="146" t="str">
        <f t="shared" si="196"/>
        <v/>
      </c>
      <c r="Y817" s="146" t="str">
        <f t="shared" si="192"/>
        <v/>
      </c>
      <c r="Z817" s="199" t="str">
        <f t="shared" si="193"/>
        <v/>
      </c>
      <c r="AA817" s="146" t="str">
        <f t="shared" si="197"/>
        <v/>
      </c>
      <c r="AB817" s="141" t="str">
        <f t="shared" si="194"/>
        <v/>
      </c>
      <c r="AC817" s="140" t="str">
        <f t="shared" si="195"/>
        <v/>
      </c>
    </row>
    <row r="818" spans="1:29" x14ac:dyDescent="0.2">
      <c r="A818" s="150"/>
      <c r="B818" s="149" t="str">
        <f t="shared" si="186"/>
        <v/>
      </c>
      <c r="C818" s="140">
        <f t="shared" si="187"/>
        <v>7786800</v>
      </c>
      <c r="D818" s="144"/>
      <c r="G818" s="147"/>
      <c r="T818" s="142" t="str">
        <f t="shared" si="188"/>
        <v/>
      </c>
      <c r="U818" s="142" t="str">
        <f t="shared" si="189"/>
        <v/>
      </c>
      <c r="V818" s="195" t="str">
        <f t="shared" si="190"/>
        <v/>
      </c>
      <c r="W818" s="196" t="str">
        <f t="shared" si="191"/>
        <v/>
      </c>
      <c r="X818" s="146" t="str">
        <f t="shared" si="196"/>
        <v/>
      </c>
      <c r="Y818" s="146" t="str">
        <f t="shared" si="192"/>
        <v/>
      </c>
      <c r="Z818" s="199" t="str">
        <f t="shared" si="193"/>
        <v/>
      </c>
      <c r="AA818" s="146" t="str">
        <f t="shared" si="197"/>
        <v/>
      </c>
      <c r="AB818" s="141" t="str">
        <f t="shared" si="194"/>
        <v/>
      </c>
      <c r="AC818" s="140" t="str">
        <f t="shared" si="195"/>
        <v/>
      </c>
    </row>
    <row r="819" spans="1:29" x14ac:dyDescent="0.2">
      <c r="A819" s="150"/>
      <c r="B819" s="149" t="str">
        <f t="shared" si="186"/>
        <v/>
      </c>
      <c r="C819" s="140">
        <f t="shared" si="187"/>
        <v>7797600</v>
      </c>
      <c r="D819" s="144"/>
      <c r="G819" s="147"/>
      <c r="T819" s="142" t="str">
        <f t="shared" si="188"/>
        <v/>
      </c>
      <c r="U819" s="142" t="str">
        <f t="shared" si="189"/>
        <v/>
      </c>
      <c r="V819" s="195" t="str">
        <f t="shared" si="190"/>
        <v/>
      </c>
      <c r="W819" s="196" t="str">
        <f t="shared" si="191"/>
        <v/>
      </c>
      <c r="X819" s="146" t="str">
        <f t="shared" si="196"/>
        <v/>
      </c>
      <c r="Y819" s="146" t="str">
        <f t="shared" si="192"/>
        <v/>
      </c>
      <c r="Z819" s="199" t="str">
        <f t="shared" si="193"/>
        <v/>
      </c>
      <c r="AA819" s="146" t="str">
        <f t="shared" si="197"/>
        <v/>
      </c>
      <c r="AB819" s="141" t="str">
        <f t="shared" si="194"/>
        <v/>
      </c>
      <c r="AC819" s="140" t="str">
        <f t="shared" si="195"/>
        <v/>
      </c>
    </row>
    <row r="820" spans="1:29" x14ac:dyDescent="0.2">
      <c r="A820" s="150"/>
      <c r="B820" s="149" t="str">
        <f t="shared" si="186"/>
        <v/>
      </c>
      <c r="C820" s="140">
        <f t="shared" si="187"/>
        <v>7808400</v>
      </c>
      <c r="D820" s="144"/>
      <c r="G820" s="147"/>
      <c r="T820" s="142" t="str">
        <f t="shared" si="188"/>
        <v/>
      </c>
      <c r="U820" s="142" t="str">
        <f t="shared" si="189"/>
        <v/>
      </c>
      <c r="V820" s="195" t="str">
        <f t="shared" si="190"/>
        <v/>
      </c>
      <c r="W820" s="196" t="str">
        <f t="shared" si="191"/>
        <v/>
      </c>
      <c r="X820" s="146" t="str">
        <f t="shared" si="196"/>
        <v/>
      </c>
      <c r="Y820" s="146" t="str">
        <f t="shared" si="192"/>
        <v/>
      </c>
      <c r="Z820" s="199" t="str">
        <f t="shared" si="193"/>
        <v/>
      </c>
      <c r="AA820" s="146" t="str">
        <f t="shared" si="197"/>
        <v/>
      </c>
      <c r="AB820" s="141" t="str">
        <f t="shared" si="194"/>
        <v/>
      </c>
      <c r="AC820" s="140" t="str">
        <f t="shared" si="195"/>
        <v/>
      </c>
    </row>
    <row r="821" spans="1:29" x14ac:dyDescent="0.2">
      <c r="A821" s="150"/>
      <c r="B821" s="149" t="str">
        <f t="shared" si="186"/>
        <v/>
      </c>
      <c r="C821" s="140">
        <f t="shared" si="187"/>
        <v>7819200</v>
      </c>
      <c r="D821" s="144"/>
      <c r="G821" s="147"/>
      <c r="T821" s="142" t="str">
        <f t="shared" si="188"/>
        <v/>
      </c>
      <c r="U821" s="142" t="str">
        <f t="shared" si="189"/>
        <v/>
      </c>
      <c r="V821" s="195" t="str">
        <f t="shared" si="190"/>
        <v/>
      </c>
      <c r="W821" s="196" t="str">
        <f t="shared" si="191"/>
        <v/>
      </c>
      <c r="X821" s="146" t="str">
        <f t="shared" si="196"/>
        <v/>
      </c>
      <c r="Y821" s="146" t="str">
        <f t="shared" si="192"/>
        <v/>
      </c>
      <c r="Z821" s="199" t="str">
        <f t="shared" si="193"/>
        <v/>
      </c>
      <c r="AA821" s="146" t="str">
        <f t="shared" si="197"/>
        <v/>
      </c>
      <c r="AB821" s="141" t="str">
        <f t="shared" si="194"/>
        <v/>
      </c>
      <c r="AC821" s="140" t="str">
        <f t="shared" si="195"/>
        <v/>
      </c>
    </row>
    <row r="822" spans="1:29" x14ac:dyDescent="0.2">
      <c r="A822" s="150"/>
      <c r="B822" s="149" t="str">
        <f t="shared" ref="B822:B885" si="198">IF(D822="","",B821+$N$5/24+0.000000001)</f>
        <v/>
      </c>
      <c r="C822" s="140">
        <f t="shared" si="187"/>
        <v>7830000</v>
      </c>
      <c r="D822" s="144"/>
      <c r="G822" s="147"/>
      <c r="T822" s="142" t="str">
        <f t="shared" si="188"/>
        <v/>
      </c>
      <c r="U822" s="142" t="str">
        <f t="shared" si="189"/>
        <v/>
      </c>
      <c r="V822" s="195" t="str">
        <f t="shared" si="190"/>
        <v/>
      </c>
      <c r="W822" s="196" t="str">
        <f t="shared" si="191"/>
        <v/>
      </c>
      <c r="X822" s="146" t="str">
        <f t="shared" si="196"/>
        <v/>
      </c>
      <c r="Y822" s="146" t="str">
        <f t="shared" si="192"/>
        <v/>
      </c>
      <c r="Z822" s="199" t="str">
        <f t="shared" si="193"/>
        <v/>
      </c>
      <c r="AA822" s="146" t="str">
        <f t="shared" si="197"/>
        <v/>
      </c>
      <c r="AB822" s="141" t="str">
        <f t="shared" si="194"/>
        <v/>
      </c>
      <c r="AC822" s="140" t="str">
        <f t="shared" si="195"/>
        <v/>
      </c>
    </row>
    <row r="823" spans="1:29" x14ac:dyDescent="0.2">
      <c r="A823" s="150"/>
      <c r="B823" s="149" t="str">
        <f t="shared" si="198"/>
        <v/>
      </c>
      <c r="C823" s="140">
        <f t="shared" si="187"/>
        <v>7840800</v>
      </c>
      <c r="D823" s="144"/>
      <c r="G823" s="147"/>
      <c r="T823" s="142" t="str">
        <f t="shared" si="188"/>
        <v/>
      </c>
      <c r="U823" s="142" t="str">
        <f t="shared" si="189"/>
        <v/>
      </c>
      <c r="V823" s="195" t="str">
        <f t="shared" si="190"/>
        <v/>
      </c>
      <c r="W823" s="196" t="str">
        <f t="shared" si="191"/>
        <v/>
      </c>
      <c r="X823" s="146" t="str">
        <f t="shared" si="196"/>
        <v/>
      </c>
      <c r="Y823" s="146" t="str">
        <f t="shared" si="192"/>
        <v/>
      </c>
      <c r="Z823" s="199" t="str">
        <f t="shared" si="193"/>
        <v/>
      </c>
      <c r="AA823" s="146" t="str">
        <f t="shared" si="197"/>
        <v/>
      </c>
      <c r="AB823" s="141" t="str">
        <f t="shared" si="194"/>
        <v/>
      </c>
      <c r="AC823" s="140" t="str">
        <f t="shared" si="195"/>
        <v/>
      </c>
    </row>
    <row r="824" spans="1:29" x14ac:dyDescent="0.2">
      <c r="A824" s="150"/>
      <c r="B824" s="149" t="str">
        <f t="shared" si="198"/>
        <v/>
      </c>
      <c r="C824" s="140">
        <f t="shared" si="187"/>
        <v>7851600</v>
      </c>
      <c r="D824" s="144"/>
      <c r="G824" s="147"/>
      <c r="T824" s="142" t="str">
        <f t="shared" si="188"/>
        <v/>
      </c>
      <c r="U824" s="142" t="str">
        <f t="shared" si="189"/>
        <v/>
      </c>
      <c r="V824" s="195" t="str">
        <f t="shared" si="190"/>
        <v/>
      </c>
      <c r="W824" s="196" t="str">
        <f t="shared" si="191"/>
        <v/>
      </c>
      <c r="X824" s="146" t="str">
        <f t="shared" si="196"/>
        <v/>
      </c>
      <c r="Y824" s="146" t="str">
        <f t="shared" si="192"/>
        <v/>
      </c>
      <c r="Z824" s="199" t="str">
        <f t="shared" si="193"/>
        <v/>
      </c>
      <c r="AA824" s="146" t="str">
        <f t="shared" si="197"/>
        <v/>
      </c>
      <c r="AB824" s="141" t="str">
        <f t="shared" si="194"/>
        <v/>
      </c>
      <c r="AC824" s="140" t="str">
        <f t="shared" si="195"/>
        <v/>
      </c>
    </row>
    <row r="825" spans="1:29" x14ac:dyDescent="0.2">
      <c r="A825" s="150"/>
      <c r="B825" s="149" t="str">
        <f t="shared" si="198"/>
        <v/>
      </c>
      <c r="C825" s="140">
        <f t="shared" si="187"/>
        <v>7862400</v>
      </c>
      <c r="D825" s="144"/>
      <c r="G825" s="147"/>
      <c r="T825" s="142" t="str">
        <f t="shared" si="188"/>
        <v/>
      </c>
      <c r="U825" s="142" t="str">
        <f t="shared" si="189"/>
        <v/>
      </c>
      <c r="V825" s="195" t="str">
        <f t="shared" si="190"/>
        <v/>
      </c>
      <c r="W825" s="196" t="str">
        <f t="shared" si="191"/>
        <v/>
      </c>
      <c r="X825" s="146" t="str">
        <f t="shared" si="196"/>
        <v/>
      </c>
      <c r="Y825" s="146" t="str">
        <f t="shared" si="192"/>
        <v/>
      </c>
      <c r="Z825" s="199" t="str">
        <f t="shared" si="193"/>
        <v/>
      </c>
      <c r="AA825" s="146" t="str">
        <f t="shared" si="197"/>
        <v/>
      </c>
      <c r="AB825" s="141" t="str">
        <f t="shared" si="194"/>
        <v/>
      </c>
      <c r="AC825" s="140" t="str">
        <f t="shared" si="195"/>
        <v/>
      </c>
    </row>
    <row r="826" spans="1:29" x14ac:dyDescent="0.2">
      <c r="A826" s="150"/>
      <c r="B826" s="149" t="str">
        <f t="shared" si="198"/>
        <v/>
      </c>
      <c r="C826" s="140">
        <f t="shared" si="187"/>
        <v>7873200</v>
      </c>
      <c r="D826" s="144"/>
      <c r="G826" s="147"/>
      <c r="T826" s="142" t="str">
        <f t="shared" si="188"/>
        <v/>
      </c>
      <c r="U826" s="142" t="str">
        <f t="shared" si="189"/>
        <v/>
      </c>
      <c r="V826" s="195" t="str">
        <f t="shared" si="190"/>
        <v/>
      </c>
      <c r="W826" s="196" t="str">
        <f t="shared" si="191"/>
        <v/>
      </c>
      <c r="X826" s="146" t="str">
        <f t="shared" si="196"/>
        <v/>
      </c>
      <c r="Y826" s="146" t="str">
        <f t="shared" si="192"/>
        <v/>
      </c>
      <c r="Z826" s="199" t="str">
        <f t="shared" si="193"/>
        <v/>
      </c>
      <c r="AA826" s="146" t="str">
        <f t="shared" si="197"/>
        <v/>
      </c>
      <c r="AB826" s="141" t="str">
        <f t="shared" si="194"/>
        <v/>
      </c>
      <c r="AC826" s="140" t="str">
        <f t="shared" si="195"/>
        <v/>
      </c>
    </row>
    <row r="827" spans="1:29" x14ac:dyDescent="0.2">
      <c r="A827" s="150"/>
      <c r="B827" s="149" t="str">
        <f t="shared" si="198"/>
        <v/>
      </c>
      <c r="C827" s="140">
        <f t="shared" si="187"/>
        <v>7884000</v>
      </c>
      <c r="D827" s="144"/>
      <c r="G827" s="147"/>
      <c r="T827" s="142" t="str">
        <f t="shared" si="188"/>
        <v/>
      </c>
      <c r="U827" s="142" t="str">
        <f t="shared" si="189"/>
        <v/>
      </c>
      <c r="V827" s="195" t="str">
        <f t="shared" si="190"/>
        <v/>
      </c>
      <c r="W827" s="196" t="str">
        <f t="shared" si="191"/>
        <v/>
      </c>
      <c r="X827" s="146" t="str">
        <f t="shared" si="196"/>
        <v/>
      </c>
      <c r="Y827" s="146" t="str">
        <f t="shared" si="192"/>
        <v/>
      </c>
      <c r="Z827" s="199" t="str">
        <f t="shared" si="193"/>
        <v/>
      </c>
      <c r="AA827" s="146" t="str">
        <f t="shared" si="197"/>
        <v/>
      </c>
      <c r="AB827" s="141" t="str">
        <f t="shared" si="194"/>
        <v/>
      </c>
      <c r="AC827" s="140" t="str">
        <f t="shared" si="195"/>
        <v/>
      </c>
    </row>
    <row r="828" spans="1:29" x14ac:dyDescent="0.2">
      <c r="A828" s="150"/>
      <c r="B828" s="149" t="str">
        <f t="shared" si="198"/>
        <v/>
      </c>
      <c r="C828" s="140">
        <f t="shared" ref="C828:C891" si="199">C827+$N$5*3600+0.00000000001</f>
        <v>7894800</v>
      </c>
      <c r="D828" s="144"/>
      <c r="G828" s="147"/>
      <c r="T828" s="142" t="str">
        <f t="shared" si="188"/>
        <v/>
      </c>
      <c r="U828" s="142" t="str">
        <f t="shared" si="189"/>
        <v/>
      </c>
      <c r="V828" s="195" t="str">
        <f t="shared" si="190"/>
        <v/>
      </c>
      <c r="W828" s="196" t="str">
        <f t="shared" si="191"/>
        <v/>
      </c>
      <c r="X828" s="146" t="str">
        <f t="shared" si="196"/>
        <v/>
      </c>
      <c r="Y828" s="146" t="str">
        <f t="shared" si="192"/>
        <v/>
      </c>
      <c r="Z828" s="199" t="str">
        <f t="shared" si="193"/>
        <v/>
      </c>
      <c r="AA828" s="146" t="str">
        <f t="shared" si="197"/>
        <v/>
      </c>
      <c r="AB828" s="141" t="str">
        <f t="shared" si="194"/>
        <v/>
      </c>
      <c r="AC828" s="140" t="str">
        <f t="shared" si="195"/>
        <v/>
      </c>
    </row>
    <row r="829" spans="1:29" x14ac:dyDescent="0.2">
      <c r="A829" s="150"/>
      <c r="B829" s="149" t="str">
        <f t="shared" si="198"/>
        <v/>
      </c>
      <c r="C829" s="140">
        <f t="shared" si="199"/>
        <v>7905600</v>
      </c>
      <c r="D829" s="144"/>
      <c r="G829" s="147"/>
      <c r="T829" s="142" t="str">
        <f t="shared" si="188"/>
        <v/>
      </c>
      <c r="U829" s="142" t="str">
        <f t="shared" si="189"/>
        <v/>
      </c>
      <c r="V829" s="195" t="str">
        <f t="shared" si="190"/>
        <v/>
      </c>
      <c r="W829" s="196" t="str">
        <f t="shared" si="191"/>
        <v/>
      </c>
      <c r="X829" s="146" t="str">
        <f t="shared" si="196"/>
        <v/>
      </c>
      <c r="Y829" s="146" t="str">
        <f t="shared" si="192"/>
        <v/>
      </c>
      <c r="Z829" s="199" t="str">
        <f t="shared" si="193"/>
        <v/>
      </c>
      <c r="AA829" s="146" t="str">
        <f t="shared" si="197"/>
        <v/>
      </c>
      <c r="AB829" s="141" t="str">
        <f t="shared" si="194"/>
        <v/>
      </c>
      <c r="AC829" s="140" t="str">
        <f t="shared" si="195"/>
        <v/>
      </c>
    </row>
    <row r="830" spans="1:29" x14ac:dyDescent="0.2">
      <c r="A830" s="150"/>
      <c r="B830" s="149" t="str">
        <f t="shared" si="198"/>
        <v/>
      </c>
      <c r="C830" s="140">
        <f t="shared" si="199"/>
        <v>7916400</v>
      </c>
      <c r="D830" s="144"/>
      <c r="G830" s="147"/>
      <c r="T830" s="142" t="str">
        <f t="shared" si="188"/>
        <v/>
      </c>
      <c r="U830" s="142" t="str">
        <f t="shared" si="189"/>
        <v/>
      </c>
      <c r="V830" s="195" t="str">
        <f t="shared" si="190"/>
        <v/>
      </c>
      <c r="W830" s="196" t="str">
        <f t="shared" si="191"/>
        <v/>
      </c>
      <c r="X830" s="146" t="str">
        <f t="shared" si="196"/>
        <v/>
      </c>
      <c r="Y830" s="146" t="str">
        <f t="shared" si="192"/>
        <v/>
      </c>
      <c r="Z830" s="199" t="str">
        <f t="shared" si="193"/>
        <v/>
      </c>
      <c r="AA830" s="146" t="str">
        <f t="shared" si="197"/>
        <v/>
      </c>
      <c r="AB830" s="141" t="str">
        <f t="shared" si="194"/>
        <v/>
      </c>
      <c r="AC830" s="140" t="str">
        <f t="shared" si="195"/>
        <v/>
      </c>
    </row>
    <row r="831" spans="1:29" x14ac:dyDescent="0.2">
      <c r="A831" s="150"/>
      <c r="B831" s="149" t="str">
        <f t="shared" si="198"/>
        <v/>
      </c>
      <c r="C831" s="140">
        <f t="shared" si="199"/>
        <v>7927200</v>
      </c>
      <c r="D831" s="144"/>
      <c r="G831" s="147"/>
      <c r="T831" s="142" t="str">
        <f t="shared" si="188"/>
        <v/>
      </c>
      <c r="U831" s="142" t="str">
        <f t="shared" si="189"/>
        <v/>
      </c>
      <c r="V831" s="195" t="str">
        <f t="shared" si="190"/>
        <v/>
      </c>
      <c r="W831" s="196" t="str">
        <f t="shared" si="191"/>
        <v/>
      </c>
      <c r="X831" s="146" t="str">
        <f t="shared" si="196"/>
        <v/>
      </c>
      <c r="Y831" s="146" t="str">
        <f t="shared" si="192"/>
        <v/>
      </c>
      <c r="Z831" s="199" t="str">
        <f t="shared" si="193"/>
        <v/>
      </c>
      <c r="AA831" s="146" t="str">
        <f t="shared" si="197"/>
        <v/>
      </c>
      <c r="AB831" s="141" t="str">
        <f t="shared" si="194"/>
        <v/>
      </c>
      <c r="AC831" s="140" t="str">
        <f t="shared" si="195"/>
        <v/>
      </c>
    </row>
    <row r="832" spans="1:29" x14ac:dyDescent="0.2">
      <c r="A832" s="150"/>
      <c r="B832" s="149" t="str">
        <f t="shared" si="198"/>
        <v/>
      </c>
      <c r="C832" s="140">
        <f t="shared" si="199"/>
        <v>7938000</v>
      </c>
      <c r="D832" s="144"/>
      <c r="G832" s="147"/>
      <c r="T832" s="142" t="str">
        <f t="shared" si="188"/>
        <v/>
      </c>
      <c r="U832" s="142" t="str">
        <f t="shared" si="189"/>
        <v/>
      </c>
      <c r="V832" s="195" t="str">
        <f t="shared" si="190"/>
        <v/>
      </c>
      <c r="W832" s="196" t="str">
        <f t="shared" si="191"/>
        <v/>
      </c>
      <c r="X832" s="146" t="str">
        <f t="shared" si="196"/>
        <v/>
      </c>
      <c r="Y832" s="146" t="str">
        <f t="shared" si="192"/>
        <v/>
      </c>
      <c r="Z832" s="199" t="str">
        <f t="shared" si="193"/>
        <v/>
      </c>
      <c r="AA832" s="146" t="str">
        <f t="shared" si="197"/>
        <v/>
      </c>
      <c r="AB832" s="141" t="str">
        <f t="shared" si="194"/>
        <v/>
      </c>
      <c r="AC832" s="140" t="str">
        <f t="shared" si="195"/>
        <v/>
      </c>
    </row>
    <row r="833" spans="1:29" x14ac:dyDescent="0.2">
      <c r="A833" s="150"/>
      <c r="B833" s="149" t="str">
        <f t="shared" si="198"/>
        <v/>
      </c>
      <c r="C833" s="140">
        <f t="shared" si="199"/>
        <v>7948800</v>
      </c>
      <c r="D833" s="144"/>
      <c r="G833" s="147"/>
      <c r="T833" s="142" t="str">
        <f t="shared" si="188"/>
        <v/>
      </c>
      <c r="U833" s="142" t="str">
        <f t="shared" si="189"/>
        <v/>
      </c>
      <c r="V833" s="195" t="str">
        <f t="shared" si="190"/>
        <v/>
      </c>
      <c r="W833" s="196" t="str">
        <f t="shared" si="191"/>
        <v/>
      </c>
      <c r="X833" s="146" t="str">
        <f t="shared" si="196"/>
        <v/>
      </c>
      <c r="Y833" s="146" t="str">
        <f t="shared" si="192"/>
        <v/>
      </c>
      <c r="Z833" s="199" t="str">
        <f t="shared" si="193"/>
        <v/>
      </c>
      <c r="AA833" s="146" t="str">
        <f t="shared" si="197"/>
        <v/>
      </c>
      <c r="AB833" s="141" t="str">
        <f t="shared" si="194"/>
        <v/>
      </c>
      <c r="AC833" s="140" t="str">
        <f t="shared" si="195"/>
        <v/>
      </c>
    </row>
    <row r="834" spans="1:29" x14ac:dyDescent="0.2">
      <c r="A834" s="150"/>
      <c r="B834" s="149" t="str">
        <f t="shared" si="198"/>
        <v/>
      </c>
      <c r="C834" s="140">
        <f t="shared" si="199"/>
        <v>7959600</v>
      </c>
      <c r="D834" s="144"/>
      <c r="G834" s="147"/>
      <c r="T834" s="142" t="str">
        <f t="shared" si="188"/>
        <v/>
      </c>
      <c r="U834" s="142" t="str">
        <f t="shared" si="189"/>
        <v/>
      </c>
      <c r="V834" s="195" t="str">
        <f t="shared" si="190"/>
        <v/>
      </c>
      <c r="W834" s="196" t="str">
        <f t="shared" si="191"/>
        <v/>
      </c>
      <c r="X834" s="146" t="str">
        <f t="shared" si="196"/>
        <v/>
      </c>
      <c r="Y834" s="146" t="str">
        <f t="shared" si="192"/>
        <v/>
      </c>
      <c r="Z834" s="199" t="str">
        <f t="shared" si="193"/>
        <v/>
      </c>
      <c r="AA834" s="146" t="str">
        <f t="shared" si="197"/>
        <v/>
      </c>
      <c r="AB834" s="141" t="str">
        <f t="shared" si="194"/>
        <v/>
      </c>
      <c r="AC834" s="140" t="str">
        <f t="shared" si="195"/>
        <v/>
      </c>
    </row>
    <row r="835" spans="1:29" x14ac:dyDescent="0.2">
      <c r="A835" s="150"/>
      <c r="B835" s="149" t="str">
        <f t="shared" si="198"/>
        <v/>
      </c>
      <c r="C835" s="140">
        <f t="shared" si="199"/>
        <v>7970400</v>
      </c>
      <c r="D835" s="144"/>
      <c r="G835" s="147"/>
      <c r="T835" s="142" t="str">
        <f t="shared" ref="T835:T898" si="200">IF(U835="","",T834+1)</f>
        <v/>
      </c>
      <c r="U835" s="142" t="str">
        <f t="shared" ref="U835:U898" si="201">IF(U834="","",IF(U834+$N$33&gt;$O$2,"",IF((U834+N$33)&gt;=O$2,O$2,U834+$N$33)))</f>
        <v/>
      </c>
      <c r="V835" s="195" t="str">
        <f t="shared" ref="V835:V898" si="202">IF(U835="","",(U835/3600)/24+V$4)</f>
        <v/>
      </c>
      <c r="W835" s="196" t="str">
        <f t="shared" ref="W835:W898" si="203">IF(T835="","",V835/24+$W$5)</f>
        <v/>
      </c>
      <c r="X835" s="146" t="str">
        <f t="shared" si="196"/>
        <v/>
      </c>
      <c r="Y835" s="146" t="str">
        <f t="shared" ref="Y835:Y898" si="204">IF(U835="","",GetYByX(Z835/10000,$J$4:$J$100,$I$4:$I$100, TRUE))</f>
        <v/>
      </c>
      <c r="Z835" s="199" t="str">
        <f t="shared" ref="Z835:Z898" si="205">IF(U835="","",Z834+X835*AB835-AA835*AB835)</f>
        <v/>
      </c>
      <c r="AA835" s="146" t="str">
        <f t="shared" si="197"/>
        <v/>
      </c>
      <c r="AB835" s="141" t="str">
        <f t="shared" ref="AB835:AB898" si="206">IF(U835="","",U835-U834)</f>
        <v/>
      </c>
      <c r="AC835" s="140" t="str">
        <f t="shared" ref="AC835:AC898" si="207">IF(U835="","",U835/3600)</f>
        <v/>
      </c>
    </row>
    <row r="836" spans="1:29" x14ac:dyDescent="0.2">
      <c r="A836" s="150"/>
      <c r="B836" s="149" t="str">
        <f t="shared" si="198"/>
        <v/>
      </c>
      <c r="C836" s="140">
        <f t="shared" si="199"/>
        <v>7981200</v>
      </c>
      <c r="D836" s="144"/>
      <c r="G836" s="147"/>
      <c r="T836" s="142" t="str">
        <f t="shared" si="200"/>
        <v/>
      </c>
      <c r="U836" s="142" t="str">
        <f t="shared" si="201"/>
        <v/>
      </c>
      <c r="V836" s="195" t="str">
        <f t="shared" si="202"/>
        <v/>
      </c>
      <c r="W836" s="196" t="str">
        <f t="shared" si="203"/>
        <v/>
      </c>
      <c r="X836" s="146" t="str">
        <f t="shared" si="196"/>
        <v/>
      </c>
      <c r="Y836" s="146" t="str">
        <f t="shared" si="204"/>
        <v/>
      </c>
      <c r="Z836" s="199" t="str">
        <f t="shared" si="205"/>
        <v/>
      </c>
      <c r="AA836" s="146" t="str">
        <f t="shared" si="197"/>
        <v/>
      </c>
      <c r="AB836" s="141" t="str">
        <f t="shared" si="206"/>
        <v/>
      </c>
      <c r="AC836" s="140" t="str">
        <f t="shared" si="207"/>
        <v/>
      </c>
    </row>
    <row r="837" spans="1:29" x14ac:dyDescent="0.2">
      <c r="A837" s="150"/>
      <c r="B837" s="149" t="str">
        <f t="shared" si="198"/>
        <v/>
      </c>
      <c r="C837" s="140">
        <f t="shared" si="199"/>
        <v>7992000</v>
      </c>
      <c r="D837" s="144"/>
      <c r="G837" s="147"/>
      <c r="T837" s="142" t="str">
        <f t="shared" si="200"/>
        <v/>
      </c>
      <c r="U837" s="142" t="str">
        <f t="shared" si="201"/>
        <v/>
      </c>
      <c r="V837" s="195" t="str">
        <f t="shared" si="202"/>
        <v/>
      </c>
      <c r="W837" s="196" t="str">
        <f t="shared" si="203"/>
        <v/>
      </c>
      <c r="X837" s="146" t="str">
        <f t="shared" si="196"/>
        <v/>
      </c>
      <c r="Y837" s="146" t="str">
        <f t="shared" si="204"/>
        <v/>
      </c>
      <c r="Z837" s="199" t="str">
        <f t="shared" si="205"/>
        <v/>
      </c>
      <c r="AA837" s="146" t="str">
        <f t="shared" si="197"/>
        <v/>
      </c>
      <c r="AB837" s="141" t="str">
        <f t="shared" si="206"/>
        <v/>
      </c>
      <c r="AC837" s="140" t="str">
        <f t="shared" si="207"/>
        <v/>
      </c>
    </row>
    <row r="838" spans="1:29" x14ac:dyDescent="0.2">
      <c r="A838" s="150"/>
      <c r="B838" s="149" t="str">
        <f t="shared" si="198"/>
        <v/>
      </c>
      <c r="C838" s="140">
        <f t="shared" si="199"/>
        <v>8002800</v>
      </c>
      <c r="D838" s="144"/>
      <c r="G838" s="147"/>
      <c r="T838" s="142" t="str">
        <f t="shared" si="200"/>
        <v/>
      </c>
      <c r="U838" s="142" t="str">
        <f t="shared" si="201"/>
        <v/>
      </c>
      <c r="V838" s="195" t="str">
        <f t="shared" si="202"/>
        <v/>
      </c>
      <c r="W838" s="196" t="str">
        <f t="shared" si="203"/>
        <v/>
      </c>
      <c r="X838" s="146" t="str">
        <f t="shared" ref="X838:X901" si="208">IF(U838="","",vbaSpline(U838/3600,A$4:A$59,D$4:D$59))</f>
        <v/>
      </c>
      <c r="Y838" s="146" t="str">
        <f t="shared" si="204"/>
        <v/>
      </c>
      <c r="Z838" s="199" t="str">
        <f t="shared" si="205"/>
        <v/>
      </c>
      <c r="AA838" s="146" t="str">
        <f t="shared" ref="AA838:AA901" si="209">IF(U838="","",IF(Y837&lt;$N$12,0,GetYByX(Y837,$AF$5:$AF$100,$AG$5:$AG$100)+GetYByX(Y837,$AI$5:$AI$100,$AJ$5:$AJ$100)+AL837)+GetYByX(Y837,F$4:F$100,G$4:G$100))</f>
        <v/>
      </c>
      <c r="AB838" s="141" t="str">
        <f t="shared" si="206"/>
        <v/>
      </c>
      <c r="AC838" s="140" t="str">
        <f t="shared" si="207"/>
        <v/>
      </c>
    </row>
    <row r="839" spans="1:29" x14ac:dyDescent="0.2">
      <c r="A839" s="150"/>
      <c r="B839" s="149" t="str">
        <f t="shared" si="198"/>
        <v/>
      </c>
      <c r="C839" s="140">
        <f t="shared" si="199"/>
        <v>8013600</v>
      </c>
      <c r="D839" s="144"/>
      <c r="G839" s="147"/>
      <c r="T839" s="142" t="str">
        <f t="shared" si="200"/>
        <v/>
      </c>
      <c r="U839" s="142" t="str">
        <f t="shared" si="201"/>
        <v/>
      </c>
      <c r="V839" s="195" t="str">
        <f t="shared" si="202"/>
        <v/>
      </c>
      <c r="W839" s="196" t="str">
        <f t="shared" si="203"/>
        <v/>
      </c>
      <c r="X839" s="146" t="str">
        <f t="shared" si="208"/>
        <v/>
      </c>
      <c r="Y839" s="146" t="str">
        <f t="shared" si="204"/>
        <v/>
      </c>
      <c r="Z839" s="199" t="str">
        <f t="shared" si="205"/>
        <v/>
      </c>
      <c r="AA839" s="146" t="str">
        <f t="shared" si="209"/>
        <v/>
      </c>
      <c r="AB839" s="141" t="str">
        <f t="shared" si="206"/>
        <v/>
      </c>
      <c r="AC839" s="140" t="str">
        <f t="shared" si="207"/>
        <v/>
      </c>
    </row>
    <row r="840" spans="1:29" x14ac:dyDescent="0.2">
      <c r="A840" s="150"/>
      <c r="B840" s="149" t="str">
        <f t="shared" si="198"/>
        <v/>
      </c>
      <c r="C840" s="140">
        <f t="shared" si="199"/>
        <v>8024400</v>
      </c>
      <c r="D840" s="144"/>
      <c r="G840" s="147"/>
      <c r="T840" s="142" t="str">
        <f t="shared" si="200"/>
        <v/>
      </c>
      <c r="U840" s="142" t="str">
        <f t="shared" si="201"/>
        <v/>
      </c>
      <c r="V840" s="195" t="str">
        <f t="shared" si="202"/>
        <v/>
      </c>
      <c r="W840" s="196" t="str">
        <f t="shared" si="203"/>
        <v/>
      </c>
      <c r="X840" s="146" t="str">
        <f t="shared" si="208"/>
        <v/>
      </c>
      <c r="Y840" s="146" t="str">
        <f t="shared" si="204"/>
        <v/>
      </c>
      <c r="Z840" s="199" t="str">
        <f t="shared" si="205"/>
        <v/>
      </c>
      <c r="AA840" s="146" t="str">
        <f t="shared" si="209"/>
        <v/>
      </c>
      <c r="AB840" s="141" t="str">
        <f t="shared" si="206"/>
        <v/>
      </c>
      <c r="AC840" s="140" t="str">
        <f t="shared" si="207"/>
        <v/>
      </c>
    </row>
    <row r="841" spans="1:29" x14ac:dyDescent="0.2">
      <c r="A841" s="150"/>
      <c r="B841" s="149" t="str">
        <f t="shared" si="198"/>
        <v/>
      </c>
      <c r="C841" s="140">
        <f t="shared" si="199"/>
        <v>8035200</v>
      </c>
      <c r="D841" s="144"/>
      <c r="G841" s="147"/>
      <c r="T841" s="142" t="str">
        <f t="shared" si="200"/>
        <v/>
      </c>
      <c r="U841" s="142" t="str">
        <f t="shared" si="201"/>
        <v/>
      </c>
      <c r="V841" s="195" t="str">
        <f t="shared" si="202"/>
        <v/>
      </c>
      <c r="W841" s="196" t="str">
        <f t="shared" si="203"/>
        <v/>
      </c>
      <c r="X841" s="146" t="str">
        <f t="shared" si="208"/>
        <v/>
      </c>
      <c r="Y841" s="146" t="str">
        <f t="shared" si="204"/>
        <v/>
      </c>
      <c r="Z841" s="199" t="str">
        <f t="shared" si="205"/>
        <v/>
      </c>
      <c r="AA841" s="146" t="str">
        <f t="shared" si="209"/>
        <v/>
      </c>
      <c r="AB841" s="141" t="str">
        <f t="shared" si="206"/>
        <v/>
      </c>
      <c r="AC841" s="140" t="str">
        <f t="shared" si="207"/>
        <v/>
      </c>
    </row>
    <row r="842" spans="1:29" x14ac:dyDescent="0.2">
      <c r="A842" s="150"/>
      <c r="B842" s="149" t="str">
        <f t="shared" si="198"/>
        <v/>
      </c>
      <c r="C842" s="140">
        <f t="shared" si="199"/>
        <v>8046000</v>
      </c>
      <c r="D842" s="144"/>
      <c r="G842" s="147"/>
      <c r="T842" s="142" t="str">
        <f t="shared" si="200"/>
        <v/>
      </c>
      <c r="U842" s="142" t="str">
        <f t="shared" si="201"/>
        <v/>
      </c>
      <c r="V842" s="195" t="str">
        <f t="shared" si="202"/>
        <v/>
      </c>
      <c r="W842" s="196" t="str">
        <f t="shared" si="203"/>
        <v/>
      </c>
      <c r="X842" s="146" t="str">
        <f t="shared" si="208"/>
        <v/>
      </c>
      <c r="Y842" s="146" t="str">
        <f t="shared" si="204"/>
        <v/>
      </c>
      <c r="Z842" s="199" t="str">
        <f t="shared" si="205"/>
        <v/>
      </c>
      <c r="AA842" s="146" t="str">
        <f t="shared" si="209"/>
        <v/>
      </c>
      <c r="AB842" s="141" t="str">
        <f t="shared" si="206"/>
        <v/>
      </c>
      <c r="AC842" s="140" t="str">
        <f t="shared" si="207"/>
        <v/>
      </c>
    </row>
    <row r="843" spans="1:29" x14ac:dyDescent="0.2">
      <c r="A843" s="150"/>
      <c r="B843" s="149" t="str">
        <f t="shared" si="198"/>
        <v/>
      </c>
      <c r="C843" s="140">
        <f t="shared" si="199"/>
        <v>8056800</v>
      </c>
      <c r="D843" s="144"/>
      <c r="G843" s="147"/>
      <c r="T843" s="142" t="str">
        <f t="shared" si="200"/>
        <v/>
      </c>
      <c r="U843" s="142" t="str">
        <f t="shared" si="201"/>
        <v/>
      </c>
      <c r="V843" s="195" t="str">
        <f t="shared" si="202"/>
        <v/>
      </c>
      <c r="W843" s="196" t="str">
        <f t="shared" si="203"/>
        <v/>
      </c>
      <c r="X843" s="146" t="str">
        <f t="shared" si="208"/>
        <v/>
      </c>
      <c r="Y843" s="146" t="str">
        <f t="shared" si="204"/>
        <v/>
      </c>
      <c r="Z843" s="199" t="str">
        <f t="shared" si="205"/>
        <v/>
      </c>
      <c r="AA843" s="146" t="str">
        <f t="shared" si="209"/>
        <v/>
      </c>
      <c r="AB843" s="141" t="str">
        <f t="shared" si="206"/>
        <v/>
      </c>
      <c r="AC843" s="140" t="str">
        <f t="shared" si="207"/>
        <v/>
      </c>
    </row>
    <row r="844" spans="1:29" x14ac:dyDescent="0.2">
      <c r="A844" s="150"/>
      <c r="B844" s="149" t="str">
        <f t="shared" si="198"/>
        <v/>
      </c>
      <c r="C844" s="140">
        <f t="shared" si="199"/>
        <v>8067600</v>
      </c>
      <c r="D844" s="144"/>
      <c r="G844" s="147"/>
      <c r="T844" s="142" t="str">
        <f t="shared" si="200"/>
        <v/>
      </c>
      <c r="U844" s="142" t="str">
        <f t="shared" si="201"/>
        <v/>
      </c>
      <c r="V844" s="195" t="str">
        <f t="shared" si="202"/>
        <v/>
      </c>
      <c r="W844" s="196" t="str">
        <f t="shared" si="203"/>
        <v/>
      </c>
      <c r="X844" s="146" t="str">
        <f t="shared" si="208"/>
        <v/>
      </c>
      <c r="Y844" s="146" t="str">
        <f t="shared" si="204"/>
        <v/>
      </c>
      <c r="Z844" s="199" t="str">
        <f t="shared" si="205"/>
        <v/>
      </c>
      <c r="AA844" s="146" t="str">
        <f t="shared" si="209"/>
        <v/>
      </c>
      <c r="AB844" s="141" t="str">
        <f t="shared" si="206"/>
        <v/>
      </c>
      <c r="AC844" s="140" t="str">
        <f t="shared" si="207"/>
        <v/>
      </c>
    </row>
    <row r="845" spans="1:29" x14ac:dyDescent="0.2">
      <c r="A845" s="150"/>
      <c r="B845" s="149" t="str">
        <f t="shared" si="198"/>
        <v/>
      </c>
      <c r="C845" s="140">
        <f t="shared" si="199"/>
        <v>8078400</v>
      </c>
      <c r="D845" s="144"/>
      <c r="G845" s="147"/>
      <c r="T845" s="142" t="str">
        <f t="shared" si="200"/>
        <v/>
      </c>
      <c r="U845" s="142" t="str">
        <f t="shared" si="201"/>
        <v/>
      </c>
      <c r="V845" s="195" t="str">
        <f t="shared" si="202"/>
        <v/>
      </c>
      <c r="W845" s="196" t="str">
        <f t="shared" si="203"/>
        <v/>
      </c>
      <c r="X845" s="146" t="str">
        <f t="shared" si="208"/>
        <v/>
      </c>
      <c r="Y845" s="146" t="str">
        <f t="shared" si="204"/>
        <v/>
      </c>
      <c r="Z845" s="199" t="str">
        <f t="shared" si="205"/>
        <v/>
      </c>
      <c r="AA845" s="146" t="str">
        <f t="shared" si="209"/>
        <v/>
      </c>
      <c r="AB845" s="141" t="str">
        <f t="shared" si="206"/>
        <v/>
      </c>
      <c r="AC845" s="140" t="str">
        <f t="shared" si="207"/>
        <v/>
      </c>
    </row>
    <row r="846" spans="1:29" x14ac:dyDescent="0.2">
      <c r="A846" s="150"/>
      <c r="B846" s="149" t="str">
        <f t="shared" si="198"/>
        <v/>
      </c>
      <c r="C846" s="140">
        <f t="shared" si="199"/>
        <v>8089200</v>
      </c>
      <c r="D846" s="144"/>
      <c r="G846" s="147"/>
      <c r="T846" s="142" t="str">
        <f t="shared" si="200"/>
        <v/>
      </c>
      <c r="U846" s="142" t="str">
        <f t="shared" si="201"/>
        <v/>
      </c>
      <c r="V846" s="195" t="str">
        <f t="shared" si="202"/>
        <v/>
      </c>
      <c r="W846" s="196" t="str">
        <f t="shared" si="203"/>
        <v/>
      </c>
      <c r="X846" s="146" t="str">
        <f t="shared" si="208"/>
        <v/>
      </c>
      <c r="Y846" s="146" t="str">
        <f t="shared" si="204"/>
        <v/>
      </c>
      <c r="Z846" s="199" t="str">
        <f t="shared" si="205"/>
        <v/>
      </c>
      <c r="AA846" s="146" t="str">
        <f t="shared" si="209"/>
        <v/>
      </c>
      <c r="AB846" s="141" t="str">
        <f t="shared" si="206"/>
        <v/>
      </c>
      <c r="AC846" s="140" t="str">
        <f t="shared" si="207"/>
        <v/>
      </c>
    </row>
    <row r="847" spans="1:29" x14ac:dyDescent="0.2">
      <c r="A847" s="150"/>
      <c r="B847" s="149" t="str">
        <f t="shared" si="198"/>
        <v/>
      </c>
      <c r="C847" s="140">
        <f t="shared" si="199"/>
        <v>8100000</v>
      </c>
      <c r="D847" s="144"/>
      <c r="G847" s="147"/>
      <c r="T847" s="142" t="str">
        <f t="shared" si="200"/>
        <v/>
      </c>
      <c r="U847" s="142" t="str">
        <f t="shared" si="201"/>
        <v/>
      </c>
      <c r="V847" s="195" t="str">
        <f t="shared" si="202"/>
        <v/>
      </c>
      <c r="W847" s="196" t="str">
        <f t="shared" si="203"/>
        <v/>
      </c>
      <c r="X847" s="146" t="str">
        <f t="shared" si="208"/>
        <v/>
      </c>
      <c r="Y847" s="146" t="str">
        <f t="shared" si="204"/>
        <v/>
      </c>
      <c r="Z847" s="199" t="str">
        <f t="shared" si="205"/>
        <v/>
      </c>
      <c r="AA847" s="146" t="str">
        <f t="shared" si="209"/>
        <v/>
      </c>
      <c r="AB847" s="141" t="str">
        <f t="shared" si="206"/>
        <v/>
      </c>
      <c r="AC847" s="140" t="str">
        <f t="shared" si="207"/>
        <v/>
      </c>
    </row>
    <row r="848" spans="1:29" x14ac:dyDescent="0.2">
      <c r="A848" s="150"/>
      <c r="B848" s="149" t="str">
        <f t="shared" si="198"/>
        <v/>
      </c>
      <c r="C848" s="140">
        <f t="shared" si="199"/>
        <v>8110800</v>
      </c>
      <c r="D848" s="144"/>
      <c r="G848" s="147"/>
      <c r="T848" s="142" t="str">
        <f t="shared" si="200"/>
        <v/>
      </c>
      <c r="U848" s="142" t="str">
        <f t="shared" si="201"/>
        <v/>
      </c>
      <c r="V848" s="195" t="str">
        <f t="shared" si="202"/>
        <v/>
      </c>
      <c r="W848" s="196" t="str">
        <f t="shared" si="203"/>
        <v/>
      </c>
      <c r="X848" s="146" t="str">
        <f t="shared" si="208"/>
        <v/>
      </c>
      <c r="Y848" s="146" t="str">
        <f t="shared" si="204"/>
        <v/>
      </c>
      <c r="Z848" s="199" t="str">
        <f t="shared" si="205"/>
        <v/>
      </c>
      <c r="AA848" s="146" t="str">
        <f t="shared" si="209"/>
        <v/>
      </c>
      <c r="AB848" s="141" t="str">
        <f t="shared" si="206"/>
        <v/>
      </c>
      <c r="AC848" s="140" t="str">
        <f t="shared" si="207"/>
        <v/>
      </c>
    </row>
    <row r="849" spans="1:29" x14ac:dyDescent="0.2">
      <c r="A849" s="150"/>
      <c r="B849" s="149" t="str">
        <f t="shared" si="198"/>
        <v/>
      </c>
      <c r="C849" s="140">
        <f t="shared" si="199"/>
        <v>8121600</v>
      </c>
      <c r="D849" s="144"/>
      <c r="G849" s="147"/>
      <c r="T849" s="142" t="str">
        <f t="shared" si="200"/>
        <v/>
      </c>
      <c r="U849" s="142" t="str">
        <f t="shared" si="201"/>
        <v/>
      </c>
      <c r="V849" s="195" t="str">
        <f t="shared" si="202"/>
        <v/>
      </c>
      <c r="W849" s="196" t="str">
        <f t="shared" si="203"/>
        <v/>
      </c>
      <c r="X849" s="146" t="str">
        <f t="shared" si="208"/>
        <v/>
      </c>
      <c r="Y849" s="146" t="str">
        <f t="shared" si="204"/>
        <v/>
      </c>
      <c r="Z849" s="199" t="str">
        <f t="shared" si="205"/>
        <v/>
      </c>
      <c r="AA849" s="146" t="str">
        <f t="shared" si="209"/>
        <v/>
      </c>
      <c r="AB849" s="141" t="str">
        <f t="shared" si="206"/>
        <v/>
      </c>
      <c r="AC849" s="140" t="str">
        <f t="shared" si="207"/>
        <v/>
      </c>
    </row>
    <row r="850" spans="1:29" x14ac:dyDescent="0.2">
      <c r="A850" s="150"/>
      <c r="B850" s="149" t="str">
        <f t="shared" si="198"/>
        <v/>
      </c>
      <c r="C850" s="140">
        <f t="shared" si="199"/>
        <v>8132400</v>
      </c>
      <c r="D850" s="144"/>
      <c r="G850" s="147"/>
      <c r="T850" s="142" t="str">
        <f t="shared" si="200"/>
        <v/>
      </c>
      <c r="U850" s="142" t="str">
        <f t="shared" si="201"/>
        <v/>
      </c>
      <c r="V850" s="195" t="str">
        <f t="shared" si="202"/>
        <v/>
      </c>
      <c r="W850" s="196" t="str">
        <f t="shared" si="203"/>
        <v/>
      </c>
      <c r="X850" s="146" t="str">
        <f t="shared" si="208"/>
        <v/>
      </c>
      <c r="Y850" s="146" t="str">
        <f t="shared" si="204"/>
        <v/>
      </c>
      <c r="Z850" s="199" t="str">
        <f t="shared" si="205"/>
        <v/>
      </c>
      <c r="AA850" s="146" t="str">
        <f t="shared" si="209"/>
        <v/>
      </c>
      <c r="AB850" s="141" t="str">
        <f t="shared" si="206"/>
        <v/>
      </c>
      <c r="AC850" s="140" t="str">
        <f t="shared" si="207"/>
        <v/>
      </c>
    </row>
    <row r="851" spans="1:29" x14ac:dyDescent="0.2">
      <c r="A851" s="150"/>
      <c r="B851" s="149" t="str">
        <f t="shared" si="198"/>
        <v/>
      </c>
      <c r="C851" s="140">
        <f t="shared" si="199"/>
        <v>8143200</v>
      </c>
      <c r="D851" s="144"/>
      <c r="G851" s="147"/>
      <c r="T851" s="142" t="str">
        <f t="shared" si="200"/>
        <v/>
      </c>
      <c r="U851" s="142" t="str">
        <f t="shared" si="201"/>
        <v/>
      </c>
      <c r="V851" s="195" t="str">
        <f t="shared" si="202"/>
        <v/>
      </c>
      <c r="W851" s="196" t="str">
        <f t="shared" si="203"/>
        <v/>
      </c>
      <c r="X851" s="146" t="str">
        <f t="shared" si="208"/>
        <v/>
      </c>
      <c r="Y851" s="146" t="str">
        <f t="shared" si="204"/>
        <v/>
      </c>
      <c r="Z851" s="199" t="str">
        <f t="shared" si="205"/>
        <v/>
      </c>
      <c r="AA851" s="146" t="str">
        <f t="shared" si="209"/>
        <v/>
      </c>
      <c r="AB851" s="141" t="str">
        <f t="shared" si="206"/>
        <v/>
      </c>
      <c r="AC851" s="140" t="str">
        <f t="shared" si="207"/>
        <v/>
      </c>
    </row>
    <row r="852" spans="1:29" x14ac:dyDescent="0.2">
      <c r="A852" s="150"/>
      <c r="B852" s="149" t="str">
        <f t="shared" si="198"/>
        <v/>
      </c>
      <c r="C852" s="140">
        <f t="shared" si="199"/>
        <v>8154000</v>
      </c>
      <c r="D852" s="144"/>
      <c r="G852" s="147"/>
      <c r="T852" s="142" t="str">
        <f t="shared" si="200"/>
        <v/>
      </c>
      <c r="U852" s="142" t="str">
        <f t="shared" si="201"/>
        <v/>
      </c>
      <c r="V852" s="195" t="str">
        <f t="shared" si="202"/>
        <v/>
      </c>
      <c r="W852" s="196" t="str">
        <f t="shared" si="203"/>
        <v/>
      </c>
      <c r="X852" s="146" t="str">
        <f t="shared" si="208"/>
        <v/>
      </c>
      <c r="Y852" s="146" t="str">
        <f t="shared" si="204"/>
        <v/>
      </c>
      <c r="Z852" s="199" t="str">
        <f t="shared" si="205"/>
        <v/>
      </c>
      <c r="AA852" s="146" t="str">
        <f t="shared" si="209"/>
        <v/>
      </c>
      <c r="AB852" s="141" t="str">
        <f t="shared" si="206"/>
        <v/>
      </c>
      <c r="AC852" s="140" t="str">
        <f t="shared" si="207"/>
        <v/>
      </c>
    </row>
    <row r="853" spans="1:29" x14ac:dyDescent="0.2">
      <c r="A853" s="150"/>
      <c r="B853" s="149" t="str">
        <f t="shared" si="198"/>
        <v/>
      </c>
      <c r="C853" s="140">
        <f t="shared" si="199"/>
        <v>8164800</v>
      </c>
      <c r="D853" s="144"/>
      <c r="G853" s="147"/>
      <c r="T853" s="142" t="str">
        <f t="shared" si="200"/>
        <v/>
      </c>
      <c r="U853" s="142" t="str">
        <f t="shared" si="201"/>
        <v/>
      </c>
      <c r="V853" s="195" t="str">
        <f t="shared" si="202"/>
        <v/>
      </c>
      <c r="W853" s="196" t="str">
        <f t="shared" si="203"/>
        <v/>
      </c>
      <c r="X853" s="146" t="str">
        <f t="shared" si="208"/>
        <v/>
      </c>
      <c r="Y853" s="146" t="str">
        <f t="shared" si="204"/>
        <v/>
      </c>
      <c r="Z853" s="199" t="str">
        <f t="shared" si="205"/>
        <v/>
      </c>
      <c r="AA853" s="146" t="str">
        <f t="shared" si="209"/>
        <v/>
      </c>
      <c r="AB853" s="141" t="str">
        <f t="shared" si="206"/>
        <v/>
      </c>
      <c r="AC853" s="140" t="str">
        <f t="shared" si="207"/>
        <v/>
      </c>
    </row>
    <row r="854" spans="1:29" x14ac:dyDescent="0.2">
      <c r="A854" s="150"/>
      <c r="B854" s="149" t="str">
        <f t="shared" si="198"/>
        <v/>
      </c>
      <c r="C854" s="140">
        <f t="shared" si="199"/>
        <v>8175600</v>
      </c>
      <c r="D854" s="144"/>
      <c r="G854" s="147"/>
      <c r="T854" s="142" t="str">
        <f t="shared" si="200"/>
        <v/>
      </c>
      <c r="U854" s="142" t="str">
        <f t="shared" si="201"/>
        <v/>
      </c>
      <c r="V854" s="195" t="str">
        <f t="shared" si="202"/>
        <v/>
      </c>
      <c r="W854" s="196" t="str">
        <f t="shared" si="203"/>
        <v/>
      </c>
      <c r="X854" s="146" t="str">
        <f t="shared" si="208"/>
        <v/>
      </c>
      <c r="Y854" s="146" t="str">
        <f t="shared" si="204"/>
        <v/>
      </c>
      <c r="Z854" s="199" t="str">
        <f t="shared" si="205"/>
        <v/>
      </c>
      <c r="AA854" s="146" t="str">
        <f t="shared" si="209"/>
        <v/>
      </c>
      <c r="AB854" s="141" t="str">
        <f t="shared" si="206"/>
        <v/>
      </c>
      <c r="AC854" s="140" t="str">
        <f t="shared" si="207"/>
        <v/>
      </c>
    </row>
    <row r="855" spans="1:29" x14ac:dyDescent="0.2">
      <c r="A855" s="150"/>
      <c r="B855" s="149" t="str">
        <f t="shared" si="198"/>
        <v/>
      </c>
      <c r="C855" s="140">
        <f t="shared" si="199"/>
        <v>8186400</v>
      </c>
      <c r="D855" s="144"/>
      <c r="G855" s="147"/>
      <c r="T855" s="142" t="str">
        <f t="shared" si="200"/>
        <v/>
      </c>
      <c r="U855" s="142" t="str">
        <f t="shared" si="201"/>
        <v/>
      </c>
      <c r="V855" s="195" t="str">
        <f t="shared" si="202"/>
        <v/>
      </c>
      <c r="W855" s="196" t="str">
        <f t="shared" si="203"/>
        <v/>
      </c>
      <c r="X855" s="146" t="str">
        <f t="shared" si="208"/>
        <v/>
      </c>
      <c r="Y855" s="146" t="str">
        <f t="shared" si="204"/>
        <v/>
      </c>
      <c r="Z855" s="199" t="str">
        <f t="shared" si="205"/>
        <v/>
      </c>
      <c r="AA855" s="146" t="str">
        <f t="shared" si="209"/>
        <v/>
      </c>
      <c r="AB855" s="141" t="str">
        <f t="shared" si="206"/>
        <v/>
      </c>
      <c r="AC855" s="140" t="str">
        <f t="shared" si="207"/>
        <v/>
      </c>
    </row>
    <row r="856" spans="1:29" x14ac:dyDescent="0.2">
      <c r="A856" s="150"/>
      <c r="B856" s="149" t="str">
        <f t="shared" si="198"/>
        <v/>
      </c>
      <c r="C856" s="140">
        <f t="shared" si="199"/>
        <v>8197200</v>
      </c>
      <c r="D856" s="144"/>
      <c r="G856" s="147"/>
      <c r="T856" s="142" t="str">
        <f t="shared" si="200"/>
        <v/>
      </c>
      <c r="U856" s="142" t="str">
        <f t="shared" si="201"/>
        <v/>
      </c>
      <c r="V856" s="195" t="str">
        <f t="shared" si="202"/>
        <v/>
      </c>
      <c r="W856" s="196" t="str">
        <f t="shared" si="203"/>
        <v/>
      </c>
      <c r="X856" s="146" t="str">
        <f t="shared" si="208"/>
        <v/>
      </c>
      <c r="Y856" s="146" t="str">
        <f t="shared" si="204"/>
        <v/>
      </c>
      <c r="Z856" s="199" t="str">
        <f t="shared" si="205"/>
        <v/>
      </c>
      <c r="AA856" s="146" t="str">
        <f t="shared" si="209"/>
        <v/>
      </c>
      <c r="AB856" s="141" t="str">
        <f t="shared" si="206"/>
        <v/>
      </c>
      <c r="AC856" s="140" t="str">
        <f t="shared" si="207"/>
        <v/>
      </c>
    </row>
    <row r="857" spans="1:29" x14ac:dyDescent="0.2">
      <c r="A857" s="150"/>
      <c r="B857" s="149" t="str">
        <f t="shared" si="198"/>
        <v/>
      </c>
      <c r="C857" s="140">
        <f t="shared" si="199"/>
        <v>8208000</v>
      </c>
      <c r="D857" s="144"/>
      <c r="G857" s="147"/>
      <c r="T857" s="142" t="str">
        <f t="shared" si="200"/>
        <v/>
      </c>
      <c r="U857" s="142" t="str">
        <f t="shared" si="201"/>
        <v/>
      </c>
      <c r="V857" s="195" t="str">
        <f t="shared" si="202"/>
        <v/>
      </c>
      <c r="W857" s="196" t="str">
        <f t="shared" si="203"/>
        <v/>
      </c>
      <c r="X857" s="146" t="str">
        <f t="shared" si="208"/>
        <v/>
      </c>
      <c r="Y857" s="146" t="str">
        <f t="shared" si="204"/>
        <v/>
      </c>
      <c r="Z857" s="199" t="str">
        <f t="shared" si="205"/>
        <v/>
      </c>
      <c r="AA857" s="146" t="str">
        <f t="shared" si="209"/>
        <v/>
      </c>
      <c r="AB857" s="141" t="str">
        <f t="shared" si="206"/>
        <v/>
      </c>
      <c r="AC857" s="140" t="str">
        <f t="shared" si="207"/>
        <v/>
      </c>
    </row>
    <row r="858" spans="1:29" x14ac:dyDescent="0.2">
      <c r="A858" s="150"/>
      <c r="B858" s="149" t="str">
        <f t="shared" si="198"/>
        <v/>
      </c>
      <c r="C858" s="140">
        <f t="shared" si="199"/>
        <v>8218800</v>
      </c>
      <c r="D858" s="144"/>
      <c r="G858" s="147"/>
      <c r="T858" s="142" t="str">
        <f t="shared" si="200"/>
        <v/>
      </c>
      <c r="U858" s="142" t="str">
        <f t="shared" si="201"/>
        <v/>
      </c>
      <c r="V858" s="195" t="str">
        <f t="shared" si="202"/>
        <v/>
      </c>
      <c r="W858" s="196" t="str">
        <f t="shared" si="203"/>
        <v/>
      </c>
      <c r="X858" s="146" t="str">
        <f t="shared" si="208"/>
        <v/>
      </c>
      <c r="Y858" s="146" t="str">
        <f t="shared" si="204"/>
        <v/>
      </c>
      <c r="Z858" s="199" t="str">
        <f t="shared" si="205"/>
        <v/>
      </c>
      <c r="AA858" s="146" t="str">
        <f t="shared" si="209"/>
        <v/>
      </c>
      <c r="AB858" s="141" t="str">
        <f t="shared" si="206"/>
        <v/>
      </c>
      <c r="AC858" s="140" t="str">
        <f t="shared" si="207"/>
        <v/>
      </c>
    </row>
    <row r="859" spans="1:29" x14ac:dyDescent="0.2">
      <c r="A859" s="150"/>
      <c r="B859" s="149" t="str">
        <f t="shared" si="198"/>
        <v/>
      </c>
      <c r="C859" s="140">
        <f t="shared" si="199"/>
        <v>8229600</v>
      </c>
      <c r="D859" s="144"/>
      <c r="G859" s="147"/>
      <c r="T859" s="142" t="str">
        <f t="shared" si="200"/>
        <v/>
      </c>
      <c r="U859" s="142" t="str">
        <f t="shared" si="201"/>
        <v/>
      </c>
      <c r="V859" s="195" t="str">
        <f t="shared" si="202"/>
        <v/>
      </c>
      <c r="W859" s="196" t="str">
        <f t="shared" si="203"/>
        <v/>
      </c>
      <c r="X859" s="146" t="str">
        <f t="shared" si="208"/>
        <v/>
      </c>
      <c r="Y859" s="146" t="str">
        <f t="shared" si="204"/>
        <v/>
      </c>
      <c r="Z859" s="199" t="str">
        <f t="shared" si="205"/>
        <v/>
      </c>
      <c r="AA859" s="146" t="str">
        <f t="shared" si="209"/>
        <v/>
      </c>
      <c r="AB859" s="141" t="str">
        <f t="shared" si="206"/>
        <v/>
      </c>
      <c r="AC859" s="140" t="str">
        <f t="shared" si="207"/>
        <v/>
      </c>
    </row>
    <row r="860" spans="1:29" x14ac:dyDescent="0.2">
      <c r="A860" s="150"/>
      <c r="B860" s="149" t="str">
        <f t="shared" si="198"/>
        <v/>
      </c>
      <c r="C860" s="140">
        <f t="shared" si="199"/>
        <v>8240400</v>
      </c>
      <c r="D860" s="144"/>
      <c r="G860" s="147"/>
      <c r="T860" s="142" t="str">
        <f t="shared" si="200"/>
        <v/>
      </c>
      <c r="U860" s="142" t="str">
        <f t="shared" si="201"/>
        <v/>
      </c>
      <c r="V860" s="195" t="str">
        <f t="shared" si="202"/>
        <v/>
      </c>
      <c r="W860" s="196" t="str">
        <f t="shared" si="203"/>
        <v/>
      </c>
      <c r="X860" s="146" t="str">
        <f t="shared" si="208"/>
        <v/>
      </c>
      <c r="Y860" s="146" t="str">
        <f t="shared" si="204"/>
        <v/>
      </c>
      <c r="Z860" s="199" t="str">
        <f t="shared" si="205"/>
        <v/>
      </c>
      <c r="AA860" s="146" t="str">
        <f t="shared" si="209"/>
        <v/>
      </c>
      <c r="AB860" s="141" t="str">
        <f t="shared" si="206"/>
        <v/>
      </c>
      <c r="AC860" s="140" t="str">
        <f t="shared" si="207"/>
        <v/>
      </c>
    </row>
    <row r="861" spans="1:29" x14ac:dyDescent="0.2">
      <c r="A861" s="150"/>
      <c r="B861" s="149" t="str">
        <f t="shared" si="198"/>
        <v/>
      </c>
      <c r="C861" s="140">
        <f t="shared" si="199"/>
        <v>8251200</v>
      </c>
      <c r="D861" s="144"/>
      <c r="G861" s="147"/>
      <c r="T861" s="142" t="str">
        <f t="shared" si="200"/>
        <v/>
      </c>
      <c r="U861" s="142" t="str">
        <f t="shared" si="201"/>
        <v/>
      </c>
      <c r="V861" s="195" t="str">
        <f t="shared" si="202"/>
        <v/>
      </c>
      <c r="W861" s="196" t="str">
        <f t="shared" si="203"/>
        <v/>
      </c>
      <c r="X861" s="146" t="str">
        <f t="shared" si="208"/>
        <v/>
      </c>
      <c r="Y861" s="146" t="str">
        <f t="shared" si="204"/>
        <v/>
      </c>
      <c r="Z861" s="199" t="str">
        <f t="shared" si="205"/>
        <v/>
      </c>
      <c r="AA861" s="146" t="str">
        <f t="shared" si="209"/>
        <v/>
      </c>
      <c r="AB861" s="141" t="str">
        <f t="shared" si="206"/>
        <v/>
      </c>
      <c r="AC861" s="140" t="str">
        <f t="shared" si="207"/>
        <v/>
      </c>
    </row>
    <row r="862" spans="1:29" x14ac:dyDescent="0.2">
      <c r="A862" s="150"/>
      <c r="B862" s="149" t="str">
        <f t="shared" si="198"/>
        <v/>
      </c>
      <c r="C862" s="140">
        <f t="shared" si="199"/>
        <v>8262000</v>
      </c>
      <c r="D862" s="144"/>
      <c r="G862" s="147"/>
      <c r="T862" s="142" t="str">
        <f t="shared" si="200"/>
        <v/>
      </c>
      <c r="U862" s="142" t="str">
        <f t="shared" si="201"/>
        <v/>
      </c>
      <c r="V862" s="195" t="str">
        <f t="shared" si="202"/>
        <v/>
      </c>
      <c r="W862" s="196" t="str">
        <f t="shared" si="203"/>
        <v/>
      </c>
      <c r="X862" s="146" t="str">
        <f t="shared" si="208"/>
        <v/>
      </c>
      <c r="Y862" s="146" t="str">
        <f t="shared" si="204"/>
        <v/>
      </c>
      <c r="Z862" s="199" t="str">
        <f t="shared" si="205"/>
        <v/>
      </c>
      <c r="AA862" s="146" t="str">
        <f t="shared" si="209"/>
        <v/>
      </c>
      <c r="AB862" s="141" t="str">
        <f t="shared" si="206"/>
        <v/>
      </c>
      <c r="AC862" s="140" t="str">
        <f t="shared" si="207"/>
        <v/>
      </c>
    </row>
    <row r="863" spans="1:29" x14ac:dyDescent="0.2">
      <c r="A863" s="150"/>
      <c r="B863" s="149" t="str">
        <f t="shared" si="198"/>
        <v/>
      </c>
      <c r="C863" s="140">
        <f t="shared" si="199"/>
        <v>8272800</v>
      </c>
      <c r="D863" s="144"/>
      <c r="G863" s="147"/>
      <c r="T863" s="142" t="str">
        <f t="shared" si="200"/>
        <v/>
      </c>
      <c r="U863" s="142" t="str">
        <f t="shared" si="201"/>
        <v/>
      </c>
      <c r="V863" s="195" t="str">
        <f t="shared" si="202"/>
        <v/>
      </c>
      <c r="W863" s="196" t="str">
        <f t="shared" si="203"/>
        <v/>
      </c>
      <c r="X863" s="146" t="str">
        <f t="shared" si="208"/>
        <v/>
      </c>
      <c r="Y863" s="146" t="str">
        <f t="shared" si="204"/>
        <v/>
      </c>
      <c r="Z863" s="199" t="str">
        <f t="shared" si="205"/>
        <v/>
      </c>
      <c r="AA863" s="146" t="str">
        <f t="shared" si="209"/>
        <v/>
      </c>
      <c r="AB863" s="141" t="str">
        <f t="shared" si="206"/>
        <v/>
      </c>
      <c r="AC863" s="140" t="str">
        <f t="shared" si="207"/>
        <v/>
      </c>
    </row>
    <row r="864" spans="1:29" x14ac:dyDescent="0.2">
      <c r="A864" s="150"/>
      <c r="B864" s="149" t="str">
        <f t="shared" si="198"/>
        <v/>
      </c>
      <c r="C864" s="140">
        <f t="shared" si="199"/>
        <v>8283600</v>
      </c>
      <c r="D864" s="144"/>
      <c r="G864" s="147"/>
      <c r="T864" s="142" t="str">
        <f t="shared" si="200"/>
        <v/>
      </c>
      <c r="U864" s="142" t="str">
        <f t="shared" si="201"/>
        <v/>
      </c>
      <c r="V864" s="195" t="str">
        <f t="shared" si="202"/>
        <v/>
      </c>
      <c r="W864" s="196" t="str">
        <f t="shared" si="203"/>
        <v/>
      </c>
      <c r="X864" s="146" t="str">
        <f t="shared" si="208"/>
        <v/>
      </c>
      <c r="Y864" s="146" t="str">
        <f t="shared" si="204"/>
        <v/>
      </c>
      <c r="Z864" s="199" t="str">
        <f t="shared" si="205"/>
        <v/>
      </c>
      <c r="AA864" s="146" t="str">
        <f t="shared" si="209"/>
        <v/>
      </c>
      <c r="AB864" s="141" t="str">
        <f t="shared" si="206"/>
        <v/>
      </c>
      <c r="AC864" s="140" t="str">
        <f t="shared" si="207"/>
        <v/>
      </c>
    </row>
    <row r="865" spans="1:29" x14ac:dyDescent="0.2">
      <c r="A865" s="150"/>
      <c r="B865" s="149" t="str">
        <f t="shared" si="198"/>
        <v/>
      </c>
      <c r="C865" s="140">
        <f t="shared" si="199"/>
        <v>8294400</v>
      </c>
      <c r="D865" s="144"/>
      <c r="G865" s="147"/>
      <c r="T865" s="142" t="str">
        <f t="shared" si="200"/>
        <v/>
      </c>
      <c r="U865" s="142" t="str">
        <f t="shared" si="201"/>
        <v/>
      </c>
      <c r="V865" s="195" t="str">
        <f t="shared" si="202"/>
        <v/>
      </c>
      <c r="W865" s="196" t="str">
        <f t="shared" si="203"/>
        <v/>
      </c>
      <c r="X865" s="146" t="str">
        <f t="shared" si="208"/>
        <v/>
      </c>
      <c r="Y865" s="146" t="str">
        <f t="shared" si="204"/>
        <v/>
      </c>
      <c r="Z865" s="199" t="str">
        <f t="shared" si="205"/>
        <v/>
      </c>
      <c r="AA865" s="146" t="str">
        <f t="shared" si="209"/>
        <v/>
      </c>
      <c r="AB865" s="141" t="str">
        <f t="shared" si="206"/>
        <v/>
      </c>
      <c r="AC865" s="140" t="str">
        <f t="shared" si="207"/>
        <v/>
      </c>
    </row>
    <row r="866" spans="1:29" x14ac:dyDescent="0.2">
      <c r="A866" s="150"/>
      <c r="B866" s="149" t="str">
        <f t="shared" si="198"/>
        <v/>
      </c>
      <c r="C866" s="140">
        <f t="shared" si="199"/>
        <v>8305200</v>
      </c>
      <c r="D866" s="144"/>
      <c r="G866" s="147"/>
      <c r="T866" s="142" t="str">
        <f t="shared" si="200"/>
        <v/>
      </c>
      <c r="U866" s="142" t="str">
        <f t="shared" si="201"/>
        <v/>
      </c>
      <c r="V866" s="195" t="str">
        <f t="shared" si="202"/>
        <v/>
      </c>
      <c r="W866" s="196" t="str">
        <f t="shared" si="203"/>
        <v/>
      </c>
      <c r="X866" s="146" t="str">
        <f t="shared" si="208"/>
        <v/>
      </c>
      <c r="Y866" s="146" t="str">
        <f t="shared" si="204"/>
        <v/>
      </c>
      <c r="Z866" s="199" t="str">
        <f t="shared" si="205"/>
        <v/>
      </c>
      <c r="AA866" s="146" t="str">
        <f t="shared" si="209"/>
        <v/>
      </c>
      <c r="AB866" s="141" t="str">
        <f t="shared" si="206"/>
        <v/>
      </c>
      <c r="AC866" s="140" t="str">
        <f t="shared" si="207"/>
        <v/>
      </c>
    </row>
    <row r="867" spans="1:29" x14ac:dyDescent="0.2">
      <c r="A867" s="150"/>
      <c r="B867" s="149" t="str">
        <f t="shared" si="198"/>
        <v/>
      </c>
      <c r="C867" s="140">
        <f t="shared" si="199"/>
        <v>8316000</v>
      </c>
      <c r="D867" s="144"/>
      <c r="G867" s="147"/>
      <c r="T867" s="142" t="str">
        <f t="shared" si="200"/>
        <v/>
      </c>
      <c r="U867" s="142" t="str">
        <f t="shared" si="201"/>
        <v/>
      </c>
      <c r="V867" s="195" t="str">
        <f t="shared" si="202"/>
        <v/>
      </c>
      <c r="W867" s="196" t="str">
        <f t="shared" si="203"/>
        <v/>
      </c>
      <c r="X867" s="146" t="str">
        <f t="shared" si="208"/>
        <v/>
      </c>
      <c r="Y867" s="146" t="str">
        <f t="shared" si="204"/>
        <v/>
      </c>
      <c r="Z867" s="199" t="str">
        <f t="shared" si="205"/>
        <v/>
      </c>
      <c r="AA867" s="146" t="str">
        <f t="shared" si="209"/>
        <v/>
      </c>
      <c r="AB867" s="141" t="str">
        <f t="shared" si="206"/>
        <v/>
      </c>
      <c r="AC867" s="140" t="str">
        <f t="shared" si="207"/>
        <v/>
      </c>
    </row>
    <row r="868" spans="1:29" x14ac:dyDescent="0.2">
      <c r="A868" s="150"/>
      <c r="B868" s="149" t="str">
        <f t="shared" si="198"/>
        <v/>
      </c>
      <c r="C868" s="140">
        <f t="shared" si="199"/>
        <v>8326800</v>
      </c>
      <c r="D868" s="144"/>
      <c r="G868" s="147"/>
      <c r="T868" s="142" t="str">
        <f t="shared" si="200"/>
        <v/>
      </c>
      <c r="U868" s="142" t="str">
        <f t="shared" si="201"/>
        <v/>
      </c>
      <c r="V868" s="195" t="str">
        <f t="shared" si="202"/>
        <v/>
      </c>
      <c r="W868" s="196" t="str">
        <f t="shared" si="203"/>
        <v/>
      </c>
      <c r="X868" s="146" t="str">
        <f t="shared" si="208"/>
        <v/>
      </c>
      <c r="Y868" s="146" t="str">
        <f t="shared" si="204"/>
        <v/>
      </c>
      <c r="Z868" s="199" t="str">
        <f t="shared" si="205"/>
        <v/>
      </c>
      <c r="AA868" s="146" t="str">
        <f t="shared" si="209"/>
        <v/>
      </c>
      <c r="AB868" s="141" t="str">
        <f t="shared" si="206"/>
        <v/>
      </c>
      <c r="AC868" s="140" t="str">
        <f t="shared" si="207"/>
        <v/>
      </c>
    </row>
    <row r="869" spans="1:29" x14ac:dyDescent="0.2">
      <c r="A869" s="150"/>
      <c r="B869" s="149" t="str">
        <f t="shared" si="198"/>
        <v/>
      </c>
      <c r="C869" s="140">
        <f t="shared" si="199"/>
        <v>8337600</v>
      </c>
      <c r="D869" s="144"/>
      <c r="G869" s="147"/>
      <c r="T869" s="142" t="str">
        <f t="shared" si="200"/>
        <v/>
      </c>
      <c r="U869" s="142" t="str">
        <f t="shared" si="201"/>
        <v/>
      </c>
      <c r="V869" s="195" t="str">
        <f t="shared" si="202"/>
        <v/>
      </c>
      <c r="W869" s="196" t="str">
        <f t="shared" si="203"/>
        <v/>
      </c>
      <c r="X869" s="146" t="str">
        <f t="shared" si="208"/>
        <v/>
      </c>
      <c r="Y869" s="146" t="str">
        <f t="shared" si="204"/>
        <v/>
      </c>
      <c r="Z869" s="199" t="str">
        <f t="shared" si="205"/>
        <v/>
      </c>
      <c r="AA869" s="146" t="str">
        <f t="shared" si="209"/>
        <v/>
      </c>
      <c r="AB869" s="141" t="str">
        <f t="shared" si="206"/>
        <v/>
      </c>
      <c r="AC869" s="140" t="str">
        <f t="shared" si="207"/>
        <v/>
      </c>
    </row>
    <row r="870" spans="1:29" x14ac:dyDescent="0.2">
      <c r="A870" s="150"/>
      <c r="B870" s="149" t="str">
        <f t="shared" si="198"/>
        <v/>
      </c>
      <c r="C870" s="140">
        <f t="shared" si="199"/>
        <v>8348400</v>
      </c>
      <c r="D870" s="144"/>
      <c r="G870" s="147"/>
      <c r="T870" s="142" t="str">
        <f t="shared" si="200"/>
        <v/>
      </c>
      <c r="U870" s="142" t="str">
        <f t="shared" si="201"/>
        <v/>
      </c>
      <c r="V870" s="195" t="str">
        <f t="shared" si="202"/>
        <v/>
      </c>
      <c r="W870" s="196" t="str">
        <f t="shared" si="203"/>
        <v/>
      </c>
      <c r="X870" s="146" t="str">
        <f t="shared" si="208"/>
        <v/>
      </c>
      <c r="Y870" s="146" t="str">
        <f t="shared" si="204"/>
        <v/>
      </c>
      <c r="Z870" s="199" t="str">
        <f t="shared" si="205"/>
        <v/>
      </c>
      <c r="AA870" s="146" t="str">
        <f t="shared" si="209"/>
        <v/>
      </c>
      <c r="AB870" s="141" t="str">
        <f t="shared" si="206"/>
        <v/>
      </c>
      <c r="AC870" s="140" t="str">
        <f t="shared" si="207"/>
        <v/>
      </c>
    </row>
    <row r="871" spans="1:29" x14ac:dyDescent="0.2">
      <c r="A871" s="150"/>
      <c r="B871" s="149" t="str">
        <f t="shared" si="198"/>
        <v/>
      </c>
      <c r="C871" s="140">
        <f t="shared" si="199"/>
        <v>8359200</v>
      </c>
      <c r="D871" s="144"/>
      <c r="G871" s="147"/>
      <c r="T871" s="142" t="str">
        <f t="shared" si="200"/>
        <v/>
      </c>
      <c r="U871" s="142" t="str">
        <f t="shared" si="201"/>
        <v/>
      </c>
      <c r="V871" s="195" t="str">
        <f t="shared" si="202"/>
        <v/>
      </c>
      <c r="W871" s="196" t="str">
        <f t="shared" si="203"/>
        <v/>
      </c>
      <c r="X871" s="146" t="str">
        <f t="shared" si="208"/>
        <v/>
      </c>
      <c r="Y871" s="146" t="str">
        <f t="shared" si="204"/>
        <v/>
      </c>
      <c r="Z871" s="199" t="str">
        <f t="shared" si="205"/>
        <v/>
      </c>
      <c r="AA871" s="146" t="str">
        <f t="shared" si="209"/>
        <v/>
      </c>
      <c r="AB871" s="141" t="str">
        <f t="shared" si="206"/>
        <v/>
      </c>
      <c r="AC871" s="140" t="str">
        <f t="shared" si="207"/>
        <v/>
      </c>
    </row>
    <row r="872" spans="1:29" x14ac:dyDescent="0.2">
      <c r="A872" s="150"/>
      <c r="B872" s="149" t="str">
        <f t="shared" si="198"/>
        <v/>
      </c>
      <c r="C872" s="140">
        <f t="shared" si="199"/>
        <v>8370000</v>
      </c>
      <c r="D872" s="144"/>
      <c r="G872" s="147"/>
      <c r="T872" s="142" t="str">
        <f t="shared" si="200"/>
        <v/>
      </c>
      <c r="U872" s="142" t="str">
        <f t="shared" si="201"/>
        <v/>
      </c>
      <c r="V872" s="195" t="str">
        <f t="shared" si="202"/>
        <v/>
      </c>
      <c r="W872" s="196" t="str">
        <f t="shared" si="203"/>
        <v/>
      </c>
      <c r="X872" s="146" t="str">
        <f t="shared" si="208"/>
        <v/>
      </c>
      <c r="Y872" s="146" t="str">
        <f t="shared" si="204"/>
        <v/>
      </c>
      <c r="Z872" s="199" t="str">
        <f t="shared" si="205"/>
        <v/>
      </c>
      <c r="AA872" s="146" t="str">
        <f t="shared" si="209"/>
        <v/>
      </c>
      <c r="AB872" s="141" t="str">
        <f t="shared" si="206"/>
        <v/>
      </c>
      <c r="AC872" s="140" t="str">
        <f t="shared" si="207"/>
        <v/>
      </c>
    </row>
    <row r="873" spans="1:29" x14ac:dyDescent="0.2">
      <c r="A873" s="150"/>
      <c r="B873" s="149" t="str">
        <f t="shared" si="198"/>
        <v/>
      </c>
      <c r="C873" s="140">
        <f t="shared" si="199"/>
        <v>8380800</v>
      </c>
      <c r="D873" s="144"/>
      <c r="G873" s="147"/>
      <c r="T873" s="142" t="str">
        <f t="shared" si="200"/>
        <v/>
      </c>
      <c r="U873" s="142" t="str">
        <f t="shared" si="201"/>
        <v/>
      </c>
      <c r="V873" s="195" t="str">
        <f t="shared" si="202"/>
        <v/>
      </c>
      <c r="W873" s="196" t="str">
        <f t="shared" si="203"/>
        <v/>
      </c>
      <c r="X873" s="146" t="str">
        <f t="shared" si="208"/>
        <v/>
      </c>
      <c r="Y873" s="146" t="str">
        <f t="shared" si="204"/>
        <v/>
      </c>
      <c r="Z873" s="199" t="str">
        <f t="shared" si="205"/>
        <v/>
      </c>
      <c r="AA873" s="146" t="str">
        <f t="shared" si="209"/>
        <v/>
      </c>
      <c r="AB873" s="141" t="str">
        <f t="shared" si="206"/>
        <v/>
      </c>
      <c r="AC873" s="140" t="str">
        <f t="shared" si="207"/>
        <v/>
      </c>
    </row>
    <row r="874" spans="1:29" x14ac:dyDescent="0.2">
      <c r="A874" s="150"/>
      <c r="B874" s="149" t="str">
        <f t="shared" si="198"/>
        <v/>
      </c>
      <c r="C874" s="140">
        <f t="shared" si="199"/>
        <v>8391600</v>
      </c>
      <c r="D874" s="144"/>
      <c r="G874" s="147"/>
      <c r="T874" s="142" t="str">
        <f t="shared" si="200"/>
        <v/>
      </c>
      <c r="U874" s="142" t="str">
        <f t="shared" si="201"/>
        <v/>
      </c>
      <c r="V874" s="195" t="str">
        <f t="shared" si="202"/>
        <v/>
      </c>
      <c r="W874" s="196" t="str">
        <f t="shared" si="203"/>
        <v/>
      </c>
      <c r="X874" s="146" t="str">
        <f t="shared" si="208"/>
        <v/>
      </c>
      <c r="Y874" s="146" t="str">
        <f t="shared" si="204"/>
        <v/>
      </c>
      <c r="Z874" s="199" t="str">
        <f t="shared" si="205"/>
        <v/>
      </c>
      <c r="AA874" s="146" t="str">
        <f t="shared" si="209"/>
        <v/>
      </c>
      <c r="AB874" s="141" t="str">
        <f t="shared" si="206"/>
        <v/>
      </c>
      <c r="AC874" s="140" t="str">
        <f t="shared" si="207"/>
        <v/>
      </c>
    </row>
    <row r="875" spans="1:29" x14ac:dyDescent="0.2">
      <c r="A875" s="150"/>
      <c r="B875" s="149" t="str">
        <f t="shared" si="198"/>
        <v/>
      </c>
      <c r="C875" s="140">
        <f t="shared" si="199"/>
        <v>8402400</v>
      </c>
      <c r="D875" s="144"/>
      <c r="G875" s="147"/>
      <c r="T875" s="142" t="str">
        <f t="shared" si="200"/>
        <v/>
      </c>
      <c r="U875" s="142" t="str">
        <f t="shared" si="201"/>
        <v/>
      </c>
      <c r="V875" s="195" t="str">
        <f t="shared" si="202"/>
        <v/>
      </c>
      <c r="W875" s="196" t="str">
        <f t="shared" si="203"/>
        <v/>
      </c>
      <c r="X875" s="146" t="str">
        <f t="shared" si="208"/>
        <v/>
      </c>
      <c r="Y875" s="146" t="str">
        <f t="shared" si="204"/>
        <v/>
      </c>
      <c r="Z875" s="199" t="str">
        <f t="shared" si="205"/>
        <v/>
      </c>
      <c r="AA875" s="146" t="str">
        <f t="shared" si="209"/>
        <v/>
      </c>
      <c r="AB875" s="141" t="str">
        <f t="shared" si="206"/>
        <v/>
      </c>
      <c r="AC875" s="140" t="str">
        <f t="shared" si="207"/>
        <v/>
      </c>
    </row>
    <row r="876" spans="1:29" x14ac:dyDescent="0.2">
      <c r="A876" s="150"/>
      <c r="B876" s="149" t="str">
        <f t="shared" si="198"/>
        <v/>
      </c>
      <c r="C876" s="140">
        <f t="shared" si="199"/>
        <v>8413200</v>
      </c>
      <c r="D876" s="144"/>
      <c r="G876" s="147"/>
      <c r="T876" s="142" t="str">
        <f t="shared" si="200"/>
        <v/>
      </c>
      <c r="U876" s="142" t="str">
        <f t="shared" si="201"/>
        <v/>
      </c>
      <c r="V876" s="195" t="str">
        <f t="shared" si="202"/>
        <v/>
      </c>
      <c r="W876" s="196" t="str">
        <f t="shared" si="203"/>
        <v/>
      </c>
      <c r="X876" s="146" t="str">
        <f t="shared" si="208"/>
        <v/>
      </c>
      <c r="Y876" s="146" t="str">
        <f t="shared" si="204"/>
        <v/>
      </c>
      <c r="Z876" s="199" t="str">
        <f t="shared" si="205"/>
        <v/>
      </c>
      <c r="AA876" s="146" t="str">
        <f t="shared" si="209"/>
        <v/>
      </c>
      <c r="AB876" s="141" t="str">
        <f t="shared" si="206"/>
        <v/>
      </c>
      <c r="AC876" s="140" t="str">
        <f t="shared" si="207"/>
        <v/>
      </c>
    </row>
    <row r="877" spans="1:29" x14ac:dyDescent="0.2">
      <c r="A877" s="150"/>
      <c r="B877" s="149" t="str">
        <f t="shared" si="198"/>
        <v/>
      </c>
      <c r="C877" s="140">
        <f t="shared" si="199"/>
        <v>8424000</v>
      </c>
      <c r="D877" s="144"/>
      <c r="G877" s="147"/>
      <c r="T877" s="142" t="str">
        <f t="shared" si="200"/>
        <v/>
      </c>
      <c r="U877" s="142" t="str">
        <f t="shared" si="201"/>
        <v/>
      </c>
      <c r="V877" s="195" t="str">
        <f t="shared" si="202"/>
        <v/>
      </c>
      <c r="W877" s="196" t="str">
        <f t="shared" si="203"/>
        <v/>
      </c>
      <c r="X877" s="146" t="str">
        <f t="shared" si="208"/>
        <v/>
      </c>
      <c r="Y877" s="146" t="str">
        <f t="shared" si="204"/>
        <v/>
      </c>
      <c r="Z877" s="199" t="str">
        <f t="shared" si="205"/>
        <v/>
      </c>
      <c r="AA877" s="146" t="str">
        <f t="shared" si="209"/>
        <v/>
      </c>
      <c r="AB877" s="141" t="str">
        <f t="shared" si="206"/>
        <v/>
      </c>
      <c r="AC877" s="140" t="str">
        <f t="shared" si="207"/>
        <v/>
      </c>
    </row>
    <row r="878" spans="1:29" x14ac:dyDescent="0.2">
      <c r="A878" s="150"/>
      <c r="B878" s="149" t="str">
        <f t="shared" si="198"/>
        <v/>
      </c>
      <c r="C878" s="140">
        <f t="shared" si="199"/>
        <v>8434800</v>
      </c>
      <c r="D878" s="144"/>
      <c r="G878" s="147"/>
      <c r="T878" s="142" t="str">
        <f t="shared" si="200"/>
        <v/>
      </c>
      <c r="U878" s="142" t="str">
        <f t="shared" si="201"/>
        <v/>
      </c>
      <c r="V878" s="195" t="str">
        <f t="shared" si="202"/>
        <v/>
      </c>
      <c r="W878" s="196" t="str">
        <f t="shared" si="203"/>
        <v/>
      </c>
      <c r="X878" s="146" t="str">
        <f t="shared" si="208"/>
        <v/>
      </c>
      <c r="Y878" s="146" t="str">
        <f t="shared" si="204"/>
        <v/>
      </c>
      <c r="Z878" s="199" t="str">
        <f t="shared" si="205"/>
        <v/>
      </c>
      <c r="AA878" s="146" t="str">
        <f t="shared" si="209"/>
        <v/>
      </c>
      <c r="AB878" s="141" t="str">
        <f t="shared" si="206"/>
        <v/>
      </c>
      <c r="AC878" s="140" t="str">
        <f t="shared" si="207"/>
        <v/>
      </c>
    </row>
    <row r="879" spans="1:29" x14ac:dyDescent="0.2">
      <c r="A879" s="150"/>
      <c r="B879" s="149" t="str">
        <f t="shared" si="198"/>
        <v/>
      </c>
      <c r="C879" s="140">
        <f t="shared" si="199"/>
        <v>8445600</v>
      </c>
      <c r="D879" s="144"/>
      <c r="G879" s="147"/>
      <c r="T879" s="142" t="str">
        <f t="shared" si="200"/>
        <v/>
      </c>
      <c r="U879" s="142" t="str">
        <f t="shared" si="201"/>
        <v/>
      </c>
      <c r="V879" s="195" t="str">
        <f t="shared" si="202"/>
        <v/>
      </c>
      <c r="W879" s="196" t="str">
        <f t="shared" si="203"/>
        <v/>
      </c>
      <c r="X879" s="146" t="str">
        <f t="shared" si="208"/>
        <v/>
      </c>
      <c r="Y879" s="146" t="str">
        <f t="shared" si="204"/>
        <v/>
      </c>
      <c r="Z879" s="199" t="str">
        <f t="shared" si="205"/>
        <v/>
      </c>
      <c r="AA879" s="146" t="str">
        <f t="shared" si="209"/>
        <v/>
      </c>
      <c r="AB879" s="141" t="str">
        <f t="shared" si="206"/>
        <v/>
      </c>
      <c r="AC879" s="140" t="str">
        <f t="shared" si="207"/>
        <v/>
      </c>
    </row>
    <row r="880" spans="1:29" x14ac:dyDescent="0.2">
      <c r="A880" s="150"/>
      <c r="B880" s="149" t="str">
        <f t="shared" si="198"/>
        <v/>
      </c>
      <c r="C880" s="140">
        <f t="shared" si="199"/>
        <v>8456400</v>
      </c>
      <c r="D880" s="144"/>
      <c r="G880" s="147"/>
      <c r="T880" s="142" t="str">
        <f t="shared" si="200"/>
        <v/>
      </c>
      <c r="U880" s="142" t="str">
        <f t="shared" si="201"/>
        <v/>
      </c>
      <c r="V880" s="195" t="str">
        <f t="shared" si="202"/>
        <v/>
      </c>
      <c r="W880" s="196" t="str">
        <f t="shared" si="203"/>
        <v/>
      </c>
      <c r="X880" s="146" t="str">
        <f t="shared" si="208"/>
        <v/>
      </c>
      <c r="Y880" s="146" t="str">
        <f t="shared" si="204"/>
        <v/>
      </c>
      <c r="Z880" s="199" t="str">
        <f t="shared" si="205"/>
        <v/>
      </c>
      <c r="AA880" s="146" t="str">
        <f t="shared" si="209"/>
        <v/>
      </c>
      <c r="AB880" s="141" t="str">
        <f t="shared" si="206"/>
        <v/>
      </c>
      <c r="AC880" s="140" t="str">
        <f t="shared" si="207"/>
        <v/>
      </c>
    </row>
    <row r="881" spans="1:29" x14ac:dyDescent="0.2">
      <c r="A881" s="150"/>
      <c r="B881" s="149" t="str">
        <f t="shared" si="198"/>
        <v/>
      </c>
      <c r="C881" s="140">
        <f t="shared" si="199"/>
        <v>8467200</v>
      </c>
      <c r="D881" s="144"/>
      <c r="G881" s="147"/>
      <c r="T881" s="142" t="str">
        <f t="shared" si="200"/>
        <v/>
      </c>
      <c r="U881" s="142" t="str">
        <f t="shared" si="201"/>
        <v/>
      </c>
      <c r="V881" s="195" t="str">
        <f t="shared" si="202"/>
        <v/>
      </c>
      <c r="W881" s="196" t="str">
        <f t="shared" si="203"/>
        <v/>
      </c>
      <c r="X881" s="146" t="str">
        <f t="shared" si="208"/>
        <v/>
      </c>
      <c r="Y881" s="146" t="str">
        <f t="shared" si="204"/>
        <v/>
      </c>
      <c r="Z881" s="199" t="str">
        <f t="shared" si="205"/>
        <v/>
      </c>
      <c r="AA881" s="146" t="str">
        <f t="shared" si="209"/>
        <v/>
      </c>
      <c r="AB881" s="141" t="str">
        <f t="shared" si="206"/>
        <v/>
      </c>
      <c r="AC881" s="140" t="str">
        <f t="shared" si="207"/>
        <v/>
      </c>
    </row>
    <row r="882" spans="1:29" x14ac:dyDescent="0.2">
      <c r="A882" s="150"/>
      <c r="B882" s="149" t="str">
        <f t="shared" si="198"/>
        <v/>
      </c>
      <c r="C882" s="140">
        <f t="shared" si="199"/>
        <v>8478000</v>
      </c>
      <c r="D882" s="144"/>
      <c r="G882" s="147"/>
      <c r="T882" s="142" t="str">
        <f t="shared" si="200"/>
        <v/>
      </c>
      <c r="U882" s="142" t="str">
        <f t="shared" si="201"/>
        <v/>
      </c>
      <c r="V882" s="195" t="str">
        <f t="shared" si="202"/>
        <v/>
      </c>
      <c r="W882" s="196" t="str">
        <f t="shared" si="203"/>
        <v/>
      </c>
      <c r="X882" s="146" t="str">
        <f t="shared" si="208"/>
        <v/>
      </c>
      <c r="Y882" s="146" t="str">
        <f t="shared" si="204"/>
        <v/>
      </c>
      <c r="Z882" s="199" t="str">
        <f t="shared" si="205"/>
        <v/>
      </c>
      <c r="AA882" s="146" t="str">
        <f t="shared" si="209"/>
        <v/>
      </c>
      <c r="AB882" s="141" t="str">
        <f t="shared" si="206"/>
        <v/>
      </c>
      <c r="AC882" s="140" t="str">
        <f t="shared" si="207"/>
        <v/>
      </c>
    </row>
    <row r="883" spans="1:29" x14ac:dyDescent="0.2">
      <c r="A883" s="150"/>
      <c r="B883" s="149" t="str">
        <f t="shared" si="198"/>
        <v/>
      </c>
      <c r="C883" s="140">
        <f t="shared" si="199"/>
        <v>8488800</v>
      </c>
      <c r="D883" s="144"/>
      <c r="G883" s="147"/>
      <c r="T883" s="142" t="str">
        <f t="shared" si="200"/>
        <v/>
      </c>
      <c r="U883" s="142" t="str">
        <f t="shared" si="201"/>
        <v/>
      </c>
      <c r="V883" s="195" t="str">
        <f t="shared" si="202"/>
        <v/>
      </c>
      <c r="W883" s="196" t="str">
        <f t="shared" si="203"/>
        <v/>
      </c>
      <c r="X883" s="146" t="str">
        <f t="shared" si="208"/>
        <v/>
      </c>
      <c r="Y883" s="146" t="str">
        <f t="shared" si="204"/>
        <v/>
      </c>
      <c r="Z883" s="199" t="str">
        <f t="shared" si="205"/>
        <v/>
      </c>
      <c r="AA883" s="146" t="str">
        <f t="shared" si="209"/>
        <v/>
      </c>
      <c r="AB883" s="141" t="str">
        <f t="shared" si="206"/>
        <v/>
      </c>
      <c r="AC883" s="140" t="str">
        <f t="shared" si="207"/>
        <v/>
      </c>
    </row>
    <row r="884" spans="1:29" x14ac:dyDescent="0.2">
      <c r="A884" s="150"/>
      <c r="B884" s="149" t="str">
        <f t="shared" si="198"/>
        <v/>
      </c>
      <c r="C884" s="140">
        <f t="shared" si="199"/>
        <v>8499600</v>
      </c>
      <c r="D884" s="144"/>
      <c r="G884" s="147"/>
      <c r="T884" s="142" t="str">
        <f t="shared" si="200"/>
        <v/>
      </c>
      <c r="U884" s="142" t="str">
        <f t="shared" si="201"/>
        <v/>
      </c>
      <c r="V884" s="195" t="str">
        <f t="shared" si="202"/>
        <v/>
      </c>
      <c r="W884" s="196" t="str">
        <f t="shared" si="203"/>
        <v/>
      </c>
      <c r="X884" s="146" t="str">
        <f t="shared" si="208"/>
        <v/>
      </c>
      <c r="Y884" s="146" t="str">
        <f t="shared" si="204"/>
        <v/>
      </c>
      <c r="Z884" s="199" t="str">
        <f t="shared" si="205"/>
        <v/>
      </c>
      <c r="AA884" s="146" t="str">
        <f t="shared" si="209"/>
        <v/>
      </c>
      <c r="AB884" s="141" t="str">
        <f t="shared" si="206"/>
        <v/>
      </c>
      <c r="AC884" s="140" t="str">
        <f t="shared" si="207"/>
        <v/>
      </c>
    </row>
    <row r="885" spans="1:29" x14ac:dyDescent="0.2">
      <c r="A885" s="150"/>
      <c r="B885" s="149" t="str">
        <f t="shared" si="198"/>
        <v/>
      </c>
      <c r="C885" s="140">
        <f t="shared" si="199"/>
        <v>8510400</v>
      </c>
      <c r="D885" s="144"/>
      <c r="G885" s="147"/>
      <c r="T885" s="142" t="str">
        <f t="shared" si="200"/>
        <v/>
      </c>
      <c r="U885" s="142" t="str">
        <f t="shared" si="201"/>
        <v/>
      </c>
      <c r="V885" s="195" t="str">
        <f t="shared" si="202"/>
        <v/>
      </c>
      <c r="W885" s="196" t="str">
        <f t="shared" si="203"/>
        <v/>
      </c>
      <c r="X885" s="146" t="str">
        <f t="shared" si="208"/>
        <v/>
      </c>
      <c r="Y885" s="146" t="str">
        <f t="shared" si="204"/>
        <v/>
      </c>
      <c r="Z885" s="199" t="str">
        <f t="shared" si="205"/>
        <v/>
      </c>
      <c r="AA885" s="146" t="str">
        <f t="shared" si="209"/>
        <v/>
      </c>
      <c r="AB885" s="141" t="str">
        <f t="shared" si="206"/>
        <v/>
      </c>
      <c r="AC885" s="140" t="str">
        <f t="shared" si="207"/>
        <v/>
      </c>
    </row>
    <row r="886" spans="1:29" x14ac:dyDescent="0.2">
      <c r="A886" s="150"/>
      <c r="B886" s="149" t="str">
        <f t="shared" ref="B886:B949" si="210">IF(D886="","",B885+$N$5/24+0.000000001)</f>
        <v/>
      </c>
      <c r="C886" s="140">
        <f t="shared" si="199"/>
        <v>8521200</v>
      </c>
      <c r="D886" s="144"/>
      <c r="G886" s="147"/>
      <c r="T886" s="142" t="str">
        <f t="shared" si="200"/>
        <v/>
      </c>
      <c r="U886" s="142" t="str">
        <f t="shared" si="201"/>
        <v/>
      </c>
      <c r="V886" s="195" t="str">
        <f t="shared" si="202"/>
        <v/>
      </c>
      <c r="W886" s="196" t="str">
        <f t="shared" si="203"/>
        <v/>
      </c>
      <c r="X886" s="146" t="str">
        <f t="shared" si="208"/>
        <v/>
      </c>
      <c r="Y886" s="146" t="str">
        <f t="shared" si="204"/>
        <v/>
      </c>
      <c r="Z886" s="199" t="str">
        <f t="shared" si="205"/>
        <v/>
      </c>
      <c r="AA886" s="146" t="str">
        <f t="shared" si="209"/>
        <v/>
      </c>
      <c r="AB886" s="141" t="str">
        <f t="shared" si="206"/>
        <v/>
      </c>
      <c r="AC886" s="140" t="str">
        <f t="shared" si="207"/>
        <v/>
      </c>
    </row>
    <row r="887" spans="1:29" x14ac:dyDescent="0.2">
      <c r="A887" s="150"/>
      <c r="B887" s="149" t="str">
        <f t="shared" si="210"/>
        <v/>
      </c>
      <c r="C887" s="140">
        <f t="shared" si="199"/>
        <v>8532000</v>
      </c>
      <c r="D887" s="144"/>
      <c r="G887" s="147"/>
      <c r="T887" s="142" t="str">
        <f t="shared" si="200"/>
        <v/>
      </c>
      <c r="U887" s="142" t="str">
        <f t="shared" si="201"/>
        <v/>
      </c>
      <c r="V887" s="195" t="str">
        <f t="shared" si="202"/>
        <v/>
      </c>
      <c r="W887" s="196" t="str">
        <f t="shared" si="203"/>
        <v/>
      </c>
      <c r="X887" s="146" t="str">
        <f t="shared" si="208"/>
        <v/>
      </c>
      <c r="Y887" s="146" t="str">
        <f t="shared" si="204"/>
        <v/>
      </c>
      <c r="Z887" s="199" t="str">
        <f t="shared" si="205"/>
        <v/>
      </c>
      <c r="AA887" s="146" t="str">
        <f t="shared" si="209"/>
        <v/>
      </c>
      <c r="AB887" s="141" t="str">
        <f t="shared" si="206"/>
        <v/>
      </c>
      <c r="AC887" s="140" t="str">
        <f t="shared" si="207"/>
        <v/>
      </c>
    </row>
    <row r="888" spans="1:29" x14ac:dyDescent="0.2">
      <c r="A888" s="150"/>
      <c r="B888" s="149" t="str">
        <f t="shared" si="210"/>
        <v/>
      </c>
      <c r="C888" s="140">
        <f t="shared" si="199"/>
        <v>8542800</v>
      </c>
      <c r="D888" s="144"/>
      <c r="G888" s="147"/>
      <c r="T888" s="142" t="str">
        <f t="shared" si="200"/>
        <v/>
      </c>
      <c r="U888" s="142" t="str">
        <f t="shared" si="201"/>
        <v/>
      </c>
      <c r="V888" s="195" t="str">
        <f t="shared" si="202"/>
        <v/>
      </c>
      <c r="W888" s="196" t="str">
        <f t="shared" si="203"/>
        <v/>
      </c>
      <c r="X888" s="146" t="str">
        <f t="shared" si="208"/>
        <v/>
      </c>
      <c r="Y888" s="146" t="str">
        <f t="shared" si="204"/>
        <v/>
      </c>
      <c r="Z888" s="199" t="str">
        <f t="shared" si="205"/>
        <v/>
      </c>
      <c r="AA888" s="146" t="str">
        <f t="shared" si="209"/>
        <v/>
      </c>
      <c r="AB888" s="141" t="str">
        <f t="shared" si="206"/>
        <v/>
      </c>
      <c r="AC888" s="140" t="str">
        <f t="shared" si="207"/>
        <v/>
      </c>
    </row>
    <row r="889" spans="1:29" x14ac:dyDescent="0.2">
      <c r="A889" s="150"/>
      <c r="B889" s="149" t="str">
        <f t="shared" si="210"/>
        <v/>
      </c>
      <c r="C889" s="140">
        <f t="shared" si="199"/>
        <v>8553600</v>
      </c>
      <c r="D889" s="144"/>
      <c r="G889" s="147"/>
      <c r="T889" s="142" t="str">
        <f t="shared" si="200"/>
        <v/>
      </c>
      <c r="U889" s="142" t="str">
        <f t="shared" si="201"/>
        <v/>
      </c>
      <c r="V889" s="195" t="str">
        <f t="shared" si="202"/>
        <v/>
      </c>
      <c r="W889" s="196" t="str">
        <f t="shared" si="203"/>
        <v/>
      </c>
      <c r="X889" s="146" t="str">
        <f t="shared" si="208"/>
        <v/>
      </c>
      <c r="Y889" s="146" t="str">
        <f t="shared" si="204"/>
        <v/>
      </c>
      <c r="Z889" s="199" t="str">
        <f t="shared" si="205"/>
        <v/>
      </c>
      <c r="AA889" s="146" t="str">
        <f t="shared" si="209"/>
        <v/>
      </c>
      <c r="AB889" s="141" t="str">
        <f t="shared" si="206"/>
        <v/>
      </c>
      <c r="AC889" s="140" t="str">
        <f t="shared" si="207"/>
        <v/>
      </c>
    </row>
    <row r="890" spans="1:29" x14ac:dyDescent="0.2">
      <c r="A890" s="150"/>
      <c r="B890" s="149" t="str">
        <f t="shared" si="210"/>
        <v/>
      </c>
      <c r="C890" s="140">
        <f t="shared" si="199"/>
        <v>8564400</v>
      </c>
      <c r="D890" s="144"/>
      <c r="G890" s="147"/>
      <c r="T890" s="142" t="str">
        <f t="shared" si="200"/>
        <v/>
      </c>
      <c r="U890" s="142" t="str">
        <f t="shared" si="201"/>
        <v/>
      </c>
      <c r="V890" s="195" t="str">
        <f t="shared" si="202"/>
        <v/>
      </c>
      <c r="W890" s="196" t="str">
        <f t="shared" si="203"/>
        <v/>
      </c>
      <c r="X890" s="146" t="str">
        <f t="shared" si="208"/>
        <v/>
      </c>
      <c r="Y890" s="146" t="str">
        <f t="shared" si="204"/>
        <v/>
      </c>
      <c r="Z890" s="199" t="str">
        <f t="shared" si="205"/>
        <v/>
      </c>
      <c r="AA890" s="146" t="str">
        <f t="shared" si="209"/>
        <v/>
      </c>
      <c r="AB890" s="141" t="str">
        <f t="shared" si="206"/>
        <v/>
      </c>
      <c r="AC890" s="140" t="str">
        <f t="shared" si="207"/>
        <v/>
      </c>
    </row>
    <row r="891" spans="1:29" x14ac:dyDescent="0.2">
      <c r="A891" s="150"/>
      <c r="B891" s="149" t="str">
        <f t="shared" si="210"/>
        <v/>
      </c>
      <c r="C891" s="140">
        <f t="shared" si="199"/>
        <v>8575200</v>
      </c>
      <c r="D891" s="144"/>
      <c r="G891" s="147"/>
      <c r="T891" s="142" t="str">
        <f t="shared" si="200"/>
        <v/>
      </c>
      <c r="U891" s="142" t="str">
        <f t="shared" si="201"/>
        <v/>
      </c>
      <c r="V891" s="195" t="str">
        <f t="shared" si="202"/>
        <v/>
      </c>
      <c r="W891" s="196" t="str">
        <f t="shared" si="203"/>
        <v/>
      </c>
      <c r="X891" s="146" t="str">
        <f t="shared" si="208"/>
        <v/>
      </c>
      <c r="Y891" s="146" t="str">
        <f t="shared" si="204"/>
        <v/>
      </c>
      <c r="Z891" s="199" t="str">
        <f t="shared" si="205"/>
        <v/>
      </c>
      <c r="AA891" s="146" t="str">
        <f t="shared" si="209"/>
        <v/>
      </c>
      <c r="AB891" s="141" t="str">
        <f t="shared" si="206"/>
        <v/>
      </c>
      <c r="AC891" s="140" t="str">
        <f t="shared" si="207"/>
        <v/>
      </c>
    </row>
    <row r="892" spans="1:29" x14ac:dyDescent="0.2">
      <c r="A892" s="150"/>
      <c r="B892" s="149" t="str">
        <f t="shared" si="210"/>
        <v/>
      </c>
      <c r="C892" s="140">
        <f t="shared" ref="C892:C955" si="211">C891+$N$5*3600+0.00000000001</f>
        <v>8586000</v>
      </c>
      <c r="D892" s="144"/>
      <c r="G892" s="147"/>
      <c r="T892" s="142" t="str">
        <f t="shared" si="200"/>
        <v/>
      </c>
      <c r="U892" s="142" t="str">
        <f t="shared" si="201"/>
        <v/>
      </c>
      <c r="V892" s="195" t="str">
        <f t="shared" si="202"/>
        <v/>
      </c>
      <c r="W892" s="196" t="str">
        <f t="shared" si="203"/>
        <v/>
      </c>
      <c r="X892" s="146" t="str">
        <f t="shared" si="208"/>
        <v/>
      </c>
      <c r="Y892" s="146" t="str">
        <f t="shared" si="204"/>
        <v/>
      </c>
      <c r="Z892" s="199" t="str">
        <f t="shared" si="205"/>
        <v/>
      </c>
      <c r="AA892" s="146" t="str">
        <f t="shared" si="209"/>
        <v/>
      </c>
      <c r="AB892" s="141" t="str">
        <f t="shared" si="206"/>
        <v/>
      </c>
      <c r="AC892" s="140" t="str">
        <f t="shared" si="207"/>
        <v/>
      </c>
    </row>
    <row r="893" spans="1:29" x14ac:dyDescent="0.2">
      <c r="A893" s="150"/>
      <c r="B893" s="149" t="str">
        <f t="shared" si="210"/>
        <v/>
      </c>
      <c r="C893" s="140">
        <f t="shared" si="211"/>
        <v>8596800</v>
      </c>
      <c r="D893" s="144"/>
      <c r="G893" s="147"/>
      <c r="T893" s="142" t="str">
        <f t="shared" si="200"/>
        <v/>
      </c>
      <c r="U893" s="142" t="str">
        <f t="shared" si="201"/>
        <v/>
      </c>
      <c r="V893" s="195" t="str">
        <f t="shared" si="202"/>
        <v/>
      </c>
      <c r="W893" s="196" t="str">
        <f t="shared" si="203"/>
        <v/>
      </c>
      <c r="X893" s="146" t="str">
        <f t="shared" si="208"/>
        <v/>
      </c>
      <c r="Y893" s="146" t="str">
        <f t="shared" si="204"/>
        <v/>
      </c>
      <c r="Z893" s="199" t="str">
        <f t="shared" si="205"/>
        <v/>
      </c>
      <c r="AA893" s="146" t="str">
        <f t="shared" si="209"/>
        <v/>
      </c>
      <c r="AB893" s="141" t="str">
        <f t="shared" si="206"/>
        <v/>
      </c>
      <c r="AC893" s="140" t="str">
        <f t="shared" si="207"/>
        <v/>
      </c>
    </row>
    <row r="894" spans="1:29" x14ac:dyDescent="0.2">
      <c r="A894" s="150"/>
      <c r="B894" s="149" t="str">
        <f t="shared" si="210"/>
        <v/>
      </c>
      <c r="C894" s="140">
        <f t="shared" si="211"/>
        <v>8607600</v>
      </c>
      <c r="D894" s="144"/>
      <c r="G894" s="147"/>
      <c r="T894" s="142" t="str">
        <f t="shared" si="200"/>
        <v/>
      </c>
      <c r="U894" s="142" t="str">
        <f t="shared" si="201"/>
        <v/>
      </c>
      <c r="V894" s="195" t="str">
        <f t="shared" si="202"/>
        <v/>
      </c>
      <c r="W894" s="196" t="str">
        <f t="shared" si="203"/>
        <v/>
      </c>
      <c r="X894" s="146" t="str">
        <f t="shared" si="208"/>
        <v/>
      </c>
      <c r="Y894" s="146" t="str">
        <f t="shared" si="204"/>
        <v/>
      </c>
      <c r="Z894" s="199" t="str">
        <f t="shared" si="205"/>
        <v/>
      </c>
      <c r="AA894" s="146" t="str">
        <f t="shared" si="209"/>
        <v/>
      </c>
      <c r="AB894" s="141" t="str">
        <f t="shared" si="206"/>
        <v/>
      </c>
      <c r="AC894" s="140" t="str">
        <f t="shared" si="207"/>
        <v/>
      </c>
    </row>
    <row r="895" spans="1:29" x14ac:dyDescent="0.2">
      <c r="A895" s="150"/>
      <c r="B895" s="149" t="str">
        <f t="shared" si="210"/>
        <v/>
      </c>
      <c r="C895" s="140">
        <f t="shared" si="211"/>
        <v>8618400</v>
      </c>
      <c r="D895" s="144"/>
      <c r="G895" s="147"/>
      <c r="T895" s="142" t="str">
        <f t="shared" si="200"/>
        <v/>
      </c>
      <c r="U895" s="142" t="str">
        <f t="shared" si="201"/>
        <v/>
      </c>
      <c r="V895" s="195" t="str">
        <f t="shared" si="202"/>
        <v/>
      </c>
      <c r="W895" s="196" t="str">
        <f t="shared" si="203"/>
        <v/>
      </c>
      <c r="X895" s="146" t="str">
        <f t="shared" si="208"/>
        <v/>
      </c>
      <c r="Y895" s="146" t="str">
        <f t="shared" si="204"/>
        <v/>
      </c>
      <c r="Z895" s="199" t="str">
        <f t="shared" si="205"/>
        <v/>
      </c>
      <c r="AA895" s="146" t="str">
        <f t="shared" si="209"/>
        <v/>
      </c>
      <c r="AB895" s="141" t="str">
        <f t="shared" si="206"/>
        <v/>
      </c>
      <c r="AC895" s="140" t="str">
        <f t="shared" si="207"/>
        <v/>
      </c>
    </row>
    <row r="896" spans="1:29" x14ac:dyDescent="0.2">
      <c r="A896" s="150"/>
      <c r="B896" s="149" t="str">
        <f t="shared" si="210"/>
        <v/>
      </c>
      <c r="C896" s="140">
        <f t="shared" si="211"/>
        <v>8629200</v>
      </c>
      <c r="D896" s="144"/>
      <c r="G896" s="147"/>
      <c r="T896" s="142" t="str">
        <f t="shared" si="200"/>
        <v/>
      </c>
      <c r="U896" s="142" t="str">
        <f t="shared" si="201"/>
        <v/>
      </c>
      <c r="V896" s="195" t="str">
        <f t="shared" si="202"/>
        <v/>
      </c>
      <c r="W896" s="196" t="str">
        <f t="shared" si="203"/>
        <v/>
      </c>
      <c r="X896" s="146" t="str">
        <f t="shared" si="208"/>
        <v/>
      </c>
      <c r="Y896" s="146" t="str">
        <f t="shared" si="204"/>
        <v/>
      </c>
      <c r="Z896" s="199" t="str">
        <f t="shared" si="205"/>
        <v/>
      </c>
      <c r="AA896" s="146" t="str">
        <f t="shared" si="209"/>
        <v/>
      </c>
      <c r="AB896" s="141" t="str">
        <f t="shared" si="206"/>
        <v/>
      </c>
      <c r="AC896" s="140" t="str">
        <f t="shared" si="207"/>
        <v/>
      </c>
    </row>
    <row r="897" spans="1:29" x14ac:dyDescent="0.2">
      <c r="A897" s="150"/>
      <c r="B897" s="149" t="str">
        <f t="shared" si="210"/>
        <v/>
      </c>
      <c r="C897" s="140">
        <f t="shared" si="211"/>
        <v>8640000</v>
      </c>
      <c r="D897" s="144"/>
      <c r="G897" s="147"/>
      <c r="T897" s="142" t="str">
        <f t="shared" si="200"/>
        <v/>
      </c>
      <c r="U897" s="142" t="str">
        <f t="shared" si="201"/>
        <v/>
      </c>
      <c r="V897" s="195" t="str">
        <f t="shared" si="202"/>
        <v/>
      </c>
      <c r="W897" s="196" t="str">
        <f t="shared" si="203"/>
        <v/>
      </c>
      <c r="X897" s="146" t="str">
        <f t="shared" si="208"/>
        <v/>
      </c>
      <c r="Y897" s="146" t="str">
        <f t="shared" si="204"/>
        <v/>
      </c>
      <c r="Z897" s="199" t="str">
        <f t="shared" si="205"/>
        <v/>
      </c>
      <c r="AA897" s="146" t="str">
        <f t="shared" si="209"/>
        <v/>
      </c>
      <c r="AB897" s="141" t="str">
        <f t="shared" si="206"/>
        <v/>
      </c>
      <c r="AC897" s="140" t="str">
        <f t="shared" si="207"/>
        <v/>
      </c>
    </row>
    <row r="898" spans="1:29" x14ac:dyDescent="0.2">
      <c r="A898" s="150"/>
      <c r="B898" s="149" t="str">
        <f t="shared" si="210"/>
        <v/>
      </c>
      <c r="C898" s="140">
        <f t="shared" si="211"/>
        <v>8650800</v>
      </c>
      <c r="D898" s="144"/>
      <c r="G898" s="147"/>
      <c r="T898" s="142" t="str">
        <f t="shared" si="200"/>
        <v/>
      </c>
      <c r="U898" s="142" t="str">
        <f t="shared" si="201"/>
        <v/>
      </c>
      <c r="V898" s="195" t="str">
        <f t="shared" si="202"/>
        <v/>
      </c>
      <c r="W898" s="196" t="str">
        <f t="shared" si="203"/>
        <v/>
      </c>
      <c r="X898" s="146" t="str">
        <f t="shared" si="208"/>
        <v/>
      </c>
      <c r="Y898" s="146" t="str">
        <f t="shared" si="204"/>
        <v/>
      </c>
      <c r="Z898" s="199" t="str">
        <f t="shared" si="205"/>
        <v/>
      </c>
      <c r="AA898" s="146" t="str">
        <f t="shared" si="209"/>
        <v/>
      </c>
      <c r="AB898" s="141" t="str">
        <f t="shared" si="206"/>
        <v/>
      </c>
      <c r="AC898" s="140" t="str">
        <f t="shared" si="207"/>
        <v/>
      </c>
    </row>
    <row r="899" spans="1:29" x14ac:dyDescent="0.2">
      <c r="A899" s="150"/>
      <c r="B899" s="149" t="str">
        <f t="shared" si="210"/>
        <v/>
      </c>
      <c r="C899" s="140">
        <f t="shared" si="211"/>
        <v>8661600</v>
      </c>
      <c r="D899" s="144"/>
      <c r="G899" s="147"/>
      <c r="T899" s="142" t="str">
        <f t="shared" ref="T899:T962" si="212">IF(U899="","",T898+1)</f>
        <v/>
      </c>
      <c r="U899" s="142" t="str">
        <f t="shared" ref="U899:U962" si="213">IF(U898="","",IF(U898+$N$33&gt;$O$2,"",IF((U898+N$33)&gt;=O$2,O$2,U898+$N$33)))</f>
        <v/>
      </c>
      <c r="V899" s="195" t="str">
        <f t="shared" ref="V899:V962" si="214">IF(U899="","",(U899/3600)/24+V$4)</f>
        <v/>
      </c>
      <c r="W899" s="196" t="str">
        <f t="shared" ref="W899:W962" si="215">IF(T899="","",V899/24+$W$5)</f>
        <v/>
      </c>
      <c r="X899" s="146" t="str">
        <f t="shared" si="208"/>
        <v/>
      </c>
      <c r="Y899" s="146" t="str">
        <f t="shared" ref="Y899:Y962" si="216">IF(U899="","",GetYByX(Z899/10000,$J$4:$J$100,$I$4:$I$100, TRUE))</f>
        <v/>
      </c>
      <c r="Z899" s="199" t="str">
        <f t="shared" ref="Z899:Z962" si="217">IF(U899="","",Z898+X899*AB899-AA899*AB899)</f>
        <v/>
      </c>
      <c r="AA899" s="146" t="str">
        <f t="shared" si="209"/>
        <v/>
      </c>
      <c r="AB899" s="141" t="str">
        <f t="shared" ref="AB899:AB962" si="218">IF(U899="","",U899-U898)</f>
        <v/>
      </c>
      <c r="AC899" s="140" t="str">
        <f t="shared" ref="AC899:AC962" si="219">IF(U899="","",U899/3600)</f>
        <v/>
      </c>
    </row>
    <row r="900" spans="1:29" x14ac:dyDescent="0.2">
      <c r="A900" s="150"/>
      <c r="B900" s="149" t="str">
        <f t="shared" si="210"/>
        <v/>
      </c>
      <c r="C900" s="140">
        <f t="shared" si="211"/>
        <v>8672400</v>
      </c>
      <c r="D900" s="144"/>
      <c r="G900" s="147"/>
      <c r="T900" s="142" t="str">
        <f t="shared" si="212"/>
        <v/>
      </c>
      <c r="U900" s="142" t="str">
        <f t="shared" si="213"/>
        <v/>
      </c>
      <c r="V900" s="195" t="str">
        <f t="shared" si="214"/>
        <v/>
      </c>
      <c r="W900" s="196" t="str">
        <f t="shared" si="215"/>
        <v/>
      </c>
      <c r="X900" s="146" t="str">
        <f t="shared" si="208"/>
        <v/>
      </c>
      <c r="Y900" s="146" t="str">
        <f t="shared" si="216"/>
        <v/>
      </c>
      <c r="Z900" s="199" t="str">
        <f t="shared" si="217"/>
        <v/>
      </c>
      <c r="AA900" s="146" t="str">
        <f t="shared" si="209"/>
        <v/>
      </c>
      <c r="AB900" s="141" t="str">
        <f t="shared" si="218"/>
        <v/>
      </c>
      <c r="AC900" s="140" t="str">
        <f t="shared" si="219"/>
        <v/>
      </c>
    </row>
    <row r="901" spans="1:29" x14ac:dyDescent="0.2">
      <c r="A901" s="150"/>
      <c r="B901" s="149" t="str">
        <f t="shared" si="210"/>
        <v/>
      </c>
      <c r="C901" s="140">
        <f t="shared" si="211"/>
        <v>8683200</v>
      </c>
      <c r="D901" s="144"/>
      <c r="G901" s="147"/>
      <c r="T901" s="142" t="str">
        <f t="shared" si="212"/>
        <v/>
      </c>
      <c r="U901" s="142" t="str">
        <f t="shared" si="213"/>
        <v/>
      </c>
      <c r="V901" s="195" t="str">
        <f t="shared" si="214"/>
        <v/>
      </c>
      <c r="W901" s="196" t="str">
        <f t="shared" si="215"/>
        <v/>
      </c>
      <c r="X901" s="146" t="str">
        <f t="shared" si="208"/>
        <v/>
      </c>
      <c r="Y901" s="146" t="str">
        <f t="shared" si="216"/>
        <v/>
      </c>
      <c r="Z901" s="199" t="str">
        <f t="shared" si="217"/>
        <v/>
      </c>
      <c r="AA901" s="146" t="str">
        <f t="shared" si="209"/>
        <v/>
      </c>
      <c r="AB901" s="141" t="str">
        <f t="shared" si="218"/>
        <v/>
      </c>
      <c r="AC901" s="140" t="str">
        <f t="shared" si="219"/>
        <v/>
      </c>
    </row>
    <row r="902" spans="1:29" x14ac:dyDescent="0.2">
      <c r="A902" s="150"/>
      <c r="B902" s="149" t="str">
        <f t="shared" si="210"/>
        <v/>
      </c>
      <c r="C902" s="140">
        <f t="shared" si="211"/>
        <v>8694000</v>
      </c>
      <c r="D902" s="144"/>
      <c r="G902" s="147"/>
      <c r="T902" s="142" t="str">
        <f t="shared" si="212"/>
        <v/>
      </c>
      <c r="U902" s="142" t="str">
        <f t="shared" si="213"/>
        <v/>
      </c>
      <c r="V902" s="195" t="str">
        <f t="shared" si="214"/>
        <v/>
      </c>
      <c r="W902" s="196" t="str">
        <f t="shared" si="215"/>
        <v/>
      </c>
      <c r="X902" s="146" t="str">
        <f t="shared" ref="X902:X965" si="220">IF(U902="","",vbaSpline(U902/3600,A$4:A$59,D$4:D$59))</f>
        <v/>
      </c>
      <c r="Y902" s="146" t="str">
        <f t="shared" si="216"/>
        <v/>
      </c>
      <c r="Z902" s="199" t="str">
        <f t="shared" si="217"/>
        <v/>
      </c>
      <c r="AA902" s="146" t="str">
        <f t="shared" ref="AA902:AA965" si="221">IF(U902="","",IF(Y901&lt;$N$12,0,GetYByX(Y901,$AF$5:$AF$100,$AG$5:$AG$100)+GetYByX(Y901,$AI$5:$AI$100,$AJ$5:$AJ$100)+AL901)+GetYByX(Y901,F$4:F$100,G$4:G$100))</f>
        <v/>
      </c>
      <c r="AB902" s="141" t="str">
        <f t="shared" si="218"/>
        <v/>
      </c>
      <c r="AC902" s="140" t="str">
        <f t="shared" si="219"/>
        <v/>
      </c>
    </row>
    <row r="903" spans="1:29" x14ac:dyDescent="0.2">
      <c r="A903" s="150"/>
      <c r="B903" s="149" t="str">
        <f t="shared" si="210"/>
        <v/>
      </c>
      <c r="C903" s="140">
        <f t="shared" si="211"/>
        <v>8704800</v>
      </c>
      <c r="D903" s="144"/>
      <c r="G903" s="147"/>
      <c r="T903" s="142" t="str">
        <f t="shared" si="212"/>
        <v/>
      </c>
      <c r="U903" s="142" t="str">
        <f t="shared" si="213"/>
        <v/>
      </c>
      <c r="V903" s="195" t="str">
        <f t="shared" si="214"/>
        <v/>
      </c>
      <c r="W903" s="196" t="str">
        <f t="shared" si="215"/>
        <v/>
      </c>
      <c r="X903" s="146" t="str">
        <f t="shared" si="220"/>
        <v/>
      </c>
      <c r="Y903" s="146" t="str">
        <f t="shared" si="216"/>
        <v/>
      </c>
      <c r="Z903" s="199" t="str">
        <f t="shared" si="217"/>
        <v/>
      </c>
      <c r="AA903" s="146" t="str">
        <f t="shared" si="221"/>
        <v/>
      </c>
      <c r="AB903" s="141" t="str">
        <f t="shared" si="218"/>
        <v/>
      </c>
      <c r="AC903" s="140" t="str">
        <f t="shared" si="219"/>
        <v/>
      </c>
    </row>
    <row r="904" spans="1:29" x14ac:dyDescent="0.2">
      <c r="A904" s="150"/>
      <c r="B904" s="149" t="str">
        <f t="shared" si="210"/>
        <v/>
      </c>
      <c r="C904" s="140">
        <f t="shared" si="211"/>
        <v>8715600</v>
      </c>
      <c r="D904" s="144"/>
      <c r="G904" s="147"/>
      <c r="T904" s="142" t="str">
        <f t="shared" si="212"/>
        <v/>
      </c>
      <c r="U904" s="142" t="str">
        <f t="shared" si="213"/>
        <v/>
      </c>
      <c r="V904" s="195" t="str">
        <f t="shared" si="214"/>
        <v/>
      </c>
      <c r="W904" s="196" t="str">
        <f t="shared" si="215"/>
        <v/>
      </c>
      <c r="X904" s="146" t="str">
        <f t="shared" si="220"/>
        <v/>
      </c>
      <c r="Y904" s="146" t="str">
        <f t="shared" si="216"/>
        <v/>
      </c>
      <c r="Z904" s="199" t="str">
        <f t="shared" si="217"/>
        <v/>
      </c>
      <c r="AA904" s="146" t="str">
        <f t="shared" si="221"/>
        <v/>
      </c>
      <c r="AB904" s="141" t="str">
        <f t="shared" si="218"/>
        <v/>
      </c>
      <c r="AC904" s="140" t="str">
        <f t="shared" si="219"/>
        <v/>
      </c>
    </row>
    <row r="905" spans="1:29" x14ac:dyDescent="0.2">
      <c r="A905" s="150"/>
      <c r="B905" s="149" t="str">
        <f t="shared" si="210"/>
        <v/>
      </c>
      <c r="C905" s="140">
        <f t="shared" si="211"/>
        <v>8726400</v>
      </c>
      <c r="D905" s="144"/>
      <c r="G905" s="147"/>
      <c r="T905" s="142" t="str">
        <f t="shared" si="212"/>
        <v/>
      </c>
      <c r="U905" s="142" t="str">
        <f t="shared" si="213"/>
        <v/>
      </c>
      <c r="V905" s="195" t="str">
        <f t="shared" si="214"/>
        <v/>
      </c>
      <c r="W905" s="196" t="str">
        <f t="shared" si="215"/>
        <v/>
      </c>
      <c r="X905" s="146" t="str">
        <f t="shared" si="220"/>
        <v/>
      </c>
      <c r="Y905" s="146" t="str">
        <f t="shared" si="216"/>
        <v/>
      </c>
      <c r="Z905" s="199" t="str">
        <f t="shared" si="217"/>
        <v/>
      </c>
      <c r="AA905" s="146" t="str">
        <f t="shared" si="221"/>
        <v/>
      </c>
      <c r="AB905" s="141" t="str">
        <f t="shared" si="218"/>
        <v/>
      </c>
      <c r="AC905" s="140" t="str">
        <f t="shared" si="219"/>
        <v/>
      </c>
    </row>
    <row r="906" spans="1:29" x14ac:dyDescent="0.2">
      <c r="A906" s="150"/>
      <c r="B906" s="149" t="str">
        <f t="shared" si="210"/>
        <v/>
      </c>
      <c r="C906" s="140">
        <f t="shared" si="211"/>
        <v>8737200</v>
      </c>
      <c r="D906" s="144"/>
      <c r="G906" s="147"/>
      <c r="T906" s="142" t="str">
        <f t="shared" si="212"/>
        <v/>
      </c>
      <c r="U906" s="142" t="str">
        <f t="shared" si="213"/>
        <v/>
      </c>
      <c r="V906" s="195" t="str">
        <f t="shared" si="214"/>
        <v/>
      </c>
      <c r="W906" s="196" t="str">
        <f t="shared" si="215"/>
        <v/>
      </c>
      <c r="X906" s="146" t="str">
        <f t="shared" si="220"/>
        <v/>
      </c>
      <c r="Y906" s="146" t="str">
        <f t="shared" si="216"/>
        <v/>
      </c>
      <c r="Z906" s="199" t="str">
        <f t="shared" si="217"/>
        <v/>
      </c>
      <c r="AA906" s="146" t="str">
        <f t="shared" si="221"/>
        <v/>
      </c>
      <c r="AB906" s="141" t="str">
        <f t="shared" si="218"/>
        <v/>
      </c>
      <c r="AC906" s="140" t="str">
        <f t="shared" si="219"/>
        <v/>
      </c>
    </row>
    <row r="907" spans="1:29" x14ac:dyDescent="0.2">
      <c r="A907" s="150"/>
      <c r="B907" s="149" t="str">
        <f t="shared" si="210"/>
        <v/>
      </c>
      <c r="C907" s="140">
        <f t="shared" si="211"/>
        <v>8748000</v>
      </c>
      <c r="D907" s="144"/>
      <c r="G907" s="147"/>
      <c r="T907" s="142" t="str">
        <f t="shared" si="212"/>
        <v/>
      </c>
      <c r="U907" s="142" t="str">
        <f t="shared" si="213"/>
        <v/>
      </c>
      <c r="V907" s="195" t="str">
        <f t="shared" si="214"/>
        <v/>
      </c>
      <c r="W907" s="196" t="str">
        <f t="shared" si="215"/>
        <v/>
      </c>
      <c r="X907" s="146" t="str">
        <f t="shared" si="220"/>
        <v/>
      </c>
      <c r="Y907" s="146" t="str">
        <f t="shared" si="216"/>
        <v/>
      </c>
      <c r="Z907" s="199" t="str">
        <f t="shared" si="217"/>
        <v/>
      </c>
      <c r="AA907" s="146" t="str">
        <f t="shared" si="221"/>
        <v/>
      </c>
      <c r="AB907" s="141" t="str">
        <f t="shared" si="218"/>
        <v/>
      </c>
      <c r="AC907" s="140" t="str">
        <f t="shared" si="219"/>
        <v/>
      </c>
    </row>
    <row r="908" spans="1:29" x14ac:dyDescent="0.2">
      <c r="A908" s="150"/>
      <c r="B908" s="149" t="str">
        <f t="shared" si="210"/>
        <v/>
      </c>
      <c r="C908" s="140">
        <f t="shared" si="211"/>
        <v>8758800</v>
      </c>
      <c r="D908" s="144"/>
      <c r="G908" s="147"/>
      <c r="T908" s="142" t="str">
        <f t="shared" si="212"/>
        <v/>
      </c>
      <c r="U908" s="142" t="str">
        <f t="shared" si="213"/>
        <v/>
      </c>
      <c r="V908" s="195" t="str">
        <f t="shared" si="214"/>
        <v/>
      </c>
      <c r="W908" s="196" t="str">
        <f t="shared" si="215"/>
        <v/>
      </c>
      <c r="X908" s="146" t="str">
        <f t="shared" si="220"/>
        <v/>
      </c>
      <c r="Y908" s="146" t="str">
        <f t="shared" si="216"/>
        <v/>
      </c>
      <c r="Z908" s="199" t="str">
        <f t="shared" si="217"/>
        <v/>
      </c>
      <c r="AA908" s="146" t="str">
        <f t="shared" si="221"/>
        <v/>
      </c>
      <c r="AB908" s="141" t="str">
        <f t="shared" si="218"/>
        <v/>
      </c>
      <c r="AC908" s="140" t="str">
        <f t="shared" si="219"/>
        <v/>
      </c>
    </row>
    <row r="909" spans="1:29" x14ac:dyDescent="0.2">
      <c r="A909" s="150"/>
      <c r="B909" s="149" t="str">
        <f t="shared" si="210"/>
        <v/>
      </c>
      <c r="C909" s="140">
        <f t="shared" si="211"/>
        <v>8769600</v>
      </c>
      <c r="D909" s="144"/>
      <c r="G909" s="147"/>
      <c r="T909" s="142" t="str">
        <f t="shared" si="212"/>
        <v/>
      </c>
      <c r="U909" s="142" t="str">
        <f t="shared" si="213"/>
        <v/>
      </c>
      <c r="V909" s="195" t="str">
        <f t="shared" si="214"/>
        <v/>
      </c>
      <c r="W909" s="196" t="str">
        <f t="shared" si="215"/>
        <v/>
      </c>
      <c r="X909" s="146" t="str">
        <f t="shared" si="220"/>
        <v/>
      </c>
      <c r="Y909" s="146" t="str">
        <f t="shared" si="216"/>
        <v/>
      </c>
      <c r="Z909" s="199" t="str">
        <f t="shared" si="217"/>
        <v/>
      </c>
      <c r="AA909" s="146" t="str">
        <f t="shared" si="221"/>
        <v/>
      </c>
      <c r="AB909" s="141" t="str">
        <f t="shared" si="218"/>
        <v/>
      </c>
      <c r="AC909" s="140" t="str">
        <f t="shared" si="219"/>
        <v/>
      </c>
    </row>
    <row r="910" spans="1:29" x14ac:dyDescent="0.2">
      <c r="A910" s="150"/>
      <c r="B910" s="149" t="str">
        <f t="shared" si="210"/>
        <v/>
      </c>
      <c r="C910" s="140">
        <f t="shared" si="211"/>
        <v>8780400</v>
      </c>
      <c r="D910" s="144"/>
      <c r="G910" s="147"/>
      <c r="T910" s="142" t="str">
        <f t="shared" si="212"/>
        <v/>
      </c>
      <c r="U910" s="142" t="str">
        <f t="shared" si="213"/>
        <v/>
      </c>
      <c r="V910" s="195" t="str">
        <f t="shared" si="214"/>
        <v/>
      </c>
      <c r="W910" s="196" t="str">
        <f t="shared" si="215"/>
        <v/>
      </c>
      <c r="X910" s="146" t="str">
        <f t="shared" si="220"/>
        <v/>
      </c>
      <c r="Y910" s="146" t="str">
        <f t="shared" si="216"/>
        <v/>
      </c>
      <c r="Z910" s="199" t="str">
        <f t="shared" si="217"/>
        <v/>
      </c>
      <c r="AA910" s="146" t="str">
        <f t="shared" si="221"/>
        <v/>
      </c>
      <c r="AB910" s="141" t="str">
        <f t="shared" si="218"/>
        <v/>
      </c>
      <c r="AC910" s="140" t="str">
        <f t="shared" si="219"/>
        <v/>
      </c>
    </row>
    <row r="911" spans="1:29" x14ac:dyDescent="0.2">
      <c r="A911" s="150"/>
      <c r="B911" s="149" t="str">
        <f t="shared" si="210"/>
        <v/>
      </c>
      <c r="C911" s="140">
        <f t="shared" si="211"/>
        <v>8791200</v>
      </c>
      <c r="D911" s="144"/>
      <c r="G911" s="147"/>
      <c r="T911" s="142" t="str">
        <f t="shared" si="212"/>
        <v/>
      </c>
      <c r="U911" s="142" t="str">
        <f t="shared" si="213"/>
        <v/>
      </c>
      <c r="V911" s="195" t="str">
        <f t="shared" si="214"/>
        <v/>
      </c>
      <c r="W911" s="196" t="str">
        <f t="shared" si="215"/>
        <v/>
      </c>
      <c r="X911" s="146" t="str">
        <f t="shared" si="220"/>
        <v/>
      </c>
      <c r="Y911" s="146" t="str">
        <f t="shared" si="216"/>
        <v/>
      </c>
      <c r="Z911" s="199" t="str">
        <f t="shared" si="217"/>
        <v/>
      </c>
      <c r="AA911" s="146" t="str">
        <f t="shared" si="221"/>
        <v/>
      </c>
      <c r="AB911" s="141" t="str">
        <f t="shared" si="218"/>
        <v/>
      </c>
      <c r="AC911" s="140" t="str">
        <f t="shared" si="219"/>
        <v/>
      </c>
    </row>
    <row r="912" spans="1:29" x14ac:dyDescent="0.2">
      <c r="A912" s="150"/>
      <c r="B912" s="149" t="str">
        <f t="shared" si="210"/>
        <v/>
      </c>
      <c r="C912" s="140">
        <f t="shared" si="211"/>
        <v>8802000</v>
      </c>
      <c r="D912" s="144"/>
      <c r="G912" s="147"/>
      <c r="T912" s="142" t="str">
        <f t="shared" si="212"/>
        <v/>
      </c>
      <c r="U912" s="142" t="str">
        <f t="shared" si="213"/>
        <v/>
      </c>
      <c r="V912" s="195" t="str">
        <f t="shared" si="214"/>
        <v/>
      </c>
      <c r="W912" s="196" t="str">
        <f t="shared" si="215"/>
        <v/>
      </c>
      <c r="X912" s="146" t="str">
        <f t="shared" si="220"/>
        <v/>
      </c>
      <c r="Y912" s="146" t="str">
        <f t="shared" si="216"/>
        <v/>
      </c>
      <c r="Z912" s="199" t="str">
        <f t="shared" si="217"/>
        <v/>
      </c>
      <c r="AA912" s="146" t="str">
        <f t="shared" si="221"/>
        <v/>
      </c>
      <c r="AB912" s="141" t="str">
        <f t="shared" si="218"/>
        <v/>
      </c>
      <c r="AC912" s="140" t="str">
        <f t="shared" si="219"/>
        <v/>
      </c>
    </row>
    <row r="913" spans="1:29" x14ac:dyDescent="0.2">
      <c r="A913" s="150"/>
      <c r="B913" s="149" t="str">
        <f t="shared" si="210"/>
        <v/>
      </c>
      <c r="C913" s="140">
        <f t="shared" si="211"/>
        <v>8812800</v>
      </c>
      <c r="D913" s="144"/>
      <c r="G913" s="147"/>
      <c r="T913" s="142" t="str">
        <f t="shared" si="212"/>
        <v/>
      </c>
      <c r="U913" s="142" t="str">
        <f t="shared" si="213"/>
        <v/>
      </c>
      <c r="V913" s="195" t="str">
        <f t="shared" si="214"/>
        <v/>
      </c>
      <c r="W913" s="196" t="str">
        <f t="shared" si="215"/>
        <v/>
      </c>
      <c r="X913" s="146" t="str">
        <f t="shared" si="220"/>
        <v/>
      </c>
      <c r="Y913" s="146" t="str">
        <f t="shared" si="216"/>
        <v/>
      </c>
      <c r="Z913" s="199" t="str">
        <f t="shared" si="217"/>
        <v/>
      </c>
      <c r="AA913" s="146" t="str">
        <f t="shared" si="221"/>
        <v/>
      </c>
      <c r="AB913" s="141" t="str">
        <f t="shared" si="218"/>
        <v/>
      </c>
      <c r="AC913" s="140" t="str">
        <f t="shared" si="219"/>
        <v/>
      </c>
    </row>
    <row r="914" spans="1:29" x14ac:dyDescent="0.2">
      <c r="A914" s="150"/>
      <c r="B914" s="149" t="str">
        <f t="shared" si="210"/>
        <v/>
      </c>
      <c r="C914" s="140">
        <f t="shared" si="211"/>
        <v>8823600</v>
      </c>
      <c r="D914" s="144"/>
      <c r="G914" s="147"/>
      <c r="T914" s="142" t="str">
        <f t="shared" si="212"/>
        <v/>
      </c>
      <c r="U914" s="142" t="str">
        <f t="shared" si="213"/>
        <v/>
      </c>
      <c r="V914" s="195" t="str">
        <f t="shared" si="214"/>
        <v/>
      </c>
      <c r="W914" s="196" t="str">
        <f t="shared" si="215"/>
        <v/>
      </c>
      <c r="X914" s="146" t="str">
        <f t="shared" si="220"/>
        <v/>
      </c>
      <c r="Y914" s="146" t="str">
        <f t="shared" si="216"/>
        <v/>
      </c>
      <c r="Z914" s="199" t="str">
        <f t="shared" si="217"/>
        <v/>
      </c>
      <c r="AA914" s="146" t="str">
        <f t="shared" si="221"/>
        <v/>
      </c>
      <c r="AB914" s="141" t="str">
        <f t="shared" si="218"/>
        <v/>
      </c>
      <c r="AC914" s="140" t="str">
        <f t="shared" si="219"/>
        <v/>
      </c>
    </row>
    <row r="915" spans="1:29" x14ac:dyDescent="0.2">
      <c r="A915" s="150"/>
      <c r="B915" s="149" t="str">
        <f t="shared" si="210"/>
        <v/>
      </c>
      <c r="C915" s="140">
        <f t="shared" si="211"/>
        <v>8834400</v>
      </c>
      <c r="D915" s="144"/>
      <c r="G915" s="147"/>
      <c r="T915" s="142" t="str">
        <f t="shared" si="212"/>
        <v/>
      </c>
      <c r="U915" s="142" t="str">
        <f t="shared" si="213"/>
        <v/>
      </c>
      <c r="V915" s="195" t="str">
        <f t="shared" si="214"/>
        <v/>
      </c>
      <c r="W915" s="196" t="str">
        <f t="shared" si="215"/>
        <v/>
      </c>
      <c r="X915" s="146" t="str">
        <f t="shared" si="220"/>
        <v/>
      </c>
      <c r="Y915" s="146" t="str">
        <f t="shared" si="216"/>
        <v/>
      </c>
      <c r="Z915" s="199" t="str">
        <f t="shared" si="217"/>
        <v/>
      </c>
      <c r="AA915" s="146" t="str">
        <f t="shared" si="221"/>
        <v/>
      </c>
      <c r="AB915" s="141" t="str">
        <f t="shared" si="218"/>
        <v/>
      </c>
      <c r="AC915" s="140" t="str">
        <f t="shared" si="219"/>
        <v/>
      </c>
    </row>
    <row r="916" spans="1:29" x14ac:dyDescent="0.2">
      <c r="A916" s="150"/>
      <c r="B916" s="149" t="str">
        <f t="shared" si="210"/>
        <v/>
      </c>
      <c r="C916" s="140">
        <f t="shared" si="211"/>
        <v>8845200</v>
      </c>
      <c r="D916" s="144"/>
      <c r="G916" s="147"/>
      <c r="T916" s="142" t="str">
        <f t="shared" si="212"/>
        <v/>
      </c>
      <c r="U916" s="142" t="str">
        <f t="shared" si="213"/>
        <v/>
      </c>
      <c r="V916" s="195" t="str">
        <f t="shared" si="214"/>
        <v/>
      </c>
      <c r="W916" s="196" t="str">
        <f t="shared" si="215"/>
        <v/>
      </c>
      <c r="X916" s="146" t="str">
        <f t="shared" si="220"/>
        <v/>
      </c>
      <c r="Y916" s="146" t="str">
        <f t="shared" si="216"/>
        <v/>
      </c>
      <c r="Z916" s="199" t="str">
        <f t="shared" si="217"/>
        <v/>
      </c>
      <c r="AA916" s="146" t="str">
        <f t="shared" si="221"/>
        <v/>
      </c>
      <c r="AB916" s="141" t="str">
        <f t="shared" si="218"/>
        <v/>
      </c>
      <c r="AC916" s="140" t="str">
        <f t="shared" si="219"/>
        <v/>
      </c>
    </row>
    <row r="917" spans="1:29" x14ac:dyDescent="0.2">
      <c r="A917" s="150"/>
      <c r="B917" s="149" t="str">
        <f t="shared" si="210"/>
        <v/>
      </c>
      <c r="C917" s="140">
        <f t="shared" si="211"/>
        <v>8856000</v>
      </c>
      <c r="D917" s="144"/>
      <c r="G917" s="147"/>
      <c r="T917" s="142" t="str">
        <f t="shared" si="212"/>
        <v/>
      </c>
      <c r="U917" s="142" t="str">
        <f t="shared" si="213"/>
        <v/>
      </c>
      <c r="V917" s="195" t="str">
        <f t="shared" si="214"/>
        <v/>
      </c>
      <c r="W917" s="196" t="str">
        <f t="shared" si="215"/>
        <v/>
      </c>
      <c r="X917" s="146" t="str">
        <f t="shared" si="220"/>
        <v/>
      </c>
      <c r="Y917" s="146" t="str">
        <f t="shared" si="216"/>
        <v/>
      </c>
      <c r="Z917" s="199" t="str">
        <f t="shared" si="217"/>
        <v/>
      </c>
      <c r="AA917" s="146" t="str">
        <f t="shared" si="221"/>
        <v/>
      </c>
      <c r="AB917" s="141" t="str">
        <f t="shared" si="218"/>
        <v/>
      </c>
      <c r="AC917" s="140" t="str">
        <f t="shared" si="219"/>
        <v/>
      </c>
    </row>
    <row r="918" spans="1:29" x14ac:dyDescent="0.2">
      <c r="A918" s="150"/>
      <c r="B918" s="149" t="str">
        <f t="shared" si="210"/>
        <v/>
      </c>
      <c r="C918" s="140">
        <f t="shared" si="211"/>
        <v>8866800</v>
      </c>
      <c r="D918" s="144"/>
      <c r="G918" s="147"/>
      <c r="T918" s="142" t="str">
        <f t="shared" si="212"/>
        <v/>
      </c>
      <c r="U918" s="142" t="str">
        <f t="shared" si="213"/>
        <v/>
      </c>
      <c r="V918" s="195" t="str">
        <f t="shared" si="214"/>
        <v/>
      </c>
      <c r="W918" s="196" t="str">
        <f t="shared" si="215"/>
        <v/>
      </c>
      <c r="X918" s="146" t="str">
        <f t="shared" si="220"/>
        <v/>
      </c>
      <c r="Y918" s="146" t="str">
        <f t="shared" si="216"/>
        <v/>
      </c>
      <c r="Z918" s="199" t="str">
        <f t="shared" si="217"/>
        <v/>
      </c>
      <c r="AA918" s="146" t="str">
        <f t="shared" si="221"/>
        <v/>
      </c>
      <c r="AB918" s="141" t="str">
        <f t="shared" si="218"/>
        <v/>
      </c>
      <c r="AC918" s="140" t="str">
        <f t="shared" si="219"/>
        <v/>
      </c>
    </row>
    <row r="919" spans="1:29" x14ac:dyDescent="0.2">
      <c r="A919" s="150"/>
      <c r="B919" s="149" t="str">
        <f t="shared" si="210"/>
        <v/>
      </c>
      <c r="C919" s="140">
        <f t="shared" si="211"/>
        <v>8877600</v>
      </c>
      <c r="D919" s="144"/>
      <c r="G919" s="147"/>
      <c r="T919" s="142" t="str">
        <f t="shared" si="212"/>
        <v/>
      </c>
      <c r="U919" s="142" t="str">
        <f t="shared" si="213"/>
        <v/>
      </c>
      <c r="V919" s="195" t="str">
        <f t="shared" si="214"/>
        <v/>
      </c>
      <c r="W919" s="196" t="str">
        <f t="shared" si="215"/>
        <v/>
      </c>
      <c r="X919" s="146" t="str">
        <f t="shared" si="220"/>
        <v/>
      </c>
      <c r="Y919" s="146" t="str">
        <f t="shared" si="216"/>
        <v/>
      </c>
      <c r="Z919" s="199" t="str">
        <f t="shared" si="217"/>
        <v/>
      </c>
      <c r="AA919" s="146" t="str">
        <f t="shared" si="221"/>
        <v/>
      </c>
      <c r="AB919" s="141" t="str">
        <f t="shared" si="218"/>
        <v/>
      </c>
      <c r="AC919" s="140" t="str">
        <f t="shared" si="219"/>
        <v/>
      </c>
    </row>
    <row r="920" spans="1:29" x14ac:dyDescent="0.2">
      <c r="A920" s="150"/>
      <c r="B920" s="149" t="str">
        <f t="shared" si="210"/>
        <v/>
      </c>
      <c r="C920" s="140">
        <f t="shared" si="211"/>
        <v>8888400</v>
      </c>
      <c r="D920" s="144"/>
      <c r="G920" s="147"/>
      <c r="T920" s="142" t="str">
        <f t="shared" si="212"/>
        <v/>
      </c>
      <c r="U920" s="142" t="str">
        <f t="shared" si="213"/>
        <v/>
      </c>
      <c r="V920" s="195" t="str">
        <f t="shared" si="214"/>
        <v/>
      </c>
      <c r="W920" s="196" t="str">
        <f t="shared" si="215"/>
        <v/>
      </c>
      <c r="X920" s="146" t="str">
        <f t="shared" si="220"/>
        <v/>
      </c>
      <c r="Y920" s="146" t="str">
        <f t="shared" si="216"/>
        <v/>
      </c>
      <c r="Z920" s="199" t="str">
        <f t="shared" si="217"/>
        <v/>
      </c>
      <c r="AA920" s="146" t="str">
        <f t="shared" si="221"/>
        <v/>
      </c>
      <c r="AB920" s="141" t="str">
        <f t="shared" si="218"/>
        <v/>
      </c>
      <c r="AC920" s="140" t="str">
        <f t="shared" si="219"/>
        <v/>
      </c>
    </row>
    <row r="921" spans="1:29" x14ac:dyDescent="0.2">
      <c r="A921" s="150"/>
      <c r="B921" s="149" t="str">
        <f t="shared" si="210"/>
        <v/>
      </c>
      <c r="C921" s="140">
        <f t="shared" si="211"/>
        <v>8899200</v>
      </c>
      <c r="D921" s="144"/>
      <c r="G921" s="147"/>
      <c r="T921" s="142" t="str">
        <f t="shared" si="212"/>
        <v/>
      </c>
      <c r="U921" s="142" t="str">
        <f t="shared" si="213"/>
        <v/>
      </c>
      <c r="V921" s="195" t="str">
        <f t="shared" si="214"/>
        <v/>
      </c>
      <c r="W921" s="196" t="str">
        <f t="shared" si="215"/>
        <v/>
      </c>
      <c r="X921" s="146" t="str">
        <f t="shared" si="220"/>
        <v/>
      </c>
      <c r="Y921" s="146" t="str">
        <f t="shared" si="216"/>
        <v/>
      </c>
      <c r="Z921" s="199" t="str">
        <f t="shared" si="217"/>
        <v/>
      </c>
      <c r="AA921" s="146" t="str">
        <f t="shared" si="221"/>
        <v/>
      </c>
      <c r="AB921" s="141" t="str">
        <f t="shared" si="218"/>
        <v/>
      </c>
      <c r="AC921" s="140" t="str">
        <f t="shared" si="219"/>
        <v/>
      </c>
    </row>
    <row r="922" spans="1:29" x14ac:dyDescent="0.2">
      <c r="A922" s="150"/>
      <c r="B922" s="149" t="str">
        <f t="shared" si="210"/>
        <v/>
      </c>
      <c r="C922" s="140">
        <f t="shared" si="211"/>
        <v>8910000</v>
      </c>
      <c r="D922" s="144"/>
      <c r="G922" s="147"/>
      <c r="T922" s="142" t="str">
        <f t="shared" si="212"/>
        <v/>
      </c>
      <c r="U922" s="142" t="str">
        <f t="shared" si="213"/>
        <v/>
      </c>
      <c r="V922" s="195" t="str">
        <f t="shared" si="214"/>
        <v/>
      </c>
      <c r="W922" s="196" t="str">
        <f t="shared" si="215"/>
        <v/>
      </c>
      <c r="X922" s="146" t="str">
        <f t="shared" si="220"/>
        <v/>
      </c>
      <c r="Y922" s="146" t="str">
        <f t="shared" si="216"/>
        <v/>
      </c>
      <c r="Z922" s="199" t="str">
        <f t="shared" si="217"/>
        <v/>
      </c>
      <c r="AA922" s="146" t="str">
        <f t="shared" si="221"/>
        <v/>
      </c>
      <c r="AB922" s="141" t="str">
        <f t="shared" si="218"/>
        <v/>
      </c>
      <c r="AC922" s="140" t="str">
        <f t="shared" si="219"/>
        <v/>
      </c>
    </row>
    <row r="923" spans="1:29" x14ac:dyDescent="0.2">
      <c r="A923" s="150"/>
      <c r="B923" s="149" t="str">
        <f t="shared" si="210"/>
        <v/>
      </c>
      <c r="C923" s="140">
        <f t="shared" si="211"/>
        <v>8920800</v>
      </c>
      <c r="D923" s="144"/>
      <c r="G923" s="147"/>
      <c r="T923" s="142" t="str">
        <f t="shared" si="212"/>
        <v/>
      </c>
      <c r="U923" s="142" t="str">
        <f t="shared" si="213"/>
        <v/>
      </c>
      <c r="V923" s="195" t="str">
        <f t="shared" si="214"/>
        <v/>
      </c>
      <c r="W923" s="196" t="str">
        <f t="shared" si="215"/>
        <v/>
      </c>
      <c r="X923" s="146" t="str">
        <f t="shared" si="220"/>
        <v/>
      </c>
      <c r="Y923" s="146" t="str">
        <f t="shared" si="216"/>
        <v/>
      </c>
      <c r="Z923" s="199" t="str">
        <f t="shared" si="217"/>
        <v/>
      </c>
      <c r="AA923" s="146" t="str">
        <f t="shared" si="221"/>
        <v/>
      </c>
      <c r="AB923" s="141" t="str">
        <f t="shared" si="218"/>
        <v/>
      </c>
      <c r="AC923" s="140" t="str">
        <f t="shared" si="219"/>
        <v/>
      </c>
    </row>
    <row r="924" spans="1:29" x14ac:dyDescent="0.2">
      <c r="A924" s="150"/>
      <c r="B924" s="149" t="str">
        <f t="shared" si="210"/>
        <v/>
      </c>
      <c r="C924" s="140">
        <f t="shared" si="211"/>
        <v>8931600</v>
      </c>
      <c r="D924" s="144"/>
      <c r="G924" s="147"/>
      <c r="T924" s="142" t="str">
        <f t="shared" si="212"/>
        <v/>
      </c>
      <c r="U924" s="142" t="str">
        <f t="shared" si="213"/>
        <v/>
      </c>
      <c r="V924" s="195" t="str">
        <f t="shared" si="214"/>
        <v/>
      </c>
      <c r="W924" s="196" t="str">
        <f t="shared" si="215"/>
        <v/>
      </c>
      <c r="X924" s="146" t="str">
        <f t="shared" si="220"/>
        <v/>
      </c>
      <c r="Y924" s="146" t="str">
        <f t="shared" si="216"/>
        <v/>
      </c>
      <c r="Z924" s="199" t="str">
        <f t="shared" si="217"/>
        <v/>
      </c>
      <c r="AA924" s="146" t="str">
        <f t="shared" si="221"/>
        <v/>
      </c>
      <c r="AB924" s="141" t="str">
        <f t="shared" si="218"/>
        <v/>
      </c>
      <c r="AC924" s="140" t="str">
        <f t="shared" si="219"/>
        <v/>
      </c>
    </row>
    <row r="925" spans="1:29" x14ac:dyDescent="0.2">
      <c r="A925" s="150"/>
      <c r="B925" s="149" t="str">
        <f t="shared" si="210"/>
        <v/>
      </c>
      <c r="C925" s="140">
        <f t="shared" si="211"/>
        <v>8942400</v>
      </c>
      <c r="D925" s="144"/>
      <c r="G925" s="147"/>
      <c r="T925" s="142" t="str">
        <f t="shared" si="212"/>
        <v/>
      </c>
      <c r="U925" s="142" t="str">
        <f t="shared" si="213"/>
        <v/>
      </c>
      <c r="V925" s="195" t="str">
        <f t="shared" si="214"/>
        <v/>
      </c>
      <c r="W925" s="196" t="str">
        <f t="shared" si="215"/>
        <v/>
      </c>
      <c r="X925" s="146" t="str">
        <f t="shared" si="220"/>
        <v/>
      </c>
      <c r="Y925" s="146" t="str">
        <f t="shared" si="216"/>
        <v/>
      </c>
      <c r="Z925" s="199" t="str">
        <f t="shared" si="217"/>
        <v/>
      </c>
      <c r="AA925" s="146" t="str">
        <f t="shared" si="221"/>
        <v/>
      </c>
      <c r="AB925" s="141" t="str">
        <f t="shared" si="218"/>
        <v/>
      </c>
      <c r="AC925" s="140" t="str">
        <f t="shared" si="219"/>
        <v/>
      </c>
    </row>
    <row r="926" spans="1:29" x14ac:dyDescent="0.2">
      <c r="A926" s="150"/>
      <c r="B926" s="149" t="str">
        <f t="shared" si="210"/>
        <v/>
      </c>
      <c r="C926" s="140">
        <f t="shared" si="211"/>
        <v>8953200</v>
      </c>
      <c r="D926" s="144"/>
      <c r="G926" s="147"/>
      <c r="T926" s="142" t="str">
        <f t="shared" si="212"/>
        <v/>
      </c>
      <c r="U926" s="142" t="str">
        <f t="shared" si="213"/>
        <v/>
      </c>
      <c r="V926" s="195" t="str">
        <f t="shared" si="214"/>
        <v/>
      </c>
      <c r="W926" s="196" t="str">
        <f t="shared" si="215"/>
        <v/>
      </c>
      <c r="X926" s="146" t="str">
        <f t="shared" si="220"/>
        <v/>
      </c>
      <c r="Y926" s="146" t="str">
        <f t="shared" si="216"/>
        <v/>
      </c>
      <c r="Z926" s="199" t="str">
        <f t="shared" si="217"/>
        <v/>
      </c>
      <c r="AA926" s="146" t="str">
        <f t="shared" si="221"/>
        <v/>
      </c>
      <c r="AB926" s="141" t="str">
        <f t="shared" si="218"/>
        <v/>
      </c>
      <c r="AC926" s="140" t="str">
        <f t="shared" si="219"/>
        <v/>
      </c>
    </row>
    <row r="927" spans="1:29" x14ac:dyDescent="0.2">
      <c r="A927" s="150"/>
      <c r="B927" s="149" t="str">
        <f t="shared" si="210"/>
        <v/>
      </c>
      <c r="C927" s="140">
        <f t="shared" si="211"/>
        <v>8964000</v>
      </c>
      <c r="D927" s="144"/>
      <c r="G927" s="147"/>
      <c r="T927" s="142" t="str">
        <f t="shared" si="212"/>
        <v/>
      </c>
      <c r="U927" s="142" t="str">
        <f t="shared" si="213"/>
        <v/>
      </c>
      <c r="V927" s="195" t="str">
        <f t="shared" si="214"/>
        <v/>
      </c>
      <c r="W927" s="196" t="str">
        <f t="shared" si="215"/>
        <v/>
      </c>
      <c r="X927" s="146" t="str">
        <f t="shared" si="220"/>
        <v/>
      </c>
      <c r="Y927" s="146" t="str">
        <f t="shared" si="216"/>
        <v/>
      </c>
      <c r="Z927" s="199" t="str">
        <f t="shared" si="217"/>
        <v/>
      </c>
      <c r="AA927" s="146" t="str">
        <f t="shared" si="221"/>
        <v/>
      </c>
      <c r="AB927" s="141" t="str">
        <f t="shared" si="218"/>
        <v/>
      </c>
      <c r="AC927" s="140" t="str">
        <f t="shared" si="219"/>
        <v/>
      </c>
    </row>
    <row r="928" spans="1:29" x14ac:dyDescent="0.2">
      <c r="A928" s="150"/>
      <c r="B928" s="149" t="str">
        <f t="shared" si="210"/>
        <v/>
      </c>
      <c r="C928" s="140">
        <f t="shared" si="211"/>
        <v>8974800</v>
      </c>
      <c r="D928" s="144"/>
      <c r="G928" s="147"/>
      <c r="T928" s="142" t="str">
        <f t="shared" si="212"/>
        <v/>
      </c>
      <c r="U928" s="142" t="str">
        <f t="shared" si="213"/>
        <v/>
      </c>
      <c r="V928" s="195" t="str">
        <f t="shared" si="214"/>
        <v/>
      </c>
      <c r="W928" s="196" t="str">
        <f t="shared" si="215"/>
        <v/>
      </c>
      <c r="X928" s="146" t="str">
        <f t="shared" si="220"/>
        <v/>
      </c>
      <c r="Y928" s="146" t="str">
        <f t="shared" si="216"/>
        <v/>
      </c>
      <c r="Z928" s="199" t="str">
        <f t="shared" si="217"/>
        <v/>
      </c>
      <c r="AA928" s="146" t="str">
        <f t="shared" si="221"/>
        <v/>
      </c>
      <c r="AB928" s="141" t="str">
        <f t="shared" si="218"/>
        <v/>
      </c>
      <c r="AC928" s="140" t="str">
        <f t="shared" si="219"/>
        <v/>
      </c>
    </row>
    <row r="929" spans="1:29" x14ac:dyDescent="0.2">
      <c r="A929" s="150"/>
      <c r="B929" s="149" t="str">
        <f t="shared" si="210"/>
        <v/>
      </c>
      <c r="C929" s="140">
        <f t="shared" si="211"/>
        <v>8985600</v>
      </c>
      <c r="D929" s="144"/>
      <c r="G929" s="147"/>
      <c r="T929" s="142" t="str">
        <f t="shared" si="212"/>
        <v/>
      </c>
      <c r="U929" s="142" t="str">
        <f t="shared" si="213"/>
        <v/>
      </c>
      <c r="V929" s="195" t="str">
        <f t="shared" si="214"/>
        <v/>
      </c>
      <c r="W929" s="196" t="str">
        <f t="shared" si="215"/>
        <v/>
      </c>
      <c r="X929" s="146" t="str">
        <f t="shared" si="220"/>
        <v/>
      </c>
      <c r="Y929" s="146" t="str">
        <f t="shared" si="216"/>
        <v/>
      </c>
      <c r="Z929" s="199" t="str">
        <f t="shared" si="217"/>
        <v/>
      </c>
      <c r="AA929" s="146" t="str">
        <f t="shared" si="221"/>
        <v/>
      </c>
      <c r="AB929" s="141" t="str">
        <f t="shared" si="218"/>
        <v/>
      </c>
      <c r="AC929" s="140" t="str">
        <f t="shared" si="219"/>
        <v/>
      </c>
    </row>
    <row r="930" spans="1:29" x14ac:dyDescent="0.2">
      <c r="A930" s="150"/>
      <c r="B930" s="149" t="str">
        <f t="shared" si="210"/>
        <v/>
      </c>
      <c r="C930" s="140">
        <f t="shared" si="211"/>
        <v>8996400</v>
      </c>
      <c r="D930" s="144"/>
      <c r="G930" s="147"/>
      <c r="T930" s="142" t="str">
        <f t="shared" si="212"/>
        <v/>
      </c>
      <c r="U930" s="142" t="str">
        <f t="shared" si="213"/>
        <v/>
      </c>
      <c r="V930" s="195" t="str">
        <f t="shared" si="214"/>
        <v/>
      </c>
      <c r="W930" s="196" t="str">
        <f t="shared" si="215"/>
        <v/>
      </c>
      <c r="X930" s="146" t="str">
        <f t="shared" si="220"/>
        <v/>
      </c>
      <c r="Y930" s="146" t="str">
        <f t="shared" si="216"/>
        <v/>
      </c>
      <c r="Z930" s="199" t="str">
        <f t="shared" si="217"/>
        <v/>
      </c>
      <c r="AA930" s="146" t="str">
        <f t="shared" si="221"/>
        <v/>
      </c>
      <c r="AB930" s="141" t="str">
        <f t="shared" si="218"/>
        <v/>
      </c>
      <c r="AC930" s="140" t="str">
        <f t="shared" si="219"/>
        <v/>
      </c>
    </row>
    <row r="931" spans="1:29" x14ac:dyDescent="0.2">
      <c r="A931" s="150"/>
      <c r="B931" s="149" t="str">
        <f t="shared" si="210"/>
        <v/>
      </c>
      <c r="C931" s="140">
        <f t="shared" si="211"/>
        <v>9007200</v>
      </c>
      <c r="D931" s="144"/>
      <c r="G931" s="147"/>
      <c r="T931" s="142" t="str">
        <f t="shared" si="212"/>
        <v/>
      </c>
      <c r="U931" s="142" t="str">
        <f t="shared" si="213"/>
        <v/>
      </c>
      <c r="V931" s="195" t="str">
        <f t="shared" si="214"/>
        <v/>
      </c>
      <c r="W931" s="196" t="str">
        <f t="shared" si="215"/>
        <v/>
      </c>
      <c r="X931" s="146" t="str">
        <f t="shared" si="220"/>
        <v/>
      </c>
      <c r="Y931" s="146" t="str">
        <f t="shared" si="216"/>
        <v/>
      </c>
      <c r="Z931" s="199" t="str">
        <f t="shared" si="217"/>
        <v/>
      </c>
      <c r="AA931" s="146" t="str">
        <f t="shared" si="221"/>
        <v/>
      </c>
      <c r="AB931" s="141" t="str">
        <f t="shared" si="218"/>
        <v/>
      </c>
      <c r="AC931" s="140" t="str">
        <f t="shared" si="219"/>
        <v/>
      </c>
    </row>
    <row r="932" spans="1:29" x14ac:dyDescent="0.2">
      <c r="A932" s="150"/>
      <c r="B932" s="149" t="str">
        <f t="shared" si="210"/>
        <v/>
      </c>
      <c r="C932" s="140">
        <f t="shared" si="211"/>
        <v>9018000</v>
      </c>
      <c r="D932" s="144"/>
      <c r="G932" s="147"/>
      <c r="T932" s="142" t="str">
        <f t="shared" si="212"/>
        <v/>
      </c>
      <c r="U932" s="142" t="str">
        <f t="shared" si="213"/>
        <v/>
      </c>
      <c r="V932" s="195" t="str">
        <f t="shared" si="214"/>
        <v/>
      </c>
      <c r="W932" s="196" t="str">
        <f t="shared" si="215"/>
        <v/>
      </c>
      <c r="X932" s="146" t="str">
        <f t="shared" si="220"/>
        <v/>
      </c>
      <c r="Y932" s="146" t="str">
        <f t="shared" si="216"/>
        <v/>
      </c>
      <c r="Z932" s="199" t="str">
        <f t="shared" si="217"/>
        <v/>
      </c>
      <c r="AA932" s="146" t="str">
        <f t="shared" si="221"/>
        <v/>
      </c>
      <c r="AB932" s="141" t="str">
        <f t="shared" si="218"/>
        <v/>
      </c>
      <c r="AC932" s="140" t="str">
        <f t="shared" si="219"/>
        <v/>
      </c>
    </row>
    <row r="933" spans="1:29" x14ac:dyDescent="0.2">
      <c r="A933" s="150"/>
      <c r="B933" s="149" t="str">
        <f t="shared" si="210"/>
        <v/>
      </c>
      <c r="C933" s="140">
        <f t="shared" si="211"/>
        <v>9028800</v>
      </c>
      <c r="D933" s="144"/>
      <c r="G933" s="147"/>
      <c r="T933" s="142" t="str">
        <f t="shared" si="212"/>
        <v/>
      </c>
      <c r="U933" s="142" t="str">
        <f t="shared" si="213"/>
        <v/>
      </c>
      <c r="V933" s="195" t="str">
        <f t="shared" si="214"/>
        <v/>
      </c>
      <c r="W933" s="196" t="str">
        <f t="shared" si="215"/>
        <v/>
      </c>
      <c r="X933" s="146" t="str">
        <f t="shared" si="220"/>
        <v/>
      </c>
      <c r="Y933" s="146" t="str">
        <f t="shared" si="216"/>
        <v/>
      </c>
      <c r="Z933" s="199" t="str">
        <f t="shared" si="217"/>
        <v/>
      </c>
      <c r="AA933" s="146" t="str">
        <f t="shared" si="221"/>
        <v/>
      </c>
      <c r="AB933" s="141" t="str">
        <f t="shared" si="218"/>
        <v/>
      </c>
      <c r="AC933" s="140" t="str">
        <f t="shared" si="219"/>
        <v/>
      </c>
    </row>
    <row r="934" spans="1:29" x14ac:dyDescent="0.2">
      <c r="A934" s="150"/>
      <c r="B934" s="149" t="str">
        <f t="shared" si="210"/>
        <v/>
      </c>
      <c r="C934" s="140">
        <f t="shared" si="211"/>
        <v>9039600</v>
      </c>
      <c r="D934" s="144"/>
      <c r="G934" s="147"/>
      <c r="T934" s="142" t="str">
        <f t="shared" si="212"/>
        <v/>
      </c>
      <c r="U934" s="142" t="str">
        <f t="shared" si="213"/>
        <v/>
      </c>
      <c r="V934" s="195" t="str">
        <f t="shared" si="214"/>
        <v/>
      </c>
      <c r="W934" s="196" t="str">
        <f t="shared" si="215"/>
        <v/>
      </c>
      <c r="X934" s="146" t="str">
        <f t="shared" si="220"/>
        <v/>
      </c>
      <c r="Y934" s="146" t="str">
        <f t="shared" si="216"/>
        <v/>
      </c>
      <c r="Z934" s="199" t="str">
        <f t="shared" si="217"/>
        <v/>
      </c>
      <c r="AA934" s="146" t="str">
        <f t="shared" si="221"/>
        <v/>
      </c>
      <c r="AB934" s="141" t="str">
        <f t="shared" si="218"/>
        <v/>
      </c>
      <c r="AC934" s="140" t="str">
        <f t="shared" si="219"/>
        <v/>
      </c>
    </row>
    <row r="935" spans="1:29" x14ac:dyDescent="0.2">
      <c r="A935" s="150"/>
      <c r="B935" s="149" t="str">
        <f t="shared" si="210"/>
        <v/>
      </c>
      <c r="C935" s="140">
        <f t="shared" si="211"/>
        <v>9050400</v>
      </c>
      <c r="D935" s="144"/>
      <c r="G935" s="147"/>
      <c r="T935" s="142" t="str">
        <f t="shared" si="212"/>
        <v/>
      </c>
      <c r="U935" s="142" t="str">
        <f t="shared" si="213"/>
        <v/>
      </c>
      <c r="V935" s="195" t="str">
        <f t="shared" si="214"/>
        <v/>
      </c>
      <c r="W935" s="196" t="str">
        <f t="shared" si="215"/>
        <v/>
      </c>
      <c r="X935" s="146" t="str">
        <f t="shared" si="220"/>
        <v/>
      </c>
      <c r="Y935" s="146" t="str">
        <f t="shared" si="216"/>
        <v/>
      </c>
      <c r="Z935" s="199" t="str">
        <f t="shared" si="217"/>
        <v/>
      </c>
      <c r="AA935" s="146" t="str">
        <f t="shared" si="221"/>
        <v/>
      </c>
      <c r="AB935" s="141" t="str">
        <f t="shared" si="218"/>
        <v/>
      </c>
      <c r="AC935" s="140" t="str">
        <f t="shared" si="219"/>
        <v/>
      </c>
    </row>
    <row r="936" spans="1:29" x14ac:dyDescent="0.2">
      <c r="A936" s="150"/>
      <c r="B936" s="149" t="str">
        <f t="shared" si="210"/>
        <v/>
      </c>
      <c r="C936" s="140">
        <f t="shared" si="211"/>
        <v>9061200</v>
      </c>
      <c r="D936" s="144"/>
      <c r="G936" s="147"/>
      <c r="T936" s="142" t="str">
        <f t="shared" si="212"/>
        <v/>
      </c>
      <c r="U936" s="142" t="str">
        <f t="shared" si="213"/>
        <v/>
      </c>
      <c r="V936" s="195" t="str">
        <f t="shared" si="214"/>
        <v/>
      </c>
      <c r="W936" s="196" t="str">
        <f t="shared" si="215"/>
        <v/>
      </c>
      <c r="X936" s="146" t="str">
        <f t="shared" si="220"/>
        <v/>
      </c>
      <c r="Y936" s="146" t="str">
        <f t="shared" si="216"/>
        <v/>
      </c>
      <c r="Z936" s="199" t="str">
        <f t="shared" si="217"/>
        <v/>
      </c>
      <c r="AA936" s="146" t="str">
        <f t="shared" si="221"/>
        <v/>
      </c>
      <c r="AB936" s="141" t="str">
        <f t="shared" si="218"/>
        <v/>
      </c>
      <c r="AC936" s="140" t="str">
        <f t="shared" si="219"/>
        <v/>
      </c>
    </row>
    <row r="937" spans="1:29" x14ac:dyDescent="0.2">
      <c r="A937" s="150"/>
      <c r="B937" s="149" t="str">
        <f t="shared" si="210"/>
        <v/>
      </c>
      <c r="C937" s="140">
        <f t="shared" si="211"/>
        <v>9072000</v>
      </c>
      <c r="D937" s="144"/>
      <c r="G937" s="147"/>
      <c r="T937" s="142" t="str">
        <f t="shared" si="212"/>
        <v/>
      </c>
      <c r="U937" s="142" t="str">
        <f t="shared" si="213"/>
        <v/>
      </c>
      <c r="V937" s="195" t="str">
        <f t="shared" si="214"/>
        <v/>
      </c>
      <c r="W937" s="196" t="str">
        <f t="shared" si="215"/>
        <v/>
      </c>
      <c r="X937" s="146" t="str">
        <f t="shared" si="220"/>
        <v/>
      </c>
      <c r="Y937" s="146" t="str">
        <f t="shared" si="216"/>
        <v/>
      </c>
      <c r="Z937" s="199" t="str">
        <f t="shared" si="217"/>
        <v/>
      </c>
      <c r="AA937" s="146" t="str">
        <f t="shared" si="221"/>
        <v/>
      </c>
      <c r="AB937" s="141" t="str">
        <f t="shared" si="218"/>
        <v/>
      </c>
      <c r="AC937" s="140" t="str">
        <f t="shared" si="219"/>
        <v/>
      </c>
    </row>
    <row r="938" spans="1:29" x14ac:dyDescent="0.2">
      <c r="A938" s="150"/>
      <c r="B938" s="149" t="str">
        <f t="shared" si="210"/>
        <v/>
      </c>
      <c r="C938" s="140">
        <f t="shared" si="211"/>
        <v>9082800</v>
      </c>
      <c r="D938" s="144"/>
      <c r="G938" s="147"/>
      <c r="T938" s="142" t="str">
        <f t="shared" si="212"/>
        <v/>
      </c>
      <c r="U938" s="142" t="str">
        <f t="shared" si="213"/>
        <v/>
      </c>
      <c r="V938" s="195" t="str">
        <f t="shared" si="214"/>
        <v/>
      </c>
      <c r="W938" s="196" t="str">
        <f t="shared" si="215"/>
        <v/>
      </c>
      <c r="X938" s="146" t="str">
        <f t="shared" si="220"/>
        <v/>
      </c>
      <c r="Y938" s="146" t="str">
        <f t="shared" si="216"/>
        <v/>
      </c>
      <c r="Z938" s="199" t="str">
        <f t="shared" si="217"/>
        <v/>
      </c>
      <c r="AA938" s="146" t="str">
        <f t="shared" si="221"/>
        <v/>
      </c>
      <c r="AB938" s="141" t="str">
        <f t="shared" si="218"/>
        <v/>
      </c>
      <c r="AC938" s="140" t="str">
        <f t="shared" si="219"/>
        <v/>
      </c>
    </row>
    <row r="939" spans="1:29" x14ac:dyDescent="0.2">
      <c r="A939" s="150"/>
      <c r="B939" s="149" t="str">
        <f t="shared" si="210"/>
        <v/>
      </c>
      <c r="C939" s="140">
        <f t="shared" si="211"/>
        <v>9093600</v>
      </c>
      <c r="D939" s="144"/>
      <c r="G939" s="147"/>
      <c r="T939" s="142" t="str">
        <f t="shared" si="212"/>
        <v/>
      </c>
      <c r="U939" s="142" t="str">
        <f t="shared" si="213"/>
        <v/>
      </c>
      <c r="V939" s="195" t="str">
        <f t="shared" si="214"/>
        <v/>
      </c>
      <c r="W939" s="196" t="str">
        <f t="shared" si="215"/>
        <v/>
      </c>
      <c r="X939" s="146" t="str">
        <f t="shared" si="220"/>
        <v/>
      </c>
      <c r="Y939" s="146" t="str">
        <f t="shared" si="216"/>
        <v/>
      </c>
      <c r="Z939" s="199" t="str">
        <f t="shared" si="217"/>
        <v/>
      </c>
      <c r="AA939" s="146" t="str">
        <f t="shared" si="221"/>
        <v/>
      </c>
      <c r="AB939" s="141" t="str">
        <f t="shared" si="218"/>
        <v/>
      </c>
      <c r="AC939" s="140" t="str">
        <f t="shared" si="219"/>
        <v/>
      </c>
    </row>
    <row r="940" spans="1:29" x14ac:dyDescent="0.2">
      <c r="A940" s="150"/>
      <c r="B940" s="149" t="str">
        <f t="shared" si="210"/>
        <v/>
      </c>
      <c r="C940" s="140">
        <f t="shared" si="211"/>
        <v>9104400</v>
      </c>
      <c r="D940" s="144"/>
      <c r="G940" s="147"/>
      <c r="T940" s="142" t="str">
        <f t="shared" si="212"/>
        <v/>
      </c>
      <c r="U940" s="142" t="str">
        <f t="shared" si="213"/>
        <v/>
      </c>
      <c r="V940" s="195" t="str">
        <f t="shared" si="214"/>
        <v/>
      </c>
      <c r="W940" s="196" t="str">
        <f t="shared" si="215"/>
        <v/>
      </c>
      <c r="X940" s="146" t="str">
        <f t="shared" si="220"/>
        <v/>
      </c>
      <c r="Y940" s="146" t="str">
        <f t="shared" si="216"/>
        <v/>
      </c>
      <c r="Z940" s="199" t="str">
        <f t="shared" si="217"/>
        <v/>
      </c>
      <c r="AA940" s="146" t="str">
        <f t="shared" si="221"/>
        <v/>
      </c>
      <c r="AB940" s="141" t="str">
        <f t="shared" si="218"/>
        <v/>
      </c>
      <c r="AC940" s="140" t="str">
        <f t="shared" si="219"/>
        <v/>
      </c>
    </row>
    <row r="941" spans="1:29" x14ac:dyDescent="0.2">
      <c r="A941" s="150"/>
      <c r="B941" s="149" t="str">
        <f t="shared" si="210"/>
        <v/>
      </c>
      <c r="C941" s="140">
        <f t="shared" si="211"/>
        <v>9115200</v>
      </c>
      <c r="D941" s="144"/>
      <c r="G941" s="147"/>
      <c r="T941" s="142" t="str">
        <f t="shared" si="212"/>
        <v/>
      </c>
      <c r="U941" s="142" t="str">
        <f t="shared" si="213"/>
        <v/>
      </c>
      <c r="V941" s="195" t="str">
        <f t="shared" si="214"/>
        <v/>
      </c>
      <c r="W941" s="196" t="str">
        <f t="shared" si="215"/>
        <v/>
      </c>
      <c r="X941" s="146" t="str">
        <f t="shared" si="220"/>
        <v/>
      </c>
      <c r="Y941" s="146" t="str">
        <f t="shared" si="216"/>
        <v/>
      </c>
      <c r="Z941" s="199" t="str">
        <f t="shared" si="217"/>
        <v/>
      </c>
      <c r="AA941" s="146" t="str">
        <f t="shared" si="221"/>
        <v/>
      </c>
      <c r="AB941" s="141" t="str">
        <f t="shared" si="218"/>
        <v/>
      </c>
      <c r="AC941" s="140" t="str">
        <f t="shared" si="219"/>
        <v/>
      </c>
    </row>
    <row r="942" spans="1:29" x14ac:dyDescent="0.2">
      <c r="A942" s="150"/>
      <c r="B942" s="149" t="str">
        <f t="shared" si="210"/>
        <v/>
      </c>
      <c r="C942" s="140">
        <f t="shared" si="211"/>
        <v>9126000</v>
      </c>
      <c r="D942" s="144"/>
      <c r="G942" s="147"/>
      <c r="T942" s="142" t="str">
        <f t="shared" si="212"/>
        <v/>
      </c>
      <c r="U942" s="142" t="str">
        <f t="shared" si="213"/>
        <v/>
      </c>
      <c r="V942" s="195" t="str">
        <f t="shared" si="214"/>
        <v/>
      </c>
      <c r="W942" s="196" t="str">
        <f t="shared" si="215"/>
        <v/>
      </c>
      <c r="X942" s="146" t="str">
        <f t="shared" si="220"/>
        <v/>
      </c>
      <c r="Y942" s="146" t="str">
        <f t="shared" si="216"/>
        <v/>
      </c>
      <c r="Z942" s="199" t="str">
        <f t="shared" si="217"/>
        <v/>
      </c>
      <c r="AA942" s="146" t="str">
        <f t="shared" si="221"/>
        <v/>
      </c>
      <c r="AB942" s="141" t="str">
        <f t="shared" si="218"/>
        <v/>
      </c>
      <c r="AC942" s="140" t="str">
        <f t="shared" si="219"/>
        <v/>
      </c>
    </row>
    <row r="943" spans="1:29" x14ac:dyDescent="0.2">
      <c r="A943" s="150"/>
      <c r="B943" s="149" t="str">
        <f t="shared" si="210"/>
        <v/>
      </c>
      <c r="C943" s="140">
        <f t="shared" si="211"/>
        <v>9136800</v>
      </c>
      <c r="D943" s="144"/>
      <c r="G943" s="147"/>
      <c r="T943" s="142" t="str">
        <f t="shared" si="212"/>
        <v/>
      </c>
      <c r="U943" s="142" t="str">
        <f t="shared" si="213"/>
        <v/>
      </c>
      <c r="V943" s="195" t="str">
        <f t="shared" si="214"/>
        <v/>
      </c>
      <c r="W943" s="196" t="str">
        <f t="shared" si="215"/>
        <v/>
      </c>
      <c r="X943" s="146" t="str">
        <f t="shared" si="220"/>
        <v/>
      </c>
      <c r="Y943" s="146" t="str">
        <f t="shared" si="216"/>
        <v/>
      </c>
      <c r="Z943" s="199" t="str">
        <f t="shared" si="217"/>
        <v/>
      </c>
      <c r="AA943" s="146" t="str">
        <f t="shared" si="221"/>
        <v/>
      </c>
      <c r="AB943" s="141" t="str">
        <f t="shared" si="218"/>
        <v/>
      </c>
      <c r="AC943" s="140" t="str">
        <f t="shared" si="219"/>
        <v/>
      </c>
    </row>
    <row r="944" spans="1:29" x14ac:dyDescent="0.2">
      <c r="A944" s="150"/>
      <c r="B944" s="149" t="str">
        <f t="shared" si="210"/>
        <v/>
      </c>
      <c r="C944" s="140">
        <f t="shared" si="211"/>
        <v>9147600</v>
      </c>
      <c r="D944" s="144"/>
      <c r="G944" s="147"/>
      <c r="T944" s="142" t="str">
        <f t="shared" si="212"/>
        <v/>
      </c>
      <c r="U944" s="142" t="str">
        <f t="shared" si="213"/>
        <v/>
      </c>
      <c r="V944" s="195" t="str">
        <f t="shared" si="214"/>
        <v/>
      </c>
      <c r="W944" s="196" t="str">
        <f t="shared" si="215"/>
        <v/>
      </c>
      <c r="X944" s="146" t="str">
        <f t="shared" si="220"/>
        <v/>
      </c>
      <c r="Y944" s="146" t="str">
        <f t="shared" si="216"/>
        <v/>
      </c>
      <c r="Z944" s="199" t="str">
        <f t="shared" si="217"/>
        <v/>
      </c>
      <c r="AA944" s="146" t="str">
        <f t="shared" si="221"/>
        <v/>
      </c>
      <c r="AB944" s="141" t="str">
        <f t="shared" si="218"/>
        <v/>
      </c>
      <c r="AC944" s="140" t="str">
        <f t="shared" si="219"/>
        <v/>
      </c>
    </row>
    <row r="945" spans="1:29" x14ac:dyDescent="0.2">
      <c r="A945" s="150"/>
      <c r="B945" s="149" t="str">
        <f t="shared" si="210"/>
        <v/>
      </c>
      <c r="C945" s="140">
        <f t="shared" si="211"/>
        <v>9158400</v>
      </c>
      <c r="D945" s="144"/>
      <c r="G945" s="147"/>
      <c r="T945" s="142" t="str">
        <f t="shared" si="212"/>
        <v/>
      </c>
      <c r="U945" s="142" t="str">
        <f t="shared" si="213"/>
        <v/>
      </c>
      <c r="V945" s="195" t="str">
        <f t="shared" si="214"/>
        <v/>
      </c>
      <c r="W945" s="196" t="str">
        <f t="shared" si="215"/>
        <v/>
      </c>
      <c r="X945" s="146" t="str">
        <f t="shared" si="220"/>
        <v/>
      </c>
      <c r="Y945" s="146" t="str">
        <f t="shared" si="216"/>
        <v/>
      </c>
      <c r="Z945" s="199" t="str">
        <f t="shared" si="217"/>
        <v/>
      </c>
      <c r="AA945" s="146" t="str">
        <f t="shared" si="221"/>
        <v/>
      </c>
      <c r="AB945" s="141" t="str">
        <f t="shared" si="218"/>
        <v/>
      </c>
      <c r="AC945" s="140" t="str">
        <f t="shared" si="219"/>
        <v/>
      </c>
    </row>
    <row r="946" spans="1:29" x14ac:dyDescent="0.2">
      <c r="A946" s="150"/>
      <c r="B946" s="149" t="str">
        <f t="shared" si="210"/>
        <v/>
      </c>
      <c r="C946" s="140">
        <f t="shared" si="211"/>
        <v>9169200</v>
      </c>
      <c r="D946" s="144"/>
      <c r="G946" s="147"/>
      <c r="T946" s="142" t="str">
        <f t="shared" si="212"/>
        <v/>
      </c>
      <c r="U946" s="142" t="str">
        <f t="shared" si="213"/>
        <v/>
      </c>
      <c r="V946" s="195" t="str">
        <f t="shared" si="214"/>
        <v/>
      </c>
      <c r="W946" s="196" t="str">
        <f t="shared" si="215"/>
        <v/>
      </c>
      <c r="X946" s="146" t="str">
        <f t="shared" si="220"/>
        <v/>
      </c>
      <c r="Y946" s="146" t="str">
        <f t="shared" si="216"/>
        <v/>
      </c>
      <c r="Z946" s="199" t="str">
        <f t="shared" si="217"/>
        <v/>
      </c>
      <c r="AA946" s="146" t="str">
        <f t="shared" si="221"/>
        <v/>
      </c>
      <c r="AB946" s="141" t="str">
        <f t="shared" si="218"/>
        <v/>
      </c>
      <c r="AC946" s="140" t="str">
        <f t="shared" si="219"/>
        <v/>
      </c>
    </row>
    <row r="947" spans="1:29" x14ac:dyDescent="0.2">
      <c r="A947" s="150"/>
      <c r="B947" s="149" t="str">
        <f t="shared" si="210"/>
        <v/>
      </c>
      <c r="C947" s="140">
        <f t="shared" si="211"/>
        <v>9180000</v>
      </c>
      <c r="D947" s="144"/>
      <c r="G947" s="147"/>
      <c r="T947" s="142" t="str">
        <f t="shared" si="212"/>
        <v/>
      </c>
      <c r="U947" s="142" t="str">
        <f t="shared" si="213"/>
        <v/>
      </c>
      <c r="V947" s="195" t="str">
        <f t="shared" si="214"/>
        <v/>
      </c>
      <c r="W947" s="196" t="str">
        <f t="shared" si="215"/>
        <v/>
      </c>
      <c r="X947" s="146" t="str">
        <f t="shared" si="220"/>
        <v/>
      </c>
      <c r="Y947" s="146" t="str">
        <f t="shared" si="216"/>
        <v/>
      </c>
      <c r="Z947" s="199" t="str">
        <f t="shared" si="217"/>
        <v/>
      </c>
      <c r="AA947" s="146" t="str">
        <f t="shared" si="221"/>
        <v/>
      </c>
      <c r="AB947" s="141" t="str">
        <f t="shared" si="218"/>
        <v/>
      </c>
      <c r="AC947" s="140" t="str">
        <f t="shared" si="219"/>
        <v/>
      </c>
    </row>
    <row r="948" spans="1:29" x14ac:dyDescent="0.2">
      <c r="A948" s="150"/>
      <c r="B948" s="149" t="str">
        <f t="shared" si="210"/>
        <v/>
      </c>
      <c r="C948" s="140">
        <f t="shared" si="211"/>
        <v>9190800</v>
      </c>
      <c r="D948" s="144"/>
      <c r="G948" s="147"/>
      <c r="T948" s="142" t="str">
        <f t="shared" si="212"/>
        <v/>
      </c>
      <c r="U948" s="142" t="str">
        <f t="shared" si="213"/>
        <v/>
      </c>
      <c r="V948" s="195" t="str">
        <f t="shared" si="214"/>
        <v/>
      </c>
      <c r="W948" s="196" t="str">
        <f t="shared" si="215"/>
        <v/>
      </c>
      <c r="X948" s="146" t="str">
        <f t="shared" si="220"/>
        <v/>
      </c>
      <c r="Y948" s="146" t="str">
        <f t="shared" si="216"/>
        <v/>
      </c>
      <c r="Z948" s="199" t="str">
        <f t="shared" si="217"/>
        <v/>
      </c>
      <c r="AA948" s="146" t="str">
        <f t="shared" si="221"/>
        <v/>
      </c>
      <c r="AB948" s="141" t="str">
        <f t="shared" si="218"/>
        <v/>
      </c>
      <c r="AC948" s="140" t="str">
        <f t="shared" si="219"/>
        <v/>
      </c>
    </row>
    <row r="949" spans="1:29" x14ac:dyDescent="0.2">
      <c r="A949" s="150"/>
      <c r="B949" s="149" t="str">
        <f t="shared" si="210"/>
        <v/>
      </c>
      <c r="C949" s="140">
        <f t="shared" si="211"/>
        <v>9201600</v>
      </c>
      <c r="D949" s="144"/>
      <c r="G949" s="147"/>
      <c r="T949" s="142" t="str">
        <f t="shared" si="212"/>
        <v/>
      </c>
      <c r="U949" s="142" t="str">
        <f t="shared" si="213"/>
        <v/>
      </c>
      <c r="V949" s="195" t="str">
        <f t="shared" si="214"/>
        <v/>
      </c>
      <c r="W949" s="196" t="str">
        <f t="shared" si="215"/>
        <v/>
      </c>
      <c r="X949" s="146" t="str">
        <f t="shared" si="220"/>
        <v/>
      </c>
      <c r="Y949" s="146" t="str">
        <f t="shared" si="216"/>
        <v/>
      </c>
      <c r="Z949" s="199" t="str">
        <f t="shared" si="217"/>
        <v/>
      </c>
      <c r="AA949" s="146" t="str">
        <f t="shared" si="221"/>
        <v/>
      </c>
      <c r="AB949" s="141" t="str">
        <f t="shared" si="218"/>
        <v/>
      </c>
      <c r="AC949" s="140" t="str">
        <f t="shared" si="219"/>
        <v/>
      </c>
    </row>
    <row r="950" spans="1:29" x14ac:dyDescent="0.2">
      <c r="A950" s="150"/>
      <c r="B950" s="149" t="str">
        <f t="shared" ref="B950:B1013" si="222">IF(D950="","",B949+$N$5/24+0.000000001)</f>
        <v/>
      </c>
      <c r="C950" s="140">
        <f t="shared" si="211"/>
        <v>9212400</v>
      </c>
      <c r="D950" s="144"/>
      <c r="G950" s="147"/>
      <c r="T950" s="142" t="str">
        <f t="shared" si="212"/>
        <v/>
      </c>
      <c r="U950" s="142" t="str">
        <f t="shared" si="213"/>
        <v/>
      </c>
      <c r="V950" s="195" t="str">
        <f t="shared" si="214"/>
        <v/>
      </c>
      <c r="W950" s="196" t="str">
        <f t="shared" si="215"/>
        <v/>
      </c>
      <c r="X950" s="146" t="str">
        <f t="shared" si="220"/>
        <v/>
      </c>
      <c r="Y950" s="146" t="str">
        <f t="shared" si="216"/>
        <v/>
      </c>
      <c r="Z950" s="199" t="str">
        <f t="shared" si="217"/>
        <v/>
      </c>
      <c r="AA950" s="146" t="str">
        <f t="shared" si="221"/>
        <v/>
      </c>
      <c r="AB950" s="141" t="str">
        <f t="shared" si="218"/>
        <v/>
      </c>
      <c r="AC950" s="140" t="str">
        <f t="shared" si="219"/>
        <v/>
      </c>
    </row>
    <row r="951" spans="1:29" x14ac:dyDescent="0.2">
      <c r="A951" s="150"/>
      <c r="B951" s="149" t="str">
        <f t="shared" si="222"/>
        <v/>
      </c>
      <c r="C951" s="140">
        <f t="shared" si="211"/>
        <v>9223200</v>
      </c>
      <c r="D951" s="144"/>
      <c r="G951" s="147"/>
      <c r="T951" s="142" t="str">
        <f t="shared" si="212"/>
        <v/>
      </c>
      <c r="U951" s="142" t="str">
        <f t="shared" si="213"/>
        <v/>
      </c>
      <c r="V951" s="195" t="str">
        <f t="shared" si="214"/>
        <v/>
      </c>
      <c r="W951" s="196" t="str">
        <f t="shared" si="215"/>
        <v/>
      </c>
      <c r="X951" s="146" t="str">
        <f t="shared" si="220"/>
        <v/>
      </c>
      <c r="Y951" s="146" t="str">
        <f t="shared" si="216"/>
        <v/>
      </c>
      <c r="Z951" s="199" t="str">
        <f t="shared" si="217"/>
        <v/>
      </c>
      <c r="AA951" s="146" t="str">
        <f t="shared" si="221"/>
        <v/>
      </c>
      <c r="AB951" s="141" t="str">
        <f t="shared" si="218"/>
        <v/>
      </c>
      <c r="AC951" s="140" t="str">
        <f t="shared" si="219"/>
        <v/>
      </c>
    </row>
    <row r="952" spans="1:29" x14ac:dyDescent="0.2">
      <c r="A952" s="150"/>
      <c r="B952" s="149" t="str">
        <f t="shared" si="222"/>
        <v/>
      </c>
      <c r="C952" s="140">
        <f t="shared" si="211"/>
        <v>9234000</v>
      </c>
      <c r="D952" s="144"/>
      <c r="G952" s="147"/>
      <c r="T952" s="142" t="str">
        <f t="shared" si="212"/>
        <v/>
      </c>
      <c r="U952" s="142" t="str">
        <f t="shared" si="213"/>
        <v/>
      </c>
      <c r="V952" s="195" t="str">
        <f t="shared" si="214"/>
        <v/>
      </c>
      <c r="W952" s="196" t="str">
        <f t="shared" si="215"/>
        <v/>
      </c>
      <c r="X952" s="146" t="str">
        <f t="shared" si="220"/>
        <v/>
      </c>
      <c r="Y952" s="146" t="str">
        <f t="shared" si="216"/>
        <v/>
      </c>
      <c r="Z952" s="199" t="str">
        <f t="shared" si="217"/>
        <v/>
      </c>
      <c r="AA952" s="146" t="str">
        <f t="shared" si="221"/>
        <v/>
      </c>
      <c r="AB952" s="141" t="str">
        <f t="shared" si="218"/>
        <v/>
      </c>
      <c r="AC952" s="140" t="str">
        <f t="shared" si="219"/>
        <v/>
      </c>
    </row>
    <row r="953" spans="1:29" x14ac:dyDescent="0.2">
      <c r="A953" s="150"/>
      <c r="B953" s="149" t="str">
        <f t="shared" si="222"/>
        <v/>
      </c>
      <c r="C953" s="140">
        <f t="shared" si="211"/>
        <v>9244800</v>
      </c>
      <c r="D953" s="144"/>
      <c r="G953" s="147"/>
      <c r="T953" s="142" t="str">
        <f t="shared" si="212"/>
        <v/>
      </c>
      <c r="U953" s="142" t="str">
        <f t="shared" si="213"/>
        <v/>
      </c>
      <c r="V953" s="195" t="str">
        <f t="shared" si="214"/>
        <v/>
      </c>
      <c r="W953" s="196" t="str">
        <f t="shared" si="215"/>
        <v/>
      </c>
      <c r="X953" s="146" t="str">
        <f t="shared" si="220"/>
        <v/>
      </c>
      <c r="Y953" s="146" t="str">
        <f t="shared" si="216"/>
        <v/>
      </c>
      <c r="Z953" s="199" t="str">
        <f t="shared" si="217"/>
        <v/>
      </c>
      <c r="AA953" s="146" t="str">
        <f t="shared" si="221"/>
        <v/>
      </c>
      <c r="AB953" s="141" t="str">
        <f t="shared" si="218"/>
        <v/>
      </c>
      <c r="AC953" s="140" t="str">
        <f t="shared" si="219"/>
        <v/>
      </c>
    </row>
    <row r="954" spans="1:29" x14ac:dyDescent="0.2">
      <c r="A954" s="150"/>
      <c r="B954" s="149" t="str">
        <f t="shared" si="222"/>
        <v/>
      </c>
      <c r="C954" s="140">
        <f t="shared" si="211"/>
        <v>9255600</v>
      </c>
      <c r="D954" s="144"/>
      <c r="G954" s="147"/>
      <c r="T954" s="142" t="str">
        <f t="shared" si="212"/>
        <v/>
      </c>
      <c r="U954" s="142" t="str">
        <f t="shared" si="213"/>
        <v/>
      </c>
      <c r="V954" s="195" t="str">
        <f t="shared" si="214"/>
        <v/>
      </c>
      <c r="W954" s="196" t="str">
        <f t="shared" si="215"/>
        <v/>
      </c>
      <c r="X954" s="146" t="str">
        <f t="shared" si="220"/>
        <v/>
      </c>
      <c r="Y954" s="146" t="str">
        <f t="shared" si="216"/>
        <v/>
      </c>
      <c r="Z954" s="199" t="str">
        <f t="shared" si="217"/>
        <v/>
      </c>
      <c r="AA954" s="146" t="str">
        <f t="shared" si="221"/>
        <v/>
      </c>
      <c r="AB954" s="141" t="str">
        <f t="shared" si="218"/>
        <v/>
      </c>
      <c r="AC954" s="140" t="str">
        <f t="shared" si="219"/>
        <v/>
      </c>
    </row>
    <row r="955" spans="1:29" x14ac:dyDescent="0.2">
      <c r="A955" s="150"/>
      <c r="B955" s="149" t="str">
        <f t="shared" si="222"/>
        <v/>
      </c>
      <c r="C955" s="140">
        <f t="shared" si="211"/>
        <v>9266400</v>
      </c>
      <c r="D955" s="144"/>
      <c r="G955" s="147"/>
      <c r="T955" s="142" t="str">
        <f t="shared" si="212"/>
        <v/>
      </c>
      <c r="U955" s="142" t="str">
        <f t="shared" si="213"/>
        <v/>
      </c>
      <c r="V955" s="195" t="str">
        <f t="shared" si="214"/>
        <v/>
      </c>
      <c r="W955" s="196" t="str">
        <f t="shared" si="215"/>
        <v/>
      </c>
      <c r="X955" s="146" t="str">
        <f t="shared" si="220"/>
        <v/>
      </c>
      <c r="Y955" s="146" t="str">
        <f t="shared" si="216"/>
        <v/>
      </c>
      <c r="Z955" s="199" t="str">
        <f t="shared" si="217"/>
        <v/>
      </c>
      <c r="AA955" s="146" t="str">
        <f t="shared" si="221"/>
        <v/>
      </c>
      <c r="AB955" s="141" t="str">
        <f t="shared" si="218"/>
        <v/>
      </c>
      <c r="AC955" s="140" t="str">
        <f t="shared" si="219"/>
        <v/>
      </c>
    </row>
    <row r="956" spans="1:29" x14ac:dyDescent="0.2">
      <c r="A956" s="150"/>
      <c r="B956" s="149" t="str">
        <f t="shared" si="222"/>
        <v/>
      </c>
      <c r="C956" s="140">
        <f t="shared" ref="C956:C1019" si="223">C955+$N$5*3600+0.00000000001</f>
        <v>9277200</v>
      </c>
      <c r="D956" s="144"/>
      <c r="G956" s="147"/>
      <c r="T956" s="142" t="str">
        <f t="shared" si="212"/>
        <v/>
      </c>
      <c r="U956" s="142" t="str">
        <f t="shared" si="213"/>
        <v/>
      </c>
      <c r="V956" s="195" t="str">
        <f t="shared" si="214"/>
        <v/>
      </c>
      <c r="W956" s="196" t="str">
        <f t="shared" si="215"/>
        <v/>
      </c>
      <c r="X956" s="146" t="str">
        <f t="shared" si="220"/>
        <v/>
      </c>
      <c r="Y956" s="146" t="str">
        <f t="shared" si="216"/>
        <v/>
      </c>
      <c r="Z956" s="199" t="str">
        <f t="shared" si="217"/>
        <v/>
      </c>
      <c r="AA956" s="146" t="str">
        <f t="shared" si="221"/>
        <v/>
      </c>
      <c r="AB956" s="141" t="str">
        <f t="shared" si="218"/>
        <v/>
      </c>
      <c r="AC956" s="140" t="str">
        <f t="shared" si="219"/>
        <v/>
      </c>
    </row>
    <row r="957" spans="1:29" x14ac:dyDescent="0.2">
      <c r="A957" s="150"/>
      <c r="B957" s="149" t="str">
        <f t="shared" si="222"/>
        <v/>
      </c>
      <c r="C957" s="140">
        <f t="shared" si="223"/>
        <v>9288000</v>
      </c>
      <c r="D957" s="144"/>
      <c r="G957" s="147"/>
      <c r="T957" s="142" t="str">
        <f t="shared" si="212"/>
        <v/>
      </c>
      <c r="U957" s="142" t="str">
        <f t="shared" si="213"/>
        <v/>
      </c>
      <c r="V957" s="195" t="str">
        <f t="shared" si="214"/>
        <v/>
      </c>
      <c r="W957" s="196" t="str">
        <f t="shared" si="215"/>
        <v/>
      </c>
      <c r="X957" s="146" t="str">
        <f t="shared" si="220"/>
        <v/>
      </c>
      <c r="Y957" s="146" t="str">
        <f t="shared" si="216"/>
        <v/>
      </c>
      <c r="Z957" s="199" t="str">
        <f t="shared" si="217"/>
        <v/>
      </c>
      <c r="AA957" s="146" t="str">
        <f t="shared" si="221"/>
        <v/>
      </c>
      <c r="AB957" s="141" t="str">
        <f t="shared" si="218"/>
        <v/>
      </c>
      <c r="AC957" s="140" t="str">
        <f t="shared" si="219"/>
        <v/>
      </c>
    </row>
    <row r="958" spans="1:29" x14ac:dyDescent="0.2">
      <c r="A958" s="150"/>
      <c r="B958" s="149" t="str">
        <f t="shared" si="222"/>
        <v/>
      </c>
      <c r="C958" s="140">
        <f t="shared" si="223"/>
        <v>9298800</v>
      </c>
      <c r="D958" s="144"/>
      <c r="G958" s="147"/>
      <c r="T958" s="142" t="str">
        <f t="shared" si="212"/>
        <v/>
      </c>
      <c r="U958" s="142" t="str">
        <f t="shared" si="213"/>
        <v/>
      </c>
      <c r="V958" s="195" t="str">
        <f t="shared" si="214"/>
        <v/>
      </c>
      <c r="W958" s="196" t="str">
        <f t="shared" si="215"/>
        <v/>
      </c>
      <c r="X958" s="146" t="str">
        <f t="shared" si="220"/>
        <v/>
      </c>
      <c r="Y958" s="146" t="str">
        <f t="shared" si="216"/>
        <v/>
      </c>
      <c r="Z958" s="199" t="str">
        <f t="shared" si="217"/>
        <v/>
      </c>
      <c r="AA958" s="146" t="str">
        <f t="shared" si="221"/>
        <v/>
      </c>
      <c r="AB958" s="141" t="str">
        <f t="shared" si="218"/>
        <v/>
      </c>
      <c r="AC958" s="140" t="str">
        <f t="shared" si="219"/>
        <v/>
      </c>
    </row>
    <row r="959" spans="1:29" x14ac:dyDescent="0.2">
      <c r="A959" s="150"/>
      <c r="B959" s="149" t="str">
        <f t="shared" si="222"/>
        <v/>
      </c>
      <c r="C959" s="140">
        <f t="shared" si="223"/>
        <v>9309600</v>
      </c>
      <c r="D959" s="144"/>
      <c r="G959" s="147"/>
      <c r="T959" s="142" t="str">
        <f t="shared" si="212"/>
        <v/>
      </c>
      <c r="U959" s="142" t="str">
        <f t="shared" si="213"/>
        <v/>
      </c>
      <c r="V959" s="195" t="str">
        <f t="shared" si="214"/>
        <v/>
      </c>
      <c r="W959" s="196" t="str">
        <f t="shared" si="215"/>
        <v/>
      </c>
      <c r="X959" s="146" t="str">
        <f t="shared" si="220"/>
        <v/>
      </c>
      <c r="Y959" s="146" t="str">
        <f t="shared" si="216"/>
        <v/>
      </c>
      <c r="Z959" s="199" t="str">
        <f t="shared" si="217"/>
        <v/>
      </c>
      <c r="AA959" s="146" t="str">
        <f t="shared" si="221"/>
        <v/>
      </c>
      <c r="AB959" s="141" t="str">
        <f t="shared" si="218"/>
        <v/>
      </c>
      <c r="AC959" s="140" t="str">
        <f t="shared" si="219"/>
        <v/>
      </c>
    </row>
    <row r="960" spans="1:29" x14ac:dyDescent="0.2">
      <c r="A960" s="150"/>
      <c r="B960" s="149" t="str">
        <f t="shared" si="222"/>
        <v/>
      </c>
      <c r="C960" s="140">
        <f t="shared" si="223"/>
        <v>9320400</v>
      </c>
      <c r="D960" s="144"/>
      <c r="G960" s="147"/>
      <c r="T960" s="142" t="str">
        <f t="shared" si="212"/>
        <v/>
      </c>
      <c r="U960" s="142" t="str">
        <f t="shared" si="213"/>
        <v/>
      </c>
      <c r="V960" s="195" t="str">
        <f t="shared" si="214"/>
        <v/>
      </c>
      <c r="W960" s="196" t="str">
        <f t="shared" si="215"/>
        <v/>
      </c>
      <c r="X960" s="146" t="str">
        <f t="shared" si="220"/>
        <v/>
      </c>
      <c r="Y960" s="146" t="str">
        <f t="shared" si="216"/>
        <v/>
      </c>
      <c r="Z960" s="199" t="str">
        <f t="shared" si="217"/>
        <v/>
      </c>
      <c r="AA960" s="146" t="str">
        <f t="shared" si="221"/>
        <v/>
      </c>
      <c r="AB960" s="141" t="str">
        <f t="shared" si="218"/>
        <v/>
      </c>
      <c r="AC960" s="140" t="str">
        <f t="shared" si="219"/>
        <v/>
      </c>
    </row>
    <row r="961" spans="1:29" x14ac:dyDescent="0.2">
      <c r="A961" s="150"/>
      <c r="B961" s="149" t="str">
        <f t="shared" si="222"/>
        <v/>
      </c>
      <c r="C961" s="140">
        <f t="shared" si="223"/>
        <v>9331200</v>
      </c>
      <c r="D961" s="144"/>
      <c r="G961" s="147"/>
      <c r="T961" s="142" t="str">
        <f t="shared" si="212"/>
        <v/>
      </c>
      <c r="U961" s="142" t="str">
        <f t="shared" si="213"/>
        <v/>
      </c>
      <c r="V961" s="195" t="str">
        <f t="shared" si="214"/>
        <v/>
      </c>
      <c r="W961" s="196" t="str">
        <f t="shared" si="215"/>
        <v/>
      </c>
      <c r="X961" s="146" t="str">
        <f t="shared" si="220"/>
        <v/>
      </c>
      <c r="Y961" s="146" t="str">
        <f t="shared" si="216"/>
        <v/>
      </c>
      <c r="Z961" s="199" t="str">
        <f t="shared" si="217"/>
        <v/>
      </c>
      <c r="AA961" s="146" t="str">
        <f t="shared" si="221"/>
        <v/>
      </c>
      <c r="AB961" s="141" t="str">
        <f t="shared" si="218"/>
        <v/>
      </c>
      <c r="AC961" s="140" t="str">
        <f t="shared" si="219"/>
        <v/>
      </c>
    </row>
    <row r="962" spans="1:29" x14ac:dyDescent="0.2">
      <c r="A962" s="150"/>
      <c r="B962" s="149" t="str">
        <f t="shared" si="222"/>
        <v/>
      </c>
      <c r="C962" s="140">
        <f t="shared" si="223"/>
        <v>9342000</v>
      </c>
      <c r="D962" s="144"/>
      <c r="G962" s="147"/>
      <c r="T962" s="142" t="str">
        <f t="shared" si="212"/>
        <v/>
      </c>
      <c r="U962" s="142" t="str">
        <f t="shared" si="213"/>
        <v/>
      </c>
      <c r="V962" s="195" t="str">
        <f t="shared" si="214"/>
        <v/>
      </c>
      <c r="W962" s="196" t="str">
        <f t="shared" si="215"/>
        <v/>
      </c>
      <c r="X962" s="146" t="str">
        <f t="shared" si="220"/>
        <v/>
      </c>
      <c r="Y962" s="146" t="str">
        <f t="shared" si="216"/>
        <v/>
      </c>
      <c r="Z962" s="199" t="str">
        <f t="shared" si="217"/>
        <v/>
      </c>
      <c r="AA962" s="146" t="str">
        <f t="shared" si="221"/>
        <v/>
      </c>
      <c r="AB962" s="141" t="str">
        <f t="shared" si="218"/>
        <v/>
      </c>
      <c r="AC962" s="140" t="str">
        <f t="shared" si="219"/>
        <v/>
      </c>
    </row>
    <row r="963" spans="1:29" x14ac:dyDescent="0.2">
      <c r="A963" s="150"/>
      <c r="B963" s="149" t="str">
        <f t="shared" si="222"/>
        <v/>
      </c>
      <c r="C963" s="140">
        <f t="shared" si="223"/>
        <v>9352800</v>
      </c>
      <c r="D963" s="144"/>
      <c r="G963" s="147"/>
      <c r="T963" s="142" t="str">
        <f t="shared" ref="T963:T1026" si="224">IF(U963="","",T962+1)</f>
        <v/>
      </c>
      <c r="U963" s="142" t="str">
        <f t="shared" ref="U963:U1026" si="225">IF(U962="","",IF(U962+$N$33&gt;$O$2,"",IF((U962+N$33)&gt;=O$2,O$2,U962+$N$33)))</f>
        <v/>
      </c>
      <c r="V963" s="195" t="str">
        <f t="shared" ref="V963:V1026" si="226">IF(U963="","",(U963/3600)/24+V$4)</f>
        <v/>
      </c>
      <c r="W963" s="196" t="str">
        <f t="shared" ref="W963:W1026" si="227">IF(T963="","",V963/24+$W$5)</f>
        <v/>
      </c>
      <c r="X963" s="146" t="str">
        <f t="shared" si="220"/>
        <v/>
      </c>
      <c r="Y963" s="146" t="str">
        <f t="shared" ref="Y963:Y1026" si="228">IF(U963="","",GetYByX(Z963/10000,$J$4:$J$100,$I$4:$I$100, TRUE))</f>
        <v/>
      </c>
      <c r="Z963" s="199" t="str">
        <f t="shared" ref="Z963:Z1026" si="229">IF(U963="","",Z962+X963*AB963-AA963*AB963)</f>
        <v/>
      </c>
      <c r="AA963" s="146" t="str">
        <f t="shared" si="221"/>
        <v/>
      </c>
      <c r="AB963" s="141" t="str">
        <f t="shared" ref="AB963:AB1026" si="230">IF(U963="","",U963-U962)</f>
        <v/>
      </c>
      <c r="AC963" s="140" t="str">
        <f t="shared" ref="AC963:AC1026" si="231">IF(U963="","",U963/3600)</f>
        <v/>
      </c>
    </row>
    <row r="964" spans="1:29" x14ac:dyDescent="0.2">
      <c r="A964" s="150"/>
      <c r="B964" s="149" t="str">
        <f t="shared" si="222"/>
        <v/>
      </c>
      <c r="C964" s="140">
        <f t="shared" si="223"/>
        <v>9363600</v>
      </c>
      <c r="D964" s="144"/>
      <c r="G964" s="147"/>
      <c r="T964" s="142" t="str">
        <f t="shared" si="224"/>
        <v/>
      </c>
      <c r="U964" s="142" t="str">
        <f t="shared" si="225"/>
        <v/>
      </c>
      <c r="V964" s="195" t="str">
        <f t="shared" si="226"/>
        <v/>
      </c>
      <c r="W964" s="196" t="str">
        <f t="shared" si="227"/>
        <v/>
      </c>
      <c r="X964" s="146" t="str">
        <f t="shared" si="220"/>
        <v/>
      </c>
      <c r="Y964" s="146" t="str">
        <f t="shared" si="228"/>
        <v/>
      </c>
      <c r="Z964" s="199" t="str">
        <f t="shared" si="229"/>
        <v/>
      </c>
      <c r="AA964" s="146" t="str">
        <f t="shared" si="221"/>
        <v/>
      </c>
      <c r="AB964" s="141" t="str">
        <f t="shared" si="230"/>
        <v/>
      </c>
      <c r="AC964" s="140" t="str">
        <f t="shared" si="231"/>
        <v/>
      </c>
    </row>
    <row r="965" spans="1:29" x14ac:dyDescent="0.2">
      <c r="A965" s="150"/>
      <c r="B965" s="149" t="str">
        <f t="shared" si="222"/>
        <v/>
      </c>
      <c r="C965" s="140">
        <f t="shared" si="223"/>
        <v>9374400</v>
      </c>
      <c r="D965" s="144"/>
      <c r="G965" s="147"/>
      <c r="T965" s="142" t="str">
        <f t="shared" si="224"/>
        <v/>
      </c>
      <c r="U965" s="142" t="str">
        <f t="shared" si="225"/>
        <v/>
      </c>
      <c r="V965" s="195" t="str">
        <f t="shared" si="226"/>
        <v/>
      </c>
      <c r="W965" s="196" t="str">
        <f t="shared" si="227"/>
        <v/>
      </c>
      <c r="X965" s="146" t="str">
        <f t="shared" si="220"/>
        <v/>
      </c>
      <c r="Y965" s="146" t="str">
        <f t="shared" si="228"/>
        <v/>
      </c>
      <c r="Z965" s="199" t="str">
        <f t="shared" si="229"/>
        <v/>
      </c>
      <c r="AA965" s="146" t="str">
        <f t="shared" si="221"/>
        <v/>
      </c>
      <c r="AB965" s="141" t="str">
        <f t="shared" si="230"/>
        <v/>
      </c>
      <c r="AC965" s="140" t="str">
        <f t="shared" si="231"/>
        <v/>
      </c>
    </row>
    <row r="966" spans="1:29" x14ac:dyDescent="0.2">
      <c r="A966" s="150"/>
      <c r="B966" s="149" t="str">
        <f t="shared" si="222"/>
        <v/>
      </c>
      <c r="C966" s="140">
        <f t="shared" si="223"/>
        <v>9385200</v>
      </c>
      <c r="D966" s="144"/>
      <c r="G966" s="147"/>
      <c r="T966" s="142" t="str">
        <f t="shared" si="224"/>
        <v/>
      </c>
      <c r="U966" s="142" t="str">
        <f t="shared" si="225"/>
        <v/>
      </c>
      <c r="V966" s="195" t="str">
        <f t="shared" si="226"/>
        <v/>
      </c>
      <c r="W966" s="196" t="str">
        <f t="shared" si="227"/>
        <v/>
      </c>
      <c r="X966" s="146" t="str">
        <f t="shared" ref="X966:X1029" si="232">IF(U966="","",vbaSpline(U966/3600,A$4:A$59,D$4:D$59))</f>
        <v/>
      </c>
      <c r="Y966" s="146" t="str">
        <f t="shared" si="228"/>
        <v/>
      </c>
      <c r="Z966" s="199" t="str">
        <f t="shared" si="229"/>
        <v/>
      </c>
      <c r="AA966" s="146" t="str">
        <f t="shared" ref="AA966:AA1029" si="233">IF(U966="","",IF(Y965&lt;$N$12,0,GetYByX(Y965,$AF$5:$AF$100,$AG$5:$AG$100)+GetYByX(Y965,$AI$5:$AI$100,$AJ$5:$AJ$100)+AL965)+GetYByX(Y965,F$4:F$100,G$4:G$100))</f>
        <v/>
      </c>
      <c r="AB966" s="141" t="str">
        <f t="shared" si="230"/>
        <v/>
      </c>
      <c r="AC966" s="140" t="str">
        <f t="shared" si="231"/>
        <v/>
      </c>
    </row>
    <row r="967" spans="1:29" x14ac:dyDescent="0.2">
      <c r="A967" s="150"/>
      <c r="B967" s="149" t="str">
        <f t="shared" si="222"/>
        <v/>
      </c>
      <c r="C967" s="140">
        <f t="shared" si="223"/>
        <v>9396000</v>
      </c>
      <c r="D967" s="144"/>
      <c r="G967" s="147"/>
      <c r="T967" s="142" t="str">
        <f t="shared" si="224"/>
        <v/>
      </c>
      <c r="U967" s="142" t="str">
        <f t="shared" si="225"/>
        <v/>
      </c>
      <c r="V967" s="195" t="str">
        <f t="shared" si="226"/>
        <v/>
      </c>
      <c r="W967" s="196" t="str">
        <f t="shared" si="227"/>
        <v/>
      </c>
      <c r="X967" s="146" t="str">
        <f t="shared" si="232"/>
        <v/>
      </c>
      <c r="Y967" s="146" t="str">
        <f t="shared" si="228"/>
        <v/>
      </c>
      <c r="Z967" s="199" t="str">
        <f t="shared" si="229"/>
        <v/>
      </c>
      <c r="AA967" s="146" t="str">
        <f t="shared" si="233"/>
        <v/>
      </c>
      <c r="AB967" s="141" t="str">
        <f t="shared" si="230"/>
        <v/>
      </c>
      <c r="AC967" s="140" t="str">
        <f t="shared" si="231"/>
        <v/>
      </c>
    </row>
    <row r="968" spans="1:29" x14ac:dyDescent="0.2">
      <c r="A968" s="150"/>
      <c r="B968" s="149" t="str">
        <f t="shared" si="222"/>
        <v/>
      </c>
      <c r="C968" s="140">
        <f t="shared" si="223"/>
        <v>9406800</v>
      </c>
      <c r="D968" s="144"/>
      <c r="G968" s="147"/>
      <c r="T968" s="142" t="str">
        <f t="shared" si="224"/>
        <v/>
      </c>
      <c r="U968" s="142" t="str">
        <f t="shared" si="225"/>
        <v/>
      </c>
      <c r="V968" s="195" t="str">
        <f t="shared" si="226"/>
        <v/>
      </c>
      <c r="W968" s="196" t="str">
        <f t="shared" si="227"/>
        <v/>
      </c>
      <c r="X968" s="146" t="str">
        <f t="shared" si="232"/>
        <v/>
      </c>
      <c r="Y968" s="146" t="str">
        <f t="shared" si="228"/>
        <v/>
      </c>
      <c r="Z968" s="199" t="str">
        <f t="shared" si="229"/>
        <v/>
      </c>
      <c r="AA968" s="146" t="str">
        <f t="shared" si="233"/>
        <v/>
      </c>
      <c r="AB968" s="141" t="str">
        <f t="shared" si="230"/>
        <v/>
      </c>
      <c r="AC968" s="140" t="str">
        <f t="shared" si="231"/>
        <v/>
      </c>
    </row>
    <row r="969" spans="1:29" x14ac:dyDescent="0.2">
      <c r="A969" s="150"/>
      <c r="B969" s="149" t="str">
        <f t="shared" si="222"/>
        <v/>
      </c>
      <c r="C969" s="140">
        <f t="shared" si="223"/>
        <v>9417600</v>
      </c>
      <c r="D969" s="144"/>
      <c r="G969" s="147"/>
      <c r="T969" s="142" t="str">
        <f t="shared" si="224"/>
        <v/>
      </c>
      <c r="U969" s="142" t="str">
        <f t="shared" si="225"/>
        <v/>
      </c>
      <c r="V969" s="195" t="str">
        <f t="shared" si="226"/>
        <v/>
      </c>
      <c r="W969" s="196" t="str">
        <f t="shared" si="227"/>
        <v/>
      </c>
      <c r="X969" s="146" t="str">
        <f t="shared" si="232"/>
        <v/>
      </c>
      <c r="Y969" s="146" t="str">
        <f t="shared" si="228"/>
        <v/>
      </c>
      <c r="Z969" s="199" t="str">
        <f t="shared" si="229"/>
        <v/>
      </c>
      <c r="AA969" s="146" t="str">
        <f t="shared" si="233"/>
        <v/>
      </c>
      <c r="AB969" s="141" t="str">
        <f t="shared" si="230"/>
        <v/>
      </c>
      <c r="AC969" s="140" t="str">
        <f t="shared" si="231"/>
        <v/>
      </c>
    </row>
    <row r="970" spans="1:29" x14ac:dyDescent="0.2">
      <c r="A970" s="150"/>
      <c r="B970" s="149" t="str">
        <f t="shared" si="222"/>
        <v/>
      </c>
      <c r="C970" s="140">
        <f t="shared" si="223"/>
        <v>9428400</v>
      </c>
      <c r="D970" s="144"/>
      <c r="G970" s="147"/>
      <c r="T970" s="142" t="str">
        <f t="shared" si="224"/>
        <v/>
      </c>
      <c r="U970" s="142" t="str">
        <f t="shared" si="225"/>
        <v/>
      </c>
      <c r="V970" s="195" t="str">
        <f t="shared" si="226"/>
        <v/>
      </c>
      <c r="W970" s="196" t="str">
        <f t="shared" si="227"/>
        <v/>
      </c>
      <c r="X970" s="146" t="str">
        <f t="shared" si="232"/>
        <v/>
      </c>
      <c r="Y970" s="146" t="str">
        <f t="shared" si="228"/>
        <v/>
      </c>
      <c r="Z970" s="199" t="str">
        <f t="shared" si="229"/>
        <v/>
      </c>
      <c r="AA970" s="146" t="str">
        <f t="shared" si="233"/>
        <v/>
      </c>
      <c r="AB970" s="141" t="str">
        <f t="shared" si="230"/>
        <v/>
      </c>
      <c r="AC970" s="140" t="str">
        <f t="shared" si="231"/>
        <v/>
      </c>
    </row>
    <row r="971" spans="1:29" x14ac:dyDescent="0.2">
      <c r="A971" s="150"/>
      <c r="B971" s="149" t="str">
        <f t="shared" si="222"/>
        <v/>
      </c>
      <c r="C971" s="140">
        <f t="shared" si="223"/>
        <v>9439200</v>
      </c>
      <c r="D971" s="144"/>
      <c r="G971" s="147"/>
      <c r="T971" s="142" t="str">
        <f t="shared" si="224"/>
        <v/>
      </c>
      <c r="U971" s="142" t="str">
        <f t="shared" si="225"/>
        <v/>
      </c>
      <c r="V971" s="195" t="str">
        <f t="shared" si="226"/>
        <v/>
      </c>
      <c r="W971" s="196" t="str">
        <f t="shared" si="227"/>
        <v/>
      </c>
      <c r="X971" s="146" t="str">
        <f t="shared" si="232"/>
        <v/>
      </c>
      <c r="Y971" s="146" t="str">
        <f t="shared" si="228"/>
        <v/>
      </c>
      <c r="Z971" s="199" t="str">
        <f t="shared" si="229"/>
        <v/>
      </c>
      <c r="AA971" s="146" t="str">
        <f t="shared" si="233"/>
        <v/>
      </c>
      <c r="AB971" s="141" t="str">
        <f t="shared" si="230"/>
        <v/>
      </c>
      <c r="AC971" s="140" t="str">
        <f t="shared" si="231"/>
        <v/>
      </c>
    </row>
    <row r="972" spans="1:29" x14ac:dyDescent="0.2">
      <c r="A972" s="150"/>
      <c r="B972" s="149" t="str">
        <f t="shared" si="222"/>
        <v/>
      </c>
      <c r="C972" s="140">
        <f t="shared" si="223"/>
        <v>9450000</v>
      </c>
      <c r="D972" s="144"/>
      <c r="G972" s="147"/>
      <c r="T972" s="142" t="str">
        <f t="shared" si="224"/>
        <v/>
      </c>
      <c r="U972" s="142" t="str">
        <f t="shared" si="225"/>
        <v/>
      </c>
      <c r="V972" s="195" t="str">
        <f t="shared" si="226"/>
        <v/>
      </c>
      <c r="W972" s="196" t="str">
        <f t="shared" si="227"/>
        <v/>
      </c>
      <c r="X972" s="146" t="str">
        <f t="shared" si="232"/>
        <v/>
      </c>
      <c r="Y972" s="146" t="str">
        <f t="shared" si="228"/>
        <v/>
      </c>
      <c r="Z972" s="199" t="str">
        <f t="shared" si="229"/>
        <v/>
      </c>
      <c r="AA972" s="146" t="str">
        <f t="shared" si="233"/>
        <v/>
      </c>
      <c r="AB972" s="141" t="str">
        <f t="shared" si="230"/>
        <v/>
      </c>
      <c r="AC972" s="140" t="str">
        <f t="shared" si="231"/>
        <v/>
      </c>
    </row>
    <row r="973" spans="1:29" x14ac:dyDescent="0.2">
      <c r="A973" s="150"/>
      <c r="B973" s="149" t="str">
        <f t="shared" si="222"/>
        <v/>
      </c>
      <c r="C973" s="140">
        <f t="shared" si="223"/>
        <v>9460800</v>
      </c>
      <c r="D973" s="144"/>
      <c r="G973" s="147"/>
      <c r="T973" s="142" t="str">
        <f t="shared" si="224"/>
        <v/>
      </c>
      <c r="U973" s="142" t="str">
        <f t="shared" si="225"/>
        <v/>
      </c>
      <c r="V973" s="195" t="str">
        <f t="shared" si="226"/>
        <v/>
      </c>
      <c r="W973" s="196" t="str">
        <f t="shared" si="227"/>
        <v/>
      </c>
      <c r="X973" s="146" t="str">
        <f t="shared" si="232"/>
        <v/>
      </c>
      <c r="Y973" s="146" t="str">
        <f t="shared" si="228"/>
        <v/>
      </c>
      <c r="Z973" s="199" t="str">
        <f t="shared" si="229"/>
        <v/>
      </c>
      <c r="AA973" s="146" t="str">
        <f t="shared" si="233"/>
        <v/>
      </c>
      <c r="AB973" s="141" t="str">
        <f t="shared" si="230"/>
        <v/>
      </c>
      <c r="AC973" s="140" t="str">
        <f t="shared" si="231"/>
        <v/>
      </c>
    </row>
    <row r="974" spans="1:29" x14ac:dyDescent="0.2">
      <c r="A974" s="150"/>
      <c r="B974" s="149" t="str">
        <f t="shared" si="222"/>
        <v/>
      </c>
      <c r="C974" s="140">
        <f t="shared" si="223"/>
        <v>9471600</v>
      </c>
      <c r="D974" s="144"/>
      <c r="G974" s="147"/>
      <c r="T974" s="142" t="str">
        <f t="shared" si="224"/>
        <v/>
      </c>
      <c r="U974" s="142" t="str">
        <f t="shared" si="225"/>
        <v/>
      </c>
      <c r="V974" s="195" t="str">
        <f t="shared" si="226"/>
        <v/>
      </c>
      <c r="W974" s="196" t="str">
        <f t="shared" si="227"/>
        <v/>
      </c>
      <c r="X974" s="146" t="str">
        <f t="shared" si="232"/>
        <v/>
      </c>
      <c r="Y974" s="146" t="str">
        <f t="shared" si="228"/>
        <v/>
      </c>
      <c r="Z974" s="199" t="str">
        <f t="shared" si="229"/>
        <v/>
      </c>
      <c r="AA974" s="146" t="str">
        <f t="shared" si="233"/>
        <v/>
      </c>
      <c r="AB974" s="141" t="str">
        <f t="shared" si="230"/>
        <v/>
      </c>
      <c r="AC974" s="140" t="str">
        <f t="shared" si="231"/>
        <v/>
      </c>
    </row>
    <row r="975" spans="1:29" x14ac:dyDescent="0.2">
      <c r="A975" s="150"/>
      <c r="B975" s="149" t="str">
        <f t="shared" si="222"/>
        <v/>
      </c>
      <c r="C975" s="140">
        <f t="shared" si="223"/>
        <v>9482400</v>
      </c>
      <c r="D975" s="144"/>
      <c r="G975" s="147"/>
      <c r="T975" s="142" t="str">
        <f t="shared" si="224"/>
        <v/>
      </c>
      <c r="U975" s="142" t="str">
        <f t="shared" si="225"/>
        <v/>
      </c>
      <c r="V975" s="195" t="str">
        <f t="shared" si="226"/>
        <v/>
      </c>
      <c r="W975" s="196" t="str">
        <f t="shared" si="227"/>
        <v/>
      </c>
      <c r="X975" s="146" t="str">
        <f t="shared" si="232"/>
        <v/>
      </c>
      <c r="Y975" s="146" t="str">
        <f t="shared" si="228"/>
        <v/>
      </c>
      <c r="Z975" s="199" t="str">
        <f t="shared" si="229"/>
        <v/>
      </c>
      <c r="AA975" s="146" t="str">
        <f t="shared" si="233"/>
        <v/>
      </c>
      <c r="AB975" s="141" t="str">
        <f t="shared" si="230"/>
        <v/>
      </c>
      <c r="AC975" s="140" t="str">
        <f t="shared" si="231"/>
        <v/>
      </c>
    </row>
    <row r="976" spans="1:29" x14ac:dyDescent="0.2">
      <c r="A976" s="150"/>
      <c r="B976" s="149" t="str">
        <f t="shared" si="222"/>
        <v/>
      </c>
      <c r="C976" s="140">
        <f t="shared" si="223"/>
        <v>9493200</v>
      </c>
      <c r="D976" s="144"/>
      <c r="G976" s="147"/>
      <c r="T976" s="142" t="str">
        <f t="shared" si="224"/>
        <v/>
      </c>
      <c r="U976" s="142" t="str">
        <f t="shared" si="225"/>
        <v/>
      </c>
      <c r="V976" s="195" t="str">
        <f t="shared" si="226"/>
        <v/>
      </c>
      <c r="W976" s="196" t="str">
        <f t="shared" si="227"/>
        <v/>
      </c>
      <c r="X976" s="146" t="str">
        <f t="shared" si="232"/>
        <v/>
      </c>
      <c r="Y976" s="146" t="str">
        <f t="shared" si="228"/>
        <v/>
      </c>
      <c r="Z976" s="199" t="str">
        <f t="shared" si="229"/>
        <v/>
      </c>
      <c r="AA976" s="146" t="str">
        <f t="shared" si="233"/>
        <v/>
      </c>
      <c r="AB976" s="141" t="str">
        <f t="shared" si="230"/>
        <v/>
      </c>
      <c r="AC976" s="140" t="str">
        <f t="shared" si="231"/>
        <v/>
      </c>
    </row>
    <row r="977" spans="1:29" x14ac:dyDescent="0.2">
      <c r="A977" s="150"/>
      <c r="B977" s="149" t="str">
        <f t="shared" si="222"/>
        <v/>
      </c>
      <c r="C977" s="140">
        <f t="shared" si="223"/>
        <v>9504000</v>
      </c>
      <c r="D977" s="144"/>
      <c r="G977" s="147"/>
      <c r="T977" s="142" t="str">
        <f t="shared" si="224"/>
        <v/>
      </c>
      <c r="U977" s="142" t="str">
        <f t="shared" si="225"/>
        <v/>
      </c>
      <c r="V977" s="195" t="str">
        <f t="shared" si="226"/>
        <v/>
      </c>
      <c r="W977" s="196" t="str">
        <f t="shared" si="227"/>
        <v/>
      </c>
      <c r="X977" s="146" t="str">
        <f t="shared" si="232"/>
        <v/>
      </c>
      <c r="Y977" s="146" t="str">
        <f t="shared" si="228"/>
        <v/>
      </c>
      <c r="Z977" s="199" t="str">
        <f t="shared" si="229"/>
        <v/>
      </c>
      <c r="AA977" s="146" t="str">
        <f t="shared" si="233"/>
        <v/>
      </c>
      <c r="AB977" s="141" t="str">
        <f t="shared" si="230"/>
        <v/>
      </c>
      <c r="AC977" s="140" t="str">
        <f t="shared" si="231"/>
        <v/>
      </c>
    </row>
    <row r="978" spans="1:29" x14ac:dyDescent="0.2">
      <c r="A978" s="150"/>
      <c r="B978" s="149" t="str">
        <f t="shared" si="222"/>
        <v/>
      </c>
      <c r="C978" s="140">
        <f t="shared" si="223"/>
        <v>9514800</v>
      </c>
      <c r="D978" s="144"/>
      <c r="G978" s="147"/>
      <c r="T978" s="142" t="str">
        <f t="shared" si="224"/>
        <v/>
      </c>
      <c r="U978" s="142" t="str">
        <f t="shared" si="225"/>
        <v/>
      </c>
      <c r="V978" s="195" t="str">
        <f t="shared" si="226"/>
        <v/>
      </c>
      <c r="W978" s="196" t="str">
        <f t="shared" si="227"/>
        <v/>
      </c>
      <c r="X978" s="146" t="str">
        <f t="shared" si="232"/>
        <v/>
      </c>
      <c r="Y978" s="146" t="str">
        <f t="shared" si="228"/>
        <v/>
      </c>
      <c r="Z978" s="199" t="str">
        <f t="shared" si="229"/>
        <v/>
      </c>
      <c r="AA978" s="146" t="str">
        <f t="shared" si="233"/>
        <v/>
      </c>
      <c r="AB978" s="141" t="str">
        <f t="shared" si="230"/>
        <v/>
      </c>
      <c r="AC978" s="140" t="str">
        <f t="shared" si="231"/>
        <v/>
      </c>
    </row>
    <row r="979" spans="1:29" x14ac:dyDescent="0.2">
      <c r="A979" s="150"/>
      <c r="B979" s="149" t="str">
        <f t="shared" si="222"/>
        <v/>
      </c>
      <c r="C979" s="140">
        <f t="shared" si="223"/>
        <v>9525600</v>
      </c>
      <c r="D979" s="144"/>
      <c r="G979" s="147"/>
      <c r="T979" s="142" t="str">
        <f t="shared" si="224"/>
        <v/>
      </c>
      <c r="U979" s="142" t="str">
        <f t="shared" si="225"/>
        <v/>
      </c>
      <c r="V979" s="195" t="str">
        <f t="shared" si="226"/>
        <v/>
      </c>
      <c r="W979" s="196" t="str">
        <f t="shared" si="227"/>
        <v/>
      </c>
      <c r="X979" s="146" t="str">
        <f t="shared" si="232"/>
        <v/>
      </c>
      <c r="Y979" s="146" t="str">
        <f t="shared" si="228"/>
        <v/>
      </c>
      <c r="Z979" s="199" t="str">
        <f t="shared" si="229"/>
        <v/>
      </c>
      <c r="AA979" s="146" t="str">
        <f t="shared" si="233"/>
        <v/>
      </c>
      <c r="AB979" s="141" t="str">
        <f t="shared" si="230"/>
        <v/>
      </c>
      <c r="AC979" s="140" t="str">
        <f t="shared" si="231"/>
        <v/>
      </c>
    </row>
    <row r="980" spans="1:29" x14ac:dyDescent="0.2">
      <c r="A980" s="150"/>
      <c r="B980" s="149" t="str">
        <f t="shared" si="222"/>
        <v/>
      </c>
      <c r="C980" s="140">
        <f t="shared" si="223"/>
        <v>9536400</v>
      </c>
      <c r="D980" s="144"/>
      <c r="G980" s="147"/>
      <c r="T980" s="142" t="str">
        <f t="shared" si="224"/>
        <v/>
      </c>
      <c r="U980" s="142" t="str">
        <f t="shared" si="225"/>
        <v/>
      </c>
      <c r="V980" s="195" t="str">
        <f t="shared" si="226"/>
        <v/>
      </c>
      <c r="W980" s="196" t="str">
        <f t="shared" si="227"/>
        <v/>
      </c>
      <c r="X980" s="146" t="str">
        <f t="shared" si="232"/>
        <v/>
      </c>
      <c r="Y980" s="146" t="str">
        <f t="shared" si="228"/>
        <v/>
      </c>
      <c r="Z980" s="199" t="str">
        <f t="shared" si="229"/>
        <v/>
      </c>
      <c r="AA980" s="146" t="str">
        <f t="shared" si="233"/>
        <v/>
      </c>
      <c r="AB980" s="141" t="str">
        <f t="shared" si="230"/>
        <v/>
      </c>
      <c r="AC980" s="140" t="str">
        <f t="shared" si="231"/>
        <v/>
      </c>
    </row>
    <row r="981" spans="1:29" x14ac:dyDescent="0.2">
      <c r="A981" s="150"/>
      <c r="B981" s="149" t="str">
        <f t="shared" si="222"/>
        <v/>
      </c>
      <c r="C981" s="140">
        <f t="shared" si="223"/>
        <v>9547200</v>
      </c>
      <c r="D981" s="144"/>
      <c r="G981" s="147"/>
      <c r="T981" s="142" t="str">
        <f t="shared" si="224"/>
        <v/>
      </c>
      <c r="U981" s="142" t="str">
        <f t="shared" si="225"/>
        <v/>
      </c>
      <c r="V981" s="195" t="str">
        <f t="shared" si="226"/>
        <v/>
      </c>
      <c r="W981" s="196" t="str">
        <f t="shared" si="227"/>
        <v/>
      </c>
      <c r="X981" s="146" t="str">
        <f t="shared" si="232"/>
        <v/>
      </c>
      <c r="Y981" s="146" t="str">
        <f t="shared" si="228"/>
        <v/>
      </c>
      <c r="Z981" s="199" t="str">
        <f t="shared" si="229"/>
        <v/>
      </c>
      <c r="AA981" s="146" t="str">
        <f t="shared" si="233"/>
        <v/>
      </c>
      <c r="AB981" s="141" t="str">
        <f t="shared" si="230"/>
        <v/>
      </c>
      <c r="AC981" s="140" t="str">
        <f t="shared" si="231"/>
        <v/>
      </c>
    </row>
    <row r="982" spans="1:29" x14ac:dyDescent="0.2">
      <c r="A982" s="150"/>
      <c r="B982" s="149" t="str">
        <f t="shared" si="222"/>
        <v/>
      </c>
      <c r="C982" s="140">
        <f t="shared" si="223"/>
        <v>9558000</v>
      </c>
      <c r="D982" s="144"/>
      <c r="G982" s="147"/>
      <c r="T982" s="142" t="str">
        <f t="shared" si="224"/>
        <v/>
      </c>
      <c r="U982" s="142" t="str">
        <f t="shared" si="225"/>
        <v/>
      </c>
      <c r="V982" s="195" t="str">
        <f t="shared" si="226"/>
        <v/>
      </c>
      <c r="W982" s="196" t="str">
        <f t="shared" si="227"/>
        <v/>
      </c>
      <c r="X982" s="146" t="str">
        <f t="shared" si="232"/>
        <v/>
      </c>
      <c r="Y982" s="146" t="str">
        <f t="shared" si="228"/>
        <v/>
      </c>
      <c r="Z982" s="199" t="str">
        <f t="shared" si="229"/>
        <v/>
      </c>
      <c r="AA982" s="146" t="str">
        <f t="shared" si="233"/>
        <v/>
      </c>
      <c r="AB982" s="141" t="str">
        <f t="shared" si="230"/>
        <v/>
      </c>
      <c r="AC982" s="140" t="str">
        <f t="shared" si="231"/>
        <v/>
      </c>
    </row>
    <row r="983" spans="1:29" x14ac:dyDescent="0.2">
      <c r="A983" s="150"/>
      <c r="B983" s="149" t="str">
        <f t="shared" si="222"/>
        <v/>
      </c>
      <c r="C983" s="140">
        <f t="shared" si="223"/>
        <v>9568800</v>
      </c>
      <c r="D983" s="144"/>
      <c r="G983" s="147"/>
      <c r="T983" s="142" t="str">
        <f t="shared" si="224"/>
        <v/>
      </c>
      <c r="U983" s="142" t="str">
        <f t="shared" si="225"/>
        <v/>
      </c>
      <c r="V983" s="195" t="str">
        <f t="shared" si="226"/>
        <v/>
      </c>
      <c r="W983" s="196" t="str">
        <f t="shared" si="227"/>
        <v/>
      </c>
      <c r="X983" s="146" t="str">
        <f t="shared" si="232"/>
        <v/>
      </c>
      <c r="Y983" s="146" t="str">
        <f t="shared" si="228"/>
        <v/>
      </c>
      <c r="Z983" s="199" t="str">
        <f t="shared" si="229"/>
        <v/>
      </c>
      <c r="AA983" s="146" t="str">
        <f t="shared" si="233"/>
        <v/>
      </c>
      <c r="AB983" s="141" t="str">
        <f t="shared" si="230"/>
        <v/>
      </c>
      <c r="AC983" s="140" t="str">
        <f t="shared" si="231"/>
        <v/>
      </c>
    </row>
    <row r="984" spans="1:29" x14ac:dyDescent="0.2">
      <c r="A984" s="150"/>
      <c r="B984" s="149" t="str">
        <f t="shared" si="222"/>
        <v/>
      </c>
      <c r="C984" s="140">
        <f t="shared" si="223"/>
        <v>9579600</v>
      </c>
      <c r="D984" s="144"/>
      <c r="G984" s="147"/>
      <c r="T984" s="142" t="str">
        <f t="shared" si="224"/>
        <v/>
      </c>
      <c r="U984" s="142" t="str">
        <f t="shared" si="225"/>
        <v/>
      </c>
      <c r="V984" s="195" t="str">
        <f t="shared" si="226"/>
        <v/>
      </c>
      <c r="W984" s="196" t="str">
        <f t="shared" si="227"/>
        <v/>
      </c>
      <c r="X984" s="146" t="str">
        <f t="shared" si="232"/>
        <v/>
      </c>
      <c r="Y984" s="146" t="str">
        <f t="shared" si="228"/>
        <v/>
      </c>
      <c r="Z984" s="199" t="str">
        <f t="shared" si="229"/>
        <v/>
      </c>
      <c r="AA984" s="146" t="str">
        <f t="shared" si="233"/>
        <v/>
      </c>
      <c r="AB984" s="141" t="str">
        <f t="shared" si="230"/>
        <v/>
      </c>
      <c r="AC984" s="140" t="str">
        <f t="shared" si="231"/>
        <v/>
      </c>
    </row>
    <row r="985" spans="1:29" x14ac:dyDescent="0.2">
      <c r="A985" s="150"/>
      <c r="B985" s="149" t="str">
        <f t="shared" si="222"/>
        <v/>
      </c>
      <c r="C985" s="140">
        <f t="shared" si="223"/>
        <v>9590400</v>
      </c>
      <c r="D985" s="144"/>
      <c r="G985" s="147"/>
      <c r="T985" s="142" t="str">
        <f t="shared" si="224"/>
        <v/>
      </c>
      <c r="U985" s="142" t="str">
        <f t="shared" si="225"/>
        <v/>
      </c>
      <c r="V985" s="195" t="str">
        <f t="shared" si="226"/>
        <v/>
      </c>
      <c r="W985" s="196" t="str">
        <f t="shared" si="227"/>
        <v/>
      </c>
      <c r="X985" s="146" t="str">
        <f t="shared" si="232"/>
        <v/>
      </c>
      <c r="Y985" s="146" t="str">
        <f t="shared" si="228"/>
        <v/>
      </c>
      <c r="Z985" s="199" t="str">
        <f t="shared" si="229"/>
        <v/>
      </c>
      <c r="AA985" s="146" t="str">
        <f t="shared" si="233"/>
        <v/>
      </c>
      <c r="AB985" s="141" t="str">
        <f t="shared" si="230"/>
        <v/>
      </c>
      <c r="AC985" s="140" t="str">
        <f t="shared" si="231"/>
        <v/>
      </c>
    </row>
    <row r="986" spans="1:29" x14ac:dyDescent="0.2">
      <c r="A986" s="150"/>
      <c r="B986" s="149" t="str">
        <f t="shared" si="222"/>
        <v/>
      </c>
      <c r="C986" s="140">
        <f t="shared" si="223"/>
        <v>9601200</v>
      </c>
      <c r="D986" s="144"/>
      <c r="G986" s="147"/>
      <c r="T986" s="142" t="str">
        <f t="shared" si="224"/>
        <v/>
      </c>
      <c r="U986" s="142" t="str">
        <f t="shared" si="225"/>
        <v/>
      </c>
      <c r="V986" s="195" t="str">
        <f t="shared" si="226"/>
        <v/>
      </c>
      <c r="W986" s="196" t="str">
        <f t="shared" si="227"/>
        <v/>
      </c>
      <c r="X986" s="146" t="str">
        <f t="shared" si="232"/>
        <v/>
      </c>
      <c r="Y986" s="146" t="str">
        <f t="shared" si="228"/>
        <v/>
      </c>
      <c r="Z986" s="199" t="str">
        <f t="shared" si="229"/>
        <v/>
      </c>
      <c r="AA986" s="146" t="str">
        <f t="shared" si="233"/>
        <v/>
      </c>
      <c r="AB986" s="141" t="str">
        <f t="shared" si="230"/>
        <v/>
      </c>
      <c r="AC986" s="140" t="str">
        <f t="shared" si="231"/>
        <v/>
      </c>
    </row>
    <row r="987" spans="1:29" x14ac:dyDescent="0.2">
      <c r="A987" s="150"/>
      <c r="B987" s="149" t="str">
        <f t="shared" si="222"/>
        <v/>
      </c>
      <c r="C987" s="140">
        <f t="shared" si="223"/>
        <v>9612000</v>
      </c>
      <c r="D987" s="144"/>
      <c r="G987" s="147"/>
      <c r="T987" s="142" t="str">
        <f t="shared" si="224"/>
        <v/>
      </c>
      <c r="U987" s="142" t="str">
        <f t="shared" si="225"/>
        <v/>
      </c>
      <c r="V987" s="195" t="str">
        <f t="shared" si="226"/>
        <v/>
      </c>
      <c r="W987" s="196" t="str">
        <f t="shared" si="227"/>
        <v/>
      </c>
      <c r="X987" s="146" t="str">
        <f t="shared" si="232"/>
        <v/>
      </c>
      <c r="Y987" s="146" t="str">
        <f t="shared" si="228"/>
        <v/>
      </c>
      <c r="Z987" s="199" t="str">
        <f t="shared" si="229"/>
        <v/>
      </c>
      <c r="AA987" s="146" t="str">
        <f t="shared" si="233"/>
        <v/>
      </c>
      <c r="AB987" s="141" t="str">
        <f t="shared" si="230"/>
        <v/>
      </c>
      <c r="AC987" s="140" t="str">
        <f t="shared" si="231"/>
        <v/>
      </c>
    </row>
    <row r="988" spans="1:29" x14ac:dyDescent="0.2">
      <c r="A988" s="150"/>
      <c r="B988" s="149" t="str">
        <f t="shared" si="222"/>
        <v/>
      </c>
      <c r="C988" s="140">
        <f t="shared" si="223"/>
        <v>9622800</v>
      </c>
      <c r="D988" s="144"/>
      <c r="G988" s="147"/>
      <c r="T988" s="142" t="str">
        <f t="shared" si="224"/>
        <v/>
      </c>
      <c r="U988" s="142" t="str">
        <f t="shared" si="225"/>
        <v/>
      </c>
      <c r="V988" s="195" t="str">
        <f t="shared" si="226"/>
        <v/>
      </c>
      <c r="W988" s="196" t="str">
        <f t="shared" si="227"/>
        <v/>
      </c>
      <c r="X988" s="146" t="str">
        <f t="shared" si="232"/>
        <v/>
      </c>
      <c r="Y988" s="146" t="str">
        <f t="shared" si="228"/>
        <v/>
      </c>
      <c r="Z988" s="199" t="str">
        <f t="shared" si="229"/>
        <v/>
      </c>
      <c r="AA988" s="146" t="str">
        <f t="shared" si="233"/>
        <v/>
      </c>
      <c r="AB988" s="141" t="str">
        <f t="shared" si="230"/>
        <v/>
      </c>
      <c r="AC988" s="140" t="str">
        <f t="shared" si="231"/>
        <v/>
      </c>
    </row>
    <row r="989" spans="1:29" x14ac:dyDescent="0.2">
      <c r="A989" s="150"/>
      <c r="B989" s="149" t="str">
        <f t="shared" si="222"/>
        <v/>
      </c>
      <c r="C989" s="140">
        <f t="shared" si="223"/>
        <v>9633600</v>
      </c>
      <c r="D989" s="144"/>
      <c r="G989" s="147"/>
      <c r="T989" s="142" t="str">
        <f t="shared" si="224"/>
        <v/>
      </c>
      <c r="U989" s="142" t="str">
        <f t="shared" si="225"/>
        <v/>
      </c>
      <c r="V989" s="195" t="str">
        <f t="shared" si="226"/>
        <v/>
      </c>
      <c r="W989" s="196" t="str">
        <f t="shared" si="227"/>
        <v/>
      </c>
      <c r="X989" s="146" t="str">
        <f t="shared" si="232"/>
        <v/>
      </c>
      <c r="Y989" s="146" t="str">
        <f t="shared" si="228"/>
        <v/>
      </c>
      <c r="Z989" s="199" t="str">
        <f t="shared" si="229"/>
        <v/>
      </c>
      <c r="AA989" s="146" t="str">
        <f t="shared" si="233"/>
        <v/>
      </c>
      <c r="AB989" s="141" t="str">
        <f t="shared" si="230"/>
        <v/>
      </c>
      <c r="AC989" s="140" t="str">
        <f t="shared" si="231"/>
        <v/>
      </c>
    </row>
    <row r="990" spans="1:29" x14ac:dyDescent="0.2">
      <c r="A990" s="150"/>
      <c r="B990" s="149" t="str">
        <f t="shared" si="222"/>
        <v/>
      </c>
      <c r="C990" s="140">
        <f t="shared" si="223"/>
        <v>9644400</v>
      </c>
      <c r="D990" s="144"/>
      <c r="G990" s="147"/>
      <c r="T990" s="142" t="str">
        <f t="shared" si="224"/>
        <v/>
      </c>
      <c r="U990" s="142" t="str">
        <f t="shared" si="225"/>
        <v/>
      </c>
      <c r="V990" s="195" t="str">
        <f t="shared" si="226"/>
        <v/>
      </c>
      <c r="W990" s="196" t="str">
        <f t="shared" si="227"/>
        <v/>
      </c>
      <c r="X990" s="146" t="str">
        <f t="shared" si="232"/>
        <v/>
      </c>
      <c r="Y990" s="146" t="str">
        <f t="shared" si="228"/>
        <v/>
      </c>
      <c r="Z990" s="199" t="str">
        <f t="shared" si="229"/>
        <v/>
      </c>
      <c r="AA990" s="146" t="str">
        <f t="shared" si="233"/>
        <v/>
      </c>
      <c r="AB990" s="141" t="str">
        <f t="shared" si="230"/>
        <v/>
      </c>
      <c r="AC990" s="140" t="str">
        <f t="shared" si="231"/>
        <v/>
      </c>
    </row>
    <row r="991" spans="1:29" x14ac:dyDescent="0.2">
      <c r="A991" s="150"/>
      <c r="B991" s="149" t="str">
        <f t="shared" si="222"/>
        <v/>
      </c>
      <c r="C991" s="140">
        <f t="shared" si="223"/>
        <v>9655200</v>
      </c>
      <c r="D991" s="144"/>
      <c r="G991" s="147"/>
      <c r="T991" s="142" t="str">
        <f t="shared" si="224"/>
        <v/>
      </c>
      <c r="U991" s="142" t="str">
        <f t="shared" si="225"/>
        <v/>
      </c>
      <c r="V991" s="195" t="str">
        <f t="shared" si="226"/>
        <v/>
      </c>
      <c r="W991" s="196" t="str">
        <f t="shared" si="227"/>
        <v/>
      </c>
      <c r="X991" s="146" t="str">
        <f t="shared" si="232"/>
        <v/>
      </c>
      <c r="Y991" s="146" t="str">
        <f t="shared" si="228"/>
        <v/>
      </c>
      <c r="Z991" s="199" t="str">
        <f t="shared" si="229"/>
        <v/>
      </c>
      <c r="AA991" s="146" t="str">
        <f t="shared" si="233"/>
        <v/>
      </c>
      <c r="AB991" s="141" t="str">
        <f t="shared" si="230"/>
        <v/>
      </c>
      <c r="AC991" s="140" t="str">
        <f t="shared" si="231"/>
        <v/>
      </c>
    </row>
    <row r="992" spans="1:29" x14ac:dyDescent="0.2">
      <c r="A992" s="150"/>
      <c r="B992" s="149" t="str">
        <f t="shared" si="222"/>
        <v/>
      </c>
      <c r="C992" s="140">
        <f t="shared" si="223"/>
        <v>9666000</v>
      </c>
      <c r="D992" s="144"/>
      <c r="G992" s="147"/>
      <c r="T992" s="142" t="str">
        <f t="shared" si="224"/>
        <v/>
      </c>
      <c r="U992" s="142" t="str">
        <f t="shared" si="225"/>
        <v/>
      </c>
      <c r="V992" s="195" t="str">
        <f t="shared" si="226"/>
        <v/>
      </c>
      <c r="W992" s="196" t="str">
        <f t="shared" si="227"/>
        <v/>
      </c>
      <c r="X992" s="146" t="str">
        <f t="shared" si="232"/>
        <v/>
      </c>
      <c r="Y992" s="146" t="str">
        <f t="shared" si="228"/>
        <v/>
      </c>
      <c r="Z992" s="199" t="str">
        <f t="shared" si="229"/>
        <v/>
      </c>
      <c r="AA992" s="146" t="str">
        <f t="shared" si="233"/>
        <v/>
      </c>
      <c r="AB992" s="141" t="str">
        <f t="shared" si="230"/>
        <v/>
      </c>
      <c r="AC992" s="140" t="str">
        <f t="shared" si="231"/>
        <v/>
      </c>
    </row>
    <row r="993" spans="1:29" x14ac:dyDescent="0.2">
      <c r="A993" s="150"/>
      <c r="B993" s="149" t="str">
        <f t="shared" si="222"/>
        <v/>
      </c>
      <c r="C993" s="140">
        <f t="shared" si="223"/>
        <v>9676800</v>
      </c>
      <c r="D993" s="144"/>
      <c r="G993" s="147"/>
      <c r="T993" s="142" t="str">
        <f t="shared" si="224"/>
        <v/>
      </c>
      <c r="U993" s="142" t="str">
        <f t="shared" si="225"/>
        <v/>
      </c>
      <c r="V993" s="195" t="str">
        <f t="shared" si="226"/>
        <v/>
      </c>
      <c r="W993" s="196" t="str">
        <f t="shared" si="227"/>
        <v/>
      </c>
      <c r="X993" s="146" t="str">
        <f t="shared" si="232"/>
        <v/>
      </c>
      <c r="Y993" s="146" t="str">
        <f t="shared" si="228"/>
        <v/>
      </c>
      <c r="Z993" s="199" t="str">
        <f t="shared" si="229"/>
        <v/>
      </c>
      <c r="AA993" s="146" t="str">
        <f t="shared" si="233"/>
        <v/>
      </c>
      <c r="AB993" s="141" t="str">
        <f t="shared" si="230"/>
        <v/>
      </c>
      <c r="AC993" s="140" t="str">
        <f t="shared" si="231"/>
        <v/>
      </c>
    </row>
    <row r="994" spans="1:29" x14ac:dyDescent="0.2">
      <c r="A994" s="150"/>
      <c r="B994" s="149" t="str">
        <f t="shared" si="222"/>
        <v/>
      </c>
      <c r="C994" s="140">
        <f t="shared" si="223"/>
        <v>9687600</v>
      </c>
      <c r="D994" s="144"/>
      <c r="G994" s="147"/>
      <c r="T994" s="142" t="str">
        <f t="shared" si="224"/>
        <v/>
      </c>
      <c r="U994" s="142" t="str">
        <f t="shared" si="225"/>
        <v/>
      </c>
      <c r="V994" s="195" t="str">
        <f t="shared" si="226"/>
        <v/>
      </c>
      <c r="W994" s="196" t="str">
        <f t="shared" si="227"/>
        <v/>
      </c>
      <c r="X994" s="146" t="str">
        <f t="shared" si="232"/>
        <v/>
      </c>
      <c r="Y994" s="146" t="str">
        <f t="shared" si="228"/>
        <v/>
      </c>
      <c r="Z994" s="199" t="str">
        <f t="shared" si="229"/>
        <v/>
      </c>
      <c r="AA994" s="146" t="str">
        <f t="shared" si="233"/>
        <v/>
      </c>
      <c r="AB994" s="141" t="str">
        <f t="shared" si="230"/>
        <v/>
      </c>
      <c r="AC994" s="140" t="str">
        <f t="shared" si="231"/>
        <v/>
      </c>
    </row>
    <row r="995" spans="1:29" x14ac:dyDescent="0.2">
      <c r="A995" s="150"/>
      <c r="B995" s="149" t="str">
        <f t="shared" si="222"/>
        <v/>
      </c>
      <c r="C995" s="140">
        <f t="shared" si="223"/>
        <v>9698400</v>
      </c>
      <c r="D995" s="144"/>
      <c r="G995" s="147"/>
      <c r="T995" s="142" t="str">
        <f t="shared" si="224"/>
        <v/>
      </c>
      <c r="U995" s="142" t="str">
        <f t="shared" si="225"/>
        <v/>
      </c>
      <c r="V995" s="195" t="str">
        <f t="shared" si="226"/>
        <v/>
      </c>
      <c r="W995" s="196" t="str">
        <f t="shared" si="227"/>
        <v/>
      </c>
      <c r="X995" s="146" t="str">
        <f t="shared" si="232"/>
        <v/>
      </c>
      <c r="Y995" s="146" t="str">
        <f t="shared" si="228"/>
        <v/>
      </c>
      <c r="Z995" s="199" t="str">
        <f t="shared" si="229"/>
        <v/>
      </c>
      <c r="AA995" s="146" t="str">
        <f t="shared" si="233"/>
        <v/>
      </c>
      <c r="AB995" s="141" t="str">
        <f t="shared" si="230"/>
        <v/>
      </c>
      <c r="AC995" s="140" t="str">
        <f t="shared" si="231"/>
        <v/>
      </c>
    </row>
    <row r="996" spans="1:29" x14ac:dyDescent="0.2">
      <c r="A996" s="150"/>
      <c r="B996" s="149" t="str">
        <f t="shared" si="222"/>
        <v/>
      </c>
      <c r="C996" s="140">
        <f t="shared" si="223"/>
        <v>9709200</v>
      </c>
      <c r="D996" s="144"/>
      <c r="G996" s="147"/>
      <c r="T996" s="142" t="str">
        <f t="shared" si="224"/>
        <v/>
      </c>
      <c r="U996" s="142" t="str">
        <f t="shared" si="225"/>
        <v/>
      </c>
      <c r="V996" s="195" t="str">
        <f t="shared" si="226"/>
        <v/>
      </c>
      <c r="W996" s="196" t="str">
        <f t="shared" si="227"/>
        <v/>
      </c>
      <c r="X996" s="146" t="str">
        <f t="shared" si="232"/>
        <v/>
      </c>
      <c r="Y996" s="146" t="str">
        <f t="shared" si="228"/>
        <v/>
      </c>
      <c r="Z996" s="199" t="str">
        <f t="shared" si="229"/>
        <v/>
      </c>
      <c r="AA996" s="146" t="str">
        <f t="shared" si="233"/>
        <v/>
      </c>
      <c r="AB996" s="141" t="str">
        <f t="shared" si="230"/>
        <v/>
      </c>
      <c r="AC996" s="140" t="str">
        <f t="shared" si="231"/>
        <v/>
      </c>
    </row>
    <row r="997" spans="1:29" x14ac:dyDescent="0.2">
      <c r="A997" s="150"/>
      <c r="B997" s="149" t="str">
        <f t="shared" si="222"/>
        <v/>
      </c>
      <c r="C997" s="140">
        <f t="shared" si="223"/>
        <v>9720000</v>
      </c>
      <c r="D997" s="144"/>
      <c r="G997" s="147"/>
      <c r="T997" s="142" t="str">
        <f t="shared" si="224"/>
        <v/>
      </c>
      <c r="U997" s="142" t="str">
        <f t="shared" si="225"/>
        <v/>
      </c>
      <c r="V997" s="195" t="str">
        <f t="shared" si="226"/>
        <v/>
      </c>
      <c r="W997" s="196" t="str">
        <f t="shared" si="227"/>
        <v/>
      </c>
      <c r="X997" s="146" t="str">
        <f t="shared" si="232"/>
        <v/>
      </c>
      <c r="Y997" s="146" t="str">
        <f t="shared" si="228"/>
        <v/>
      </c>
      <c r="Z997" s="199" t="str">
        <f t="shared" si="229"/>
        <v/>
      </c>
      <c r="AA997" s="146" t="str">
        <f t="shared" si="233"/>
        <v/>
      </c>
      <c r="AB997" s="141" t="str">
        <f t="shared" si="230"/>
        <v/>
      </c>
      <c r="AC997" s="140" t="str">
        <f t="shared" si="231"/>
        <v/>
      </c>
    </row>
    <row r="998" spans="1:29" x14ac:dyDescent="0.2">
      <c r="A998" s="150"/>
      <c r="B998" s="149" t="str">
        <f t="shared" si="222"/>
        <v/>
      </c>
      <c r="C998" s="140">
        <f t="shared" si="223"/>
        <v>9730800</v>
      </c>
      <c r="D998" s="144"/>
      <c r="G998" s="147"/>
      <c r="T998" s="142" t="str">
        <f t="shared" si="224"/>
        <v/>
      </c>
      <c r="U998" s="142" t="str">
        <f t="shared" si="225"/>
        <v/>
      </c>
      <c r="V998" s="195" t="str">
        <f t="shared" si="226"/>
        <v/>
      </c>
      <c r="W998" s="196" t="str">
        <f t="shared" si="227"/>
        <v/>
      </c>
      <c r="X998" s="146" t="str">
        <f t="shared" si="232"/>
        <v/>
      </c>
      <c r="Y998" s="146" t="str">
        <f t="shared" si="228"/>
        <v/>
      </c>
      <c r="Z998" s="199" t="str">
        <f t="shared" si="229"/>
        <v/>
      </c>
      <c r="AA998" s="146" t="str">
        <f t="shared" si="233"/>
        <v/>
      </c>
      <c r="AB998" s="141" t="str">
        <f t="shared" si="230"/>
        <v/>
      </c>
      <c r="AC998" s="140" t="str">
        <f t="shared" si="231"/>
        <v/>
      </c>
    </row>
    <row r="999" spans="1:29" x14ac:dyDescent="0.2">
      <c r="A999" s="150"/>
      <c r="B999" s="149" t="str">
        <f t="shared" si="222"/>
        <v/>
      </c>
      <c r="C999" s="140">
        <f t="shared" si="223"/>
        <v>9741600</v>
      </c>
      <c r="D999" s="144"/>
      <c r="G999" s="147"/>
      <c r="T999" s="142" t="str">
        <f t="shared" si="224"/>
        <v/>
      </c>
      <c r="U999" s="142" t="str">
        <f t="shared" si="225"/>
        <v/>
      </c>
      <c r="V999" s="195" t="str">
        <f t="shared" si="226"/>
        <v/>
      </c>
      <c r="W999" s="196" t="str">
        <f t="shared" si="227"/>
        <v/>
      </c>
      <c r="X999" s="146" t="str">
        <f t="shared" si="232"/>
        <v/>
      </c>
      <c r="Y999" s="146" t="str">
        <f t="shared" si="228"/>
        <v/>
      </c>
      <c r="Z999" s="199" t="str">
        <f t="shared" si="229"/>
        <v/>
      </c>
      <c r="AA999" s="146" t="str">
        <f t="shared" si="233"/>
        <v/>
      </c>
      <c r="AB999" s="141" t="str">
        <f t="shared" si="230"/>
        <v/>
      </c>
      <c r="AC999" s="140" t="str">
        <f t="shared" si="231"/>
        <v/>
      </c>
    </row>
    <row r="1000" spans="1:29" x14ac:dyDescent="0.2">
      <c r="A1000" s="150"/>
      <c r="B1000" s="149" t="str">
        <f t="shared" si="222"/>
        <v/>
      </c>
      <c r="C1000" s="140">
        <f t="shared" si="223"/>
        <v>9752400</v>
      </c>
      <c r="D1000" s="144"/>
      <c r="G1000" s="147"/>
      <c r="T1000" s="142" t="str">
        <f t="shared" si="224"/>
        <v/>
      </c>
      <c r="U1000" s="142" t="str">
        <f t="shared" si="225"/>
        <v/>
      </c>
      <c r="V1000" s="195" t="str">
        <f t="shared" si="226"/>
        <v/>
      </c>
      <c r="W1000" s="196" t="str">
        <f t="shared" si="227"/>
        <v/>
      </c>
      <c r="X1000" s="146" t="str">
        <f t="shared" si="232"/>
        <v/>
      </c>
      <c r="Y1000" s="146" t="str">
        <f t="shared" si="228"/>
        <v/>
      </c>
      <c r="Z1000" s="199" t="str">
        <f t="shared" si="229"/>
        <v/>
      </c>
      <c r="AA1000" s="146" t="str">
        <f t="shared" si="233"/>
        <v/>
      </c>
      <c r="AB1000" s="141" t="str">
        <f t="shared" si="230"/>
        <v/>
      </c>
      <c r="AC1000" s="140" t="str">
        <f t="shared" si="231"/>
        <v/>
      </c>
    </row>
    <row r="1001" spans="1:29" x14ac:dyDescent="0.2">
      <c r="A1001" s="150"/>
      <c r="B1001" s="149" t="str">
        <f t="shared" si="222"/>
        <v/>
      </c>
      <c r="C1001" s="140">
        <f t="shared" si="223"/>
        <v>9763200</v>
      </c>
      <c r="D1001" s="144"/>
      <c r="G1001" s="147"/>
      <c r="T1001" s="142" t="str">
        <f t="shared" si="224"/>
        <v/>
      </c>
      <c r="U1001" s="142" t="str">
        <f t="shared" si="225"/>
        <v/>
      </c>
      <c r="V1001" s="195" t="str">
        <f t="shared" si="226"/>
        <v/>
      </c>
      <c r="W1001" s="196" t="str">
        <f t="shared" si="227"/>
        <v/>
      </c>
      <c r="X1001" s="146" t="str">
        <f t="shared" si="232"/>
        <v/>
      </c>
      <c r="Y1001" s="146" t="str">
        <f t="shared" si="228"/>
        <v/>
      </c>
      <c r="Z1001" s="199" t="str">
        <f t="shared" si="229"/>
        <v/>
      </c>
      <c r="AA1001" s="146" t="str">
        <f t="shared" si="233"/>
        <v/>
      </c>
      <c r="AB1001" s="141" t="str">
        <f t="shared" si="230"/>
        <v/>
      </c>
      <c r="AC1001" s="140" t="str">
        <f t="shared" si="231"/>
        <v/>
      </c>
    </row>
    <row r="1002" spans="1:29" x14ac:dyDescent="0.2">
      <c r="A1002" s="150"/>
      <c r="B1002" s="149" t="str">
        <f t="shared" si="222"/>
        <v/>
      </c>
      <c r="C1002" s="140">
        <f t="shared" si="223"/>
        <v>9774000</v>
      </c>
      <c r="D1002" s="144"/>
      <c r="G1002" s="147"/>
      <c r="T1002" s="142" t="str">
        <f t="shared" si="224"/>
        <v/>
      </c>
      <c r="U1002" s="142" t="str">
        <f t="shared" si="225"/>
        <v/>
      </c>
      <c r="V1002" s="195" t="str">
        <f t="shared" si="226"/>
        <v/>
      </c>
      <c r="W1002" s="196" t="str">
        <f t="shared" si="227"/>
        <v/>
      </c>
      <c r="X1002" s="146" t="str">
        <f t="shared" si="232"/>
        <v/>
      </c>
      <c r="Y1002" s="146" t="str">
        <f t="shared" si="228"/>
        <v/>
      </c>
      <c r="Z1002" s="199" t="str">
        <f t="shared" si="229"/>
        <v/>
      </c>
      <c r="AA1002" s="146" t="str">
        <f t="shared" si="233"/>
        <v/>
      </c>
      <c r="AB1002" s="141" t="str">
        <f t="shared" si="230"/>
        <v/>
      </c>
      <c r="AC1002" s="140" t="str">
        <f t="shared" si="231"/>
        <v/>
      </c>
    </row>
    <row r="1003" spans="1:29" x14ac:dyDescent="0.2">
      <c r="A1003" s="150"/>
      <c r="B1003" s="149" t="str">
        <f t="shared" si="222"/>
        <v/>
      </c>
      <c r="C1003" s="140">
        <f t="shared" si="223"/>
        <v>9784800</v>
      </c>
      <c r="D1003" s="144"/>
      <c r="G1003" s="147"/>
      <c r="T1003" s="142" t="str">
        <f t="shared" si="224"/>
        <v/>
      </c>
      <c r="U1003" s="142" t="str">
        <f t="shared" si="225"/>
        <v/>
      </c>
      <c r="V1003" s="195" t="str">
        <f t="shared" si="226"/>
        <v/>
      </c>
      <c r="W1003" s="196" t="str">
        <f t="shared" si="227"/>
        <v/>
      </c>
      <c r="X1003" s="146" t="str">
        <f t="shared" si="232"/>
        <v/>
      </c>
      <c r="Y1003" s="146" t="str">
        <f t="shared" si="228"/>
        <v/>
      </c>
      <c r="Z1003" s="199" t="str">
        <f t="shared" si="229"/>
        <v/>
      </c>
      <c r="AA1003" s="146" t="str">
        <f t="shared" si="233"/>
        <v/>
      </c>
      <c r="AB1003" s="141" t="str">
        <f t="shared" si="230"/>
        <v/>
      </c>
      <c r="AC1003" s="140" t="str">
        <f t="shared" si="231"/>
        <v/>
      </c>
    </row>
    <row r="1004" spans="1:29" x14ac:dyDescent="0.2">
      <c r="A1004" s="150"/>
      <c r="B1004" s="149" t="str">
        <f t="shared" si="222"/>
        <v/>
      </c>
      <c r="C1004" s="140">
        <f t="shared" si="223"/>
        <v>9795600</v>
      </c>
      <c r="D1004" s="144"/>
      <c r="G1004" s="147"/>
      <c r="T1004" s="142" t="str">
        <f t="shared" si="224"/>
        <v/>
      </c>
      <c r="U1004" s="142" t="str">
        <f t="shared" si="225"/>
        <v/>
      </c>
      <c r="V1004" s="195" t="str">
        <f t="shared" si="226"/>
        <v/>
      </c>
      <c r="W1004" s="196" t="str">
        <f t="shared" si="227"/>
        <v/>
      </c>
      <c r="X1004" s="146" t="str">
        <f t="shared" si="232"/>
        <v/>
      </c>
      <c r="Y1004" s="146" t="str">
        <f t="shared" si="228"/>
        <v/>
      </c>
      <c r="Z1004" s="199" t="str">
        <f t="shared" si="229"/>
        <v/>
      </c>
      <c r="AA1004" s="146" t="str">
        <f t="shared" si="233"/>
        <v/>
      </c>
      <c r="AB1004" s="141" t="str">
        <f t="shared" si="230"/>
        <v/>
      </c>
      <c r="AC1004" s="140" t="str">
        <f t="shared" si="231"/>
        <v/>
      </c>
    </row>
    <row r="1005" spans="1:29" x14ac:dyDescent="0.2">
      <c r="A1005" s="150"/>
      <c r="B1005" s="149" t="str">
        <f t="shared" si="222"/>
        <v/>
      </c>
      <c r="C1005" s="140">
        <f t="shared" si="223"/>
        <v>9806400</v>
      </c>
      <c r="D1005" s="144"/>
      <c r="G1005" s="147"/>
      <c r="T1005" s="142" t="str">
        <f t="shared" si="224"/>
        <v/>
      </c>
      <c r="U1005" s="142" t="str">
        <f t="shared" si="225"/>
        <v/>
      </c>
      <c r="V1005" s="195" t="str">
        <f t="shared" si="226"/>
        <v/>
      </c>
      <c r="W1005" s="196" t="str">
        <f t="shared" si="227"/>
        <v/>
      </c>
      <c r="X1005" s="146" t="str">
        <f t="shared" si="232"/>
        <v/>
      </c>
      <c r="Y1005" s="146" t="str">
        <f t="shared" si="228"/>
        <v/>
      </c>
      <c r="Z1005" s="199" t="str">
        <f t="shared" si="229"/>
        <v/>
      </c>
      <c r="AA1005" s="146" t="str">
        <f t="shared" si="233"/>
        <v/>
      </c>
      <c r="AB1005" s="141" t="str">
        <f t="shared" si="230"/>
        <v/>
      </c>
      <c r="AC1005" s="140" t="str">
        <f t="shared" si="231"/>
        <v/>
      </c>
    </row>
    <row r="1006" spans="1:29" x14ac:dyDescent="0.2">
      <c r="A1006" s="150"/>
      <c r="B1006" s="149" t="str">
        <f t="shared" si="222"/>
        <v/>
      </c>
      <c r="C1006" s="140">
        <f t="shared" si="223"/>
        <v>9817200</v>
      </c>
      <c r="D1006" s="144"/>
      <c r="G1006" s="147"/>
      <c r="T1006" s="142" t="str">
        <f t="shared" si="224"/>
        <v/>
      </c>
      <c r="U1006" s="142" t="str">
        <f t="shared" si="225"/>
        <v/>
      </c>
      <c r="V1006" s="195" t="str">
        <f t="shared" si="226"/>
        <v/>
      </c>
      <c r="W1006" s="196" t="str">
        <f t="shared" si="227"/>
        <v/>
      </c>
      <c r="X1006" s="146" t="str">
        <f t="shared" si="232"/>
        <v/>
      </c>
      <c r="Y1006" s="146" t="str">
        <f t="shared" si="228"/>
        <v/>
      </c>
      <c r="Z1006" s="199" t="str">
        <f t="shared" si="229"/>
        <v/>
      </c>
      <c r="AA1006" s="146" t="str">
        <f t="shared" si="233"/>
        <v/>
      </c>
      <c r="AB1006" s="141" t="str">
        <f t="shared" si="230"/>
        <v/>
      </c>
      <c r="AC1006" s="140" t="str">
        <f t="shared" si="231"/>
        <v/>
      </c>
    </row>
    <row r="1007" spans="1:29" x14ac:dyDescent="0.2">
      <c r="A1007" s="150"/>
      <c r="B1007" s="149" t="str">
        <f t="shared" si="222"/>
        <v/>
      </c>
      <c r="C1007" s="140">
        <f t="shared" si="223"/>
        <v>9828000</v>
      </c>
      <c r="D1007" s="144"/>
      <c r="G1007" s="147"/>
      <c r="T1007" s="142" t="str">
        <f t="shared" si="224"/>
        <v/>
      </c>
      <c r="U1007" s="142" t="str">
        <f t="shared" si="225"/>
        <v/>
      </c>
      <c r="V1007" s="195" t="str">
        <f t="shared" si="226"/>
        <v/>
      </c>
      <c r="W1007" s="196" t="str">
        <f t="shared" si="227"/>
        <v/>
      </c>
      <c r="X1007" s="146" t="str">
        <f t="shared" si="232"/>
        <v/>
      </c>
      <c r="Y1007" s="146" t="str">
        <f t="shared" si="228"/>
        <v/>
      </c>
      <c r="Z1007" s="199" t="str">
        <f t="shared" si="229"/>
        <v/>
      </c>
      <c r="AA1007" s="146" t="str">
        <f t="shared" si="233"/>
        <v/>
      </c>
      <c r="AB1007" s="141" t="str">
        <f t="shared" si="230"/>
        <v/>
      </c>
      <c r="AC1007" s="140" t="str">
        <f t="shared" si="231"/>
        <v/>
      </c>
    </row>
    <row r="1008" spans="1:29" x14ac:dyDescent="0.2">
      <c r="A1008" s="150"/>
      <c r="B1008" s="149" t="str">
        <f t="shared" si="222"/>
        <v/>
      </c>
      <c r="C1008" s="140">
        <f t="shared" si="223"/>
        <v>9838800</v>
      </c>
      <c r="D1008" s="144"/>
      <c r="G1008" s="147"/>
      <c r="T1008" s="142" t="str">
        <f t="shared" si="224"/>
        <v/>
      </c>
      <c r="U1008" s="142" t="str">
        <f t="shared" si="225"/>
        <v/>
      </c>
      <c r="V1008" s="195" t="str">
        <f t="shared" si="226"/>
        <v/>
      </c>
      <c r="W1008" s="196" t="str">
        <f t="shared" si="227"/>
        <v/>
      </c>
      <c r="X1008" s="146" t="str">
        <f t="shared" si="232"/>
        <v/>
      </c>
      <c r="Y1008" s="146" t="str">
        <f t="shared" si="228"/>
        <v/>
      </c>
      <c r="Z1008" s="199" t="str">
        <f t="shared" si="229"/>
        <v/>
      </c>
      <c r="AA1008" s="146" t="str">
        <f t="shared" si="233"/>
        <v/>
      </c>
      <c r="AB1008" s="141" t="str">
        <f t="shared" si="230"/>
        <v/>
      </c>
      <c r="AC1008" s="140" t="str">
        <f t="shared" si="231"/>
        <v/>
      </c>
    </row>
    <row r="1009" spans="1:29" x14ac:dyDescent="0.2">
      <c r="A1009" s="150"/>
      <c r="B1009" s="149" t="str">
        <f t="shared" si="222"/>
        <v/>
      </c>
      <c r="C1009" s="140">
        <f t="shared" si="223"/>
        <v>9849600</v>
      </c>
      <c r="D1009" s="144"/>
      <c r="G1009" s="147"/>
      <c r="T1009" s="142" t="str">
        <f t="shared" si="224"/>
        <v/>
      </c>
      <c r="U1009" s="142" t="str">
        <f t="shared" si="225"/>
        <v/>
      </c>
      <c r="V1009" s="195" t="str">
        <f t="shared" si="226"/>
        <v/>
      </c>
      <c r="W1009" s="196" t="str">
        <f t="shared" si="227"/>
        <v/>
      </c>
      <c r="X1009" s="146" t="str">
        <f t="shared" si="232"/>
        <v/>
      </c>
      <c r="Y1009" s="146" t="str">
        <f t="shared" si="228"/>
        <v/>
      </c>
      <c r="Z1009" s="199" t="str">
        <f t="shared" si="229"/>
        <v/>
      </c>
      <c r="AA1009" s="146" t="str">
        <f t="shared" si="233"/>
        <v/>
      </c>
      <c r="AB1009" s="141" t="str">
        <f t="shared" si="230"/>
        <v/>
      </c>
      <c r="AC1009" s="140" t="str">
        <f t="shared" si="231"/>
        <v/>
      </c>
    </row>
    <row r="1010" spans="1:29" x14ac:dyDescent="0.2">
      <c r="A1010" s="150"/>
      <c r="B1010" s="149" t="str">
        <f t="shared" si="222"/>
        <v/>
      </c>
      <c r="C1010" s="140">
        <f t="shared" si="223"/>
        <v>9860400</v>
      </c>
      <c r="D1010" s="144"/>
      <c r="G1010" s="147"/>
      <c r="T1010" s="142" t="str">
        <f t="shared" si="224"/>
        <v/>
      </c>
      <c r="U1010" s="142" t="str">
        <f t="shared" si="225"/>
        <v/>
      </c>
      <c r="V1010" s="195" t="str">
        <f t="shared" si="226"/>
        <v/>
      </c>
      <c r="W1010" s="196" t="str">
        <f t="shared" si="227"/>
        <v/>
      </c>
      <c r="X1010" s="146" t="str">
        <f t="shared" si="232"/>
        <v/>
      </c>
      <c r="Y1010" s="146" t="str">
        <f t="shared" si="228"/>
        <v/>
      </c>
      <c r="Z1010" s="199" t="str">
        <f t="shared" si="229"/>
        <v/>
      </c>
      <c r="AA1010" s="146" t="str">
        <f t="shared" si="233"/>
        <v/>
      </c>
      <c r="AB1010" s="141" t="str">
        <f t="shared" si="230"/>
        <v/>
      </c>
      <c r="AC1010" s="140" t="str">
        <f t="shared" si="231"/>
        <v/>
      </c>
    </row>
    <row r="1011" spans="1:29" x14ac:dyDescent="0.2">
      <c r="A1011" s="150"/>
      <c r="B1011" s="149" t="str">
        <f t="shared" si="222"/>
        <v/>
      </c>
      <c r="C1011" s="140">
        <f t="shared" si="223"/>
        <v>9871200</v>
      </c>
      <c r="D1011" s="144"/>
      <c r="G1011" s="147"/>
      <c r="T1011" s="142" t="str">
        <f t="shared" si="224"/>
        <v/>
      </c>
      <c r="U1011" s="142" t="str">
        <f t="shared" si="225"/>
        <v/>
      </c>
      <c r="V1011" s="195" t="str">
        <f t="shared" si="226"/>
        <v/>
      </c>
      <c r="W1011" s="196" t="str">
        <f t="shared" si="227"/>
        <v/>
      </c>
      <c r="X1011" s="146" t="str">
        <f t="shared" si="232"/>
        <v/>
      </c>
      <c r="Y1011" s="146" t="str">
        <f t="shared" si="228"/>
        <v/>
      </c>
      <c r="Z1011" s="199" t="str">
        <f t="shared" si="229"/>
        <v/>
      </c>
      <c r="AA1011" s="146" t="str">
        <f t="shared" si="233"/>
        <v/>
      </c>
      <c r="AB1011" s="141" t="str">
        <f t="shared" si="230"/>
        <v/>
      </c>
      <c r="AC1011" s="140" t="str">
        <f t="shared" si="231"/>
        <v/>
      </c>
    </row>
    <row r="1012" spans="1:29" x14ac:dyDescent="0.2">
      <c r="A1012" s="150"/>
      <c r="B1012" s="149" t="str">
        <f t="shared" si="222"/>
        <v/>
      </c>
      <c r="C1012" s="140">
        <f t="shared" si="223"/>
        <v>9882000</v>
      </c>
      <c r="D1012" s="144"/>
      <c r="G1012" s="147"/>
      <c r="T1012" s="142" t="str">
        <f t="shared" si="224"/>
        <v/>
      </c>
      <c r="U1012" s="142" t="str">
        <f t="shared" si="225"/>
        <v/>
      </c>
      <c r="V1012" s="195" t="str">
        <f t="shared" si="226"/>
        <v/>
      </c>
      <c r="W1012" s="196" t="str">
        <f t="shared" si="227"/>
        <v/>
      </c>
      <c r="X1012" s="146" t="str">
        <f t="shared" si="232"/>
        <v/>
      </c>
      <c r="Y1012" s="146" t="str">
        <f t="shared" si="228"/>
        <v/>
      </c>
      <c r="Z1012" s="199" t="str">
        <f t="shared" si="229"/>
        <v/>
      </c>
      <c r="AA1012" s="146" t="str">
        <f t="shared" si="233"/>
        <v/>
      </c>
      <c r="AB1012" s="141" t="str">
        <f t="shared" si="230"/>
        <v/>
      </c>
      <c r="AC1012" s="140" t="str">
        <f t="shared" si="231"/>
        <v/>
      </c>
    </row>
    <row r="1013" spans="1:29" x14ac:dyDescent="0.2">
      <c r="A1013" s="150"/>
      <c r="B1013" s="149" t="str">
        <f t="shared" si="222"/>
        <v/>
      </c>
      <c r="C1013" s="140">
        <f t="shared" si="223"/>
        <v>9892800</v>
      </c>
      <c r="D1013" s="144"/>
      <c r="G1013" s="147"/>
      <c r="T1013" s="142" t="str">
        <f t="shared" si="224"/>
        <v/>
      </c>
      <c r="U1013" s="142" t="str">
        <f t="shared" si="225"/>
        <v/>
      </c>
      <c r="V1013" s="195" t="str">
        <f t="shared" si="226"/>
        <v/>
      </c>
      <c r="W1013" s="196" t="str">
        <f t="shared" si="227"/>
        <v/>
      </c>
      <c r="X1013" s="146" t="str">
        <f t="shared" si="232"/>
        <v/>
      </c>
      <c r="Y1013" s="146" t="str">
        <f t="shared" si="228"/>
        <v/>
      </c>
      <c r="Z1013" s="199" t="str">
        <f t="shared" si="229"/>
        <v/>
      </c>
      <c r="AA1013" s="146" t="str">
        <f t="shared" si="233"/>
        <v/>
      </c>
      <c r="AB1013" s="141" t="str">
        <f t="shared" si="230"/>
        <v/>
      </c>
      <c r="AC1013" s="140" t="str">
        <f t="shared" si="231"/>
        <v/>
      </c>
    </row>
    <row r="1014" spans="1:29" x14ac:dyDescent="0.2">
      <c r="A1014" s="150"/>
      <c r="B1014" s="149" t="str">
        <f t="shared" ref="B1014:B1077" si="234">IF(D1014="","",B1013+$N$5/24+0.000000001)</f>
        <v/>
      </c>
      <c r="C1014" s="140">
        <f t="shared" si="223"/>
        <v>9903600</v>
      </c>
      <c r="D1014" s="144"/>
      <c r="G1014" s="147"/>
      <c r="T1014" s="142" t="str">
        <f t="shared" si="224"/>
        <v/>
      </c>
      <c r="U1014" s="142" t="str">
        <f t="shared" si="225"/>
        <v/>
      </c>
      <c r="V1014" s="195" t="str">
        <f t="shared" si="226"/>
        <v/>
      </c>
      <c r="W1014" s="196" t="str">
        <f t="shared" si="227"/>
        <v/>
      </c>
      <c r="X1014" s="146" t="str">
        <f t="shared" si="232"/>
        <v/>
      </c>
      <c r="Y1014" s="146" t="str">
        <f t="shared" si="228"/>
        <v/>
      </c>
      <c r="Z1014" s="199" t="str">
        <f t="shared" si="229"/>
        <v/>
      </c>
      <c r="AA1014" s="146" t="str">
        <f t="shared" si="233"/>
        <v/>
      </c>
      <c r="AB1014" s="141" t="str">
        <f t="shared" si="230"/>
        <v/>
      </c>
      <c r="AC1014" s="140" t="str">
        <f t="shared" si="231"/>
        <v/>
      </c>
    </row>
    <row r="1015" spans="1:29" x14ac:dyDescent="0.2">
      <c r="A1015" s="150"/>
      <c r="B1015" s="149" t="str">
        <f t="shared" si="234"/>
        <v/>
      </c>
      <c r="C1015" s="140">
        <f t="shared" si="223"/>
        <v>9914400</v>
      </c>
      <c r="D1015" s="144"/>
      <c r="G1015" s="147"/>
      <c r="T1015" s="142" t="str">
        <f t="shared" si="224"/>
        <v/>
      </c>
      <c r="U1015" s="142" t="str">
        <f t="shared" si="225"/>
        <v/>
      </c>
      <c r="V1015" s="195" t="str">
        <f t="shared" si="226"/>
        <v/>
      </c>
      <c r="W1015" s="196" t="str">
        <f t="shared" si="227"/>
        <v/>
      </c>
      <c r="X1015" s="146" t="str">
        <f t="shared" si="232"/>
        <v/>
      </c>
      <c r="Y1015" s="146" t="str">
        <f t="shared" si="228"/>
        <v/>
      </c>
      <c r="Z1015" s="199" t="str">
        <f t="shared" si="229"/>
        <v/>
      </c>
      <c r="AA1015" s="146" t="str">
        <f t="shared" si="233"/>
        <v/>
      </c>
      <c r="AB1015" s="141" t="str">
        <f t="shared" si="230"/>
        <v/>
      </c>
      <c r="AC1015" s="140" t="str">
        <f t="shared" si="231"/>
        <v/>
      </c>
    </row>
    <row r="1016" spans="1:29" x14ac:dyDescent="0.2">
      <c r="A1016" s="150"/>
      <c r="B1016" s="149" t="str">
        <f t="shared" si="234"/>
        <v/>
      </c>
      <c r="C1016" s="140">
        <f t="shared" si="223"/>
        <v>9925200</v>
      </c>
      <c r="D1016" s="144"/>
      <c r="G1016" s="147"/>
      <c r="T1016" s="142" t="str">
        <f t="shared" si="224"/>
        <v/>
      </c>
      <c r="U1016" s="142" t="str">
        <f t="shared" si="225"/>
        <v/>
      </c>
      <c r="V1016" s="195" t="str">
        <f t="shared" si="226"/>
        <v/>
      </c>
      <c r="W1016" s="196" t="str">
        <f t="shared" si="227"/>
        <v/>
      </c>
      <c r="X1016" s="146" t="str">
        <f t="shared" si="232"/>
        <v/>
      </c>
      <c r="Y1016" s="146" t="str">
        <f t="shared" si="228"/>
        <v/>
      </c>
      <c r="Z1016" s="199" t="str">
        <f t="shared" si="229"/>
        <v/>
      </c>
      <c r="AA1016" s="146" t="str">
        <f t="shared" si="233"/>
        <v/>
      </c>
      <c r="AB1016" s="141" t="str">
        <f t="shared" si="230"/>
        <v/>
      </c>
      <c r="AC1016" s="140" t="str">
        <f t="shared" si="231"/>
        <v/>
      </c>
    </row>
    <row r="1017" spans="1:29" x14ac:dyDescent="0.2">
      <c r="A1017" s="150"/>
      <c r="B1017" s="149" t="str">
        <f t="shared" si="234"/>
        <v/>
      </c>
      <c r="C1017" s="140">
        <f t="shared" si="223"/>
        <v>9936000</v>
      </c>
      <c r="D1017" s="144"/>
      <c r="G1017" s="147"/>
      <c r="T1017" s="142" t="str">
        <f t="shared" si="224"/>
        <v/>
      </c>
      <c r="U1017" s="142" t="str">
        <f t="shared" si="225"/>
        <v/>
      </c>
      <c r="V1017" s="195" t="str">
        <f t="shared" si="226"/>
        <v/>
      </c>
      <c r="W1017" s="196" t="str">
        <f t="shared" si="227"/>
        <v/>
      </c>
      <c r="X1017" s="146" t="str">
        <f t="shared" si="232"/>
        <v/>
      </c>
      <c r="Y1017" s="146" t="str">
        <f t="shared" si="228"/>
        <v/>
      </c>
      <c r="Z1017" s="199" t="str">
        <f t="shared" si="229"/>
        <v/>
      </c>
      <c r="AA1017" s="146" t="str">
        <f t="shared" si="233"/>
        <v/>
      </c>
      <c r="AB1017" s="141" t="str">
        <f t="shared" si="230"/>
        <v/>
      </c>
      <c r="AC1017" s="140" t="str">
        <f t="shared" si="231"/>
        <v/>
      </c>
    </row>
    <row r="1018" spans="1:29" x14ac:dyDescent="0.2">
      <c r="A1018" s="150"/>
      <c r="B1018" s="149" t="str">
        <f t="shared" si="234"/>
        <v/>
      </c>
      <c r="C1018" s="140">
        <f t="shared" si="223"/>
        <v>9946800</v>
      </c>
      <c r="D1018" s="144"/>
      <c r="G1018" s="147"/>
      <c r="T1018" s="142" t="str">
        <f t="shared" si="224"/>
        <v/>
      </c>
      <c r="U1018" s="142" t="str">
        <f t="shared" si="225"/>
        <v/>
      </c>
      <c r="V1018" s="195" t="str">
        <f t="shared" si="226"/>
        <v/>
      </c>
      <c r="W1018" s="196" t="str">
        <f t="shared" si="227"/>
        <v/>
      </c>
      <c r="X1018" s="146" t="str">
        <f t="shared" si="232"/>
        <v/>
      </c>
      <c r="Y1018" s="146" t="str">
        <f t="shared" si="228"/>
        <v/>
      </c>
      <c r="Z1018" s="199" t="str">
        <f t="shared" si="229"/>
        <v/>
      </c>
      <c r="AA1018" s="146" t="str">
        <f t="shared" si="233"/>
        <v/>
      </c>
      <c r="AB1018" s="141" t="str">
        <f t="shared" si="230"/>
        <v/>
      </c>
      <c r="AC1018" s="140" t="str">
        <f t="shared" si="231"/>
        <v/>
      </c>
    </row>
    <row r="1019" spans="1:29" x14ac:dyDescent="0.2">
      <c r="A1019" s="150"/>
      <c r="B1019" s="149" t="str">
        <f t="shared" si="234"/>
        <v/>
      </c>
      <c r="C1019" s="140">
        <f t="shared" si="223"/>
        <v>9957600</v>
      </c>
      <c r="D1019" s="144"/>
      <c r="G1019" s="147"/>
      <c r="T1019" s="142" t="str">
        <f t="shared" si="224"/>
        <v/>
      </c>
      <c r="U1019" s="142" t="str">
        <f t="shared" si="225"/>
        <v/>
      </c>
      <c r="V1019" s="195" t="str">
        <f t="shared" si="226"/>
        <v/>
      </c>
      <c r="W1019" s="196" t="str">
        <f t="shared" si="227"/>
        <v/>
      </c>
      <c r="X1019" s="146" t="str">
        <f t="shared" si="232"/>
        <v/>
      </c>
      <c r="Y1019" s="146" t="str">
        <f t="shared" si="228"/>
        <v/>
      </c>
      <c r="Z1019" s="199" t="str">
        <f t="shared" si="229"/>
        <v/>
      </c>
      <c r="AA1019" s="146" t="str">
        <f t="shared" si="233"/>
        <v/>
      </c>
      <c r="AB1019" s="141" t="str">
        <f t="shared" si="230"/>
        <v/>
      </c>
      <c r="AC1019" s="140" t="str">
        <f t="shared" si="231"/>
        <v/>
      </c>
    </row>
    <row r="1020" spans="1:29" x14ac:dyDescent="0.2">
      <c r="A1020" s="150"/>
      <c r="B1020" s="149" t="str">
        <f t="shared" si="234"/>
        <v/>
      </c>
      <c r="C1020" s="140">
        <f t="shared" ref="C1020:C1083" si="235">C1019+$N$5*3600+0.00000000001</f>
        <v>9968400</v>
      </c>
      <c r="D1020" s="144"/>
      <c r="G1020" s="147"/>
      <c r="T1020" s="142" t="str">
        <f t="shared" si="224"/>
        <v/>
      </c>
      <c r="U1020" s="142" t="str">
        <f t="shared" si="225"/>
        <v/>
      </c>
      <c r="V1020" s="195" t="str">
        <f t="shared" si="226"/>
        <v/>
      </c>
      <c r="W1020" s="196" t="str">
        <f t="shared" si="227"/>
        <v/>
      </c>
      <c r="X1020" s="146" t="str">
        <f t="shared" si="232"/>
        <v/>
      </c>
      <c r="Y1020" s="146" t="str">
        <f t="shared" si="228"/>
        <v/>
      </c>
      <c r="Z1020" s="199" t="str">
        <f t="shared" si="229"/>
        <v/>
      </c>
      <c r="AA1020" s="146" t="str">
        <f t="shared" si="233"/>
        <v/>
      </c>
      <c r="AB1020" s="141" t="str">
        <f t="shared" si="230"/>
        <v/>
      </c>
      <c r="AC1020" s="140" t="str">
        <f t="shared" si="231"/>
        <v/>
      </c>
    </row>
    <row r="1021" spans="1:29" x14ac:dyDescent="0.2">
      <c r="A1021" s="150"/>
      <c r="B1021" s="149" t="str">
        <f t="shared" si="234"/>
        <v/>
      </c>
      <c r="C1021" s="140">
        <f t="shared" si="235"/>
        <v>9979200</v>
      </c>
      <c r="D1021" s="144"/>
      <c r="G1021" s="147"/>
      <c r="T1021" s="142" t="str">
        <f t="shared" si="224"/>
        <v/>
      </c>
      <c r="U1021" s="142" t="str">
        <f t="shared" si="225"/>
        <v/>
      </c>
      <c r="V1021" s="195" t="str">
        <f t="shared" si="226"/>
        <v/>
      </c>
      <c r="W1021" s="196" t="str">
        <f t="shared" si="227"/>
        <v/>
      </c>
      <c r="X1021" s="146" t="str">
        <f t="shared" si="232"/>
        <v/>
      </c>
      <c r="Y1021" s="146" t="str">
        <f t="shared" si="228"/>
        <v/>
      </c>
      <c r="Z1021" s="199" t="str">
        <f t="shared" si="229"/>
        <v/>
      </c>
      <c r="AA1021" s="146" t="str">
        <f t="shared" si="233"/>
        <v/>
      </c>
      <c r="AB1021" s="141" t="str">
        <f t="shared" si="230"/>
        <v/>
      </c>
      <c r="AC1021" s="140" t="str">
        <f t="shared" si="231"/>
        <v/>
      </c>
    </row>
    <row r="1022" spans="1:29" x14ac:dyDescent="0.2">
      <c r="A1022" s="150"/>
      <c r="B1022" s="149" t="str">
        <f t="shared" si="234"/>
        <v/>
      </c>
      <c r="C1022" s="140">
        <f t="shared" si="235"/>
        <v>9990000</v>
      </c>
      <c r="D1022" s="144"/>
      <c r="G1022" s="147"/>
      <c r="T1022" s="142" t="str">
        <f t="shared" si="224"/>
        <v/>
      </c>
      <c r="U1022" s="142" t="str">
        <f t="shared" si="225"/>
        <v/>
      </c>
      <c r="V1022" s="195" t="str">
        <f t="shared" si="226"/>
        <v/>
      </c>
      <c r="W1022" s="196" t="str">
        <f t="shared" si="227"/>
        <v/>
      </c>
      <c r="X1022" s="146" t="str">
        <f t="shared" si="232"/>
        <v/>
      </c>
      <c r="Y1022" s="146" t="str">
        <f t="shared" si="228"/>
        <v/>
      </c>
      <c r="Z1022" s="199" t="str">
        <f t="shared" si="229"/>
        <v/>
      </c>
      <c r="AA1022" s="146" t="str">
        <f t="shared" si="233"/>
        <v/>
      </c>
      <c r="AB1022" s="141" t="str">
        <f t="shared" si="230"/>
        <v/>
      </c>
      <c r="AC1022" s="140" t="str">
        <f t="shared" si="231"/>
        <v/>
      </c>
    </row>
    <row r="1023" spans="1:29" x14ac:dyDescent="0.2">
      <c r="A1023" s="150"/>
      <c r="B1023" s="149" t="str">
        <f t="shared" si="234"/>
        <v/>
      </c>
      <c r="C1023" s="140">
        <f t="shared" si="235"/>
        <v>10000800</v>
      </c>
      <c r="D1023" s="144"/>
      <c r="G1023" s="147"/>
      <c r="T1023" s="142" t="str">
        <f t="shared" si="224"/>
        <v/>
      </c>
      <c r="U1023" s="142" t="str">
        <f t="shared" si="225"/>
        <v/>
      </c>
      <c r="V1023" s="195" t="str">
        <f t="shared" si="226"/>
        <v/>
      </c>
      <c r="W1023" s="196" t="str">
        <f t="shared" si="227"/>
        <v/>
      </c>
      <c r="X1023" s="146" t="str">
        <f t="shared" si="232"/>
        <v/>
      </c>
      <c r="Y1023" s="146" t="str">
        <f t="shared" si="228"/>
        <v/>
      </c>
      <c r="Z1023" s="199" t="str">
        <f t="shared" si="229"/>
        <v/>
      </c>
      <c r="AA1023" s="146" t="str">
        <f t="shared" si="233"/>
        <v/>
      </c>
      <c r="AB1023" s="141" t="str">
        <f t="shared" si="230"/>
        <v/>
      </c>
      <c r="AC1023" s="140" t="str">
        <f t="shared" si="231"/>
        <v/>
      </c>
    </row>
    <row r="1024" spans="1:29" x14ac:dyDescent="0.2">
      <c r="A1024" s="150"/>
      <c r="B1024" s="149" t="str">
        <f t="shared" si="234"/>
        <v/>
      </c>
      <c r="C1024" s="140">
        <f t="shared" si="235"/>
        <v>10011600</v>
      </c>
      <c r="D1024" s="144"/>
      <c r="G1024" s="147"/>
      <c r="T1024" s="142" t="str">
        <f t="shared" si="224"/>
        <v/>
      </c>
      <c r="U1024" s="142" t="str">
        <f t="shared" si="225"/>
        <v/>
      </c>
      <c r="V1024" s="195" t="str">
        <f t="shared" si="226"/>
        <v/>
      </c>
      <c r="W1024" s="196" t="str">
        <f t="shared" si="227"/>
        <v/>
      </c>
      <c r="X1024" s="146" t="str">
        <f t="shared" si="232"/>
        <v/>
      </c>
      <c r="Y1024" s="146" t="str">
        <f t="shared" si="228"/>
        <v/>
      </c>
      <c r="Z1024" s="199" t="str">
        <f t="shared" si="229"/>
        <v/>
      </c>
      <c r="AA1024" s="146" t="str">
        <f t="shared" si="233"/>
        <v/>
      </c>
      <c r="AB1024" s="141" t="str">
        <f t="shared" si="230"/>
        <v/>
      </c>
      <c r="AC1024" s="140" t="str">
        <f t="shared" si="231"/>
        <v/>
      </c>
    </row>
    <row r="1025" spans="1:29" x14ac:dyDescent="0.2">
      <c r="A1025" s="150"/>
      <c r="B1025" s="149" t="str">
        <f t="shared" si="234"/>
        <v/>
      </c>
      <c r="C1025" s="140">
        <f t="shared" si="235"/>
        <v>10022400</v>
      </c>
      <c r="D1025" s="144"/>
      <c r="G1025" s="147"/>
      <c r="T1025" s="142" t="str">
        <f t="shared" si="224"/>
        <v/>
      </c>
      <c r="U1025" s="142" t="str">
        <f t="shared" si="225"/>
        <v/>
      </c>
      <c r="V1025" s="195" t="str">
        <f t="shared" si="226"/>
        <v/>
      </c>
      <c r="W1025" s="196" t="str">
        <f t="shared" si="227"/>
        <v/>
      </c>
      <c r="X1025" s="146" t="str">
        <f t="shared" si="232"/>
        <v/>
      </c>
      <c r="Y1025" s="146" t="str">
        <f t="shared" si="228"/>
        <v/>
      </c>
      <c r="Z1025" s="199" t="str">
        <f t="shared" si="229"/>
        <v/>
      </c>
      <c r="AA1025" s="146" t="str">
        <f t="shared" si="233"/>
        <v/>
      </c>
      <c r="AB1025" s="141" t="str">
        <f t="shared" si="230"/>
        <v/>
      </c>
      <c r="AC1025" s="140" t="str">
        <f t="shared" si="231"/>
        <v/>
      </c>
    </row>
    <row r="1026" spans="1:29" x14ac:dyDescent="0.2">
      <c r="A1026" s="150"/>
      <c r="B1026" s="149" t="str">
        <f t="shared" si="234"/>
        <v/>
      </c>
      <c r="C1026" s="140">
        <f t="shared" si="235"/>
        <v>10033200</v>
      </c>
      <c r="D1026" s="144"/>
      <c r="G1026" s="147"/>
      <c r="T1026" s="142" t="str">
        <f t="shared" si="224"/>
        <v/>
      </c>
      <c r="U1026" s="142" t="str">
        <f t="shared" si="225"/>
        <v/>
      </c>
      <c r="V1026" s="195" t="str">
        <f t="shared" si="226"/>
        <v/>
      </c>
      <c r="W1026" s="196" t="str">
        <f t="shared" si="227"/>
        <v/>
      </c>
      <c r="X1026" s="146" t="str">
        <f t="shared" si="232"/>
        <v/>
      </c>
      <c r="Y1026" s="146" t="str">
        <f t="shared" si="228"/>
        <v/>
      </c>
      <c r="Z1026" s="199" t="str">
        <f t="shared" si="229"/>
        <v/>
      </c>
      <c r="AA1026" s="146" t="str">
        <f t="shared" si="233"/>
        <v/>
      </c>
      <c r="AB1026" s="141" t="str">
        <f t="shared" si="230"/>
        <v/>
      </c>
      <c r="AC1026" s="140" t="str">
        <f t="shared" si="231"/>
        <v/>
      </c>
    </row>
    <row r="1027" spans="1:29" x14ac:dyDescent="0.2">
      <c r="A1027" s="150"/>
      <c r="B1027" s="149" t="str">
        <f t="shared" si="234"/>
        <v/>
      </c>
      <c r="C1027" s="140">
        <f t="shared" si="235"/>
        <v>10044000</v>
      </c>
      <c r="D1027" s="144"/>
      <c r="G1027" s="147"/>
      <c r="T1027" s="142" t="str">
        <f t="shared" ref="T1027:T1090" si="236">IF(U1027="","",T1026+1)</f>
        <v/>
      </c>
      <c r="U1027" s="142" t="str">
        <f t="shared" ref="U1027:U1090" si="237">IF(U1026="","",IF(U1026+$N$33&gt;$O$2,"",IF((U1026+N$33)&gt;=O$2,O$2,U1026+$N$33)))</f>
        <v/>
      </c>
      <c r="V1027" s="195" t="str">
        <f t="shared" ref="V1027:V1090" si="238">IF(U1027="","",(U1027/3600)/24+V$4)</f>
        <v/>
      </c>
      <c r="W1027" s="196" t="str">
        <f t="shared" ref="W1027:W1090" si="239">IF(T1027="","",V1027/24+$W$5)</f>
        <v/>
      </c>
      <c r="X1027" s="146" t="str">
        <f t="shared" si="232"/>
        <v/>
      </c>
      <c r="Y1027" s="146" t="str">
        <f t="shared" ref="Y1027:Y1090" si="240">IF(U1027="","",GetYByX(Z1027/10000,$J$4:$J$100,$I$4:$I$100, TRUE))</f>
        <v/>
      </c>
      <c r="Z1027" s="199" t="str">
        <f t="shared" ref="Z1027:Z1090" si="241">IF(U1027="","",Z1026+X1027*AB1027-AA1027*AB1027)</f>
        <v/>
      </c>
      <c r="AA1027" s="146" t="str">
        <f t="shared" si="233"/>
        <v/>
      </c>
      <c r="AB1027" s="141" t="str">
        <f t="shared" ref="AB1027:AB1090" si="242">IF(U1027="","",U1027-U1026)</f>
        <v/>
      </c>
      <c r="AC1027" s="140" t="str">
        <f t="shared" ref="AC1027:AC1090" si="243">IF(U1027="","",U1027/3600)</f>
        <v/>
      </c>
    </row>
    <row r="1028" spans="1:29" x14ac:dyDescent="0.2">
      <c r="A1028" s="150"/>
      <c r="B1028" s="149" t="str">
        <f t="shared" si="234"/>
        <v/>
      </c>
      <c r="C1028" s="140">
        <f t="shared" si="235"/>
        <v>10054800</v>
      </c>
      <c r="D1028" s="144"/>
      <c r="G1028" s="147"/>
      <c r="T1028" s="142" t="str">
        <f t="shared" si="236"/>
        <v/>
      </c>
      <c r="U1028" s="142" t="str">
        <f t="shared" si="237"/>
        <v/>
      </c>
      <c r="V1028" s="195" t="str">
        <f t="shared" si="238"/>
        <v/>
      </c>
      <c r="W1028" s="196" t="str">
        <f t="shared" si="239"/>
        <v/>
      </c>
      <c r="X1028" s="146" t="str">
        <f t="shared" si="232"/>
        <v/>
      </c>
      <c r="Y1028" s="146" t="str">
        <f t="shared" si="240"/>
        <v/>
      </c>
      <c r="Z1028" s="199" t="str">
        <f t="shared" si="241"/>
        <v/>
      </c>
      <c r="AA1028" s="146" t="str">
        <f t="shared" si="233"/>
        <v/>
      </c>
      <c r="AB1028" s="141" t="str">
        <f t="shared" si="242"/>
        <v/>
      </c>
      <c r="AC1028" s="140" t="str">
        <f t="shared" si="243"/>
        <v/>
      </c>
    </row>
    <row r="1029" spans="1:29" x14ac:dyDescent="0.2">
      <c r="A1029" s="150"/>
      <c r="B1029" s="149" t="str">
        <f t="shared" si="234"/>
        <v/>
      </c>
      <c r="C1029" s="140">
        <f t="shared" si="235"/>
        <v>10065600</v>
      </c>
      <c r="D1029" s="144"/>
      <c r="G1029" s="147"/>
      <c r="T1029" s="142" t="str">
        <f t="shared" si="236"/>
        <v/>
      </c>
      <c r="U1029" s="142" t="str">
        <f t="shared" si="237"/>
        <v/>
      </c>
      <c r="V1029" s="195" t="str">
        <f t="shared" si="238"/>
        <v/>
      </c>
      <c r="W1029" s="196" t="str">
        <f t="shared" si="239"/>
        <v/>
      </c>
      <c r="X1029" s="146" t="str">
        <f t="shared" si="232"/>
        <v/>
      </c>
      <c r="Y1029" s="146" t="str">
        <f t="shared" si="240"/>
        <v/>
      </c>
      <c r="Z1029" s="199" t="str">
        <f t="shared" si="241"/>
        <v/>
      </c>
      <c r="AA1029" s="146" t="str">
        <f t="shared" si="233"/>
        <v/>
      </c>
      <c r="AB1029" s="141" t="str">
        <f t="shared" si="242"/>
        <v/>
      </c>
      <c r="AC1029" s="140" t="str">
        <f t="shared" si="243"/>
        <v/>
      </c>
    </row>
    <row r="1030" spans="1:29" x14ac:dyDescent="0.2">
      <c r="A1030" s="150"/>
      <c r="B1030" s="149" t="str">
        <f t="shared" si="234"/>
        <v/>
      </c>
      <c r="C1030" s="140">
        <f t="shared" si="235"/>
        <v>10076400</v>
      </c>
      <c r="D1030" s="144"/>
      <c r="G1030" s="147"/>
      <c r="T1030" s="142" t="str">
        <f t="shared" si="236"/>
        <v/>
      </c>
      <c r="U1030" s="142" t="str">
        <f t="shared" si="237"/>
        <v/>
      </c>
      <c r="V1030" s="195" t="str">
        <f t="shared" si="238"/>
        <v/>
      </c>
      <c r="W1030" s="196" t="str">
        <f t="shared" si="239"/>
        <v/>
      </c>
      <c r="X1030" s="146" t="str">
        <f t="shared" ref="X1030:X1093" si="244">IF(U1030="","",vbaSpline(U1030/3600,A$4:A$59,D$4:D$59))</f>
        <v/>
      </c>
      <c r="Y1030" s="146" t="str">
        <f t="shared" si="240"/>
        <v/>
      </c>
      <c r="Z1030" s="199" t="str">
        <f t="shared" si="241"/>
        <v/>
      </c>
      <c r="AA1030" s="146" t="str">
        <f t="shared" ref="AA1030:AA1093" si="245">IF(U1030="","",IF(Y1029&lt;$N$12,0,GetYByX(Y1029,$AF$5:$AF$100,$AG$5:$AG$100)+GetYByX(Y1029,$AI$5:$AI$100,$AJ$5:$AJ$100)+AL1029)+GetYByX(Y1029,F$4:F$100,G$4:G$100))</f>
        <v/>
      </c>
      <c r="AB1030" s="141" t="str">
        <f t="shared" si="242"/>
        <v/>
      </c>
      <c r="AC1030" s="140" t="str">
        <f t="shared" si="243"/>
        <v/>
      </c>
    </row>
    <row r="1031" spans="1:29" x14ac:dyDescent="0.2">
      <c r="A1031" s="150"/>
      <c r="B1031" s="149" t="str">
        <f t="shared" si="234"/>
        <v/>
      </c>
      <c r="C1031" s="140">
        <f t="shared" si="235"/>
        <v>10087200</v>
      </c>
      <c r="D1031" s="144"/>
      <c r="G1031" s="147"/>
      <c r="T1031" s="142" t="str">
        <f t="shared" si="236"/>
        <v/>
      </c>
      <c r="U1031" s="142" t="str">
        <f t="shared" si="237"/>
        <v/>
      </c>
      <c r="V1031" s="195" t="str">
        <f t="shared" si="238"/>
        <v/>
      </c>
      <c r="W1031" s="196" t="str">
        <f t="shared" si="239"/>
        <v/>
      </c>
      <c r="X1031" s="146" t="str">
        <f t="shared" si="244"/>
        <v/>
      </c>
      <c r="Y1031" s="146" t="str">
        <f t="shared" si="240"/>
        <v/>
      </c>
      <c r="Z1031" s="199" t="str">
        <f t="shared" si="241"/>
        <v/>
      </c>
      <c r="AA1031" s="146" t="str">
        <f t="shared" si="245"/>
        <v/>
      </c>
      <c r="AB1031" s="141" t="str">
        <f t="shared" si="242"/>
        <v/>
      </c>
      <c r="AC1031" s="140" t="str">
        <f t="shared" si="243"/>
        <v/>
      </c>
    </row>
    <row r="1032" spans="1:29" x14ac:dyDescent="0.2">
      <c r="A1032" s="150"/>
      <c r="B1032" s="149" t="str">
        <f t="shared" si="234"/>
        <v/>
      </c>
      <c r="C1032" s="140">
        <f t="shared" si="235"/>
        <v>10098000</v>
      </c>
      <c r="D1032" s="144"/>
      <c r="G1032" s="147"/>
      <c r="T1032" s="142" t="str">
        <f t="shared" si="236"/>
        <v/>
      </c>
      <c r="U1032" s="142" t="str">
        <f t="shared" si="237"/>
        <v/>
      </c>
      <c r="V1032" s="195" t="str">
        <f t="shared" si="238"/>
        <v/>
      </c>
      <c r="W1032" s="196" t="str">
        <f t="shared" si="239"/>
        <v/>
      </c>
      <c r="X1032" s="146" t="str">
        <f t="shared" si="244"/>
        <v/>
      </c>
      <c r="Y1032" s="146" t="str">
        <f t="shared" si="240"/>
        <v/>
      </c>
      <c r="Z1032" s="199" t="str">
        <f t="shared" si="241"/>
        <v/>
      </c>
      <c r="AA1032" s="146" t="str">
        <f t="shared" si="245"/>
        <v/>
      </c>
      <c r="AB1032" s="141" t="str">
        <f t="shared" si="242"/>
        <v/>
      </c>
      <c r="AC1032" s="140" t="str">
        <f t="shared" si="243"/>
        <v/>
      </c>
    </row>
    <row r="1033" spans="1:29" x14ac:dyDescent="0.2">
      <c r="A1033" s="150"/>
      <c r="B1033" s="149" t="str">
        <f t="shared" si="234"/>
        <v/>
      </c>
      <c r="C1033" s="140">
        <f t="shared" si="235"/>
        <v>10108800</v>
      </c>
      <c r="D1033" s="144"/>
      <c r="G1033" s="147"/>
      <c r="T1033" s="142" t="str">
        <f t="shared" si="236"/>
        <v/>
      </c>
      <c r="U1033" s="142" t="str">
        <f t="shared" si="237"/>
        <v/>
      </c>
      <c r="V1033" s="195" t="str">
        <f t="shared" si="238"/>
        <v/>
      </c>
      <c r="W1033" s="196" t="str">
        <f t="shared" si="239"/>
        <v/>
      </c>
      <c r="X1033" s="146" t="str">
        <f t="shared" si="244"/>
        <v/>
      </c>
      <c r="Y1033" s="146" t="str">
        <f t="shared" si="240"/>
        <v/>
      </c>
      <c r="Z1033" s="199" t="str">
        <f t="shared" si="241"/>
        <v/>
      </c>
      <c r="AA1033" s="146" t="str">
        <f t="shared" si="245"/>
        <v/>
      </c>
      <c r="AB1033" s="141" t="str">
        <f t="shared" si="242"/>
        <v/>
      </c>
      <c r="AC1033" s="140" t="str">
        <f t="shared" si="243"/>
        <v/>
      </c>
    </row>
    <row r="1034" spans="1:29" x14ac:dyDescent="0.2">
      <c r="A1034" s="150"/>
      <c r="B1034" s="149" t="str">
        <f t="shared" si="234"/>
        <v/>
      </c>
      <c r="C1034" s="140">
        <f t="shared" si="235"/>
        <v>10119600</v>
      </c>
      <c r="D1034" s="144"/>
      <c r="G1034" s="147"/>
      <c r="T1034" s="142" t="str">
        <f t="shared" si="236"/>
        <v/>
      </c>
      <c r="U1034" s="142" t="str">
        <f t="shared" si="237"/>
        <v/>
      </c>
      <c r="V1034" s="195" t="str">
        <f t="shared" si="238"/>
        <v/>
      </c>
      <c r="W1034" s="196" t="str">
        <f t="shared" si="239"/>
        <v/>
      </c>
      <c r="X1034" s="146" t="str">
        <f t="shared" si="244"/>
        <v/>
      </c>
      <c r="Y1034" s="146" t="str">
        <f t="shared" si="240"/>
        <v/>
      </c>
      <c r="Z1034" s="199" t="str">
        <f t="shared" si="241"/>
        <v/>
      </c>
      <c r="AA1034" s="146" t="str">
        <f t="shared" si="245"/>
        <v/>
      </c>
      <c r="AB1034" s="141" t="str">
        <f t="shared" si="242"/>
        <v/>
      </c>
      <c r="AC1034" s="140" t="str">
        <f t="shared" si="243"/>
        <v/>
      </c>
    </row>
    <row r="1035" spans="1:29" x14ac:dyDescent="0.2">
      <c r="A1035" s="150"/>
      <c r="B1035" s="149" t="str">
        <f t="shared" si="234"/>
        <v/>
      </c>
      <c r="C1035" s="140">
        <f t="shared" si="235"/>
        <v>10130400</v>
      </c>
      <c r="D1035" s="144"/>
      <c r="G1035" s="147"/>
      <c r="T1035" s="142" t="str">
        <f t="shared" si="236"/>
        <v/>
      </c>
      <c r="U1035" s="142" t="str">
        <f t="shared" si="237"/>
        <v/>
      </c>
      <c r="V1035" s="195" t="str">
        <f t="shared" si="238"/>
        <v/>
      </c>
      <c r="W1035" s="196" t="str">
        <f t="shared" si="239"/>
        <v/>
      </c>
      <c r="X1035" s="146" t="str">
        <f t="shared" si="244"/>
        <v/>
      </c>
      <c r="Y1035" s="146" t="str">
        <f t="shared" si="240"/>
        <v/>
      </c>
      <c r="Z1035" s="199" t="str">
        <f t="shared" si="241"/>
        <v/>
      </c>
      <c r="AA1035" s="146" t="str">
        <f t="shared" si="245"/>
        <v/>
      </c>
      <c r="AB1035" s="141" t="str">
        <f t="shared" si="242"/>
        <v/>
      </c>
      <c r="AC1035" s="140" t="str">
        <f t="shared" si="243"/>
        <v/>
      </c>
    </row>
    <row r="1036" spans="1:29" x14ac:dyDescent="0.2">
      <c r="A1036" s="150"/>
      <c r="B1036" s="149" t="str">
        <f t="shared" si="234"/>
        <v/>
      </c>
      <c r="C1036" s="140">
        <f t="shared" si="235"/>
        <v>10141200</v>
      </c>
      <c r="D1036" s="144"/>
      <c r="G1036" s="147"/>
      <c r="T1036" s="142" t="str">
        <f t="shared" si="236"/>
        <v/>
      </c>
      <c r="U1036" s="142" t="str">
        <f t="shared" si="237"/>
        <v/>
      </c>
      <c r="V1036" s="195" t="str">
        <f t="shared" si="238"/>
        <v/>
      </c>
      <c r="W1036" s="196" t="str">
        <f t="shared" si="239"/>
        <v/>
      </c>
      <c r="X1036" s="146" t="str">
        <f t="shared" si="244"/>
        <v/>
      </c>
      <c r="Y1036" s="146" t="str">
        <f t="shared" si="240"/>
        <v/>
      </c>
      <c r="Z1036" s="199" t="str">
        <f t="shared" si="241"/>
        <v/>
      </c>
      <c r="AA1036" s="146" t="str">
        <f t="shared" si="245"/>
        <v/>
      </c>
      <c r="AB1036" s="141" t="str">
        <f t="shared" si="242"/>
        <v/>
      </c>
      <c r="AC1036" s="140" t="str">
        <f t="shared" si="243"/>
        <v/>
      </c>
    </row>
    <row r="1037" spans="1:29" x14ac:dyDescent="0.2">
      <c r="A1037" s="150"/>
      <c r="B1037" s="149" t="str">
        <f t="shared" si="234"/>
        <v/>
      </c>
      <c r="C1037" s="140">
        <f t="shared" si="235"/>
        <v>10152000</v>
      </c>
      <c r="D1037" s="144"/>
      <c r="G1037" s="147"/>
      <c r="T1037" s="142" t="str">
        <f t="shared" si="236"/>
        <v/>
      </c>
      <c r="U1037" s="142" t="str">
        <f t="shared" si="237"/>
        <v/>
      </c>
      <c r="V1037" s="195" t="str">
        <f t="shared" si="238"/>
        <v/>
      </c>
      <c r="W1037" s="196" t="str">
        <f t="shared" si="239"/>
        <v/>
      </c>
      <c r="X1037" s="146" t="str">
        <f t="shared" si="244"/>
        <v/>
      </c>
      <c r="Y1037" s="146" t="str">
        <f t="shared" si="240"/>
        <v/>
      </c>
      <c r="Z1037" s="199" t="str">
        <f t="shared" si="241"/>
        <v/>
      </c>
      <c r="AA1037" s="146" t="str">
        <f t="shared" si="245"/>
        <v/>
      </c>
      <c r="AB1037" s="141" t="str">
        <f t="shared" si="242"/>
        <v/>
      </c>
      <c r="AC1037" s="140" t="str">
        <f t="shared" si="243"/>
        <v/>
      </c>
    </row>
    <row r="1038" spans="1:29" x14ac:dyDescent="0.2">
      <c r="A1038" s="150"/>
      <c r="B1038" s="149" t="str">
        <f t="shared" si="234"/>
        <v/>
      </c>
      <c r="C1038" s="140">
        <f t="shared" si="235"/>
        <v>10162800</v>
      </c>
      <c r="D1038" s="144"/>
      <c r="G1038" s="147"/>
      <c r="T1038" s="142" t="str">
        <f t="shared" si="236"/>
        <v/>
      </c>
      <c r="U1038" s="142" t="str">
        <f t="shared" si="237"/>
        <v/>
      </c>
      <c r="V1038" s="195" t="str">
        <f t="shared" si="238"/>
        <v/>
      </c>
      <c r="W1038" s="196" t="str">
        <f t="shared" si="239"/>
        <v/>
      </c>
      <c r="X1038" s="146" t="str">
        <f t="shared" si="244"/>
        <v/>
      </c>
      <c r="Y1038" s="146" t="str">
        <f t="shared" si="240"/>
        <v/>
      </c>
      <c r="Z1038" s="199" t="str">
        <f t="shared" si="241"/>
        <v/>
      </c>
      <c r="AA1038" s="146" t="str">
        <f t="shared" si="245"/>
        <v/>
      </c>
      <c r="AB1038" s="141" t="str">
        <f t="shared" si="242"/>
        <v/>
      </c>
      <c r="AC1038" s="140" t="str">
        <f t="shared" si="243"/>
        <v/>
      </c>
    </row>
    <row r="1039" spans="1:29" x14ac:dyDescent="0.2">
      <c r="A1039" s="150"/>
      <c r="B1039" s="149" t="str">
        <f t="shared" si="234"/>
        <v/>
      </c>
      <c r="C1039" s="140">
        <f t="shared" si="235"/>
        <v>10173600</v>
      </c>
      <c r="D1039" s="144"/>
      <c r="G1039" s="147"/>
      <c r="T1039" s="142" t="str">
        <f t="shared" si="236"/>
        <v/>
      </c>
      <c r="U1039" s="142" t="str">
        <f t="shared" si="237"/>
        <v/>
      </c>
      <c r="V1039" s="195" t="str">
        <f t="shared" si="238"/>
        <v/>
      </c>
      <c r="W1039" s="196" t="str">
        <f t="shared" si="239"/>
        <v/>
      </c>
      <c r="X1039" s="146" t="str">
        <f t="shared" si="244"/>
        <v/>
      </c>
      <c r="Y1039" s="146" t="str">
        <f t="shared" si="240"/>
        <v/>
      </c>
      <c r="Z1039" s="199" t="str">
        <f t="shared" si="241"/>
        <v/>
      </c>
      <c r="AA1039" s="146" t="str">
        <f t="shared" si="245"/>
        <v/>
      </c>
      <c r="AB1039" s="141" t="str">
        <f t="shared" si="242"/>
        <v/>
      </c>
      <c r="AC1039" s="140" t="str">
        <f t="shared" si="243"/>
        <v/>
      </c>
    </row>
    <row r="1040" spans="1:29" x14ac:dyDescent="0.2">
      <c r="A1040" s="150"/>
      <c r="B1040" s="149" t="str">
        <f t="shared" si="234"/>
        <v/>
      </c>
      <c r="C1040" s="140">
        <f t="shared" si="235"/>
        <v>10184400</v>
      </c>
      <c r="D1040" s="144"/>
      <c r="G1040" s="147"/>
      <c r="T1040" s="142" t="str">
        <f t="shared" si="236"/>
        <v/>
      </c>
      <c r="U1040" s="142" t="str">
        <f t="shared" si="237"/>
        <v/>
      </c>
      <c r="V1040" s="195" t="str">
        <f t="shared" si="238"/>
        <v/>
      </c>
      <c r="W1040" s="196" t="str">
        <f t="shared" si="239"/>
        <v/>
      </c>
      <c r="X1040" s="146" t="str">
        <f t="shared" si="244"/>
        <v/>
      </c>
      <c r="Y1040" s="146" t="str">
        <f t="shared" si="240"/>
        <v/>
      </c>
      <c r="Z1040" s="199" t="str">
        <f t="shared" si="241"/>
        <v/>
      </c>
      <c r="AA1040" s="146" t="str">
        <f t="shared" si="245"/>
        <v/>
      </c>
      <c r="AB1040" s="141" t="str">
        <f t="shared" si="242"/>
        <v/>
      </c>
      <c r="AC1040" s="140" t="str">
        <f t="shared" si="243"/>
        <v/>
      </c>
    </row>
    <row r="1041" spans="1:29" x14ac:dyDescent="0.2">
      <c r="A1041" s="150"/>
      <c r="B1041" s="149" t="str">
        <f t="shared" si="234"/>
        <v/>
      </c>
      <c r="C1041" s="140">
        <f t="shared" si="235"/>
        <v>10195200</v>
      </c>
      <c r="D1041" s="144"/>
      <c r="G1041" s="147"/>
      <c r="T1041" s="142" t="str">
        <f t="shared" si="236"/>
        <v/>
      </c>
      <c r="U1041" s="142" t="str">
        <f t="shared" si="237"/>
        <v/>
      </c>
      <c r="V1041" s="195" t="str">
        <f t="shared" si="238"/>
        <v/>
      </c>
      <c r="W1041" s="196" t="str">
        <f t="shared" si="239"/>
        <v/>
      </c>
      <c r="X1041" s="146" t="str">
        <f t="shared" si="244"/>
        <v/>
      </c>
      <c r="Y1041" s="146" t="str">
        <f t="shared" si="240"/>
        <v/>
      </c>
      <c r="Z1041" s="199" t="str">
        <f t="shared" si="241"/>
        <v/>
      </c>
      <c r="AA1041" s="146" t="str">
        <f t="shared" si="245"/>
        <v/>
      </c>
      <c r="AB1041" s="141" t="str">
        <f t="shared" si="242"/>
        <v/>
      </c>
      <c r="AC1041" s="140" t="str">
        <f t="shared" si="243"/>
        <v/>
      </c>
    </row>
    <row r="1042" spans="1:29" x14ac:dyDescent="0.2">
      <c r="A1042" s="150"/>
      <c r="B1042" s="149" t="str">
        <f t="shared" si="234"/>
        <v/>
      </c>
      <c r="C1042" s="140">
        <f t="shared" si="235"/>
        <v>10206000</v>
      </c>
      <c r="D1042" s="144"/>
      <c r="G1042" s="147"/>
      <c r="T1042" s="142" t="str">
        <f t="shared" si="236"/>
        <v/>
      </c>
      <c r="U1042" s="142" t="str">
        <f t="shared" si="237"/>
        <v/>
      </c>
      <c r="V1042" s="195" t="str">
        <f t="shared" si="238"/>
        <v/>
      </c>
      <c r="W1042" s="196" t="str">
        <f t="shared" si="239"/>
        <v/>
      </c>
      <c r="X1042" s="146" t="str">
        <f t="shared" si="244"/>
        <v/>
      </c>
      <c r="Y1042" s="146" t="str">
        <f t="shared" si="240"/>
        <v/>
      </c>
      <c r="Z1042" s="199" t="str">
        <f t="shared" si="241"/>
        <v/>
      </c>
      <c r="AA1042" s="146" t="str">
        <f t="shared" si="245"/>
        <v/>
      </c>
      <c r="AB1042" s="141" t="str">
        <f t="shared" si="242"/>
        <v/>
      </c>
      <c r="AC1042" s="140" t="str">
        <f t="shared" si="243"/>
        <v/>
      </c>
    </row>
    <row r="1043" spans="1:29" x14ac:dyDescent="0.2">
      <c r="A1043" s="150"/>
      <c r="B1043" s="149" t="str">
        <f t="shared" si="234"/>
        <v/>
      </c>
      <c r="C1043" s="140">
        <f t="shared" si="235"/>
        <v>10216800</v>
      </c>
      <c r="D1043" s="144"/>
      <c r="G1043" s="147"/>
      <c r="T1043" s="142" t="str">
        <f t="shared" si="236"/>
        <v/>
      </c>
      <c r="U1043" s="142" t="str">
        <f t="shared" si="237"/>
        <v/>
      </c>
      <c r="V1043" s="195" t="str">
        <f t="shared" si="238"/>
        <v/>
      </c>
      <c r="W1043" s="196" t="str">
        <f t="shared" si="239"/>
        <v/>
      </c>
      <c r="X1043" s="146" t="str">
        <f t="shared" si="244"/>
        <v/>
      </c>
      <c r="Y1043" s="146" t="str">
        <f t="shared" si="240"/>
        <v/>
      </c>
      <c r="Z1043" s="199" t="str">
        <f t="shared" si="241"/>
        <v/>
      </c>
      <c r="AA1043" s="146" t="str">
        <f t="shared" si="245"/>
        <v/>
      </c>
      <c r="AB1043" s="141" t="str">
        <f t="shared" si="242"/>
        <v/>
      </c>
      <c r="AC1043" s="140" t="str">
        <f t="shared" si="243"/>
        <v/>
      </c>
    </row>
    <row r="1044" spans="1:29" x14ac:dyDescent="0.2">
      <c r="A1044" s="150"/>
      <c r="B1044" s="149" t="str">
        <f t="shared" si="234"/>
        <v/>
      </c>
      <c r="C1044" s="140">
        <f t="shared" si="235"/>
        <v>10227600</v>
      </c>
      <c r="D1044" s="144"/>
      <c r="G1044" s="147"/>
      <c r="T1044" s="142" t="str">
        <f t="shared" si="236"/>
        <v/>
      </c>
      <c r="U1044" s="142" t="str">
        <f t="shared" si="237"/>
        <v/>
      </c>
      <c r="V1044" s="195" t="str">
        <f t="shared" si="238"/>
        <v/>
      </c>
      <c r="W1044" s="196" t="str">
        <f t="shared" si="239"/>
        <v/>
      </c>
      <c r="X1044" s="146" t="str">
        <f t="shared" si="244"/>
        <v/>
      </c>
      <c r="Y1044" s="146" t="str">
        <f t="shared" si="240"/>
        <v/>
      </c>
      <c r="Z1044" s="199" t="str">
        <f t="shared" si="241"/>
        <v/>
      </c>
      <c r="AA1044" s="146" t="str">
        <f t="shared" si="245"/>
        <v/>
      </c>
      <c r="AB1044" s="141" t="str">
        <f t="shared" si="242"/>
        <v/>
      </c>
      <c r="AC1044" s="140" t="str">
        <f t="shared" si="243"/>
        <v/>
      </c>
    </row>
    <row r="1045" spans="1:29" x14ac:dyDescent="0.2">
      <c r="A1045" s="150"/>
      <c r="B1045" s="149" t="str">
        <f t="shared" si="234"/>
        <v/>
      </c>
      <c r="C1045" s="140">
        <f t="shared" si="235"/>
        <v>10238400</v>
      </c>
      <c r="D1045" s="144"/>
      <c r="G1045" s="147"/>
      <c r="T1045" s="142" t="str">
        <f t="shared" si="236"/>
        <v/>
      </c>
      <c r="U1045" s="142" t="str">
        <f t="shared" si="237"/>
        <v/>
      </c>
      <c r="V1045" s="195" t="str">
        <f t="shared" si="238"/>
        <v/>
      </c>
      <c r="W1045" s="196" t="str">
        <f t="shared" si="239"/>
        <v/>
      </c>
      <c r="X1045" s="146" t="str">
        <f t="shared" si="244"/>
        <v/>
      </c>
      <c r="Y1045" s="146" t="str">
        <f t="shared" si="240"/>
        <v/>
      </c>
      <c r="Z1045" s="199" t="str">
        <f t="shared" si="241"/>
        <v/>
      </c>
      <c r="AA1045" s="146" t="str">
        <f t="shared" si="245"/>
        <v/>
      </c>
      <c r="AB1045" s="141" t="str">
        <f t="shared" si="242"/>
        <v/>
      </c>
      <c r="AC1045" s="140" t="str">
        <f t="shared" si="243"/>
        <v/>
      </c>
    </row>
    <row r="1046" spans="1:29" x14ac:dyDescent="0.2">
      <c r="A1046" s="150"/>
      <c r="B1046" s="149" t="str">
        <f t="shared" si="234"/>
        <v/>
      </c>
      <c r="C1046" s="140">
        <f t="shared" si="235"/>
        <v>10249200</v>
      </c>
      <c r="D1046" s="144"/>
      <c r="G1046" s="147"/>
      <c r="T1046" s="142" t="str">
        <f t="shared" si="236"/>
        <v/>
      </c>
      <c r="U1046" s="142" t="str">
        <f t="shared" si="237"/>
        <v/>
      </c>
      <c r="V1046" s="195" t="str">
        <f t="shared" si="238"/>
        <v/>
      </c>
      <c r="W1046" s="196" t="str">
        <f t="shared" si="239"/>
        <v/>
      </c>
      <c r="X1046" s="146" t="str">
        <f t="shared" si="244"/>
        <v/>
      </c>
      <c r="Y1046" s="146" t="str">
        <f t="shared" si="240"/>
        <v/>
      </c>
      <c r="Z1046" s="199" t="str">
        <f t="shared" si="241"/>
        <v/>
      </c>
      <c r="AA1046" s="146" t="str">
        <f t="shared" si="245"/>
        <v/>
      </c>
      <c r="AB1046" s="141" t="str">
        <f t="shared" si="242"/>
        <v/>
      </c>
      <c r="AC1046" s="140" t="str">
        <f t="shared" si="243"/>
        <v/>
      </c>
    </row>
    <row r="1047" spans="1:29" x14ac:dyDescent="0.2">
      <c r="A1047" s="150"/>
      <c r="B1047" s="149" t="str">
        <f t="shared" si="234"/>
        <v/>
      </c>
      <c r="C1047" s="140">
        <f t="shared" si="235"/>
        <v>10260000</v>
      </c>
      <c r="D1047" s="144"/>
      <c r="G1047" s="147"/>
      <c r="T1047" s="142" t="str">
        <f t="shared" si="236"/>
        <v/>
      </c>
      <c r="U1047" s="142" t="str">
        <f t="shared" si="237"/>
        <v/>
      </c>
      <c r="V1047" s="195" t="str">
        <f t="shared" si="238"/>
        <v/>
      </c>
      <c r="W1047" s="196" t="str">
        <f t="shared" si="239"/>
        <v/>
      </c>
      <c r="X1047" s="146" t="str">
        <f t="shared" si="244"/>
        <v/>
      </c>
      <c r="Y1047" s="146" t="str">
        <f t="shared" si="240"/>
        <v/>
      </c>
      <c r="Z1047" s="199" t="str">
        <f t="shared" si="241"/>
        <v/>
      </c>
      <c r="AA1047" s="146" t="str">
        <f t="shared" si="245"/>
        <v/>
      </c>
      <c r="AB1047" s="141" t="str">
        <f t="shared" si="242"/>
        <v/>
      </c>
      <c r="AC1047" s="140" t="str">
        <f t="shared" si="243"/>
        <v/>
      </c>
    </row>
    <row r="1048" spans="1:29" x14ac:dyDescent="0.2">
      <c r="A1048" s="150"/>
      <c r="B1048" s="149" t="str">
        <f t="shared" si="234"/>
        <v/>
      </c>
      <c r="C1048" s="140">
        <f t="shared" si="235"/>
        <v>10270800</v>
      </c>
      <c r="D1048" s="144"/>
      <c r="G1048" s="147"/>
      <c r="T1048" s="142" t="str">
        <f t="shared" si="236"/>
        <v/>
      </c>
      <c r="U1048" s="142" t="str">
        <f t="shared" si="237"/>
        <v/>
      </c>
      <c r="V1048" s="195" t="str">
        <f t="shared" si="238"/>
        <v/>
      </c>
      <c r="W1048" s="196" t="str">
        <f t="shared" si="239"/>
        <v/>
      </c>
      <c r="X1048" s="146" t="str">
        <f t="shared" si="244"/>
        <v/>
      </c>
      <c r="Y1048" s="146" t="str">
        <f t="shared" si="240"/>
        <v/>
      </c>
      <c r="Z1048" s="199" t="str">
        <f t="shared" si="241"/>
        <v/>
      </c>
      <c r="AA1048" s="146" t="str">
        <f t="shared" si="245"/>
        <v/>
      </c>
      <c r="AB1048" s="141" t="str">
        <f t="shared" si="242"/>
        <v/>
      </c>
      <c r="AC1048" s="140" t="str">
        <f t="shared" si="243"/>
        <v/>
      </c>
    </row>
    <row r="1049" spans="1:29" x14ac:dyDescent="0.2">
      <c r="A1049" s="150"/>
      <c r="B1049" s="149" t="str">
        <f t="shared" si="234"/>
        <v/>
      </c>
      <c r="C1049" s="140">
        <f t="shared" si="235"/>
        <v>10281600</v>
      </c>
      <c r="D1049" s="144"/>
      <c r="G1049" s="147"/>
      <c r="T1049" s="142" t="str">
        <f t="shared" si="236"/>
        <v/>
      </c>
      <c r="U1049" s="142" t="str">
        <f t="shared" si="237"/>
        <v/>
      </c>
      <c r="V1049" s="195" t="str">
        <f t="shared" si="238"/>
        <v/>
      </c>
      <c r="W1049" s="196" t="str">
        <f t="shared" si="239"/>
        <v/>
      </c>
      <c r="X1049" s="146" t="str">
        <f t="shared" si="244"/>
        <v/>
      </c>
      <c r="Y1049" s="146" t="str">
        <f t="shared" si="240"/>
        <v/>
      </c>
      <c r="Z1049" s="199" t="str">
        <f t="shared" si="241"/>
        <v/>
      </c>
      <c r="AA1049" s="146" t="str">
        <f t="shared" si="245"/>
        <v/>
      </c>
      <c r="AB1049" s="141" t="str">
        <f t="shared" si="242"/>
        <v/>
      </c>
      <c r="AC1049" s="140" t="str">
        <f t="shared" si="243"/>
        <v/>
      </c>
    </row>
    <row r="1050" spans="1:29" x14ac:dyDescent="0.2">
      <c r="A1050" s="150"/>
      <c r="B1050" s="149" t="str">
        <f t="shared" si="234"/>
        <v/>
      </c>
      <c r="C1050" s="140">
        <f t="shared" si="235"/>
        <v>10292400</v>
      </c>
      <c r="D1050" s="144"/>
      <c r="G1050" s="147"/>
      <c r="T1050" s="142" t="str">
        <f t="shared" si="236"/>
        <v/>
      </c>
      <c r="U1050" s="142" t="str">
        <f t="shared" si="237"/>
        <v/>
      </c>
      <c r="V1050" s="195" t="str">
        <f t="shared" si="238"/>
        <v/>
      </c>
      <c r="W1050" s="196" t="str">
        <f t="shared" si="239"/>
        <v/>
      </c>
      <c r="X1050" s="146" t="str">
        <f t="shared" si="244"/>
        <v/>
      </c>
      <c r="Y1050" s="146" t="str">
        <f t="shared" si="240"/>
        <v/>
      </c>
      <c r="Z1050" s="199" t="str">
        <f t="shared" si="241"/>
        <v/>
      </c>
      <c r="AA1050" s="146" t="str">
        <f t="shared" si="245"/>
        <v/>
      </c>
      <c r="AB1050" s="141" t="str">
        <f t="shared" si="242"/>
        <v/>
      </c>
      <c r="AC1050" s="140" t="str">
        <f t="shared" si="243"/>
        <v/>
      </c>
    </row>
    <row r="1051" spans="1:29" x14ac:dyDescent="0.2">
      <c r="A1051" s="150"/>
      <c r="B1051" s="149" t="str">
        <f t="shared" si="234"/>
        <v/>
      </c>
      <c r="C1051" s="140">
        <f t="shared" si="235"/>
        <v>10303200</v>
      </c>
      <c r="D1051" s="144"/>
      <c r="G1051" s="147"/>
      <c r="T1051" s="142" t="str">
        <f t="shared" si="236"/>
        <v/>
      </c>
      <c r="U1051" s="142" t="str">
        <f t="shared" si="237"/>
        <v/>
      </c>
      <c r="V1051" s="195" t="str">
        <f t="shared" si="238"/>
        <v/>
      </c>
      <c r="W1051" s="196" t="str">
        <f t="shared" si="239"/>
        <v/>
      </c>
      <c r="X1051" s="146" t="str">
        <f t="shared" si="244"/>
        <v/>
      </c>
      <c r="Y1051" s="146" t="str">
        <f t="shared" si="240"/>
        <v/>
      </c>
      <c r="Z1051" s="199" t="str">
        <f t="shared" si="241"/>
        <v/>
      </c>
      <c r="AA1051" s="146" t="str">
        <f t="shared" si="245"/>
        <v/>
      </c>
      <c r="AB1051" s="141" t="str">
        <f t="shared" si="242"/>
        <v/>
      </c>
      <c r="AC1051" s="140" t="str">
        <f t="shared" si="243"/>
        <v/>
      </c>
    </row>
    <row r="1052" spans="1:29" x14ac:dyDescent="0.2">
      <c r="A1052" s="150"/>
      <c r="B1052" s="149" t="str">
        <f t="shared" si="234"/>
        <v/>
      </c>
      <c r="C1052" s="140">
        <f t="shared" si="235"/>
        <v>10314000</v>
      </c>
      <c r="D1052" s="144"/>
      <c r="G1052" s="147"/>
      <c r="T1052" s="142" t="str">
        <f t="shared" si="236"/>
        <v/>
      </c>
      <c r="U1052" s="142" t="str">
        <f t="shared" si="237"/>
        <v/>
      </c>
      <c r="V1052" s="195" t="str">
        <f t="shared" si="238"/>
        <v/>
      </c>
      <c r="W1052" s="196" t="str">
        <f t="shared" si="239"/>
        <v/>
      </c>
      <c r="X1052" s="146" t="str">
        <f t="shared" si="244"/>
        <v/>
      </c>
      <c r="Y1052" s="146" t="str">
        <f t="shared" si="240"/>
        <v/>
      </c>
      <c r="Z1052" s="199" t="str">
        <f t="shared" si="241"/>
        <v/>
      </c>
      <c r="AA1052" s="146" t="str">
        <f t="shared" si="245"/>
        <v/>
      </c>
      <c r="AB1052" s="141" t="str">
        <f t="shared" si="242"/>
        <v/>
      </c>
      <c r="AC1052" s="140" t="str">
        <f t="shared" si="243"/>
        <v/>
      </c>
    </row>
    <row r="1053" spans="1:29" x14ac:dyDescent="0.2">
      <c r="A1053" s="150"/>
      <c r="B1053" s="149" t="str">
        <f t="shared" si="234"/>
        <v/>
      </c>
      <c r="C1053" s="140">
        <f t="shared" si="235"/>
        <v>10324800</v>
      </c>
      <c r="D1053" s="144"/>
      <c r="G1053" s="147"/>
      <c r="T1053" s="142" t="str">
        <f t="shared" si="236"/>
        <v/>
      </c>
      <c r="U1053" s="142" t="str">
        <f t="shared" si="237"/>
        <v/>
      </c>
      <c r="V1053" s="195" t="str">
        <f t="shared" si="238"/>
        <v/>
      </c>
      <c r="W1053" s="196" t="str">
        <f t="shared" si="239"/>
        <v/>
      </c>
      <c r="X1053" s="146" t="str">
        <f t="shared" si="244"/>
        <v/>
      </c>
      <c r="Y1053" s="146" t="str">
        <f t="shared" si="240"/>
        <v/>
      </c>
      <c r="Z1053" s="199" t="str">
        <f t="shared" si="241"/>
        <v/>
      </c>
      <c r="AA1053" s="146" t="str">
        <f t="shared" si="245"/>
        <v/>
      </c>
      <c r="AB1053" s="141" t="str">
        <f t="shared" si="242"/>
        <v/>
      </c>
      <c r="AC1053" s="140" t="str">
        <f t="shared" si="243"/>
        <v/>
      </c>
    </row>
    <row r="1054" spans="1:29" x14ac:dyDescent="0.2">
      <c r="A1054" s="150"/>
      <c r="B1054" s="149" t="str">
        <f t="shared" si="234"/>
        <v/>
      </c>
      <c r="C1054" s="140">
        <f t="shared" si="235"/>
        <v>10335600</v>
      </c>
      <c r="D1054" s="144"/>
      <c r="G1054" s="147"/>
      <c r="T1054" s="142" t="str">
        <f t="shared" si="236"/>
        <v/>
      </c>
      <c r="U1054" s="142" t="str">
        <f t="shared" si="237"/>
        <v/>
      </c>
      <c r="V1054" s="195" t="str">
        <f t="shared" si="238"/>
        <v/>
      </c>
      <c r="W1054" s="196" t="str">
        <f t="shared" si="239"/>
        <v/>
      </c>
      <c r="X1054" s="146" t="str">
        <f t="shared" si="244"/>
        <v/>
      </c>
      <c r="Y1054" s="146" t="str">
        <f t="shared" si="240"/>
        <v/>
      </c>
      <c r="Z1054" s="199" t="str">
        <f t="shared" si="241"/>
        <v/>
      </c>
      <c r="AA1054" s="146" t="str">
        <f t="shared" si="245"/>
        <v/>
      </c>
      <c r="AB1054" s="141" t="str">
        <f t="shared" si="242"/>
        <v/>
      </c>
      <c r="AC1054" s="140" t="str">
        <f t="shared" si="243"/>
        <v/>
      </c>
    </row>
    <row r="1055" spans="1:29" x14ac:dyDescent="0.2">
      <c r="A1055" s="150"/>
      <c r="B1055" s="149" t="str">
        <f t="shared" si="234"/>
        <v/>
      </c>
      <c r="C1055" s="140">
        <f t="shared" si="235"/>
        <v>10346400</v>
      </c>
      <c r="D1055" s="144"/>
      <c r="G1055" s="147"/>
      <c r="T1055" s="142" t="str">
        <f t="shared" si="236"/>
        <v/>
      </c>
      <c r="U1055" s="142" t="str">
        <f t="shared" si="237"/>
        <v/>
      </c>
      <c r="V1055" s="195" t="str">
        <f t="shared" si="238"/>
        <v/>
      </c>
      <c r="W1055" s="196" t="str">
        <f t="shared" si="239"/>
        <v/>
      </c>
      <c r="X1055" s="146" t="str">
        <f t="shared" si="244"/>
        <v/>
      </c>
      <c r="Y1055" s="146" t="str">
        <f t="shared" si="240"/>
        <v/>
      </c>
      <c r="Z1055" s="199" t="str">
        <f t="shared" si="241"/>
        <v/>
      </c>
      <c r="AA1055" s="146" t="str">
        <f t="shared" si="245"/>
        <v/>
      </c>
      <c r="AB1055" s="141" t="str">
        <f t="shared" si="242"/>
        <v/>
      </c>
      <c r="AC1055" s="140" t="str">
        <f t="shared" si="243"/>
        <v/>
      </c>
    </row>
    <row r="1056" spans="1:29" x14ac:dyDescent="0.2">
      <c r="A1056" s="150"/>
      <c r="B1056" s="149" t="str">
        <f t="shared" si="234"/>
        <v/>
      </c>
      <c r="C1056" s="140">
        <f t="shared" si="235"/>
        <v>10357200</v>
      </c>
      <c r="D1056" s="144"/>
      <c r="G1056" s="147"/>
      <c r="T1056" s="142" t="str">
        <f t="shared" si="236"/>
        <v/>
      </c>
      <c r="U1056" s="142" t="str">
        <f t="shared" si="237"/>
        <v/>
      </c>
      <c r="V1056" s="195" t="str">
        <f t="shared" si="238"/>
        <v/>
      </c>
      <c r="W1056" s="196" t="str">
        <f t="shared" si="239"/>
        <v/>
      </c>
      <c r="X1056" s="146" t="str">
        <f t="shared" si="244"/>
        <v/>
      </c>
      <c r="Y1056" s="146" t="str">
        <f t="shared" si="240"/>
        <v/>
      </c>
      <c r="Z1056" s="199" t="str">
        <f t="shared" si="241"/>
        <v/>
      </c>
      <c r="AA1056" s="146" t="str">
        <f t="shared" si="245"/>
        <v/>
      </c>
      <c r="AB1056" s="141" t="str">
        <f t="shared" si="242"/>
        <v/>
      </c>
      <c r="AC1056" s="140" t="str">
        <f t="shared" si="243"/>
        <v/>
      </c>
    </row>
    <row r="1057" spans="1:29" x14ac:dyDescent="0.2">
      <c r="A1057" s="150"/>
      <c r="B1057" s="149" t="str">
        <f t="shared" si="234"/>
        <v/>
      </c>
      <c r="C1057" s="140">
        <f t="shared" si="235"/>
        <v>10368000</v>
      </c>
      <c r="D1057" s="144"/>
      <c r="G1057" s="147"/>
      <c r="T1057" s="142" t="str">
        <f t="shared" si="236"/>
        <v/>
      </c>
      <c r="U1057" s="142" t="str">
        <f t="shared" si="237"/>
        <v/>
      </c>
      <c r="V1057" s="195" t="str">
        <f t="shared" si="238"/>
        <v/>
      </c>
      <c r="W1057" s="196" t="str">
        <f t="shared" si="239"/>
        <v/>
      </c>
      <c r="X1057" s="146" t="str">
        <f t="shared" si="244"/>
        <v/>
      </c>
      <c r="Y1057" s="146" t="str">
        <f t="shared" si="240"/>
        <v/>
      </c>
      <c r="Z1057" s="199" t="str">
        <f t="shared" si="241"/>
        <v/>
      </c>
      <c r="AA1057" s="146" t="str">
        <f t="shared" si="245"/>
        <v/>
      </c>
      <c r="AB1057" s="141" t="str">
        <f t="shared" si="242"/>
        <v/>
      </c>
      <c r="AC1057" s="140" t="str">
        <f t="shared" si="243"/>
        <v/>
      </c>
    </row>
    <row r="1058" spans="1:29" x14ac:dyDescent="0.2">
      <c r="A1058" s="150"/>
      <c r="B1058" s="149" t="str">
        <f t="shared" si="234"/>
        <v/>
      </c>
      <c r="C1058" s="140">
        <f t="shared" si="235"/>
        <v>10378800</v>
      </c>
      <c r="D1058" s="144"/>
      <c r="G1058" s="147"/>
      <c r="T1058" s="142" t="str">
        <f t="shared" si="236"/>
        <v/>
      </c>
      <c r="U1058" s="142" t="str">
        <f t="shared" si="237"/>
        <v/>
      </c>
      <c r="V1058" s="195" t="str">
        <f t="shared" si="238"/>
        <v/>
      </c>
      <c r="W1058" s="196" t="str">
        <f t="shared" si="239"/>
        <v/>
      </c>
      <c r="X1058" s="146" t="str">
        <f t="shared" si="244"/>
        <v/>
      </c>
      <c r="Y1058" s="146" t="str">
        <f t="shared" si="240"/>
        <v/>
      </c>
      <c r="Z1058" s="199" t="str">
        <f t="shared" si="241"/>
        <v/>
      </c>
      <c r="AA1058" s="146" t="str">
        <f t="shared" si="245"/>
        <v/>
      </c>
      <c r="AB1058" s="141" t="str">
        <f t="shared" si="242"/>
        <v/>
      </c>
      <c r="AC1058" s="140" t="str">
        <f t="shared" si="243"/>
        <v/>
      </c>
    </row>
    <row r="1059" spans="1:29" x14ac:dyDescent="0.2">
      <c r="A1059" s="150"/>
      <c r="B1059" s="149" t="str">
        <f t="shared" si="234"/>
        <v/>
      </c>
      <c r="C1059" s="140">
        <f t="shared" si="235"/>
        <v>10389600</v>
      </c>
      <c r="D1059" s="144"/>
      <c r="G1059" s="147"/>
      <c r="T1059" s="142" t="str">
        <f t="shared" si="236"/>
        <v/>
      </c>
      <c r="U1059" s="142" t="str">
        <f t="shared" si="237"/>
        <v/>
      </c>
      <c r="V1059" s="195" t="str">
        <f t="shared" si="238"/>
        <v/>
      </c>
      <c r="W1059" s="196" t="str">
        <f t="shared" si="239"/>
        <v/>
      </c>
      <c r="X1059" s="146" t="str">
        <f t="shared" si="244"/>
        <v/>
      </c>
      <c r="Y1059" s="146" t="str">
        <f t="shared" si="240"/>
        <v/>
      </c>
      <c r="Z1059" s="199" t="str">
        <f t="shared" si="241"/>
        <v/>
      </c>
      <c r="AA1059" s="146" t="str">
        <f t="shared" si="245"/>
        <v/>
      </c>
      <c r="AB1059" s="141" t="str">
        <f t="shared" si="242"/>
        <v/>
      </c>
      <c r="AC1059" s="140" t="str">
        <f t="shared" si="243"/>
        <v/>
      </c>
    </row>
    <row r="1060" spans="1:29" x14ac:dyDescent="0.2">
      <c r="A1060" s="150"/>
      <c r="B1060" s="149" t="str">
        <f t="shared" si="234"/>
        <v/>
      </c>
      <c r="C1060" s="140">
        <f t="shared" si="235"/>
        <v>10400400</v>
      </c>
      <c r="D1060" s="144"/>
      <c r="G1060" s="147"/>
      <c r="T1060" s="142" t="str">
        <f t="shared" si="236"/>
        <v/>
      </c>
      <c r="U1060" s="142" t="str">
        <f t="shared" si="237"/>
        <v/>
      </c>
      <c r="V1060" s="195" t="str">
        <f t="shared" si="238"/>
        <v/>
      </c>
      <c r="W1060" s="196" t="str">
        <f t="shared" si="239"/>
        <v/>
      </c>
      <c r="X1060" s="146" t="str">
        <f t="shared" si="244"/>
        <v/>
      </c>
      <c r="Y1060" s="146" t="str">
        <f t="shared" si="240"/>
        <v/>
      </c>
      <c r="Z1060" s="199" t="str">
        <f t="shared" si="241"/>
        <v/>
      </c>
      <c r="AA1060" s="146" t="str">
        <f t="shared" si="245"/>
        <v/>
      </c>
      <c r="AB1060" s="141" t="str">
        <f t="shared" si="242"/>
        <v/>
      </c>
      <c r="AC1060" s="140" t="str">
        <f t="shared" si="243"/>
        <v/>
      </c>
    </row>
    <row r="1061" spans="1:29" x14ac:dyDescent="0.2">
      <c r="A1061" s="150"/>
      <c r="B1061" s="149" t="str">
        <f t="shared" si="234"/>
        <v/>
      </c>
      <c r="C1061" s="140">
        <f t="shared" si="235"/>
        <v>10411200</v>
      </c>
      <c r="D1061" s="144"/>
      <c r="G1061" s="147"/>
      <c r="T1061" s="142" t="str">
        <f t="shared" si="236"/>
        <v/>
      </c>
      <c r="U1061" s="142" t="str">
        <f t="shared" si="237"/>
        <v/>
      </c>
      <c r="V1061" s="195" t="str">
        <f t="shared" si="238"/>
        <v/>
      </c>
      <c r="W1061" s="196" t="str">
        <f t="shared" si="239"/>
        <v/>
      </c>
      <c r="X1061" s="146" t="str">
        <f t="shared" si="244"/>
        <v/>
      </c>
      <c r="Y1061" s="146" t="str">
        <f t="shared" si="240"/>
        <v/>
      </c>
      <c r="Z1061" s="199" t="str">
        <f t="shared" si="241"/>
        <v/>
      </c>
      <c r="AA1061" s="146" t="str">
        <f t="shared" si="245"/>
        <v/>
      </c>
      <c r="AB1061" s="141" t="str">
        <f t="shared" si="242"/>
        <v/>
      </c>
      <c r="AC1061" s="140" t="str">
        <f t="shared" si="243"/>
        <v/>
      </c>
    </row>
    <row r="1062" spans="1:29" x14ac:dyDescent="0.2">
      <c r="A1062" s="150"/>
      <c r="B1062" s="149" t="str">
        <f t="shared" si="234"/>
        <v/>
      </c>
      <c r="C1062" s="140">
        <f t="shared" si="235"/>
        <v>10422000</v>
      </c>
      <c r="D1062" s="144"/>
      <c r="G1062" s="147"/>
      <c r="T1062" s="142" t="str">
        <f t="shared" si="236"/>
        <v/>
      </c>
      <c r="U1062" s="142" t="str">
        <f t="shared" si="237"/>
        <v/>
      </c>
      <c r="V1062" s="195" t="str">
        <f t="shared" si="238"/>
        <v/>
      </c>
      <c r="W1062" s="196" t="str">
        <f t="shared" si="239"/>
        <v/>
      </c>
      <c r="X1062" s="146" t="str">
        <f t="shared" si="244"/>
        <v/>
      </c>
      <c r="Y1062" s="146" t="str">
        <f t="shared" si="240"/>
        <v/>
      </c>
      <c r="Z1062" s="199" t="str">
        <f t="shared" si="241"/>
        <v/>
      </c>
      <c r="AA1062" s="146" t="str">
        <f t="shared" si="245"/>
        <v/>
      </c>
      <c r="AB1062" s="141" t="str">
        <f t="shared" si="242"/>
        <v/>
      </c>
      <c r="AC1062" s="140" t="str">
        <f t="shared" si="243"/>
        <v/>
      </c>
    </row>
    <row r="1063" spans="1:29" x14ac:dyDescent="0.2">
      <c r="A1063" s="150"/>
      <c r="B1063" s="149" t="str">
        <f t="shared" si="234"/>
        <v/>
      </c>
      <c r="C1063" s="140">
        <f t="shared" si="235"/>
        <v>10432800</v>
      </c>
      <c r="D1063" s="144"/>
      <c r="G1063" s="147"/>
      <c r="T1063" s="142" t="str">
        <f t="shared" si="236"/>
        <v/>
      </c>
      <c r="U1063" s="142" t="str">
        <f t="shared" si="237"/>
        <v/>
      </c>
      <c r="V1063" s="195" t="str">
        <f t="shared" si="238"/>
        <v/>
      </c>
      <c r="W1063" s="196" t="str">
        <f t="shared" si="239"/>
        <v/>
      </c>
      <c r="X1063" s="146" t="str">
        <f t="shared" si="244"/>
        <v/>
      </c>
      <c r="Y1063" s="146" t="str">
        <f t="shared" si="240"/>
        <v/>
      </c>
      <c r="Z1063" s="199" t="str">
        <f t="shared" si="241"/>
        <v/>
      </c>
      <c r="AA1063" s="146" t="str">
        <f t="shared" si="245"/>
        <v/>
      </c>
      <c r="AB1063" s="141" t="str">
        <f t="shared" si="242"/>
        <v/>
      </c>
      <c r="AC1063" s="140" t="str">
        <f t="shared" si="243"/>
        <v/>
      </c>
    </row>
    <row r="1064" spans="1:29" x14ac:dyDescent="0.2">
      <c r="A1064" s="150"/>
      <c r="B1064" s="149" t="str">
        <f t="shared" si="234"/>
        <v/>
      </c>
      <c r="C1064" s="140">
        <f t="shared" si="235"/>
        <v>10443600</v>
      </c>
      <c r="D1064" s="144"/>
      <c r="G1064" s="147"/>
      <c r="T1064" s="142" t="str">
        <f t="shared" si="236"/>
        <v/>
      </c>
      <c r="U1064" s="142" t="str">
        <f t="shared" si="237"/>
        <v/>
      </c>
      <c r="V1064" s="195" t="str">
        <f t="shared" si="238"/>
        <v/>
      </c>
      <c r="W1064" s="196" t="str">
        <f t="shared" si="239"/>
        <v/>
      </c>
      <c r="X1064" s="146" t="str">
        <f t="shared" si="244"/>
        <v/>
      </c>
      <c r="Y1064" s="146" t="str">
        <f t="shared" si="240"/>
        <v/>
      </c>
      <c r="Z1064" s="199" t="str">
        <f t="shared" si="241"/>
        <v/>
      </c>
      <c r="AA1064" s="146" t="str">
        <f t="shared" si="245"/>
        <v/>
      </c>
      <c r="AB1064" s="141" t="str">
        <f t="shared" si="242"/>
        <v/>
      </c>
      <c r="AC1064" s="140" t="str">
        <f t="shared" si="243"/>
        <v/>
      </c>
    </row>
    <row r="1065" spans="1:29" x14ac:dyDescent="0.2">
      <c r="A1065" s="150"/>
      <c r="B1065" s="149" t="str">
        <f t="shared" si="234"/>
        <v/>
      </c>
      <c r="C1065" s="140">
        <f t="shared" si="235"/>
        <v>10454400</v>
      </c>
      <c r="D1065" s="144"/>
      <c r="G1065" s="147"/>
      <c r="T1065" s="142" t="str">
        <f t="shared" si="236"/>
        <v/>
      </c>
      <c r="U1065" s="142" t="str">
        <f t="shared" si="237"/>
        <v/>
      </c>
      <c r="V1065" s="195" t="str">
        <f t="shared" si="238"/>
        <v/>
      </c>
      <c r="W1065" s="196" t="str">
        <f t="shared" si="239"/>
        <v/>
      </c>
      <c r="X1065" s="146" t="str">
        <f t="shared" si="244"/>
        <v/>
      </c>
      <c r="Y1065" s="146" t="str">
        <f t="shared" si="240"/>
        <v/>
      </c>
      <c r="Z1065" s="199" t="str">
        <f t="shared" si="241"/>
        <v/>
      </c>
      <c r="AA1065" s="146" t="str">
        <f t="shared" si="245"/>
        <v/>
      </c>
      <c r="AB1065" s="141" t="str">
        <f t="shared" si="242"/>
        <v/>
      </c>
      <c r="AC1065" s="140" t="str">
        <f t="shared" si="243"/>
        <v/>
      </c>
    </row>
    <row r="1066" spans="1:29" x14ac:dyDescent="0.2">
      <c r="A1066" s="150"/>
      <c r="B1066" s="149" t="str">
        <f t="shared" si="234"/>
        <v/>
      </c>
      <c r="C1066" s="140">
        <f t="shared" si="235"/>
        <v>10465200</v>
      </c>
      <c r="D1066" s="144"/>
      <c r="G1066" s="147"/>
      <c r="T1066" s="142" t="str">
        <f t="shared" si="236"/>
        <v/>
      </c>
      <c r="U1066" s="142" t="str">
        <f t="shared" si="237"/>
        <v/>
      </c>
      <c r="V1066" s="195" t="str">
        <f t="shared" si="238"/>
        <v/>
      </c>
      <c r="W1066" s="196" t="str">
        <f t="shared" si="239"/>
        <v/>
      </c>
      <c r="X1066" s="146" t="str">
        <f t="shared" si="244"/>
        <v/>
      </c>
      <c r="Y1066" s="146" t="str">
        <f t="shared" si="240"/>
        <v/>
      </c>
      <c r="Z1066" s="199" t="str">
        <f t="shared" si="241"/>
        <v/>
      </c>
      <c r="AA1066" s="146" t="str">
        <f t="shared" si="245"/>
        <v/>
      </c>
      <c r="AB1066" s="141" t="str">
        <f t="shared" si="242"/>
        <v/>
      </c>
      <c r="AC1066" s="140" t="str">
        <f t="shared" si="243"/>
        <v/>
      </c>
    </row>
    <row r="1067" spans="1:29" x14ac:dyDescent="0.2">
      <c r="A1067" s="150"/>
      <c r="B1067" s="149" t="str">
        <f t="shared" si="234"/>
        <v/>
      </c>
      <c r="C1067" s="140">
        <f t="shared" si="235"/>
        <v>10476000</v>
      </c>
      <c r="D1067" s="144"/>
      <c r="G1067" s="147"/>
      <c r="T1067" s="142" t="str">
        <f t="shared" si="236"/>
        <v/>
      </c>
      <c r="U1067" s="142" t="str">
        <f t="shared" si="237"/>
        <v/>
      </c>
      <c r="V1067" s="195" t="str">
        <f t="shared" si="238"/>
        <v/>
      </c>
      <c r="W1067" s="196" t="str">
        <f t="shared" si="239"/>
        <v/>
      </c>
      <c r="X1067" s="146" t="str">
        <f t="shared" si="244"/>
        <v/>
      </c>
      <c r="Y1067" s="146" t="str">
        <f t="shared" si="240"/>
        <v/>
      </c>
      <c r="Z1067" s="199" t="str">
        <f t="shared" si="241"/>
        <v/>
      </c>
      <c r="AA1067" s="146" t="str">
        <f t="shared" si="245"/>
        <v/>
      </c>
      <c r="AB1067" s="141" t="str">
        <f t="shared" si="242"/>
        <v/>
      </c>
      <c r="AC1067" s="140" t="str">
        <f t="shared" si="243"/>
        <v/>
      </c>
    </row>
    <row r="1068" spans="1:29" x14ac:dyDescent="0.2">
      <c r="A1068" s="150"/>
      <c r="B1068" s="149" t="str">
        <f t="shared" si="234"/>
        <v/>
      </c>
      <c r="C1068" s="140">
        <f t="shared" si="235"/>
        <v>10486800</v>
      </c>
      <c r="D1068" s="144"/>
      <c r="G1068" s="147"/>
      <c r="T1068" s="142" t="str">
        <f t="shared" si="236"/>
        <v/>
      </c>
      <c r="U1068" s="142" t="str">
        <f t="shared" si="237"/>
        <v/>
      </c>
      <c r="V1068" s="195" t="str">
        <f t="shared" si="238"/>
        <v/>
      </c>
      <c r="W1068" s="196" t="str">
        <f t="shared" si="239"/>
        <v/>
      </c>
      <c r="X1068" s="146" t="str">
        <f t="shared" si="244"/>
        <v/>
      </c>
      <c r="Y1068" s="146" t="str">
        <f t="shared" si="240"/>
        <v/>
      </c>
      <c r="Z1068" s="199" t="str">
        <f t="shared" si="241"/>
        <v/>
      </c>
      <c r="AA1068" s="146" t="str">
        <f t="shared" si="245"/>
        <v/>
      </c>
      <c r="AB1068" s="141" t="str">
        <f t="shared" si="242"/>
        <v/>
      </c>
      <c r="AC1068" s="140" t="str">
        <f t="shared" si="243"/>
        <v/>
      </c>
    </row>
    <row r="1069" spans="1:29" x14ac:dyDescent="0.2">
      <c r="A1069" s="150"/>
      <c r="B1069" s="149" t="str">
        <f t="shared" si="234"/>
        <v/>
      </c>
      <c r="C1069" s="140">
        <f t="shared" si="235"/>
        <v>10497600</v>
      </c>
      <c r="D1069" s="144"/>
      <c r="G1069" s="147"/>
      <c r="T1069" s="142" t="str">
        <f t="shared" si="236"/>
        <v/>
      </c>
      <c r="U1069" s="142" t="str">
        <f t="shared" si="237"/>
        <v/>
      </c>
      <c r="V1069" s="195" t="str">
        <f t="shared" si="238"/>
        <v/>
      </c>
      <c r="W1069" s="196" t="str">
        <f t="shared" si="239"/>
        <v/>
      </c>
      <c r="X1069" s="146" t="str">
        <f t="shared" si="244"/>
        <v/>
      </c>
      <c r="Y1069" s="146" t="str">
        <f t="shared" si="240"/>
        <v/>
      </c>
      <c r="Z1069" s="199" t="str">
        <f t="shared" si="241"/>
        <v/>
      </c>
      <c r="AA1069" s="146" t="str">
        <f t="shared" si="245"/>
        <v/>
      </c>
      <c r="AB1069" s="141" t="str">
        <f t="shared" si="242"/>
        <v/>
      </c>
      <c r="AC1069" s="140" t="str">
        <f t="shared" si="243"/>
        <v/>
      </c>
    </row>
    <row r="1070" spans="1:29" x14ac:dyDescent="0.2">
      <c r="A1070" s="150"/>
      <c r="B1070" s="149" t="str">
        <f t="shared" si="234"/>
        <v/>
      </c>
      <c r="C1070" s="140">
        <f t="shared" si="235"/>
        <v>10508400</v>
      </c>
      <c r="D1070" s="144"/>
      <c r="G1070" s="147"/>
      <c r="T1070" s="142" t="str">
        <f t="shared" si="236"/>
        <v/>
      </c>
      <c r="U1070" s="142" t="str">
        <f t="shared" si="237"/>
        <v/>
      </c>
      <c r="V1070" s="195" t="str">
        <f t="shared" si="238"/>
        <v/>
      </c>
      <c r="W1070" s="196" t="str">
        <f t="shared" si="239"/>
        <v/>
      </c>
      <c r="X1070" s="146" t="str">
        <f t="shared" si="244"/>
        <v/>
      </c>
      <c r="Y1070" s="146" t="str">
        <f t="shared" si="240"/>
        <v/>
      </c>
      <c r="Z1070" s="199" t="str">
        <f t="shared" si="241"/>
        <v/>
      </c>
      <c r="AA1070" s="146" t="str">
        <f t="shared" si="245"/>
        <v/>
      </c>
      <c r="AB1070" s="141" t="str">
        <f t="shared" si="242"/>
        <v/>
      </c>
      <c r="AC1070" s="140" t="str">
        <f t="shared" si="243"/>
        <v/>
      </c>
    </row>
    <row r="1071" spans="1:29" x14ac:dyDescent="0.2">
      <c r="A1071" s="150"/>
      <c r="B1071" s="149" t="str">
        <f t="shared" si="234"/>
        <v/>
      </c>
      <c r="C1071" s="140">
        <f t="shared" si="235"/>
        <v>10519200</v>
      </c>
      <c r="D1071" s="144"/>
      <c r="G1071" s="147"/>
      <c r="T1071" s="142" t="str">
        <f t="shared" si="236"/>
        <v/>
      </c>
      <c r="U1071" s="142" t="str">
        <f t="shared" si="237"/>
        <v/>
      </c>
      <c r="V1071" s="195" t="str">
        <f t="shared" si="238"/>
        <v/>
      </c>
      <c r="W1071" s="196" t="str">
        <f t="shared" si="239"/>
        <v/>
      </c>
      <c r="X1071" s="146" t="str">
        <f t="shared" si="244"/>
        <v/>
      </c>
      <c r="Y1071" s="146" t="str">
        <f t="shared" si="240"/>
        <v/>
      </c>
      <c r="Z1071" s="199" t="str">
        <f t="shared" si="241"/>
        <v/>
      </c>
      <c r="AA1071" s="146" t="str">
        <f t="shared" si="245"/>
        <v/>
      </c>
      <c r="AB1071" s="141" t="str">
        <f t="shared" si="242"/>
        <v/>
      </c>
      <c r="AC1071" s="140" t="str">
        <f t="shared" si="243"/>
        <v/>
      </c>
    </row>
    <row r="1072" spans="1:29" x14ac:dyDescent="0.2">
      <c r="A1072" s="150"/>
      <c r="B1072" s="149" t="str">
        <f t="shared" si="234"/>
        <v/>
      </c>
      <c r="C1072" s="140">
        <f t="shared" si="235"/>
        <v>10530000</v>
      </c>
      <c r="D1072" s="144"/>
      <c r="G1072" s="147"/>
      <c r="T1072" s="142" t="str">
        <f t="shared" si="236"/>
        <v/>
      </c>
      <c r="U1072" s="142" t="str">
        <f t="shared" si="237"/>
        <v/>
      </c>
      <c r="V1072" s="195" t="str">
        <f t="shared" si="238"/>
        <v/>
      </c>
      <c r="W1072" s="196" t="str">
        <f t="shared" si="239"/>
        <v/>
      </c>
      <c r="X1072" s="146" t="str">
        <f t="shared" si="244"/>
        <v/>
      </c>
      <c r="Y1072" s="146" t="str">
        <f t="shared" si="240"/>
        <v/>
      </c>
      <c r="Z1072" s="199" t="str">
        <f t="shared" si="241"/>
        <v/>
      </c>
      <c r="AA1072" s="146" t="str">
        <f t="shared" si="245"/>
        <v/>
      </c>
      <c r="AB1072" s="141" t="str">
        <f t="shared" si="242"/>
        <v/>
      </c>
      <c r="AC1072" s="140" t="str">
        <f t="shared" si="243"/>
        <v/>
      </c>
    </row>
    <row r="1073" spans="1:29" x14ac:dyDescent="0.2">
      <c r="A1073" s="150"/>
      <c r="B1073" s="149" t="str">
        <f t="shared" si="234"/>
        <v/>
      </c>
      <c r="C1073" s="140">
        <f t="shared" si="235"/>
        <v>10540800</v>
      </c>
      <c r="D1073" s="144"/>
      <c r="G1073" s="147"/>
      <c r="T1073" s="142" t="str">
        <f t="shared" si="236"/>
        <v/>
      </c>
      <c r="U1073" s="142" t="str">
        <f t="shared" si="237"/>
        <v/>
      </c>
      <c r="V1073" s="195" t="str">
        <f t="shared" si="238"/>
        <v/>
      </c>
      <c r="W1073" s="196" t="str">
        <f t="shared" si="239"/>
        <v/>
      </c>
      <c r="X1073" s="146" t="str">
        <f t="shared" si="244"/>
        <v/>
      </c>
      <c r="Y1073" s="146" t="str">
        <f t="shared" si="240"/>
        <v/>
      </c>
      <c r="Z1073" s="199" t="str">
        <f t="shared" si="241"/>
        <v/>
      </c>
      <c r="AA1073" s="146" t="str">
        <f t="shared" si="245"/>
        <v/>
      </c>
      <c r="AB1073" s="141" t="str">
        <f t="shared" si="242"/>
        <v/>
      </c>
      <c r="AC1073" s="140" t="str">
        <f t="shared" si="243"/>
        <v/>
      </c>
    </row>
    <row r="1074" spans="1:29" x14ac:dyDescent="0.2">
      <c r="A1074" s="150"/>
      <c r="B1074" s="149" t="str">
        <f t="shared" si="234"/>
        <v/>
      </c>
      <c r="C1074" s="140">
        <f t="shared" si="235"/>
        <v>10551600</v>
      </c>
      <c r="D1074" s="144"/>
      <c r="G1074" s="147"/>
      <c r="T1074" s="142" t="str">
        <f t="shared" si="236"/>
        <v/>
      </c>
      <c r="U1074" s="142" t="str">
        <f t="shared" si="237"/>
        <v/>
      </c>
      <c r="V1074" s="195" t="str">
        <f t="shared" si="238"/>
        <v/>
      </c>
      <c r="W1074" s="196" t="str">
        <f t="shared" si="239"/>
        <v/>
      </c>
      <c r="X1074" s="146" t="str">
        <f t="shared" si="244"/>
        <v/>
      </c>
      <c r="Y1074" s="146" t="str">
        <f t="shared" si="240"/>
        <v/>
      </c>
      <c r="Z1074" s="199" t="str">
        <f t="shared" si="241"/>
        <v/>
      </c>
      <c r="AA1074" s="146" t="str">
        <f t="shared" si="245"/>
        <v/>
      </c>
      <c r="AB1074" s="141" t="str">
        <f t="shared" si="242"/>
        <v/>
      </c>
      <c r="AC1074" s="140" t="str">
        <f t="shared" si="243"/>
        <v/>
      </c>
    </row>
    <row r="1075" spans="1:29" x14ac:dyDescent="0.2">
      <c r="A1075" s="150"/>
      <c r="B1075" s="149" t="str">
        <f t="shared" si="234"/>
        <v/>
      </c>
      <c r="C1075" s="140">
        <f t="shared" si="235"/>
        <v>10562400</v>
      </c>
      <c r="D1075" s="144"/>
      <c r="G1075" s="147"/>
      <c r="T1075" s="142" t="str">
        <f t="shared" si="236"/>
        <v/>
      </c>
      <c r="U1075" s="142" t="str">
        <f t="shared" si="237"/>
        <v/>
      </c>
      <c r="V1075" s="195" t="str">
        <f t="shared" si="238"/>
        <v/>
      </c>
      <c r="W1075" s="196" t="str">
        <f t="shared" si="239"/>
        <v/>
      </c>
      <c r="X1075" s="146" t="str">
        <f t="shared" si="244"/>
        <v/>
      </c>
      <c r="Y1075" s="146" t="str">
        <f t="shared" si="240"/>
        <v/>
      </c>
      <c r="Z1075" s="199" t="str">
        <f t="shared" si="241"/>
        <v/>
      </c>
      <c r="AA1075" s="146" t="str">
        <f t="shared" si="245"/>
        <v/>
      </c>
      <c r="AB1075" s="141" t="str">
        <f t="shared" si="242"/>
        <v/>
      </c>
      <c r="AC1075" s="140" t="str">
        <f t="shared" si="243"/>
        <v/>
      </c>
    </row>
    <row r="1076" spans="1:29" x14ac:dyDescent="0.2">
      <c r="A1076" s="150"/>
      <c r="B1076" s="149" t="str">
        <f t="shared" si="234"/>
        <v/>
      </c>
      <c r="C1076" s="140">
        <f t="shared" si="235"/>
        <v>10573200</v>
      </c>
      <c r="D1076" s="144"/>
      <c r="G1076" s="147"/>
      <c r="T1076" s="142" t="str">
        <f t="shared" si="236"/>
        <v/>
      </c>
      <c r="U1076" s="142" t="str">
        <f t="shared" si="237"/>
        <v/>
      </c>
      <c r="V1076" s="195" t="str">
        <f t="shared" si="238"/>
        <v/>
      </c>
      <c r="W1076" s="196" t="str">
        <f t="shared" si="239"/>
        <v/>
      </c>
      <c r="X1076" s="146" t="str">
        <f t="shared" si="244"/>
        <v/>
      </c>
      <c r="Y1076" s="146" t="str">
        <f t="shared" si="240"/>
        <v/>
      </c>
      <c r="Z1076" s="199" t="str">
        <f t="shared" si="241"/>
        <v/>
      </c>
      <c r="AA1076" s="146" t="str">
        <f t="shared" si="245"/>
        <v/>
      </c>
      <c r="AB1076" s="141" t="str">
        <f t="shared" si="242"/>
        <v/>
      </c>
      <c r="AC1076" s="140" t="str">
        <f t="shared" si="243"/>
        <v/>
      </c>
    </row>
    <row r="1077" spans="1:29" x14ac:dyDescent="0.2">
      <c r="A1077" s="150"/>
      <c r="B1077" s="149" t="str">
        <f t="shared" si="234"/>
        <v/>
      </c>
      <c r="C1077" s="140">
        <f t="shared" si="235"/>
        <v>10584000</v>
      </c>
      <c r="D1077" s="144"/>
      <c r="G1077" s="147"/>
      <c r="T1077" s="142" t="str">
        <f t="shared" si="236"/>
        <v/>
      </c>
      <c r="U1077" s="142" t="str">
        <f t="shared" si="237"/>
        <v/>
      </c>
      <c r="V1077" s="195" t="str">
        <f t="shared" si="238"/>
        <v/>
      </c>
      <c r="W1077" s="196" t="str">
        <f t="shared" si="239"/>
        <v/>
      </c>
      <c r="X1077" s="146" t="str">
        <f t="shared" si="244"/>
        <v/>
      </c>
      <c r="Y1077" s="146" t="str">
        <f t="shared" si="240"/>
        <v/>
      </c>
      <c r="Z1077" s="199" t="str">
        <f t="shared" si="241"/>
        <v/>
      </c>
      <c r="AA1077" s="146" t="str">
        <f t="shared" si="245"/>
        <v/>
      </c>
      <c r="AB1077" s="141" t="str">
        <f t="shared" si="242"/>
        <v/>
      </c>
      <c r="AC1077" s="140" t="str">
        <f t="shared" si="243"/>
        <v/>
      </c>
    </row>
    <row r="1078" spans="1:29" x14ac:dyDescent="0.2">
      <c r="A1078" s="150"/>
      <c r="B1078" s="149" t="str">
        <f t="shared" ref="B1078:B1141" si="246">IF(D1078="","",B1077+$N$5/24+0.000000001)</f>
        <v/>
      </c>
      <c r="C1078" s="140">
        <f t="shared" si="235"/>
        <v>10594800</v>
      </c>
      <c r="D1078" s="144"/>
      <c r="G1078" s="147"/>
      <c r="T1078" s="142" t="str">
        <f t="shared" si="236"/>
        <v/>
      </c>
      <c r="U1078" s="142" t="str">
        <f t="shared" si="237"/>
        <v/>
      </c>
      <c r="V1078" s="195" t="str">
        <f t="shared" si="238"/>
        <v/>
      </c>
      <c r="W1078" s="196" t="str">
        <f t="shared" si="239"/>
        <v/>
      </c>
      <c r="X1078" s="146" t="str">
        <f t="shared" si="244"/>
        <v/>
      </c>
      <c r="Y1078" s="146" t="str">
        <f t="shared" si="240"/>
        <v/>
      </c>
      <c r="Z1078" s="199" t="str">
        <f t="shared" si="241"/>
        <v/>
      </c>
      <c r="AA1078" s="146" t="str">
        <f t="shared" si="245"/>
        <v/>
      </c>
      <c r="AB1078" s="141" t="str">
        <f t="shared" si="242"/>
        <v/>
      </c>
      <c r="AC1078" s="140" t="str">
        <f t="shared" si="243"/>
        <v/>
      </c>
    </row>
    <row r="1079" spans="1:29" x14ac:dyDescent="0.2">
      <c r="A1079" s="150"/>
      <c r="B1079" s="149" t="str">
        <f t="shared" si="246"/>
        <v/>
      </c>
      <c r="C1079" s="140">
        <f t="shared" si="235"/>
        <v>10605600</v>
      </c>
      <c r="D1079" s="144"/>
      <c r="G1079" s="147"/>
      <c r="T1079" s="142" t="str">
        <f t="shared" si="236"/>
        <v/>
      </c>
      <c r="U1079" s="142" t="str">
        <f t="shared" si="237"/>
        <v/>
      </c>
      <c r="V1079" s="195" t="str">
        <f t="shared" si="238"/>
        <v/>
      </c>
      <c r="W1079" s="196" t="str">
        <f t="shared" si="239"/>
        <v/>
      </c>
      <c r="X1079" s="146" t="str">
        <f t="shared" si="244"/>
        <v/>
      </c>
      <c r="Y1079" s="146" t="str">
        <f t="shared" si="240"/>
        <v/>
      </c>
      <c r="Z1079" s="199" t="str">
        <f t="shared" si="241"/>
        <v/>
      </c>
      <c r="AA1079" s="146" t="str">
        <f t="shared" si="245"/>
        <v/>
      </c>
      <c r="AB1079" s="141" t="str">
        <f t="shared" si="242"/>
        <v/>
      </c>
      <c r="AC1079" s="140" t="str">
        <f t="shared" si="243"/>
        <v/>
      </c>
    </row>
    <row r="1080" spans="1:29" x14ac:dyDescent="0.2">
      <c r="A1080" s="150"/>
      <c r="B1080" s="149" t="str">
        <f t="shared" si="246"/>
        <v/>
      </c>
      <c r="C1080" s="140">
        <f t="shared" si="235"/>
        <v>10616400</v>
      </c>
      <c r="D1080" s="144"/>
      <c r="G1080" s="147"/>
      <c r="T1080" s="142" t="str">
        <f t="shared" si="236"/>
        <v/>
      </c>
      <c r="U1080" s="142" t="str">
        <f t="shared" si="237"/>
        <v/>
      </c>
      <c r="V1080" s="195" t="str">
        <f t="shared" si="238"/>
        <v/>
      </c>
      <c r="W1080" s="196" t="str">
        <f t="shared" si="239"/>
        <v/>
      </c>
      <c r="X1080" s="146" t="str">
        <f t="shared" si="244"/>
        <v/>
      </c>
      <c r="Y1080" s="146" t="str">
        <f t="shared" si="240"/>
        <v/>
      </c>
      <c r="Z1080" s="199" t="str">
        <f t="shared" si="241"/>
        <v/>
      </c>
      <c r="AA1080" s="146" t="str">
        <f t="shared" si="245"/>
        <v/>
      </c>
      <c r="AB1080" s="141" t="str">
        <f t="shared" si="242"/>
        <v/>
      </c>
      <c r="AC1080" s="140" t="str">
        <f t="shared" si="243"/>
        <v/>
      </c>
    </row>
    <row r="1081" spans="1:29" x14ac:dyDescent="0.2">
      <c r="A1081" s="150"/>
      <c r="B1081" s="149" t="str">
        <f t="shared" si="246"/>
        <v/>
      </c>
      <c r="C1081" s="140">
        <f t="shared" si="235"/>
        <v>10627200</v>
      </c>
      <c r="D1081" s="144"/>
      <c r="G1081" s="147"/>
      <c r="T1081" s="142" t="str">
        <f t="shared" si="236"/>
        <v/>
      </c>
      <c r="U1081" s="142" t="str">
        <f t="shared" si="237"/>
        <v/>
      </c>
      <c r="V1081" s="195" t="str">
        <f t="shared" si="238"/>
        <v/>
      </c>
      <c r="W1081" s="196" t="str">
        <f t="shared" si="239"/>
        <v/>
      </c>
      <c r="X1081" s="146" t="str">
        <f t="shared" si="244"/>
        <v/>
      </c>
      <c r="Y1081" s="146" t="str">
        <f t="shared" si="240"/>
        <v/>
      </c>
      <c r="Z1081" s="199" t="str">
        <f t="shared" si="241"/>
        <v/>
      </c>
      <c r="AA1081" s="146" t="str">
        <f t="shared" si="245"/>
        <v/>
      </c>
      <c r="AB1081" s="141" t="str">
        <f t="shared" si="242"/>
        <v/>
      </c>
      <c r="AC1081" s="140" t="str">
        <f t="shared" si="243"/>
        <v/>
      </c>
    </row>
    <row r="1082" spans="1:29" x14ac:dyDescent="0.2">
      <c r="A1082" s="150"/>
      <c r="B1082" s="149" t="str">
        <f t="shared" si="246"/>
        <v/>
      </c>
      <c r="C1082" s="140">
        <f t="shared" si="235"/>
        <v>10638000</v>
      </c>
      <c r="D1082" s="144"/>
      <c r="G1082" s="147"/>
      <c r="T1082" s="142" t="str">
        <f t="shared" si="236"/>
        <v/>
      </c>
      <c r="U1082" s="142" t="str">
        <f t="shared" si="237"/>
        <v/>
      </c>
      <c r="V1082" s="195" t="str">
        <f t="shared" si="238"/>
        <v/>
      </c>
      <c r="W1082" s="196" t="str">
        <f t="shared" si="239"/>
        <v/>
      </c>
      <c r="X1082" s="146" t="str">
        <f t="shared" si="244"/>
        <v/>
      </c>
      <c r="Y1082" s="146" t="str">
        <f t="shared" si="240"/>
        <v/>
      </c>
      <c r="Z1082" s="199" t="str">
        <f t="shared" si="241"/>
        <v/>
      </c>
      <c r="AA1082" s="146" t="str">
        <f t="shared" si="245"/>
        <v/>
      </c>
      <c r="AB1082" s="141" t="str">
        <f t="shared" si="242"/>
        <v/>
      </c>
      <c r="AC1082" s="140" t="str">
        <f t="shared" si="243"/>
        <v/>
      </c>
    </row>
    <row r="1083" spans="1:29" x14ac:dyDescent="0.2">
      <c r="A1083" s="150"/>
      <c r="B1083" s="149" t="str">
        <f t="shared" si="246"/>
        <v/>
      </c>
      <c r="C1083" s="140">
        <f t="shared" si="235"/>
        <v>10648800</v>
      </c>
      <c r="D1083" s="144"/>
      <c r="G1083" s="147"/>
      <c r="T1083" s="142" t="str">
        <f t="shared" si="236"/>
        <v/>
      </c>
      <c r="U1083" s="142" t="str">
        <f t="shared" si="237"/>
        <v/>
      </c>
      <c r="V1083" s="195" t="str">
        <f t="shared" si="238"/>
        <v/>
      </c>
      <c r="W1083" s="196" t="str">
        <f t="shared" si="239"/>
        <v/>
      </c>
      <c r="X1083" s="146" t="str">
        <f t="shared" si="244"/>
        <v/>
      </c>
      <c r="Y1083" s="146" t="str">
        <f t="shared" si="240"/>
        <v/>
      </c>
      <c r="Z1083" s="199" t="str">
        <f t="shared" si="241"/>
        <v/>
      </c>
      <c r="AA1083" s="146" t="str">
        <f t="shared" si="245"/>
        <v/>
      </c>
      <c r="AB1083" s="141" t="str">
        <f t="shared" si="242"/>
        <v/>
      </c>
      <c r="AC1083" s="140" t="str">
        <f t="shared" si="243"/>
        <v/>
      </c>
    </row>
    <row r="1084" spans="1:29" x14ac:dyDescent="0.2">
      <c r="A1084" s="150"/>
      <c r="B1084" s="149" t="str">
        <f t="shared" si="246"/>
        <v/>
      </c>
      <c r="C1084" s="140">
        <f t="shared" ref="C1084:C1147" si="247">C1083+$N$5*3600+0.00000000001</f>
        <v>10659600</v>
      </c>
      <c r="D1084" s="144"/>
      <c r="G1084" s="147"/>
      <c r="T1084" s="142" t="str">
        <f t="shared" si="236"/>
        <v/>
      </c>
      <c r="U1084" s="142" t="str">
        <f t="shared" si="237"/>
        <v/>
      </c>
      <c r="V1084" s="195" t="str">
        <f t="shared" si="238"/>
        <v/>
      </c>
      <c r="W1084" s="196" t="str">
        <f t="shared" si="239"/>
        <v/>
      </c>
      <c r="X1084" s="146" t="str">
        <f t="shared" si="244"/>
        <v/>
      </c>
      <c r="Y1084" s="146" t="str">
        <f t="shared" si="240"/>
        <v/>
      </c>
      <c r="Z1084" s="199" t="str">
        <f t="shared" si="241"/>
        <v/>
      </c>
      <c r="AA1084" s="146" t="str">
        <f t="shared" si="245"/>
        <v/>
      </c>
      <c r="AB1084" s="141" t="str">
        <f t="shared" si="242"/>
        <v/>
      </c>
      <c r="AC1084" s="140" t="str">
        <f t="shared" si="243"/>
        <v/>
      </c>
    </row>
    <row r="1085" spans="1:29" x14ac:dyDescent="0.2">
      <c r="A1085" s="150"/>
      <c r="B1085" s="149" t="str">
        <f t="shared" si="246"/>
        <v/>
      </c>
      <c r="C1085" s="140">
        <f t="shared" si="247"/>
        <v>10670400</v>
      </c>
      <c r="D1085" s="144"/>
      <c r="G1085" s="147"/>
      <c r="T1085" s="142" t="str">
        <f t="shared" si="236"/>
        <v/>
      </c>
      <c r="U1085" s="142" t="str">
        <f t="shared" si="237"/>
        <v/>
      </c>
      <c r="V1085" s="195" t="str">
        <f t="shared" si="238"/>
        <v/>
      </c>
      <c r="W1085" s="196" t="str">
        <f t="shared" si="239"/>
        <v/>
      </c>
      <c r="X1085" s="146" t="str">
        <f t="shared" si="244"/>
        <v/>
      </c>
      <c r="Y1085" s="146" t="str">
        <f t="shared" si="240"/>
        <v/>
      </c>
      <c r="Z1085" s="199" t="str">
        <f t="shared" si="241"/>
        <v/>
      </c>
      <c r="AA1085" s="146" t="str">
        <f t="shared" si="245"/>
        <v/>
      </c>
      <c r="AB1085" s="141" t="str">
        <f t="shared" si="242"/>
        <v/>
      </c>
      <c r="AC1085" s="140" t="str">
        <f t="shared" si="243"/>
        <v/>
      </c>
    </row>
    <row r="1086" spans="1:29" x14ac:dyDescent="0.2">
      <c r="A1086" s="150"/>
      <c r="B1086" s="149" t="str">
        <f t="shared" si="246"/>
        <v/>
      </c>
      <c r="C1086" s="140">
        <f t="shared" si="247"/>
        <v>10681200</v>
      </c>
      <c r="D1086" s="144"/>
      <c r="G1086" s="147"/>
      <c r="T1086" s="142" t="str">
        <f t="shared" si="236"/>
        <v/>
      </c>
      <c r="U1086" s="142" t="str">
        <f t="shared" si="237"/>
        <v/>
      </c>
      <c r="V1086" s="195" t="str">
        <f t="shared" si="238"/>
        <v/>
      </c>
      <c r="W1086" s="196" t="str">
        <f t="shared" si="239"/>
        <v/>
      </c>
      <c r="X1086" s="146" t="str">
        <f t="shared" si="244"/>
        <v/>
      </c>
      <c r="Y1086" s="146" t="str">
        <f t="shared" si="240"/>
        <v/>
      </c>
      <c r="Z1086" s="199" t="str">
        <f t="shared" si="241"/>
        <v/>
      </c>
      <c r="AA1086" s="146" t="str">
        <f t="shared" si="245"/>
        <v/>
      </c>
      <c r="AB1086" s="141" t="str">
        <f t="shared" si="242"/>
        <v/>
      </c>
      <c r="AC1086" s="140" t="str">
        <f t="shared" si="243"/>
        <v/>
      </c>
    </row>
    <row r="1087" spans="1:29" x14ac:dyDescent="0.2">
      <c r="A1087" s="150"/>
      <c r="B1087" s="149" t="str">
        <f t="shared" si="246"/>
        <v/>
      </c>
      <c r="C1087" s="140">
        <f t="shared" si="247"/>
        <v>10692000</v>
      </c>
      <c r="D1087" s="144"/>
      <c r="G1087" s="147"/>
      <c r="T1087" s="142" t="str">
        <f t="shared" si="236"/>
        <v/>
      </c>
      <c r="U1087" s="142" t="str">
        <f t="shared" si="237"/>
        <v/>
      </c>
      <c r="V1087" s="195" t="str">
        <f t="shared" si="238"/>
        <v/>
      </c>
      <c r="W1087" s="196" t="str">
        <f t="shared" si="239"/>
        <v/>
      </c>
      <c r="X1087" s="146" t="str">
        <f t="shared" si="244"/>
        <v/>
      </c>
      <c r="Y1087" s="146" t="str">
        <f t="shared" si="240"/>
        <v/>
      </c>
      <c r="Z1087" s="199" t="str">
        <f t="shared" si="241"/>
        <v/>
      </c>
      <c r="AA1087" s="146" t="str">
        <f t="shared" si="245"/>
        <v/>
      </c>
      <c r="AB1087" s="141" t="str">
        <f t="shared" si="242"/>
        <v/>
      </c>
      <c r="AC1087" s="140" t="str">
        <f t="shared" si="243"/>
        <v/>
      </c>
    </row>
    <row r="1088" spans="1:29" x14ac:dyDescent="0.2">
      <c r="A1088" s="150"/>
      <c r="B1088" s="149" t="str">
        <f t="shared" si="246"/>
        <v/>
      </c>
      <c r="C1088" s="140">
        <f t="shared" si="247"/>
        <v>10702800</v>
      </c>
      <c r="D1088" s="144"/>
      <c r="G1088" s="147"/>
      <c r="T1088" s="142" t="str">
        <f t="shared" si="236"/>
        <v/>
      </c>
      <c r="U1088" s="142" t="str">
        <f t="shared" si="237"/>
        <v/>
      </c>
      <c r="V1088" s="195" t="str">
        <f t="shared" si="238"/>
        <v/>
      </c>
      <c r="W1088" s="196" t="str">
        <f t="shared" si="239"/>
        <v/>
      </c>
      <c r="X1088" s="146" t="str">
        <f t="shared" si="244"/>
        <v/>
      </c>
      <c r="Y1088" s="146" t="str">
        <f t="shared" si="240"/>
        <v/>
      </c>
      <c r="Z1088" s="199" t="str">
        <f t="shared" si="241"/>
        <v/>
      </c>
      <c r="AA1088" s="146" t="str">
        <f t="shared" si="245"/>
        <v/>
      </c>
      <c r="AB1088" s="141" t="str">
        <f t="shared" si="242"/>
        <v/>
      </c>
      <c r="AC1088" s="140" t="str">
        <f t="shared" si="243"/>
        <v/>
      </c>
    </row>
    <row r="1089" spans="1:29" x14ac:dyDescent="0.2">
      <c r="A1089" s="150"/>
      <c r="B1089" s="149" t="str">
        <f t="shared" si="246"/>
        <v/>
      </c>
      <c r="C1089" s="140">
        <f t="shared" si="247"/>
        <v>10713600</v>
      </c>
      <c r="D1089" s="144"/>
      <c r="G1089" s="147"/>
      <c r="T1089" s="142" t="str">
        <f t="shared" si="236"/>
        <v/>
      </c>
      <c r="U1089" s="142" t="str">
        <f t="shared" si="237"/>
        <v/>
      </c>
      <c r="V1089" s="195" t="str">
        <f t="shared" si="238"/>
        <v/>
      </c>
      <c r="W1089" s="196" t="str">
        <f t="shared" si="239"/>
        <v/>
      </c>
      <c r="X1089" s="146" t="str">
        <f t="shared" si="244"/>
        <v/>
      </c>
      <c r="Y1089" s="146" t="str">
        <f t="shared" si="240"/>
        <v/>
      </c>
      <c r="Z1089" s="199" t="str">
        <f t="shared" si="241"/>
        <v/>
      </c>
      <c r="AA1089" s="146" t="str">
        <f t="shared" si="245"/>
        <v/>
      </c>
      <c r="AB1089" s="141" t="str">
        <f t="shared" si="242"/>
        <v/>
      </c>
      <c r="AC1089" s="140" t="str">
        <f t="shared" si="243"/>
        <v/>
      </c>
    </row>
    <row r="1090" spans="1:29" x14ac:dyDescent="0.2">
      <c r="A1090" s="150"/>
      <c r="B1090" s="149" t="str">
        <f t="shared" si="246"/>
        <v/>
      </c>
      <c r="C1090" s="140">
        <f t="shared" si="247"/>
        <v>10724400</v>
      </c>
      <c r="D1090" s="144"/>
      <c r="G1090" s="147"/>
      <c r="T1090" s="142" t="str">
        <f t="shared" si="236"/>
        <v/>
      </c>
      <c r="U1090" s="142" t="str">
        <f t="shared" si="237"/>
        <v/>
      </c>
      <c r="V1090" s="195" t="str">
        <f t="shared" si="238"/>
        <v/>
      </c>
      <c r="W1090" s="196" t="str">
        <f t="shared" si="239"/>
        <v/>
      </c>
      <c r="X1090" s="146" t="str">
        <f t="shared" si="244"/>
        <v/>
      </c>
      <c r="Y1090" s="146" t="str">
        <f t="shared" si="240"/>
        <v/>
      </c>
      <c r="Z1090" s="199" t="str">
        <f t="shared" si="241"/>
        <v/>
      </c>
      <c r="AA1090" s="146" t="str">
        <f t="shared" si="245"/>
        <v/>
      </c>
      <c r="AB1090" s="141" t="str">
        <f t="shared" si="242"/>
        <v/>
      </c>
      <c r="AC1090" s="140" t="str">
        <f t="shared" si="243"/>
        <v/>
      </c>
    </row>
    <row r="1091" spans="1:29" x14ac:dyDescent="0.2">
      <c r="A1091" s="150"/>
      <c r="B1091" s="149" t="str">
        <f t="shared" si="246"/>
        <v/>
      </c>
      <c r="C1091" s="140">
        <f t="shared" si="247"/>
        <v>10735200</v>
      </c>
      <c r="D1091" s="144"/>
      <c r="G1091" s="147"/>
      <c r="T1091" s="142" t="str">
        <f t="shared" ref="T1091:T1154" si="248">IF(U1091="","",T1090+1)</f>
        <v/>
      </c>
      <c r="U1091" s="142" t="str">
        <f t="shared" ref="U1091:U1154" si="249">IF(U1090="","",IF(U1090+$N$33&gt;$O$2,"",IF((U1090+N$33)&gt;=O$2,O$2,U1090+$N$33)))</f>
        <v/>
      </c>
      <c r="V1091" s="195" t="str">
        <f t="shared" ref="V1091:V1154" si="250">IF(U1091="","",(U1091/3600)/24+V$4)</f>
        <v/>
      </c>
      <c r="W1091" s="196" t="str">
        <f t="shared" ref="W1091:W1154" si="251">IF(T1091="","",V1091/24+$W$5)</f>
        <v/>
      </c>
      <c r="X1091" s="146" t="str">
        <f t="shared" si="244"/>
        <v/>
      </c>
      <c r="Y1091" s="146" t="str">
        <f t="shared" ref="Y1091:Y1154" si="252">IF(U1091="","",GetYByX(Z1091/10000,$J$4:$J$100,$I$4:$I$100, TRUE))</f>
        <v/>
      </c>
      <c r="Z1091" s="199" t="str">
        <f t="shared" ref="Z1091:Z1154" si="253">IF(U1091="","",Z1090+X1091*AB1091-AA1091*AB1091)</f>
        <v/>
      </c>
      <c r="AA1091" s="146" t="str">
        <f t="shared" si="245"/>
        <v/>
      </c>
      <c r="AB1091" s="141" t="str">
        <f t="shared" ref="AB1091:AB1154" si="254">IF(U1091="","",U1091-U1090)</f>
        <v/>
      </c>
      <c r="AC1091" s="140" t="str">
        <f t="shared" ref="AC1091:AC1154" si="255">IF(U1091="","",U1091/3600)</f>
        <v/>
      </c>
    </row>
    <row r="1092" spans="1:29" x14ac:dyDescent="0.2">
      <c r="A1092" s="150"/>
      <c r="B1092" s="149" t="str">
        <f t="shared" si="246"/>
        <v/>
      </c>
      <c r="C1092" s="140">
        <f t="shared" si="247"/>
        <v>10746000</v>
      </c>
      <c r="D1092" s="144"/>
      <c r="G1092" s="147"/>
      <c r="T1092" s="142" t="str">
        <f t="shared" si="248"/>
        <v/>
      </c>
      <c r="U1092" s="142" t="str">
        <f t="shared" si="249"/>
        <v/>
      </c>
      <c r="V1092" s="195" t="str">
        <f t="shared" si="250"/>
        <v/>
      </c>
      <c r="W1092" s="196" t="str">
        <f t="shared" si="251"/>
        <v/>
      </c>
      <c r="X1092" s="146" t="str">
        <f t="shared" si="244"/>
        <v/>
      </c>
      <c r="Y1092" s="146" t="str">
        <f t="shared" si="252"/>
        <v/>
      </c>
      <c r="Z1092" s="199" t="str">
        <f t="shared" si="253"/>
        <v/>
      </c>
      <c r="AA1092" s="146" t="str">
        <f t="shared" si="245"/>
        <v/>
      </c>
      <c r="AB1092" s="141" t="str">
        <f t="shared" si="254"/>
        <v/>
      </c>
      <c r="AC1092" s="140" t="str">
        <f t="shared" si="255"/>
        <v/>
      </c>
    </row>
    <row r="1093" spans="1:29" x14ac:dyDescent="0.2">
      <c r="A1093" s="150"/>
      <c r="B1093" s="149" t="str">
        <f t="shared" si="246"/>
        <v/>
      </c>
      <c r="C1093" s="140">
        <f t="shared" si="247"/>
        <v>10756800</v>
      </c>
      <c r="D1093" s="144"/>
      <c r="G1093" s="147"/>
      <c r="T1093" s="142" t="str">
        <f t="shared" si="248"/>
        <v/>
      </c>
      <c r="U1093" s="142" t="str">
        <f t="shared" si="249"/>
        <v/>
      </c>
      <c r="V1093" s="195" t="str">
        <f t="shared" si="250"/>
        <v/>
      </c>
      <c r="W1093" s="196" t="str">
        <f t="shared" si="251"/>
        <v/>
      </c>
      <c r="X1093" s="146" t="str">
        <f t="shared" si="244"/>
        <v/>
      </c>
      <c r="Y1093" s="146" t="str">
        <f t="shared" si="252"/>
        <v/>
      </c>
      <c r="Z1093" s="199" t="str">
        <f t="shared" si="253"/>
        <v/>
      </c>
      <c r="AA1093" s="146" t="str">
        <f t="shared" si="245"/>
        <v/>
      </c>
      <c r="AB1093" s="141" t="str">
        <f t="shared" si="254"/>
        <v/>
      </c>
      <c r="AC1093" s="140" t="str">
        <f t="shared" si="255"/>
        <v/>
      </c>
    </row>
    <row r="1094" spans="1:29" x14ac:dyDescent="0.2">
      <c r="A1094" s="150"/>
      <c r="B1094" s="149" t="str">
        <f t="shared" si="246"/>
        <v/>
      </c>
      <c r="C1094" s="140">
        <f t="shared" si="247"/>
        <v>10767600</v>
      </c>
      <c r="D1094" s="144"/>
      <c r="G1094" s="147"/>
      <c r="T1094" s="142" t="str">
        <f t="shared" si="248"/>
        <v/>
      </c>
      <c r="U1094" s="142" t="str">
        <f t="shared" si="249"/>
        <v/>
      </c>
      <c r="V1094" s="195" t="str">
        <f t="shared" si="250"/>
        <v/>
      </c>
      <c r="W1094" s="196" t="str">
        <f t="shared" si="251"/>
        <v/>
      </c>
      <c r="X1094" s="146" t="str">
        <f t="shared" ref="X1094:X1157" si="256">IF(U1094="","",vbaSpline(U1094/3600,A$4:A$59,D$4:D$59))</f>
        <v/>
      </c>
      <c r="Y1094" s="146" t="str">
        <f t="shared" si="252"/>
        <v/>
      </c>
      <c r="Z1094" s="199" t="str">
        <f t="shared" si="253"/>
        <v/>
      </c>
      <c r="AA1094" s="146" t="str">
        <f t="shared" ref="AA1094:AA1157" si="257">IF(U1094="","",IF(Y1093&lt;$N$12,0,GetYByX(Y1093,$AF$5:$AF$100,$AG$5:$AG$100)+GetYByX(Y1093,$AI$5:$AI$100,$AJ$5:$AJ$100)+AL1093)+GetYByX(Y1093,F$4:F$100,G$4:G$100))</f>
        <v/>
      </c>
      <c r="AB1094" s="141" t="str">
        <f t="shared" si="254"/>
        <v/>
      </c>
      <c r="AC1094" s="140" t="str">
        <f t="shared" si="255"/>
        <v/>
      </c>
    </row>
    <row r="1095" spans="1:29" x14ac:dyDescent="0.2">
      <c r="A1095" s="150"/>
      <c r="B1095" s="149" t="str">
        <f t="shared" si="246"/>
        <v/>
      </c>
      <c r="C1095" s="140">
        <f t="shared" si="247"/>
        <v>10778400</v>
      </c>
      <c r="D1095" s="144"/>
      <c r="G1095" s="147"/>
      <c r="T1095" s="142" t="str">
        <f t="shared" si="248"/>
        <v/>
      </c>
      <c r="U1095" s="142" t="str">
        <f t="shared" si="249"/>
        <v/>
      </c>
      <c r="V1095" s="195" t="str">
        <f t="shared" si="250"/>
        <v/>
      </c>
      <c r="W1095" s="196" t="str">
        <f t="shared" si="251"/>
        <v/>
      </c>
      <c r="X1095" s="146" t="str">
        <f t="shared" si="256"/>
        <v/>
      </c>
      <c r="Y1095" s="146" t="str">
        <f t="shared" si="252"/>
        <v/>
      </c>
      <c r="Z1095" s="199" t="str">
        <f t="shared" si="253"/>
        <v/>
      </c>
      <c r="AA1095" s="146" t="str">
        <f t="shared" si="257"/>
        <v/>
      </c>
      <c r="AB1095" s="141" t="str">
        <f t="shared" si="254"/>
        <v/>
      </c>
      <c r="AC1095" s="140" t="str">
        <f t="shared" si="255"/>
        <v/>
      </c>
    </row>
    <row r="1096" spans="1:29" x14ac:dyDescent="0.2">
      <c r="A1096" s="150"/>
      <c r="B1096" s="149" t="str">
        <f t="shared" si="246"/>
        <v/>
      </c>
      <c r="C1096" s="140">
        <f t="shared" si="247"/>
        <v>10789200</v>
      </c>
      <c r="D1096" s="144"/>
      <c r="G1096" s="147"/>
      <c r="T1096" s="142" t="str">
        <f t="shared" si="248"/>
        <v/>
      </c>
      <c r="U1096" s="142" t="str">
        <f t="shared" si="249"/>
        <v/>
      </c>
      <c r="V1096" s="195" t="str">
        <f t="shared" si="250"/>
        <v/>
      </c>
      <c r="W1096" s="196" t="str">
        <f t="shared" si="251"/>
        <v/>
      </c>
      <c r="X1096" s="146" t="str">
        <f t="shared" si="256"/>
        <v/>
      </c>
      <c r="Y1096" s="146" t="str">
        <f t="shared" si="252"/>
        <v/>
      </c>
      <c r="Z1096" s="199" t="str">
        <f t="shared" si="253"/>
        <v/>
      </c>
      <c r="AA1096" s="146" t="str">
        <f t="shared" si="257"/>
        <v/>
      </c>
      <c r="AB1096" s="141" t="str">
        <f t="shared" si="254"/>
        <v/>
      </c>
      <c r="AC1096" s="140" t="str">
        <f t="shared" si="255"/>
        <v/>
      </c>
    </row>
    <row r="1097" spans="1:29" x14ac:dyDescent="0.2">
      <c r="A1097" s="150"/>
      <c r="B1097" s="149" t="str">
        <f t="shared" si="246"/>
        <v/>
      </c>
      <c r="C1097" s="140">
        <f t="shared" si="247"/>
        <v>10800000</v>
      </c>
      <c r="D1097" s="144"/>
      <c r="G1097" s="147"/>
      <c r="T1097" s="142" t="str">
        <f t="shared" si="248"/>
        <v/>
      </c>
      <c r="U1097" s="142" t="str">
        <f t="shared" si="249"/>
        <v/>
      </c>
      <c r="V1097" s="195" t="str">
        <f t="shared" si="250"/>
        <v/>
      </c>
      <c r="W1097" s="196" t="str">
        <f t="shared" si="251"/>
        <v/>
      </c>
      <c r="X1097" s="146" t="str">
        <f t="shared" si="256"/>
        <v/>
      </c>
      <c r="Y1097" s="146" t="str">
        <f t="shared" si="252"/>
        <v/>
      </c>
      <c r="Z1097" s="199" t="str">
        <f t="shared" si="253"/>
        <v/>
      </c>
      <c r="AA1097" s="146" t="str">
        <f t="shared" si="257"/>
        <v/>
      </c>
      <c r="AB1097" s="141" t="str">
        <f t="shared" si="254"/>
        <v/>
      </c>
      <c r="AC1097" s="140" t="str">
        <f t="shared" si="255"/>
        <v/>
      </c>
    </row>
    <row r="1098" spans="1:29" x14ac:dyDescent="0.2">
      <c r="A1098" s="150"/>
      <c r="B1098" s="149" t="str">
        <f t="shared" si="246"/>
        <v/>
      </c>
      <c r="C1098" s="140">
        <f t="shared" si="247"/>
        <v>10810800</v>
      </c>
      <c r="D1098" s="144"/>
      <c r="G1098" s="147"/>
      <c r="T1098" s="142" t="str">
        <f t="shared" si="248"/>
        <v/>
      </c>
      <c r="U1098" s="142" t="str">
        <f t="shared" si="249"/>
        <v/>
      </c>
      <c r="V1098" s="195" t="str">
        <f t="shared" si="250"/>
        <v/>
      </c>
      <c r="W1098" s="196" t="str">
        <f t="shared" si="251"/>
        <v/>
      </c>
      <c r="X1098" s="146" t="str">
        <f t="shared" si="256"/>
        <v/>
      </c>
      <c r="Y1098" s="146" t="str">
        <f t="shared" si="252"/>
        <v/>
      </c>
      <c r="Z1098" s="199" t="str">
        <f t="shared" si="253"/>
        <v/>
      </c>
      <c r="AA1098" s="146" t="str">
        <f t="shared" si="257"/>
        <v/>
      </c>
      <c r="AB1098" s="141" t="str">
        <f t="shared" si="254"/>
        <v/>
      </c>
      <c r="AC1098" s="140" t="str">
        <f t="shared" si="255"/>
        <v/>
      </c>
    </row>
    <row r="1099" spans="1:29" x14ac:dyDescent="0.2">
      <c r="A1099" s="150"/>
      <c r="B1099" s="149" t="str">
        <f t="shared" si="246"/>
        <v/>
      </c>
      <c r="C1099" s="140">
        <f t="shared" si="247"/>
        <v>10821600</v>
      </c>
      <c r="D1099" s="144"/>
      <c r="G1099" s="147"/>
      <c r="T1099" s="142" t="str">
        <f t="shared" si="248"/>
        <v/>
      </c>
      <c r="U1099" s="142" t="str">
        <f t="shared" si="249"/>
        <v/>
      </c>
      <c r="V1099" s="195" t="str">
        <f t="shared" si="250"/>
        <v/>
      </c>
      <c r="W1099" s="196" t="str">
        <f t="shared" si="251"/>
        <v/>
      </c>
      <c r="X1099" s="146" t="str">
        <f t="shared" si="256"/>
        <v/>
      </c>
      <c r="Y1099" s="146" t="str">
        <f t="shared" si="252"/>
        <v/>
      </c>
      <c r="Z1099" s="199" t="str">
        <f t="shared" si="253"/>
        <v/>
      </c>
      <c r="AA1099" s="146" t="str">
        <f t="shared" si="257"/>
        <v/>
      </c>
      <c r="AB1099" s="141" t="str">
        <f t="shared" si="254"/>
        <v/>
      </c>
      <c r="AC1099" s="140" t="str">
        <f t="shared" si="255"/>
        <v/>
      </c>
    </row>
    <row r="1100" spans="1:29" x14ac:dyDescent="0.2">
      <c r="A1100" s="150"/>
      <c r="B1100" s="149" t="str">
        <f t="shared" si="246"/>
        <v/>
      </c>
      <c r="C1100" s="140">
        <f t="shared" si="247"/>
        <v>10832400</v>
      </c>
      <c r="D1100" s="144"/>
      <c r="G1100" s="147"/>
      <c r="T1100" s="142" t="str">
        <f t="shared" si="248"/>
        <v/>
      </c>
      <c r="U1100" s="142" t="str">
        <f t="shared" si="249"/>
        <v/>
      </c>
      <c r="V1100" s="195" t="str">
        <f t="shared" si="250"/>
        <v/>
      </c>
      <c r="W1100" s="196" t="str">
        <f t="shared" si="251"/>
        <v/>
      </c>
      <c r="X1100" s="146" t="str">
        <f t="shared" si="256"/>
        <v/>
      </c>
      <c r="Y1100" s="146" t="str">
        <f t="shared" si="252"/>
        <v/>
      </c>
      <c r="Z1100" s="199" t="str">
        <f t="shared" si="253"/>
        <v/>
      </c>
      <c r="AA1100" s="146" t="str">
        <f t="shared" si="257"/>
        <v/>
      </c>
      <c r="AB1100" s="141" t="str">
        <f t="shared" si="254"/>
        <v/>
      </c>
      <c r="AC1100" s="140" t="str">
        <f t="shared" si="255"/>
        <v/>
      </c>
    </row>
    <row r="1101" spans="1:29" x14ac:dyDescent="0.2">
      <c r="A1101" s="150"/>
      <c r="B1101" s="149" t="str">
        <f t="shared" si="246"/>
        <v/>
      </c>
      <c r="C1101" s="140">
        <f t="shared" si="247"/>
        <v>10843200</v>
      </c>
      <c r="D1101" s="144"/>
      <c r="G1101" s="147"/>
      <c r="T1101" s="142" t="str">
        <f t="shared" si="248"/>
        <v/>
      </c>
      <c r="U1101" s="142" t="str">
        <f t="shared" si="249"/>
        <v/>
      </c>
      <c r="V1101" s="195" t="str">
        <f t="shared" si="250"/>
        <v/>
      </c>
      <c r="W1101" s="196" t="str">
        <f t="shared" si="251"/>
        <v/>
      </c>
      <c r="X1101" s="146" t="str">
        <f t="shared" si="256"/>
        <v/>
      </c>
      <c r="Y1101" s="146" t="str">
        <f t="shared" si="252"/>
        <v/>
      </c>
      <c r="Z1101" s="199" t="str">
        <f t="shared" si="253"/>
        <v/>
      </c>
      <c r="AA1101" s="146" t="str">
        <f t="shared" si="257"/>
        <v/>
      </c>
      <c r="AB1101" s="141" t="str">
        <f t="shared" si="254"/>
        <v/>
      </c>
      <c r="AC1101" s="140" t="str">
        <f t="shared" si="255"/>
        <v/>
      </c>
    </row>
    <row r="1102" spans="1:29" x14ac:dyDescent="0.2">
      <c r="A1102" s="150"/>
      <c r="B1102" s="149" t="str">
        <f t="shared" si="246"/>
        <v/>
      </c>
      <c r="C1102" s="140">
        <f t="shared" si="247"/>
        <v>10854000</v>
      </c>
      <c r="D1102" s="144"/>
      <c r="G1102" s="147"/>
      <c r="T1102" s="142" t="str">
        <f t="shared" si="248"/>
        <v/>
      </c>
      <c r="U1102" s="142" t="str">
        <f t="shared" si="249"/>
        <v/>
      </c>
      <c r="V1102" s="195" t="str">
        <f t="shared" si="250"/>
        <v/>
      </c>
      <c r="W1102" s="196" t="str">
        <f t="shared" si="251"/>
        <v/>
      </c>
      <c r="X1102" s="146" t="str">
        <f t="shared" si="256"/>
        <v/>
      </c>
      <c r="Y1102" s="146" t="str">
        <f t="shared" si="252"/>
        <v/>
      </c>
      <c r="Z1102" s="199" t="str">
        <f t="shared" si="253"/>
        <v/>
      </c>
      <c r="AA1102" s="146" t="str">
        <f t="shared" si="257"/>
        <v/>
      </c>
      <c r="AB1102" s="141" t="str">
        <f t="shared" si="254"/>
        <v/>
      </c>
      <c r="AC1102" s="140" t="str">
        <f t="shared" si="255"/>
        <v/>
      </c>
    </row>
    <row r="1103" spans="1:29" x14ac:dyDescent="0.2">
      <c r="A1103" s="150"/>
      <c r="B1103" s="149" t="str">
        <f t="shared" si="246"/>
        <v/>
      </c>
      <c r="C1103" s="140">
        <f t="shared" si="247"/>
        <v>10864800</v>
      </c>
      <c r="D1103" s="144"/>
      <c r="G1103" s="147"/>
      <c r="T1103" s="142" t="str">
        <f t="shared" si="248"/>
        <v/>
      </c>
      <c r="U1103" s="142" t="str">
        <f t="shared" si="249"/>
        <v/>
      </c>
      <c r="V1103" s="195" t="str">
        <f t="shared" si="250"/>
        <v/>
      </c>
      <c r="W1103" s="196" t="str">
        <f t="shared" si="251"/>
        <v/>
      </c>
      <c r="X1103" s="146" t="str">
        <f t="shared" si="256"/>
        <v/>
      </c>
      <c r="Y1103" s="146" t="str">
        <f t="shared" si="252"/>
        <v/>
      </c>
      <c r="Z1103" s="199" t="str">
        <f t="shared" si="253"/>
        <v/>
      </c>
      <c r="AA1103" s="146" t="str">
        <f t="shared" si="257"/>
        <v/>
      </c>
      <c r="AB1103" s="141" t="str">
        <f t="shared" si="254"/>
        <v/>
      </c>
      <c r="AC1103" s="140" t="str">
        <f t="shared" si="255"/>
        <v/>
      </c>
    </row>
    <row r="1104" spans="1:29" x14ac:dyDescent="0.2">
      <c r="A1104" s="150"/>
      <c r="B1104" s="149" t="str">
        <f t="shared" si="246"/>
        <v/>
      </c>
      <c r="C1104" s="140">
        <f t="shared" si="247"/>
        <v>10875600</v>
      </c>
      <c r="D1104" s="144"/>
      <c r="G1104" s="147"/>
      <c r="T1104" s="142" t="str">
        <f t="shared" si="248"/>
        <v/>
      </c>
      <c r="U1104" s="142" t="str">
        <f t="shared" si="249"/>
        <v/>
      </c>
      <c r="V1104" s="195" t="str">
        <f t="shared" si="250"/>
        <v/>
      </c>
      <c r="W1104" s="196" t="str">
        <f t="shared" si="251"/>
        <v/>
      </c>
      <c r="X1104" s="146" t="str">
        <f t="shared" si="256"/>
        <v/>
      </c>
      <c r="Y1104" s="146" t="str">
        <f t="shared" si="252"/>
        <v/>
      </c>
      <c r="Z1104" s="199" t="str">
        <f t="shared" si="253"/>
        <v/>
      </c>
      <c r="AA1104" s="146" t="str">
        <f t="shared" si="257"/>
        <v/>
      </c>
      <c r="AB1104" s="141" t="str">
        <f t="shared" si="254"/>
        <v/>
      </c>
      <c r="AC1104" s="140" t="str">
        <f t="shared" si="255"/>
        <v/>
      </c>
    </row>
    <row r="1105" spans="1:29" x14ac:dyDescent="0.2">
      <c r="A1105" s="150"/>
      <c r="B1105" s="149" t="str">
        <f t="shared" si="246"/>
        <v/>
      </c>
      <c r="C1105" s="140">
        <f t="shared" si="247"/>
        <v>10886400</v>
      </c>
      <c r="D1105" s="144"/>
      <c r="G1105" s="147"/>
      <c r="T1105" s="142" t="str">
        <f t="shared" si="248"/>
        <v/>
      </c>
      <c r="U1105" s="142" t="str">
        <f t="shared" si="249"/>
        <v/>
      </c>
      <c r="V1105" s="195" t="str">
        <f t="shared" si="250"/>
        <v/>
      </c>
      <c r="W1105" s="196" t="str">
        <f t="shared" si="251"/>
        <v/>
      </c>
      <c r="X1105" s="146" t="str">
        <f t="shared" si="256"/>
        <v/>
      </c>
      <c r="Y1105" s="146" t="str">
        <f t="shared" si="252"/>
        <v/>
      </c>
      <c r="Z1105" s="199" t="str">
        <f t="shared" si="253"/>
        <v/>
      </c>
      <c r="AA1105" s="146" t="str">
        <f t="shared" si="257"/>
        <v/>
      </c>
      <c r="AB1105" s="141" t="str">
        <f t="shared" si="254"/>
        <v/>
      </c>
      <c r="AC1105" s="140" t="str">
        <f t="shared" si="255"/>
        <v/>
      </c>
    </row>
    <row r="1106" spans="1:29" x14ac:dyDescent="0.2">
      <c r="A1106" s="150"/>
      <c r="B1106" s="149" t="str">
        <f t="shared" si="246"/>
        <v/>
      </c>
      <c r="C1106" s="140">
        <f t="shared" si="247"/>
        <v>10897200</v>
      </c>
      <c r="D1106" s="144"/>
      <c r="G1106" s="147"/>
      <c r="T1106" s="142" t="str">
        <f t="shared" si="248"/>
        <v/>
      </c>
      <c r="U1106" s="142" t="str">
        <f t="shared" si="249"/>
        <v/>
      </c>
      <c r="V1106" s="195" t="str">
        <f t="shared" si="250"/>
        <v/>
      </c>
      <c r="W1106" s="196" t="str">
        <f t="shared" si="251"/>
        <v/>
      </c>
      <c r="X1106" s="146" t="str">
        <f t="shared" si="256"/>
        <v/>
      </c>
      <c r="Y1106" s="146" t="str">
        <f t="shared" si="252"/>
        <v/>
      </c>
      <c r="Z1106" s="199" t="str">
        <f t="shared" si="253"/>
        <v/>
      </c>
      <c r="AA1106" s="146" t="str">
        <f t="shared" si="257"/>
        <v/>
      </c>
      <c r="AB1106" s="141" t="str">
        <f t="shared" si="254"/>
        <v/>
      </c>
      <c r="AC1106" s="140" t="str">
        <f t="shared" si="255"/>
        <v/>
      </c>
    </row>
    <row r="1107" spans="1:29" x14ac:dyDescent="0.2">
      <c r="A1107" s="150"/>
      <c r="B1107" s="149" t="str">
        <f t="shared" si="246"/>
        <v/>
      </c>
      <c r="C1107" s="140">
        <f t="shared" si="247"/>
        <v>10908000</v>
      </c>
      <c r="D1107" s="144"/>
      <c r="G1107" s="147"/>
      <c r="T1107" s="142" t="str">
        <f t="shared" si="248"/>
        <v/>
      </c>
      <c r="U1107" s="142" t="str">
        <f t="shared" si="249"/>
        <v/>
      </c>
      <c r="V1107" s="195" t="str">
        <f t="shared" si="250"/>
        <v/>
      </c>
      <c r="W1107" s="196" t="str">
        <f t="shared" si="251"/>
        <v/>
      </c>
      <c r="X1107" s="146" t="str">
        <f t="shared" si="256"/>
        <v/>
      </c>
      <c r="Y1107" s="146" t="str">
        <f t="shared" si="252"/>
        <v/>
      </c>
      <c r="Z1107" s="199" t="str">
        <f t="shared" si="253"/>
        <v/>
      </c>
      <c r="AA1107" s="146" t="str">
        <f t="shared" si="257"/>
        <v/>
      </c>
      <c r="AB1107" s="141" t="str">
        <f t="shared" si="254"/>
        <v/>
      </c>
      <c r="AC1107" s="140" t="str">
        <f t="shared" si="255"/>
        <v/>
      </c>
    </row>
    <row r="1108" spans="1:29" x14ac:dyDescent="0.2">
      <c r="A1108" s="150"/>
      <c r="B1108" s="149" t="str">
        <f t="shared" si="246"/>
        <v/>
      </c>
      <c r="C1108" s="140">
        <f t="shared" si="247"/>
        <v>10918800</v>
      </c>
      <c r="D1108" s="144"/>
      <c r="G1108" s="147"/>
      <c r="T1108" s="142" t="str">
        <f t="shared" si="248"/>
        <v/>
      </c>
      <c r="U1108" s="142" t="str">
        <f t="shared" si="249"/>
        <v/>
      </c>
      <c r="V1108" s="195" t="str">
        <f t="shared" si="250"/>
        <v/>
      </c>
      <c r="W1108" s="196" t="str">
        <f t="shared" si="251"/>
        <v/>
      </c>
      <c r="X1108" s="146" t="str">
        <f t="shared" si="256"/>
        <v/>
      </c>
      <c r="Y1108" s="146" t="str">
        <f t="shared" si="252"/>
        <v/>
      </c>
      <c r="Z1108" s="199" t="str">
        <f t="shared" si="253"/>
        <v/>
      </c>
      <c r="AA1108" s="146" t="str">
        <f t="shared" si="257"/>
        <v/>
      </c>
      <c r="AB1108" s="141" t="str">
        <f t="shared" si="254"/>
        <v/>
      </c>
      <c r="AC1108" s="140" t="str">
        <f t="shared" si="255"/>
        <v/>
      </c>
    </row>
    <row r="1109" spans="1:29" x14ac:dyDescent="0.2">
      <c r="A1109" s="150"/>
      <c r="B1109" s="149" t="str">
        <f t="shared" si="246"/>
        <v/>
      </c>
      <c r="C1109" s="140">
        <f t="shared" si="247"/>
        <v>10929600</v>
      </c>
      <c r="D1109" s="144"/>
      <c r="G1109" s="147"/>
      <c r="T1109" s="142" t="str">
        <f t="shared" si="248"/>
        <v/>
      </c>
      <c r="U1109" s="142" t="str">
        <f t="shared" si="249"/>
        <v/>
      </c>
      <c r="V1109" s="195" t="str">
        <f t="shared" si="250"/>
        <v/>
      </c>
      <c r="W1109" s="196" t="str">
        <f t="shared" si="251"/>
        <v/>
      </c>
      <c r="X1109" s="146" t="str">
        <f t="shared" si="256"/>
        <v/>
      </c>
      <c r="Y1109" s="146" t="str">
        <f t="shared" si="252"/>
        <v/>
      </c>
      <c r="Z1109" s="199" t="str">
        <f t="shared" si="253"/>
        <v/>
      </c>
      <c r="AA1109" s="146" t="str">
        <f t="shared" si="257"/>
        <v/>
      </c>
      <c r="AB1109" s="141" t="str">
        <f t="shared" si="254"/>
        <v/>
      </c>
      <c r="AC1109" s="140" t="str">
        <f t="shared" si="255"/>
        <v/>
      </c>
    </row>
    <row r="1110" spans="1:29" x14ac:dyDescent="0.2">
      <c r="A1110" s="150"/>
      <c r="B1110" s="149" t="str">
        <f t="shared" si="246"/>
        <v/>
      </c>
      <c r="C1110" s="140">
        <f t="shared" si="247"/>
        <v>10940400</v>
      </c>
      <c r="D1110" s="144"/>
      <c r="G1110" s="147"/>
      <c r="T1110" s="142" t="str">
        <f t="shared" si="248"/>
        <v/>
      </c>
      <c r="U1110" s="142" t="str">
        <f t="shared" si="249"/>
        <v/>
      </c>
      <c r="V1110" s="195" t="str">
        <f t="shared" si="250"/>
        <v/>
      </c>
      <c r="W1110" s="196" t="str">
        <f t="shared" si="251"/>
        <v/>
      </c>
      <c r="X1110" s="146" t="str">
        <f t="shared" si="256"/>
        <v/>
      </c>
      <c r="Y1110" s="146" t="str">
        <f t="shared" si="252"/>
        <v/>
      </c>
      <c r="Z1110" s="199" t="str">
        <f t="shared" si="253"/>
        <v/>
      </c>
      <c r="AA1110" s="146" t="str">
        <f t="shared" si="257"/>
        <v/>
      </c>
      <c r="AB1110" s="141" t="str">
        <f t="shared" si="254"/>
        <v/>
      </c>
      <c r="AC1110" s="140" t="str">
        <f t="shared" si="255"/>
        <v/>
      </c>
    </row>
    <row r="1111" spans="1:29" x14ac:dyDescent="0.2">
      <c r="A1111" s="150"/>
      <c r="B1111" s="149" t="str">
        <f t="shared" si="246"/>
        <v/>
      </c>
      <c r="C1111" s="140">
        <f t="shared" si="247"/>
        <v>10951200</v>
      </c>
      <c r="D1111" s="144"/>
      <c r="G1111" s="147"/>
      <c r="T1111" s="142" t="str">
        <f t="shared" si="248"/>
        <v/>
      </c>
      <c r="U1111" s="142" t="str">
        <f t="shared" si="249"/>
        <v/>
      </c>
      <c r="V1111" s="195" t="str">
        <f t="shared" si="250"/>
        <v/>
      </c>
      <c r="W1111" s="196" t="str">
        <f t="shared" si="251"/>
        <v/>
      </c>
      <c r="X1111" s="146" t="str">
        <f t="shared" si="256"/>
        <v/>
      </c>
      <c r="Y1111" s="146" t="str">
        <f t="shared" si="252"/>
        <v/>
      </c>
      <c r="Z1111" s="199" t="str">
        <f t="shared" si="253"/>
        <v/>
      </c>
      <c r="AA1111" s="146" t="str">
        <f t="shared" si="257"/>
        <v/>
      </c>
      <c r="AB1111" s="141" t="str">
        <f t="shared" si="254"/>
        <v/>
      </c>
      <c r="AC1111" s="140" t="str">
        <f t="shared" si="255"/>
        <v/>
      </c>
    </row>
    <row r="1112" spans="1:29" x14ac:dyDescent="0.2">
      <c r="A1112" s="150"/>
      <c r="B1112" s="149" t="str">
        <f t="shared" si="246"/>
        <v/>
      </c>
      <c r="C1112" s="140">
        <f t="shared" si="247"/>
        <v>10962000</v>
      </c>
      <c r="D1112" s="144"/>
      <c r="G1112" s="147"/>
      <c r="T1112" s="142" t="str">
        <f t="shared" si="248"/>
        <v/>
      </c>
      <c r="U1112" s="142" t="str">
        <f t="shared" si="249"/>
        <v/>
      </c>
      <c r="V1112" s="195" t="str">
        <f t="shared" si="250"/>
        <v/>
      </c>
      <c r="W1112" s="196" t="str">
        <f t="shared" si="251"/>
        <v/>
      </c>
      <c r="X1112" s="146" t="str">
        <f t="shared" si="256"/>
        <v/>
      </c>
      <c r="Y1112" s="146" t="str">
        <f t="shared" si="252"/>
        <v/>
      </c>
      <c r="Z1112" s="199" t="str">
        <f t="shared" si="253"/>
        <v/>
      </c>
      <c r="AA1112" s="146" t="str">
        <f t="shared" si="257"/>
        <v/>
      </c>
      <c r="AB1112" s="141" t="str">
        <f t="shared" si="254"/>
        <v/>
      </c>
      <c r="AC1112" s="140" t="str">
        <f t="shared" si="255"/>
        <v/>
      </c>
    </row>
    <row r="1113" spans="1:29" x14ac:dyDescent="0.2">
      <c r="A1113" s="150"/>
      <c r="B1113" s="149" t="str">
        <f t="shared" si="246"/>
        <v/>
      </c>
      <c r="C1113" s="140">
        <f t="shared" si="247"/>
        <v>10972800</v>
      </c>
      <c r="D1113" s="144"/>
      <c r="G1113" s="147"/>
      <c r="T1113" s="142" t="str">
        <f t="shared" si="248"/>
        <v/>
      </c>
      <c r="U1113" s="142" t="str">
        <f t="shared" si="249"/>
        <v/>
      </c>
      <c r="V1113" s="195" t="str">
        <f t="shared" si="250"/>
        <v/>
      </c>
      <c r="W1113" s="196" t="str">
        <f t="shared" si="251"/>
        <v/>
      </c>
      <c r="X1113" s="146" t="str">
        <f t="shared" si="256"/>
        <v/>
      </c>
      <c r="Y1113" s="146" t="str">
        <f t="shared" si="252"/>
        <v/>
      </c>
      <c r="Z1113" s="199" t="str">
        <f t="shared" si="253"/>
        <v/>
      </c>
      <c r="AA1113" s="146" t="str">
        <f t="shared" si="257"/>
        <v/>
      </c>
      <c r="AB1113" s="141" t="str">
        <f t="shared" si="254"/>
        <v/>
      </c>
      <c r="AC1113" s="140" t="str">
        <f t="shared" si="255"/>
        <v/>
      </c>
    </row>
    <row r="1114" spans="1:29" x14ac:dyDescent="0.2">
      <c r="A1114" s="150"/>
      <c r="B1114" s="149" t="str">
        <f t="shared" si="246"/>
        <v/>
      </c>
      <c r="C1114" s="140">
        <f t="shared" si="247"/>
        <v>10983600</v>
      </c>
      <c r="D1114" s="144"/>
      <c r="G1114" s="147"/>
      <c r="T1114" s="142" t="str">
        <f t="shared" si="248"/>
        <v/>
      </c>
      <c r="U1114" s="142" t="str">
        <f t="shared" si="249"/>
        <v/>
      </c>
      <c r="V1114" s="195" t="str">
        <f t="shared" si="250"/>
        <v/>
      </c>
      <c r="W1114" s="196" t="str">
        <f t="shared" si="251"/>
        <v/>
      </c>
      <c r="X1114" s="146" t="str">
        <f t="shared" si="256"/>
        <v/>
      </c>
      <c r="Y1114" s="146" t="str">
        <f t="shared" si="252"/>
        <v/>
      </c>
      <c r="Z1114" s="199" t="str">
        <f t="shared" si="253"/>
        <v/>
      </c>
      <c r="AA1114" s="146" t="str">
        <f t="shared" si="257"/>
        <v/>
      </c>
      <c r="AB1114" s="141" t="str">
        <f t="shared" si="254"/>
        <v/>
      </c>
      <c r="AC1114" s="140" t="str">
        <f t="shared" si="255"/>
        <v/>
      </c>
    </row>
    <row r="1115" spans="1:29" x14ac:dyDescent="0.2">
      <c r="A1115" s="150"/>
      <c r="B1115" s="149" t="str">
        <f t="shared" si="246"/>
        <v/>
      </c>
      <c r="C1115" s="140">
        <f t="shared" si="247"/>
        <v>10994400</v>
      </c>
      <c r="D1115" s="144"/>
      <c r="G1115" s="147"/>
      <c r="T1115" s="142" t="str">
        <f t="shared" si="248"/>
        <v/>
      </c>
      <c r="U1115" s="142" t="str">
        <f t="shared" si="249"/>
        <v/>
      </c>
      <c r="V1115" s="195" t="str">
        <f t="shared" si="250"/>
        <v/>
      </c>
      <c r="W1115" s="196" t="str">
        <f t="shared" si="251"/>
        <v/>
      </c>
      <c r="X1115" s="146" t="str">
        <f t="shared" si="256"/>
        <v/>
      </c>
      <c r="Y1115" s="146" t="str">
        <f t="shared" si="252"/>
        <v/>
      </c>
      <c r="Z1115" s="199" t="str">
        <f t="shared" si="253"/>
        <v/>
      </c>
      <c r="AA1115" s="146" t="str">
        <f t="shared" si="257"/>
        <v/>
      </c>
      <c r="AB1115" s="141" t="str">
        <f t="shared" si="254"/>
        <v/>
      </c>
      <c r="AC1115" s="140" t="str">
        <f t="shared" si="255"/>
        <v/>
      </c>
    </row>
    <row r="1116" spans="1:29" x14ac:dyDescent="0.2">
      <c r="A1116" s="150"/>
      <c r="B1116" s="149" t="str">
        <f t="shared" si="246"/>
        <v/>
      </c>
      <c r="C1116" s="140">
        <f t="shared" si="247"/>
        <v>11005200</v>
      </c>
      <c r="D1116" s="144"/>
      <c r="G1116" s="147"/>
      <c r="T1116" s="142" t="str">
        <f t="shared" si="248"/>
        <v/>
      </c>
      <c r="U1116" s="142" t="str">
        <f t="shared" si="249"/>
        <v/>
      </c>
      <c r="V1116" s="195" t="str">
        <f t="shared" si="250"/>
        <v/>
      </c>
      <c r="W1116" s="196" t="str">
        <f t="shared" si="251"/>
        <v/>
      </c>
      <c r="X1116" s="146" t="str">
        <f t="shared" si="256"/>
        <v/>
      </c>
      <c r="Y1116" s="146" t="str">
        <f t="shared" si="252"/>
        <v/>
      </c>
      <c r="Z1116" s="199" t="str">
        <f t="shared" si="253"/>
        <v/>
      </c>
      <c r="AA1116" s="146" t="str">
        <f t="shared" si="257"/>
        <v/>
      </c>
      <c r="AB1116" s="141" t="str">
        <f t="shared" si="254"/>
        <v/>
      </c>
      <c r="AC1116" s="140" t="str">
        <f t="shared" si="255"/>
        <v/>
      </c>
    </row>
    <row r="1117" spans="1:29" x14ac:dyDescent="0.2">
      <c r="A1117" s="150"/>
      <c r="B1117" s="149" t="str">
        <f t="shared" si="246"/>
        <v/>
      </c>
      <c r="C1117" s="140">
        <f t="shared" si="247"/>
        <v>11016000</v>
      </c>
      <c r="D1117" s="144"/>
      <c r="G1117" s="147"/>
      <c r="T1117" s="142" t="str">
        <f t="shared" si="248"/>
        <v/>
      </c>
      <c r="U1117" s="142" t="str">
        <f t="shared" si="249"/>
        <v/>
      </c>
      <c r="V1117" s="195" t="str">
        <f t="shared" si="250"/>
        <v/>
      </c>
      <c r="W1117" s="196" t="str">
        <f t="shared" si="251"/>
        <v/>
      </c>
      <c r="X1117" s="146" t="str">
        <f t="shared" si="256"/>
        <v/>
      </c>
      <c r="Y1117" s="146" t="str">
        <f t="shared" si="252"/>
        <v/>
      </c>
      <c r="Z1117" s="199" t="str">
        <f t="shared" si="253"/>
        <v/>
      </c>
      <c r="AA1117" s="146" t="str">
        <f t="shared" si="257"/>
        <v/>
      </c>
      <c r="AB1117" s="141" t="str">
        <f t="shared" si="254"/>
        <v/>
      </c>
      <c r="AC1117" s="140" t="str">
        <f t="shared" si="255"/>
        <v/>
      </c>
    </row>
    <row r="1118" spans="1:29" x14ac:dyDescent="0.2">
      <c r="A1118" s="150"/>
      <c r="B1118" s="149" t="str">
        <f t="shared" si="246"/>
        <v/>
      </c>
      <c r="C1118" s="140">
        <f t="shared" si="247"/>
        <v>11026800</v>
      </c>
      <c r="D1118" s="144"/>
      <c r="G1118" s="147"/>
      <c r="T1118" s="142" t="str">
        <f t="shared" si="248"/>
        <v/>
      </c>
      <c r="U1118" s="142" t="str">
        <f t="shared" si="249"/>
        <v/>
      </c>
      <c r="V1118" s="195" t="str">
        <f t="shared" si="250"/>
        <v/>
      </c>
      <c r="W1118" s="196" t="str">
        <f t="shared" si="251"/>
        <v/>
      </c>
      <c r="X1118" s="146" t="str">
        <f t="shared" si="256"/>
        <v/>
      </c>
      <c r="Y1118" s="146" t="str">
        <f t="shared" si="252"/>
        <v/>
      </c>
      <c r="Z1118" s="199" t="str">
        <f t="shared" si="253"/>
        <v/>
      </c>
      <c r="AA1118" s="146" t="str">
        <f t="shared" si="257"/>
        <v/>
      </c>
      <c r="AB1118" s="141" t="str">
        <f t="shared" si="254"/>
        <v/>
      </c>
      <c r="AC1118" s="140" t="str">
        <f t="shared" si="255"/>
        <v/>
      </c>
    </row>
    <row r="1119" spans="1:29" x14ac:dyDescent="0.2">
      <c r="A1119" s="150"/>
      <c r="B1119" s="149" t="str">
        <f t="shared" si="246"/>
        <v/>
      </c>
      <c r="C1119" s="140">
        <f t="shared" si="247"/>
        <v>11037600</v>
      </c>
      <c r="D1119" s="144"/>
      <c r="G1119" s="147"/>
      <c r="T1119" s="142" t="str">
        <f t="shared" si="248"/>
        <v/>
      </c>
      <c r="U1119" s="142" t="str">
        <f t="shared" si="249"/>
        <v/>
      </c>
      <c r="V1119" s="195" t="str">
        <f t="shared" si="250"/>
        <v/>
      </c>
      <c r="W1119" s="196" t="str">
        <f t="shared" si="251"/>
        <v/>
      </c>
      <c r="X1119" s="146" t="str">
        <f t="shared" si="256"/>
        <v/>
      </c>
      <c r="Y1119" s="146" t="str">
        <f t="shared" si="252"/>
        <v/>
      </c>
      <c r="Z1119" s="199" t="str">
        <f t="shared" si="253"/>
        <v/>
      </c>
      <c r="AA1119" s="146" t="str">
        <f t="shared" si="257"/>
        <v/>
      </c>
      <c r="AB1119" s="141" t="str">
        <f t="shared" si="254"/>
        <v/>
      </c>
      <c r="AC1119" s="140" t="str">
        <f t="shared" si="255"/>
        <v/>
      </c>
    </row>
    <row r="1120" spans="1:29" x14ac:dyDescent="0.2">
      <c r="A1120" s="150"/>
      <c r="B1120" s="149" t="str">
        <f t="shared" si="246"/>
        <v/>
      </c>
      <c r="C1120" s="140">
        <f t="shared" si="247"/>
        <v>11048400</v>
      </c>
      <c r="D1120" s="144"/>
      <c r="G1120" s="147"/>
      <c r="T1120" s="142" t="str">
        <f t="shared" si="248"/>
        <v/>
      </c>
      <c r="U1120" s="142" t="str">
        <f t="shared" si="249"/>
        <v/>
      </c>
      <c r="V1120" s="195" t="str">
        <f t="shared" si="250"/>
        <v/>
      </c>
      <c r="W1120" s="196" t="str">
        <f t="shared" si="251"/>
        <v/>
      </c>
      <c r="X1120" s="146" t="str">
        <f t="shared" si="256"/>
        <v/>
      </c>
      <c r="Y1120" s="146" t="str">
        <f t="shared" si="252"/>
        <v/>
      </c>
      <c r="Z1120" s="199" t="str">
        <f t="shared" si="253"/>
        <v/>
      </c>
      <c r="AA1120" s="146" t="str">
        <f t="shared" si="257"/>
        <v/>
      </c>
      <c r="AB1120" s="141" t="str">
        <f t="shared" si="254"/>
        <v/>
      </c>
      <c r="AC1120" s="140" t="str">
        <f t="shared" si="255"/>
        <v/>
      </c>
    </row>
    <row r="1121" spans="1:29" x14ac:dyDescent="0.2">
      <c r="A1121" s="150"/>
      <c r="B1121" s="149" t="str">
        <f t="shared" si="246"/>
        <v/>
      </c>
      <c r="C1121" s="140">
        <f t="shared" si="247"/>
        <v>11059200</v>
      </c>
      <c r="D1121" s="144"/>
      <c r="G1121" s="147"/>
      <c r="T1121" s="142" t="str">
        <f t="shared" si="248"/>
        <v/>
      </c>
      <c r="U1121" s="142" t="str">
        <f t="shared" si="249"/>
        <v/>
      </c>
      <c r="V1121" s="195" t="str">
        <f t="shared" si="250"/>
        <v/>
      </c>
      <c r="W1121" s="196" t="str">
        <f t="shared" si="251"/>
        <v/>
      </c>
      <c r="X1121" s="146" t="str">
        <f t="shared" si="256"/>
        <v/>
      </c>
      <c r="Y1121" s="146" t="str">
        <f t="shared" si="252"/>
        <v/>
      </c>
      <c r="Z1121" s="199" t="str">
        <f t="shared" si="253"/>
        <v/>
      </c>
      <c r="AA1121" s="146" t="str">
        <f t="shared" si="257"/>
        <v/>
      </c>
      <c r="AB1121" s="141" t="str">
        <f t="shared" si="254"/>
        <v/>
      </c>
      <c r="AC1121" s="140" t="str">
        <f t="shared" si="255"/>
        <v/>
      </c>
    </row>
    <row r="1122" spans="1:29" x14ac:dyDescent="0.2">
      <c r="A1122" s="150"/>
      <c r="B1122" s="149" t="str">
        <f t="shared" si="246"/>
        <v/>
      </c>
      <c r="C1122" s="140">
        <f t="shared" si="247"/>
        <v>11070000</v>
      </c>
      <c r="D1122" s="144"/>
      <c r="G1122" s="147"/>
      <c r="T1122" s="142" t="str">
        <f t="shared" si="248"/>
        <v/>
      </c>
      <c r="U1122" s="142" t="str">
        <f t="shared" si="249"/>
        <v/>
      </c>
      <c r="V1122" s="195" t="str">
        <f t="shared" si="250"/>
        <v/>
      </c>
      <c r="W1122" s="196" t="str">
        <f t="shared" si="251"/>
        <v/>
      </c>
      <c r="X1122" s="146" t="str">
        <f t="shared" si="256"/>
        <v/>
      </c>
      <c r="Y1122" s="146" t="str">
        <f t="shared" si="252"/>
        <v/>
      </c>
      <c r="Z1122" s="199" t="str">
        <f t="shared" si="253"/>
        <v/>
      </c>
      <c r="AA1122" s="146" t="str">
        <f t="shared" si="257"/>
        <v/>
      </c>
      <c r="AB1122" s="141" t="str">
        <f t="shared" si="254"/>
        <v/>
      </c>
      <c r="AC1122" s="140" t="str">
        <f t="shared" si="255"/>
        <v/>
      </c>
    </row>
    <row r="1123" spans="1:29" x14ac:dyDescent="0.2">
      <c r="A1123" s="150"/>
      <c r="B1123" s="149" t="str">
        <f t="shared" si="246"/>
        <v/>
      </c>
      <c r="C1123" s="140">
        <f t="shared" si="247"/>
        <v>11080800</v>
      </c>
      <c r="D1123" s="144"/>
      <c r="G1123" s="147"/>
      <c r="T1123" s="142" t="str">
        <f t="shared" si="248"/>
        <v/>
      </c>
      <c r="U1123" s="142" t="str">
        <f t="shared" si="249"/>
        <v/>
      </c>
      <c r="V1123" s="195" t="str">
        <f t="shared" si="250"/>
        <v/>
      </c>
      <c r="W1123" s="196" t="str">
        <f t="shared" si="251"/>
        <v/>
      </c>
      <c r="X1123" s="146" t="str">
        <f t="shared" si="256"/>
        <v/>
      </c>
      <c r="Y1123" s="146" t="str">
        <f t="shared" si="252"/>
        <v/>
      </c>
      <c r="Z1123" s="199" t="str">
        <f t="shared" si="253"/>
        <v/>
      </c>
      <c r="AA1123" s="146" t="str">
        <f t="shared" si="257"/>
        <v/>
      </c>
      <c r="AB1123" s="141" t="str">
        <f t="shared" si="254"/>
        <v/>
      </c>
      <c r="AC1123" s="140" t="str">
        <f t="shared" si="255"/>
        <v/>
      </c>
    </row>
    <row r="1124" spans="1:29" x14ac:dyDescent="0.2">
      <c r="A1124" s="150"/>
      <c r="B1124" s="149" t="str">
        <f t="shared" si="246"/>
        <v/>
      </c>
      <c r="C1124" s="140">
        <f t="shared" si="247"/>
        <v>11091600</v>
      </c>
      <c r="D1124" s="144"/>
      <c r="G1124" s="147"/>
      <c r="T1124" s="142" t="str">
        <f t="shared" si="248"/>
        <v/>
      </c>
      <c r="U1124" s="142" t="str">
        <f t="shared" si="249"/>
        <v/>
      </c>
      <c r="V1124" s="195" t="str">
        <f t="shared" si="250"/>
        <v/>
      </c>
      <c r="W1124" s="196" t="str">
        <f t="shared" si="251"/>
        <v/>
      </c>
      <c r="X1124" s="146" t="str">
        <f t="shared" si="256"/>
        <v/>
      </c>
      <c r="Y1124" s="146" t="str">
        <f t="shared" si="252"/>
        <v/>
      </c>
      <c r="Z1124" s="199" t="str">
        <f t="shared" si="253"/>
        <v/>
      </c>
      <c r="AA1124" s="146" t="str">
        <f t="shared" si="257"/>
        <v/>
      </c>
      <c r="AB1124" s="141" t="str">
        <f t="shared" si="254"/>
        <v/>
      </c>
      <c r="AC1124" s="140" t="str">
        <f t="shared" si="255"/>
        <v/>
      </c>
    </row>
    <row r="1125" spans="1:29" x14ac:dyDescent="0.2">
      <c r="A1125" s="150"/>
      <c r="B1125" s="149" t="str">
        <f t="shared" si="246"/>
        <v/>
      </c>
      <c r="C1125" s="140">
        <f t="shared" si="247"/>
        <v>11102400</v>
      </c>
      <c r="D1125" s="144"/>
      <c r="G1125" s="147"/>
      <c r="T1125" s="142" t="str">
        <f t="shared" si="248"/>
        <v/>
      </c>
      <c r="U1125" s="142" t="str">
        <f t="shared" si="249"/>
        <v/>
      </c>
      <c r="V1125" s="195" t="str">
        <f t="shared" si="250"/>
        <v/>
      </c>
      <c r="W1125" s="196" t="str">
        <f t="shared" si="251"/>
        <v/>
      </c>
      <c r="X1125" s="146" t="str">
        <f t="shared" si="256"/>
        <v/>
      </c>
      <c r="Y1125" s="146" t="str">
        <f t="shared" si="252"/>
        <v/>
      </c>
      <c r="Z1125" s="199" t="str">
        <f t="shared" si="253"/>
        <v/>
      </c>
      <c r="AA1125" s="146" t="str">
        <f t="shared" si="257"/>
        <v/>
      </c>
      <c r="AB1125" s="141" t="str">
        <f t="shared" si="254"/>
        <v/>
      </c>
      <c r="AC1125" s="140" t="str">
        <f t="shared" si="255"/>
        <v/>
      </c>
    </row>
    <row r="1126" spans="1:29" x14ac:dyDescent="0.2">
      <c r="A1126" s="150"/>
      <c r="B1126" s="149" t="str">
        <f t="shared" si="246"/>
        <v/>
      </c>
      <c r="C1126" s="140">
        <f t="shared" si="247"/>
        <v>11113200</v>
      </c>
      <c r="D1126" s="144"/>
      <c r="G1126" s="147"/>
      <c r="T1126" s="142" t="str">
        <f t="shared" si="248"/>
        <v/>
      </c>
      <c r="U1126" s="142" t="str">
        <f t="shared" si="249"/>
        <v/>
      </c>
      <c r="V1126" s="195" t="str">
        <f t="shared" si="250"/>
        <v/>
      </c>
      <c r="W1126" s="196" t="str">
        <f t="shared" si="251"/>
        <v/>
      </c>
      <c r="X1126" s="146" t="str">
        <f t="shared" si="256"/>
        <v/>
      </c>
      <c r="Y1126" s="146" t="str">
        <f t="shared" si="252"/>
        <v/>
      </c>
      <c r="Z1126" s="199" t="str">
        <f t="shared" si="253"/>
        <v/>
      </c>
      <c r="AA1126" s="146" t="str">
        <f t="shared" si="257"/>
        <v/>
      </c>
      <c r="AB1126" s="141" t="str">
        <f t="shared" si="254"/>
        <v/>
      </c>
      <c r="AC1126" s="140" t="str">
        <f t="shared" si="255"/>
        <v/>
      </c>
    </row>
    <row r="1127" spans="1:29" x14ac:dyDescent="0.2">
      <c r="A1127" s="150"/>
      <c r="B1127" s="149" t="str">
        <f t="shared" si="246"/>
        <v/>
      </c>
      <c r="C1127" s="140">
        <f t="shared" si="247"/>
        <v>11124000</v>
      </c>
      <c r="D1127" s="144"/>
      <c r="G1127" s="147"/>
      <c r="T1127" s="142" t="str">
        <f t="shared" si="248"/>
        <v/>
      </c>
      <c r="U1127" s="142" t="str">
        <f t="shared" si="249"/>
        <v/>
      </c>
      <c r="V1127" s="195" t="str">
        <f t="shared" si="250"/>
        <v/>
      </c>
      <c r="W1127" s="196" t="str">
        <f t="shared" si="251"/>
        <v/>
      </c>
      <c r="X1127" s="146" t="str">
        <f t="shared" si="256"/>
        <v/>
      </c>
      <c r="Y1127" s="146" t="str">
        <f t="shared" si="252"/>
        <v/>
      </c>
      <c r="Z1127" s="199" t="str">
        <f t="shared" si="253"/>
        <v/>
      </c>
      <c r="AA1127" s="146" t="str">
        <f t="shared" si="257"/>
        <v/>
      </c>
      <c r="AB1127" s="141" t="str">
        <f t="shared" si="254"/>
        <v/>
      </c>
      <c r="AC1127" s="140" t="str">
        <f t="shared" si="255"/>
        <v/>
      </c>
    </row>
    <row r="1128" spans="1:29" x14ac:dyDescent="0.2">
      <c r="A1128" s="150"/>
      <c r="B1128" s="149" t="str">
        <f t="shared" si="246"/>
        <v/>
      </c>
      <c r="C1128" s="140">
        <f t="shared" si="247"/>
        <v>11134800</v>
      </c>
      <c r="D1128" s="144"/>
      <c r="G1128" s="147"/>
      <c r="T1128" s="142" t="str">
        <f t="shared" si="248"/>
        <v/>
      </c>
      <c r="U1128" s="142" t="str">
        <f t="shared" si="249"/>
        <v/>
      </c>
      <c r="V1128" s="195" t="str">
        <f t="shared" si="250"/>
        <v/>
      </c>
      <c r="W1128" s="196" t="str">
        <f t="shared" si="251"/>
        <v/>
      </c>
      <c r="X1128" s="146" t="str">
        <f t="shared" si="256"/>
        <v/>
      </c>
      <c r="Y1128" s="146" t="str">
        <f t="shared" si="252"/>
        <v/>
      </c>
      <c r="Z1128" s="199" t="str">
        <f t="shared" si="253"/>
        <v/>
      </c>
      <c r="AA1128" s="146" t="str">
        <f t="shared" si="257"/>
        <v/>
      </c>
      <c r="AB1128" s="141" t="str">
        <f t="shared" si="254"/>
        <v/>
      </c>
      <c r="AC1128" s="140" t="str">
        <f t="shared" si="255"/>
        <v/>
      </c>
    </row>
    <row r="1129" spans="1:29" x14ac:dyDescent="0.2">
      <c r="A1129" s="150"/>
      <c r="B1129" s="149" t="str">
        <f t="shared" si="246"/>
        <v/>
      </c>
      <c r="C1129" s="140">
        <f t="shared" si="247"/>
        <v>11145600</v>
      </c>
      <c r="D1129" s="144"/>
      <c r="G1129" s="147"/>
      <c r="T1129" s="142" t="str">
        <f t="shared" si="248"/>
        <v/>
      </c>
      <c r="U1129" s="142" t="str">
        <f t="shared" si="249"/>
        <v/>
      </c>
      <c r="V1129" s="195" t="str">
        <f t="shared" si="250"/>
        <v/>
      </c>
      <c r="W1129" s="196" t="str">
        <f t="shared" si="251"/>
        <v/>
      </c>
      <c r="X1129" s="146" t="str">
        <f t="shared" si="256"/>
        <v/>
      </c>
      <c r="Y1129" s="146" t="str">
        <f t="shared" si="252"/>
        <v/>
      </c>
      <c r="Z1129" s="199" t="str">
        <f t="shared" si="253"/>
        <v/>
      </c>
      <c r="AA1129" s="146" t="str">
        <f t="shared" si="257"/>
        <v/>
      </c>
      <c r="AB1129" s="141" t="str">
        <f t="shared" si="254"/>
        <v/>
      </c>
      <c r="AC1129" s="140" t="str">
        <f t="shared" si="255"/>
        <v/>
      </c>
    </row>
    <row r="1130" spans="1:29" x14ac:dyDescent="0.2">
      <c r="A1130" s="150"/>
      <c r="B1130" s="149" t="str">
        <f t="shared" si="246"/>
        <v/>
      </c>
      <c r="C1130" s="140">
        <f t="shared" si="247"/>
        <v>11156400</v>
      </c>
      <c r="D1130" s="144"/>
      <c r="G1130" s="147"/>
      <c r="T1130" s="142" t="str">
        <f t="shared" si="248"/>
        <v/>
      </c>
      <c r="U1130" s="142" t="str">
        <f t="shared" si="249"/>
        <v/>
      </c>
      <c r="V1130" s="195" t="str">
        <f t="shared" si="250"/>
        <v/>
      </c>
      <c r="W1130" s="196" t="str">
        <f t="shared" si="251"/>
        <v/>
      </c>
      <c r="X1130" s="146" t="str">
        <f t="shared" si="256"/>
        <v/>
      </c>
      <c r="Y1130" s="146" t="str">
        <f t="shared" si="252"/>
        <v/>
      </c>
      <c r="Z1130" s="199" t="str">
        <f t="shared" si="253"/>
        <v/>
      </c>
      <c r="AA1130" s="146" t="str">
        <f t="shared" si="257"/>
        <v/>
      </c>
      <c r="AB1130" s="141" t="str">
        <f t="shared" si="254"/>
        <v/>
      </c>
      <c r="AC1130" s="140" t="str">
        <f t="shared" si="255"/>
        <v/>
      </c>
    </row>
    <row r="1131" spans="1:29" x14ac:dyDescent="0.2">
      <c r="A1131" s="150"/>
      <c r="B1131" s="149" t="str">
        <f t="shared" si="246"/>
        <v/>
      </c>
      <c r="C1131" s="140">
        <f t="shared" si="247"/>
        <v>11167200</v>
      </c>
      <c r="D1131" s="144"/>
      <c r="G1131" s="147"/>
      <c r="T1131" s="142" t="str">
        <f t="shared" si="248"/>
        <v/>
      </c>
      <c r="U1131" s="142" t="str">
        <f t="shared" si="249"/>
        <v/>
      </c>
      <c r="V1131" s="195" t="str">
        <f t="shared" si="250"/>
        <v/>
      </c>
      <c r="W1131" s="196" t="str">
        <f t="shared" si="251"/>
        <v/>
      </c>
      <c r="X1131" s="146" t="str">
        <f t="shared" si="256"/>
        <v/>
      </c>
      <c r="Y1131" s="146" t="str">
        <f t="shared" si="252"/>
        <v/>
      </c>
      <c r="Z1131" s="199" t="str">
        <f t="shared" si="253"/>
        <v/>
      </c>
      <c r="AA1131" s="146" t="str">
        <f t="shared" si="257"/>
        <v/>
      </c>
      <c r="AB1131" s="141" t="str">
        <f t="shared" si="254"/>
        <v/>
      </c>
      <c r="AC1131" s="140" t="str">
        <f t="shared" si="255"/>
        <v/>
      </c>
    </row>
    <row r="1132" spans="1:29" x14ac:dyDescent="0.2">
      <c r="A1132" s="150"/>
      <c r="B1132" s="149" t="str">
        <f t="shared" si="246"/>
        <v/>
      </c>
      <c r="C1132" s="140">
        <f t="shared" si="247"/>
        <v>11178000</v>
      </c>
      <c r="D1132" s="144"/>
      <c r="G1132" s="147"/>
      <c r="T1132" s="142" t="str">
        <f t="shared" si="248"/>
        <v/>
      </c>
      <c r="U1132" s="142" t="str">
        <f t="shared" si="249"/>
        <v/>
      </c>
      <c r="V1132" s="195" t="str">
        <f t="shared" si="250"/>
        <v/>
      </c>
      <c r="W1132" s="196" t="str">
        <f t="shared" si="251"/>
        <v/>
      </c>
      <c r="X1132" s="146" t="str">
        <f t="shared" si="256"/>
        <v/>
      </c>
      <c r="Y1132" s="146" t="str">
        <f t="shared" si="252"/>
        <v/>
      </c>
      <c r="Z1132" s="199" t="str">
        <f t="shared" si="253"/>
        <v/>
      </c>
      <c r="AA1132" s="146" t="str">
        <f t="shared" si="257"/>
        <v/>
      </c>
      <c r="AB1132" s="141" t="str">
        <f t="shared" si="254"/>
        <v/>
      </c>
      <c r="AC1132" s="140" t="str">
        <f t="shared" si="255"/>
        <v/>
      </c>
    </row>
    <row r="1133" spans="1:29" x14ac:dyDescent="0.2">
      <c r="A1133" s="150"/>
      <c r="B1133" s="149" t="str">
        <f t="shared" si="246"/>
        <v/>
      </c>
      <c r="C1133" s="140">
        <f t="shared" si="247"/>
        <v>11188800</v>
      </c>
      <c r="D1133" s="144"/>
      <c r="G1133" s="147"/>
      <c r="T1133" s="142" t="str">
        <f t="shared" si="248"/>
        <v/>
      </c>
      <c r="U1133" s="142" t="str">
        <f t="shared" si="249"/>
        <v/>
      </c>
      <c r="V1133" s="195" t="str">
        <f t="shared" si="250"/>
        <v/>
      </c>
      <c r="W1133" s="196" t="str">
        <f t="shared" si="251"/>
        <v/>
      </c>
      <c r="X1133" s="146" t="str">
        <f t="shared" si="256"/>
        <v/>
      </c>
      <c r="Y1133" s="146" t="str">
        <f t="shared" si="252"/>
        <v/>
      </c>
      <c r="Z1133" s="199" t="str">
        <f t="shared" si="253"/>
        <v/>
      </c>
      <c r="AA1133" s="146" t="str">
        <f t="shared" si="257"/>
        <v/>
      </c>
      <c r="AB1133" s="141" t="str">
        <f t="shared" si="254"/>
        <v/>
      </c>
      <c r="AC1133" s="140" t="str">
        <f t="shared" si="255"/>
        <v/>
      </c>
    </row>
    <row r="1134" spans="1:29" x14ac:dyDescent="0.2">
      <c r="A1134" s="150"/>
      <c r="B1134" s="149" t="str">
        <f t="shared" si="246"/>
        <v/>
      </c>
      <c r="C1134" s="140">
        <f t="shared" si="247"/>
        <v>11199600</v>
      </c>
      <c r="D1134" s="144"/>
      <c r="G1134" s="147"/>
      <c r="T1134" s="142" t="str">
        <f t="shared" si="248"/>
        <v/>
      </c>
      <c r="U1134" s="142" t="str">
        <f t="shared" si="249"/>
        <v/>
      </c>
      <c r="V1134" s="195" t="str">
        <f t="shared" si="250"/>
        <v/>
      </c>
      <c r="W1134" s="196" t="str">
        <f t="shared" si="251"/>
        <v/>
      </c>
      <c r="X1134" s="146" t="str">
        <f t="shared" si="256"/>
        <v/>
      </c>
      <c r="Y1134" s="146" t="str">
        <f t="shared" si="252"/>
        <v/>
      </c>
      <c r="Z1134" s="199" t="str">
        <f t="shared" si="253"/>
        <v/>
      </c>
      <c r="AA1134" s="146" t="str">
        <f t="shared" si="257"/>
        <v/>
      </c>
      <c r="AB1134" s="141" t="str">
        <f t="shared" si="254"/>
        <v/>
      </c>
      <c r="AC1134" s="140" t="str">
        <f t="shared" si="255"/>
        <v/>
      </c>
    </row>
    <row r="1135" spans="1:29" x14ac:dyDescent="0.2">
      <c r="A1135" s="150"/>
      <c r="B1135" s="149" t="str">
        <f t="shared" si="246"/>
        <v/>
      </c>
      <c r="C1135" s="140">
        <f t="shared" si="247"/>
        <v>11210400</v>
      </c>
      <c r="D1135" s="144"/>
      <c r="G1135" s="147"/>
      <c r="T1135" s="142" t="str">
        <f t="shared" si="248"/>
        <v/>
      </c>
      <c r="U1135" s="142" t="str">
        <f t="shared" si="249"/>
        <v/>
      </c>
      <c r="V1135" s="195" t="str">
        <f t="shared" si="250"/>
        <v/>
      </c>
      <c r="W1135" s="196" t="str">
        <f t="shared" si="251"/>
        <v/>
      </c>
      <c r="X1135" s="146" t="str">
        <f t="shared" si="256"/>
        <v/>
      </c>
      <c r="Y1135" s="146" t="str">
        <f t="shared" si="252"/>
        <v/>
      </c>
      <c r="Z1135" s="199" t="str">
        <f t="shared" si="253"/>
        <v/>
      </c>
      <c r="AA1135" s="146" t="str">
        <f t="shared" si="257"/>
        <v/>
      </c>
      <c r="AB1135" s="141" t="str">
        <f t="shared" si="254"/>
        <v/>
      </c>
      <c r="AC1135" s="140" t="str">
        <f t="shared" si="255"/>
        <v/>
      </c>
    </row>
    <row r="1136" spans="1:29" x14ac:dyDescent="0.2">
      <c r="A1136" s="150"/>
      <c r="B1136" s="149" t="str">
        <f t="shared" si="246"/>
        <v/>
      </c>
      <c r="C1136" s="140">
        <f t="shared" si="247"/>
        <v>11221200</v>
      </c>
      <c r="D1136" s="144"/>
      <c r="G1136" s="147"/>
      <c r="T1136" s="142" t="str">
        <f t="shared" si="248"/>
        <v/>
      </c>
      <c r="U1136" s="142" t="str">
        <f t="shared" si="249"/>
        <v/>
      </c>
      <c r="V1136" s="195" t="str">
        <f t="shared" si="250"/>
        <v/>
      </c>
      <c r="W1136" s="196" t="str">
        <f t="shared" si="251"/>
        <v/>
      </c>
      <c r="X1136" s="146" t="str">
        <f t="shared" si="256"/>
        <v/>
      </c>
      <c r="Y1136" s="146" t="str">
        <f t="shared" si="252"/>
        <v/>
      </c>
      <c r="Z1136" s="199" t="str">
        <f t="shared" si="253"/>
        <v/>
      </c>
      <c r="AA1136" s="146" t="str">
        <f t="shared" si="257"/>
        <v/>
      </c>
      <c r="AB1136" s="141" t="str">
        <f t="shared" si="254"/>
        <v/>
      </c>
      <c r="AC1136" s="140" t="str">
        <f t="shared" si="255"/>
        <v/>
      </c>
    </row>
    <row r="1137" spans="1:29" x14ac:dyDescent="0.2">
      <c r="A1137" s="150"/>
      <c r="B1137" s="149" t="str">
        <f t="shared" si="246"/>
        <v/>
      </c>
      <c r="C1137" s="140">
        <f t="shared" si="247"/>
        <v>11232000</v>
      </c>
      <c r="D1137" s="144"/>
      <c r="G1137" s="147"/>
      <c r="T1137" s="142" t="str">
        <f t="shared" si="248"/>
        <v/>
      </c>
      <c r="U1137" s="142" t="str">
        <f t="shared" si="249"/>
        <v/>
      </c>
      <c r="V1137" s="195" t="str">
        <f t="shared" si="250"/>
        <v/>
      </c>
      <c r="W1137" s="196" t="str">
        <f t="shared" si="251"/>
        <v/>
      </c>
      <c r="X1137" s="146" t="str">
        <f t="shared" si="256"/>
        <v/>
      </c>
      <c r="Y1137" s="146" t="str">
        <f t="shared" si="252"/>
        <v/>
      </c>
      <c r="Z1137" s="199" t="str">
        <f t="shared" si="253"/>
        <v/>
      </c>
      <c r="AA1137" s="146" t="str">
        <f t="shared" si="257"/>
        <v/>
      </c>
      <c r="AB1137" s="141" t="str">
        <f t="shared" si="254"/>
        <v/>
      </c>
      <c r="AC1137" s="140" t="str">
        <f t="shared" si="255"/>
        <v/>
      </c>
    </row>
    <row r="1138" spans="1:29" x14ac:dyDescent="0.2">
      <c r="A1138" s="150"/>
      <c r="B1138" s="149" t="str">
        <f t="shared" si="246"/>
        <v/>
      </c>
      <c r="C1138" s="140">
        <f t="shared" si="247"/>
        <v>11242800</v>
      </c>
      <c r="D1138" s="144"/>
      <c r="G1138" s="147"/>
      <c r="T1138" s="142" t="str">
        <f t="shared" si="248"/>
        <v/>
      </c>
      <c r="U1138" s="142" t="str">
        <f t="shared" si="249"/>
        <v/>
      </c>
      <c r="V1138" s="195" t="str">
        <f t="shared" si="250"/>
        <v/>
      </c>
      <c r="W1138" s="196" t="str">
        <f t="shared" si="251"/>
        <v/>
      </c>
      <c r="X1138" s="146" t="str">
        <f t="shared" si="256"/>
        <v/>
      </c>
      <c r="Y1138" s="146" t="str">
        <f t="shared" si="252"/>
        <v/>
      </c>
      <c r="Z1138" s="199" t="str">
        <f t="shared" si="253"/>
        <v/>
      </c>
      <c r="AA1138" s="146" t="str">
        <f t="shared" si="257"/>
        <v/>
      </c>
      <c r="AB1138" s="141" t="str">
        <f t="shared" si="254"/>
        <v/>
      </c>
      <c r="AC1138" s="140" t="str">
        <f t="shared" si="255"/>
        <v/>
      </c>
    </row>
    <row r="1139" spans="1:29" x14ac:dyDescent="0.2">
      <c r="A1139" s="150"/>
      <c r="B1139" s="149" t="str">
        <f t="shared" si="246"/>
        <v/>
      </c>
      <c r="C1139" s="140">
        <f t="shared" si="247"/>
        <v>11253600</v>
      </c>
      <c r="D1139" s="144"/>
      <c r="G1139" s="147"/>
      <c r="T1139" s="142" t="str">
        <f t="shared" si="248"/>
        <v/>
      </c>
      <c r="U1139" s="142" t="str">
        <f t="shared" si="249"/>
        <v/>
      </c>
      <c r="V1139" s="195" t="str">
        <f t="shared" si="250"/>
        <v/>
      </c>
      <c r="W1139" s="196" t="str">
        <f t="shared" si="251"/>
        <v/>
      </c>
      <c r="X1139" s="146" t="str">
        <f t="shared" si="256"/>
        <v/>
      </c>
      <c r="Y1139" s="146" t="str">
        <f t="shared" si="252"/>
        <v/>
      </c>
      <c r="Z1139" s="199" t="str">
        <f t="shared" si="253"/>
        <v/>
      </c>
      <c r="AA1139" s="146" t="str">
        <f t="shared" si="257"/>
        <v/>
      </c>
      <c r="AB1139" s="141" t="str">
        <f t="shared" si="254"/>
        <v/>
      </c>
      <c r="AC1139" s="140" t="str">
        <f t="shared" si="255"/>
        <v/>
      </c>
    </row>
    <row r="1140" spans="1:29" x14ac:dyDescent="0.2">
      <c r="A1140" s="150"/>
      <c r="B1140" s="149" t="str">
        <f t="shared" si="246"/>
        <v/>
      </c>
      <c r="C1140" s="140">
        <f t="shared" si="247"/>
        <v>11264400</v>
      </c>
      <c r="D1140" s="144"/>
      <c r="G1140" s="147"/>
      <c r="T1140" s="142" t="str">
        <f t="shared" si="248"/>
        <v/>
      </c>
      <c r="U1140" s="142" t="str">
        <f t="shared" si="249"/>
        <v/>
      </c>
      <c r="V1140" s="195" t="str">
        <f t="shared" si="250"/>
        <v/>
      </c>
      <c r="W1140" s="196" t="str">
        <f t="shared" si="251"/>
        <v/>
      </c>
      <c r="X1140" s="146" t="str">
        <f t="shared" si="256"/>
        <v/>
      </c>
      <c r="Y1140" s="146" t="str">
        <f t="shared" si="252"/>
        <v/>
      </c>
      <c r="Z1140" s="199" t="str">
        <f t="shared" si="253"/>
        <v/>
      </c>
      <c r="AA1140" s="146" t="str">
        <f t="shared" si="257"/>
        <v/>
      </c>
      <c r="AB1140" s="141" t="str">
        <f t="shared" si="254"/>
        <v/>
      </c>
      <c r="AC1140" s="140" t="str">
        <f t="shared" si="255"/>
        <v/>
      </c>
    </row>
    <row r="1141" spans="1:29" x14ac:dyDescent="0.2">
      <c r="A1141" s="150"/>
      <c r="B1141" s="149" t="str">
        <f t="shared" si="246"/>
        <v/>
      </c>
      <c r="C1141" s="140">
        <f t="shared" si="247"/>
        <v>11275200</v>
      </c>
      <c r="D1141" s="144"/>
      <c r="G1141" s="147"/>
      <c r="T1141" s="142" t="str">
        <f t="shared" si="248"/>
        <v/>
      </c>
      <c r="U1141" s="142" t="str">
        <f t="shared" si="249"/>
        <v/>
      </c>
      <c r="V1141" s="195" t="str">
        <f t="shared" si="250"/>
        <v/>
      </c>
      <c r="W1141" s="196" t="str">
        <f t="shared" si="251"/>
        <v/>
      </c>
      <c r="X1141" s="146" t="str">
        <f t="shared" si="256"/>
        <v/>
      </c>
      <c r="Y1141" s="146" t="str">
        <f t="shared" si="252"/>
        <v/>
      </c>
      <c r="Z1141" s="199" t="str">
        <f t="shared" si="253"/>
        <v/>
      </c>
      <c r="AA1141" s="146" t="str">
        <f t="shared" si="257"/>
        <v/>
      </c>
      <c r="AB1141" s="141" t="str">
        <f t="shared" si="254"/>
        <v/>
      </c>
      <c r="AC1141" s="140" t="str">
        <f t="shared" si="255"/>
        <v/>
      </c>
    </row>
    <row r="1142" spans="1:29" x14ac:dyDescent="0.2">
      <c r="A1142" s="150"/>
      <c r="B1142" s="149" t="str">
        <f t="shared" ref="B1142:B1205" si="258">IF(D1142="","",B1141+$N$5/24+0.000000001)</f>
        <v/>
      </c>
      <c r="C1142" s="140">
        <f t="shared" si="247"/>
        <v>11286000</v>
      </c>
      <c r="D1142" s="144"/>
      <c r="G1142" s="147"/>
      <c r="T1142" s="142" t="str">
        <f t="shared" si="248"/>
        <v/>
      </c>
      <c r="U1142" s="142" t="str">
        <f t="shared" si="249"/>
        <v/>
      </c>
      <c r="V1142" s="195" t="str">
        <f t="shared" si="250"/>
        <v/>
      </c>
      <c r="W1142" s="196" t="str">
        <f t="shared" si="251"/>
        <v/>
      </c>
      <c r="X1142" s="146" t="str">
        <f t="shared" si="256"/>
        <v/>
      </c>
      <c r="Y1142" s="146" t="str">
        <f t="shared" si="252"/>
        <v/>
      </c>
      <c r="Z1142" s="199" t="str">
        <f t="shared" si="253"/>
        <v/>
      </c>
      <c r="AA1142" s="146" t="str">
        <f t="shared" si="257"/>
        <v/>
      </c>
      <c r="AB1142" s="141" t="str">
        <f t="shared" si="254"/>
        <v/>
      </c>
      <c r="AC1142" s="140" t="str">
        <f t="shared" si="255"/>
        <v/>
      </c>
    </row>
    <row r="1143" spans="1:29" x14ac:dyDescent="0.2">
      <c r="A1143" s="150"/>
      <c r="B1143" s="149" t="str">
        <f t="shared" si="258"/>
        <v/>
      </c>
      <c r="C1143" s="140">
        <f t="shared" si="247"/>
        <v>11296800</v>
      </c>
      <c r="D1143" s="144"/>
      <c r="G1143" s="147"/>
      <c r="T1143" s="142" t="str">
        <f t="shared" si="248"/>
        <v/>
      </c>
      <c r="U1143" s="142" t="str">
        <f t="shared" si="249"/>
        <v/>
      </c>
      <c r="V1143" s="195" t="str">
        <f t="shared" si="250"/>
        <v/>
      </c>
      <c r="W1143" s="196" t="str">
        <f t="shared" si="251"/>
        <v/>
      </c>
      <c r="X1143" s="146" t="str">
        <f t="shared" si="256"/>
        <v/>
      </c>
      <c r="Y1143" s="146" t="str">
        <f t="shared" si="252"/>
        <v/>
      </c>
      <c r="Z1143" s="199" t="str">
        <f t="shared" si="253"/>
        <v/>
      </c>
      <c r="AA1143" s="146" t="str">
        <f t="shared" si="257"/>
        <v/>
      </c>
      <c r="AB1143" s="141" t="str">
        <f t="shared" si="254"/>
        <v/>
      </c>
      <c r="AC1143" s="140" t="str">
        <f t="shared" si="255"/>
        <v/>
      </c>
    </row>
    <row r="1144" spans="1:29" x14ac:dyDescent="0.2">
      <c r="A1144" s="150"/>
      <c r="B1144" s="149" t="str">
        <f t="shared" si="258"/>
        <v/>
      </c>
      <c r="C1144" s="140">
        <f t="shared" si="247"/>
        <v>11307600</v>
      </c>
      <c r="D1144" s="144"/>
      <c r="G1144" s="147"/>
      <c r="T1144" s="142" t="str">
        <f t="shared" si="248"/>
        <v/>
      </c>
      <c r="U1144" s="142" t="str">
        <f t="shared" si="249"/>
        <v/>
      </c>
      <c r="V1144" s="195" t="str">
        <f t="shared" si="250"/>
        <v/>
      </c>
      <c r="W1144" s="196" t="str">
        <f t="shared" si="251"/>
        <v/>
      </c>
      <c r="X1144" s="146" t="str">
        <f t="shared" si="256"/>
        <v/>
      </c>
      <c r="Y1144" s="146" t="str">
        <f t="shared" si="252"/>
        <v/>
      </c>
      <c r="Z1144" s="199" t="str">
        <f t="shared" si="253"/>
        <v/>
      </c>
      <c r="AA1144" s="146" t="str">
        <f t="shared" si="257"/>
        <v/>
      </c>
      <c r="AB1144" s="141" t="str">
        <f t="shared" si="254"/>
        <v/>
      </c>
      <c r="AC1144" s="140" t="str">
        <f t="shared" si="255"/>
        <v/>
      </c>
    </row>
    <row r="1145" spans="1:29" x14ac:dyDescent="0.2">
      <c r="A1145" s="150"/>
      <c r="B1145" s="149" t="str">
        <f t="shared" si="258"/>
        <v/>
      </c>
      <c r="C1145" s="140">
        <f t="shared" si="247"/>
        <v>11318400</v>
      </c>
      <c r="D1145" s="144"/>
      <c r="G1145" s="147"/>
      <c r="T1145" s="142" t="str">
        <f t="shared" si="248"/>
        <v/>
      </c>
      <c r="U1145" s="142" t="str">
        <f t="shared" si="249"/>
        <v/>
      </c>
      <c r="V1145" s="195" t="str">
        <f t="shared" si="250"/>
        <v/>
      </c>
      <c r="W1145" s="196" t="str">
        <f t="shared" si="251"/>
        <v/>
      </c>
      <c r="X1145" s="146" t="str">
        <f t="shared" si="256"/>
        <v/>
      </c>
      <c r="Y1145" s="146" t="str">
        <f t="shared" si="252"/>
        <v/>
      </c>
      <c r="Z1145" s="199" t="str">
        <f t="shared" si="253"/>
        <v/>
      </c>
      <c r="AA1145" s="146" t="str">
        <f t="shared" si="257"/>
        <v/>
      </c>
      <c r="AB1145" s="141" t="str">
        <f t="shared" si="254"/>
        <v/>
      </c>
      <c r="AC1145" s="140" t="str">
        <f t="shared" si="255"/>
        <v/>
      </c>
    </row>
    <row r="1146" spans="1:29" x14ac:dyDescent="0.2">
      <c r="A1146" s="150"/>
      <c r="B1146" s="149" t="str">
        <f t="shared" si="258"/>
        <v/>
      </c>
      <c r="C1146" s="140">
        <f t="shared" si="247"/>
        <v>11329200</v>
      </c>
      <c r="D1146" s="144"/>
      <c r="G1146" s="147"/>
      <c r="T1146" s="142" t="str">
        <f t="shared" si="248"/>
        <v/>
      </c>
      <c r="U1146" s="142" t="str">
        <f t="shared" si="249"/>
        <v/>
      </c>
      <c r="V1146" s="195" t="str">
        <f t="shared" si="250"/>
        <v/>
      </c>
      <c r="W1146" s="196" t="str">
        <f t="shared" si="251"/>
        <v/>
      </c>
      <c r="X1146" s="146" t="str">
        <f t="shared" si="256"/>
        <v/>
      </c>
      <c r="Y1146" s="146" t="str">
        <f t="shared" si="252"/>
        <v/>
      </c>
      <c r="Z1146" s="199" t="str">
        <f t="shared" si="253"/>
        <v/>
      </c>
      <c r="AA1146" s="146" t="str">
        <f t="shared" si="257"/>
        <v/>
      </c>
      <c r="AB1146" s="141" t="str">
        <f t="shared" si="254"/>
        <v/>
      </c>
      <c r="AC1146" s="140" t="str">
        <f t="shared" si="255"/>
        <v/>
      </c>
    </row>
    <row r="1147" spans="1:29" x14ac:dyDescent="0.2">
      <c r="A1147" s="150"/>
      <c r="B1147" s="149" t="str">
        <f t="shared" si="258"/>
        <v/>
      </c>
      <c r="C1147" s="140">
        <f t="shared" si="247"/>
        <v>11340000</v>
      </c>
      <c r="D1147" s="144"/>
      <c r="G1147" s="147"/>
      <c r="T1147" s="142" t="str">
        <f t="shared" si="248"/>
        <v/>
      </c>
      <c r="U1147" s="142" t="str">
        <f t="shared" si="249"/>
        <v/>
      </c>
      <c r="V1147" s="195" t="str">
        <f t="shared" si="250"/>
        <v/>
      </c>
      <c r="W1147" s="196" t="str">
        <f t="shared" si="251"/>
        <v/>
      </c>
      <c r="X1147" s="146" t="str">
        <f t="shared" si="256"/>
        <v/>
      </c>
      <c r="Y1147" s="146" t="str">
        <f t="shared" si="252"/>
        <v/>
      </c>
      <c r="Z1147" s="199" t="str">
        <f t="shared" si="253"/>
        <v/>
      </c>
      <c r="AA1147" s="146" t="str">
        <f t="shared" si="257"/>
        <v/>
      </c>
      <c r="AB1147" s="141" t="str">
        <f t="shared" si="254"/>
        <v/>
      </c>
      <c r="AC1147" s="140" t="str">
        <f t="shared" si="255"/>
        <v/>
      </c>
    </row>
    <row r="1148" spans="1:29" x14ac:dyDescent="0.2">
      <c r="A1148" s="150"/>
      <c r="B1148" s="149" t="str">
        <f t="shared" si="258"/>
        <v/>
      </c>
      <c r="C1148" s="140">
        <f t="shared" ref="C1148:C1211" si="259">C1147+$N$5*3600+0.00000000001</f>
        <v>11350800</v>
      </c>
      <c r="D1148" s="144"/>
      <c r="G1148" s="147"/>
      <c r="T1148" s="142" t="str">
        <f t="shared" si="248"/>
        <v/>
      </c>
      <c r="U1148" s="142" t="str">
        <f t="shared" si="249"/>
        <v/>
      </c>
      <c r="V1148" s="195" t="str">
        <f t="shared" si="250"/>
        <v/>
      </c>
      <c r="W1148" s="196" t="str">
        <f t="shared" si="251"/>
        <v/>
      </c>
      <c r="X1148" s="146" t="str">
        <f t="shared" si="256"/>
        <v/>
      </c>
      <c r="Y1148" s="146" t="str">
        <f t="shared" si="252"/>
        <v/>
      </c>
      <c r="Z1148" s="199" t="str">
        <f t="shared" si="253"/>
        <v/>
      </c>
      <c r="AA1148" s="146" t="str">
        <f t="shared" si="257"/>
        <v/>
      </c>
      <c r="AB1148" s="141" t="str">
        <f t="shared" si="254"/>
        <v/>
      </c>
      <c r="AC1148" s="140" t="str">
        <f t="shared" si="255"/>
        <v/>
      </c>
    </row>
    <row r="1149" spans="1:29" x14ac:dyDescent="0.2">
      <c r="A1149" s="150"/>
      <c r="B1149" s="149" t="str">
        <f t="shared" si="258"/>
        <v/>
      </c>
      <c r="C1149" s="140">
        <f t="shared" si="259"/>
        <v>11361600</v>
      </c>
      <c r="D1149" s="144"/>
      <c r="G1149" s="147"/>
      <c r="T1149" s="142" t="str">
        <f t="shared" si="248"/>
        <v/>
      </c>
      <c r="U1149" s="142" t="str">
        <f t="shared" si="249"/>
        <v/>
      </c>
      <c r="V1149" s="195" t="str">
        <f t="shared" si="250"/>
        <v/>
      </c>
      <c r="W1149" s="196" t="str">
        <f t="shared" si="251"/>
        <v/>
      </c>
      <c r="X1149" s="146" t="str">
        <f t="shared" si="256"/>
        <v/>
      </c>
      <c r="Y1149" s="146" t="str">
        <f t="shared" si="252"/>
        <v/>
      </c>
      <c r="Z1149" s="199" t="str">
        <f t="shared" si="253"/>
        <v/>
      </c>
      <c r="AA1149" s="146" t="str">
        <f t="shared" si="257"/>
        <v/>
      </c>
      <c r="AB1149" s="141" t="str">
        <f t="shared" si="254"/>
        <v/>
      </c>
      <c r="AC1149" s="140" t="str">
        <f t="shared" si="255"/>
        <v/>
      </c>
    </row>
    <row r="1150" spans="1:29" x14ac:dyDescent="0.2">
      <c r="A1150" s="150"/>
      <c r="B1150" s="149" t="str">
        <f t="shared" si="258"/>
        <v/>
      </c>
      <c r="C1150" s="140">
        <f t="shared" si="259"/>
        <v>11372400</v>
      </c>
      <c r="D1150" s="144"/>
      <c r="G1150" s="147"/>
      <c r="T1150" s="142" t="str">
        <f t="shared" si="248"/>
        <v/>
      </c>
      <c r="U1150" s="142" t="str">
        <f t="shared" si="249"/>
        <v/>
      </c>
      <c r="V1150" s="195" t="str">
        <f t="shared" si="250"/>
        <v/>
      </c>
      <c r="W1150" s="196" t="str">
        <f t="shared" si="251"/>
        <v/>
      </c>
      <c r="X1150" s="146" t="str">
        <f t="shared" si="256"/>
        <v/>
      </c>
      <c r="Y1150" s="146" t="str">
        <f t="shared" si="252"/>
        <v/>
      </c>
      <c r="Z1150" s="199" t="str">
        <f t="shared" si="253"/>
        <v/>
      </c>
      <c r="AA1150" s="146" t="str">
        <f t="shared" si="257"/>
        <v/>
      </c>
      <c r="AB1150" s="141" t="str">
        <f t="shared" si="254"/>
        <v/>
      </c>
      <c r="AC1150" s="140" t="str">
        <f t="shared" si="255"/>
        <v/>
      </c>
    </row>
    <row r="1151" spans="1:29" x14ac:dyDescent="0.2">
      <c r="A1151" s="150"/>
      <c r="B1151" s="149" t="str">
        <f t="shared" si="258"/>
        <v/>
      </c>
      <c r="C1151" s="140">
        <f t="shared" si="259"/>
        <v>11383200</v>
      </c>
      <c r="D1151" s="144"/>
      <c r="G1151" s="147"/>
      <c r="T1151" s="142" t="str">
        <f t="shared" si="248"/>
        <v/>
      </c>
      <c r="U1151" s="142" t="str">
        <f t="shared" si="249"/>
        <v/>
      </c>
      <c r="V1151" s="195" t="str">
        <f t="shared" si="250"/>
        <v/>
      </c>
      <c r="W1151" s="196" t="str">
        <f t="shared" si="251"/>
        <v/>
      </c>
      <c r="X1151" s="146" t="str">
        <f t="shared" si="256"/>
        <v/>
      </c>
      <c r="Y1151" s="146" t="str">
        <f t="shared" si="252"/>
        <v/>
      </c>
      <c r="Z1151" s="199" t="str">
        <f t="shared" si="253"/>
        <v/>
      </c>
      <c r="AA1151" s="146" t="str">
        <f t="shared" si="257"/>
        <v/>
      </c>
      <c r="AB1151" s="141" t="str">
        <f t="shared" si="254"/>
        <v/>
      </c>
      <c r="AC1151" s="140" t="str">
        <f t="shared" si="255"/>
        <v/>
      </c>
    </row>
    <row r="1152" spans="1:29" x14ac:dyDescent="0.2">
      <c r="A1152" s="150"/>
      <c r="B1152" s="149" t="str">
        <f t="shared" si="258"/>
        <v/>
      </c>
      <c r="C1152" s="140">
        <f t="shared" si="259"/>
        <v>11394000</v>
      </c>
      <c r="D1152" s="144"/>
      <c r="G1152" s="147"/>
      <c r="T1152" s="142" t="str">
        <f t="shared" si="248"/>
        <v/>
      </c>
      <c r="U1152" s="142" t="str">
        <f t="shared" si="249"/>
        <v/>
      </c>
      <c r="V1152" s="195" t="str">
        <f t="shared" si="250"/>
        <v/>
      </c>
      <c r="W1152" s="196" t="str">
        <f t="shared" si="251"/>
        <v/>
      </c>
      <c r="X1152" s="146" t="str">
        <f t="shared" si="256"/>
        <v/>
      </c>
      <c r="Y1152" s="146" t="str">
        <f t="shared" si="252"/>
        <v/>
      </c>
      <c r="Z1152" s="199" t="str">
        <f t="shared" si="253"/>
        <v/>
      </c>
      <c r="AA1152" s="146" t="str">
        <f t="shared" si="257"/>
        <v/>
      </c>
      <c r="AB1152" s="141" t="str">
        <f t="shared" si="254"/>
        <v/>
      </c>
      <c r="AC1152" s="140" t="str">
        <f t="shared" si="255"/>
        <v/>
      </c>
    </row>
    <row r="1153" spans="1:29" x14ac:dyDescent="0.2">
      <c r="A1153" s="150"/>
      <c r="B1153" s="149" t="str">
        <f t="shared" si="258"/>
        <v/>
      </c>
      <c r="C1153" s="140">
        <f t="shared" si="259"/>
        <v>11404800</v>
      </c>
      <c r="D1153" s="144"/>
      <c r="G1153" s="147"/>
      <c r="T1153" s="142" t="str">
        <f t="shared" si="248"/>
        <v/>
      </c>
      <c r="U1153" s="142" t="str">
        <f t="shared" si="249"/>
        <v/>
      </c>
      <c r="V1153" s="195" t="str">
        <f t="shared" si="250"/>
        <v/>
      </c>
      <c r="W1153" s="196" t="str">
        <f t="shared" si="251"/>
        <v/>
      </c>
      <c r="X1153" s="146" t="str">
        <f t="shared" si="256"/>
        <v/>
      </c>
      <c r="Y1153" s="146" t="str">
        <f t="shared" si="252"/>
        <v/>
      </c>
      <c r="Z1153" s="199" t="str">
        <f t="shared" si="253"/>
        <v/>
      </c>
      <c r="AA1153" s="146" t="str">
        <f t="shared" si="257"/>
        <v/>
      </c>
      <c r="AB1153" s="141" t="str">
        <f t="shared" si="254"/>
        <v/>
      </c>
      <c r="AC1153" s="140" t="str">
        <f t="shared" si="255"/>
        <v/>
      </c>
    </row>
    <row r="1154" spans="1:29" x14ac:dyDescent="0.2">
      <c r="A1154" s="150"/>
      <c r="B1154" s="149" t="str">
        <f t="shared" si="258"/>
        <v/>
      </c>
      <c r="C1154" s="140">
        <f t="shared" si="259"/>
        <v>11415600</v>
      </c>
      <c r="D1154" s="144"/>
      <c r="G1154" s="147"/>
      <c r="T1154" s="142" t="str">
        <f t="shared" si="248"/>
        <v/>
      </c>
      <c r="U1154" s="142" t="str">
        <f t="shared" si="249"/>
        <v/>
      </c>
      <c r="V1154" s="195" t="str">
        <f t="shared" si="250"/>
        <v/>
      </c>
      <c r="W1154" s="196" t="str">
        <f t="shared" si="251"/>
        <v/>
      </c>
      <c r="X1154" s="146" t="str">
        <f t="shared" si="256"/>
        <v/>
      </c>
      <c r="Y1154" s="146" t="str">
        <f t="shared" si="252"/>
        <v/>
      </c>
      <c r="Z1154" s="199" t="str">
        <f t="shared" si="253"/>
        <v/>
      </c>
      <c r="AA1154" s="146" t="str">
        <f t="shared" si="257"/>
        <v/>
      </c>
      <c r="AB1154" s="141" t="str">
        <f t="shared" si="254"/>
        <v/>
      </c>
      <c r="AC1154" s="140" t="str">
        <f t="shared" si="255"/>
        <v/>
      </c>
    </row>
    <row r="1155" spans="1:29" x14ac:dyDescent="0.2">
      <c r="A1155" s="150"/>
      <c r="B1155" s="149" t="str">
        <f t="shared" si="258"/>
        <v/>
      </c>
      <c r="C1155" s="140">
        <f t="shared" si="259"/>
        <v>11426400</v>
      </c>
      <c r="D1155" s="144"/>
      <c r="G1155" s="147"/>
      <c r="T1155" s="142" t="str">
        <f t="shared" ref="T1155:T1218" si="260">IF(U1155="","",T1154+1)</f>
        <v/>
      </c>
      <c r="U1155" s="142" t="str">
        <f t="shared" ref="U1155:U1218" si="261">IF(U1154="","",IF(U1154+$N$33&gt;$O$2,"",IF((U1154+N$33)&gt;=O$2,O$2,U1154+$N$33)))</f>
        <v/>
      </c>
      <c r="V1155" s="195" t="str">
        <f t="shared" ref="V1155:V1218" si="262">IF(U1155="","",(U1155/3600)/24+V$4)</f>
        <v/>
      </c>
      <c r="W1155" s="196" t="str">
        <f t="shared" ref="W1155:W1218" si="263">IF(T1155="","",V1155/24+$W$5)</f>
        <v/>
      </c>
      <c r="X1155" s="146" t="str">
        <f t="shared" si="256"/>
        <v/>
      </c>
      <c r="Y1155" s="146" t="str">
        <f t="shared" ref="Y1155:Y1218" si="264">IF(U1155="","",GetYByX(Z1155/10000,$J$4:$J$100,$I$4:$I$100, TRUE))</f>
        <v/>
      </c>
      <c r="Z1155" s="199" t="str">
        <f t="shared" ref="Z1155:Z1218" si="265">IF(U1155="","",Z1154+X1155*AB1155-AA1155*AB1155)</f>
        <v/>
      </c>
      <c r="AA1155" s="146" t="str">
        <f t="shared" si="257"/>
        <v/>
      </c>
      <c r="AB1155" s="141" t="str">
        <f t="shared" ref="AB1155:AB1218" si="266">IF(U1155="","",U1155-U1154)</f>
        <v/>
      </c>
      <c r="AC1155" s="140" t="str">
        <f t="shared" ref="AC1155:AC1218" si="267">IF(U1155="","",U1155/3600)</f>
        <v/>
      </c>
    </row>
    <row r="1156" spans="1:29" x14ac:dyDescent="0.2">
      <c r="A1156" s="150"/>
      <c r="B1156" s="149" t="str">
        <f t="shared" si="258"/>
        <v/>
      </c>
      <c r="C1156" s="140">
        <f t="shared" si="259"/>
        <v>11437200</v>
      </c>
      <c r="D1156" s="144"/>
      <c r="G1156" s="147"/>
      <c r="T1156" s="142" t="str">
        <f t="shared" si="260"/>
        <v/>
      </c>
      <c r="U1156" s="142" t="str">
        <f t="shared" si="261"/>
        <v/>
      </c>
      <c r="V1156" s="195" t="str">
        <f t="shared" si="262"/>
        <v/>
      </c>
      <c r="W1156" s="196" t="str">
        <f t="shared" si="263"/>
        <v/>
      </c>
      <c r="X1156" s="146" t="str">
        <f t="shared" si="256"/>
        <v/>
      </c>
      <c r="Y1156" s="146" t="str">
        <f t="shared" si="264"/>
        <v/>
      </c>
      <c r="Z1156" s="199" t="str">
        <f t="shared" si="265"/>
        <v/>
      </c>
      <c r="AA1156" s="146" t="str">
        <f t="shared" si="257"/>
        <v/>
      </c>
      <c r="AB1156" s="141" t="str">
        <f t="shared" si="266"/>
        <v/>
      </c>
      <c r="AC1156" s="140" t="str">
        <f t="shared" si="267"/>
        <v/>
      </c>
    </row>
    <row r="1157" spans="1:29" x14ac:dyDescent="0.2">
      <c r="A1157" s="150"/>
      <c r="B1157" s="149" t="str">
        <f t="shared" si="258"/>
        <v/>
      </c>
      <c r="C1157" s="140">
        <f t="shared" si="259"/>
        <v>11448000</v>
      </c>
      <c r="D1157" s="144"/>
      <c r="G1157" s="147"/>
      <c r="T1157" s="142" t="str">
        <f t="shared" si="260"/>
        <v/>
      </c>
      <c r="U1157" s="142" t="str">
        <f t="shared" si="261"/>
        <v/>
      </c>
      <c r="V1157" s="195" t="str">
        <f t="shared" si="262"/>
        <v/>
      </c>
      <c r="W1157" s="196" t="str">
        <f t="shared" si="263"/>
        <v/>
      </c>
      <c r="X1157" s="146" t="str">
        <f t="shared" si="256"/>
        <v/>
      </c>
      <c r="Y1157" s="146" t="str">
        <f t="shared" si="264"/>
        <v/>
      </c>
      <c r="Z1157" s="199" t="str">
        <f t="shared" si="265"/>
        <v/>
      </c>
      <c r="AA1157" s="146" t="str">
        <f t="shared" si="257"/>
        <v/>
      </c>
      <c r="AB1157" s="141" t="str">
        <f t="shared" si="266"/>
        <v/>
      </c>
      <c r="AC1157" s="140" t="str">
        <f t="shared" si="267"/>
        <v/>
      </c>
    </row>
    <row r="1158" spans="1:29" x14ac:dyDescent="0.2">
      <c r="A1158" s="150"/>
      <c r="B1158" s="149" t="str">
        <f t="shared" si="258"/>
        <v/>
      </c>
      <c r="C1158" s="140">
        <f t="shared" si="259"/>
        <v>11458800</v>
      </c>
      <c r="D1158" s="144"/>
      <c r="G1158" s="147"/>
      <c r="T1158" s="142" t="str">
        <f t="shared" si="260"/>
        <v/>
      </c>
      <c r="U1158" s="142" t="str">
        <f t="shared" si="261"/>
        <v/>
      </c>
      <c r="V1158" s="195" t="str">
        <f t="shared" si="262"/>
        <v/>
      </c>
      <c r="W1158" s="196" t="str">
        <f t="shared" si="263"/>
        <v/>
      </c>
      <c r="X1158" s="146" t="str">
        <f t="shared" ref="X1158:X1221" si="268">IF(U1158="","",vbaSpline(U1158/3600,A$4:A$59,D$4:D$59))</f>
        <v/>
      </c>
      <c r="Y1158" s="146" t="str">
        <f t="shared" si="264"/>
        <v/>
      </c>
      <c r="Z1158" s="199" t="str">
        <f t="shared" si="265"/>
        <v/>
      </c>
      <c r="AA1158" s="146" t="str">
        <f t="shared" ref="AA1158:AA1221" si="269">IF(U1158="","",IF(Y1157&lt;$N$12,0,GetYByX(Y1157,$AF$5:$AF$100,$AG$5:$AG$100)+GetYByX(Y1157,$AI$5:$AI$100,$AJ$5:$AJ$100)+AL1157)+GetYByX(Y1157,F$4:F$100,G$4:G$100))</f>
        <v/>
      </c>
      <c r="AB1158" s="141" t="str">
        <f t="shared" si="266"/>
        <v/>
      </c>
      <c r="AC1158" s="140" t="str">
        <f t="shared" si="267"/>
        <v/>
      </c>
    </row>
    <row r="1159" spans="1:29" x14ac:dyDescent="0.2">
      <c r="A1159" s="150"/>
      <c r="B1159" s="149" t="str">
        <f t="shared" si="258"/>
        <v/>
      </c>
      <c r="C1159" s="140">
        <f t="shared" si="259"/>
        <v>11469600</v>
      </c>
      <c r="D1159" s="144"/>
      <c r="G1159" s="147"/>
      <c r="T1159" s="142" t="str">
        <f t="shared" si="260"/>
        <v/>
      </c>
      <c r="U1159" s="142" t="str">
        <f t="shared" si="261"/>
        <v/>
      </c>
      <c r="V1159" s="195" t="str">
        <f t="shared" si="262"/>
        <v/>
      </c>
      <c r="W1159" s="196" t="str">
        <f t="shared" si="263"/>
        <v/>
      </c>
      <c r="X1159" s="146" t="str">
        <f t="shared" si="268"/>
        <v/>
      </c>
      <c r="Y1159" s="146" t="str">
        <f t="shared" si="264"/>
        <v/>
      </c>
      <c r="Z1159" s="199" t="str">
        <f t="shared" si="265"/>
        <v/>
      </c>
      <c r="AA1159" s="146" t="str">
        <f t="shared" si="269"/>
        <v/>
      </c>
      <c r="AB1159" s="141" t="str">
        <f t="shared" si="266"/>
        <v/>
      </c>
      <c r="AC1159" s="140" t="str">
        <f t="shared" si="267"/>
        <v/>
      </c>
    </row>
    <row r="1160" spans="1:29" x14ac:dyDescent="0.2">
      <c r="A1160" s="150"/>
      <c r="B1160" s="149" t="str">
        <f t="shared" si="258"/>
        <v/>
      </c>
      <c r="C1160" s="140">
        <f t="shared" si="259"/>
        <v>11480400</v>
      </c>
      <c r="D1160" s="144"/>
      <c r="G1160" s="147"/>
      <c r="T1160" s="142" t="str">
        <f t="shared" si="260"/>
        <v/>
      </c>
      <c r="U1160" s="142" t="str">
        <f t="shared" si="261"/>
        <v/>
      </c>
      <c r="V1160" s="195" t="str">
        <f t="shared" si="262"/>
        <v/>
      </c>
      <c r="W1160" s="196" t="str">
        <f t="shared" si="263"/>
        <v/>
      </c>
      <c r="X1160" s="146" t="str">
        <f t="shared" si="268"/>
        <v/>
      </c>
      <c r="Y1160" s="146" t="str">
        <f t="shared" si="264"/>
        <v/>
      </c>
      <c r="Z1160" s="199" t="str">
        <f t="shared" si="265"/>
        <v/>
      </c>
      <c r="AA1160" s="146" t="str">
        <f t="shared" si="269"/>
        <v/>
      </c>
      <c r="AB1160" s="141" t="str">
        <f t="shared" si="266"/>
        <v/>
      </c>
      <c r="AC1160" s="140" t="str">
        <f t="shared" si="267"/>
        <v/>
      </c>
    </row>
    <row r="1161" spans="1:29" x14ac:dyDescent="0.2">
      <c r="A1161" s="150"/>
      <c r="B1161" s="149" t="str">
        <f t="shared" si="258"/>
        <v/>
      </c>
      <c r="C1161" s="140">
        <f t="shared" si="259"/>
        <v>11491200</v>
      </c>
      <c r="D1161" s="144"/>
      <c r="G1161" s="147"/>
      <c r="T1161" s="142" t="str">
        <f t="shared" si="260"/>
        <v/>
      </c>
      <c r="U1161" s="142" t="str">
        <f t="shared" si="261"/>
        <v/>
      </c>
      <c r="V1161" s="195" t="str">
        <f t="shared" si="262"/>
        <v/>
      </c>
      <c r="W1161" s="196" t="str">
        <f t="shared" si="263"/>
        <v/>
      </c>
      <c r="X1161" s="146" t="str">
        <f t="shared" si="268"/>
        <v/>
      </c>
      <c r="Y1161" s="146" t="str">
        <f t="shared" si="264"/>
        <v/>
      </c>
      <c r="Z1161" s="199" t="str">
        <f t="shared" si="265"/>
        <v/>
      </c>
      <c r="AA1161" s="146" t="str">
        <f t="shared" si="269"/>
        <v/>
      </c>
      <c r="AB1161" s="141" t="str">
        <f t="shared" si="266"/>
        <v/>
      </c>
      <c r="AC1161" s="140" t="str">
        <f t="shared" si="267"/>
        <v/>
      </c>
    </row>
    <row r="1162" spans="1:29" x14ac:dyDescent="0.2">
      <c r="A1162" s="150"/>
      <c r="B1162" s="149" t="str">
        <f t="shared" si="258"/>
        <v/>
      </c>
      <c r="C1162" s="140">
        <f t="shared" si="259"/>
        <v>11502000</v>
      </c>
      <c r="D1162" s="144"/>
      <c r="G1162" s="147"/>
      <c r="T1162" s="142" t="str">
        <f t="shared" si="260"/>
        <v/>
      </c>
      <c r="U1162" s="142" t="str">
        <f t="shared" si="261"/>
        <v/>
      </c>
      <c r="V1162" s="195" t="str">
        <f t="shared" si="262"/>
        <v/>
      </c>
      <c r="W1162" s="196" t="str">
        <f t="shared" si="263"/>
        <v/>
      </c>
      <c r="X1162" s="146" t="str">
        <f t="shared" si="268"/>
        <v/>
      </c>
      <c r="Y1162" s="146" t="str">
        <f t="shared" si="264"/>
        <v/>
      </c>
      <c r="Z1162" s="199" t="str">
        <f t="shared" si="265"/>
        <v/>
      </c>
      <c r="AA1162" s="146" t="str">
        <f t="shared" si="269"/>
        <v/>
      </c>
      <c r="AB1162" s="141" t="str">
        <f t="shared" si="266"/>
        <v/>
      </c>
      <c r="AC1162" s="140" t="str">
        <f t="shared" si="267"/>
        <v/>
      </c>
    </row>
    <row r="1163" spans="1:29" x14ac:dyDescent="0.2">
      <c r="A1163" s="150"/>
      <c r="B1163" s="149" t="str">
        <f t="shared" si="258"/>
        <v/>
      </c>
      <c r="C1163" s="140">
        <f t="shared" si="259"/>
        <v>11512800</v>
      </c>
      <c r="D1163" s="144"/>
      <c r="G1163" s="147"/>
      <c r="T1163" s="142" t="str">
        <f t="shared" si="260"/>
        <v/>
      </c>
      <c r="U1163" s="142" t="str">
        <f t="shared" si="261"/>
        <v/>
      </c>
      <c r="V1163" s="195" t="str">
        <f t="shared" si="262"/>
        <v/>
      </c>
      <c r="W1163" s="196" t="str">
        <f t="shared" si="263"/>
        <v/>
      </c>
      <c r="X1163" s="146" t="str">
        <f t="shared" si="268"/>
        <v/>
      </c>
      <c r="Y1163" s="146" t="str">
        <f t="shared" si="264"/>
        <v/>
      </c>
      <c r="Z1163" s="199" t="str">
        <f t="shared" si="265"/>
        <v/>
      </c>
      <c r="AA1163" s="146" t="str">
        <f t="shared" si="269"/>
        <v/>
      </c>
      <c r="AB1163" s="141" t="str">
        <f t="shared" si="266"/>
        <v/>
      </c>
      <c r="AC1163" s="140" t="str">
        <f t="shared" si="267"/>
        <v/>
      </c>
    </row>
    <row r="1164" spans="1:29" x14ac:dyDescent="0.2">
      <c r="A1164" s="150"/>
      <c r="B1164" s="149" t="str">
        <f t="shared" si="258"/>
        <v/>
      </c>
      <c r="C1164" s="140">
        <f t="shared" si="259"/>
        <v>11523600</v>
      </c>
      <c r="D1164" s="144"/>
      <c r="G1164" s="147"/>
      <c r="T1164" s="142" t="str">
        <f t="shared" si="260"/>
        <v/>
      </c>
      <c r="U1164" s="142" t="str">
        <f t="shared" si="261"/>
        <v/>
      </c>
      <c r="V1164" s="195" t="str">
        <f t="shared" si="262"/>
        <v/>
      </c>
      <c r="W1164" s="196" t="str">
        <f t="shared" si="263"/>
        <v/>
      </c>
      <c r="X1164" s="146" t="str">
        <f t="shared" si="268"/>
        <v/>
      </c>
      <c r="Y1164" s="146" t="str">
        <f t="shared" si="264"/>
        <v/>
      </c>
      <c r="Z1164" s="199" t="str">
        <f t="shared" si="265"/>
        <v/>
      </c>
      <c r="AA1164" s="146" t="str">
        <f t="shared" si="269"/>
        <v/>
      </c>
      <c r="AB1164" s="141" t="str">
        <f t="shared" si="266"/>
        <v/>
      </c>
      <c r="AC1164" s="140" t="str">
        <f t="shared" si="267"/>
        <v/>
      </c>
    </row>
    <row r="1165" spans="1:29" x14ac:dyDescent="0.2">
      <c r="A1165" s="150"/>
      <c r="B1165" s="149" t="str">
        <f t="shared" si="258"/>
        <v/>
      </c>
      <c r="C1165" s="140">
        <f t="shared" si="259"/>
        <v>11534400</v>
      </c>
      <c r="D1165" s="144"/>
      <c r="G1165" s="147"/>
      <c r="T1165" s="142" t="str">
        <f t="shared" si="260"/>
        <v/>
      </c>
      <c r="U1165" s="142" t="str">
        <f t="shared" si="261"/>
        <v/>
      </c>
      <c r="V1165" s="195" t="str">
        <f t="shared" si="262"/>
        <v/>
      </c>
      <c r="W1165" s="196" t="str">
        <f t="shared" si="263"/>
        <v/>
      </c>
      <c r="X1165" s="146" t="str">
        <f t="shared" si="268"/>
        <v/>
      </c>
      <c r="Y1165" s="146" t="str">
        <f t="shared" si="264"/>
        <v/>
      </c>
      <c r="Z1165" s="199" t="str">
        <f t="shared" si="265"/>
        <v/>
      </c>
      <c r="AA1165" s="146" t="str">
        <f t="shared" si="269"/>
        <v/>
      </c>
      <c r="AB1165" s="141" t="str">
        <f t="shared" si="266"/>
        <v/>
      </c>
      <c r="AC1165" s="140" t="str">
        <f t="shared" si="267"/>
        <v/>
      </c>
    </row>
    <row r="1166" spans="1:29" x14ac:dyDescent="0.2">
      <c r="A1166" s="150"/>
      <c r="B1166" s="149" t="str">
        <f t="shared" si="258"/>
        <v/>
      </c>
      <c r="C1166" s="140">
        <f t="shared" si="259"/>
        <v>11545200</v>
      </c>
      <c r="D1166" s="144"/>
      <c r="G1166" s="147"/>
      <c r="T1166" s="142" t="str">
        <f t="shared" si="260"/>
        <v/>
      </c>
      <c r="U1166" s="142" t="str">
        <f t="shared" si="261"/>
        <v/>
      </c>
      <c r="V1166" s="195" t="str">
        <f t="shared" si="262"/>
        <v/>
      </c>
      <c r="W1166" s="196" t="str">
        <f t="shared" si="263"/>
        <v/>
      </c>
      <c r="X1166" s="146" t="str">
        <f t="shared" si="268"/>
        <v/>
      </c>
      <c r="Y1166" s="146" t="str">
        <f t="shared" si="264"/>
        <v/>
      </c>
      <c r="Z1166" s="199" t="str">
        <f t="shared" si="265"/>
        <v/>
      </c>
      <c r="AA1166" s="146" t="str">
        <f t="shared" si="269"/>
        <v/>
      </c>
      <c r="AB1166" s="141" t="str">
        <f t="shared" si="266"/>
        <v/>
      </c>
      <c r="AC1166" s="140" t="str">
        <f t="shared" si="267"/>
        <v/>
      </c>
    </row>
    <row r="1167" spans="1:29" x14ac:dyDescent="0.2">
      <c r="A1167" s="150"/>
      <c r="B1167" s="149" t="str">
        <f t="shared" si="258"/>
        <v/>
      </c>
      <c r="C1167" s="140">
        <f t="shared" si="259"/>
        <v>11556000</v>
      </c>
      <c r="D1167" s="144"/>
      <c r="G1167" s="147"/>
      <c r="T1167" s="142" t="str">
        <f t="shared" si="260"/>
        <v/>
      </c>
      <c r="U1167" s="142" t="str">
        <f t="shared" si="261"/>
        <v/>
      </c>
      <c r="V1167" s="195" t="str">
        <f t="shared" si="262"/>
        <v/>
      </c>
      <c r="W1167" s="196" t="str">
        <f t="shared" si="263"/>
        <v/>
      </c>
      <c r="X1167" s="146" t="str">
        <f t="shared" si="268"/>
        <v/>
      </c>
      <c r="Y1167" s="146" t="str">
        <f t="shared" si="264"/>
        <v/>
      </c>
      <c r="Z1167" s="199" t="str">
        <f t="shared" si="265"/>
        <v/>
      </c>
      <c r="AA1167" s="146" t="str">
        <f t="shared" si="269"/>
        <v/>
      </c>
      <c r="AB1167" s="141" t="str">
        <f t="shared" si="266"/>
        <v/>
      </c>
      <c r="AC1167" s="140" t="str">
        <f t="shared" si="267"/>
        <v/>
      </c>
    </row>
    <row r="1168" spans="1:29" x14ac:dyDescent="0.2">
      <c r="A1168" s="150"/>
      <c r="B1168" s="149" t="str">
        <f t="shared" si="258"/>
        <v/>
      </c>
      <c r="C1168" s="140">
        <f t="shared" si="259"/>
        <v>11566800</v>
      </c>
      <c r="D1168" s="144"/>
      <c r="G1168" s="147"/>
      <c r="T1168" s="142" t="str">
        <f t="shared" si="260"/>
        <v/>
      </c>
      <c r="U1168" s="142" t="str">
        <f t="shared" si="261"/>
        <v/>
      </c>
      <c r="V1168" s="195" t="str">
        <f t="shared" si="262"/>
        <v/>
      </c>
      <c r="W1168" s="196" t="str">
        <f t="shared" si="263"/>
        <v/>
      </c>
      <c r="X1168" s="146" t="str">
        <f t="shared" si="268"/>
        <v/>
      </c>
      <c r="Y1168" s="146" t="str">
        <f t="shared" si="264"/>
        <v/>
      </c>
      <c r="Z1168" s="199" t="str">
        <f t="shared" si="265"/>
        <v/>
      </c>
      <c r="AA1168" s="146" t="str">
        <f t="shared" si="269"/>
        <v/>
      </c>
      <c r="AB1168" s="141" t="str">
        <f t="shared" si="266"/>
        <v/>
      </c>
      <c r="AC1168" s="140" t="str">
        <f t="shared" si="267"/>
        <v/>
      </c>
    </row>
    <row r="1169" spans="1:29" x14ac:dyDescent="0.2">
      <c r="A1169" s="150"/>
      <c r="B1169" s="149" t="str">
        <f t="shared" si="258"/>
        <v/>
      </c>
      <c r="C1169" s="140">
        <f t="shared" si="259"/>
        <v>11577600</v>
      </c>
      <c r="D1169" s="144"/>
      <c r="G1169" s="147"/>
      <c r="T1169" s="142" t="str">
        <f t="shared" si="260"/>
        <v/>
      </c>
      <c r="U1169" s="142" t="str">
        <f t="shared" si="261"/>
        <v/>
      </c>
      <c r="V1169" s="195" t="str">
        <f t="shared" si="262"/>
        <v/>
      </c>
      <c r="W1169" s="196" t="str">
        <f t="shared" si="263"/>
        <v/>
      </c>
      <c r="X1169" s="146" t="str">
        <f t="shared" si="268"/>
        <v/>
      </c>
      <c r="Y1169" s="146" t="str">
        <f t="shared" si="264"/>
        <v/>
      </c>
      <c r="Z1169" s="199" t="str">
        <f t="shared" si="265"/>
        <v/>
      </c>
      <c r="AA1169" s="146" t="str">
        <f t="shared" si="269"/>
        <v/>
      </c>
      <c r="AB1169" s="141" t="str">
        <f t="shared" si="266"/>
        <v/>
      </c>
      <c r="AC1169" s="140" t="str">
        <f t="shared" si="267"/>
        <v/>
      </c>
    </row>
    <row r="1170" spans="1:29" x14ac:dyDescent="0.2">
      <c r="A1170" s="150"/>
      <c r="B1170" s="149" t="str">
        <f t="shared" si="258"/>
        <v/>
      </c>
      <c r="C1170" s="140">
        <f t="shared" si="259"/>
        <v>11588400</v>
      </c>
      <c r="D1170" s="144"/>
      <c r="G1170" s="147"/>
      <c r="T1170" s="142" t="str">
        <f t="shared" si="260"/>
        <v/>
      </c>
      <c r="U1170" s="142" t="str">
        <f t="shared" si="261"/>
        <v/>
      </c>
      <c r="V1170" s="195" t="str">
        <f t="shared" si="262"/>
        <v/>
      </c>
      <c r="W1170" s="196" t="str">
        <f t="shared" si="263"/>
        <v/>
      </c>
      <c r="X1170" s="146" t="str">
        <f t="shared" si="268"/>
        <v/>
      </c>
      <c r="Y1170" s="146" t="str">
        <f t="shared" si="264"/>
        <v/>
      </c>
      <c r="Z1170" s="199" t="str">
        <f t="shared" si="265"/>
        <v/>
      </c>
      <c r="AA1170" s="146" t="str">
        <f t="shared" si="269"/>
        <v/>
      </c>
      <c r="AB1170" s="141" t="str">
        <f t="shared" si="266"/>
        <v/>
      </c>
      <c r="AC1170" s="140" t="str">
        <f t="shared" si="267"/>
        <v/>
      </c>
    </row>
    <row r="1171" spans="1:29" x14ac:dyDescent="0.2">
      <c r="A1171" s="150"/>
      <c r="B1171" s="149" t="str">
        <f t="shared" si="258"/>
        <v/>
      </c>
      <c r="C1171" s="140">
        <f t="shared" si="259"/>
        <v>11599200</v>
      </c>
      <c r="D1171" s="144"/>
      <c r="G1171" s="147"/>
      <c r="T1171" s="142" t="str">
        <f t="shared" si="260"/>
        <v/>
      </c>
      <c r="U1171" s="142" t="str">
        <f t="shared" si="261"/>
        <v/>
      </c>
      <c r="V1171" s="195" t="str">
        <f t="shared" si="262"/>
        <v/>
      </c>
      <c r="W1171" s="196" t="str">
        <f t="shared" si="263"/>
        <v/>
      </c>
      <c r="X1171" s="146" t="str">
        <f t="shared" si="268"/>
        <v/>
      </c>
      <c r="Y1171" s="146" t="str">
        <f t="shared" si="264"/>
        <v/>
      </c>
      <c r="Z1171" s="199" t="str">
        <f t="shared" si="265"/>
        <v/>
      </c>
      <c r="AA1171" s="146" t="str">
        <f t="shared" si="269"/>
        <v/>
      </c>
      <c r="AB1171" s="141" t="str">
        <f t="shared" si="266"/>
        <v/>
      </c>
      <c r="AC1171" s="140" t="str">
        <f t="shared" si="267"/>
        <v/>
      </c>
    </row>
    <row r="1172" spans="1:29" x14ac:dyDescent="0.2">
      <c r="A1172" s="150"/>
      <c r="B1172" s="149" t="str">
        <f t="shared" si="258"/>
        <v/>
      </c>
      <c r="C1172" s="140">
        <f t="shared" si="259"/>
        <v>11610000</v>
      </c>
      <c r="D1172" s="144"/>
      <c r="G1172" s="147"/>
      <c r="T1172" s="142" t="str">
        <f t="shared" si="260"/>
        <v/>
      </c>
      <c r="U1172" s="142" t="str">
        <f t="shared" si="261"/>
        <v/>
      </c>
      <c r="V1172" s="195" t="str">
        <f t="shared" si="262"/>
        <v/>
      </c>
      <c r="W1172" s="196" t="str">
        <f t="shared" si="263"/>
        <v/>
      </c>
      <c r="X1172" s="146" t="str">
        <f t="shared" si="268"/>
        <v/>
      </c>
      <c r="Y1172" s="146" t="str">
        <f t="shared" si="264"/>
        <v/>
      </c>
      <c r="Z1172" s="199" t="str">
        <f t="shared" si="265"/>
        <v/>
      </c>
      <c r="AA1172" s="146" t="str">
        <f t="shared" si="269"/>
        <v/>
      </c>
      <c r="AB1172" s="141" t="str">
        <f t="shared" si="266"/>
        <v/>
      </c>
      <c r="AC1172" s="140" t="str">
        <f t="shared" si="267"/>
        <v/>
      </c>
    </row>
    <row r="1173" spans="1:29" x14ac:dyDescent="0.2">
      <c r="A1173" s="150"/>
      <c r="B1173" s="149" t="str">
        <f t="shared" si="258"/>
        <v/>
      </c>
      <c r="C1173" s="140">
        <f t="shared" si="259"/>
        <v>11620800</v>
      </c>
      <c r="D1173" s="144"/>
      <c r="G1173" s="147"/>
      <c r="T1173" s="142" t="str">
        <f t="shared" si="260"/>
        <v/>
      </c>
      <c r="U1173" s="142" t="str">
        <f t="shared" si="261"/>
        <v/>
      </c>
      <c r="V1173" s="195" t="str">
        <f t="shared" si="262"/>
        <v/>
      </c>
      <c r="W1173" s="196" t="str">
        <f t="shared" si="263"/>
        <v/>
      </c>
      <c r="X1173" s="146" t="str">
        <f t="shared" si="268"/>
        <v/>
      </c>
      <c r="Y1173" s="146" t="str">
        <f t="shared" si="264"/>
        <v/>
      </c>
      <c r="Z1173" s="199" t="str">
        <f t="shared" si="265"/>
        <v/>
      </c>
      <c r="AA1173" s="146" t="str">
        <f t="shared" si="269"/>
        <v/>
      </c>
      <c r="AB1173" s="141" t="str">
        <f t="shared" si="266"/>
        <v/>
      </c>
      <c r="AC1173" s="140" t="str">
        <f t="shared" si="267"/>
        <v/>
      </c>
    </row>
    <row r="1174" spans="1:29" x14ac:dyDescent="0.2">
      <c r="A1174" s="150"/>
      <c r="B1174" s="149" t="str">
        <f t="shared" si="258"/>
        <v/>
      </c>
      <c r="C1174" s="140">
        <f t="shared" si="259"/>
        <v>11631600</v>
      </c>
      <c r="D1174" s="144"/>
      <c r="G1174" s="147"/>
      <c r="T1174" s="142" t="str">
        <f t="shared" si="260"/>
        <v/>
      </c>
      <c r="U1174" s="142" t="str">
        <f t="shared" si="261"/>
        <v/>
      </c>
      <c r="V1174" s="195" t="str">
        <f t="shared" si="262"/>
        <v/>
      </c>
      <c r="W1174" s="196" t="str">
        <f t="shared" si="263"/>
        <v/>
      </c>
      <c r="X1174" s="146" t="str">
        <f t="shared" si="268"/>
        <v/>
      </c>
      <c r="Y1174" s="146" t="str">
        <f t="shared" si="264"/>
        <v/>
      </c>
      <c r="Z1174" s="199" t="str">
        <f t="shared" si="265"/>
        <v/>
      </c>
      <c r="AA1174" s="146" t="str">
        <f t="shared" si="269"/>
        <v/>
      </c>
      <c r="AB1174" s="141" t="str">
        <f t="shared" si="266"/>
        <v/>
      </c>
      <c r="AC1174" s="140" t="str">
        <f t="shared" si="267"/>
        <v/>
      </c>
    </row>
    <row r="1175" spans="1:29" x14ac:dyDescent="0.2">
      <c r="A1175" s="150"/>
      <c r="B1175" s="149" t="str">
        <f t="shared" si="258"/>
        <v/>
      </c>
      <c r="C1175" s="140">
        <f t="shared" si="259"/>
        <v>11642400</v>
      </c>
      <c r="D1175" s="144"/>
      <c r="G1175" s="147"/>
      <c r="T1175" s="142" t="str">
        <f t="shared" si="260"/>
        <v/>
      </c>
      <c r="U1175" s="142" t="str">
        <f t="shared" si="261"/>
        <v/>
      </c>
      <c r="V1175" s="195" t="str">
        <f t="shared" si="262"/>
        <v/>
      </c>
      <c r="W1175" s="196" t="str">
        <f t="shared" si="263"/>
        <v/>
      </c>
      <c r="X1175" s="146" t="str">
        <f t="shared" si="268"/>
        <v/>
      </c>
      <c r="Y1175" s="146" t="str">
        <f t="shared" si="264"/>
        <v/>
      </c>
      <c r="Z1175" s="199" t="str">
        <f t="shared" si="265"/>
        <v/>
      </c>
      <c r="AA1175" s="146" t="str">
        <f t="shared" si="269"/>
        <v/>
      </c>
      <c r="AB1175" s="141" t="str">
        <f t="shared" si="266"/>
        <v/>
      </c>
      <c r="AC1175" s="140" t="str">
        <f t="shared" si="267"/>
        <v/>
      </c>
    </row>
    <row r="1176" spans="1:29" x14ac:dyDescent="0.2">
      <c r="A1176" s="150"/>
      <c r="B1176" s="149" t="str">
        <f t="shared" si="258"/>
        <v/>
      </c>
      <c r="C1176" s="140">
        <f t="shared" si="259"/>
        <v>11653200</v>
      </c>
      <c r="D1176" s="144"/>
      <c r="G1176" s="147"/>
      <c r="T1176" s="142" t="str">
        <f t="shared" si="260"/>
        <v/>
      </c>
      <c r="U1176" s="142" t="str">
        <f t="shared" si="261"/>
        <v/>
      </c>
      <c r="V1176" s="195" t="str">
        <f t="shared" si="262"/>
        <v/>
      </c>
      <c r="W1176" s="196" t="str">
        <f t="shared" si="263"/>
        <v/>
      </c>
      <c r="X1176" s="146" t="str">
        <f t="shared" si="268"/>
        <v/>
      </c>
      <c r="Y1176" s="146" t="str">
        <f t="shared" si="264"/>
        <v/>
      </c>
      <c r="Z1176" s="199" t="str">
        <f t="shared" si="265"/>
        <v/>
      </c>
      <c r="AA1176" s="146" t="str">
        <f t="shared" si="269"/>
        <v/>
      </c>
      <c r="AB1176" s="141" t="str">
        <f t="shared" si="266"/>
        <v/>
      </c>
      <c r="AC1176" s="140" t="str">
        <f t="shared" si="267"/>
        <v/>
      </c>
    </row>
    <row r="1177" spans="1:29" x14ac:dyDescent="0.2">
      <c r="A1177" s="150"/>
      <c r="B1177" s="149" t="str">
        <f t="shared" si="258"/>
        <v/>
      </c>
      <c r="C1177" s="140">
        <f t="shared" si="259"/>
        <v>11664000</v>
      </c>
      <c r="D1177" s="144"/>
      <c r="G1177" s="147"/>
      <c r="T1177" s="142" t="str">
        <f t="shared" si="260"/>
        <v/>
      </c>
      <c r="U1177" s="142" t="str">
        <f t="shared" si="261"/>
        <v/>
      </c>
      <c r="V1177" s="195" t="str">
        <f t="shared" si="262"/>
        <v/>
      </c>
      <c r="W1177" s="196" t="str">
        <f t="shared" si="263"/>
        <v/>
      </c>
      <c r="X1177" s="146" t="str">
        <f t="shared" si="268"/>
        <v/>
      </c>
      <c r="Y1177" s="146" t="str">
        <f t="shared" si="264"/>
        <v/>
      </c>
      <c r="Z1177" s="199" t="str">
        <f t="shared" si="265"/>
        <v/>
      </c>
      <c r="AA1177" s="146" t="str">
        <f t="shared" si="269"/>
        <v/>
      </c>
      <c r="AB1177" s="141" t="str">
        <f t="shared" si="266"/>
        <v/>
      </c>
      <c r="AC1177" s="140" t="str">
        <f t="shared" si="267"/>
        <v/>
      </c>
    </row>
    <row r="1178" spans="1:29" x14ac:dyDescent="0.2">
      <c r="A1178" s="150"/>
      <c r="B1178" s="149" t="str">
        <f t="shared" si="258"/>
        <v/>
      </c>
      <c r="C1178" s="140">
        <f t="shared" si="259"/>
        <v>11674800</v>
      </c>
      <c r="D1178" s="144"/>
      <c r="G1178" s="147"/>
      <c r="T1178" s="142" t="str">
        <f t="shared" si="260"/>
        <v/>
      </c>
      <c r="U1178" s="142" t="str">
        <f t="shared" si="261"/>
        <v/>
      </c>
      <c r="V1178" s="195" t="str">
        <f t="shared" si="262"/>
        <v/>
      </c>
      <c r="W1178" s="196" t="str">
        <f t="shared" si="263"/>
        <v/>
      </c>
      <c r="X1178" s="146" t="str">
        <f t="shared" si="268"/>
        <v/>
      </c>
      <c r="Y1178" s="146" t="str">
        <f t="shared" si="264"/>
        <v/>
      </c>
      <c r="Z1178" s="199" t="str">
        <f t="shared" si="265"/>
        <v/>
      </c>
      <c r="AA1178" s="146" t="str">
        <f t="shared" si="269"/>
        <v/>
      </c>
      <c r="AB1178" s="141" t="str">
        <f t="shared" si="266"/>
        <v/>
      </c>
      <c r="AC1178" s="140" t="str">
        <f t="shared" si="267"/>
        <v/>
      </c>
    </row>
    <row r="1179" spans="1:29" x14ac:dyDescent="0.2">
      <c r="A1179" s="150"/>
      <c r="B1179" s="149" t="str">
        <f t="shared" si="258"/>
        <v/>
      </c>
      <c r="C1179" s="140">
        <f t="shared" si="259"/>
        <v>11685600</v>
      </c>
      <c r="D1179" s="144"/>
      <c r="G1179" s="147"/>
      <c r="T1179" s="142" t="str">
        <f t="shared" si="260"/>
        <v/>
      </c>
      <c r="U1179" s="142" t="str">
        <f t="shared" si="261"/>
        <v/>
      </c>
      <c r="V1179" s="195" t="str">
        <f t="shared" si="262"/>
        <v/>
      </c>
      <c r="W1179" s="196" t="str">
        <f t="shared" si="263"/>
        <v/>
      </c>
      <c r="X1179" s="146" t="str">
        <f t="shared" si="268"/>
        <v/>
      </c>
      <c r="Y1179" s="146" t="str">
        <f t="shared" si="264"/>
        <v/>
      </c>
      <c r="Z1179" s="199" t="str">
        <f t="shared" si="265"/>
        <v/>
      </c>
      <c r="AA1179" s="146" t="str">
        <f t="shared" si="269"/>
        <v/>
      </c>
      <c r="AB1179" s="141" t="str">
        <f t="shared" si="266"/>
        <v/>
      </c>
      <c r="AC1179" s="140" t="str">
        <f t="shared" si="267"/>
        <v/>
      </c>
    </row>
    <row r="1180" spans="1:29" x14ac:dyDescent="0.2">
      <c r="A1180" s="150"/>
      <c r="B1180" s="149" t="str">
        <f t="shared" si="258"/>
        <v/>
      </c>
      <c r="C1180" s="140">
        <f t="shared" si="259"/>
        <v>11696400</v>
      </c>
      <c r="D1180" s="144"/>
      <c r="G1180" s="147"/>
      <c r="T1180" s="142" t="str">
        <f t="shared" si="260"/>
        <v/>
      </c>
      <c r="U1180" s="142" t="str">
        <f t="shared" si="261"/>
        <v/>
      </c>
      <c r="V1180" s="195" t="str">
        <f t="shared" si="262"/>
        <v/>
      </c>
      <c r="W1180" s="196" t="str">
        <f t="shared" si="263"/>
        <v/>
      </c>
      <c r="X1180" s="146" t="str">
        <f t="shared" si="268"/>
        <v/>
      </c>
      <c r="Y1180" s="146" t="str">
        <f t="shared" si="264"/>
        <v/>
      </c>
      <c r="Z1180" s="199" t="str">
        <f t="shared" si="265"/>
        <v/>
      </c>
      <c r="AA1180" s="146" t="str">
        <f t="shared" si="269"/>
        <v/>
      </c>
      <c r="AB1180" s="141" t="str">
        <f t="shared" si="266"/>
        <v/>
      </c>
      <c r="AC1180" s="140" t="str">
        <f t="shared" si="267"/>
        <v/>
      </c>
    </row>
    <row r="1181" spans="1:29" x14ac:dyDescent="0.2">
      <c r="A1181" s="150"/>
      <c r="B1181" s="149" t="str">
        <f t="shared" si="258"/>
        <v/>
      </c>
      <c r="C1181" s="140">
        <f t="shared" si="259"/>
        <v>11707200</v>
      </c>
      <c r="D1181" s="144"/>
      <c r="G1181" s="147"/>
      <c r="T1181" s="142" t="str">
        <f t="shared" si="260"/>
        <v/>
      </c>
      <c r="U1181" s="142" t="str">
        <f t="shared" si="261"/>
        <v/>
      </c>
      <c r="V1181" s="195" t="str">
        <f t="shared" si="262"/>
        <v/>
      </c>
      <c r="W1181" s="196" t="str">
        <f t="shared" si="263"/>
        <v/>
      </c>
      <c r="X1181" s="146" t="str">
        <f t="shared" si="268"/>
        <v/>
      </c>
      <c r="Y1181" s="146" t="str">
        <f t="shared" si="264"/>
        <v/>
      </c>
      <c r="Z1181" s="199" t="str">
        <f t="shared" si="265"/>
        <v/>
      </c>
      <c r="AA1181" s="146" t="str">
        <f t="shared" si="269"/>
        <v/>
      </c>
      <c r="AB1181" s="141" t="str">
        <f t="shared" si="266"/>
        <v/>
      </c>
      <c r="AC1181" s="140" t="str">
        <f t="shared" si="267"/>
        <v/>
      </c>
    </row>
    <row r="1182" spans="1:29" x14ac:dyDescent="0.2">
      <c r="A1182" s="150"/>
      <c r="B1182" s="149" t="str">
        <f t="shared" si="258"/>
        <v/>
      </c>
      <c r="C1182" s="140">
        <f t="shared" si="259"/>
        <v>11718000</v>
      </c>
      <c r="D1182" s="144"/>
      <c r="G1182" s="147"/>
      <c r="T1182" s="142" t="str">
        <f t="shared" si="260"/>
        <v/>
      </c>
      <c r="U1182" s="142" t="str">
        <f t="shared" si="261"/>
        <v/>
      </c>
      <c r="V1182" s="195" t="str">
        <f t="shared" si="262"/>
        <v/>
      </c>
      <c r="W1182" s="196" t="str">
        <f t="shared" si="263"/>
        <v/>
      </c>
      <c r="X1182" s="146" t="str">
        <f t="shared" si="268"/>
        <v/>
      </c>
      <c r="Y1182" s="146" t="str">
        <f t="shared" si="264"/>
        <v/>
      </c>
      <c r="Z1182" s="199" t="str">
        <f t="shared" si="265"/>
        <v/>
      </c>
      <c r="AA1182" s="146" t="str">
        <f t="shared" si="269"/>
        <v/>
      </c>
      <c r="AB1182" s="141" t="str">
        <f t="shared" si="266"/>
        <v/>
      </c>
      <c r="AC1182" s="140" t="str">
        <f t="shared" si="267"/>
        <v/>
      </c>
    </row>
    <row r="1183" spans="1:29" x14ac:dyDescent="0.2">
      <c r="A1183" s="150"/>
      <c r="B1183" s="149" t="str">
        <f t="shared" si="258"/>
        <v/>
      </c>
      <c r="C1183" s="140">
        <f t="shared" si="259"/>
        <v>11728800</v>
      </c>
      <c r="D1183" s="144"/>
      <c r="G1183" s="147"/>
      <c r="T1183" s="142" t="str">
        <f t="shared" si="260"/>
        <v/>
      </c>
      <c r="U1183" s="142" t="str">
        <f t="shared" si="261"/>
        <v/>
      </c>
      <c r="V1183" s="195" t="str">
        <f t="shared" si="262"/>
        <v/>
      </c>
      <c r="W1183" s="196" t="str">
        <f t="shared" si="263"/>
        <v/>
      </c>
      <c r="X1183" s="146" t="str">
        <f t="shared" si="268"/>
        <v/>
      </c>
      <c r="Y1183" s="146" t="str">
        <f t="shared" si="264"/>
        <v/>
      </c>
      <c r="Z1183" s="199" t="str">
        <f t="shared" si="265"/>
        <v/>
      </c>
      <c r="AA1183" s="146" t="str">
        <f t="shared" si="269"/>
        <v/>
      </c>
      <c r="AB1183" s="141" t="str">
        <f t="shared" si="266"/>
        <v/>
      </c>
      <c r="AC1183" s="140" t="str">
        <f t="shared" si="267"/>
        <v/>
      </c>
    </row>
    <row r="1184" spans="1:29" x14ac:dyDescent="0.2">
      <c r="A1184" s="150"/>
      <c r="B1184" s="149" t="str">
        <f t="shared" si="258"/>
        <v/>
      </c>
      <c r="C1184" s="140">
        <f t="shared" si="259"/>
        <v>11739600</v>
      </c>
      <c r="D1184" s="144"/>
      <c r="G1184" s="147"/>
      <c r="T1184" s="142" t="str">
        <f t="shared" si="260"/>
        <v/>
      </c>
      <c r="U1184" s="142" t="str">
        <f t="shared" si="261"/>
        <v/>
      </c>
      <c r="V1184" s="195" t="str">
        <f t="shared" si="262"/>
        <v/>
      </c>
      <c r="W1184" s="196" t="str">
        <f t="shared" si="263"/>
        <v/>
      </c>
      <c r="X1184" s="146" t="str">
        <f t="shared" si="268"/>
        <v/>
      </c>
      <c r="Y1184" s="146" t="str">
        <f t="shared" si="264"/>
        <v/>
      </c>
      <c r="Z1184" s="199" t="str">
        <f t="shared" si="265"/>
        <v/>
      </c>
      <c r="AA1184" s="146" t="str">
        <f t="shared" si="269"/>
        <v/>
      </c>
      <c r="AB1184" s="141" t="str">
        <f t="shared" si="266"/>
        <v/>
      </c>
      <c r="AC1184" s="140" t="str">
        <f t="shared" si="267"/>
        <v/>
      </c>
    </row>
    <row r="1185" spans="1:29" x14ac:dyDescent="0.2">
      <c r="A1185" s="150"/>
      <c r="B1185" s="149" t="str">
        <f t="shared" si="258"/>
        <v/>
      </c>
      <c r="C1185" s="140">
        <f t="shared" si="259"/>
        <v>11750400</v>
      </c>
      <c r="D1185" s="144"/>
      <c r="G1185" s="147"/>
      <c r="T1185" s="142" t="str">
        <f t="shared" si="260"/>
        <v/>
      </c>
      <c r="U1185" s="142" t="str">
        <f t="shared" si="261"/>
        <v/>
      </c>
      <c r="V1185" s="195" t="str">
        <f t="shared" si="262"/>
        <v/>
      </c>
      <c r="W1185" s="196" t="str">
        <f t="shared" si="263"/>
        <v/>
      </c>
      <c r="X1185" s="146" t="str">
        <f t="shared" si="268"/>
        <v/>
      </c>
      <c r="Y1185" s="146" t="str">
        <f t="shared" si="264"/>
        <v/>
      </c>
      <c r="Z1185" s="199" t="str">
        <f t="shared" si="265"/>
        <v/>
      </c>
      <c r="AA1185" s="146" t="str">
        <f t="shared" si="269"/>
        <v/>
      </c>
      <c r="AB1185" s="141" t="str">
        <f t="shared" si="266"/>
        <v/>
      </c>
      <c r="AC1185" s="140" t="str">
        <f t="shared" si="267"/>
        <v/>
      </c>
    </row>
    <row r="1186" spans="1:29" x14ac:dyDescent="0.2">
      <c r="A1186" s="150"/>
      <c r="B1186" s="149" t="str">
        <f t="shared" si="258"/>
        <v/>
      </c>
      <c r="C1186" s="140">
        <f t="shared" si="259"/>
        <v>11761200</v>
      </c>
      <c r="D1186" s="144"/>
      <c r="G1186" s="147"/>
      <c r="T1186" s="142" t="str">
        <f t="shared" si="260"/>
        <v/>
      </c>
      <c r="U1186" s="142" t="str">
        <f t="shared" si="261"/>
        <v/>
      </c>
      <c r="V1186" s="195" t="str">
        <f t="shared" si="262"/>
        <v/>
      </c>
      <c r="W1186" s="196" t="str">
        <f t="shared" si="263"/>
        <v/>
      </c>
      <c r="X1186" s="146" t="str">
        <f t="shared" si="268"/>
        <v/>
      </c>
      <c r="Y1186" s="146" t="str">
        <f t="shared" si="264"/>
        <v/>
      </c>
      <c r="Z1186" s="199" t="str">
        <f t="shared" si="265"/>
        <v/>
      </c>
      <c r="AA1186" s="146" t="str">
        <f t="shared" si="269"/>
        <v/>
      </c>
      <c r="AB1186" s="141" t="str">
        <f t="shared" si="266"/>
        <v/>
      </c>
      <c r="AC1186" s="140" t="str">
        <f t="shared" si="267"/>
        <v/>
      </c>
    </row>
    <row r="1187" spans="1:29" x14ac:dyDescent="0.2">
      <c r="A1187" s="150"/>
      <c r="B1187" s="149" t="str">
        <f t="shared" si="258"/>
        <v/>
      </c>
      <c r="C1187" s="140">
        <f t="shared" si="259"/>
        <v>11772000</v>
      </c>
      <c r="D1187" s="144"/>
      <c r="G1187" s="147"/>
      <c r="T1187" s="142" t="str">
        <f t="shared" si="260"/>
        <v/>
      </c>
      <c r="U1187" s="142" t="str">
        <f t="shared" si="261"/>
        <v/>
      </c>
      <c r="V1187" s="195" t="str">
        <f t="shared" si="262"/>
        <v/>
      </c>
      <c r="W1187" s="196" t="str">
        <f t="shared" si="263"/>
        <v/>
      </c>
      <c r="X1187" s="146" t="str">
        <f t="shared" si="268"/>
        <v/>
      </c>
      <c r="Y1187" s="146" t="str">
        <f t="shared" si="264"/>
        <v/>
      </c>
      <c r="Z1187" s="199" t="str">
        <f t="shared" si="265"/>
        <v/>
      </c>
      <c r="AA1187" s="146" t="str">
        <f t="shared" si="269"/>
        <v/>
      </c>
      <c r="AB1187" s="141" t="str">
        <f t="shared" si="266"/>
        <v/>
      </c>
      <c r="AC1187" s="140" t="str">
        <f t="shared" si="267"/>
        <v/>
      </c>
    </row>
    <row r="1188" spans="1:29" x14ac:dyDescent="0.2">
      <c r="A1188" s="150"/>
      <c r="B1188" s="149" t="str">
        <f t="shared" si="258"/>
        <v/>
      </c>
      <c r="C1188" s="140">
        <f t="shared" si="259"/>
        <v>11782800</v>
      </c>
      <c r="D1188" s="144"/>
      <c r="G1188" s="147"/>
      <c r="T1188" s="142" t="str">
        <f t="shared" si="260"/>
        <v/>
      </c>
      <c r="U1188" s="142" t="str">
        <f t="shared" si="261"/>
        <v/>
      </c>
      <c r="V1188" s="195" t="str">
        <f t="shared" si="262"/>
        <v/>
      </c>
      <c r="W1188" s="196" t="str">
        <f t="shared" si="263"/>
        <v/>
      </c>
      <c r="X1188" s="146" t="str">
        <f t="shared" si="268"/>
        <v/>
      </c>
      <c r="Y1188" s="146" t="str">
        <f t="shared" si="264"/>
        <v/>
      </c>
      <c r="Z1188" s="199" t="str">
        <f t="shared" si="265"/>
        <v/>
      </c>
      <c r="AA1188" s="146" t="str">
        <f t="shared" si="269"/>
        <v/>
      </c>
      <c r="AB1188" s="141" t="str">
        <f t="shared" si="266"/>
        <v/>
      </c>
      <c r="AC1188" s="140" t="str">
        <f t="shared" si="267"/>
        <v/>
      </c>
    </row>
    <row r="1189" spans="1:29" x14ac:dyDescent="0.2">
      <c r="A1189" s="150"/>
      <c r="B1189" s="149" t="str">
        <f t="shared" si="258"/>
        <v/>
      </c>
      <c r="C1189" s="140">
        <f t="shared" si="259"/>
        <v>11793600</v>
      </c>
      <c r="D1189" s="144"/>
      <c r="G1189" s="147"/>
      <c r="T1189" s="142" t="str">
        <f t="shared" si="260"/>
        <v/>
      </c>
      <c r="U1189" s="142" t="str">
        <f t="shared" si="261"/>
        <v/>
      </c>
      <c r="V1189" s="195" t="str">
        <f t="shared" si="262"/>
        <v/>
      </c>
      <c r="W1189" s="196" t="str">
        <f t="shared" si="263"/>
        <v/>
      </c>
      <c r="X1189" s="146" t="str">
        <f t="shared" si="268"/>
        <v/>
      </c>
      <c r="Y1189" s="146" t="str">
        <f t="shared" si="264"/>
        <v/>
      </c>
      <c r="Z1189" s="199" t="str">
        <f t="shared" si="265"/>
        <v/>
      </c>
      <c r="AA1189" s="146" t="str">
        <f t="shared" si="269"/>
        <v/>
      </c>
      <c r="AB1189" s="141" t="str">
        <f t="shared" si="266"/>
        <v/>
      </c>
      <c r="AC1189" s="140" t="str">
        <f t="shared" si="267"/>
        <v/>
      </c>
    </row>
    <row r="1190" spans="1:29" x14ac:dyDescent="0.2">
      <c r="A1190" s="150"/>
      <c r="B1190" s="149" t="str">
        <f t="shared" si="258"/>
        <v/>
      </c>
      <c r="C1190" s="140">
        <f t="shared" si="259"/>
        <v>11804400</v>
      </c>
      <c r="D1190" s="144"/>
      <c r="G1190" s="147"/>
      <c r="T1190" s="142" t="str">
        <f t="shared" si="260"/>
        <v/>
      </c>
      <c r="U1190" s="142" t="str">
        <f t="shared" si="261"/>
        <v/>
      </c>
      <c r="V1190" s="195" t="str">
        <f t="shared" si="262"/>
        <v/>
      </c>
      <c r="W1190" s="196" t="str">
        <f t="shared" si="263"/>
        <v/>
      </c>
      <c r="X1190" s="146" t="str">
        <f t="shared" si="268"/>
        <v/>
      </c>
      <c r="Y1190" s="146" t="str">
        <f t="shared" si="264"/>
        <v/>
      </c>
      <c r="Z1190" s="199" t="str">
        <f t="shared" si="265"/>
        <v/>
      </c>
      <c r="AA1190" s="146" t="str">
        <f t="shared" si="269"/>
        <v/>
      </c>
      <c r="AB1190" s="141" t="str">
        <f t="shared" si="266"/>
        <v/>
      </c>
      <c r="AC1190" s="140" t="str">
        <f t="shared" si="267"/>
        <v/>
      </c>
    </row>
    <row r="1191" spans="1:29" x14ac:dyDescent="0.2">
      <c r="A1191" s="150"/>
      <c r="B1191" s="149" t="str">
        <f t="shared" si="258"/>
        <v/>
      </c>
      <c r="C1191" s="140">
        <f t="shared" si="259"/>
        <v>11815200</v>
      </c>
      <c r="D1191" s="144"/>
      <c r="G1191" s="147"/>
      <c r="T1191" s="142" t="str">
        <f t="shared" si="260"/>
        <v/>
      </c>
      <c r="U1191" s="142" t="str">
        <f t="shared" si="261"/>
        <v/>
      </c>
      <c r="V1191" s="195" t="str">
        <f t="shared" si="262"/>
        <v/>
      </c>
      <c r="W1191" s="196" t="str">
        <f t="shared" si="263"/>
        <v/>
      </c>
      <c r="X1191" s="146" t="str">
        <f t="shared" si="268"/>
        <v/>
      </c>
      <c r="Y1191" s="146" t="str">
        <f t="shared" si="264"/>
        <v/>
      </c>
      <c r="Z1191" s="199" t="str">
        <f t="shared" si="265"/>
        <v/>
      </c>
      <c r="AA1191" s="146" t="str">
        <f t="shared" si="269"/>
        <v/>
      </c>
      <c r="AB1191" s="141" t="str">
        <f t="shared" si="266"/>
        <v/>
      </c>
      <c r="AC1191" s="140" t="str">
        <f t="shared" si="267"/>
        <v/>
      </c>
    </row>
    <row r="1192" spans="1:29" x14ac:dyDescent="0.2">
      <c r="A1192" s="150"/>
      <c r="B1192" s="149" t="str">
        <f t="shared" si="258"/>
        <v/>
      </c>
      <c r="C1192" s="140">
        <f t="shared" si="259"/>
        <v>11826000</v>
      </c>
      <c r="D1192" s="144"/>
      <c r="G1192" s="147"/>
      <c r="T1192" s="142" t="str">
        <f t="shared" si="260"/>
        <v/>
      </c>
      <c r="U1192" s="142" t="str">
        <f t="shared" si="261"/>
        <v/>
      </c>
      <c r="V1192" s="195" t="str">
        <f t="shared" si="262"/>
        <v/>
      </c>
      <c r="W1192" s="196" t="str">
        <f t="shared" si="263"/>
        <v/>
      </c>
      <c r="X1192" s="146" t="str">
        <f t="shared" si="268"/>
        <v/>
      </c>
      <c r="Y1192" s="146" t="str">
        <f t="shared" si="264"/>
        <v/>
      </c>
      <c r="Z1192" s="199" t="str">
        <f t="shared" si="265"/>
        <v/>
      </c>
      <c r="AA1192" s="146" t="str">
        <f t="shared" si="269"/>
        <v/>
      </c>
      <c r="AB1192" s="141" t="str">
        <f t="shared" si="266"/>
        <v/>
      </c>
      <c r="AC1192" s="140" t="str">
        <f t="shared" si="267"/>
        <v/>
      </c>
    </row>
    <row r="1193" spans="1:29" x14ac:dyDescent="0.2">
      <c r="A1193" s="150"/>
      <c r="B1193" s="149" t="str">
        <f t="shared" si="258"/>
        <v/>
      </c>
      <c r="C1193" s="140">
        <f t="shared" si="259"/>
        <v>11836800</v>
      </c>
      <c r="D1193" s="144"/>
      <c r="G1193" s="147"/>
      <c r="T1193" s="142" t="str">
        <f t="shared" si="260"/>
        <v/>
      </c>
      <c r="U1193" s="142" t="str">
        <f t="shared" si="261"/>
        <v/>
      </c>
      <c r="V1193" s="195" t="str">
        <f t="shared" si="262"/>
        <v/>
      </c>
      <c r="W1193" s="196" t="str">
        <f t="shared" si="263"/>
        <v/>
      </c>
      <c r="X1193" s="146" t="str">
        <f t="shared" si="268"/>
        <v/>
      </c>
      <c r="Y1193" s="146" t="str">
        <f t="shared" si="264"/>
        <v/>
      </c>
      <c r="Z1193" s="199" t="str">
        <f t="shared" si="265"/>
        <v/>
      </c>
      <c r="AA1193" s="146" t="str">
        <f t="shared" si="269"/>
        <v/>
      </c>
      <c r="AB1193" s="141" t="str">
        <f t="shared" si="266"/>
        <v/>
      </c>
      <c r="AC1193" s="140" t="str">
        <f t="shared" si="267"/>
        <v/>
      </c>
    </row>
    <row r="1194" spans="1:29" x14ac:dyDescent="0.2">
      <c r="A1194" s="150"/>
      <c r="B1194" s="149" t="str">
        <f t="shared" si="258"/>
        <v/>
      </c>
      <c r="C1194" s="140">
        <f t="shared" si="259"/>
        <v>11847600</v>
      </c>
      <c r="D1194" s="144"/>
      <c r="G1194" s="147"/>
      <c r="T1194" s="142" t="str">
        <f t="shared" si="260"/>
        <v/>
      </c>
      <c r="U1194" s="142" t="str">
        <f t="shared" si="261"/>
        <v/>
      </c>
      <c r="V1194" s="195" t="str">
        <f t="shared" si="262"/>
        <v/>
      </c>
      <c r="W1194" s="196" t="str">
        <f t="shared" si="263"/>
        <v/>
      </c>
      <c r="X1194" s="146" t="str">
        <f t="shared" si="268"/>
        <v/>
      </c>
      <c r="Y1194" s="146" t="str">
        <f t="shared" si="264"/>
        <v/>
      </c>
      <c r="Z1194" s="199" t="str">
        <f t="shared" si="265"/>
        <v/>
      </c>
      <c r="AA1194" s="146" t="str">
        <f t="shared" si="269"/>
        <v/>
      </c>
      <c r="AB1194" s="141" t="str">
        <f t="shared" si="266"/>
        <v/>
      </c>
      <c r="AC1194" s="140" t="str">
        <f t="shared" si="267"/>
        <v/>
      </c>
    </row>
    <row r="1195" spans="1:29" x14ac:dyDescent="0.2">
      <c r="A1195" s="150"/>
      <c r="B1195" s="149" t="str">
        <f t="shared" si="258"/>
        <v/>
      </c>
      <c r="C1195" s="140">
        <f t="shared" si="259"/>
        <v>11858400</v>
      </c>
      <c r="D1195" s="144"/>
      <c r="G1195" s="147"/>
      <c r="T1195" s="142" t="str">
        <f t="shared" si="260"/>
        <v/>
      </c>
      <c r="U1195" s="142" t="str">
        <f t="shared" si="261"/>
        <v/>
      </c>
      <c r="V1195" s="195" t="str">
        <f t="shared" si="262"/>
        <v/>
      </c>
      <c r="W1195" s="196" t="str">
        <f t="shared" si="263"/>
        <v/>
      </c>
      <c r="X1195" s="146" t="str">
        <f t="shared" si="268"/>
        <v/>
      </c>
      <c r="Y1195" s="146" t="str">
        <f t="shared" si="264"/>
        <v/>
      </c>
      <c r="Z1195" s="199" t="str">
        <f t="shared" si="265"/>
        <v/>
      </c>
      <c r="AA1195" s="146" t="str">
        <f t="shared" si="269"/>
        <v/>
      </c>
      <c r="AB1195" s="141" t="str">
        <f t="shared" si="266"/>
        <v/>
      </c>
      <c r="AC1195" s="140" t="str">
        <f t="shared" si="267"/>
        <v/>
      </c>
    </row>
    <row r="1196" spans="1:29" x14ac:dyDescent="0.2">
      <c r="A1196" s="150"/>
      <c r="B1196" s="149" t="str">
        <f t="shared" si="258"/>
        <v/>
      </c>
      <c r="C1196" s="140">
        <f t="shared" si="259"/>
        <v>11869200</v>
      </c>
      <c r="D1196" s="144"/>
      <c r="G1196" s="147"/>
      <c r="T1196" s="142" t="str">
        <f t="shared" si="260"/>
        <v/>
      </c>
      <c r="U1196" s="142" t="str">
        <f t="shared" si="261"/>
        <v/>
      </c>
      <c r="V1196" s="195" t="str">
        <f t="shared" si="262"/>
        <v/>
      </c>
      <c r="W1196" s="196" t="str">
        <f t="shared" si="263"/>
        <v/>
      </c>
      <c r="X1196" s="146" t="str">
        <f t="shared" si="268"/>
        <v/>
      </c>
      <c r="Y1196" s="146" t="str">
        <f t="shared" si="264"/>
        <v/>
      </c>
      <c r="Z1196" s="199" t="str">
        <f t="shared" si="265"/>
        <v/>
      </c>
      <c r="AA1196" s="146" t="str">
        <f t="shared" si="269"/>
        <v/>
      </c>
      <c r="AB1196" s="141" t="str">
        <f t="shared" si="266"/>
        <v/>
      </c>
      <c r="AC1196" s="140" t="str">
        <f t="shared" si="267"/>
        <v/>
      </c>
    </row>
    <row r="1197" spans="1:29" x14ac:dyDescent="0.2">
      <c r="A1197" s="150"/>
      <c r="B1197" s="149" t="str">
        <f t="shared" si="258"/>
        <v/>
      </c>
      <c r="C1197" s="140">
        <f t="shared" si="259"/>
        <v>11880000</v>
      </c>
      <c r="D1197" s="144"/>
      <c r="G1197" s="147"/>
      <c r="T1197" s="142" t="str">
        <f t="shared" si="260"/>
        <v/>
      </c>
      <c r="U1197" s="142" t="str">
        <f t="shared" si="261"/>
        <v/>
      </c>
      <c r="V1197" s="195" t="str">
        <f t="shared" si="262"/>
        <v/>
      </c>
      <c r="W1197" s="196" t="str">
        <f t="shared" si="263"/>
        <v/>
      </c>
      <c r="X1197" s="146" t="str">
        <f t="shared" si="268"/>
        <v/>
      </c>
      <c r="Y1197" s="146" t="str">
        <f t="shared" si="264"/>
        <v/>
      </c>
      <c r="Z1197" s="199" t="str">
        <f t="shared" si="265"/>
        <v/>
      </c>
      <c r="AA1197" s="146" t="str">
        <f t="shared" si="269"/>
        <v/>
      </c>
      <c r="AB1197" s="141" t="str">
        <f t="shared" si="266"/>
        <v/>
      </c>
      <c r="AC1197" s="140" t="str">
        <f t="shared" si="267"/>
        <v/>
      </c>
    </row>
    <row r="1198" spans="1:29" x14ac:dyDescent="0.2">
      <c r="A1198" s="150"/>
      <c r="B1198" s="149" t="str">
        <f t="shared" si="258"/>
        <v/>
      </c>
      <c r="C1198" s="140">
        <f t="shared" si="259"/>
        <v>11890800</v>
      </c>
      <c r="D1198" s="144"/>
      <c r="G1198" s="147"/>
      <c r="T1198" s="142" t="str">
        <f t="shared" si="260"/>
        <v/>
      </c>
      <c r="U1198" s="142" t="str">
        <f t="shared" si="261"/>
        <v/>
      </c>
      <c r="V1198" s="195" t="str">
        <f t="shared" si="262"/>
        <v/>
      </c>
      <c r="W1198" s="196" t="str">
        <f t="shared" si="263"/>
        <v/>
      </c>
      <c r="X1198" s="146" t="str">
        <f t="shared" si="268"/>
        <v/>
      </c>
      <c r="Y1198" s="146" t="str">
        <f t="shared" si="264"/>
        <v/>
      </c>
      <c r="Z1198" s="199" t="str">
        <f t="shared" si="265"/>
        <v/>
      </c>
      <c r="AA1198" s="146" t="str">
        <f t="shared" si="269"/>
        <v/>
      </c>
      <c r="AB1198" s="141" t="str">
        <f t="shared" si="266"/>
        <v/>
      </c>
      <c r="AC1198" s="140" t="str">
        <f t="shared" si="267"/>
        <v/>
      </c>
    </row>
    <row r="1199" spans="1:29" x14ac:dyDescent="0.2">
      <c r="A1199" s="150"/>
      <c r="B1199" s="149" t="str">
        <f t="shared" si="258"/>
        <v/>
      </c>
      <c r="C1199" s="140">
        <f t="shared" si="259"/>
        <v>11901600</v>
      </c>
      <c r="D1199" s="144"/>
      <c r="G1199" s="147"/>
      <c r="T1199" s="142" t="str">
        <f t="shared" si="260"/>
        <v/>
      </c>
      <c r="U1199" s="142" t="str">
        <f t="shared" si="261"/>
        <v/>
      </c>
      <c r="V1199" s="195" t="str">
        <f t="shared" si="262"/>
        <v/>
      </c>
      <c r="W1199" s="196" t="str">
        <f t="shared" si="263"/>
        <v/>
      </c>
      <c r="X1199" s="146" t="str">
        <f t="shared" si="268"/>
        <v/>
      </c>
      <c r="Y1199" s="146" t="str">
        <f t="shared" si="264"/>
        <v/>
      </c>
      <c r="Z1199" s="199" t="str">
        <f t="shared" si="265"/>
        <v/>
      </c>
      <c r="AA1199" s="146" t="str">
        <f t="shared" si="269"/>
        <v/>
      </c>
      <c r="AB1199" s="141" t="str">
        <f t="shared" si="266"/>
        <v/>
      </c>
      <c r="AC1199" s="140" t="str">
        <f t="shared" si="267"/>
        <v/>
      </c>
    </row>
    <row r="1200" spans="1:29" x14ac:dyDescent="0.2">
      <c r="A1200" s="150"/>
      <c r="B1200" s="149" t="str">
        <f t="shared" si="258"/>
        <v/>
      </c>
      <c r="C1200" s="140">
        <f t="shared" si="259"/>
        <v>11912400</v>
      </c>
      <c r="D1200" s="144"/>
      <c r="G1200" s="147"/>
      <c r="T1200" s="142" t="str">
        <f t="shared" si="260"/>
        <v/>
      </c>
      <c r="U1200" s="142" t="str">
        <f t="shared" si="261"/>
        <v/>
      </c>
      <c r="V1200" s="195" t="str">
        <f t="shared" si="262"/>
        <v/>
      </c>
      <c r="W1200" s="196" t="str">
        <f t="shared" si="263"/>
        <v/>
      </c>
      <c r="X1200" s="146" t="str">
        <f t="shared" si="268"/>
        <v/>
      </c>
      <c r="Y1200" s="146" t="str">
        <f t="shared" si="264"/>
        <v/>
      </c>
      <c r="Z1200" s="199" t="str">
        <f t="shared" si="265"/>
        <v/>
      </c>
      <c r="AA1200" s="146" t="str">
        <f t="shared" si="269"/>
        <v/>
      </c>
      <c r="AB1200" s="141" t="str">
        <f t="shared" si="266"/>
        <v/>
      </c>
      <c r="AC1200" s="140" t="str">
        <f t="shared" si="267"/>
        <v/>
      </c>
    </row>
    <row r="1201" spans="1:29" x14ac:dyDescent="0.2">
      <c r="A1201" s="150"/>
      <c r="B1201" s="149" t="str">
        <f t="shared" si="258"/>
        <v/>
      </c>
      <c r="C1201" s="140">
        <f t="shared" si="259"/>
        <v>11923200</v>
      </c>
      <c r="D1201" s="144"/>
      <c r="G1201" s="147"/>
      <c r="T1201" s="142" t="str">
        <f t="shared" si="260"/>
        <v/>
      </c>
      <c r="U1201" s="142" t="str">
        <f t="shared" si="261"/>
        <v/>
      </c>
      <c r="V1201" s="195" t="str">
        <f t="shared" si="262"/>
        <v/>
      </c>
      <c r="W1201" s="196" t="str">
        <f t="shared" si="263"/>
        <v/>
      </c>
      <c r="X1201" s="146" t="str">
        <f t="shared" si="268"/>
        <v/>
      </c>
      <c r="Y1201" s="146" t="str">
        <f t="shared" si="264"/>
        <v/>
      </c>
      <c r="Z1201" s="199" t="str">
        <f t="shared" si="265"/>
        <v/>
      </c>
      <c r="AA1201" s="146" t="str">
        <f t="shared" si="269"/>
        <v/>
      </c>
      <c r="AB1201" s="141" t="str">
        <f t="shared" si="266"/>
        <v/>
      </c>
      <c r="AC1201" s="140" t="str">
        <f t="shared" si="267"/>
        <v/>
      </c>
    </row>
    <row r="1202" spans="1:29" x14ac:dyDescent="0.2">
      <c r="A1202" s="150"/>
      <c r="B1202" s="149" t="str">
        <f t="shared" si="258"/>
        <v/>
      </c>
      <c r="C1202" s="140">
        <f t="shared" si="259"/>
        <v>11934000</v>
      </c>
      <c r="D1202" s="144"/>
      <c r="G1202" s="147"/>
      <c r="T1202" s="142" t="str">
        <f t="shared" si="260"/>
        <v/>
      </c>
      <c r="U1202" s="142" t="str">
        <f t="shared" si="261"/>
        <v/>
      </c>
      <c r="V1202" s="195" t="str">
        <f t="shared" si="262"/>
        <v/>
      </c>
      <c r="W1202" s="196" t="str">
        <f t="shared" si="263"/>
        <v/>
      </c>
      <c r="X1202" s="146" t="str">
        <f t="shared" si="268"/>
        <v/>
      </c>
      <c r="Y1202" s="146" t="str">
        <f t="shared" si="264"/>
        <v/>
      </c>
      <c r="Z1202" s="199" t="str">
        <f t="shared" si="265"/>
        <v/>
      </c>
      <c r="AA1202" s="146" t="str">
        <f t="shared" si="269"/>
        <v/>
      </c>
      <c r="AB1202" s="141" t="str">
        <f t="shared" si="266"/>
        <v/>
      </c>
      <c r="AC1202" s="140" t="str">
        <f t="shared" si="267"/>
        <v/>
      </c>
    </row>
    <row r="1203" spans="1:29" x14ac:dyDescent="0.2">
      <c r="A1203" s="150"/>
      <c r="B1203" s="149" t="str">
        <f t="shared" si="258"/>
        <v/>
      </c>
      <c r="C1203" s="140">
        <f t="shared" si="259"/>
        <v>11944800</v>
      </c>
      <c r="D1203" s="144"/>
      <c r="G1203" s="147"/>
      <c r="T1203" s="142" t="str">
        <f t="shared" si="260"/>
        <v/>
      </c>
      <c r="U1203" s="142" t="str">
        <f t="shared" si="261"/>
        <v/>
      </c>
      <c r="V1203" s="195" t="str">
        <f t="shared" si="262"/>
        <v/>
      </c>
      <c r="W1203" s="196" t="str">
        <f t="shared" si="263"/>
        <v/>
      </c>
      <c r="X1203" s="146" t="str">
        <f t="shared" si="268"/>
        <v/>
      </c>
      <c r="Y1203" s="146" t="str">
        <f t="shared" si="264"/>
        <v/>
      </c>
      <c r="Z1203" s="199" t="str">
        <f t="shared" si="265"/>
        <v/>
      </c>
      <c r="AA1203" s="146" t="str">
        <f t="shared" si="269"/>
        <v/>
      </c>
      <c r="AB1203" s="141" t="str">
        <f t="shared" si="266"/>
        <v/>
      </c>
      <c r="AC1203" s="140" t="str">
        <f t="shared" si="267"/>
        <v/>
      </c>
    </row>
    <row r="1204" spans="1:29" x14ac:dyDescent="0.2">
      <c r="A1204" s="150"/>
      <c r="B1204" s="149" t="str">
        <f t="shared" si="258"/>
        <v/>
      </c>
      <c r="C1204" s="140">
        <f t="shared" si="259"/>
        <v>11955600</v>
      </c>
      <c r="D1204" s="144"/>
      <c r="G1204" s="147"/>
      <c r="T1204" s="142" t="str">
        <f t="shared" si="260"/>
        <v/>
      </c>
      <c r="U1204" s="142" t="str">
        <f t="shared" si="261"/>
        <v/>
      </c>
      <c r="V1204" s="195" t="str">
        <f t="shared" si="262"/>
        <v/>
      </c>
      <c r="W1204" s="196" t="str">
        <f t="shared" si="263"/>
        <v/>
      </c>
      <c r="X1204" s="146" t="str">
        <f t="shared" si="268"/>
        <v/>
      </c>
      <c r="Y1204" s="146" t="str">
        <f t="shared" si="264"/>
        <v/>
      </c>
      <c r="Z1204" s="199" t="str">
        <f t="shared" si="265"/>
        <v/>
      </c>
      <c r="AA1204" s="146" t="str">
        <f t="shared" si="269"/>
        <v/>
      </c>
      <c r="AB1204" s="141" t="str">
        <f t="shared" si="266"/>
        <v/>
      </c>
      <c r="AC1204" s="140" t="str">
        <f t="shared" si="267"/>
        <v/>
      </c>
    </row>
    <row r="1205" spans="1:29" x14ac:dyDescent="0.2">
      <c r="A1205" s="150"/>
      <c r="B1205" s="149" t="str">
        <f t="shared" si="258"/>
        <v/>
      </c>
      <c r="C1205" s="140">
        <f t="shared" si="259"/>
        <v>11966400</v>
      </c>
      <c r="D1205" s="144"/>
      <c r="G1205" s="147"/>
      <c r="T1205" s="142" t="str">
        <f t="shared" si="260"/>
        <v/>
      </c>
      <c r="U1205" s="142" t="str">
        <f t="shared" si="261"/>
        <v/>
      </c>
      <c r="V1205" s="195" t="str">
        <f t="shared" si="262"/>
        <v/>
      </c>
      <c r="W1205" s="196" t="str">
        <f t="shared" si="263"/>
        <v/>
      </c>
      <c r="X1205" s="146" t="str">
        <f t="shared" si="268"/>
        <v/>
      </c>
      <c r="Y1205" s="146" t="str">
        <f t="shared" si="264"/>
        <v/>
      </c>
      <c r="Z1205" s="199" t="str">
        <f t="shared" si="265"/>
        <v/>
      </c>
      <c r="AA1205" s="146" t="str">
        <f t="shared" si="269"/>
        <v/>
      </c>
      <c r="AB1205" s="141" t="str">
        <f t="shared" si="266"/>
        <v/>
      </c>
      <c r="AC1205" s="140" t="str">
        <f t="shared" si="267"/>
        <v/>
      </c>
    </row>
    <row r="1206" spans="1:29" x14ac:dyDescent="0.2">
      <c r="A1206" s="150"/>
      <c r="B1206" s="149" t="str">
        <f t="shared" ref="B1206:B1269" si="270">IF(D1206="","",B1205+$N$5/24+0.000000001)</f>
        <v/>
      </c>
      <c r="C1206" s="140">
        <f t="shared" si="259"/>
        <v>11977200</v>
      </c>
      <c r="D1206" s="144"/>
      <c r="G1206" s="147"/>
      <c r="T1206" s="142" t="str">
        <f t="shared" si="260"/>
        <v/>
      </c>
      <c r="U1206" s="142" t="str">
        <f t="shared" si="261"/>
        <v/>
      </c>
      <c r="V1206" s="195" t="str">
        <f t="shared" si="262"/>
        <v/>
      </c>
      <c r="W1206" s="196" t="str">
        <f t="shared" si="263"/>
        <v/>
      </c>
      <c r="X1206" s="146" t="str">
        <f t="shared" si="268"/>
        <v/>
      </c>
      <c r="Y1206" s="146" t="str">
        <f t="shared" si="264"/>
        <v/>
      </c>
      <c r="Z1206" s="199" t="str">
        <f t="shared" si="265"/>
        <v/>
      </c>
      <c r="AA1206" s="146" t="str">
        <f t="shared" si="269"/>
        <v/>
      </c>
      <c r="AB1206" s="141" t="str">
        <f t="shared" si="266"/>
        <v/>
      </c>
      <c r="AC1206" s="140" t="str">
        <f t="shared" si="267"/>
        <v/>
      </c>
    </row>
    <row r="1207" spans="1:29" x14ac:dyDescent="0.2">
      <c r="A1207" s="150"/>
      <c r="B1207" s="149" t="str">
        <f t="shared" si="270"/>
        <v/>
      </c>
      <c r="C1207" s="140">
        <f t="shared" si="259"/>
        <v>11988000</v>
      </c>
      <c r="D1207" s="144"/>
      <c r="G1207" s="147"/>
      <c r="T1207" s="142" t="str">
        <f t="shared" si="260"/>
        <v/>
      </c>
      <c r="U1207" s="142" t="str">
        <f t="shared" si="261"/>
        <v/>
      </c>
      <c r="V1207" s="195" t="str">
        <f t="shared" si="262"/>
        <v/>
      </c>
      <c r="W1207" s="196" t="str">
        <f t="shared" si="263"/>
        <v/>
      </c>
      <c r="X1207" s="146" t="str">
        <f t="shared" si="268"/>
        <v/>
      </c>
      <c r="Y1207" s="146" t="str">
        <f t="shared" si="264"/>
        <v/>
      </c>
      <c r="Z1207" s="199" t="str">
        <f t="shared" si="265"/>
        <v/>
      </c>
      <c r="AA1207" s="146" t="str">
        <f t="shared" si="269"/>
        <v/>
      </c>
      <c r="AB1207" s="141" t="str">
        <f t="shared" si="266"/>
        <v/>
      </c>
      <c r="AC1207" s="140" t="str">
        <f t="shared" si="267"/>
        <v/>
      </c>
    </row>
    <row r="1208" spans="1:29" x14ac:dyDescent="0.2">
      <c r="A1208" s="150"/>
      <c r="B1208" s="149" t="str">
        <f t="shared" si="270"/>
        <v/>
      </c>
      <c r="C1208" s="140">
        <f t="shared" si="259"/>
        <v>11998800</v>
      </c>
      <c r="D1208" s="144"/>
      <c r="G1208" s="147"/>
      <c r="T1208" s="142" t="str">
        <f t="shared" si="260"/>
        <v/>
      </c>
      <c r="U1208" s="142" t="str">
        <f t="shared" si="261"/>
        <v/>
      </c>
      <c r="V1208" s="195" t="str">
        <f t="shared" si="262"/>
        <v/>
      </c>
      <c r="W1208" s="196" t="str">
        <f t="shared" si="263"/>
        <v/>
      </c>
      <c r="X1208" s="146" t="str">
        <f t="shared" si="268"/>
        <v/>
      </c>
      <c r="Y1208" s="146" t="str">
        <f t="shared" si="264"/>
        <v/>
      </c>
      <c r="Z1208" s="199" t="str">
        <f t="shared" si="265"/>
        <v/>
      </c>
      <c r="AA1208" s="146" t="str">
        <f t="shared" si="269"/>
        <v/>
      </c>
      <c r="AB1208" s="141" t="str">
        <f t="shared" si="266"/>
        <v/>
      </c>
      <c r="AC1208" s="140" t="str">
        <f t="shared" si="267"/>
        <v/>
      </c>
    </row>
    <row r="1209" spans="1:29" x14ac:dyDescent="0.2">
      <c r="A1209" s="150"/>
      <c r="B1209" s="149" t="str">
        <f t="shared" si="270"/>
        <v/>
      </c>
      <c r="C1209" s="140">
        <f t="shared" si="259"/>
        <v>12009600</v>
      </c>
      <c r="D1209" s="144"/>
      <c r="G1209" s="147"/>
      <c r="T1209" s="142" t="str">
        <f t="shared" si="260"/>
        <v/>
      </c>
      <c r="U1209" s="142" t="str">
        <f t="shared" si="261"/>
        <v/>
      </c>
      <c r="V1209" s="195" t="str">
        <f t="shared" si="262"/>
        <v/>
      </c>
      <c r="W1209" s="196" t="str">
        <f t="shared" si="263"/>
        <v/>
      </c>
      <c r="X1209" s="146" t="str">
        <f t="shared" si="268"/>
        <v/>
      </c>
      <c r="Y1209" s="146" t="str">
        <f t="shared" si="264"/>
        <v/>
      </c>
      <c r="Z1209" s="199" t="str">
        <f t="shared" si="265"/>
        <v/>
      </c>
      <c r="AA1209" s="146" t="str">
        <f t="shared" si="269"/>
        <v/>
      </c>
      <c r="AB1209" s="141" t="str">
        <f t="shared" si="266"/>
        <v/>
      </c>
      <c r="AC1209" s="140" t="str">
        <f t="shared" si="267"/>
        <v/>
      </c>
    </row>
    <row r="1210" spans="1:29" x14ac:dyDescent="0.2">
      <c r="A1210" s="150"/>
      <c r="B1210" s="149" t="str">
        <f t="shared" si="270"/>
        <v/>
      </c>
      <c r="C1210" s="140">
        <f t="shared" si="259"/>
        <v>12020400</v>
      </c>
      <c r="D1210" s="144"/>
      <c r="G1210" s="147"/>
      <c r="T1210" s="142" t="str">
        <f t="shared" si="260"/>
        <v/>
      </c>
      <c r="U1210" s="142" t="str">
        <f t="shared" si="261"/>
        <v/>
      </c>
      <c r="V1210" s="195" t="str">
        <f t="shared" si="262"/>
        <v/>
      </c>
      <c r="W1210" s="196" t="str">
        <f t="shared" si="263"/>
        <v/>
      </c>
      <c r="X1210" s="146" t="str">
        <f t="shared" si="268"/>
        <v/>
      </c>
      <c r="Y1210" s="146" t="str">
        <f t="shared" si="264"/>
        <v/>
      </c>
      <c r="Z1210" s="199" t="str">
        <f t="shared" si="265"/>
        <v/>
      </c>
      <c r="AA1210" s="146" t="str">
        <f t="shared" si="269"/>
        <v/>
      </c>
      <c r="AB1210" s="141" t="str">
        <f t="shared" si="266"/>
        <v/>
      </c>
      <c r="AC1210" s="140" t="str">
        <f t="shared" si="267"/>
        <v/>
      </c>
    </row>
    <row r="1211" spans="1:29" x14ac:dyDescent="0.2">
      <c r="A1211" s="150"/>
      <c r="B1211" s="149" t="str">
        <f t="shared" si="270"/>
        <v/>
      </c>
      <c r="C1211" s="140">
        <f t="shared" si="259"/>
        <v>12031200</v>
      </c>
      <c r="D1211" s="144"/>
      <c r="G1211" s="147"/>
      <c r="T1211" s="142" t="str">
        <f t="shared" si="260"/>
        <v/>
      </c>
      <c r="U1211" s="142" t="str">
        <f t="shared" si="261"/>
        <v/>
      </c>
      <c r="V1211" s="195" t="str">
        <f t="shared" si="262"/>
        <v/>
      </c>
      <c r="W1211" s="196" t="str">
        <f t="shared" si="263"/>
        <v/>
      </c>
      <c r="X1211" s="146" t="str">
        <f t="shared" si="268"/>
        <v/>
      </c>
      <c r="Y1211" s="146" t="str">
        <f t="shared" si="264"/>
        <v/>
      </c>
      <c r="Z1211" s="199" t="str">
        <f t="shared" si="265"/>
        <v/>
      </c>
      <c r="AA1211" s="146" t="str">
        <f t="shared" si="269"/>
        <v/>
      </c>
      <c r="AB1211" s="141" t="str">
        <f t="shared" si="266"/>
        <v/>
      </c>
      <c r="AC1211" s="140" t="str">
        <f t="shared" si="267"/>
        <v/>
      </c>
    </row>
    <row r="1212" spans="1:29" x14ac:dyDescent="0.2">
      <c r="A1212" s="150"/>
      <c r="B1212" s="149" t="str">
        <f t="shared" si="270"/>
        <v/>
      </c>
      <c r="C1212" s="140">
        <f t="shared" ref="C1212:C1275" si="271">C1211+$N$5*3600+0.00000000001</f>
        <v>12042000</v>
      </c>
      <c r="D1212" s="144"/>
      <c r="G1212" s="147"/>
      <c r="T1212" s="142" t="str">
        <f t="shared" si="260"/>
        <v/>
      </c>
      <c r="U1212" s="142" t="str">
        <f t="shared" si="261"/>
        <v/>
      </c>
      <c r="V1212" s="195" t="str">
        <f t="shared" si="262"/>
        <v/>
      </c>
      <c r="W1212" s="196" t="str">
        <f t="shared" si="263"/>
        <v/>
      </c>
      <c r="X1212" s="146" t="str">
        <f t="shared" si="268"/>
        <v/>
      </c>
      <c r="Y1212" s="146" t="str">
        <f t="shared" si="264"/>
        <v/>
      </c>
      <c r="Z1212" s="199" t="str">
        <f t="shared" si="265"/>
        <v/>
      </c>
      <c r="AA1212" s="146" t="str">
        <f t="shared" si="269"/>
        <v/>
      </c>
      <c r="AB1212" s="141" t="str">
        <f t="shared" si="266"/>
        <v/>
      </c>
      <c r="AC1212" s="140" t="str">
        <f t="shared" si="267"/>
        <v/>
      </c>
    </row>
    <row r="1213" spans="1:29" x14ac:dyDescent="0.2">
      <c r="A1213" s="150"/>
      <c r="B1213" s="149" t="str">
        <f t="shared" si="270"/>
        <v/>
      </c>
      <c r="C1213" s="140">
        <f t="shared" si="271"/>
        <v>12052800</v>
      </c>
      <c r="D1213" s="144"/>
      <c r="G1213" s="147"/>
      <c r="T1213" s="142" t="str">
        <f t="shared" si="260"/>
        <v/>
      </c>
      <c r="U1213" s="142" t="str">
        <f t="shared" si="261"/>
        <v/>
      </c>
      <c r="V1213" s="195" t="str">
        <f t="shared" si="262"/>
        <v/>
      </c>
      <c r="W1213" s="196" t="str">
        <f t="shared" si="263"/>
        <v/>
      </c>
      <c r="X1213" s="146" t="str">
        <f t="shared" si="268"/>
        <v/>
      </c>
      <c r="Y1213" s="146" t="str">
        <f t="shared" si="264"/>
        <v/>
      </c>
      <c r="Z1213" s="199" t="str">
        <f t="shared" si="265"/>
        <v/>
      </c>
      <c r="AA1213" s="146" t="str">
        <f t="shared" si="269"/>
        <v/>
      </c>
      <c r="AB1213" s="141" t="str">
        <f t="shared" si="266"/>
        <v/>
      </c>
      <c r="AC1213" s="140" t="str">
        <f t="shared" si="267"/>
        <v/>
      </c>
    </row>
    <row r="1214" spans="1:29" x14ac:dyDescent="0.2">
      <c r="A1214" s="150"/>
      <c r="B1214" s="149" t="str">
        <f t="shared" si="270"/>
        <v/>
      </c>
      <c r="C1214" s="140">
        <f t="shared" si="271"/>
        <v>12063600</v>
      </c>
      <c r="D1214" s="144"/>
      <c r="G1214" s="147"/>
      <c r="T1214" s="142" t="str">
        <f t="shared" si="260"/>
        <v/>
      </c>
      <c r="U1214" s="142" t="str">
        <f t="shared" si="261"/>
        <v/>
      </c>
      <c r="V1214" s="195" t="str">
        <f t="shared" si="262"/>
        <v/>
      </c>
      <c r="W1214" s="196" t="str">
        <f t="shared" si="263"/>
        <v/>
      </c>
      <c r="X1214" s="146" t="str">
        <f t="shared" si="268"/>
        <v/>
      </c>
      <c r="Y1214" s="146" t="str">
        <f t="shared" si="264"/>
        <v/>
      </c>
      <c r="Z1214" s="199" t="str">
        <f t="shared" si="265"/>
        <v/>
      </c>
      <c r="AA1214" s="146" t="str">
        <f t="shared" si="269"/>
        <v/>
      </c>
      <c r="AB1214" s="141" t="str">
        <f t="shared" si="266"/>
        <v/>
      </c>
      <c r="AC1214" s="140" t="str">
        <f t="shared" si="267"/>
        <v/>
      </c>
    </row>
    <row r="1215" spans="1:29" x14ac:dyDescent="0.2">
      <c r="A1215" s="150"/>
      <c r="B1215" s="149" t="str">
        <f t="shared" si="270"/>
        <v/>
      </c>
      <c r="C1215" s="140">
        <f t="shared" si="271"/>
        <v>12074400</v>
      </c>
      <c r="D1215" s="144"/>
      <c r="G1215" s="147"/>
      <c r="T1215" s="142" t="str">
        <f t="shared" si="260"/>
        <v/>
      </c>
      <c r="U1215" s="142" t="str">
        <f t="shared" si="261"/>
        <v/>
      </c>
      <c r="V1215" s="195" t="str">
        <f t="shared" si="262"/>
        <v/>
      </c>
      <c r="W1215" s="196" t="str">
        <f t="shared" si="263"/>
        <v/>
      </c>
      <c r="X1215" s="146" t="str">
        <f t="shared" si="268"/>
        <v/>
      </c>
      <c r="Y1215" s="146" t="str">
        <f t="shared" si="264"/>
        <v/>
      </c>
      <c r="Z1215" s="199" t="str">
        <f t="shared" si="265"/>
        <v/>
      </c>
      <c r="AA1215" s="146" t="str">
        <f t="shared" si="269"/>
        <v/>
      </c>
      <c r="AB1215" s="141" t="str">
        <f t="shared" si="266"/>
        <v/>
      </c>
      <c r="AC1215" s="140" t="str">
        <f t="shared" si="267"/>
        <v/>
      </c>
    </row>
    <row r="1216" spans="1:29" x14ac:dyDescent="0.2">
      <c r="A1216" s="150"/>
      <c r="B1216" s="149" t="str">
        <f t="shared" si="270"/>
        <v/>
      </c>
      <c r="C1216" s="140">
        <f t="shared" si="271"/>
        <v>12085200</v>
      </c>
      <c r="D1216" s="144"/>
      <c r="G1216" s="147"/>
      <c r="T1216" s="142" t="str">
        <f t="shared" si="260"/>
        <v/>
      </c>
      <c r="U1216" s="142" t="str">
        <f t="shared" si="261"/>
        <v/>
      </c>
      <c r="V1216" s="195" t="str">
        <f t="shared" si="262"/>
        <v/>
      </c>
      <c r="W1216" s="196" t="str">
        <f t="shared" si="263"/>
        <v/>
      </c>
      <c r="X1216" s="146" t="str">
        <f t="shared" si="268"/>
        <v/>
      </c>
      <c r="Y1216" s="146" t="str">
        <f t="shared" si="264"/>
        <v/>
      </c>
      <c r="Z1216" s="199" t="str">
        <f t="shared" si="265"/>
        <v/>
      </c>
      <c r="AA1216" s="146" t="str">
        <f t="shared" si="269"/>
        <v/>
      </c>
      <c r="AB1216" s="141" t="str">
        <f t="shared" si="266"/>
        <v/>
      </c>
      <c r="AC1216" s="140" t="str">
        <f t="shared" si="267"/>
        <v/>
      </c>
    </row>
    <row r="1217" spans="1:29" x14ac:dyDescent="0.2">
      <c r="A1217" s="150"/>
      <c r="B1217" s="149" t="str">
        <f t="shared" si="270"/>
        <v/>
      </c>
      <c r="C1217" s="140">
        <f t="shared" si="271"/>
        <v>12096000</v>
      </c>
      <c r="D1217" s="144"/>
      <c r="G1217" s="147"/>
      <c r="T1217" s="142" t="str">
        <f t="shared" si="260"/>
        <v/>
      </c>
      <c r="U1217" s="142" t="str">
        <f t="shared" si="261"/>
        <v/>
      </c>
      <c r="V1217" s="195" t="str">
        <f t="shared" si="262"/>
        <v/>
      </c>
      <c r="W1217" s="196" t="str">
        <f t="shared" si="263"/>
        <v/>
      </c>
      <c r="X1217" s="146" t="str">
        <f t="shared" si="268"/>
        <v/>
      </c>
      <c r="Y1217" s="146" t="str">
        <f t="shared" si="264"/>
        <v/>
      </c>
      <c r="Z1217" s="199" t="str">
        <f t="shared" si="265"/>
        <v/>
      </c>
      <c r="AA1217" s="146" t="str">
        <f t="shared" si="269"/>
        <v/>
      </c>
      <c r="AB1217" s="141" t="str">
        <f t="shared" si="266"/>
        <v/>
      </c>
      <c r="AC1217" s="140" t="str">
        <f t="shared" si="267"/>
        <v/>
      </c>
    </row>
    <row r="1218" spans="1:29" x14ac:dyDescent="0.2">
      <c r="A1218" s="150"/>
      <c r="B1218" s="149" t="str">
        <f t="shared" si="270"/>
        <v/>
      </c>
      <c r="C1218" s="140">
        <f t="shared" si="271"/>
        <v>12106800</v>
      </c>
      <c r="D1218" s="144"/>
      <c r="G1218" s="147"/>
      <c r="T1218" s="142" t="str">
        <f t="shared" si="260"/>
        <v/>
      </c>
      <c r="U1218" s="142" t="str">
        <f t="shared" si="261"/>
        <v/>
      </c>
      <c r="V1218" s="195" t="str">
        <f t="shared" si="262"/>
        <v/>
      </c>
      <c r="W1218" s="196" t="str">
        <f t="shared" si="263"/>
        <v/>
      </c>
      <c r="X1218" s="146" t="str">
        <f t="shared" si="268"/>
        <v/>
      </c>
      <c r="Y1218" s="146" t="str">
        <f t="shared" si="264"/>
        <v/>
      </c>
      <c r="Z1218" s="199" t="str">
        <f t="shared" si="265"/>
        <v/>
      </c>
      <c r="AA1218" s="146" t="str">
        <f t="shared" si="269"/>
        <v/>
      </c>
      <c r="AB1218" s="141" t="str">
        <f t="shared" si="266"/>
        <v/>
      </c>
      <c r="AC1218" s="140" t="str">
        <f t="shared" si="267"/>
        <v/>
      </c>
    </row>
    <row r="1219" spans="1:29" x14ac:dyDescent="0.2">
      <c r="A1219" s="150"/>
      <c r="B1219" s="149" t="str">
        <f t="shared" si="270"/>
        <v/>
      </c>
      <c r="C1219" s="140">
        <f t="shared" si="271"/>
        <v>12117600</v>
      </c>
      <c r="D1219" s="144"/>
      <c r="G1219" s="147"/>
      <c r="T1219" s="142" t="str">
        <f t="shared" ref="T1219:T1282" si="272">IF(U1219="","",T1218+1)</f>
        <v/>
      </c>
      <c r="U1219" s="142" t="str">
        <f t="shared" ref="U1219:U1282" si="273">IF(U1218="","",IF(U1218+$N$33&gt;$O$2,"",IF((U1218+N$33)&gt;=O$2,O$2,U1218+$N$33)))</f>
        <v/>
      </c>
      <c r="V1219" s="195" t="str">
        <f t="shared" ref="V1219:V1282" si="274">IF(U1219="","",(U1219/3600)/24+V$4)</f>
        <v/>
      </c>
      <c r="W1219" s="196" t="str">
        <f t="shared" ref="W1219:W1282" si="275">IF(T1219="","",V1219/24+$W$5)</f>
        <v/>
      </c>
      <c r="X1219" s="146" t="str">
        <f t="shared" si="268"/>
        <v/>
      </c>
      <c r="Y1219" s="146" t="str">
        <f t="shared" ref="Y1219:Y1282" si="276">IF(U1219="","",GetYByX(Z1219/10000,$J$4:$J$100,$I$4:$I$100, TRUE))</f>
        <v/>
      </c>
      <c r="Z1219" s="199" t="str">
        <f t="shared" ref="Z1219:Z1282" si="277">IF(U1219="","",Z1218+X1219*AB1219-AA1219*AB1219)</f>
        <v/>
      </c>
      <c r="AA1219" s="146" t="str">
        <f t="shared" si="269"/>
        <v/>
      </c>
      <c r="AB1219" s="141" t="str">
        <f t="shared" ref="AB1219:AB1282" si="278">IF(U1219="","",U1219-U1218)</f>
        <v/>
      </c>
      <c r="AC1219" s="140" t="str">
        <f t="shared" ref="AC1219:AC1282" si="279">IF(U1219="","",U1219/3600)</f>
        <v/>
      </c>
    </row>
    <row r="1220" spans="1:29" x14ac:dyDescent="0.2">
      <c r="A1220" s="150"/>
      <c r="B1220" s="149" t="str">
        <f t="shared" si="270"/>
        <v/>
      </c>
      <c r="C1220" s="140">
        <f t="shared" si="271"/>
        <v>12128400</v>
      </c>
      <c r="D1220" s="144"/>
      <c r="G1220" s="147"/>
      <c r="T1220" s="142" t="str">
        <f t="shared" si="272"/>
        <v/>
      </c>
      <c r="U1220" s="142" t="str">
        <f t="shared" si="273"/>
        <v/>
      </c>
      <c r="V1220" s="195" t="str">
        <f t="shared" si="274"/>
        <v/>
      </c>
      <c r="W1220" s="196" t="str">
        <f t="shared" si="275"/>
        <v/>
      </c>
      <c r="X1220" s="146" t="str">
        <f t="shared" si="268"/>
        <v/>
      </c>
      <c r="Y1220" s="146" t="str">
        <f t="shared" si="276"/>
        <v/>
      </c>
      <c r="Z1220" s="199" t="str">
        <f t="shared" si="277"/>
        <v/>
      </c>
      <c r="AA1220" s="146" t="str">
        <f t="shared" si="269"/>
        <v/>
      </c>
      <c r="AB1220" s="141" t="str">
        <f t="shared" si="278"/>
        <v/>
      </c>
      <c r="AC1220" s="140" t="str">
        <f t="shared" si="279"/>
        <v/>
      </c>
    </row>
    <row r="1221" spans="1:29" x14ac:dyDescent="0.2">
      <c r="A1221" s="150"/>
      <c r="B1221" s="149" t="str">
        <f t="shared" si="270"/>
        <v/>
      </c>
      <c r="C1221" s="140">
        <f t="shared" si="271"/>
        <v>12139200</v>
      </c>
      <c r="D1221" s="144"/>
      <c r="G1221" s="147"/>
      <c r="T1221" s="142" t="str">
        <f t="shared" si="272"/>
        <v/>
      </c>
      <c r="U1221" s="142" t="str">
        <f t="shared" si="273"/>
        <v/>
      </c>
      <c r="V1221" s="195" t="str">
        <f t="shared" si="274"/>
        <v/>
      </c>
      <c r="W1221" s="196" t="str">
        <f t="shared" si="275"/>
        <v/>
      </c>
      <c r="X1221" s="146" t="str">
        <f t="shared" si="268"/>
        <v/>
      </c>
      <c r="Y1221" s="146" t="str">
        <f t="shared" si="276"/>
        <v/>
      </c>
      <c r="Z1221" s="199" t="str">
        <f t="shared" si="277"/>
        <v/>
      </c>
      <c r="AA1221" s="146" t="str">
        <f t="shared" si="269"/>
        <v/>
      </c>
      <c r="AB1221" s="141" t="str">
        <f t="shared" si="278"/>
        <v/>
      </c>
      <c r="AC1221" s="140" t="str">
        <f t="shared" si="279"/>
        <v/>
      </c>
    </row>
    <row r="1222" spans="1:29" x14ac:dyDescent="0.2">
      <c r="A1222" s="150"/>
      <c r="B1222" s="149" t="str">
        <f t="shared" si="270"/>
        <v/>
      </c>
      <c r="C1222" s="140">
        <f t="shared" si="271"/>
        <v>12150000</v>
      </c>
      <c r="D1222" s="144"/>
      <c r="G1222" s="147"/>
      <c r="T1222" s="142" t="str">
        <f t="shared" si="272"/>
        <v/>
      </c>
      <c r="U1222" s="142" t="str">
        <f t="shared" si="273"/>
        <v/>
      </c>
      <c r="V1222" s="195" t="str">
        <f t="shared" si="274"/>
        <v/>
      </c>
      <c r="W1222" s="196" t="str">
        <f t="shared" si="275"/>
        <v/>
      </c>
      <c r="X1222" s="146" t="str">
        <f t="shared" ref="X1222:X1285" si="280">IF(U1222="","",vbaSpline(U1222/3600,A$4:A$59,D$4:D$59))</f>
        <v/>
      </c>
      <c r="Y1222" s="146" t="str">
        <f t="shared" si="276"/>
        <v/>
      </c>
      <c r="Z1222" s="199" t="str">
        <f t="shared" si="277"/>
        <v/>
      </c>
      <c r="AA1222" s="146" t="str">
        <f t="shared" ref="AA1222:AA1285" si="281">IF(U1222="","",IF(Y1221&lt;$N$12,0,GetYByX(Y1221,$AF$5:$AF$100,$AG$5:$AG$100)+GetYByX(Y1221,$AI$5:$AI$100,$AJ$5:$AJ$100)+AL1221)+GetYByX(Y1221,F$4:F$100,G$4:G$100))</f>
        <v/>
      </c>
      <c r="AB1222" s="141" t="str">
        <f t="shared" si="278"/>
        <v/>
      </c>
      <c r="AC1222" s="140" t="str">
        <f t="shared" si="279"/>
        <v/>
      </c>
    </row>
    <row r="1223" spans="1:29" x14ac:dyDescent="0.2">
      <c r="A1223" s="150"/>
      <c r="B1223" s="149" t="str">
        <f t="shared" si="270"/>
        <v/>
      </c>
      <c r="C1223" s="140">
        <f t="shared" si="271"/>
        <v>12160800</v>
      </c>
      <c r="D1223" s="144"/>
      <c r="G1223" s="147"/>
      <c r="T1223" s="142" t="str">
        <f t="shared" si="272"/>
        <v/>
      </c>
      <c r="U1223" s="142" t="str">
        <f t="shared" si="273"/>
        <v/>
      </c>
      <c r="V1223" s="195" t="str">
        <f t="shared" si="274"/>
        <v/>
      </c>
      <c r="W1223" s="196" t="str">
        <f t="shared" si="275"/>
        <v/>
      </c>
      <c r="X1223" s="146" t="str">
        <f t="shared" si="280"/>
        <v/>
      </c>
      <c r="Y1223" s="146" t="str">
        <f t="shared" si="276"/>
        <v/>
      </c>
      <c r="Z1223" s="199" t="str">
        <f t="shared" si="277"/>
        <v/>
      </c>
      <c r="AA1223" s="146" t="str">
        <f t="shared" si="281"/>
        <v/>
      </c>
      <c r="AB1223" s="141" t="str">
        <f t="shared" si="278"/>
        <v/>
      </c>
      <c r="AC1223" s="140" t="str">
        <f t="shared" si="279"/>
        <v/>
      </c>
    </row>
    <row r="1224" spans="1:29" x14ac:dyDescent="0.2">
      <c r="A1224" s="150"/>
      <c r="B1224" s="149" t="str">
        <f t="shared" si="270"/>
        <v/>
      </c>
      <c r="C1224" s="140">
        <f t="shared" si="271"/>
        <v>12171600</v>
      </c>
      <c r="D1224" s="144"/>
      <c r="G1224" s="147"/>
      <c r="T1224" s="142" t="str">
        <f t="shared" si="272"/>
        <v/>
      </c>
      <c r="U1224" s="142" t="str">
        <f t="shared" si="273"/>
        <v/>
      </c>
      <c r="V1224" s="195" t="str">
        <f t="shared" si="274"/>
        <v/>
      </c>
      <c r="W1224" s="196" t="str">
        <f t="shared" si="275"/>
        <v/>
      </c>
      <c r="X1224" s="146" t="str">
        <f t="shared" si="280"/>
        <v/>
      </c>
      <c r="Y1224" s="146" t="str">
        <f t="shared" si="276"/>
        <v/>
      </c>
      <c r="Z1224" s="199" t="str">
        <f t="shared" si="277"/>
        <v/>
      </c>
      <c r="AA1224" s="146" t="str">
        <f t="shared" si="281"/>
        <v/>
      </c>
      <c r="AB1224" s="141" t="str">
        <f t="shared" si="278"/>
        <v/>
      </c>
      <c r="AC1224" s="140" t="str">
        <f t="shared" si="279"/>
        <v/>
      </c>
    </row>
    <row r="1225" spans="1:29" x14ac:dyDescent="0.2">
      <c r="A1225" s="150"/>
      <c r="B1225" s="149" t="str">
        <f t="shared" si="270"/>
        <v/>
      </c>
      <c r="C1225" s="140">
        <f t="shared" si="271"/>
        <v>12182400</v>
      </c>
      <c r="D1225" s="144"/>
      <c r="G1225" s="147"/>
      <c r="T1225" s="142" t="str">
        <f t="shared" si="272"/>
        <v/>
      </c>
      <c r="U1225" s="142" t="str">
        <f t="shared" si="273"/>
        <v/>
      </c>
      <c r="V1225" s="195" t="str">
        <f t="shared" si="274"/>
        <v/>
      </c>
      <c r="W1225" s="196" t="str">
        <f t="shared" si="275"/>
        <v/>
      </c>
      <c r="X1225" s="146" t="str">
        <f t="shared" si="280"/>
        <v/>
      </c>
      <c r="Y1225" s="146" t="str">
        <f t="shared" si="276"/>
        <v/>
      </c>
      <c r="Z1225" s="199" t="str">
        <f t="shared" si="277"/>
        <v/>
      </c>
      <c r="AA1225" s="146" t="str">
        <f t="shared" si="281"/>
        <v/>
      </c>
      <c r="AB1225" s="141" t="str">
        <f t="shared" si="278"/>
        <v/>
      </c>
      <c r="AC1225" s="140" t="str">
        <f t="shared" si="279"/>
        <v/>
      </c>
    </row>
    <row r="1226" spans="1:29" x14ac:dyDescent="0.2">
      <c r="A1226" s="150"/>
      <c r="B1226" s="149" t="str">
        <f t="shared" si="270"/>
        <v/>
      </c>
      <c r="C1226" s="140">
        <f t="shared" si="271"/>
        <v>12193200</v>
      </c>
      <c r="D1226" s="144"/>
      <c r="G1226" s="147"/>
      <c r="T1226" s="142" t="str">
        <f t="shared" si="272"/>
        <v/>
      </c>
      <c r="U1226" s="142" t="str">
        <f t="shared" si="273"/>
        <v/>
      </c>
      <c r="V1226" s="195" t="str">
        <f t="shared" si="274"/>
        <v/>
      </c>
      <c r="W1226" s="196" t="str">
        <f t="shared" si="275"/>
        <v/>
      </c>
      <c r="X1226" s="146" t="str">
        <f t="shared" si="280"/>
        <v/>
      </c>
      <c r="Y1226" s="146" t="str">
        <f t="shared" si="276"/>
        <v/>
      </c>
      <c r="Z1226" s="199" t="str">
        <f t="shared" si="277"/>
        <v/>
      </c>
      <c r="AA1226" s="146" t="str">
        <f t="shared" si="281"/>
        <v/>
      </c>
      <c r="AB1226" s="141" t="str">
        <f t="shared" si="278"/>
        <v/>
      </c>
      <c r="AC1226" s="140" t="str">
        <f t="shared" si="279"/>
        <v/>
      </c>
    </row>
    <row r="1227" spans="1:29" x14ac:dyDescent="0.2">
      <c r="A1227" s="150"/>
      <c r="B1227" s="149" t="str">
        <f t="shared" si="270"/>
        <v/>
      </c>
      <c r="C1227" s="140">
        <f t="shared" si="271"/>
        <v>12204000</v>
      </c>
      <c r="D1227" s="144"/>
      <c r="G1227" s="147"/>
      <c r="T1227" s="142" t="str">
        <f t="shared" si="272"/>
        <v/>
      </c>
      <c r="U1227" s="142" t="str">
        <f t="shared" si="273"/>
        <v/>
      </c>
      <c r="V1227" s="195" t="str">
        <f t="shared" si="274"/>
        <v/>
      </c>
      <c r="W1227" s="196" t="str">
        <f t="shared" si="275"/>
        <v/>
      </c>
      <c r="X1227" s="146" t="str">
        <f t="shared" si="280"/>
        <v/>
      </c>
      <c r="Y1227" s="146" t="str">
        <f t="shared" si="276"/>
        <v/>
      </c>
      <c r="Z1227" s="199" t="str">
        <f t="shared" si="277"/>
        <v/>
      </c>
      <c r="AA1227" s="146" t="str">
        <f t="shared" si="281"/>
        <v/>
      </c>
      <c r="AB1227" s="141" t="str">
        <f t="shared" si="278"/>
        <v/>
      </c>
      <c r="AC1227" s="140" t="str">
        <f t="shared" si="279"/>
        <v/>
      </c>
    </row>
    <row r="1228" spans="1:29" x14ac:dyDescent="0.2">
      <c r="A1228" s="150"/>
      <c r="B1228" s="149" t="str">
        <f t="shared" si="270"/>
        <v/>
      </c>
      <c r="C1228" s="140">
        <f t="shared" si="271"/>
        <v>12214800</v>
      </c>
      <c r="D1228" s="144"/>
      <c r="G1228" s="147"/>
      <c r="T1228" s="142" t="str">
        <f t="shared" si="272"/>
        <v/>
      </c>
      <c r="U1228" s="142" t="str">
        <f t="shared" si="273"/>
        <v/>
      </c>
      <c r="V1228" s="195" t="str">
        <f t="shared" si="274"/>
        <v/>
      </c>
      <c r="W1228" s="196" t="str">
        <f t="shared" si="275"/>
        <v/>
      </c>
      <c r="X1228" s="146" t="str">
        <f t="shared" si="280"/>
        <v/>
      </c>
      <c r="Y1228" s="146" t="str">
        <f t="shared" si="276"/>
        <v/>
      </c>
      <c r="Z1228" s="199" t="str">
        <f t="shared" si="277"/>
        <v/>
      </c>
      <c r="AA1228" s="146" t="str">
        <f t="shared" si="281"/>
        <v/>
      </c>
      <c r="AB1228" s="141" t="str">
        <f t="shared" si="278"/>
        <v/>
      </c>
      <c r="AC1228" s="140" t="str">
        <f t="shared" si="279"/>
        <v/>
      </c>
    </row>
    <row r="1229" spans="1:29" x14ac:dyDescent="0.2">
      <c r="A1229" s="150"/>
      <c r="B1229" s="149" t="str">
        <f t="shared" si="270"/>
        <v/>
      </c>
      <c r="C1229" s="140">
        <f t="shared" si="271"/>
        <v>12225600</v>
      </c>
      <c r="D1229" s="144"/>
      <c r="G1229" s="147"/>
      <c r="T1229" s="142" t="str">
        <f t="shared" si="272"/>
        <v/>
      </c>
      <c r="U1229" s="142" t="str">
        <f t="shared" si="273"/>
        <v/>
      </c>
      <c r="V1229" s="195" t="str">
        <f t="shared" si="274"/>
        <v/>
      </c>
      <c r="W1229" s="196" t="str">
        <f t="shared" si="275"/>
        <v/>
      </c>
      <c r="X1229" s="146" t="str">
        <f t="shared" si="280"/>
        <v/>
      </c>
      <c r="Y1229" s="146" t="str">
        <f t="shared" si="276"/>
        <v/>
      </c>
      <c r="Z1229" s="199" t="str">
        <f t="shared" si="277"/>
        <v/>
      </c>
      <c r="AA1229" s="146" t="str">
        <f t="shared" si="281"/>
        <v/>
      </c>
      <c r="AB1229" s="141" t="str">
        <f t="shared" si="278"/>
        <v/>
      </c>
      <c r="AC1229" s="140" t="str">
        <f t="shared" si="279"/>
        <v/>
      </c>
    </row>
    <row r="1230" spans="1:29" x14ac:dyDescent="0.2">
      <c r="A1230" s="150"/>
      <c r="B1230" s="149" t="str">
        <f t="shared" si="270"/>
        <v/>
      </c>
      <c r="C1230" s="140">
        <f t="shared" si="271"/>
        <v>12236400</v>
      </c>
      <c r="D1230" s="144"/>
      <c r="G1230" s="147"/>
      <c r="T1230" s="142" t="str">
        <f t="shared" si="272"/>
        <v/>
      </c>
      <c r="U1230" s="142" t="str">
        <f t="shared" si="273"/>
        <v/>
      </c>
      <c r="V1230" s="195" t="str">
        <f t="shared" si="274"/>
        <v/>
      </c>
      <c r="W1230" s="196" t="str">
        <f t="shared" si="275"/>
        <v/>
      </c>
      <c r="X1230" s="146" t="str">
        <f t="shared" si="280"/>
        <v/>
      </c>
      <c r="Y1230" s="146" t="str">
        <f t="shared" si="276"/>
        <v/>
      </c>
      <c r="Z1230" s="199" t="str">
        <f t="shared" si="277"/>
        <v/>
      </c>
      <c r="AA1230" s="146" t="str">
        <f t="shared" si="281"/>
        <v/>
      </c>
      <c r="AB1230" s="141" t="str">
        <f t="shared" si="278"/>
        <v/>
      </c>
      <c r="AC1230" s="140" t="str">
        <f t="shared" si="279"/>
        <v/>
      </c>
    </row>
    <row r="1231" spans="1:29" x14ac:dyDescent="0.2">
      <c r="A1231" s="150"/>
      <c r="B1231" s="149" t="str">
        <f t="shared" si="270"/>
        <v/>
      </c>
      <c r="C1231" s="140">
        <f t="shared" si="271"/>
        <v>12247200</v>
      </c>
      <c r="D1231" s="144"/>
      <c r="G1231" s="147"/>
      <c r="T1231" s="142" t="str">
        <f t="shared" si="272"/>
        <v/>
      </c>
      <c r="U1231" s="142" t="str">
        <f t="shared" si="273"/>
        <v/>
      </c>
      <c r="V1231" s="195" t="str">
        <f t="shared" si="274"/>
        <v/>
      </c>
      <c r="W1231" s="196" t="str">
        <f t="shared" si="275"/>
        <v/>
      </c>
      <c r="X1231" s="146" t="str">
        <f t="shared" si="280"/>
        <v/>
      </c>
      <c r="Y1231" s="146" t="str">
        <f t="shared" si="276"/>
        <v/>
      </c>
      <c r="Z1231" s="199" t="str">
        <f t="shared" si="277"/>
        <v/>
      </c>
      <c r="AA1231" s="146" t="str">
        <f t="shared" si="281"/>
        <v/>
      </c>
      <c r="AB1231" s="141" t="str">
        <f t="shared" si="278"/>
        <v/>
      </c>
      <c r="AC1231" s="140" t="str">
        <f t="shared" si="279"/>
        <v/>
      </c>
    </row>
    <row r="1232" spans="1:29" x14ac:dyDescent="0.2">
      <c r="A1232" s="150"/>
      <c r="B1232" s="149" t="str">
        <f t="shared" si="270"/>
        <v/>
      </c>
      <c r="C1232" s="140">
        <f t="shared" si="271"/>
        <v>12258000</v>
      </c>
      <c r="D1232" s="144"/>
      <c r="G1232" s="147"/>
      <c r="T1232" s="142" t="str">
        <f t="shared" si="272"/>
        <v/>
      </c>
      <c r="U1232" s="142" t="str">
        <f t="shared" si="273"/>
        <v/>
      </c>
      <c r="V1232" s="195" t="str">
        <f t="shared" si="274"/>
        <v/>
      </c>
      <c r="W1232" s="196" t="str">
        <f t="shared" si="275"/>
        <v/>
      </c>
      <c r="X1232" s="146" t="str">
        <f t="shared" si="280"/>
        <v/>
      </c>
      <c r="Y1232" s="146" t="str">
        <f t="shared" si="276"/>
        <v/>
      </c>
      <c r="Z1232" s="199" t="str">
        <f t="shared" si="277"/>
        <v/>
      </c>
      <c r="AA1232" s="146" t="str">
        <f t="shared" si="281"/>
        <v/>
      </c>
      <c r="AB1232" s="141" t="str">
        <f t="shared" si="278"/>
        <v/>
      </c>
      <c r="AC1232" s="140" t="str">
        <f t="shared" si="279"/>
        <v/>
      </c>
    </row>
    <row r="1233" spans="1:29" x14ac:dyDescent="0.2">
      <c r="A1233" s="150"/>
      <c r="B1233" s="149" t="str">
        <f t="shared" si="270"/>
        <v/>
      </c>
      <c r="C1233" s="140">
        <f t="shared" si="271"/>
        <v>12268800</v>
      </c>
      <c r="D1233" s="144"/>
      <c r="G1233" s="147"/>
      <c r="T1233" s="142" t="str">
        <f t="shared" si="272"/>
        <v/>
      </c>
      <c r="U1233" s="142" t="str">
        <f t="shared" si="273"/>
        <v/>
      </c>
      <c r="V1233" s="195" t="str">
        <f t="shared" si="274"/>
        <v/>
      </c>
      <c r="W1233" s="196" t="str">
        <f t="shared" si="275"/>
        <v/>
      </c>
      <c r="X1233" s="146" t="str">
        <f t="shared" si="280"/>
        <v/>
      </c>
      <c r="Y1233" s="146" t="str">
        <f t="shared" si="276"/>
        <v/>
      </c>
      <c r="Z1233" s="199" t="str">
        <f t="shared" si="277"/>
        <v/>
      </c>
      <c r="AA1233" s="146" t="str">
        <f t="shared" si="281"/>
        <v/>
      </c>
      <c r="AB1233" s="141" t="str">
        <f t="shared" si="278"/>
        <v/>
      </c>
      <c r="AC1233" s="140" t="str">
        <f t="shared" si="279"/>
        <v/>
      </c>
    </row>
    <row r="1234" spans="1:29" x14ac:dyDescent="0.2">
      <c r="A1234" s="150"/>
      <c r="B1234" s="149" t="str">
        <f t="shared" si="270"/>
        <v/>
      </c>
      <c r="C1234" s="140">
        <f t="shared" si="271"/>
        <v>12279600</v>
      </c>
      <c r="D1234" s="144"/>
      <c r="G1234" s="147"/>
      <c r="T1234" s="142" t="str">
        <f t="shared" si="272"/>
        <v/>
      </c>
      <c r="U1234" s="142" t="str">
        <f t="shared" si="273"/>
        <v/>
      </c>
      <c r="V1234" s="195" t="str">
        <f t="shared" si="274"/>
        <v/>
      </c>
      <c r="W1234" s="196" t="str">
        <f t="shared" si="275"/>
        <v/>
      </c>
      <c r="X1234" s="146" t="str">
        <f t="shared" si="280"/>
        <v/>
      </c>
      <c r="Y1234" s="146" t="str">
        <f t="shared" si="276"/>
        <v/>
      </c>
      <c r="Z1234" s="199" t="str">
        <f t="shared" si="277"/>
        <v/>
      </c>
      <c r="AA1234" s="146" t="str">
        <f t="shared" si="281"/>
        <v/>
      </c>
      <c r="AB1234" s="141" t="str">
        <f t="shared" si="278"/>
        <v/>
      </c>
      <c r="AC1234" s="140" t="str">
        <f t="shared" si="279"/>
        <v/>
      </c>
    </row>
    <row r="1235" spans="1:29" x14ac:dyDescent="0.2">
      <c r="A1235" s="150"/>
      <c r="B1235" s="149" t="str">
        <f t="shared" si="270"/>
        <v/>
      </c>
      <c r="C1235" s="140">
        <f t="shared" si="271"/>
        <v>12290400</v>
      </c>
      <c r="D1235" s="144"/>
      <c r="G1235" s="147"/>
      <c r="T1235" s="142" t="str">
        <f t="shared" si="272"/>
        <v/>
      </c>
      <c r="U1235" s="142" t="str">
        <f t="shared" si="273"/>
        <v/>
      </c>
      <c r="V1235" s="195" t="str">
        <f t="shared" si="274"/>
        <v/>
      </c>
      <c r="W1235" s="196" t="str">
        <f t="shared" si="275"/>
        <v/>
      </c>
      <c r="X1235" s="146" t="str">
        <f t="shared" si="280"/>
        <v/>
      </c>
      <c r="Y1235" s="146" t="str">
        <f t="shared" si="276"/>
        <v/>
      </c>
      <c r="Z1235" s="199" t="str">
        <f t="shared" si="277"/>
        <v/>
      </c>
      <c r="AA1235" s="146" t="str">
        <f t="shared" si="281"/>
        <v/>
      </c>
      <c r="AB1235" s="141" t="str">
        <f t="shared" si="278"/>
        <v/>
      </c>
      <c r="AC1235" s="140" t="str">
        <f t="shared" si="279"/>
        <v/>
      </c>
    </row>
    <row r="1236" spans="1:29" x14ac:dyDescent="0.2">
      <c r="A1236" s="150"/>
      <c r="B1236" s="149" t="str">
        <f t="shared" si="270"/>
        <v/>
      </c>
      <c r="C1236" s="140">
        <f t="shared" si="271"/>
        <v>12301200</v>
      </c>
      <c r="D1236" s="144"/>
      <c r="G1236" s="147"/>
      <c r="T1236" s="142" t="str">
        <f t="shared" si="272"/>
        <v/>
      </c>
      <c r="U1236" s="142" t="str">
        <f t="shared" si="273"/>
        <v/>
      </c>
      <c r="V1236" s="195" t="str">
        <f t="shared" si="274"/>
        <v/>
      </c>
      <c r="W1236" s="196" t="str">
        <f t="shared" si="275"/>
        <v/>
      </c>
      <c r="X1236" s="146" t="str">
        <f t="shared" si="280"/>
        <v/>
      </c>
      <c r="Y1236" s="146" t="str">
        <f t="shared" si="276"/>
        <v/>
      </c>
      <c r="Z1236" s="199" t="str">
        <f t="shared" si="277"/>
        <v/>
      </c>
      <c r="AA1236" s="146" t="str">
        <f t="shared" si="281"/>
        <v/>
      </c>
      <c r="AB1236" s="141" t="str">
        <f t="shared" si="278"/>
        <v/>
      </c>
      <c r="AC1236" s="140" t="str">
        <f t="shared" si="279"/>
        <v/>
      </c>
    </row>
    <row r="1237" spans="1:29" x14ac:dyDescent="0.2">
      <c r="A1237" s="150"/>
      <c r="B1237" s="149" t="str">
        <f t="shared" si="270"/>
        <v/>
      </c>
      <c r="C1237" s="140">
        <f t="shared" si="271"/>
        <v>12312000</v>
      </c>
      <c r="D1237" s="144"/>
      <c r="G1237" s="147"/>
      <c r="T1237" s="142" t="str">
        <f t="shared" si="272"/>
        <v/>
      </c>
      <c r="U1237" s="142" t="str">
        <f t="shared" si="273"/>
        <v/>
      </c>
      <c r="V1237" s="195" t="str">
        <f t="shared" si="274"/>
        <v/>
      </c>
      <c r="W1237" s="196" t="str">
        <f t="shared" si="275"/>
        <v/>
      </c>
      <c r="X1237" s="146" t="str">
        <f t="shared" si="280"/>
        <v/>
      </c>
      <c r="Y1237" s="146" t="str">
        <f t="shared" si="276"/>
        <v/>
      </c>
      <c r="Z1237" s="199" t="str">
        <f t="shared" si="277"/>
        <v/>
      </c>
      <c r="AA1237" s="146" t="str">
        <f t="shared" si="281"/>
        <v/>
      </c>
      <c r="AB1237" s="141" t="str">
        <f t="shared" si="278"/>
        <v/>
      </c>
      <c r="AC1237" s="140" t="str">
        <f t="shared" si="279"/>
        <v/>
      </c>
    </row>
    <row r="1238" spans="1:29" x14ac:dyDescent="0.2">
      <c r="A1238" s="150"/>
      <c r="B1238" s="149" t="str">
        <f t="shared" si="270"/>
        <v/>
      </c>
      <c r="C1238" s="140">
        <f t="shared" si="271"/>
        <v>12322800</v>
      </c>
      <c r="D1238" s="144"/>
      <c r="G1238" s="147"/>
      <c r="T1238" s="142" t="str">
        <f t="shared" si="272"/>
        <v/>
      </c>
      <c r="U1238" s="142" t="str">
        <f t="shared" si="273"/>
        <v/>
      </c>
      <c r="V1238" s="195" t="str">
        <f t="shared" si="274"/>
        <v/>
      </c>
      <c r="W1238" s="196" t="str">
        <f t="shared" si="275"/>
        <v/>
      </c>
      <c r="X1238" s="146" t="str">
        <f t="shared" si="280"/>
        <v/>
      </c>
      <c r="Y1238" s="146" t="str">
        <f t="shared" si="276"/>
        <v/>
      </c>
      <c r="Z1238" s="199" t="str">
        <f t="shared" si="277"/>
        <v/>
      </c>
      <c r="AA1238" s="146" t="str">
        <f t="shared" si="281"/>
        <v/>
      </c>
      <c r="AB1238" s="141" t="str">
        <f t="shared" si="278"/>
        <v/>
      </c>
      <c r="AC1238" s="140" t="str">
        <f t="shared" si="279"/>
        <v/>
      </c>
    </row>
    <row r="1239" spans="1:29" x14ac:dyDescent="0.2">
      <c r="A1239" s="150"/>
      <c r="B1239" s="149" t="str">
        <f t="shared" si="270"/>
        <v/>
      </c>
      <c r="C1239" s="140">
        <f t="shared" si="271"/>
        <v>12333600</v>
      </c>
      <c r="D1239" s="144"/>
      <c r="G1239" s="147"/>
      <c r="T1239" s="142" t="str">
        <f t="shared" si="272"/>
        <v/>
      </c>
      <c r="U1239" s="142" t="str">
        <f t="shared" si="273"/>
        <v/>
      </c>
      <c r="V1239" s="195" t="str">
        <f t="shared" si="274"/>
        <v/>
      </c>
      <c r="W1239" s="196" t="str">
        <f t="shared" si="275"/>
        <v/>
      </c>
      <c r="X1239" s="146" t="str">
        <f t="shared" si="280"/>
        <v/>
      </c>
      <c r="Y1239" s="146" t="str">
        <f t="shared" si="276"/>
        <v/>
      </c>
      <c r="Z1239" s="199" t="str">
        <f t="shared" si="277"/>
        <v/>
      </c>
      <c r="AA1239" s="146" t="str">
        <f t="shared" si="281"/>
        <v/>
      </c>
      <c r="AB1239" s="141" t="str">
        <f t="shared" si="278"/>
        <v/>
      </c>
      <c r="AC1239" s="140" t="str">
        <f t="shared" si="279"/>
        <v/>
      </c>
    </row>
    <row r="1240" spans="1:29" x14ac:dyDescent="0.2">
      <c r="A1240" s="150"/>
      <c r="B1240" s="149" t="str">
        <f t="shared" si="270"/>
        <v/>
      </c>
      <c r="C1240" s="140">
        <f t="shared" si="271"/>
        <v>12344400</v>
      </c>
      <c r="D1240" s="144"/>
      <c r="G1240" s="147"/>
      <c r="T1240" s="142" t="str">
        <f t="shared" si="272"/>
        <v/>
      </c>
      <c r="U1240" s="142" t="str">
        <f t="shared" si="273"/>
        <v/>
      </c>
      <c r="V1240" s="195" t="str">
        <f t="shared" si="274"/>
        <v/>
      </c>
      <c r="W1240" s="196" t="str">
        <f t="shared" si="275"/>
        <v/>
      </c>
      <c r="X1240" s="146" t="str">
        <f t="shared" si="280"/>
        <v/>
      </c>
      <c r="Y1240" s="146" t="str">
        <f t="shared" si="276"/>
        <v/>
      </c>
      <c r="Z1240" s="199" t="str">
        <f t="shared" si="277"/>
        <v/>
      </c>
      <c r="AA1240" s="146" t="str">
        <f t="shared" si="281"/>
        <v/>
      </c>
      <c r="AB1240" s="141" t="str">
        <f t="shared" si="278"/>
        <v/>
      </c>
      <c r="AC1240" s="140" t="str">
        <f t="shared" si="279"/>
        <v/>
      </c>
    </row>
    <row r="1241" spans="1:29" x14ac:dyDescent="0.2">
      <c r="A1241" s="150"/>
      <c r="B1241" s="149" t="str">
        <f t="shared" si="270"/>
        <v/>
      </c>
      <c r="C1241" s="140">
        <f t="shared" si="271"/>
        <v>12355200</v>
      </c>
      <c r="D1241" s="144"/>
      <c r="G1241" s="147"/>
      <c r="T1241" s="142" t="str">
        <f t="shared" si="272"/>
        <v/>
      </c>
      <c r="U1241" s="142" t="str">
        <f t="shared" si="273"/>
        <v/>
      </c>
      <c r="V1241" s="195" t="str">
        <f t="shared" si="274"/>
        <v/>
      </c>
      <c r="W1241" s="196" t="str">
        <f t="shared" si="275"/>
        <v/>
      </c>
      <c r="X1241" s="146" t="str">
        <f t="shared" si="280"/>
        <v/>
      </c>
      <c r="Y1241" s="146" t="str">
        <f t="shared" si="276"/>
        <v/>
      </c>
      <c r="Z1241" s="199" t="str">
        <f t="shared" si="277"/>
        <v/>
      </c>
      <c r="AA1241" s="146" t="str">
        <f t="shared" si="281"/>
        <v/>
      </c>
      <c r="AB1241" s="141" t="str">
        <f t="shared" si="278"/>
        <v/>
      </c>
      <c r="AC1241" s="140" t="str">
        <f t="shared" si="279"/>
        <v/>
      </c>
    </row>
    <row r="1242" spans="1:29" x14ac:dyDescent="0.2">
      <c r="A1242" s="150"/>
      <c r="B1242" s="149" t="str">
        <f t="shared" si="270"/>
        <v/>
      </c>
      <c r="C1242" s="140">
        <f t="shared" si="271"/>
        <v>12366000</v>
      </c>
      <c r="D1242" s="144"/>
      <c r="G1242" s="147"/>
      <c r="T1242" s="142" t="str">
        <f t="shared" si="272"/>
        <v/>
      </c>
      <c r="U1242" s="142" t="str">
        <f t="shared" si="273"/>
        <v/>
      </c>
      <c r="V1242" s="195" t="str">
        <f t="shared" si="274"/>
        <v/>
      </c>
      <c r="W1242" s="196" t="str">
        <f t="shared" si="275"/>
        <v/>
      </c>
      <c r="X1242" s="146" t="str">
        <f t="shared" si="280"/>
        <v/>
      </c>
      <c r="Y1242" s="146" t="str">
        <f t="shared" si="276"/>
        <v/>
      </c>
      <c r="Z1242" s="199" t="str">
        <f t="shared" si="277"/>
        <v/>
      </c>
      <c r="AA1242" s="146" t="str">
        <f t="shared" si="281"/>
        <v/>
      </c>
      <c r="AB1242" s="141" t="str">
        <f t="shared" si="278"/>
        <v/>
      </c>
      <c r="AC1242" s="140" t="str">
        <f t="shared" si="279"/>
        <v/>
      </c>
    </row>
    <row r="1243" spans="1:29" x14ac:dyDescent="0.2">
      <c r="A1243" s="150"/>
      <c r="B1243" s="149" t="str">
        <f t="shared" si="270"/>
        <v/>
      </c>
      <c r="C1243" s="140">
        <f t="shared" si="271"/>
        <v>12376800</v>
      </c>
      <c r="D1243" s="144"/>
      <c r="G1243" s="147"/>
      <c r="T1243" s="142" t="str">
        <f t="shared" si="272"/>
        <v/>
      </c>
      <c r="U1243" s="142" t="str">
        <f t="shared" si="273"/>
        <v/>
      </c>
      <c r="V1243" s="195" t="str">
        <f t="shared" si="274"/>
        <v/>
      </c>
      <c r="W1243" s="196" t="str">
        <f t="shared" si="275"/>
        <v/>
      </c>
      <c r="X1243" s="146" t="str">
        <f t="shared" si="280"/>
        <v/>
      </c>
      <c r="Y1243" s="146" t="str">
        <f t="shared" si="276"/>
        <v/>
      </c>
      <c r="Z1243" s="199" t="str">
        <f t="shared" si="277"/>
        <v/>
      </c>
      <c r="AA1243" s="146" t="str">
        <f t="shared" si="281"/>
        <v/>
      </c>
      <c r="AB1243" s="141" t="str">
        <f t="shared" si="278"/>
        <v/>
      </c>
      <c r="AC1243" s="140" t="str">
        <f t="shared" si="279"/>
        <v/>
      </c>
    </row>
    <row r="1244" spans="1:29" x14ac:dyDescent="0.2">
      <c r="A1244" s="150"/>
      <c r="B1244" s="149" t="str">
        <f t="shared" si="270"/>
        <v/>
      </c>
      <c r="C1244" s="140">
        <f t="shared" si="271"/>
        <v>12387600</v>
      </c>
      <c r="D1244" s="144"/>
      <c r="G1244" s="147"/>
      <c r="T1244" s="142" t="str">
        <f t="shared" si="272"/>
        <v/>
      </c>
      <c r="U1244" s="142" t="str">
        <f t="shared" si="273"/>
        <v/>
      </c>
      <c r="V1244" s="195" t="str">
        <f t="shared" si="274"/>
        <v/>
      </c>
      <c r="W1244" s="196" t="str">
        <f t="shared" si="275"/>
        <v/>
      </c>
      <c r="X1244" s="146" t="str">
        <f t="shared" si="280"/>
        <v/>
      </c>
      <c r="Y1244" s="146" t="str">
        <f t="shared" si="276"/>
        <v/>
      </c>
      <c r="Z1244" s="199" t="str">
        <f t="shared" si="277"/>
        <v/>
      </c>
      <c r="AA1244" s="146" t="str">
        <f t="shared" si="281"/>
        <v/>
      </c>
      <c r="AB1244" s="141" t="str">
        <f t="shared" si="278"/>
        <v/>
      </c>
      <c r="AC1244" s="140" t="str">
        <f t="shared" si="279"/>
        <v/>
      </c>
    </row>
    <row r="1245" spans="1:29" x14ac:dyDescent="0.2">
      <c r="A1245" s="150"/>
      <c r="B1245" s="149" t="str">
        <f t="shared" si="270"/>
        <v/>
      </c>
      <c r="C1245" s="140">
        <f t="shared" si="271"/>
        <v>12398400</v>
      </c>
      <c r="D1245" s="144"/>
      <c r="G1245" s="147"/>
      <c r="T1245" s="142" t="str">
        <f t="shared" si="272"/>
        <v/>
      </c>
      <c r="U1245" s="142" t="str">
        <f t="shared" si="273"/>
        <v/>
      </c>
      <c r="V1245" s="195" t="str">
        <f t="shared" si="274"/>
        <v/>
      </c>
      <c r="W1245" s="196" t="str">
        <f t="shared" si="275"/>
        <v/>
      </c>
      <c r="X1245" s="146" t="str">
        <f t="shared" si="280"/>
        <v/>
      </c>
      <c r="Y1245" s="146" t="str">
        <f t="shared" si="276"/>
        <v/>
      </c>
      <c r="Z1245" s="199" t="str">
        <f t="shared" si="277"/>
        <v/>
      </c>
      <c r="AA1245" s="146" t="str">
        <f t="shared" si="281"/>
        <v/>
      </c>
      <c r="AB1245" s="141" t="str">
        <f t="shared" si="278"/>
        <v/>
      </c>
      <c r="AC1245" s="140" t="str">
        <f t="shared" si="279"/>
        <v/>
      </c>
    </row>
    <row r="1246" spans="1:29" x14ac:dyDescent="0.2">
      <c r="A1246" s="150"/>
      <c r="B1246" s="149" t="str">
        <f t="shared" si="270"/>
        <v/>
      </c>
      <c r="C1246" s="140">
        <f t="shared" si="271"/>
        <v>12409200</v>
      </c>
      <c r="D1246" s="144"/>
      <c r="G1246" s="147"/>
      <c r="T1246" s="142" t="str">
        <f t="shared" si="272"/>
        <v/>
      </c>
      <c r="U1246" s="142" t="str">
        <f t="shared" si="273"/>
        <v/>
      </c>
      <c r="V1246" s="195" t="str">
        <f t="shared" si="274"/>
        <v/>
      </c>
      <c r="W1246" s="196" t="str">
        <f t="shared" si="275"/>
        <v/>
      </c>
      <c r="X1246" s="146" t="str">
        <f t="shared" si="280"/>
        <v/>
      </c>
      <c r="Y1246" s="146" t="str">
        <f t="shared" si="276"/>
        <v/>
      </c>
      <c r="Z1246" s="199" t="str">
        <f t="shared" si="277"/>
        <v/>
      </c>
      <c r="AA1246" s="146" t="str">
        <f t="shared" si="281"/>
        <v/>
      </c>
      <c r="AB1246" s="141" t="str">
        <f t="shared" si="278"/>
        <v/>
      </c>
      <c r="AC1246" s="140" t="str">
        <f t="shared" si="279"/>
        <v/>
      </c>
    </row>
    <row r="1247" spans="1:29" x14ac:dyDescent="0.2">
      <c r="A1247" s="150"/>
      <c r="B1247" s="149" t="str">
        <f t="shared" si="270"/>
        <v/>
      </c>
      <c r="C1247" s="140">
        <f t="shared" si="271"/>
        <v>12420000</v>
      </c>
      <c r="D1247" s="144"/>
      <c r="G1247" s="147"/>
      <c r="T1247" s="142" t="str">
        <f t="shared" si="272"/>
        <v/>
      </c>
      <c r="U1247" s="142" t="str">
        <f t="shared" si="273"/>
        <v/>
      </c>
      <c r="V1247" s="195" t="str">
        <f t="shared" si="274"/>
        <v/>
      </c>
      <c r="W1247" s="196" t="str">
        <f t="shared" si="275"/>
        <v/>
      </c>
      <c r="X1247" s="146" t="str">
        <f t="shared" si="280"/>
        <v/>
      </c>
      <c r="Y1247" s="146" t="str">
        <f t="shared" si="276"/>
        <v/>
      </c>
      <c r="Z1247" s="199" t="str">
        <f t="shared" si="277"/>
        <v/>
      </c>
      <c r="AA1247" s="146" t="str">
        <f t="shared" si="281"/>
        <v/>
      </c>
      <c r="AB1247" s="141" t="str">
        <f t="shared" si="278"/>
        <v/>
      </c>
      <c r="AC1247" s="140" t="str">
        <f t="shared" si="279"/>
        <v/>
      </c>
    </row>
    <row r="1248" spans="1:29" x14ac:dyDescent="0.2">
      <c r="A1248" s="150"/>
      <c r="B1248" s="149" t="str">
        <f t="shared" si="270"/>
        <v/>
      </c>
      <c r="C1248" s="140">
        <f t="shared" si="271"/>
        <v>12430800</v>
      </c>
      <c r="D1248" s="144"/>
      <c r="G1248" s="147"/>
      <c r="T1248" s="142" t="str">
        <f t="shared" si="272"/>
        <v/>
      </c>
      <c r="U1248" s="142" t="str">
        <f t="shared" si="273"/>
        <v/>
      </c>
      <c r="V1248" s="195" t="str">
        <f t="shared" si="274"/>
        <v/>
      </c>
      <c r="W1248" s="196" t="str">
        <f t="shared" si="275"/>
        <v/>
      </c>
      <c r="X1248" s="146" t="str">
        <f t="shared" si="280"/>
        <v/>
      </c>
      <c r="Y1248" s="146" t="str">
        <f t="shared" si="276"/>
        <v/>
      </c>
      <c r="Z1248" s="199" t="str">
        <f t="shared" si="277"/>
        <v/>
      </c>
      <c r="AA1248" s="146" t="str">
        <f t="shared" si="281"/>
        <v/>
      </c>
      <c r="AB1248" s="141" t="str">
        <f t="shared" si="278"/>
        <v/>
      </c>
      <c r="AC1248" s="140" t="str">
        <f t="shared" si="279"/>
        <v/>
      </c>
    </row>
    <row r="1249" spans="1:29" x14ac:dyDescent="0.2">
      <c r="A1249" s="150"/>
      <c r="B1249" s="149" t="str">
        <f t="shared" si="270"/>
        <v/>
      </c>
      <c r="C1249" s="140">
        <f t="shared" si="271"/>
        <v>12441600</v>
      </c>
      <c r="D1249" s="144"/>
      <c r="G1249" s="147"/>
      <c r="T1249" s="142" t="str">
        <f t="shared" si="272"/>
        <v/>
      </c>
      <c r="U1249" s="142" t="str">
        <f t="shared" si="273"/>
        <v/>
      </c>
      <c r="V1249" s="195" t="str">
        <f t="shared" si="274"/>
        <v/>
      </c>
      <c r="W1249" s="196" t="str">
        <f t="shared" si="275"/>
        <v/>
      </c>
      <c r="X1249" s="146" t="str">
        <f t="shared" si="280"/>
        <v/>
      </c>
      <c r="Y1249" s="146" t="str">
        <f t="shared" si="276"/>
        <v/>
      </c>
      <c r="Z1249" s="199" t="str">
        <f t="shared" si="277"/>
        <v/>
      </c>
      <c r="AA1249" s="146" t="str">
        <f t="shared" si="281"/>
        <v/>
      </c>
      <c r="AB1249" s="141" t="str">
        <f t="shared" si="278"/>
        <v/>
      </c>
      <c r="AC1249" s="140" t="str">
        <f t="shared" si="279"/>
        <v/>
      </c>
    </row>
    <row r="1250" spans="1:29" x14ac:dyDescent="0.2">
      <c r="A1250" s="150"/>
      <c r="B1250" s="149" t="str">
        <f t="shared" si="270"/>
        <v/>
      </c>
      <c r="C1250" s="140">
        <f t="shared" si="271"/>
        <v>12452400</v>
      </c>
      <c r="D1250" s="144"/>
      <c r="G1250" s="147"/>
      <c r="T1250" s="142" t="str">
        <f t="shared" si="272"/>
        <v/>
      </c>
      <c r="U1250" s="142" t="str">
        <f t="shared" si="273"/>
        <v/>
      </c>
      <c r="V1250" s="195" t="str">
        <f t="shared" si="274"/>
        <v/>
      </c>
      <c r="W1250" s="196" t="str">
        <f t="shared" si="275"/>
        <v/>
      </c>
      <c r="X1250" s="146" t="str">
        <f t="shared" si="280"/>
        <v/>
      </c>
      <c r="Y1250" s="146" t="str">
        <f t="shared" si="276"/>
        <v/>
      </c>
      <c r="Z1250" s="199" t="str">
        <f t="shared" si="277"/>
        <v/>
      </c>
      <c r="AA1250" s="146" t="str">
        <f t="shared" si="281"/>
        <v/>
      </c>
      <c r="AB1250" s="141" t="str">
        <f t="shared" si="278"/>
        <v/>
      </c>
      <c r="AC1250" s="140" t="str">
        <f t="shared" si="279"/>
        <v/>
      </c>
    </row>
    <row r="1251" spans="1:29" x14ac:dyDescent="0.2">
      <c r="A1251" s="150"/>
      <c r="B1251" s="149" t="str">
        <f t="shared" si="270"/>
        <v/>
      </c>
      <c r="C1251" s="140">
        <f t="shared" si="271"/>
        <v>12463200</v>
      </c>
      <c r="D1251" s="144"/>
      <c r="G1251" s="147"/>
      <c r="T1251" s="142" t="str">
        <f t="shared" si="272"/>
        <v/>
      </c>
      <c r="U1251" s="142" t="str">
        <f t="shared" si="273"/>
        <v/>
      </c>
      <c r="V1251" s="195" t="str">
        <f t="shared" si="274"/>
        <v/>
      </c>
      <c r="W1251" s="196" t="str">
        <f t="shared" si="275"/>
        <v/>
      </c>
      <c r="X1251" s="146" t="str">
        <f t="shared" si="280"/>
        <v/>
      </c>
      <c r="Y1251" s="146" t="str">
        <f t="shared" si="276"/>
        <v/>
      </c>
      <c r="Z1251" s="199" t="str">
        <f t="shared" si="277"/>
        <v/>
      </c>
      <c r="AA1251" s="146" t="str">
        <f t="shared" si="281"/>
        <v/>
      </c>
      <c r="AB1251" s="141" t="str">
        <f t="shared" si="278"/>
        <v/>
      </c>
      <c r="AC1251" s="140" t="str">
        <f t="shared" si="279"/>
        <v/>
      </c>
    </row>
    <row r="1252" spans="1:29" x14ac:dyDescent="0.2">
      <c r="A1252" s="150"/>
      <c r="B1252" s="149" t="str">
        <f t="shared" si="270"/>
        <v/>
      </c>
      <c r="C1252" s="140">
        <f t="shared" si="271"/>
        <v>12474000</v>
      </c>
      <c r="D1252" s="144"/>
      <c r="G1252" s="147"/>
      <c r="T1252" s="142" t="str">
        <f t="shared" si="272"/>
        <v/>
      </c>
      <c r="U1252" s="142" t="str">
        <f t="shared" si="273"/>
        <v/>
      </c>
      <c r="V1252" s="195" t="str">
        <f t="shared" si="274"/>
        <v/>
      </c>
      <c r="W1252" s="196" t="str">
        <f t="shared" si="275"/>
        <v/>
      </c>
      <c r="X1252" s="146" t="str">
        <f t="shared" si="280"/>
        <v/>
      </c>
      <c r="Y1252" s="146" t="str">
        <f t="shared" si="276"/>
        <v/>
      </c>
      <c r="Z1252" s="199" t="str">
        <f t="shared" si="277"/>
        <v/>
      </c>
      <c r="AA1252" s="146" t="str">
        <f t="shared" si="281"/>
        <v/>
      </c>
      <c r="AB1252" s="141" t="str">
        <f t="shared" si="278"/>
        <v/>
      </c>
      <c r="AC1252" s="140" t="str">
        <f t="shared" si="279"/>
        <v/>
      </c>
    </row>
    <row r="1253" spans="1:29" x14ac:dyDescent="0.2">
      <c r="A1253" s="150"/>
      <c r="B1253" s="149" t="str">
        <f t="shared" si="270"/>
        <v/>
      </c>
      <c r="C1253" s="140">
        <f t="shared" si="271"/>
        <v>12484800</v>
      </c>
      <c r="D1253" s="144"/>
      <c r="G1253" s="147"/>
      <c r="T1253" s="142" t="str">
        <f t="shared" si="272"/>
        <v/>
      </c>
      <c r="U1253" s="142" t="str">
        <f t="shared" si="273"/>
        <v/>
      </c>
      <c r="V1253" s="195" t="str">
        <f t="shared" si="274"/>
        <v/>
      </c>
      <c r="W1253" s="196" t="str">
        <f t="shared" si="275"/>
        <v/>
      </c>
      <c r="X1253" s="146" t="str">
        <f t="shared" si="280"/>
        <v/>
      </c>
      <c r="Y1253" s="146" t="str">
        <f t="shared" si="276"/>
        <v/>
      </c>
      <c r="Z1253" s="199" t="str">
        <f t="shared" si="277"/>
        <v/>
      </c>
      <c r="AA1253" s="146" t="str">
        <f t="shared" si="281"/>
        <v/>
      </c>
      <c r="AB1253" s="141" t="str">
        <f t="shared" si="278"/>
        <v/>
      </c>
      <c r="AC1253" s="140" t="str">
        <f t="shared" si="279"/>
        <v/>
      </c>
    </row>
    <row r="1254" spans="1:29" x14ac:dyDescent="0.2">
      <c r="A1254" s="150"/>
      <c r="B1254" s="149" t="str">
        <f t="shared" si="270"/>
        <v/>
      </c>
      <c r="C1254" s="140">
        <f t="shared" si="271"/>
        <v>12495600</v>
      </c>
      <c r="D1254" s="144"/>
      <c r="G1254" s="147"/>
      <c r="T1254" s="142" t="str">
        <f t="shared" si="272"/>
        <v/>
      </c>
      <c r="U1254" s="142" t="str">
        <f t="shared" si="273"/>
        <v/>
      </c>
      <c r="V1254" s="195" t="str">
        <f t="shared" si="274"/>
        <v/>
      </c>
      <c r="W1254" s="196" t="str">
        <f t="shared" si="275"/>
        <v/>
      </c>
      <c r="X1254" s="146" t="str">
        <f t="shared" si="280"/>
        <v/>
      </c>
      <c r="Y1254" s="146" t="str">
        <f t="shared" si="276"/>
        <v/>
      </c>
      <c r="Z1254" s="199" t="str">
        <f t="shared" si="277"/>
        <v/>
      </c>
      <c r="AA1254" s="146" t="str">
        <f t="shared" si="281"/>
        <v/>
      </c>
      <c r="AB1254" s="141" t="str">
        <f t="shared" si="278"/>
        <v/>
      </c>
      <c r="AC1254" s="140" t="str">
        <f t="shared" si="279"/>
        <v/>
      </c>
    </row>
    <row r="1255" spans="1:29" x14ac:dyDescent="0.2">
      <c r="A1255" s="150"/>
      <c r="B1255" s="149" t="str">
        <f t="shared" si="270"/>
        <v/>
      </c>
      <c r="C1255" s="140">
        <f t="shared" si="271"/>
        <v>12506400</v>
      </c>
      <c r="D1255" s="144"/>
      <c r="G1255" s="147"/>
      <c r="T1255" s="142" t="str">
        <f t="shared" si="272"/>
        <v/>
      </c>
      <c r="U1255" s="142" t="str">
        <f t="shared" si="273"/>
        <v/>
      </c>
      <c r="V1255" s="195" t="str">
        <f t="shared" si="274"/>
        <v/>
      </c>
      <c r="W1255" s="196" t="str">
        <f t="shared" si="275"/>
        <v/>
      </c>
      <c r="X1255" s="146" t="str">
        <f t="shared" si="280"/>
        <v/>
      </c>
      <c r="Y1255" s="146" t="str">
        <f t="shared" si="276"/>
        <v/>
      </c>
      <c r="Z1255" s="199" t="str">
        <f t="shared" si="277"/>
        <v/>
      </c>
      <c r="AA1255" s="146" t="str">
        <f t="shared" si="281"/>
        <v/>
      </c>
      <c r="AB1255" s="141" t="str">
        <f t="shared" si="278"/>
        <v/>
      </c>
      <c r="AC1255" s="140" t="str">
        <f t="shared" si="279"/>
        <v/>
      </c>
    </row>
    <row r="1256" spans="1:29" x14ac:dyDescent="0.2">
      <c r="A1256" s="150"/>
      <c r="B1256" s="149" t="str">
        <f t="shared" si="270"/>
        <v/>
      </c>
      <c r="C1256" s="140">
        <f t="shared" si="271"/>
        <v>12517200</v>
      </c>
      <c r="D1256" s="144"/>
      <c r="G1256" s="147"/>
      <c r="T1256" s="142" t="str">
        <f t="shared" si="272"/>
        <v/>
      </c>
      <c r="U1256" s="142" t="str">
        <f t="shared" si="273"/>
        <v/>
      </c>
      <c r="V1256" s="195" t="str">
        <f t="shared" si="274"/>
        <v/>
      </c>
      <c r="W1256" s="196" t="str">
        <f t="shared" si="275"/>
        <v/>
      </c>
      <c r="X1256" s="146" t="str">
        <f t="shared" si="280"/>
        <v/>
      </c>
      <c r="Y1256" s="146" t="str">
        <f t="shared" si="276"/>
        <v/>
      </c>
      <c r="Z1256" s="199" t="str">
        <f t="shared" si="277"/>
        <v/>
      </c>
      <c r="AA1256" s="146" t="str">
        <f t="shared" si="281"/>
        <v/>
      </c>
      <c r="AB1256" s="141" t="str">
        <f t="shared" si="278"/>
        <v/>
      </c>
      <c r="AC1256" s="140" t="str">
        <f t="shared" si="279"/>
        <v/>
      </c>
    </row>
    <row r="1257" spans="1:29" x14ac:dyDescent="0.2">
      <c r="A1257" s="150"/>
      <c r="B1257" s="149" t="str">
        <f t="shared" si="270"/>
        <v/>
      </c>
      <c r="C1257" s="140">
        <f t="shared" si="271"/>
        <v>12528000</v>
      </c>
      <c r="D1257" s="144"/>
      <c r="G1257" s="147"/>
      <c r="T1257" s="142" t="str">
        <f t="shared" si="272"/>
        <v/>
      </c>
      <c r="U1257" s="142" t="str">
        <f t="shared" si="273"/>
        <v/>
      </c>
      <c r="V1257" s="195" t="str">
        <f t="shared" si="274"/>
        <v/>
      </c>
      <c r="W1257" s="196" t="str">
        <f t="shared" si="275"/>
        <v/>
      </c>
      <c r="X1257" s="146" t="str">
        <f t="shared" si="280"/>
        <v/>
      </c>
      <c r="Y1257" s="146" t="str">
        <f t="shared" si="276"/>
        <v/>
      </c>
      <c r="Z1257" s="199" t="str">
        <f t="shared" si="277"/>
        <v/>
      </c>
      <c r="AA1257" s="146" t="str">
        <f t="shared" si="281"/>
        <v/>
      </c>
      <c r="AB1257" s="141" t="str">
        <f t="shared" si="278"/>
        <v/>
      </c>
      <c r="AC1257" s="140" t="str">
        <f t="shared" si="279"/>
        <v/>
      </c>
    </row>
    <row r="1258" spans="1:29" x14ac:dyDescent="0.2">
      <c r="A1258" s="150"/>
      <c r="B1258" s="149" t="str">
        <f t="shared" si="270"/>
        <v/>
      </c>
      <c r="C1258" s="140">
        <f t="shared" si="271"/>
        <v>12538800</v>
      </c>
      <c r="D1258" s="144"/>
      <c r="G1258" s="147"/>
      <c r="T1258" s="142" t="str">
        <f t="shared" si="272"/>
        <v/>
      </c>
      <c r="U1258" s="142" t="str">
        <f t="shared" si="273"/>
        <v/>
      </c>
      <c r="V1258" s="195" t="str">
        <f t="shared" si="274"/>
        <v/>
      </c>
      <c r="W1258" s="196" t="str">
        <f t="shared" si="275"/>
        <v/>
      </c>
      <c r="X1258" s="146" t="str">
        <f t="shared" si="280"/>
        <v/>
      </c>
      <c r="Y1258" s="146" t="str">
        <f t="shared" si="276"/>
        <v/>
      </c>
      <c r="Z1258" s="199" t="str">
        <f t="shared" si="277"/>
        <v/>
      </c>
      <c r="AA1258" s="146" t="str">
        <f t="shared" si="281"/>
        <v/>
      </c>
      <c r="AB1258" s="141" t="str">
        <f t="shared" si="278"/>
        <v/>
      </c>
      <c r="AC1258" s="140" t="str">
        <f t="shared" si="279"/>
        <v/>
      </c>
    </row>
    <row r="1259" spans="1:29" x14ac:dyDescent="0.2">
      <c r="A1259" s="150"/>
      <c r="B1259" s="149" t="str">
        <f t="shared" si="270"/>
        <v/>
      </c>
      <c r="C1259" s="140">
        <f t="shared" si="271"/>
        <v>12549600</v>
      </c>
      <c r="D1259" s="144"/>
      <c r="G1259" s="147"/>
      <c r="T1259" s="142" t="str">
        <f t="shared" si="272"/>
        <v/>
      </c>
      <c r="U1259" s="142" t="str">
        <f t="shared" si="273"/>
        <v/>
      </c>
      <c r="V1259" s="195" t="str">
        <f t="shared" si="274"/>
        <v/>
      </c>
      <c r="W1259" s="196" t="str">
        <f t="shared" si="275"/>
        <v/>
      </c>
      <c r="X1259" s="146" t="str">
        <f t="shared" si="280"/>
        <v/>
      </c>
      <c r="Y1259" s="146" t="str">
        <f t="shared" si="276"/>
        <v/>
      </c>
      <c r="Z1259" s="199" t="str">
        <f t="shared" si="277"/>
        <v/>
      </c>
      <c r="AA1259" s="146" t="str">
        <f t="shared" si="281"/>
        <v/>
      </c>
      <c r="AB1259" s="141" t="str">
        <f t="shared" si="278"/>
        <v/>
      </c>
      <c r="AC1259" s="140" t="str">
        <f t="shared" si="279"/>
        <v/>
      </c>
    </row>
    <row r="1260" spans="1:29" x14ac:dyDescent="0.2">
      <c r="A1260" s="150"/>
      <c r="B1260" s="149" t="str">
        <f t="shared" si="270"/>
        <v/>
      </c>
      <c r="C1260" s="140">
        <f t="shared" si="271"/>
        <v>12560400</v>
      </c>
      <c r="D1260" s="144"/>
      <c r="G1260" s="147"/>
      <c r="T1260" s="142" t="str">
        <f t="shared" si="272"/>
        <v/>
      </c>
      <c r="U1260" s="142" t="str">
        <f t="shared" si="273"/>
        <v/>
      </c>
      <c r="V1260" s="195" t="str">
        <f t="shared" si="274"/>
        <v/>
      </c>
      <c r="W1260" s="196" t="str">
        <f t="shared" si="275"/>
        <v/>
      </c>
      <c r="X1260" s="146" t="str">
        <f t="shared" si="280"/>
        <v/>
      </c>
      <c r="Y1260" s="146" t="str">
        <f t="shared" si="276"/>
        <v/>
      </c>
      <c r="Z1260" s="199" t="str">
        <f t="shared" si="277"/>
        <v/>
      </c>
      <c r="AA1260" s="146" t="str">
        <f t="shared" si="281"/>
        <v/>
      </c>
      <c r="AB1260" s="141" t="str">
        <f t="shared" si="278"/>
        <v/>
      </c>
      <c r="AC1260" s="140" t="str">
        <f t="shared" si="279"/>
        <v/>
      </c>
    </row>
    <row r="1261" spans="1:29" x14ac:dyDescent="0.2">
      <c r="A1261" s="150"/>
      <c r="B1261" s="149" t="str">
        <f t="shared" si="270"/>
        <v/>
      </c>
      <c r="C1261" s="140">
        <f t="shared" si="271"/>
        <v>12571200</v>
      </c>
      <c r="D1261" s="144"/>
      <c r="G1261" s="147"/>
      <c r="T1261" s="142" t="str">
        <f t="shared" si="272"/>
        <v/>
      </c>
      <c r="U1261" s="142" t="str">
        <f t="shared" si="273"/>
        <v/>
      </c>
      <c r="V1261" s="195" t="str">
        <f t="shared" si="274"/>
        <v/>
      </c>
      <c r="W1261" s="196" t="str">
        <f t="shared" si="275"/>
        <v/>
      </c>
      <c r="X1261" s="146" t="str">
        <f t="shared" si="280"/>
        <v/>
      </c>
      <c r="Y1261" s="146" t="str">
        <f t="shared" si="276"/>
        <v/>
      </c>
      <c r="Z1261" s="199" t="str">
        <f t="shared" si="277"/>
        <v/>
      </c>
      <c r="AA1261" s="146" t="str">
        <f t="shared" si="281"/>
        <v/>
      </c>
      <c r="AB1261" s="141" t="str">
        <f t="shared" si="278"/>
        <v/>
      </c>
      <c r="AC1261" s="140" t="str">
        <f t="shared" si="279"/>
        <v/>
      </c>
    </row>
    <row r="1262" spans="1:29" x14ac:dyDescent="0.2">
      <c r="A1262" s="150"/>
      <c r="B1262" s="149" t="str">
        <f t="shared" si="270"/>
        <v/>
      </c>
      <c r="C1262" s="140">
        <f t="shared" si="271"/>
        <v>12582000</v>
      </c>
      <c r="D1262" s="144"/>
      <c r="G1262" s="147"/>
      <c r="T1262" s="142" t="str">
        <f t="shared" si="272"/>
        <v/>
      </c>
      <c r="U1262" s="142" t="str">
        <f t="shared" si="273"/>
        <v/>
      </c>
      <c r="V1262" s="195" t="str">
        <f t="shared" si="274"/>
        <v/>
      </c>
      <c r="W1262" s="196" t="str">
        <f t="shared" si="275"/>
        <v/>
      </c>
      <c r="X1262" s="146" t="str">
        <f t="shared" si="280"/>
        <v/>
      </c>
      <c r="Y1262" s="146" t="str">
        <f t="shared" si="276"/>
        <v/>
      </c>
      <c r="Z1262" s="199" t="str">
        <f t="shared" si="277"/>
        <v/>
      </c>
      <c r="AA1262" s="146" t="str">
        <f t="shared" si="281"/>
        <v/>
      </c>
      <c r="AB1262" s="141" t="str">
        <f t="shared" si="278"/>
        <v/>
      </c>
      <c r="AC1262" s="140" t="str">
        <f t="shared" si="279"/>
        <v/>
      </c>
    </row>
    <row r="1263" spans="1:29" x14ac:dyDescent="0.2">
      <c r="A1263" s="150"/>
      <c r="B1263" s="149" t="str">
        <f t="shared" si="270"/>
        <v/>
      </c>
      <c r="C1263" s="140">
        <f t="shared" si="271"/>
        <v>12592800</v>
      </c>
      <c r="D1263" s="144"/>
      <c r="G1263" s="147"/>
      <c r="T1263" s="142" t="str">
        <f t="shared" si="272"/>
        <v/>
      </c>
      <c r="U1263" s="142" t="str">
        <f t="shared" si="273"/>
        <v/>
      </c>
      <c r="V1263" s="195" t="str">
        <f t="shared" si="274"/>
        <v/>
      </c>
      <c r="W1263" s="196" t="str">
        <f t="shared" si="275"/>
        <v/>
      </c>
      <c r="X1263" s="146" t="str">
        <f t="shared" si="280"/>
        <v/>
      </c>
      <c r="Y1263" s="146" t="str">
        <f t="shared" si="276"/>
        <v/>
      </c>
      <c r="Z1263" s="199" t="str">
        <f t="shared" si="277"/>
        <v/>
      </c>
      <c r="AA1263" s="146" t="str">
        <f t="shared" si="281"/>
        <v/>
      </c>
      <c r="AB1263" s="141" t="str">
        <f t="shared" si="278"/>
        <v/>
      </c>
      <c r="AC1263" s="140" t="str">
        <f t="shared" si="279"/>
        <v/>
      </c>
    </row>
    <row r="1264" spans="1:29" x14ac:dyDescent="0.2">
      <c r="A1264" s="150"/>
      <c r="B1264" s="149" t="str">
        <f t="shared" si="270"/>
        <v/>
      </c>
      <c r="C1264" s="140">
        <f t="shared" si="271"/>
        <v>12603600</v>
      </c>
      <c r="D1264" s="144"/>
      <c r="G1264" s="147"/>
      <c r="T1264" s="142" t="str">
        <f t="shared" si="272"/>
        <v/>
      </c>
      <c r="U1264" s="142" t="str">
        <f t="shared" si="273"/>
        <v/>
      </c>
      <c r="V1264" s="195" t="str">
        <f t="shared" si="274"/>
        <v/>
      </c>
      <c r="W1264" s="196" t="str">
        <f t="shared" si="275"/>
        <v/>
      </c>
      <c r="X1264" s="146" t="str">
        <f t="shared" si="280"/>
        <v/>
      </c>
      <c r="Y1264" s="146" t="str">
        <f t="shared" si="276"/>
        <v/>
      </c>
      <c r="Z1264" s="199" t="str">
        <f t="shared" si="277"/>
        <v/>
      </c>
      <c r="AA1264" s="146" t="str">
        <f t="shared" si="281"/>
        <v/>
      </c>
      <c r="AB1264" s="141" t="str">
        <f t="shared" si="278"/>
        <v/>
      </c>
      <c r="AC1264" s="140" t="str">
        <f t="shared" si="279"/>
        <v/>
      </c>
    </row>
    <row r="1265" spans="1:29" x14ac:dyDescent="0.2">
      <c r="A1265" s="150"/>
      <c r="B1265" s="149" t="str">
        <f t="shared" si="270"/>
        <v/>
      </c>
      <c r="C1265" s="140">
        <f t="shared" si="271"/>
        <v>12614400</v>
      </c>
      <c r="D1265" s="144"/>
      <c r="G1265" s="147"/>
      <c r="T1265" s="142" t="str">
        <f t="shared" si="272"/>
        <v/>
      </c>
      <c r="U1265" s="142" t="str">
        <f t="shared" si="273"/>
        <v/>
      </c>
      <c r="V1265" s="195" t="str">
        <f t="shared" si="274"/>
        <v/>
      </c>
      <c r="W1265" s="196" t="str">
        <f t="shared" si="275"/>
        <v/>
      </c>
      <c r="X1265" s="146" t="str">
        <f t="shared" si="280"/>
        <v/>
      </c>
      <c r="Y1265" s="146" t="str">
        <f t="shared" si="276"/>
        <v/>
      </c>
      <c r="Z1265" s="199" t="str">
        <f t="shared" si="277"/>
        <v/>
      </c>
      <c r="AA1265" s="146" t="str">
        <f t="shared" si="281"/>
        <v/>
      </c>
      <c r="AB1265" s="141" t="str">
        <f t="shared" si="278"/>
        <v/>
      </c>
      <c r="AC1265" s="140" t="str">
        <f t="shared" si="279"/>
        <v/>
      </c>
    </row>
    <row r="1266" spans="1:29" x14ac:dyDescent="0.2">
      <c r="A1266" s="150"/>
      <c r="B1266" s="149" t="str">
        <f t="shared" si="270"/>
        <v/>
      </c>
      <c r="C1266" s="140">
        <f t="shared" si="271"/>
        <v>12625200</v>
      </c>
      <c r="D1266" s="144"/>
      <c r="G1266" s="147"/>
      <c r="T1266" s="142" t="str">
        <f t="shared" si="272"/>
        <v/>
      </c>
      <c r="U1266" s="142" t="str">
        <f t="shared" si="273"/>
        <v/>
      </c>
      <c r="V1266" s="195" t="str">
        <f t="shared" si="274"/>
        <v/>
      </c>
      <c r="W1266" s="196" t="str">
        <f t="shared" si="275"/>
        <v/>
      </c>
      <c r="X1266" s="146" t="str">
        <f t="shared" si="280"/>
        <v/>
      </c>
      <c r="Y1266" s="146" t="str">
        <f t="shared" si="276"/>
        <v/>
      </c>
      <c r="Z1266" s="199" t="str">
        <f t="shared" si="277"/>
        <v/>
      </c>
      <c r="AA1266" s="146" t="str">
        <f t="shared" si="281"/>
        <v/>
      </c>
      <c r="AB1266" s="141" t="str">
        <f t="shared" si="278"/>
        <v/>
      </c>
      <c r="AC1266" s="140" t="str">
        <f t="shared" si="279"/>
        <v/>
      </c>
    </row>
    <row r="1267" spans="1:29" x14ac:dyDescent="0.2">
      <c r="A1267" s="150"/>
      <c r="B1267" s="149" t="str">
        <f t="shared" si="270"/>
        <v/>
      </c>
      <c r="C1267" s="140">
        <f t="shared" si="271"/>
        <v>12636000</v>
      </c>
      <c r="D1267" s="144"/>
      <c r="G1267" s="147"/>
      <c r="T1267" s="142" t="str">
        <f t="shared" si="272"/>
        <v/>
      </c>
      <c r="U1267" s="142" t="str">
        <f t="shared" si="273"/>
        <v/>
      </c>
      <c r="V1267" s="195" t="str">
        <f t="shared" si="274"/>
        <v/>
      </c>
      <c r="W1267" s="196" t="str">
        <f t="shared" si="275"/>
        <v/>
      </c>
      <c r="X1267" s="146" t="str">
        <f t="shared" si="280"/>
        <v/>
      </c>
      <c r="Y1267" s="146" t="str">
        <f t="shared" si="276"/>
        <v/>
      </c>
      <c r="Z1267" s="199" t="str">
        <f t="shared" si="277"/>
        <v/>
      </c>
      <c r="AA1267" s="146" t="str">
        <f t="shared" si="281"/>
        <v/>
      </c>
      <c r="AB1267" s="141" t="str">
        <f t="shared" si="278"/>
        <v/>
      </c>
      <c r="AC1267" s="140" t="str">
        <f t="shared" si="279"/>
        <v/>
      </c>
    </row>
    <row r="1268" spans="1:29" x14ac:dyDescent="0.2">
      <c r="A1268" s="150"/>
      <c r="B1268" s="149" t="str">
        <f t="shared" si="270"/>
        <v/>
      </c>
      <c r="C1268" s="140">
        <f t="shared" si="271"/>
        <v>12646800</v>
      </c>
      <c r="D1268" s="144"/>
      <c r="G1268" s="147"/>
      <c r="T1268" s="142" t="str">
        <f t="shared" si="272"/>
        <v/>
      </c>
      <c r="U1268" s="142" t="str">
        <f t="shared" si="273"/>
        <v/>
      </c>
      <c r="V1268" s="195" t="str">
        <f t="shared" si="274"/>
        <v/>
      </c>
      <c r="W1268" s="196" t="str">
        <f t="shared" si="275"/>
        <v/>
      </c>
      <c r="X1268" s="146" t="str">
        <f t="shared" si="280"/>
        <v/>
      </c>
      <c r="Y1268" s="146" t="str">
        <f t="shared" si="276"/>
        <v/>
      </c>
      <c r="Z1268" s="199" t="str">
        <f t="shared" si="277"/>
        <v/>
      </c>
      <c r="AA1268" s="146" t="str">
        <f t="shared" si="281"/>
        <v/>
      </c>
      <c r="AB1268" s="141" t="str">
        <f t="shared" si="278"/>
        <v/>
      </c>
      <c r="AC1268" s="140" t="str">
        <f t="shared" si="279"/>
        <v/>
      </c>
    </row>
    <row r="1269" spans="1:29" x14ac:dyDescent="0.2">
      <c r="A1269" s="150"/>
      <c r="B1269" s="149" t="str">
        <f t="shared" si="270"/>
        <v/>
      </c>
      <c r="C1269" s="140">
        <f t="shared" si="271"/>
        <v>12657600</v>
      </c>
      <c r="D1269" s="144"/>
      <c r="G1269" s="147"/>
      <c r="T1269" s="142" t="str">
        <f t="shared" si="272"/>
        <v/>
      </c>
      <c r="U1269" s="142" t="str">
        <f t="shared" si="273"/>
        <v/>
      </c>
      <c r="V1269" s="195" t="str">
        <f t="shared" si="274"/>
        <v/>
      </c>
      <c r="W1269" s="196" t="str">
        <f t="shared" si="275"/>
        <v/>
      </c>
      <c r="X1269" s="146" t="str">
        <f t="shared" si="280"/>
        <v/>
      </c>
      <c r="Y1269" s="146" t="str">
        <f t="shared" si="276"/>
        <v/>
      </c>
      <c r="Z1269" s="199" t="str">
        <f t="shared" si="277"/>
        <v/>
      </c>
      <c r="AA1269" s="146" t="str">
        <f t="shared" si="281"/>
        <v/>
      </c>
      <c r="AB1269" s="141" t="str">
        <f t="shared" si="278"/>
        <v/>
      </c>
      <c r="AC1269" s="140" t="str">
        <f t="shared" si="279"/>
        <v/>
      </c>
    </row>
    <row r="1270" spans="1:29" x14ac:dyDescent="0.2">
      <c r="A1270" s="150"/>
      <c r="B1270" s="149" t="str">
        <f t="shared" ref="B1270:B1333" si="282">IF(D1270="","",B1269+$N$5/24+0.000000001)</f>
        <v/>
      </c>
      <c r="C1270" s="140">
        <f t="shared" si="271"/>
        <v>12668400</v>
      </c>
      <c r="D1270" s="144"/>
      <c r="G1270" s="147"/>
      <c r="T1270" s="142" t="str">
        <f t="shared" si="272"/>
        <v/>
      </c>
      <c r="U1270" s="142" t="str">
        <f t="shared" si="273"/>
        <v/>
      </c>
      <c r="V1270" s="195" t="str">
        <f t="shared" si="274"/>
        <v/>
      </c>
      <c r="W1270" s="196" t="str">
        <f t="shared" si="275"/>
        <v/>
      </c>
      <c r="X1270" s="146" t="str">
        <f t="shared" si="280"/>
        <v/>
      </c>
      <c r="Y1270" s="146" t="str">
        <f t="shared" si="276"/>
        <v/>
      </c>
      <c r="Z1270" s="199" t="str">
        <f t="shared" si="277"/>
        <v/>
      </c>
      <c r="AA1270" s="146" t="str">
        <f t="shared" si="281"/>
        <v/>
      </c>
      <c r="AB1270" s="141" t="str">
        <f t="shared" si="278"/>
        <v/>
      </c>
      <c r="AC1270" s="140" t="str">
        <f t="shared" si="279"/>
        <v/>
      </c>
    </row>
    <row r="1271" spans="1:29" x14ac:dyDescent="0.2">
      <c r="A1271" s="150"/>
      <c r="B1271" s="149" t="str">
        <f t="shared" si="282"/>
        <v/>
      </c>
      <c r="C1271" s="140">
        <f t="shared" si="271"/>
        <v>12679200</v>
      </c>
      <c r="D1271" s="144"/>
      <c r="G1271" s="147"/>
      <c r="T1271" s="142" t="str">
        <f t="shared" si="272"/>
        <v/>
      </c>
      <c r="U1271" s="142" t="str">
        <f t="shared" si="273"/>
        <v/>
      </c>
      <c r="V1271" s="195" t="str">
        <f t="shared" si="274"/>
        <v/>
      </c>
      <c r="W1271" s="196" t="str">
        <f t="shared" si="275"/>
        <v/>
      </c>
      <c r="X1271" s="146" t="str">
        <f t="shared" si="280"/>
        <v/>
      </c>
      <c r="Y1271" s="146" t="str">
        <f t="shared" si="276"/>
        <v/>
      </c>
      <c r="Z1271" s="199" t="str">
        <f t="shared" si="277"/>
        <v/>
      </c>
      <c r="AA1271" s="146" t="str">
        <f t="shared" si="281"/>
        <v/>
      </c>
      <c r="AB1271" s="141" t="str">
        <f t="shared" si="278"/>
        <v/>
      </c>
      <c r="AC1271" s="140" t="str">
        <f t="shared" si="279"/>
        <v/>
      </c>
    </row>
    <row r="1272" spans="1:29" x14ac:dyDescent="0.2">
      <c r="A1272" s="150"/>
      <c r="B1272" s="149" t="str">
        <f t="shared" si="282"/>
        <v/>
      </c>
      <c r="C1272" s="140">
        <f t="shared" si="271"/>
        <v>12690000</v>
      </c>
      <c r="D1272" s="144"/>
      <c r="G1272" s="147"/>
      <c r="T1272" s="142" t="str">
        <f t="shared" si="272"/>
        <v/>
      </c>
      <c r="U1272" s="142" t="str">
        <f t="shared" si="273"/>
        <v/>
      </c>
      <c r="V1272" s="195" t="str">
        <f t="shared" si="274"/>
        <v/>
      </c>
      <c r="W1272" s="196" t="str">
        <f t="shared" si="275"/>
        <v/>
      </c>
      <c r="X1272" s="146" t="str">
        <f t="shared" si="280"/>
        <v/>
      </c>
      <c r="Y1272" s="146" t="str">
        <f t="shared" si="276"/>
        <v/>
      </c>
      <c r="Z1272" s="199" t="str">
        <f t="shared" si="277"/>
        <v/>
      </c>
      <c r="AA1272" s="146" t="str">
        <f t="shared" si="281"/>
        <v/>
      </c>
      <c r="AB1272" s="141" t="str">
        <f t="shared" si="278"/>
        <v/>
      </c>
      <c r="AC1272" s="140" t="str">
        <f t="shared" si="279"/>
        <v/>
      </c>
    </row>
    <row r="1273" spans="1:29" x14ac:dyDescent="0.2">
      <c r="A1273" s="150"/>
      <c r="B1273" s="149" t="str">
        <f t="shared" si="282"/>
        <v/>
      </c>
      <c r="C1273" s="140">
        <f t="shared" si="271"/>
        <v>12700800</v>
      </c>
      <c r="D1273" s="144"/>
      <c r="G1273" s="147"/>
      <c r="T1273" s="142" t="str">
        <f t="shared" si="272"/>
        <v/>
      </c>
      <c r="U1273" s="142" t="str">
        <f t="shared" si="273"/>
        <v/>
      </c>
      <c r="V1273" s="195" t="str">
        <f t="shared" si="274"/>
        <v/>
      </c>
      <c r="W1273" s="196" t="str">
        <f t="shared" si="275"/>
        <v/>
      </c>
      <c r="X1273" s="146" t="str">
        <f t="shared" si="280"/>
        <v/>
      </c>
      <c r="Y1273" s="146" t="str">
        <f t="shared" si="276"/>
        <v/>
      </c>
      <c r="Z1273" s="199" t="str">
        <f t="shared" si="277"/>
        <v/>
      </c>
      <c r="AA1273" s="146" t="str">
        <f t="shared" si="281"/>
        <v/>
      </c>
      <c r="AB1273" s="141" t="str">
        <f t="shared" si="278"/>
        <v/>
      </c>
      <c r="AC1273" s="140" t="str">
        <f t="shared" si="279"/>
        <v/>
      </c>
    </row>
    <row r="1274" spans="1:29" x14ac:dyDescent="0.2">
      <c r="A1274" s="150"/>
      <c r="B1274" s="149" t="str">
        <f t="shared" si="282"/>
        <v/>
      </c>
      <c r="C1274" s="140">
        <f t="shared" si="271"/>
        <v>12711600</v>
      </c>
      <c r="D1274" s="144"/>
      <c r="G1274" s="147"/>
      <c r="T1274" s="142" t="str">
        <f t="shared" si="272"/>
        <v/>
      </c>
      <c r="U1274" s="142" t="str">
        <f t="shared" si="273"/>
        <v/>
      </c>
      <c r="V1274" s="195" t="str">
        <f t="shared" si="274"/>
        <v/>
      </c>
      <c r="W1274" s="196" t="str">
        <f t="shared" si="275"/>
        <v/>
      </c>
      <c r="X1274" s="146" t="str">
        <f t="shared" si="280"/>
        <v/>
      </c>
      <c r="Y1274" s="146" t="str">
        <f t="shared" si="276"/>
        <v/>
      </c>
      <c r="Z1274" s="199" t="str">
        <f t="shared" si="277"/>
        <v/>
      </c>
      <c r="AA1274" s="146" t="str">
        <f t="shared" si="281"/>
        <v/>
      </c>
      <c r="AB1274" s="141" t="str">
        <f t="shared" si="278"/>
        <v/>
      </c>
      <c r="AC1274" s="140" t="str">
        <f t="shared" si="279"/>
        <v/>
      </c>
    </row>
    <row r="1275" spans="1:29" x14ac:dyDescent="0.2">
      <c r="A1275" s="150"/>
      <c r="B1275" s="149" t="str">
        <f t="shared" si="282"/>
        <v/>
      </c>
      <c r="C1275" s="140">
        <f t="shared" si="271"/>
        <v>12722400</v>
      </c>
      <c r="D1275" s="144"/>
      <c r="G1275" s="147"/>
      <c r="T1275" s="142" t="str">
        <f t="shared" si="272"/>
        <v/>
      </c>
      <c r="U1275" s="142" t="str">
        <f t="shared" si="273"/>
        <v/>
      </c>
      <c r="V1275" s="195" t="str">
        <f t="shared" si="274"/>
        <v/>
      </c>
      <c r="W1275" s="196" t="str">
        <f t="shared" si="275"/>
        <v/>
      </c>
      <c r="X1275" s="146" t="str">
        <f t="shared" si="280"/>
        <v/>
      </c>
      <c r="Y1275" s="146" t="str">
        <f t="shared" si="276"/>
        <v/>
      </c>
      <c r="Z1275" s="199" t="str">
        <f t="shared" si="277"/>
        <v/>
      </c>
      <c r="AA1275" s="146" t="str">
        <f t="shared" si="281"/>
        <v/>
      </c>
      <c r="AB1275" s="141" t="str">
        <f t="shared" si="278"/>
        <v/>
      </c>
      <c r="AC1275" s="140" t="str">
        <f t="shared" si="279"/>
        <v/>
      </c>
    </row>
    <row r="1276" spans="1:29" x14ac:dyDescent="0.2">
      <c r="A1276" s="150"/>
      <c r="B1276" s="149" t="str">
        <f t="shared" si="282"/>
        <v/>
      </c>
      <c r="C1276" s="140">
        <f t="shared" ref="C1276:C1339" si="283">C1275+$N$5*3600+0.00000000001</f>
        <v>12733200</v>
      </c>
      <c r="D1276" s="144"/>
      <c r="G1276" s="147"/>
      <c r="T1276" s="142" t="str">
        <f t="shared" si="272"/>
        <v/>
      </c>
      <c r="U1276" s="142" t="str">
        <f t="shared" si="273"/>
        <v/>
      </c>
      <c r="V1276" s="195" t="str">
        <f t="shared" si="274"/>
        <v/>
      </c>
      <c r="W1276" s="196" t="str">
        <f t="shared" si="275"/>
        <v/>
      </c>
      <c r="X1276" s="146" t="str">
        <f t="shared" si="280"/>
        <v/>
      </c>
      <c r="Y1276" s="146" t="str">
        <f t="shared" si="276"/>
        <v/>
      </c>
      <c r="Z1276" s="199" t="str">
        <f t="shared" si="277"/>
        <v/>
      </c>
      <c r="AA1276" s="146" t="str">
        <f t="shared" si="281"/>
        <v/>
      </c>
      <c r="AB1276" s="141" t="str">
        <f t="shared" si="278"/>
        <v/>
      </c>
      <c r="AC1276" s="140" t="str">
        <f t="shared" si="279"/>
        <v/>
      </c>
    </row>
    <row r="1277" spans="1:29" x14ac:dyDescent="0.2">
      <c r="A1277" s="150"/>
      <c r="B1277" s="149" t="str">
        <f t="shared" si="282"/>
        <v/>
      </c>
      <c r="C1277" s="140">
        <f t="shared" si="283"/>
        <v>12744000</v>
      </c>
      <c r="D1277" s="144"/>
      <c r="G1277" s="147"/>
      <c r="T1277" s="142" t="str">
        <f t="shared" si="272"/>
        <v/>
      </c>
      <c r="U1277" s="142" t="str">
        <f t="shared" si="273"/>
        <v/>
      </c>
      <c r="V1277" s="195" t="str">
        <f t="shared" si="274"/>
        <v/>
      </c>
      <c r="W1277" s="196" t="str">
        <f t="shared" si="275"/>
        <v/>
      </c>
      <c r="X1277" s="146" t="str">
        <f t="shared" si="280"/>
        <v/>
      </c>
      <c r="Y1277" s="146" t="str">
        <f t="shared" si="276"/>
        <v/>
      </c>
      <c r="Z1277" s="199" t="str">
        <f t="shared" si="277"/>
        <v/>
      </c>
      <c r="AA1277" s="146" t="str">
        <f t="shared" si="281"/>
        <v/>
      </c>
      <c r="AB1277" s="141" t="str">
        <f t="shared" si="278"/>
        <v/>
      </c>
      <c r="AC1277" s="140" t="str">
        <f t="shared" si="279"/>
        <v/>
      </c>
    </row>
    <row r="1278" spans="1:29" x14ac:dyDescent="0.2">
      <c r="A1278" s="150"/>
      <c r="B1278" s="149" t="str">
        <f t="shared" si="282"/>
        <v/>
      </c>
      <c r="C1278" s="140">
        <f t="shared" si="283"/>
        <v>12754800</v>
      </c>
      <c r="D1278" s="144"/>
      <c r="G1278" s="147"/>
      <c r="T1278" s="142" t="str">
        <f t="shared" si="272"/>
        <v/>
      </c>
      <c r="U1278" s="142" t="str">
        <f t="shared" si="273"/>
        <v/>
      </c>
      <c r="V1278" s="195" t="str">
        <f t="shared" si="274"/>
        <v/>
      </c>
      <c r="W1278" s="196" t="str">
        <f t="shared" si="275"/>
        <v/>
      </c>
      <c r="X1278" s="146" t="str">
        <f t="shared" si="280"/>
        <v/>
      </c>
      <c r="Y1278" s="146" t="str">
        <f t="shared" si="276"/>
        <v/>
      </c>
      <c r="Z1278" s="199" t="str">
        <f t="shared" si="277"/>
        <v/>
      </c>
      <c r="AA1278" s="146" t="str">
        <f t="shared" si="281"/>
        <v/>
      </c>
      <c r="AB1278" s="141" t="str">
        <f t="shared" si="278"/>
        <v/>
      </c>
      <c r="AC1278" s="140" t="str">
        <f t="shared" si="279"/>
        <v/>
      </c>
    </row>
    <row r="1279" spans="1:29" x14ac:dyDescent="0.2">
      <c r="A1279" s="150"/>
      <c r="B1279" s="149" t="str">
        <f t="shared" si="282"/>
        <v/>
      </c>
      <c r="C1279" s="140">
        <f t="shared" si="283"/>
        <v>12765600</v>
      </c>
      <c r="D1279" s="144"/>
      <c r="G1279" s="147"/>
      <c r="T1279" s="142" t="str">
        <f t="shared" si="272"/>
        <v/>
      </c>
      <c r="U1279" s="142" t="str">
        <f t="shared" si="273"/>
        <v/>
      </c>
      <c r="V1279" s="195" t="str">
        <f t="shared" si="274"/>
        <v/>
      </c>
      <c r="W1279" s="196" t="str">
        <f t="shared" si="275"/>
        <v/>
      </c>
      <c r="X1279" s="146" t="str">
        <f t="shared" si="280"/>
        <v/>
      </c>
      <c r="Y1279" s="146" t="str">
        <f t="shared" si="276"/>
        <v/>
      </c>
      <c r="Z1279" s="199" t="str">
        <f t="shared" si="277"/>
        <v/>
      </c>
      <c r="AA1279" s="146" t="str">
        <f t="shared" si="281"/>
        <v/>
      </c>
      <c r="AB1279" s="141" t="str">
        <f t="shared" si="278"/>
        <v/>
      </c>
      <c r="AC1279" s="140" t="str">
        <f t="shared" si="279"/>
        <v/>
      </c>
    </row>
    <row r="1280" spans="1:29" x14ac:dyDescent="0.2">
      <c r="A1280" s="150"/>
      <c r="B1280" s="149" t="str">
        <f t="shared" si="282"/>
        <v/>
      </c>
      <c r="C1280" s="140">
        <f t="shared" si="283"/>
        <v>12776400</v>
      </c>
      <c r="D1280" s="144"/>
      <c r="G1280" s="147"/>
      <c r="T1280" s="142" t="str">
        <f t="shared" si="272"/>
        <v/>
      </c>
      <c r="U1280" s="142" t="str">
        <f t="shared" si="273"/>
        <v/>
      </c>
      <c r="V1280" s="195" t="str">
        <f t="shared" si="274"/>
        <v/>
      </c>
      <c r="W1280" s="196" t="str">
        <f t="shared" si="275"/>
        <v/>
      </c>
      <c r="X1280" s="146" t="str">
        <f t="shared" si="280"/>
        <v/>
      </c>
      <c r="Y1280" s="146" t="str">
        <f t="shared" si="276"/>
        <v/>
      </c>
      <c r="Z1280" s="199" t="str">
        <f t="shared" si="277"/>
        <v/>
      </c>
      <c r="AA1280" s="146" t="str">
        <f t="shared" si="281"/>
        <v/>
      </c>
      <c r="AB1280" s="141" t="str">
        <f t="shared" si="278"/>
        <v/>
      </c>
      <c r="AC1280" s="140" t="str">
        <f t="shared" si="279"/>
        <v/>
      </c>
    </row>
    <row r="1281" spans="1:29" x14ac:dyDescent="0.2">
      <c r="A1281" s="150"/>
      <c r="B1281" s="149" t="str">
        <f t="shared" si="282"/>
        <v/>
      </c>
      <c r="C1281" s="140">
        <f t="shared" si="283"/>
        <v>12787200</v>
      </c>
      <c r="D1281" s="144"/>
      <c r="G1281" s="147"/>
      <c r="T1281" s="142" t="str">
        <f t="shared" si="272"/>
        <v/>
      </c>
      <c r="U1281" s="142" t="str">
        <f t="shared" si="273"/>
        <v/>
      </c>
      <c r="V1281" s="195" t="str">
        <f t="shared" si="274"/>
        <v/>
      </c>
      <c r="W1281" s="196" t="str">
        <f t="shared" si="275"/>
        <v/>
      </c>
      <c r="X1281" s="146" t="str">
        <f t="shared" si="280"/>
        <v/>
      </c>
      <c r="Y1281" s="146" t="str">
        <f t="shared" si="276"/>
        <v/>
      </c>
      <c r="Z1281" s="199" t="str">
        <f t="shared" si="277"/>
        <v/>
      </c>
      <c r="AA1281" s="146" t="str">
        <f t="shared" si="281"/>
        <v/>
      </c>
      <c r="AB1281" s="141" t="str">
        <f t="shared" si="278"/>
        <v/>
      </c>
      <c r="AC1281" s="140" t="str">
        <f t="shared" si="279"/>
        <v/>
      </c>
    </row>
    <row r="1282" spans="1:29" x14ac:dyDescent="0.2">
      <c r="A1282" s="150"/>
      <c r="B1282" s="149" t="str">
        <f t="shared" si="282"/>
        <v/>
      </c>
      <c r="C1282" s="140">
        <f t="shared" si="283"/>
        <v>12798000</v>
      </c>
      <c r="D1282" s="144"/>
      <c r="G1282" s="147"/>
      <c r="T1282" s="142" t="str">
        <f t="shared" si="272"/>
        <v/>
      </c>
      <c r="U1282" s="142" t="str">
        <f t="shared" si="273"/>
        <v/>
      </c>
      <c r="V1282" s="195" t="str">
        <f t="shared" si="274"/>
        <v/>
      </c>
      <c r="W1282" s="196" t="str">
        <f t="shared" si="275"/>
        <v/>
      </c>
      <c r="X1282" s="146" t="str">
        <f t="shared" si="280"/>
        <v/>
      </c>
      <c r="Y1282" s="146" t="str">
        <f t="shared" si="276"/>
        <v/>
      </c>
      <c r="Z1282" s="199" t="str">
        <f t="shared" si="277"/>
        <v/>
      </c>
      <c r="AA1282" s="146" t="str">
        <f t="shared" si="281"/>
        <v/>
      </c>
      <c r="AB1282" s="141" t="str">
        <f t="shared" si="278"/>
        <v/>
      </c>
      <c r="AC1282" s="140" t="str">
        <f t="shared" si="279"/>
        <v/>
      </c>
    </row>
    <row r="1283" spans="1:29" x14ac:dyDescent="0.2">
      <c r="A1283" s="150"/>
      <c r="B1283" s="149" t="str">
        <f t="shared" si="282"/>
        <v/>
      </c>
      <c r="C1283" s="140">
        <f t="shared" si="283"/>
        <v>12808800</v>
      </c>
      <c r="D1283" s="144"/>
      <c r="G1283" s="147"/>
      <c r="T1283" s="142" t="str">
        <f t="shared" ref="T1283:T1346" si="284">IF(U1283="","",T1282+1)</f>
        <v/>
      </c>
      <c r="U1283" s="142" t="str">
        <f t="shared" ref="U1283:U1346" si="285">IF(U1282="","",IF(U1282+$N$33&gt;$O$2,"",IF((U1282+N$33)&gt;=O$2,O$2,U1282+$N$33)))</f>
        <v/>
      </c>
      <c r="V1283" s="195" t="str">
        <f t="shared" ref="V1283:V1346" si="286">IF(U1283="","",(U1283/3600)/24+V$4)</f>
        <v/>
      </c>
      <c r="W1283" s="196" t="str">
        <f t="shared" ref="W1283:W1346" si="287">IF(T1283="","",V1283/24+$W$5)</f>
        <v/>
      </c>
      <c r="X1283" s="146" t="str">
        <f t="shared" si="280"/>
        <v/>
      </c>
      <c r="Y1283" s="146" t="str">
        <f t="shared" ref="Y1283:Y1346" si="288">IF(U1283="","",GetYByX(Z1283/10000,$J$4:$J$100,$I$4:$I$100, TRUE))</f>
        <v/>
      </c>
      <c r="Z1283" s="199" t="str">
        <f t="shared" ref="Z1283:Z1346" si="289">IF(U1283="","",Z1282+X1283*AB1283-AA1283*AB1283)</f>
        <v/>
      </c>
      <c r="AA1283" s="146" t="str">
        <f t="shared" si="281"/>
        <v/>
      </c>
      <c r="AB1283" s="141" t="str">
        <f t="shared" ref="AB1283:AB1346" si="290">IF(U1283="","",U1283-U1282)</f>
        <v/>
      </c>
      <c r="AC1283" s="140" t="str">
        <f t="shared" ref="AC1283:AC1346" si="291">IF(U1283="","",U1283/3600)</f>
        <v/>
      </c>
    </row>
    <row r="1284" spans="1:29" x14ac:dyDescent="0.2">
      <c r="A1284" s="150"/>
      <c r="B1284" s="149" t="str">
        <f t="shared" si="282"/>
        <v/>
      </c>
      <c r="C1284" s="140">
        <f t="shared" si="283"/>
        <v>12819600</v>
      </c>
      <c r="D1284" s="144"/>
      <c r="G1284" s="147"/>
      <c r="T1284" s="142" t="str">
        <f t="shared" si="284"/>
        <v/>
      </c>
      <c r="U1284" s="142" t="str">
        <f t="shared" si="285"/>
        <v/>
      </c>
      <c r="V1284" s="195" t="str">
        <f t="shared" si="286"/>
        <v/>
      </c>
      <c r="W1284" s="196" t="str">
        <f t="shared" si="287"/>
        <v/>
      </c>
      <c r="X1284" s="146" t="str">
        <f t="shared" si="280"/>
        <v/>
      </c>
      <c r="Y1284" s="146" t="str">
        <f t="shared" si="288"/>
        <v/>
      </c>
      <c r="Z1284" s="199" t="str">
        <f t="shared" si="289"/>
        <v/>
      </c>
      <c r="AA1284" s="146" t="str">
        <f t="shared" si="281"/>
        <v/>
      </c>
      <c r="AB1284" s="141" t="str">
        <f t="shared" si="290"/>
        <v/>
      </c>
      <c r="AC1284" s="140" t="str">
        <f t="shared" si="291"/>
        <v/>
      </c>
    </row>
    <row r="1285" spans="1:29" x14ac:dyDescent="0.2">
      <c r="A1285" s="150"/>
      <c r="B1285" s="149" t="str">
        <f t="shared" si="282"/>
        <v/>
      </c>
      <c r="C1285" s="140">
        <f t="shared" si="283"/>
        <v>12830400</v>
      </c>
      <c r="D1285" s="144"/>
      <c r="G1285" s="147"/>
      <c r="T1285" s="142" t="str">
        <f t="shared" si="284"/>
        <v/>
      </c>
      <c r="U1285" s="142" t="str">
        <f t="shared" si="285"/>
        <v/>
      </c>
      <c r="V1285" s="195" t="str">
        <f t="shared" si="286"/>
        <v/>
      </c>
      <c r="W1285" s="196" t="str">
        <f t="shared" si="287"/>
        <v/>
      </c>
      <c r="X1285" s="146" t="str">
        <f t="shared" si="280"/>
        <v/>
      </c>
      <c r="Y1285" s="146" t="str">
        <f t="shared" si="288"/>
        <v/>
      </c>
      <c r="Z1285" s="199" t="str">
        <f t="shared" si="289"/>
        <v/>
      </c>
      <c r="AA1285" s="146" t="str">
        <f t="shared" si="281"/>
        <v/>
      </c>
      <c r="AB1285" s="141" t="str">
        <f t="shared" si="290"/>
        <v/>
      </c>
      <c r="AC1285" s="140" t="str">
        <f t="shared" si="291"/>
        <v/>
      </c>
    </row>
    <row r="1286" spans="1:29" x14ac:dyDescent="0.2">
      <c r="A1286" s="150"/>
      <c r="B1286" s="149" t="str">
        <f t="shared" si="282"/>
        <v/>
      </c>
      <c r="C1286" s="140">
        <f t="shared" si="283"/>
        <v>12841200</v>
      </c>
      <c r="D1286" s="144"/>
      <c r="G1286" s="147"/>
      <c r="T1286" s="142" t="str">
        <f t="shared" si="284"/>
        <v/>
      </c>
      <c r="U1286" s="142" t="str">
        <f t="shared" si="285"/>
        <v/>
      </c>
      <c r="V1286" s="195" t="str">
        <f t="shared" si="286"/>
        <v/>
      </c>
      <c r="W1286" s="196" t="str">
        <f t="shared" si="287"/>
        <v/>
      </c>
      <c r="X1286" s="146" t="str">
        <f t="shared" ref="X1286:X1349" si="292">IF(U1286="","",vbaSpline(U1286/3600,A$4:A$59,D$4:D$59))</f>
        <v/>
      </c>
      <c r="Y1286" s="146" t="str">
        <f t="shared" si="288"/>
        <v/>
      </c>
      <c r="Z1286" s="199" t="str">
        <f t="shared" si="289"/>
        <v/>
      </c>
      <c r="AA1286" s="146" t="str">
        <f t="shared" ref="AA1286:AA1349" si="293">IF(U1286="","",IF(Y1285&lt;$N$12,0,GetYByX(Y1285,$AF$5:$AF$100,$AG$5:$AG$100)+GetYByX(Y1285,$AI$5:$AI$100,$AJ$5:$AJ$100)+AL1285)+GetYByX(Y1285,F$4:F$100,G$4:G$100))</f>
        <v/>
      </c>
      <c r="AB1286" s="141" t="str">
        <f t="shared" si="290"/>
        <v/>
      </c>
      <c r="AC1286" s="140" t="str">
        <f t="shared" si="291"/>
        <v/>
      </c>
    </row>
    <row r="1287" spans="1:29" x14ac:dyDescent="0.2">
      <c r="A1287" s="150"/>
      <c r="B1287" s="149" t="str">
        <f t="shared" si="282"/>
        <v/>
      </c>
      <c r="C1287" s="140">
        <f t="shared" si="283"/>
        <v>12852000</v>
      </c>
      <c r="D1287" s="144"/>
      <c r="G1287" s="147"/>
      <c r="T1287" s="142" t="str">
        <f t="shared" si="284"/>
        <v/>
      </c>
      <c r="U1287" s="142" t="str">
        <f t="shared" si="285"/>
        <v/>
      </c>
      <c r="V1287" s="195" t="str">
        <f t="shared" si="286"/>
        <v/>
      </c>
      <c r="W1287" s="196" t="str">
        <f t="shared" si="287"/>
        <v/>
      </c>
      <c r="X1287" s="146" t="str">
        <f t="shared" si="292"/>
        <v/>
      </c>
      <c r="Y1287" s="146" t="str">
        <f t="shared" si="288"/>
        <v/>
      </c>
      <c r="Z1287" s="199" t="str">
        <f t="shared" si="289"/>
        <v/>
      </c>
      <c r="AA1287" s="146" t="str">
        <f t="shared" si="293"/>
        <v/>
      </c>
      <c r="AB1287" s="141" t="str">
        <f t="shared" si="290"/>
        <v/>
      </c>
      <c r="AC1287" s="140" t="str">
        <f t="shared" si="291"/>
        <v/>
      </c>
    </row>
    <row r="1288" spans="1:29" x14ac:dyDescent="0.2">
      <c r="A1288" s="150"/>
      <c r="B1288" s="149" t="str">
        <f t="shared" si="282"/>
        <v/>
      </c>
      <c r="C1288" s="140">
        <f t="shared" si="283"/>
        <v>12862800</v>
      </c>
      <c r="D1288" s="144"/>
      <c r="G1288" s="147"/>
      <c r="T1288" s="142" t="str">
        <f t="shared" si="284"/>
        <v/>
      </c>
      <c r="U1288" s="142" t="str">
        <f t="shared" si="285"/>
        <v/>
      </c>
      <c r="V1288" s="195" t="str">
        <f t="shared" si="286"/>
        <v/>
      </c>
      <c r="W1288" s="196" t="str">
        <f t="shared" si="287"/>
        <v/>
      </c>
      <c r="X1288" s="146" t="str">
        <f t="shared" si="292"/>
        <v/>
      </c>
      <c r="Y1288" s="146" t="str">
        <f t="shared" si="288"/>
        <v/>
      </c>
      <c r="Z1288" s="199" t="str">
        <f t="shared" si="289"/>
        <v/>
      </c>
      <c r="AA1288" s="146" t="str">
        <f t="shared" si="293"/>
        <v/>
      </c>
      <c r="AB1288" s="141" t="str">
        <f t="shared" si="290"/>
        <v/>
      </c>
      <c r="AC1288" s="140" t="str">
        <f t="shared" si="291"/>
        <v/>
      </c>
    </row>
    <row r="1289" spans="1:29" x14ac:dyDescent="0.2">
      <c r="A1289" s="150"/>
      <c r="B1289" s="149" t="str">
        <f t="shared" si="282"/>
        <v/>
      </c>
      <c r="C1289" s="140">
        <f t="shared" si="283"/>
        <v>12873600</v>
      </c>
      <c r="D1289" s="144"/>
      <c r="G1289" s="147"/>
      <c r="T1289" s="142" t="str">
        <f t="shared" si="284"/>
        <v/>
      </c>
      <c r="U1289" s="142" t="str">
        <f t="shared" si="285"/>
        <v/>
      </c>
      <c r="V1289" s="195" t="str">
        <f t="shared" si="286"/>
        <v/>
      </c>
      <c r="W1289" s="196" t="str">
        <f t="shared" si="287"/>
        <v/>
      </c>
      <c r="X1289" s="146" t="str">
        <f t="shared" si="292"/>
        <v/>
      </c>
      <c r="Y1289" s="146" t="str">
        <f t="shared" si="288"/>
        <v/>
      </c>
      <c r="Z1289" s="199" t="str">
        <f t="shared" si="289"/>
        <v/>
      </c>
      <c r="AA1289" s="146" t="str">
        <f t="shared" si="293"/>
        <v/>
      </c>
      <c r="AB1289" s="141" t="str">
        <f t="shared" si="290"/>
        <v/>
      </c>
      <c r="AC1289" s="140" t="str">
        <f t="shared" si="291"/>
        <v/>
      </c>
    </row>
    <row r="1290" spans="1:29" x14ac:dyDescent="0.2">
      <c r="A1290" s="150"/>
      <c r="B1290" s="149" t="str">
        <f t="shared" si="282"/>
        <v/>
      </c>
      <c r="C1290" s="140">
        <f t="shared" si="283"/>
        <v>12884400</v>
      </c>
      <c r="D1290" s="144"/>
      <c r="G1290" s="147"/>
      <c r="T1290" s="142" t="str">
        <f t="shared" si="284"/>
        <v/>
      </c>
      <c r="U1290" s="142" t="str">
        <f t="shared" si="285"/>
        <v/>
      </c>
      <c r="V1290" s="195" t="str">
        <f t="shared" si="286"/>
        <v/>
      </c>
      <c r="W1290" s="196" t="str">
        <f t="shared" si="287"/>
        <v/>
      </c>
      <c r="X1290" s="146" t="str">
        <f t="shared" si="292"/>
        <v/>
      </c>
      <c r="Y1290" s="146" t="str">
        <f t="shared" si="288"/>
        <v/>
      </c>
      <c r="Z1290" s="199" t="str">
        <f t="shared" si="289"/>
        <v/>
      </c>
      <c r="AA1290" s="146" t="str">
        <f t="shared" si="293"/>
        <v/>
      </c>
      <c r="AB1290" s="141" t="str">
        <f t="shared" si="290"/>
        <v/>
      </c>
      <c r="AC1290" s="140" t="str">
        <f t="shared" si="291"/>
        <v/>
      </c>
    </row>
    <row r="1291" spans="1:29" x14ac:dyDescent="0.2">
      <c r="A1291" s="150"/>
      <c r="B1291" s="149" t="str">
        <f t="shared" si="282"/>
        <v/>
      </c>
      <c r="C1291" s="140">
        <f t="shared" si="283"/>
        <v>12895200</v>
      </c>
      <c r="D1291" s="144"/>
      <c r="G1291" s="147"/>
      <c r="T1291" s="142" t="str">
        <f t="shared" si="284"/>
        <v/>
      </c>
      <c r="U1291" s="142" t="str">
        <f t="shared" si="285"/>
        <v/>
      </c>
      <c r="V1291" s="195" t="str">
        <f t="shared" si="286"/>
        <v/>
      </c>
      <c r="W1291" s="196" t="str">
        <f t="shared" si="287"/>
        <v/>
      </c>
      <c r="X1291" s="146" t="str">
        <f t="shared" si="292"/>
        <v/>
      </c>
      <c r="Y1291" s="146" t="str">
        <f t="shared" si="288"/>
        <v/>
      </c>
      <c r="Z1291" s="199" t="str">
        <f t="shared" si="289"/>
        <v/>
      </c>
      <c r="AA1291" s="146" t="str">
        <f t="shared" si="293"/>
        <v/>
      </c>
      <c r="AB1291" s="141" t="str">
        <f t="shared" si="290"/>
        <v/>
      </c>
      <c r="AC1291" s="140" t="str">
        <f t="shared" si="291"/>
        <v/>
      </c>
    </row>
    <row r="1292" spans="1:29" x14ac:dyDescent="0.2">
      <c r="A1292" s="150"/>
      <c r="B1292" s="149" t="str">
        <f t="shared" si="282"/>
        <v/>
      </c>
      <c r="C1292" s="140">
        <f t="shared" si="283"/>
        <v>12906000</v>
      </c>
      <c r="D1292" s="144"/>
      <c r="G1292" s="147"/>
      <c r="T1292" s="142" t="str">
        <f t="shared" si="284"/>
        <v/>
      </c>
      <c r="U1292" s="142" t="str">
        <f t="shared" si="285"/>
        <v/>
      </c>
      <c r="V1292" s="195" t="str">
        <f t="shared" si="286"/>
        <v/>
      </c>
      <c r="W1292" s="196" t="str">
        <f t="shared" si="287"/>
        <v/>
      </c>
      <c r="X1292" s="146" t="str">
        <f t="shared" si="292"/>
        <v/>
      </c>
      <c r="Y1292" s="146" t="str">
        <f t="shared" si="288"/>
        <v/>
      </c>
      <c r="Z1292" s="199" t="str">
        <f t="shared" si="289"/>
        <v/>
      </c>
      <c r="AA1292" s="146" t="str">
        <f t="shared" si="293"/>
        <v/>
      </c>
      <c r="AB1292" s="141" t="str">
        <f t="shared" si="290"/>
        <v/>
      </c>
      <c r="AC1292" s="140" t="str">
        <f t="shared" si="291"/>
        <v/>
      </c>
    </row>
    <row r="1293" spans="1:29" x14ac:dyDescent="0.2">
      <c r="A1293" s="150"/>
      <c r="B1293" s="149" t="str">
        <f t="shared" si="282"/>
        <v/>
      </c>
      <c r="C1293" s="140">
        <f t="shared" si="283"/>
        <v>12916800</v>
      </c>
      <c r="D1293" s="144"/>
      <c r="G1293" s="147"/>
      <c r="T1293" s="142" t="str">
        <f t="shared" si="284"/>
        <v/>
      </c>
      <c r="U1293" s="142" t="str">
        <f t="shared" si="285"/>
        <v/>
      </c>
      <c r="V1293" s="195" t="str">
        <f t="shared" si="286"/>
        <v/>
      </c>
      <c r="W1293" s="196" t="str">
        <f t="shared" si="287"/>
        <v/>
      </c>
      <c r="X1293" s="146" t="str">
        <f t="shared" si="292"/>
        <v/>
      </c>
      <c r="Y1293" s="146" t="str">
        <f t="shared" si="288"/>
        <v/>
      </c>
      <c r="Z1293" s="199" t="str">
        <f t="shared" si="289"/>
        <v/>
      </c>
      <c r="AA1293" s="146" t="str">
        <f t="shared" si="293"/>
        <v/>
      </c>
      <c r="AB1293" s="141" t="str">
        <f t="shared" si="290"/>
        <v/>
      </c>
      <c r="AC1293" s="140" t="str">
        <f t="shared" si="291"/>
        <v/>
      </c>
    </row>
    <row r="1294" spans="1:29" x14ac:dyDescent="0.2">
      <c r="A1294" s="150"/>
      <c r="B1294" s="149" t="str">
        <f t="shared" si="282"/>
        <v/>
      </c>
      <c r="C1294" s="140">
        <f t="shared" si="283"/>
        <v>12927600</v>
      </c>
      <c r="D1294" s="144"/>
      <c r="G1294" s="147"/>
      <c r="T1294" s="142" t="str">
        <f t="shared" si="284"/>
        <v/>
      </c>
      <c r="U1294" s="142" t="str">
        <f t="shared" si="285"/>
        <v/>
      </c>
      <c r="V1294" s="195" t="str">
        <f t="shared" si="286"/>
        <v/>
      </c>
      <c r="W1294" s="196" t="str">
        <f t="shared" si="287"/>
        <v/>
      </c>
      <c r="X1294" s="146" t="str">
        <f t="shared" si="292"/>
        <v/>
      </c>
      <c r="Y1294" s="146" t="str">
        <f t="shared" si="288"/>
        <v/>
      </c>
      <c r="Z1294" s="199" t="str">
        <f t="shared" si="289"/>
        <v/>
      </c>
      <c r="AA1294" s="146" t="str">
        <f t="shared" si="293"/>
        <v/>
      </c>
      <c r="AB1294" s="141" t="str">
        <f t="shared" si="290"/>
        <v/>
      </c>
      <c r="AC1294" s="140" t="str">
        <f t="shared" si="291"/>
        <v/>
      </c>
    </row>
    <row r="1295" spans="1:29" x14ac:dyDescent="0.2">
      <c r="A1295" s="150"/>
      <c r="B1295" s="149" t="str">
        <f t="shared" si="282"/>
        <v/>
      </c>
      <c r="C1295" s="140">
        <f t="shared" si="283"/>
        <v>12938400</v>
      </c>
      <c r="D1295" s="144"/>
      <c r="G1295" s="147"/>
      <c r="T1295" s="142" t="str">
        <f t="shared" si="284"/>
        <v/>
      </c>
      <c r="U1295" s="142" t="str">
        <f t="shared" si="285"/>
        <v/>
      </c>
      <c r="V1295" s="195" t="str">
        <f t="shared" si="286"/>
        <v/>
      </c>
      <c r="W1295" s="196" t="str">
        <f t="shared" si="287"/>
        <v/>
      </c>
      <c r="X1295" s="146" t="str">
        <f t="shared" si="292"/>
        <v/>
      </c>
      <c r="Y1295" s="146" t="str">
        <f t="shared" si="288"/>
        <v/>
      </c>
      <c r="Z1295" s="199" t="str">
        <f t="shared" si="289"/>
        <v/>
      </c>
      <c r="AA1295" s="146" t="str">
        <f t="shared" si="293"/>
        <v/>
      </c>
      <c r="AB1295" s="141" t="str">
        <f t="shared" si="290"/>
        <v/>
      </c>
      <c r="AC1295" s="140" t="str">
        <f t="shared" si="291"/>
        <v/>
      </c>
    </row>
    <row r="1296" spans="1:29" x14ac:dyDescent="0.2">
      <c r="A1296" s="150"/>
      <c r="B1296" s="149" t="str">
        <f t="shared" si="282"/>
        <v/>
      </c>
      <c r="C1296" s="140">
        <f t="shared" si="283"/>
        <v>12949200</v>
      </c>
      <c r="D1296" s="144"/>
      <c r="G1296" s="147"/>
      <c r="T1296" s="142" t="str">
        <f t="shared" si="284"/>
        <v/>
      </c>
      <c r="U1296" s="142" t="str">
        <f t="shared" si="285"/>
        <v/>
      </c>
      <c r="V1296" s="195" t="str">
        <f t="shared" si="286"/>
        <v/>
      </c>
      <c r="W1296" s="196" t="str">
        <f t="shared" si="287"/>
        <v/>
      </c>
      <c r="X1296" s="146" t="str">
        <f t="shared" si="292"/>
        <v/>
      </c>
      <c r="Y1296" s="146" t="str">
        <f t="shared" si="288"/>
        <v/>
      </c>
      <c r="Z1296" s="199" t="str">
        <f t="shared" si="289"/>
        <v/>
      </c>
      <c r="AA1296" s="146" t="str">
        <f t="shared" si="293"/>
        <v/>
      </c>
      <c r="AB1296" s="141" t="str">
        <f t="shared" si="290"/>
        <v/>
      </c>
      <c r="AC1296" s="140" t="str">
        <f t="shared" si="291"/>
        <v/>
      </c>
    </row>
    <row r="1297" spans="1:29" x14ac:dyDescent="0.2">
      <c r="A1297" s="150"/>
      <c r="B1297" s="149" t="str">
        <f t="shared" si="282"/>
        <v/>
      </c>
      <c r="C1297" s="140">
        <f t="shared" si="283"/>
        <v>12960000</v>
      </c>
      <c r="D1297" s="144"/>
      <c r="G1297" s="147"/>
      <c r="T1297" s="142" t="str">
        <f t="shared" si="284"/>
        <v/>
      </c>
      <c r="U1297" s="142" t="str">
        <f t="shared" si="285"/>
        <v/>
      </c>
      <c r="V1297" s="195" t="str">
        <f t="shared" si="286"/>
        <v/>
      </c>
      <c r="W1297" s="196" t="str">
        <f t="shared" si="287"/>
        <v/>
      </c>
      <c r="X1297" s="146" t="str">
        <f t="shared" si="292"/>
        <v/>
      </c>
      <c r="Y1297" s="146" t="str">
        <f t="shared" si="288"/>
        <v/>
      </c>
      <c r="Z1297" s="199" t="str">
        <f t="shared" si="289"/>
        <v/>
      </c>
      <c r="AA1297" s="146" t="str">
        <f t="shared" si="293"/>
        <v/>
      </c>
      <c r="AB1297" s="141" t="str">
        <f t="shared" si="290"/>
        <v/>
      </c>
      <c r="AC1297" s="140" t="str">
        <f t="shared" si="291"/>
        <v/>
      </c>
    </row>
    <row r="1298" spans="1:29" x14ac:dyDescent="0.2">
      <c r="A1298" s="150"/>
      <c r="B1298" s="149" t="str">
        <f t="shared" si="282"/>
        <v/>
      </c>
      <c r="C1298" s="140">
        <f t="shared" si="283"/>
        <v>12970800</v>
      </c>
      <c r="D1298" s="144"/>
      <c r="G1298" s="147"/>
      <c r="T1298" s="142" t="str">
        <f t="shared" si="284"/>
        <v/>
      </c>
      <c r="U1298" s="142" t="str">
        <f t="shared" si="285"/>
        <v/>
      </c>
      <c r="V1298" s="195" t="str">
        <f t="shared" si="286"/>
        <v/>
      </c>
      <c r="W1298" s="196" t="str">
        <f t="shared" si="287"/>
        <v/>
      </c>
      <c r="X1298" s="146" t="str">
        <f t="shared" si="292"/>
        <v/>
      </c>
      <c r="Y1298" s="146" t="str">
        <f t="shared" si="288"/>
        <v/>
      </c>
      <c r="Z1298" s="199" t="str">
        <f t="shared" si="289"/>
        <v/>
      </c>
      <c r="AA1298" s="146" t="str">
        <f t="shared" si="293"/>
        <v/>
      </c>
      <c r="AB1298" s="141" t="str">
        <f t="shared" si="290"/>
        <v/>
      </c>
      <c r="AC1298" s="140" t="str">
        <f t="shared" si="291"/>
        <v/>
      </c>
    </row>
    <row r="1299" spans="1:29" x14ac:dyDescent="0.2">
      <c r="A1299" s="150"/>
      <c r="B1299" s="149" t="str">
        <f t="shared" si="282"/>
        <v/>
      </c>
      <c r="C1299" s="140">
        <f t="shared" si="283"/>
        <v>12981600</v>
      </c>
      <c r="D1299" s="144"/>
      <c r="G1299" s="147"/>
      <c r="T1299" s="142" t="str">
        <f t="shared" si="284"/>
        <v/>
      </c>
      <c r="U1299" s="142" t="str">
        <f t="shared" si="285"/>
        <v/>
      </c>
      <c r="V1299" s="195" t="str">
        <f t="shared" si="286"/>
        <v/>
      </c>
      <c r="W1299" s="196" t="str">
        <f t="shared" si="287"/>
        <v/>
      </c>
      <c r="X1299" s="146" t="str">
        <f t="shared" si="292"/>
        <v/>
      </c>
      <c r="Y1299" s="146" t="str">
        <f t="shared" si="288"/>
        <v/>
      </c>
      <c r="Z1299" s="199" t="str">
        <f t="shared" si="289"/>
        <v/>
      </c>
      <c r="AA1299" s="146" t="str">
        <f t="shared" si="293"/>
        <v/>
      </c>
      <c r="AB1299" s="141" t="str">
        <f t="shared" si="290"/>
        <v/>
      </c>
      <c r="AC1299" s="140" t="str">
        <f t="shared" si="291"/>
        <v/>
      </c>
    </row>
    <row r="1300" spans="1:29" x14ac:dyDescent="0.2">
      <c r="A1300" s="150"/>
      <c r="B1300" s="149" t="str">
        <f t="shared" si="282"/>
        <v/>
      </c>
      <c r="C1300" s="140">
        <f t="shared" si="283"/>
        <v>12992400</v>
      </c>
      <c r="D1300" s="144"/>
      <c r="G1300" s="147"/>
      <c r="T1300" s="142" t="str">
        <f t="shared" si="284"/>
        <v/>
      </c>
      <c r="U1300" s="142" t="str">
        <f t="shared" si="285"/>
        <v/>
      </c>
      <c r="V1300" s="195" t="str">
        <f t="shared" si="286"/>
        <v/>
      </c>
      <c r="W1300" s="196" t="str">
        <f t="shared" si="287"/>
        <v/>
      </c>
      <c r="X1300" s="146" t="str">
        <f t="shared" si="292"/>
        <v/>
      </c>
      <c r="Y1300" s="146" t="str">
        <f t="shared" si="288"/>
        <v/>
      </c>
      <c r="Z1300" s="199" t="str">
        <f t="shared" si="289"/>
        <v/>
      </c>
      <c r="AA1300" s="146" t="str">
        <f t="shared" si="293"/>
        <v/>
      </c>
      <c r="AB1300" s="141" t="str">
        <f t="shared" si="290"/>
        <v/>
      </c>
      <c r="AC1300" s="140" t="str">
        <f t="shared" si="291"/>
        <v/>
      </c>
    </row>
    <row r="1301" spans="1:29" x14ac:dyDescent="0.2">
      <c r="A1301" s="150"/>
      <c r="B1301" s="149" t="str">
        <f t="shared" si="282"/>
        <v/>
      </c>
      <c r="C1301" s="140">
        <f t="shared" si="283"/>
        <v>13003200</v>
      </c>
      <c r="D1301" s="144"/>
      <c r="G1301" s="147"/>
      <c r="T1301" s="142" t="str">
        <f t="shared" si="284"/>
        <v/>
      </c>
      <c r="U1301" s="142" t="str">
        <f t="shared" si="285"/>
        <v/>
      </c>
      <c r="V1301" s="195" t="str">
        <f t="shared" si="286"/>
        <v/>
      </c>
      <c r="W1301" s="196" t="str">
        <f t="shared" si="287"/>
        <v/>
      </c>
      <c r="X1301" s="146" t="str">
        <f t="shared" si="292"/>
        <v/>
      </c>
      <c r="Y1301" s="146" t="str">
        <f t="shared" si="288"/>
        <v/>
      </c>
      <c r="Z1301" s="199" t="str">
        <f t="shared" si="289"/>
        <v/>
      </c>
      <c r="AA1301" s="146" t="str">
        <f t="shared" si="293"/>
        <v/>
      </c>
      <c r="AB1301" s="141" t="str">
        <f t="shared" si="290"/>
        <v/>
      </c>
      <c r="AC1301" s="140" t="str">
        <f t="shared" si="291"/>
        <v/>
      </c>
    </row>
    <row r="1302" spans="1:29" x14ac:dyDescent="0.2">
      <c r="A1302" s="150"/>
      <c r="B1302" s="149" t="str">
        <f t="shared" si="282"/>
        <v/>
      </c>
      <c r="C1302" s="140">
        <f t="shared" si="283"/>
        <v>13014000</v>
      </c>
      <c r="D1302" s="144"/>
      <c r="G1302" s="147"/>
      <c r="T1302" s="142" t="str">
        <f t="shared" si="284"/>
        <v/>
      </c>
      <c r="U1302" s="142" t="str">
        <f t="shared" si="285"/>
        <v/>
      </c>
      <c r="V1302" s="195" t="str">
        <f t="shared" si="286"/>
        <v/>
      </c>
      <c r="W1302" s="196" t="str">
        <f t="shared" si="287"/>
        <v/>
      </c>
      <c r="X1302" s="146" t="str">
        <f t="shared" si="292"/>
        <v/>
      </c>
      <c r="Y1302" s="146" t="str">
        <f t="shared" si="288"/>
        <v/>
      </c>
      <c r="Z1302" s="199" t="str">
        <f t="shared" si="289"/>
        <v/>
      </c>
      <c r="AA1302" s="146" t="str">
        <f t="shared" si="293"/>
        <v/>
      </c>
      <c r="AB1302" s="141" t="str">
        <f t="shared" si="290"/>
        <v/>
      </c>
      <c r="AC1302" s="140" t="str">
        <f t="shared" si="291"/>
        <v/>
      </c>
    </row>
    <row r="1303" spans="1:29" x14ac:dyDescent="0.2">
      <c r="A1303" s="150"/>
      <c r="B1303" s="149" t="str">
        <f t="shared" si="282"/>
        <v/>
      </c>
      <c r="C1303" s="140">
        <f t="shared" si="283"/>
        <v>13024800</v>
      </c>
      <c r="D1303" s="144"/>
      <c r="G1303" s="147"/>
      <c r="T1303" s="142" t="str">
        <f t="shared" si="284"/>
        <v/>
      </c>
      <c r="U1303" s="142" t="str">
        <f t="shared" si="285"/>
        <v/>
      </c>
      <c r="V1303" s="195" t="str">
        <f t="shared" si="286"/>
        <v/>
      </c>
      <c r="W1303" s="196" t="str">
        <f t="shared" si="287"/>
        <v/>
      </c>
      <c r="X1303" s="146" t="str">
        <f t="shared" si="292"/>
        <v/>
      </c>
      <c r="Y1303" s="146" t="str">
        <f t="shared" si="288"/>
        <v/>
      </c>
      <c r="Z1303" s="199" t="str">
        <f t="shared" si="289"/>
        <v/>
      </c>
      <c r="AA1303" s="146" t="str">
        <f t="shared" si="293"/>
        <v/>
      </c>
      <c r="AB1303" s="141" t="str">
        <f t="shared" si="290"/>
        <v/>
      </c>
      <c r="AC1303" s="140" t="str">
        <f t="shared" si="291"/>
        <v/>
      </c>
    </row>
    <row r="1304" spans="1:29" x14ac:dyDescent="0.2">
      <c r="A1304" s="150"/>
      <c r="B1304" s="149" t="str">
        <f t="shared" si="282"/>
        <v/>
      </c>
      <c r="C1304" s="140">
        <f t="shared" si="283"/>
        <v>13035600</v>
      </c>
      <c r="D1304" s="144"/>
      <c r="G1304" s="147"/>
      <c r="T1304" s="142" t="str">
        <f t="shared" si="284"/>
        <v/>
      </c>
      <c r="U1304" s="142" t="str">
        <f t="shared" si="285"/>
        <v/>
      </c>
      <c r="V1304" s="195" t="str">
        <f t="shared" si="286"/>
        <v/>
      </c>
      <c r="W1304" s="196" t="str">
        <f t="shared" si="287"/>
        <v/>
      </c>
      <c r="X1304" s="146" t="str">
        <f t="shared" si="292"/>
        <v/>
      </c>
      <c r="Y1304" s="146" t="str">
        <f t="shared" si="288"/>
        <v/>
      </c>
      <c r="Z1304" s="199" t="str">
        <f t="shared" si="289"/>
        <v/>
      </c>
      <c r="AA1304" s="146" t="str">
        <f t="shared" si="293"/>
        <v/>
      </c>
      <c r="AB1304" s="141" t="str">
        <f t="shared" si="290"/>
        <v/>
      </c>
      <c r="AC1304" s="140" t="str">
        <f t="shared" si="291"/>
        <v/>
      </c>
    </row>
    <row r="1305" spans="1:29" x14ac:dyDescent="0.2">
      <c r="A1305" s="150"/>
      <c r="B1305" s="149" t="str">
        <f t="shared" si="282"/>
        <v/>
      </c>
      <c r="C1305" s="140">
        <f t="shared" si="283"/>
        <v>13046400</v>
      </c>
      <c r="D1305" s="144"/>
      <c r="G1305" s="147"/>
      <c r="T1305" s="142" t="str">
        <f t="shared" si="284"/>
        <v/>
      </c>
      <c r="U1305" s="142" t="str">
        <f t="shared" si="285"/>
        <v/>
      </c>
      <c r="V1305" s="195" t="str">
        <f t="shared" si="286"/>
        <v/>
      </c>
      <c r="W1305" s="196" t="str">
        <f t="shared" si="287"/>
        <v/>
      </c>
      <c r="X1305" s="146" t="str">
        <f t="shared" si="292"/>
        <v/>
      </c>
      <c r="Y1305" s="146" t="str">
        <f t="shared" si="288"/>
        <v/>
      </c>
      <c r="Z1305" s="199" t="str">
        <f t="shared" si="289"/>
        <v/>
      </c>
      <c r="AA1305" s="146" t="str">
        <f t="shared" si="293"/>
        <v/>
      </c>
      <c r="AB1305" s="141" t="str">
        <f t="shared" si="290"/>
        <v/>
      </c>
      <c r="AC1305" s="140" t="str">
        <f t="shared" si="291"/>
        <v/>
      </c>
    </row>
    <row r="1306" spans="1:29" x14ac:dyDescent="0.2">
      <c r="A1306" s="150"/>
      <c r="B1306" s="149" t="str">
        <f t="shared" si="282"/>
        <v/>
      </c>
      <c r="C1306" s="140">
        <f t="shared" si="283"/>
        <v>13057200</v>
      </c>
      <c r="D1306" s="144"/>
      <c r="G1306" s="147"/>
      <c r="T1306" s="142" t="str">
        <f t="shared" si="284"/>
        <v/>
      </c>
      <c r="U1306" s="142" t="str">
        <f t="shared" si="285"/>
        <v/>
      </c>
      <c r="V1306" s="195" t="str">
        <f t="shared" si="286"/>
        <v/>
      </c>
      <c r="W1306" s="196" t="str">
        <f t="shared" si="287"/>
        <v/>
      </c>
      <c r="X1306" s="146" t="str">
        <f t="shared" si="292"/>
        <v/>
      </c>
      <c r="Y1306" s="146" t="str">
        <f t="shared" si="288"/>
        <v/>
      </c>
      <c r="Z1306" s="199" t="str">
        <f t="shared" si="289"/>
        <v/>
      </c>
      <c r="AA1306" s="146" t="str">
        <f t="shared" si="293"/>
        <v/>
      </c>
      <c r="AB1306" s="141" t="str">
        <f t="shared" si="290"/>
        <v/>
      </c>
      <c r="AC1306" s="140" t="str">
        <f t="shared" si="291"/>
        <v/>
      </c>
    </row>
    <row r="1307" spans="1:29" x14ac:dyDescent="0.2">
      <c r="A1307" s="150"/>
      <c r="B1307" s="149" t="str">
        <f t="shared" si="282"/>
        <v/>
      </c>
      <c r="C1307" s="140">
        <f t="shared" si="283"/>
        <v>13068000</v>
      </c>
      <c r="D1307" s="144"/>
      <c r="G1307" s="147"/>
      <c r="T1307" s="142" t="str">
        <f t="shared" si="284"/>
        <v/>
      </c>
      <c r="U1307" s="142" t="str">
        <f t="shared" si="285"/>
        <v/>
      </c>
      <c r="V1307" s="195" t="str">
        <f t="shared" si="286"/>
        <v/>
      </c>
      <c r="W1307" s="196" t="str">
        <f t="shared" si="287"/>
        <v/>
      </c>
      <c r="X1307" s="146" t="str">
        <f t="shared" si="292"/>
        <v/>
      </c>
      <c r="Y1307" s="146" t="str">
        <f t="shared" si="288"/>
        <v/>
      </c>
      <c r="Z1307" s="199" t="str">
        <f t="shared" si="289"/>
        <v/>
      </c>
      <c r="AA1307" s="146" t="str">
        <f t="shared" si="293"/>
        <v/>
      </c>
      <c r="AB1307" s="141" t="str">
        <f t="shared" si="290"/>
        <v/>
      </c>
      <c r="AC1307" s="140" t="str">
        <f t="shared" si="291"/>
        <v/>
      </c>
    </row>
    <row r="1308" spans="1:29" x14ac:dyDescent="0.2">
      <c r="A1308" s="150"/>
      <c r="B1308" s="149" t="str">
        <f t="shared" si="282"/>
        <v/>
      </c>
      <c r="C1308" s="140">
        <f t="shared" si="283"/>
        <v>13078800</v>
      </c>
      <c r="D1308" s="144"/>
      <c r="G1308" s="147"/>
      <c r="T1308" s="142" t="str">
        <f t="shared" si="284"/>
        <v/>
      </c>
      <c r="U1308" s="142" t="str">
        <f t="shared" si="285"/>
        <v/>
      </c>
      <c r="V1308" s="195" t="str">
        <f t="shared" si="286"/>
        <v/>
      </c>
      <c r="W1308" s="196" t="str">
        <f t="shared" si="287"/>
        <v/>
      </c>
      <c r="X1308" s="146" t="str">
        <f t="shared" si="292"/>
        <v/>
      </c>
      <c r="Y1308" s="146" t="str">
        <f t="shared" si="288"/>
        <v/>
      </c>
      <c r="Z1308" s="199" t="str">
        <f t="shared" si="289"/>
        <v/>
      </c>
      <c r="AA1308" s="146" t="str">
        <f t="shared" si="293"/>
        <v/>
      </c>
      <c r="AB1308" s="141" t="str">
        <f t="shared" si="290"/>
        <v/>
      </c>
      <c r="AC1308" s="140" t="str">
        <f t="shared" si="291"/>
        <v/>
      </c>
    </row>
    <row r="1309" spans="1:29" x14ac:dyDescent="0.2">
      <c r="A1309" s="150"/>
      <c r="B1309" s="149" t="str">
        <f t="shared" si="282"/>
        <v/>
      </c>
      <c r="C1309" s="140">
        <f t="shared" si="283"/>
        <v>13089600</v>
      </c>
      <c r="D1309" s="144"/>
      <c r="G1309" s="147"/>
      <c r="T1309" s="142" t="str">
        <f t="shared" si="284"/>
        <v/>
      </c>
      <c r="U1309" s="142" t="str">
        <f t="shared" si="285"/>
        <v/>
      </c>
      <c r="V1309" s="195" t="str">
        <f t="shared" si="286"/>
        <v/>
      </c>
      <c r="W1309" s="196" t="str">
        <f t="shared" si="287"/>
        <v/>
      </c>
      <c r="X1309" s="146" t="str">
        <f t="shared" si="292"/>
        <v/>
      </c>
      <c r="Y1309" s="146" t="str">
        <f t="shared" si="288"/>
        <v/>
      </c>
      <c r="Z1309" s="199" t="str">
        <f t="shared" si="289"/>
        <v/>
      </c>
      <c r="AA1309" s="146" t="str">
        <f t="shared" si="293"/>
        <v/>
      </c>
      <c r="AB1309" s="141" t="str">
        <f t="shared" si="290"/>
        <v/>
      </c>
      <c r="AC1309" s="140" t="str">
        <f t="shared" si="291"/>
        <v/>
      </c>
    </row>
    <row r="1310" spans="1:29" x14ac:dyDescent="0.2">
      <c r="A1310" s="150"/>
      <c r="B1310" s="149" t="str">
        <f t="shared" si="282"/>
        <v/>
      </c>
      <c r="C1310" s="140">
        <f t="shared" si="283"/>
        <v>13100400</v>
      </c>
      <c r="D1310" s="144"/>
      <c r="G1310" s="147"/>
      <c r="T1310" s="142" t="str">
        <f t="shared" si="284"/>
        <v/>
      </c>
      <c r="U1310" s="142" t="str">
        <f t="shared" si="285"/>
        <v/>
      </c>
      <c r="V1310" s="195" t="str">
        <f t="shared" si="286"/>
        <v/>
      </c>
      <c r="W1310" s="196" t="str">
        <f t="shared" si="287"/>
        <v/>
      </c>
      <c r="X1310" s="146" t="str">
        <f t="shared" si="292"/>
        <v/>
      </c>
      <c r="Y1310" s="146" t="str">
        <f t="shared" si="288"/>
        <v/>
      </c>
      <c r="Z1310" s="199" t="str">
        <f t="shared" si="289"/>
        <v/>
      </c>
      <c r="AA1310" s="146" t="str">
        <f t="shared" si="293"/>
        <v/>
      </c>
      <c r="AB1310" s="141" t="str">
        <f t="shared" si="290"/>
        <v/>
      </c>
      <c r="AC1310" s="140" t="str">
        <f t="shared" si="291"/>
        <v/>
      </c>
    </row>
    <row r="1311" spans="1:29" x14ac:dyDescent="0.2">
      <c r="A1311" s="150"/>
      <c r="B1311" s="149" t="str">
        <f t="shared" si="282"/>
        <v/>
      </c>
      <c r="C1311" s="140">
        <f t="shared" si="283"/>
        <v>13111200</v>
      </c>
      <c r="D1311" s="144"/>
      <c r="G1311" s="147"/>
      <c r="T1311" s="142" t="str">
        <f t="shared" si="284"/>
        <v/>
      </c>
      <c r="U1311" s="142" t="str">
        <f t="shared" si="285"/>
        <v/>
      </c>
      <c r="V1311" s="195" t="str">
        <f t="shared" si="286"/>
        <v/>
      </c>
      <c r="W1311" s="196" t="str">
        <f t="shared" si="287"/>
        <v/>
      </c>
      <c r="X1311" s="146" t="str">
        <f t="shared" si="292"/>
        <v/>
      </c>
      <c r="Y1311" s="146" t="str">
        <f t="shared" si="288"/>
        <v/>
      </c>
      <c r="Z1311" s="199" t="str">
        <f t="shared" si="289"/>
        <v/>
      </c>
      <c r="AA1311" s="146" t="str">
        <f t="shared" si="293"/>
        <v/>
      </c>
      <c r="AB1311" s="141" t="str">
        <f t="shared" si="290"/>
        <v/>
      </c>
      <c r="AC1311" s="140" t="str">
        <f t="shared" si="291"/>
        <v/>
      </c>
    </row>
    <row r="1312" spans="1:29" x14ac:dyDescent="0.2">
      <c r="A1312" s="150"/>
      <c r="B1312" s="149" t="str">
        <f t="shared" si="282"/>
        <v/>
      </c>
      <c r="C1312" s="140">
        <f t="shared" si="283"/>
        <v>13122000</v>
      </c>
      <c r="D1312" s="144"/>
      <c r="G1312" s="147"/>
      <c r="T1312" s="142" t="str">
        <f t="shared" si="284"/>
        <v/>
      </c>
      <c r="U1312" s="142" t="str">
        <f t="shared" si="285"/>
        <v/>
      </c>
      <c r="V1312" s="195" t="str">
        <f t="shared" si="286"/>
        <v/>
      </c>
      <c r="W1312" s="196" t="str">
        <f t="shared" si="287"/>
        <v/>
      </c>
      <c r="X1312" s="146" t="str">
        <f t="shared" si="292"/>
        <v/>
      </c>
      <c r="Y1312" s="146" t="str">
        <f t="shared" si="288"/>
        <v/>
      </c>
      <c r="Z1312" s="199" t="str">
        <f t="shared" si="289"/>
        <v/>
      </c>
      <c r="AA1312" s="146" t="str">
        <f t="shared" si="293"/>
        <v/>
      </c>
      <c r="AB1312" s="141" t="str">
        <f t="shared" si="290"/>
        <v/>
      </c>
      <c r="AC1312" s="140" t="str">
        <f t="shared" si="291"/>
        <v/>
      </c>
    </row>
    <row r="1313" spans="1:29" x14ac:dyDescent="0.2">
      <c r="A1313" s="150"/>
      <c r="B1313" s="149" t="str">
        <f t="shared" si="282"/>
        <v/>
      </c>
      <c r="C1313" s="140">
        <f t="shared" si="283"/>
        <v>13132800</v>
      </c>
      <c r="D1313" s="144"/>
      <c r="G1313" s="147"/>
      <c r="T1313" s="142" t="str">
        <f t="shared" si="284"/>
        <v/>
      </c>
      <c r="U1313" s="142" t="str">
        <f t="shared" si="285"/>
        <v/>
      </c>
      <c r="V1313" s="195" t="str">
        <f t="shared" si="286"/>
        <v/>
      </c>
      <c r="W1313" s="196" t="str">
        <f t="shared" si="287"/>
        <v/>
      </c>
      <c r="X1313" s="146" t="str">
        <f t="shared" si="292"/>
        <v/>
      </c>
      <c r="Y1313" s="146" t="str">
        <f t="shared" si="288"/>
        <v/>
      </c>
      <c r="Z1313" s="199" t="str">
        <f t="shared" si="289"/>
        <v/>
      </c>
      <c r="AA1313" s="146" t="str">
        <f t="shared" si="293"/>
        <v/>
      </c>
      <c r="AB1313" s="141" t="str">
        <f t="shared" si="290"/>
        <v/>
      </c>
      <c r="AC1313" s="140" t="str">
        <f t="shared" si="291"/>
        <v/>
      </c>
    </row>
    <row r="1314" spans="1:29" x14ac:dyDescent="0.2">
      <c r="A1314" s="150"/>
      <c r="B1314" s="149" t="str">
        <f t="shared" si="282"/>
        <v/>
      </c>
      <c r="C1314" s="140">
        <f t="shared" si="283"/>
        <v>13143600</v>
      </c>
      <c r="D1314" s="144"/>
      <c r="G1314" s="147"/>
      <c r="T1314" s="142" t="str">
        <f t="shared" si="284"/>
        <v/>
      </c>
      <c r="U1314" s="142" t="str">
        <f t="shared" si="285"/>
        <v/>
      </c>
      <c r="V1314" s="195" t="str">
        <f t="shared" si="286"/>
        <v/>
      </c>
      <c r="W1314" s="196" t="str">
        <f t="shared" si="287"/>
        <v/>
      </c>
      <c r="X1314" s="146" t="str">
        <f t="shared" si="292"/>
        <v/>
      </c>
      <c r="Y1314" s="146" t="str">
        <f t="shared" si="288"/>
        <v/>
      </c>
      <c r="Z1314" s="199" t="str">
        <f t="shared" si="289"/>
        <v/>
      </c>
      <c r="AA1314" s="146" t="str">
        <f t="shared" si="293"/>
        <v/>
      </c>
      <c r="AB1314" s="141" t="str">
        <f t="shared" si="290"/>
        <v/>
      </c>
      <c r="AC1314" s="140" t="str">
        <f t="shared" si="291"/>
        <v/>
      </c>
    </row>
    <row r="1315" spans="1:29" x14ac:dyDescent="0.2">
      <c r="A1315" s="150"/>
      <c r="B1315" s="149" t="str">
        <f t="shared" si="282"/>
        <v/>
      </c>
      <c r="C1315" s="140">
        <f t="shared" si="283"/>
        <v>13154400</v>
      </c>
      <c r="D1315" s="144"/>
      <c r="G1315" s="147"/>
      <c r="T1315" s="142" t="str">
        <f t="shared" si="284"/>
        <v/>
      </c>
      <c r="U1315" s="142" t="str">
        <f t="shared" si="285"/>
        <v/>
      </c>
      <c r="V1315" s="195" t="str">
        <f t="shared" si="286"/>
        <v/>
      </c>
      <c r="W1315" s="196" t="str">
        <f t="shared" si="287"/>
        <v/>
      </c>
      <c r="X1315" s="146" t="str">
        <f t="shared" si="292"/>
        <v/>
      </c>
      <c r="Y1315" s="146" t="str">
        <f t="shared" si="288"/>
        <v/>
      </c>
      <c r="Z1315" s="199" t="str">
        <f t="shared" si="289"/>
        <v/>
      </c>
      <c r="AA1315" s="146" t="str">
        <f t="shared" si="293"/>
        <v/>
      </c>
      <c r="AB1315" s="141" t="str">
        <f t="shared" si="290"/>
        <v/>
      </c>
      <c r="AC1315" s="140" t="str">
        <f t="shared" si="291"/>
        <v/>
      </c>
    </row>
    <row r="1316" spans="1:29" x14ac:dyDescent="0.2">
      <c r="A1316" s="150"/>
      <c r="B1316" s="149" t="str">
        <f t="shared" si="282"/>
        <v/>
      </c>
      <c r="C1316" s="140">
        <f t="shared" si="283"/>
        <v>13165200</v>
      </c>
      <c r="D1316" s="144"/>
      <c r="G1316" s="147"/>
      <c r="T1316" s="142" t="str">
        <f t="shared" si="284"/>
        <v/>
      </c>
      <c r="U1316" s="142" t="str">
        <f t="shared" si="285"/>
        <v/>
      </c>
      <c r="V1316" s="195" t="str">
        <f t="shared" si="286"/>
        <v/>
      </c>
      <c r="W1316" s="196" t="str">
        <f t="shared" si="287"/>
        <v/>
      </c>
      <c r="X1316" s="146" t="str">
        <f t="shared" si="292"/>
        <v/>
      </c>
      <c r="Y1316" s="146" t="str">
        <f t="shared" si="288"/>
        <v/>
      </c>
      <c r="Z1316" s="199" t="str">
        <f t="shared" si="289"/>
        <v/>
      </c>
      <c r="AA1316" s="146" t="str">
        <f t="shared" si="293"/>
        <v/>
      </c>
      <c r="AB1316" s="141" t="str">
        <f t="shared" si="290"/>
        <v/>
      </c>
      <c r="AC1316" s="140" t="str">
        <f t="shared" si="291"/>
        <v/>
      </c>
    </row>
    <row r="1317" spans="1:29" x14ac:dyDescent="0.2">
      <c r="A1317" s="150"/>
      <c r="B1317" s="149" t="str">
        <f t="shared" si="282"/>
        <v/>
      </c>
      <c r="C1317" s="140">
        <f t="shared" si="283"/>
        <v>13176000</v>
      </c>
      <c r="D1317" s="144"/>
      <c r="G1317" s="147"/>
      <c r="T1317" s="142" t="str">
        <f t="shared" si="284"/>
        <v/>
      </c>
      <c r="U1317" s="142" t="str">
        <f t="shared" si="285"/>
        <v/>
      </c>
      <c r="V1317" s="195" t="str">
        <f t="shared" si="286"/>
        <v/>
      </c>
      <c r="W1317" s="196" t="str">
        <f t="shared" si="287"/>
        <v/>
      </c>
      <c r="X1317" s="146" t="str">
        <f t="shared" si="292"/>
        <v/>
      </c>
      <c r="Y1317" s="146" t="str">
        <f t="shared" si="288"/>
        <v/>
      </c>
      <c r="Z1317" s="199" t="str">
        <f t="shared" si="289"/>
        <v/>
      </c>
      <c r="AA1317" s="146" t="str">
        <f t="shared" si="293"/>
        <v/>
      </c>
      <c r="AB1317" s="141" t="str">
        <f t="shared" si="290"/>
        <v/>
      </c>
      <c r="AC1317" s="140" t="str">
        <f t="shared" si="291"/>
        <v/>
      </c>
    </row>
    <row r="1318" spans="1:29" x14ac:dyDescent="0.2">
      <c r="A1318" s="150"/>
      <c r="B1318" s="149" t="str">
        <f t="shared" si="282"/>
        <v/>
      </c>
      <c r="C1318" s="140">
        <f t="shared" si="283"/>
        <v>13186800</v>
      </c>
      <c r="D1318" s="144"/>
      <c r="G1318" s="147"/>
      <c r="T1318" s="142" t="str">
        <f t="shared" si="284"/>
        <v/>
      </c>
      <c r="U1318" s="142" t="str">
        <f t="shared" si="285"/>
        <v/>
      </c>
      <c r="V1318" s="195" t="str">
        <f t="shared" si="286"/>
        <v/>
      </c>
      <c r="W1318" s="196" t="str">
        <f t="shared" si="287"/>
        <v/>
      </c>
      <c r="X1318" s="146" t="str">
        <f t="shared" si="292"/>
        <v/>
      </c>
      <c r="Y1318" s="146" t="str">
        <f t="shared" si="288"/>
        <v/>
      </c>
      <c r="Z1318" s="199" t="str">
        <f t="shared" si="289"/>
        <v/>
      </c>
      <c r="AA1318" s="146" t="str">
        <f t="shared" si="293"/>
        <v/>
      </c>
      <c r="AB1318" s="141" t="str">
        <f t="shared" si="290"/>
        <v/>
      </c>
      <c r="AC1318" s="140" t="str">
        <f t="shared" si="291"/>
        <v/>
      </c>
    </row>
    <row r="1319" spans="1:29" x14ac:dyDescent="0.2">
      <c r="A1319" s="150"/>
      <c r="B1319" s="149" t="str">
        <f t="shared" si="282"/>
        <v/>
      </c>
      <c r="C1319" s="140">
        <f t="shared" si="283"/>
        <v>13197600</v>
      </c>
      <c r="D1319" s="144"/>
      <c r="G1319" s="147"/>
      <c r="T1319" s="142" t="str">
        <f t="shared" si="284"/>
        <v/>
      </c>
      <c r="U1319" s="142" t="str">
        <f t="shared" si="285"/>
        <v/>
      </c>
      <c r="V1319" s="195" t="str">
        <f t="shared" si="286"/>
        <v/>
      </c>
      <c r="W1319" s="196" t="str">
        <f t="shared" si="287"/>
        <v/>
      </c>
      <c r="X1319" s="146" t="str">
        <f t="shared" si="292"/>
        <v/>
      </c>
      <c r="Y1319" s="146" t="str">
        <f t="shared" si="288"/>
        <v/>
      </c>
      <c r="Z1319" s="199" t="str">
        <f t="shared" si="289"/>
        <v/>
      </c>
      <c r="AA1319" s="146" t="str">
        <f t="shared" si="293"/>
        <v/>
      </c>
      <c r="AB1319" s="141" t="str">
        <f t="shared" si="290"/>
        <v/>
      </c>
      <c r="AC1319" s="140" t="str">
        <f t="shared" si="291"/>
        <v/>
      </c>
    </row>
    <row r="1320" spans="1:29" x14ac:dyDescent="0.2">
      <c r="A1320" s="150"/>
      <c r="B1320" s="149" t="str">
        <f t="shared" si="282"/>
        <v/>
      </c>
      <c r="C1320" s="140">
        <f t="shared" si="283"/>
        <v>13208400</v>
      </c>
      <c r="D1320" s="144"/>
      <c r="G1320" s="147"/>
      <c r="T1320" s="142" t="str">
        <f t="shared" si="284"/>
        <v/>
      </c>
      <c r="U1320" s="142" t="str">
        <f t="shared" si="285"/>
        <v/>
      </c>
      <c r="V1320" s="195" t="str">
        <f t="shared" si="286"/>
        <v/>
      </c>
      <c r="W1320" s="196" t="str">
        <f t="shared" si="287"/>
        <v/>
      </c>
      <c r="X1320" s="146" t="str">
        <f t="shared" si="292"/>
        <v/>
      </c>
      <c r="Y1320" s="146" t="str">
        <f t="shared" si="288"/>
        <v/>
      </c>
      <c r="Z1320" s="199" t="str">
        <f t="shared" si="289"/>
        <v/>
      </c>
      <c r="AA1320" s="146" t="str">
        <f t="shared" si="293"/>
        <v/>
      </c>
      <c r="AB1320" s="141" t="str">
        <f t="shared" si="290"/>
        <v/>
      </c>
      <c r="AC1320" s="140" t="str">
        <f t="shared" si="291"/>
        <v/>
      </c>
    </row>
    <row r="1321" spans="1:29" x14ac:dyDescent="0.2">
      <c r="A1321" s="150"/>
      <c r="B1321" s="149" t="str">
        <f t="shared" si="282"/>
        <v/>
      </c>
      <c r="C1321" s="140">
        <f t="shared" si="283"/>
        <v>13219200</v>
      </c>
      <c r="D1321" s="144"/>
      <c r="G1321" s="147"/>
      <c r="T1321" s="142" t="str">
        <f t="shared" si="284"/>
        <v/>
      </c>
      <c r="U1321" s="142" t="str">
        <f t="shared" si="285"/>
        <v/>
      </c>
      <c r="V1321" s="195" t="str">
        <f t="shared" si="286"/>
        <v/>
      </c>
      <c r="W1321" s="196" t="str">
        <f t="shared" si="287"/>
        <v/>
      </c>
      <c r="X1321" s="146" t="str">
        <f t="shared" si="292"/>
        <v/>
      </c>
      <c r="Y1321" s="146" t="str">
        <f t="shared" si="288"/>
        <v/>
      </c>
      <c r="Z1321" s="199" t="str">
        <f t="shared" si="289"/>
        <v/>
      </c>
      <c r="AA1321" s="146" t="str">
        <f t="shared" si="293"/>
        <v/>
      </c>
      <c r="AB1321" s="141" t="str">
        <f t="shared" si="290"/>
        <v/>
      </c>
      <c r="AC1321" s="140" t="str">
        <f t="shared" si="291"/>
        <v/>
      </c>
    </row>
    <row r="1322" spans="1:29" x14ac:dyDescent="0.2">
      <c r="A1322" s="150"/>
      <c r="B1322" s="149" t="str">
        <f t="shared" si="282"/>
        <v/>
      </c>
      <c r="C1322" s="140">
        <f t="shared" si="283"/>
        <v>13230000</v>
      </c>
      <c r="D1322" s="144"/>
      <c r="G1322" s="147"/>
      <c r="T1322" s="142" t="str">
        <f t="shared" si="284"/>
        <v/>
      </c>
      <c r="U1322" s="142" t="str">
        <f t="shared" si="285"/>
        <v/>
      </c>
      <c r="V1322" s="195" t="str">
        <f t="shared" si="286"/>
        <v/>
      </c>
      <c r="W1322" s="196" t="str">
        <f t="shared" si="287"/>
        <v/>
      </c>
      <c r="X1322" s="146" t="str">
        <f t="shared" si="292"/>
        <v/>
      </c>
      <c r="Y1322" s="146" t="str">
        <f t="shared" si="288"/>
        <v/>
      </c>
      <c r="Z1322" s="199" t="str">
        <f t="shared" si="289"/>
        <v/>
      </c>
      <c r="AA1322" s="146" t="str">
        <f t="shared" si="293"/>
        <v/>
      </c>
      <c r="AB1322" s="141" t="str">
        <f t="shared" si="290"/>
        <v/>
      </c>
      <c r="AC1322" s="140" t="str">
        <f t="shared" si="291"/>
        <v/>
      </c>
    </row>
    <row r="1323" spans="1:29" x14ac:dyDescent="0.2">
      <c r="A1323" s="150"/>
      <c r="B1323" s="149" t="str">
        <f t="shared" si="282"/>
        <v/>
      </c>
      <c r="C1323" s="140">
        <f t="shared" si="283"/>
        <v>13240800</v>
      </c>
      <c r="D1323" s="144"/>
      <c r="G1323" s="147"/>
      <c r="T1323" s="142" t="str">
        <f t="shared" si="284"/>
        <v/>
      </c>
      <c r="U1323" s="142" t="str">
        <f t="shared" si="285"/>
        <v/>
      </c>
      <c r="V1323" s="195" t="str">
        <f t="shared" si="286"/>
        <v/>
      </c>
      <c r="W1323" s="196" t="str">
        <f t="shared" si="287"/>
        <v/>
      </c>
      <c r="X1323" s="146" t="str">
        <f t="shared" si="292"/>
        <v/>
      </c>
      <c r="Y1323" s="146" t="str">
        <f t="shared" si="288"/>
        <v/>
      </c>
      <c r="Z1323" s="199" t="str">
        <f t="shared" si="289"/>
        <v/>
      </c>
      <c r="AA1323" s="146" t="str">
        <f t="shared" si="293"/>
        <v/>
      </c>
      <c r="AB1323" s="141" t="str">
        <f t="shared" si="290"/>
        <v/>
      </c>
      <c r="AC1323" s="140" t="str">
        <f t="shared" si="291"/>
        <v/>
      </c>
    </row>
    <row r="1324" spans="1:29" x14ac:dyDescent="0.2">
      <c r="A1324" s="150"/>
      <c r="B1324" s="149" t="str">
        <f t="shared" si="282"/>
        <v/>
      </c>
      <c r="C1324" s="140">
        <f t="shared" si="283"/>
        <v>13251600</v>
      </c>
      <c r="D1324" s="144"/>
      <c r="G1324" s="147"/>
      <c r="T1324" s="142" t="str">
        <f t="shared" si="284"/>
        <v/>
      </c>
      <c r="U1324" s="142" t="str">
        <f t="shared" si="285"/>
        <v/>
      </c>
      <c r="V1324" s="195" t="str">
        <f t="shared" si="286"/>
        <v/>
      </c>
      <c r="W1324" s="196" t="str">
        <f t="shared" si="287"/>
        <v/>
      </c>
      <c r="X1324" s="146" t="str">
        <f t="shared" si="292"/>
        <v/>
      </c>
      <c r="Y1324" s="146" t="str">
        <f t="shared" si="288"/>
        <v/>
      </c>
      <c r="Z1324" s="199" t="str">
        <f t="shared" si="289"/>
        <v/>
      </c>
      <c r="AA1324" s="146" t="str">
        <f t="shared" si="293"/>
        <v/>
      </c>
      <c r="AB1324" s="141" t="str">
        <f t="shared" si="290"/>
        <v/>
      </c>
      <c r="AC1324" s="140" t="str">
        <f t="shared" si="291"/>
        <v/>
      </c>
    </row>
    <row r="1325" spans="1:29" x14ac:dyDescent="0.2">
      <c r="A1325" s="150"/>
      <c r="B1325" s="149" t="str">
        <f t="shared" si="282"/>
        <v/>
      </c>
      <c r="C1325" s="140">
        <f t="shared" si="283"/>
        <v>13262400</v>
      </c>
      <c r="D1325" s="144"/>
      <c r="G1325" s="147"/>
      <c r="T1325" s="142" t="str">
        <f t="shared" si="284"/>
        <v/>
      </c>
      <c r="U1325" s="142" t="str">
        <f t="shared" si="285"/>
        <v/>
      </c>
      <c r="V1325" s="195" t="str">
        <f t="shared" si="286"/>
        <v/>
      </c>
      <c r="W1325" s="196" t="str">
        <f t="shared" si="287"/>
        <v/>
      </c>
      <c r="X1325" s="146" t="str">
        <f t="shared" si="292"/>
        <v/>
      </c>
      <c r="Y1325" s="146" t="str">
        <f t="shared" si="288"/>
        <v/>
      </c>
      <c r="Z1325" s="199" t="str">
        <f t="shared" si="289"/>
        <v/>
      </c>
      <c r="AA1325" s="146" t="str">
        <f t="shared" si="293"/>
        <v/>
      </c>
      <c r="AB1325" s="141" t="str">
        <f t="shared" si="290"/>
        <v/>
      </c>
      <c r="AC1325" s="140" t="str">
        <f t="shared" si="291"/>
        <v/>
      </c>
    </row>
    <row r="1326" spans="1:29" x14ac:dyDescent="0.2">
      <c r="A1326" s="150"/>
      <c r="B1326" s="149" t="str">
        <f t="shared" si="282"/>
        <v/>
      </c>
      <c r="C1326" s="140">
        <f t="shared" si="283"/>
        <v>13273200</v>
      </c>
      <c r="D1326" s="144"/>
      <c r="G1326" s="147"/>
      <c r="T1326" s="142" t="str">
        <f t="shared" si="284"/>
        <v/>
      </c>
      <c r="U1326" s="142" t="str">
        <f t="shared" si="285"/>
        <v/>
      </c>
      <c r="V1326" s="195" t="str">
        <f t="shared" si="286"/>
        <v/>
      </c>
      <c r="W1326" s="196" t="str">
        <f t="shared" si="287"/>
        <v/>
      </c>
      <c r="X1326" s="146" t="str">
        <f t="shared" si="292"/>
        <v/>
      </c>
      <c r="Y1326" s="146" t="str">
        <f t="shared" si="288"/>
        <v/>
      </c>
      <c r="Z1326" s="199" t="str">
        <f t="shared" si="289"/>
        <v/>
      </c>
      <c r="AA1326" s="146" t="str">
        <f t="shared" si="293"/>
        <v/>
      </c>
      <c r="AB1326" s="141" t="str">
        <f t="shared" si="290"/>
        <v/>
      </c>
      <c r="AC1326" s="140" t="str">
        <f t="shared" si="291"/>
        <v/>
      </c>
    </row>
    <row r="1327" spans="1:29" x14ac:dyDescent="0.2">
      <c r="A1327" s="150"/>
      <c r="B1327" s="149" t="str">
        <f t="shared" si="282"/>
        <v/>
      </c>
      <c r="C1327" s="140">
        <f t="shared" si="283"/>
        <v>13284000</v>
      </c>
      <c r="D1327" s="144"/>
      <c r="G1327" s="147"/>
      <c r="T1327" s="142" t="str">
        <f t="shared" si="284"/>
        <v/>
      </c>
      <c r="U1327" s="142" t="str">
        <f t="shared" si="285"/>
        <v/>
      </c>
      <c r="V1327" s="195" t="str">
        <f t="shared" si="286"/>
        <v/>
      </c>
      <c r="W1327" s="196" t="str">
        <f t="shared" si="287"/>
        <v/>
      </c>
      <c r="X1327" s="146" t="str">
        <f t="shared" si="292"/>
        <v/>
      </c>
      <c r="Y1327" s="146" t="str">
        <f t="shared" si="288"/>
        <v/>
      </c>
      <c r="Z1327" s="199" t="str">
        <f t="shared" si="289"/>
        <v/>
      </c>
      <c r="AA1327" s="146" t="str">
        <f t="shared" si="293"/>
        <v/>
      </c>
      <c r="AB1327" s="141" t="str">
        <f t="shared" si="290"/>
        <v/>
      </c>
      <c r="AC1327" s="140" t="str">
        <f t="shared" si="291"/>
        <v/>
      </c>
    </row>
    <row r="1328" spans="1:29" x14ac:dyDescent="0.2">
      <c r="A1328" s="150"/>
      <c r="B1328" s="149" t="str">
        <f t="shared" si="282"/>
        <v/>
      </c>
      <c r="C1328" s="140">
        <f t="shared" si="283"/>
        <v>13294800</v>
      </c>
      <c r="D1328" s="144"/>
      <c r="G1328" s="147"/>
      <c r="T1328" s="142" t="str">
        <f t="shared" si="284"/>
        <v/>
      </c>
      <c r="U1328" s="142" t="str">
        <f t="shared" si="285"/>
        <v/>
      </c>
      <c r="V1328" s="195" t="str">
        <f t="shared" si="286"/>
        <v/>
      </c>
      <c r="W1328" s="196" t="str">
        <f t="shared" si="287"/>
        <v/>
      </c>
      <c r="X1328" s="146" t="str">
        <f t="shared" si="292"/>
        <v/>
      </c>
      <c r="Y1328" s="146" t="str">
        <f t="shared" si="288"/>
        <v/>
      </c>
      <c r="Z1328" s="199" t="str">
        <f t="shared" si="289"/>
        <v/>
      </c>
      <c r="AA1328" s="146" t="str">
        <f t="shared" si="293"/>
        <v/>
      </c>
      <c r="AB1328" s="141" t="str">
        <f t="shared" si="290"/>
        <v/>
      </c>
      <c r="AC1328" s="140" t="str">
        <f t="shared" si="291"/>
        <v/>
      </c>
    </row>
    <row r="1329" spans="1:29" x14ac:dyDescent="0.2">
      <c r="A1329" s="150"/>
      <c r="B1329" s="149" t="str">
        <f t="shared" si="282"/>
        <v/>
      </c>
      <c r="C1329" s="140">
        <f t="shared" si="283"/>
        <v>13305600</v>
      </c>
      <c r="D1329" s="144"/>
      <c r="G1329" s="147"/>
      <c r="T1329" s="142" t="str">
        <f t="shared" si="284"/>
        <v/>
      </c>
      <c r="U1329" s="142" t="str">
        <f t="shared" si="285"/>
        <v/>
      </c>
      <c r="V1329" s="195" t="str">
        <f t="shared" si="286"/>
        <v/>
      </c>
      <c r="W1329" s="196" t="str">
        <f t="shared" si="287"/>
        <v/>
      </c>
      <c r="X1329" s="146" t="str">
        <f t="shared" si="292"/>
        <v/>
      </c>
      <c r="Y1329" s="146" t="str">
        <f t="shared" si="288"/>
        <v/>
      </c>
      <c r="Z1329" s="199" t="str">
        <f t="shared" si="289"/>
        <v/>
      </c>
      <c r="AA1329" s="146" t="str">
        <f t="shared" si="293"/>
        <v/>
      </c>
      <c r="AB1329" s="141" t="str">
        <f t="shared" si="290"/>
        <v/>
      </c>
      <c r="AC1329" s="140" t="str">
        <f t="shared" si="291"/>
        <v/>
      </c>
    </row>
    <row r="1330" spans="1:29" x14ac:dyDescent="0.2">
      <c r="A1330" s="150"/>
      <c r="B1330" s="149" t="str">
        <f t="shared" si="282"/>
        <v/>
      </c>
      <c r="C1330" s="140">
        <f t="shared" si="283"/>
        <v>13316400</v>
      </c>
      <c r="D1330" s="144"/>
      <c r="G1330" s="147"/>
      <c r="T1330" s="142" t="str">
        <f t="shared" si="284"/>
        <v/>
      </c>
      <c r="U1330" s="142" t="str">
        <f t="shared" si="285"/>
        <v/>
      </c>
      <c r="V1330" s="195" t="str">
        <f t="shared" si="286"/>
        <v/>
      </c>
      <c r="W1330" s="196" t="str">
        <f t="shared" si="287"/>
        <v/>
      </c>
      <c r="X1330" s="146" t="str">
        <f t="shared" si="292"/>
        <v/>
      </c>
      <c r="Y1330" s="146" t="str">
        <f t="shared" si="288"/>
        <v/>
      </c>
      <c r="Z1330" s="199" t="str">
        <f t="shared" si="289"/>
        <v/>
      </c>
      <c r="AA1330" s="146" t="str">
        <f t="shared" si="293"/>
        <v/>
      </c>
      <c r="AB1330" s="141" t="str">
        <f t="shared" si="290"/>
        <v/>
      </c>
      <c r="AC1330" s="140" t="str">
        <f t="shared" si="291"/>
        <v/>
      </c>
    </row>
    <row r="1331" spans="1:29" x14ac:dyDescent="0.2">
      <c r="A1331" s="150"/>
      <c r="B1331" s="149" t="str">
        <f t="shared" si="282"/>
        <v/>
      </c>
      <c r="C1331" s="140">
        <f t="shared" si="283"/>
        <v>13327200</v>
      </c>
      <c r="D1331" s="144"/>
      <c r="G1331" s="147"/>
      <c r="T1331" s="142" t="str">
        <f t="shared" si="284"/>
        <v/>
      </c>
      <c r="U1331" s="142" t="str">
        <f t="shared" si="285"/>
        <v/>
      </c>
      <c r="V1331" s="195" t="str">
        <f t="shared" si="286"/>
        <v/>
      </c>
      <c r="W1331" s="196" t="str">
        <f t="shared" si="287"/>
        <v/>
      </c>
      <c r="X1331" s="146" t="str">
        <f t="shared" si="292"/>
        <v/>
      </c>
      <c r="Y1331" s="146" t="str">
        <f t="shared" si="288"/>
        <v/>
      </c>
      <c r="Z1331" s="199" t="str">
        <f t="shared" si="289"/>
        <v/>
      </c>
      <c r="AA1331" s="146" t="str">
        <f t="shared" si="293"/>
        <v/>
      </c>
      <c r="AB1331" s="141" t="str">
        <f t="shared" si="290"/>
        <v/>
      </c>
      <c r="AC1331" s="140" t="str">
        <f t="shared" si="291"/>
        <v/>
      </c>
    </row>
    <row r="1332" spans="1:29" x14ac:dyDescent="0.2">
      <c r="A1332" s="150"/>
      <c r="B1332" s="149" t="str">
        <f t="shared" si="282"/>
        <v/>
      </c>
      <c r="C1332" s="140">
        <f t="shared" si="283"/>
        <v>13338000</v>
      </c>
      <c r="D1332" s="144"/>
      <c r="G1332" s="147"/>
      <c r="T1332" s="142" t="str">
        <f t="shared" si="284"/>
        <v/>
      </c>
      <c r="U1332" s="142" t="str">
        <f t="shared" si="285"/>
        <v/>
      </c>
      <c r="V1332" s="195" t="str">
        <f t="shared" si="286"/>
        <v/>
      </c>
      <c r="W1332" s="196" t="str">
        <f t="shared" si="287"/>
        <v/>
      </c>
      <c r="X1332" s="146" t="str">
        <f t="shared" si="292"/>
        <v/>
      </c>
      <c r="Y1332" s="146" t="str">
        <f t="shared" si="288"/>
        <v/>
      </c>
      <c r="Z1332" s="199" t="str">
        <f t="shared" si="289"/>
        <v/>
      </c>
      <c r="AA1332" s="146" t="str">
        <f t="shared" si="293"/>
        <v/>
      </c>
      <c r="AB1332" s="141" t="str">
        <f t="shared" si="290"/>
        <v/>
      </c>
      <c r="AC1332" s="140" t="str">
        <f t="shared" si="291"/>
        <v/>
      </c>
    </row>
    <row r="1333" spans="1:29" x14ac:dyDescent="0.2">
      <c r="A1333" s="150"/>
      <c r="B1333" s="149" t="str">
        <f t="shared" si="282"/>
        <v/>
      </c>
      <c r="C1333" s="140">
        <f t="shared" si="283"/>
        <v>13348800</v>
      </c>
      <c r="D1333" s="144"/>
      <c r="G1333" s="147"/>
      <c r="T1333" s="142" t="str">
        <f t="shared" si="284"/>
        <v/>
      </c>
      <c r="U1333" s="142" t="str">
        <f t="shared" si="285"/>
        <v/>
      </c>
      <c r="V1333" s="195" t="str">
        <f t="shared" si="286"/>
        <v/>
      </c>
      <c r="W1333" s="196" t="str">
        <f t="shared" si="287"/>
        <v/>
      </c>
      <c r="X1333" s="146" t="str">
        <f t="shared" si="292"/>
        <v/>
      </c>
      <c r="Y1333" s="146" t="str">
        <f t="shared" si="288"/>
        <v/>
      </c>
      <c r="Z1333" s="199" t="str">
        <f t="shared" si="289"/>
        <v/>
      </c>
      <c r="AA1333" s="146" t="str">
        <f t="shared" si="293"/>
        <v/>
      </c>
      <c r="AB1333" s="141" t="str">
        <f t="shared" si="290"/>
        <v/>
      </c>
      <c r="AC1333" s="140" t="str">
        <f t="shared" si="291"/>
        <v/>
      </c>
    </row>
    <row r="1334" spans="1:29" x14ac:dyDescent="0.2">
      <c r="A1334" s="150"/>
      <c r="B1334" s="149" t="str">
        <f t="shared" ref="B1334:B1397" si="294">IF(D1334="","",B1333+$N$5/24+0.000000001)</f>
        <v/>
      </c>
      <c r="C1334" s="140">
        <f t="shared" si="283"/>
        <v>13359600</v>
      </c>
      <c r="D1334" s="144"/>
      <c r="G1334" s="147"/>
      <c r="T1334" s="142" t="str">
        <f t="shared" si="284"/>
        <v/>
      </c>
      <c r="U1334" s="142" t="str">
        <f t="shared" si="285"/>
        <v/>
      </c>
      <c r="V1334" s="195" t="str">
        <f t="shared" si="286"/>
        <v/>
      </c>
      <c r="W1334" s="196" t="str">
        <f t="shared" si="287"/>
        <v/>
      </c>
      <c r="X1334" s="146" t="str">
        <f t="shared" si="292"/>
        <v/>
      </c>
      <c r="Y1334" s="146" t="str">
        <f t="shared" si="288"/>
        <v/>
      </c>
      <c r="Z1334" s="199" t="str">
        <f t="shared" si="289"/>
        <v/>
      </c>
      <c r="AA1334" s="146" t="str">
        <f t="shared" si="293"/>
        <v/>
      </c>
      <c r="AB1334" s="141" t="str">
        <f t="shared" si="290"/>
        <v/>
      </c>
      <c r="AC1334" s="140" t="str">
        <f t="shared" si="291"/>
        <v/>
      </c>
    </row>
    <row r="1335" spans="1:29" x14ac:dyDescent="0.2">
      <c r="A1335" s="150"/>
      <c r="B1335" s="149" t="str">
        <f t="shared" si="294"/>
        <v/>
      </c>
      <c r="C1335" s="140">
        <f t="shared" si="283"/>
        <v>13370400</v>
      </c>
      <c r="D1335" s="144"/>
      <c r="G1335" s="147"/>
      <c r="T1335" s="142" t="str">
        <f t="shared" si="284"/>
        <v/>
      </c>
      <c r="U1335" s="142" t="str">
        <f t="shared" si="285"/>
        <v/>
      </c>
      <c r="V1335" s="195" t="str">
        <f t="shared" si="286"/>
        <v/>
      </c>
      <c r="W1335" s="196" t="str">
        <f t="shared" si="287"/>
        <v/>
      </c>
      <c r="X1335" s="146" t="str">
        <f t="shared" si="292"/>
        <v/>
      </c>
      <c r="Y1335" s="146" t="str">
        <f t="shared" si="288"/>
        <v/>
      </c>
      <c r="Z1335" s="199" t="str">
        <f t="shared" si="289"/>
        <v/>
      </c>
      <c r="AA1335" s="146" t="str">
        <f t="shared" si="293"/>
        <v/>
      </c>
      <c r="AB1335" s="141" t="str">
        <f t="shared" si="290"/>
        <v/>
      </c>
      <c r="AC1335" s="140" t="str">
        <f t="shared" si="291"/>
        <v/>
      </c>
    </row>
    <row r="1336" spans="1:29" x14ac:dyDescent="0.2">
      <c r="A1336" s="150"/>
      <c r="B1336" s="149" t="str">
        <f t="shared" si="294"/>
        <v/>
      </c>
      <c r="C1336" s="140">
        <f t="shared" si="283"/>
        <v>13381200</v>
      </c>
      <c r="D1336" s="144"/>
      <c r="G1336" s="147"/>
      <c r="T1336" s="142" t="str">
        <f t="shared" si="284"/>
        <v/>
      </c>
      <c r="U1336" s="142" t="str">
        <f t="shared" si="285"/>
        <v/>
      </c>
      <c r="V1336" s="195" t="str">
        <f t="shared" si="286"/>
        <v/>
      </c>
      <c r="W1336" s="196" t="str">
        <f t="shared" si="287"/>
        <v/>
      </c>
      <c r="X1336" s="146" t="str">
        <f t="shared" si="292"/>
        <v/>
      </c>
      <c r="Y1336" s="146" t="str">
        <f t="shared" si="288"/>
        <v/>
      </c>
      <c r="Z1336" s="199" t="str">
        <f t="shared" si="289"/>
        <v/>
      </c>
      <c r="AA1336" s="146" t="str">
        <f t="shared" si="293"/>
        <v/>
      </c>
      <c r="AB1336" s="141" t="str">
        <f t="shared" si="290"/>
        <v/>
      </c>
      <c r="AC1336" s="140" t="str">
        <f t="shared" si="291"/>
        <v/>
      </c>
    </row>
    <row r="1337" spans="1:29" x14ac:dyDescent="0.2">
      <c r="A1337" s="150"/>
      <c r="B1337" s="149" t="str">
        <f t="shared" si="294"/>
        <v/>
      </c>
      <c r="C1337" s="140">
        <f t="shared" si="283"/>
        <v>13392000</v>
      </c>
      <c r="D1337" s="144"/>
      <c r="G1337" s="147"/>
      <c r="T1337" s="142" t="str">
        <f t="shared" si="284"/>
        <v/>
      </c>
      <c r="U1337" s="142" t="str">
        <f t="shared" si="285"/>
        <v/>
      </c>
      <c r="V1337" s="195" t="str">
        <f t="shared" si="286"/>
        <v/>
      </c>
      <c r="W1337" s="196" t="str">
        <f t="shared" si="287"/>
        <v/>
      </c>
      <c r="X1337" s="146" t="str">
        <f t="shared" si="292"/>
        <v/>
      </c>
      <c r="Y1337" s="146" t="str">
        <f t="shared" si="288"/>
        <v/>
      </c>
      <c r="Z1337" s="199" t="str">
        <f t="shared" si="289"/>
        <v/>
      </c>
      <c r="AA1337" s="146" t="str">
        <f t="shared" si="293"/>
        <v/>
      </c>
      <c r="AB1337" s="141" t="str">
        <f t="shared" si="290"/>
        <v/>
      </c>
      <c r="AC1337" s="140" t="str">
        <f t="shared" si="291"/>
        <v/>
      </c>
    </row>
    <row r="1338" spans="1:29" x14ac:dyDescent="0.2">
      <c r="A1338" s="150"/>
      <c r="B1338" s="149" t="str">
        <f t="shared" si="294"/>
        <v/>
      </c>
      <c r="C1338" s="140">
        <f t="shared" si="283"/>
        <v>13402800</v>
      </c>
      <c r="D1338" s="144"/>
      <c r="G1338" s="147"/>
      <c r="T1338" s="142" t="str">
        <f t="shared" si="284"/>
        <v/>
      </c>
      <c r="U1338" s="142" t="str">
        <f t="shared" si="285"/>
        <v/>
      </c>
      <c r="V1338" s="195" t="str">
        <f t="shared" si="286"/>
        <v/>
      </c>
      <c r="W1338" s="196" t="str">
        <f t="shared" si="287"/>
        <v/>
      </c>
      <c r="X1338" s="146" t="str">
        <f t="shared" si="292"/>
        <v/>
      </c>
      <c r="Y1338" s="146" t="str">
        <f t="shared" si="288"/>
        <v/>
      </c>
      <c r="Z1338" s="199" t="str">
        <f t="shared" si="289"/>
        <v/>
      </c>
      <c r="AA1338" s="146" t="str">
        <f t="shared" si="293"/>
        <v/>
      </c>
      <c r="AB1338" s="141" t="str">
        <f t="shared" si="290"/>
        <v/>
      </c>
      <c r="AC1338" s="140" t="str">
        <f t="shared" si="291"/>
        <v/>
      </c>
    </row>
    <row r="1339" spans="1:29" x14ac:dyDescent="0.2">
      <c r="A1339" s="150"/>
      <c r="B1339" s="149" t="str">
        <f t="shared" si="294"/>
        <v/>
      </c>
      <c r="C1339" s="140">
        <f t="shared" si="283"/>
        <v>13413600</v>
      </c>
      <c r="D1339" s="144"/>
      <c r="G1339" s="147"/>
      <c r="T1339" s="142" t="str">
        <f t="shared" si="284"/>
        <v/>
      </c>
      <c r="U1339" s="142" t="str">
        <f t="shared" si="285"/>
        <v/>
      </c>
      <c r="V1339" s="195" t="str">
        <f t="shared" si="286"/>
        <v/>
      </c>
      <c r="W1339" s="196" t="str">
        <f t="shared" si="287"/>
        <v/>
      </c>
      <c r="X1339" s="146" t="str">
        <f t="shared" si="292"/>
        <v/>
      </c>
      <c r="Y1339" s="146" t="str">
        <f t="shared" si="288"/>
        <v/>
      </c>
      <c r="Z1339" s="199" t="str">
        <f t="shared" si="289"/>
        <v/>
      </c>
      <c r="AA1339" s="146" t="str">
        <f t="shared" si="293"/>
        <v/>
      </c>
      <c r="AB1339" s="141" t="str">
        <f t="shared" si="290"/>
        <v/>
      </c>
      <c r="AC1339" s="140" t="str">
        <f t="shared" si="291"/>
        <v/>
      </c>
    </row>
    <row r="1340" spans="1:29" x14ac:dyDescent="0.2">
      <c r="A1340" s="150"/>
      <c r="B1340" s="149" t="str">
        <f t="shared" si="294"/>
        <v/>
      </c>
      <c r="C1340" s="140">
        <f t="shared" ref="C1340:C1403" si="295">C1339+$N$5*3600+0.00000000001</f>
        <v>13424400</v>
      </c>
      <c r="D1340" s="144"/>
      <c r="G1340" s="147"/>
      <c r="T1340" s="142" t="str">
        <f t="shared" si="284"/>
        <v/>
      </c>
      <c r="U1340" s="142" t="str">
        <f t="shared" si="285"/>
        <v/>
      </c>
      <c r="V1340" s="195" t="str">
        <f t="shared" si="286"/>
        <v/>
      </c>
      <c r="W1340" s="196" t="str">
        <f t="shared" si="287"/>
        <v/>
      </c>
      <c r="X1340" s="146" t="str">
        <f t="shared" si="292"/>
        <v/>
      </c>
      <c r="Y1340" s="146" t="str">
        <f t="shared" si="288"/>
        <v/>
      </c>
      <c r="Z1340" s="199" t="str">
        <f t="shared" si="289"/>
        <v/>
      </c>
      <c r="AA1340" s="146" t="str">
        <f t="shared" si="293"/>
        <v/>
      </c>
      <c r="AB1340" s="141" t="str">
        <f t="shared" si="290"/>
        <v/>
      </c>
      <c r="AC1340" s="140" t="str">
        <f t="shared" si="291"/>
        <v/>
      </c>
    </row>
    <row r="1341" spans="1:29" x14ac:dyDescent="0.2">
      <c r="A1341" s="150"/>
      <c r="B1341" s="149" t="str">
        <f t="shared" si="294"/>
        <v/>
      </c>
      <c r="C1341" s="140">
        <f t="shared" si="295"/>
        <v>13435200</v>
      </c>
      <c r="D1341" s="144"/>
      <c r="G1341" s="147"/>
      <c r="T1341" s="142" t="str">
        <f t="shared" si="284"/>
        <v/>
      </c>
      <c r="U1341" s="142" t="str">
        <f t="shared" si="285"/>
        <v/>
      </c>
      <c r="V1341" s="195" t="str">
        <f t="shared" si="286"/>
        <v/>
      </c>
      <c r="W1341" s="196" t="str">
        <f t="shared" si="287"/>
        <v/>
      </c>
      <c r="X1341" s="146" t="str">
        <f t="shared" si="292"/>
        <v/>
      </c>
      <c r="Y1341" s="146" t="str">
        <f t="shared" si="288"/>
        <v/>
      </c>
      <c r="Z1341" s="199" t="str">
        <f t="shared" si="289"/>
        <v/>
      </c>
      <c r="AA1341" s="146" t="str">
        <f t="shared" si="293"/>
        <v/>
      </c>
      <c r="AB1341" s="141" t="str">
        <f t="shared" si="290"/>
        <v/>
      </c>
      <c r="AC1341" s="140" t="str">
        <f t="shared" si="291"/>
        <v/>
      </c>
    </row>
    <row r="1342" spans="1:29" x14ac:dyDescent="0.2">
      <c r="A1342" s="150"/>
      <c r="B1342" s="149" t="str">
        <f t="shared" si="294"/>
        <v/>
      </c>
      <c r="C1342" s="140">
        <f t="shared" si="295"/>
        <v>13446000</v>
      </c>
      <c r="D1342" s="144"/>
      <c r="G1342" s="147"/>
      <c r="T1342" s="142" t="str">
        <f t="shared" si="284"/>
        <v/>
      </c>
      <c r="U1342" s="142" t="str">
        <f t="shared" si="285"/>
        <v/>
      </c>
      <c r="V1342" s="195" t="str">
        <f t="shared" si="286"/>
        <v/>
      </c>
      <c r="W1342" s="196" t="str">
        <f t="shared" si="287"/>
        <v/>
      </c>
      <c r="X1342" s="146" t="str">
        <f t="shared" si="292"/>
        <v/>
      </c>
      <c r="Y1342" s="146" t="str">
        <f t="shared" si="288"/>
        <v/>
      </c>
      <c r="Z1342" s="199" t="str">
        <f t="shared" si="289"/>
        <v/>
      </c>
      <c r="AA1342" s="146" t="str">
        <f t="shared" si="293"/>
        <v/>
      </c>
      <c r="AB1342" s="141" t="str">
        <f t="shared" si="290"/>
        <v/>
      </c>
      <c r="AC1342" s="140" t="str">
        <f t="shared" si="291"/>
        <v/>
      </c>
    </row>
    <row r="1343" spans="1:29" x14ac:dyDescent="0.2">
      <c r="A1343" s="150"/>
      <c r="B1343" s="149" t="str">
        <f t="shared" si="294"/>
        <v/>
      </c>
      <c r="C1343" s="140">
        <f t="shared" si="295"/>
        <v>13456800</v>
      </c>
      <c r="D1343" s="144"/>
      <c r="G1343" s="147"/>
      <c r="T1343" s="142" t="str">
        <f t="shared" si="284"/>
        <v/>
      </c>
      <c r="U1343" s="142" t="str">
        <f t="shared" si="285"/>
        <v/>
      </c>
      <c r="V1343" s="195" t="str">
        <f t="shared" si="286"/>
        <v/>
      </c>
      <c r="W1343" s="196" t="str">
        <f t="shared" si="287"/>
        <v/>
      </c>
      <c r="X1343" s="146" t="str">
        <f t="shared" si="292"/>
        <v/>
      </c>
      <c r="Y1343" s="146" t="str">
        <f t="shared" si="288"/>
        <v/>
      </c>
      <c r="Z1343" s="199" t="str">
        <f t="shared" si="289"/>
        <v/>
      </c>
      <c r="AA1343" s="146" t="str">
        <f t="shared" si="293"/>
        <v/>
      </c>
      <c r="AB1343" s="141" t="str">
        <f t="shared" si="290"/>
        <v/>
      </c>
      <c r="AC1343" s="140" t="str">
        <f t="shared" si="291"/>
        <v/>
      </c>
    </row>
    <row r="1344" spans="1:29" x14ac:dyDescent="0.2">
      <c r="A1344" s="150"/>
      <c r="B1344" s="149" t="str">
        <f t="shared" si="294"/>
        <v/>
      </c>
      <c r="C1344" s="140">
        <f t="shared" si="295"/>
        <v>13467600</v>
      </c>
      <c r="D1344" s="144"/>
      <c r="G1344" s="147"/>
      <c r="T1344" s="142" t="str">
        <f t="shared" si="284"/>
        <v/>
      </c>
      <c r="U1344" s="142" t="str">
        <f t="shared" si="285"/>
        <v/>
      </c>
      <c r="V1344" s="195" t="str">
        <f t="shared" si="286"/>
        <v/>
      </c>
      <c r="W1344" s="196" t="str">
        <f t="shared" si="287"/>
        <v/>
      </c>
      <c r="X1344" s="146" t="str">
        <f t="shared" si="292"/>
        <v/>
      </c>
      <c r="Y1344" s="146" t="str">
        <f t="shared" si="288"/>
        <v/>
      </c>
      <c r="Z1344" s="199" t="str">
        <f t="shared" si="289"/>
        <v/>
      </c>
      <c r="AA1344" s="146" t="str">
        <f t="shared" si="293"/>
        <v/>
      </c>
      <c r="AB1344" s="141" t="str">
        <f t="shared" si="290"/>
        <v/>
      </c>
      <c r="AC1344" s="140" t="str">
        <f t="shared" si="291"/>
        <v/>
      </c>
    </row>
    <row r="1345" spans="1:29" x14ac:dyDescent="0.2">
      <c r="A1345" s="150"/>
      <c r="B1345" s="149" t="str">
        <f t="shared" si="294"/>
        <v/>
      </c>
      <c r="C1345" s="140">
        <f t="shared" si="295"/>
        <v>13478400</v>
      </c>
      <c r="D1345" s="144"/>
      <c r="G1345" s="147"/>
      <c r="T1345" s="142" t="str">
        <f t="shared" si="284"/>
        <v/>
      </c>
      <c r="U1345" s="142" t="str">
        <f t="shared" si="285"/>
        <v/>
      </c>
      <c r="V1345" s="195" t="str">
        <f t="shared" si="286"/>
        <v/>
      </c>
      <c r="W1345" s="196" t="str">
        <f t="shared" si="287"/>
        <v/>
      </c>
      <c r="X1345" s="146" t="str">
        <f t="shared" si="292"/>
        <v/>
      </c>
      <c r="Y1345" s="146" t="str">
        <f t="shared" si="288"/>
        <v/>
      </c>
      <c r="Z1345" s="199" t="str">
        <f t="shared" si="289"/>
        <v/>
      </c>
      <c r="AA1345" s="146" t="str">
        <f t="shared" si="293"/>
        <v/>
      </c>
      <c r="AB1345" s="141" t="str">
        <f t="shared" si="290"/>
        <v/>
      </c>
      <c r="AC1345" s="140" t="str">
        <f t="shared" si="291"/>
        <v/>
      </c>
    </row>
    <row r="1346" spans="1:29" x14ac:dyDescent="0.2">
      <c r="A1346" s="150"/>
      <c r="B1346" s="149" t="str">
        <f t="shared" si="294"/>
        <v/>
      </c>
      <c r="C1346" s="140">
        <f t="shared" si="295"/>
        <v>13489200</v>
      </c>
      <c r="D1346" s="144"/>
      <c r="G1346" s="147"/>
      <c r="T1346" s="142" t="str">
        <f t="shared" si="284"/>
        <v/>
      </c>
      <c r="U1346" s="142" t="str">
        <f t="shared" si="285"/>
        <v/>
      </c>
      <c r="V1346" s="195" t="str">
        <f t="shared" si="286"/>
        <v/>
      </c>
      <c r="W1346" s="196" t="str">
        <f t="shared" si="287"/>
        <v/>
      </c>
      <c r="X1346" s="146" t="str">
        <f t="shared" si="292"/>
        <v/>
      </c>
      <c r="Y1346" s="146" t="str">
        <f t="shared" si="288"/>
        <v/>
      </c>
      <c r="Z1346" s="199" t="str">
        <f t="shared" si="289"/>
        <v/>
      </c>
      <c r="AA1346" s="146" t="str">
        <f t="shared" si="293"/>
        <v/>
      </c>
      <c r="AB1346" s="141" t="str">
        <f t="shared" si="290"/>
        <v/>
      </c>
      <c r="AC1346" s="140" t="str">
        <f t="shared" si="291"/>
        <v/>
      </c>
    </row>
    <row r="1347" spans="1:29" x14ac:dyDescent="0.2">
      <c r="A1347" s="150"/>
      <c r="B1347" s="149" t="str">
        <f t="shared" si="294"/>
        <v/>
      </c>
      <c r="C1347" s="140">
        <f t="shared" si="295"/>
        <v>13500000</v>
      </c>
      <c r="D1347" s="144"/>
      <c r="G1347" s="147"/>
      <c r="T1347" s="142" t="str">
        <f t="shared" ref="T1347:T1410" si="296">IF(U1347="","",T1346+1)</f>
        <v/>
      </c>
      <c r="U1347" s="142" t="str">
        <f t="shared" ref="U1347:U1410" si="297">IF(U1346="","",IF(U1346+$N$33&gt;$O$2,"",IF((U1346+N$33)&gt;=O$2,O$2,U1346+$N$33)))</f>
        <v/>
      </c>
      <c r="V1347" s="195" t="str">
        <f t="shared" ref="V1347:V1410" si="298">IF(U1347="","",(U1347/3600)/24+V$4)</f>
        <v/>
      </c>
      <c r="W1347" s="196" t="str">
        <f t="shared" ref="W1347:W1410" si="299">IF(T1347="","",V1347/24+$W$5)</f>
        <v/>
      </c>
      <c r="X1347" s="146" t="str">
        <f t="shared" si="292"/>
        <v/>
      </c>
      <c r="Y1347" s="146" t="str">
        <f t="shared" ref="Y1347:Y1410" si="300">IF(U1347="","",GetYByX(Z1347/10000,$J$4:$J$100,$I$4:$I$100, TRUE))</f>
        <v/>
      </c>
      <c r="Z1347" s="199" t="str">
        <f t="shared" ref="Z1347:Z1410" si="301">IF(U1347="","",Z1346+X1347*AB1347-AA1347*AB1347)</f>
        <v/>
      </c>
      <c r="AA1347" s="146" t="str">
        <f t="shared" si="293"/>
        <v/>
      </c>
      <c r="AB1347" s="141" t="str">
        <f t="shared" ref="AB1347:AB1410" si="302">IF(U1347="","",U1347-U1346)</f>
        <v/>
      </c>
      <c r="AC1347" s="140" t="str">
        <f t="shared" ref="AC1347:AC1410" si="303">IF(U1347="","",U1347/3600)</f>
        <v/>
      </c>
    </row>
    <row r="1348" spans="1:29" x14ac:dyDescent="0.2">
      <c r="A1348" s="150"/>
      <c r="B1348" s="149" t="str">
        <f t="shared" si="294"/>
        <v/>
      </c>
      <c r="C1348" s="140">
        <f t="shared" si="295"/>
        <v>13510800</v>
      </c>
      <c r="D1348" s="144"/>
      <c r="G1348" s="147"/>
      <c r="T1348" s="142" t="str">
        <f t="shared" si="296"/>
        <v/>
      </c>
      <c r="U1348" s="142" t="str">
        <f t="shared" si="297"/>
        <v/>
      </c>
      <c r="V1348" s="195" t="str">
        <f t="shared" si="298"/>
        <v/>
      </c>
      <c r="W1348" s="196" t="str">
        <f t="shared" si="299"/>
        <v/>
      </c>
      <c r="X1348" s="146" t="str">
        <f t="shared" si="292"/>
        <v/>
      </c>
      <c r="Y1348" s="146" t="str">
        <f t="shared" si="300"/>
        <v/>
      </c>
      <c r="Z1348" s="199" t="str">
        <f t="shared" si="301"/>
        <v/>
      </c>
      <c r="AA1348" s="146" t="str">
        <f t="shared" si="293"/>
        <v/>
      </c>
      <c r="AB1348" s="141" t="str">
        <f t="shared" si="302"/>
        <v/>
      </c>
      <c r="AC1348" s="140" t="str">
        <f t="shared" si="303"/>
        <v/>
      </c>
    </row>
    <row r="1349" spans="1:29" x14ac:dyDescent="0.2">
      <c r="A1349" s="150"/>
      <c r="B1349" s="149" t="str">
        <f t="shared" si="294"/>
        <v/>
      </c>
      <c r="C1349" s="140">
        <f t="shared" si="295"/>
        <v>13521600</v>
      </c>
      <c r="D1349" s="144"/>
      <c r="G1349" s="147"/>
      <c r="T1349" s="142" t="str">
        <f t="shared" si="296"/>
        <v/>
      </c>
      <c r="U1349" s="142" t="str">
        <f t="shared" si="297"/>
        <v/>
      </c>
      <c r="V1349" s="195" t="str">
        <f t="shared" si="298"/>
        <v/>
      </c>
      <c r="W1349" s="196" t="str">
        <f t="shared" si="299"/>
        <v/>
      </c>
      <c r="X1349" s="146" t="str">
        <f t="shared" si="292"/>
        <v/>
      </c>
      <c r="Y1349" s="146" t="str">
        <f t="shared" si="300"/>
        <v/>
      </c>
      <c r="Z1349" s="199" t="str">
        <f t="shared" si="301"/>
        <v/>
      </c>
      <c r="AA1349" s="146" t="str">
        <f t="shared" si="293"/>
        <v/>
      </c>
      <c r="AB1349" s="141" t="str">
        <f t="shared" si="302"/>
        <v/>
      </c>
      <c r="AC1349" s="140" t="str">
        <f t="shared" si="303"/>
        <v/>
      </c>
    </row>
    <row r="1350" spans="1:29" x14ac:dyDescent="0.2">
      <c r="A1350" s="150"/>
      <c r="B1350" s="149" t="str">
        <f t="shared" si="294"/>
        <v/>
      </c>
      <c r="C1350" s="140">
        <f t="shared" si="295"/>
        <v>13532400</v>
      </c>
      <c r="D1350" s="144"/>
      <c r="G1350" s="147"/>
      <c r="T1350" s="142" t="str">
        <f t="shared" si="296"/>
        <v/>
      </c>
      <c r="U1350" s="142" t="str">
        <f t="shared" si="297"/>
        <v/>
      </c>
      <c r="V1350" s="195" t="str">
        <f t="shared" si="298"/>
        <v/>
      </c>
      <c r="W1350" s="196" t="str">
        <f t="shared" si="299"/>
        <v/>
      </c>
      <c r="X1350" s="146" t="str">
        <f t="shared" ref="X1350:X1413" si="304">IF(U1350="","",vbaSpline(U1350/3600,A$4:A$59,D$4:D$59))</f>
        <v/>
      </c>
      <c r="Y1350" s="146" t="str">
        <f t="shared" si="300"/>
        <v/>
      </c>
      <c r="Z1350" s="199" t="str">
        <f t="shared" si="301"/>
        <v/>
      </c>
      <c r="AA1350" s="146" t="str">
        <f t="shared" ref="AA1350:AA1413" si="305">IF(U1350="","",IF(Y1349&lt;$N$12,0,GetYByX(Y1349,$AF$5:$AF$100,$AG$5:$AG$100)+GetYByX(Y1349,$AI$5:$AI$100,$AJ$5:$AJ$100)+AL1349)+GetYByX(Y1349,F$4:F$100,G$4:G$100))</f>
        <v/>
      </c>
      <c r="AB1350" s="141" t="str">
        <f t="shared" si="302"/>
        <v/>
      </c>
      <c r="AC1350" s="140" t="str">
        <f t="shared" si="303"/>
        <v/>
      </c>
    </row>
    <row r="1351" spans="1:29" x14ac:dyDescent="0.2">
      <c r="A1351" s="150"/>
      <c r="B1351" s="149" t="str">
        <f t="shared" si="294"/>
        <v/>
      </c>
      <c r="C1351" s="140">
        <f t="shared" si="295"/>
        <v>13543200</v>
      </c>
      <c r="D1351" s="144"/>
      <c r="G1351" s="147"/>
      <c r="T1351" s="142" t="str">
        <f t="shared" si="296"/>
        <v/>
      </c>
      <c r="U1351" s="142" t="str">
        <f t="shared" si="297"/>
        <v/>
      </c>
      <c r="V1351" s="195" t="str">
        <f t="shared" si="298"/>
        <v/>
      </c>
      <c r="W1351" s="196" t="str">
        <f t="shared" si="299"/>
        <v/>
      </c>
      <c r="X1351" s="146" t="str">
        <f t="shared" si="304"/>
        <v/>
      </c>
      <c r="Y1351" s="146" t="str">
        <f t="shared" si="300"/>
        <v/>
      </c>
      <c r="Z1351" s="199" t="str">
        <f t="shared" si="301"/>
        <v/>
      </c>
      <c r="AA1351" s="146" t="str">
        <f t="shared" si="305"/>
        <v/>
      </c>
      <c r="AB1351" s="141" t="str">
        <f t="shared" si="302"/>
        <v/>
      </c>
      <c r="AC1351" s="140" t="str">
        <f t="shared" si="303"/>
        <v/>
      </c>
    </row>
    <row r="1352" spans="1:29" x14ac:dyDescent="0.2">
      <c r="A1352" s="150"/>
      <c r="B1352" s="149" t="str">
        <f t="shared" si="294"/>
        <v/>
      </c>
      <c r="C1352" s="140">
        <f t="shared" si="295"/>
        <v>13554000</v>
      </c>
      <c r="D1352" s="144"/>
      <c r="G1352" s="147"/>
      <c r="T1352" s="142" t="str">
        <f t="shared" si="296"/>
        <v/>
      </c>
      <c r="U1352" s="142" t="str">
        <f t="shared" si="297"/>
        <v/>
      </c>
      <c r="V1352" s="195" t="str">
        <f t="shared" si="298"/>
        <v/>
      </c>
      <c r="W1352" s="196" t="str">
        <f t="shared" si="299"/>
        <v/>
      </c>
      <c r="X1352" s="146" t="str">
        <f t="shared" si="304"/>
        <v/>
      </c>
      <c r="Y1352" s="146" t="str">
        <f t="shared" si="300"/>
        <v/>
      </c>
      <c r="Z1352" s="199" t="str">
        <f t="shared" si="301"/>
        <v/>
      </c>
      <c r="AA1352" s="146" t="str">
        <f t="shared" si="305"/>
        <v/>
      </c>
      <c r="AB1352" s="141" t="str">
        <f t="shared" si="302"/>
        <v/>
      </c>
      <c r="AC1352" s="140" t="str">
        <f t="shared" si="303"/>
        <v/>
      </c>
    </row>
    <row r="1353" spans="1:29" x14ac:dyDescent="0.2">
      <c r="A1353" s="150"/>
      <c r="B1353" s="149" t="str">
        <f t="shared" si="294"/>
        <v/>
      </c>
      <c r="C1353" s="140">
        <f t="shared" si="295"/>
        <v>13564800</v>
      </c>
      <c r="D1353" s="144"/>
      <c r="G1353" s="147"/>
      <c r="T1353" s="142" t="str">
        <f t="shared" si="296"/>
        <v/>
      </c>
      <c r="U1353" s="142" t="str">
        <f t="shared" si="297"/>
        <v/>
      </c>
      <c r="V1353" s="195" t="str">
        <f t="shared" si="298"/>
        <v/>
      </c>
      <c r="W1353" s="196" t="str">
        <f t="shared" si="299"/>
        <v/>
      </c>
      <c r="X1353" s="146" t="str">
        <f t="shared" si="304"/>
        <v/>
      </c>
      <c r="Y1353" s="146" t="str">
        <f t="shared" si="300"/>
        <v/>
      </c>
      <c r="Z1353" s="199" t="str">
        <f t="shared" si="301"/>
        <v/>
      </c>
      <c r="AA1353" s="146" t="str">
        <f t="shared" si="305"/>
        <v/>
      </c>
      <c r="AB1353" s="141" t="str">
        <f t="shared" si="302"/>
        <v/>
      </c>
      <c r="AC1353" s="140" t="str">
        <f t="shared" si="303"/>
        <v/>
      </c>
    </row>
    <row r="1354" spans="1:29" x14ac:dyDescent="0.2">
      <c r="A1354" s="150"/>
      <c r="B1354" s="149" t="str">
        <f t="shared" si="294"/>
        <v/>
      </c>
      <c r="C1354" s="140">
        <f t="shared" si="295"/>
        <v>13575600</v>
      </c>
      <c r="D1354" s="144"/>
      <c r="G1354" s="147"/>
      <c r="T1354" s="142" t="str">
        <f t="shared" si="296"/>
        <v/>
      </c>
      <c r="U1354" s="142" t="str">
        <f t="shared" si="297"/>
        <v/>
      </c>
      <c r="V1354" s="195" t="str">
        <f t="shared" si="298"/>
        <v/>
      </c>
      <c r="W1354" s="196" t="str">
        <f t="shared" si="299"/>
        <v/>
      </c>
      <c r="X1354" s="146" t="str">
        <f t="shared" si="304"/>
        <v/>
      </c>
      <c r="Y1354" s="146" t="str">
        <f t="shared" si="300"/>
        <v/>
      </c>
      <c r="Z1354" s="199" t="str">
        <f t="shared" si="301"/>
        <v/>
      </c>
      <c r="AA1354" s="146" t="str">
        <f t="shared" si="305"/>
        <v/>
      </c>
      <c r="AB1354" s="141" t="str">
        <f t="shared" si="302"/>
        <v/>
      </c>
      <c r="AC1354" s="140" t="str">
        <f t="shared" si="303"/>
        <v/>
      </c>
    </row>
    <row r="1355" spans="1:29" x14ac:dyDescent="0.2">
      <c r="A1355" s="150"/>
      <c r="B1355" s="149" t="str">
        <f t="shared" si="294"/>
        <v/>
      </c>
      <c r="C1355" s="140">
        <f t="shared" si="295"/>
        <v>13586400</v>
      </c>
      <c r="D1355" s="144"/>
      <c r="G1355" s="147"/>
      <c r="T1355" s="142" t="str">
        <f t="shared" si="296"/>
        <v/>
      </c>
      <c r="U1355" s="142" t="str">
        <f t="shared" si="297"/>
        <v/>
      </c>
      <c r="V1355" s="195" t="str">
        <f t="shared" si="298"/>
        <v/>
      </c>
      <c r="W1355" s="196" t="str">
        <f t="shared" si="299"/>
        <v/>
      </c>
      <c r="X1355" s="146" t="str">
        <f t="shared" si="304"/>
        <v/>
      </c>
      <c r="Y1355" s="146" t="str">
        <f t="shared" si="300"/>
        <v/>
      </c>
      <c r="Z1355" s="199" t="str">
        <f t="shared" si="301"/>
        <v/>
      </c>
      <c r="AA1355" s="146" t="str">
        <f t="shared" si="305"/>
        <v/>
      </c>
      <c r="AB1355" s="141" t="str">
        <f t="shared" si="302"/>
        <v/>
      </c>
      <c r="AC1355" s="140" t="str">
        <f t="shared" si="303"/>
        <v/>
      </c>
    </row>
    <row r="1356" spans="1:29" x14ac:dyDescent="0.2">
      <c r="A1356" s="150"/>
      <c r="B1356" s="149" t="str">
        <f t="shared" si="294"/>
        <v/>
      </c>
      <c r="C1356" s="140">
        <f t="shared" si="295"/>
        <v>13597200</v>
      </c>
      <c r="D1356" s="144"/>
      <c r="G1356" s="147"/>
      <c r="T1356" s="142" t="str">
        <f t="shared" si="296"/>
        <v/>
      </c>
      <c r="U1356" s="142" t="str">
        <f t="shared" si="297"/>
        <v/>
      </c>
      <c r="V1356" s="195" t="str">
        <f t="shared" si="298"/>
        <v/>
      </c>
      <c r="W1356" s="196" t="str">
        <f t="shared" si="299"/>
        <v/>
      </c>
      <c r="X1356" s="146" t="str">
        <f t="shared" si="304"/>
        <v/>
      </c>
      <c r="Y1356" s="146" t="str">
        <f t="shared" si="300"/>
        <v/>
      </c>
      <c r="Z1356" s="199" t="str">
        <f t="shared" si="301"/>
        <v/>
      </c>
      <c r="AA1356" s="146" t="str">
        <f t="shared" si="305"/>
        <v/>
      </c>
      <c r="AB1356" s="141" t="str">
        <f t="shared" si="302"/>
        <v/>
      </c>
      <c r="AC1356" s="140" t="str">
        <f t="shared" si="303"/>
        <v/>
      </c>
    </row>
    <row r="1357" spans="1:29" x14ac:dyDescent="0.2">
      <c r="A1357" s="150"/>
      <c r="B1357" s="149" t="str">
        <f t="shared" si="294"/>
        <v/>
      </c>
      <c r="C1357" s="140">
        <f t="shared" si="295"/>
        <v>13608000</v>
      </c>
      <c r="D1357" s="144"/>
      <c r="G1357" s="147"/>
      <c r="T1357" s="142" t="str">
        <f t="shared" si="296"/>
        <v/>
      </c>
      <c r="U1357" s="142" t="str">
        <f t="shared" si="297"/>
        <v/>
      </c>
      <c r="V1357" s="195" t="str">
        <f t="shared" si="298"/>
        <v/>
      </c>
      <c r="W1357" s="196" t="str">
        <f t="shared" si="299"/>
        <v/>
      </c>
      <c r="X1357" s="146" t="str">
        <f t="shared" si="304"/>
        <v/>
      </c>
      <c r="Y1357" s="146" t="str">
        <f t="shared" si="300"/>
        <v/>
      </c>
      <c r="Z1357" s="199" t="str">
        <f t="shared" si="301"/>
        <v/>
      </c>
      <c r="AA1357" s="146" t="str">
        <f t="shared" si="305"/>
        <v/>
      </c>
      <c r="AB1357" s="141" t="str">
        <f t="shared" si="302"/>
        <v/>
      </c>
      <c r="AC1357" s="140" t="str">
        <f t="shared" si="303"/>
        <v/>
      </c>
    </row>
    <row r="1358" spans="1:29" x14ac:dyDescent="0.2">
      <c r="A1358" s="150"/>
      <c r="B1358" s="149" t="str">
        <f t="shared" si="294"/>
        <v/>
      </c>
      <c r="C1358" s="140">
        <f t="shared" si="295"/>
        <v>13618800</v>
      </c>
      <c r="D1358" s="144"/>
      <c r="G1358" s="147"/>
      <c r="T1358" s="142" t="str">
        <f t="shared" si="296"/>
        <v/>
      </c>
      <c r="U1358" s="142" t="str">
        <f t="shared" si="297"/>
        <v/>
      </c>
      <c r="V1358" s="195" t="str">
        <f t="shared" si="298"/>
        <v/>
      </c>
      <c r="W1358" s="196" t="str">
        <f t="shared" si="299"/>
        <v/>
      </c>
      <c r="X1358" s="146" t="str">
        <f t="shared" si="304"/>
        <v/>
      </c>
      <c r="Y1358" s="146" t="str">
        <f t="shared" si="300"/>
        <v/>
      </c>
      <c r="Z1358" s="199" t="str">
        <f t="shared" si="301"/>
        <v/>
      </c>
      <c r="AA1358" s="146" t="str">
        <f t="shared" si="305"/>
        <v/>
      </c>
      <c r="AB1358" s="141" t="str">
        <f t="shared" si="302"/>
        <v/>
      </c>
      <c r="AC1358" s="140" t="str">
        <f t="shared" si="303"/>
        <v/>
      </c>
    </row>
    <row r="1359" spans="1:29" x14ac:dyDescent="0.2">
      <c r="A1359" s="150"/>
      <c r="B1359" s="149" t="str">
        <f t="shared" si="294"/>
        <v/>
      </c>
      <c r="C1359" s="140">
        <f t="shared" si="295"/>
        <v>13629600</v>
      </c>
      <c r="D1359" s="144"/>
      <c r="G1359" s="147"/>
      <c r="T1359" s="142" t="str">
        <f t="shared" si="296"/>
        <v/>
      </c>
      <c r="U1359" s="142" t="str">
        <f t="shared" si="297"/>
        <v/>
      </c>
      <c r="V1359" s="195" t="str">
        <f t="shared" si="298"/>
        <v/>
      </c>
      <c r="W1359" s="196" t="str">
        <f t="shared" si="299"/>
        <v/>
      </c>
      <c r="X1359" s="146" t="str">
        <f t="shared" si="304"/>
        <v/>
      </c>
      <c r="Y1359" s="146" t="str">
        <f t="shared" si="300"/>
        <v/>
      </c>
      <c r="Z1359" s="199" t="str">
        <f t="shared" si="301"/>
        <v/>
      </c>
      <c r="AA1359" s="146" t="str">
        <f t="shared" si="305"/>
        <v/>
      </c>
      <c r="AB1359" s="141" t="str">
        <f t="shared" si="302"/>
        <v/>
      </c>
      <c r="AC1359" s="140" t="str">
        <f t="shared" si="303"/>
        <v/>
      </c>
    </row>
    <row r="1360" spans="1:29" x14ac:dyDescent="0.2">
      <c r="A1360" s="150"/>
      <c r="B1360" s="149" t="str">
        <f t="shared" si="294"/>
        <v/>
      </c>
      <c r="C1360" s="140">
        <f t="shared" si="295"/>
        <v>13640400</v>
      </c>
      <c r="D1360" s="144"/>
      <c r="G1360" s="147"/>
      <c r="T1360" s="142" t="str">
        <f t="shared" si="296"/>
        <v/>
      </c>
      <c r="U1360" s="142" t="str">
        <f t="shared" si="297"/>
        <v/>
      </c>
      <c r="V1360" s="195" t="str">
        <f t="shared" si="298"/>
        <v/>
      </c>
      <c r="W1360" s="196" t="str">
        <f t="shared" si="299"/>
        <v/>
      </c>
      <c r="X1360" s="146" t="str">
        <f t="shared" si="304"/>
        <v/>
      </c>
      <c r="Y1360" s="146" t="str">
        <f t="shared" si="300"/>
        <v/>
      </c>
      <c r="Z1360" s="199" t="str">
        <f t="shared" si="301"/>
        <v/>
      </c>
      <c r="AA1360" s="146" t="str">
        <f t="shared" si="305"/>
        <v/>
      </c>
      <c r="AB1360" s="141" t="str">
        <f t="shared" si="302"/>
        <v/>
      </c>
      <c r="AC1360" s="140" t="str">
        <f t="shared" si="303"/>
        <v/>
      </c>
    </row>
    <row r="1361" spans="1:29" x14ac:dyDescent="0.2">
      <c r="A1361" s="150"/>
      <c r="B1361" s="149" t="str">
        <f t="shared" si="294"/>
        <v/>
      </c>
      <c r="C1361" s="140">
        <f t="shared" si="295"/>
        <v>13651200</v>
      </c>
      <c r="D1361" s="144"/>
      <c r="G1361" s="147"/>
      <c r="T1361" s="142" t="str">
        <f t="shared" si="296"/>
        <v/>
      </c>
      <c r="U1361" s="142" t="str">
        <f t="shared" si="297"/>
        <v/>
      </c>
      <c r="V1361" s="195" t="str">
        <f t="shared" si="298"/>
        <v/>
      </c>
      <c r="W1361" s="196" t="str">
        <f t="shared" si="299"/>
        <v/>
      </c>
      <c r="X1361" s="146" t="str">
        <f t="shared" si="304"/>
        <v/>
      </c>
      <c r="Y1361" s="146" t="str">
        <f t="shared" si="300"/>
        <v/>
      </c>
      <c r="Z1361" s="199" t="str">
        <f t="shared" si="301"/>
        <v/>
      </c>
      <c r="AA1361" s="146" t="str">
        <f t="shared" si="305"/>
        <v/>
      </c>
      <c r="AB1361" s="141" t="str">
        <f t="shared" si="302"/>
        <v/>
      </c>
      <c r="AC1361" s="140" t="str">
        <f t="shared" si="303"/>
        <v/>
      </c>
    </row>
    <row r="1362" spans="1:29" x14ac:dyDescent="0.2">
      <c r="A1362" s="150"/>
      <c r="B1362" s="149" t="str">
        <f t="shared" si="294"/>
        <v/>
      </c>
      <c r="C1362" s="140">
        <f t="shared" si="295"/>
        <v>13662000</v>
      </c>
      <c r="D1362" s="144"/>
      <c r="G1362" s="147"/>
      <c r="T1362" s="142" t="str">
        <f t="shared" si="296"/>
        <v/>
      </c>
      <c r="U1362" s="142" t="str">
        <f t="shared" si="297"/>
        <v/>
      </c>
      <c r="V1362" s="195" t="str">
        <f t="shared" si="298"/>
        <v/>
      </c>
      <c r="W1362" s="196" t="str">
        <f t="shared" si="299"/>
        <v/>
      </c>
      <c r="X1362" s="146" t="str">
        <f t="shared" si="304"/>
        <v/>
      </c>
      <c r="Y1362" s="146" t="str">
        <f t="shared" si="300"/>
        <v/>
      </c>
      <c r="Z1362" s="199" t="str">
        <f t="shared" si="301"/>
        <v/>
      </c>
      <c r="AA1362" s="146" t="str">
        <f t="shared" si="305"/>
        <v/>
      </c>
      <c r="AB1362" s="141" t="str">
        <f t="shared" si="302"/>
        <v/>
      </c>
      <c r="AC1362" s="140" t="str">
        <f t="shared" si="303"/>
        <v/>
      </c>
    </row>
    <row r="1363" spans="1:29" x14ac:dyDescent="0.2">
      <c r="A1363" s="150"/>
      <c r="B1363" s="149" t="str">
        <f t="shared" si="294"/>
        <v/>
      </c>
      <c r="C1363" s="140">
        <f t="shared" si="295"/>
        <v>13672800</v>
      </c>
      <c r="D1363" s="144"/>
      <c r="G1363" s="147"/>
      <c r="T1363" s="142" t="str">
        <f t="shared" si="296"/>
        <v/>
      </c>
      <c r="U1363" s="142" t="str">
        <f t="shared" si="297"/>
        <v/>
      </c>
      <c r="V1363" s="195" t="str">
        <f t="shared" si="298"/>
        <v/>
      </c>
      <c r="W1363" s="196" t="str">
        <f t="shared" si="299"/>
        <v/>
      </c>
      <c r="X1363" s="146" t="str">
        <f t="shared" si="304"/>
        <v/>
      </c>
      <c r="Y1363" s="146" t="str">
        <f t="shared" si="300"/>
        <v/>
      </c>
      <c r="Z1363" s="199" t="str">
        <f t="shared" si="301"/>
        <v/>
      </c>
      <c r="AA1363" s="146" t="str">
        <f t="shared" si="305"/>
        <v/>
      </c>
      <c r="AB1363" s="141" t="str">
        <f t="shared" si="302"/>
        <v/>
      </c>
      <c r="AC1363" s="140" t="str">
        <f t="shared" si="303"/>
        <v/>
      </c>
    </row>
    <row r="1364" spans="1:29" x14ac:dyDescent="0.2">
      <c r="A1364" s="150"/>
      <c r="B1364" s="149" t="str">
        <f t="shared" si="294"/>
        <v/>
      </c>
      <c r="C1364" s="140">
        <f t="shared" si="295"/>
        <v>13683600</v>
      </c>
      <c r="D1364" s="144"/>
      <c r="G1364" s="147"/>
      <c r="T1364" s="142" t="str">
        <f t="shared" si="296"/>
        <v/>
      </c>
      <c r="U1364" s="142" t="str">
        <f t="shared" si="297"/>
        <v/>
      </c>
      <c r="V1364" s="195" t="str">
        <f t="shared" si="298"/>
        <v/>
      </c>
      <c r="W1364" s="196" t="str">
        <f t="shared" si="299"/>
        <v/>
      </c>
      <c r="X1364" s="146" t="str">
        <f t="shared" si="304"/>
        <v/>
      </c>
      <c r="Y1364" s="146" t="str">
        <f t="shared" si="300"/>
        <v/>
      </c>
      <c r="Z1364" s="199" t="str">
        <f t="shared" si="301"/>
        <v/>
      </c>
      <c r="AA1364" s="146" t="str">
        <f t="shared" si="305"/>
        <v/>
      </c>
      <c r="AB1364" s="141" t="str">
        <f t="shared" si="302"/>
        <v/>
      </c>
      <c r="AC1364" s="140" t="str">
        <f t="shared" si="303"/>
        <v/>
      </c>
    </row>
    <row r="1365" spans="1:29" x14ac:dyDescent="0.2">
      <c r="A1365" s="150"/>
      <c r="B1365" s="149" t="str">
        <f t="shared" si="294"/>
        <v/>
      </c>
      <c r="C1365" s="140">
        <f t="shared" si="295"/>
        <v>13694400</v>
      </c>
      <c r="D1365" s="144"/>
      <c r="G1365" s="147"/>
      <c r="T1365" s="142" t="str">
        <f t="shared" si="296"/>
        <v/>
      </c>
      <c r="U1365" s="142" t="str">
        <f t="shared" si="297"/>
        <v/>
      </c>
      <c r="V1365" s="195" t="str">
        <f t="shared" si="298"/>
        <v/>
      </c>
      <c r="W1365" s="196" t="str">
        <f t="shared" si="299"/>
        <v/>
      </c>
      <c r="X1365" s="146" t="str">
        <f t="shared" si="304"/>
        <v/>
      </c>
      <c r="Y1365" s="146" t="str">
        <f t="shared" si="300"/>
        <v/>
      </c>
      <c r="Z1365" s="199" t="str">
        <f t="shared" si="301"/>
        <v/>
      </c>
      <c r="AA1365" s="146" t="str">
        <f t="shared" si="305"/>
        <v/>
      </c>
      <c r="AB1365" s="141" t="str">
        <f t="shared" si="302"/>
        <v/>
      </c>
      <c r="AC1365" s="140" t="str">
        <f t="shared" si="303"/>
        <v/>
      </c>
    </row>
    <row r="1366" spans="1:29" x14ac:dyDescent="0.2">
      <c r="A1366" s="150"/>
      <c r="B1366" s="149" t="str">
        <f t="shared" si="294"/>
        <v/>
      </c>
      <c r="C1366" s="140">
        <f t="shared" si="295"/>
        <v>13705200</v>
      </c>
      <c r="D1366" s="144"/>
      <c r="G1366" s="147"/>
      <c r="T1366" s="142" t="str">
        <f t="shared" si="296"/>
        <v/>
      </c>
      <c r="U1366" s="142" t="str">
        <f t="shared" si="297"/>
        <v/>
      </c>
      <c r="V1366" s="195" t="str">
        <f t="shared" si="298"/>
        <v/>
      </c>
      <c r="W1366" s="196" t="str">
        <f t="shared" si="299"/>
        <v/>
      </c>
      <c r="X1366" s="146" t="str">
        <f t="shared" si="304"/>
        <v/>
      </c>
      <c r="Y1366" s="146" t="str">
        <f t="shared" si="300"/>
        <v/>
      </c>
      <c r="Z1366" s="199" t="str">
        <f t="shared" si="301"/>
        <v/>
      </c>
      <c r="AA1366" s="146" t="str">
        <f t="shared" si="305"/>
        <v/>
      </c>
      <c r="AB1366" s="141" t="str">
        <f t="shared" si="302"/>
        <v/>
      </c>
      <c r="AC1366" s="140" t="str">
        <f t="shared" si="303"/>
        <v/>
      </c>
    </row>
    <row r="1367" spans="1:29" x14ac:dyDescent="0.2">
      <c r="A1367" s="150"/>
      <c r="B1367" s="149" t="str">
        <f t="shared" si="294"/>
        <v/>
      </c>
      <c r="C1367" s="140">
        <f t="shared" si="295"/>
        <v>13716000</v>
      </c>
      <c r="D1367" s="144"/>
      <c r="G1367" s="147"/>
      <c r="T1367" s="142" t="str">
        <f t="shared" si="296"/>
        <v/>
      </c>
      <c r="U1367" s="142" t="str">
        <f t="shared" si="297"/>
        <v/>
      </c>
      <c r="V1367" s="195" t="str">
        <f t="shared" si="298"/>
        <v/>
      </c>
      <c r="W1367" s="196" t="str">
        <f t="shared" si="299"/>
        <v/>
      </c>
      <c r="X1367" s="146" t="str">
        <f t="shared" si="304"/>
        <v/>
      </c>
      <c r="Y1367" s="146" t="str">
        <f t="shared" si="300"/>
        <v/>
      </c>
      <c r="Z1367" s="199" t="str">
        <f t="shared" si="301"/>
        <v/>
      </c>
      <c r="AA1367" s="146" t="str">
        <f t="shared" si="305"/>
        <v/>
      </c>
      <c r="AB1367" s="141" t="str">
        <f t="shared" si="302"/>
        <v/>
      </c>
      <c r="AC1367" s="140" t="str">
        <f t="shared" si="303"/>
        <v/>
      </c>
    </row>
    <row r="1368" spans="1:29" x14ac:dyDescent="0.2">
      <c r="A1368" s="150"/>
      <c r="B1368" s="149" t="str">
        <f t="shared" si="294"/>
        <v/>
      </c>
      <c r="C1368" s="140">
        <f t="shared" si="295"/>
        <v>13726800</v>
      </c>
      <c r="D1368" s="144"/>
      <c r="G1368" s="147"/>
      <c r="T1368" s="142" t="str">
        <f t="shared" si="296"/>
        <v/>
      </c>
      <c r="U1368" s="142" t="str">
        <f t="shared" si="297"/>
        <v/>
      </c>
      <c r="V1368" s="195" t="str">
        <f t="shared" si="298"/>
        <v/>
      </c>
      <c r="W1368" s="196" t="str">
        <f t="shared" si="299"/>
        <v/>
      </c>
      <c r="X1368" s="146" t="str">
        <f t="shared" si="304"/>
        <v/>
      </c>
      <c r="Y1368" s="146" t="str">
        <f t="shared" si="300"/>
        <v/>
      </c>
      <c r="Z1368" s="199" t="str">
        <f t="shared" si="301"/>
        <v/>
      </c>
      <c r="AA1368" s="146" t="str">
        <f t="shared" si="305"/>
        <v/>
      </c>
      <c r="AB1368" s="141" t="str">
        <f t="shared" si="302"/>
        <v/>
      </c>
      <c r="AC1368" s="140" t="str">
        <f t="shared" si="303"/>
        <v/>
      </c>
    </row>
    <row r="1369" spans="1:29" x14ac:dyDescent="0.2">
      <c r="A1369" s="150"/>
      <c r="B1369" s="149" t="str">
        <f t="shared" si="294"/>
        <v/>
      </c>
      <c r="C1369" s="140">
        <f t="shared" si="295"/>
        <v>13737600</v>
      </c>
      <c r="D1369" s="144"/>
      <c r="G1369" s="147"/>
      <c r="T1369" s="142" t="str">
        <f t="shared" si="296"/>
        <v/>
      </c>
      <c r="U1369" s="142" t="str">
        <f t="shared" si="297"/>
        <v/>
      </c>
      <c r="V1369" s="195" t="str">
        <f t="shared" si="298"/>
        <v/>
      </c>
      <c r="W1369" s="196" t="str">
        <f t="shared" si="299"/>
        <v/>
      </c>
      <c r="X1369" s="146" t="str">
        <f t="shared" si="304"/>
        <v/>
      </c>
      <c r="Y1369" s="146" t="str">
        <f t="shared" si="300"/>
        <v/>
      </c>
      <c r="Z1369" s="199" t="str">
        <f t="shared" si="301"/>
        <v/>
      </c>
      <c r="AA1369" s="146" t="str">
        <f t="shared" si="305"/>
        <v/>
      </c>
      <c r="AB1369" s="141" t="str">
        <f t="shared" si="302"/>
        <v/>
      </c>
      <c r="AC1369" s="140" t="str">
        <f t="shared" si="303"/>
        <v/>
      </c>
    </row>
    <row r="1370" spans="1:29" x14ac:dyDescent="0.2">
      <c r="A1370" s="150"/>
      <c r="B1370" s="149" t="str">
        <f t="shared" si="294"/>
        <v/>
      </c>
      <c r="C1370" s="140">
        <f t="shared" si="295"/>
        <v>13748400</v>
      </c>
      <c r="D1370" s="144"/>
      <c r="G1370" s="147"/>
      <c r="T1370" s="142" t="str">
        <f t="shared" si="296"/>
        <v/>
      </c>
      <c r="U1370" s="142" t="str">
        <f t="shared" si="297"/>
        <v/>
      </c>
      <c r="V1370" s="195" t="str">
        <f t="shared" si="298"/>
        <v/>
      </c>
      <c r="W1370" s="196" t="str">
        <f t="shared" si="299"/>
        <v/>
      </c>
      <c r="X1370" s="146" t="str">
        <f t="shared" si="304"/>
        <v/>
      </c>
      <c r="Y1370" s="146" t="str">
        <f t="shared" si="300"/>
        <v/>
      </c>
      <c r="Z1370" s="199" t="str">
        <f t="shared" si="301"/>
        <v/>
      </c>
      <c r="AA1370" s="146" t="str">
        <f t="shared" si="305"/>
        <v/>
      </c>
      <c r="AB1370" s="141" t="str">
        <f t="shared" si="302"/>
        <v/>
      </c>
      <c r="AC1370" s="140" t="str">
        <f t="shared" si="303"/>
        <v/>
      </c>
    </row>
    <row r="1371" spans="1:29" x14ac:dyDescent="0.2">
      <c r="A1371" s="150"/>
      <c r="B1371" s="149" t="str">
        <f t="shared" si="294"/>
        <v/>
      </c>
      <c r="C1371" s="140">
        <f t="shared" si="295"/>
        <v>13759200</v>
      </c>
      <c r="D1371" s="144"/>
      <c r="G1371" s="147"/>
      <c r="T1371" s="142" t="str">
        <f t="shared" si="296"/>
        <v/>
      </c>
      <c r="U1371" s="142" t="str">
        <f t="shared" si="297"/>
        <v/>
      </c>
      <c r="V1371" s="195" t="str">
        <f t="shared" si="298"/>
        <v/>
      </c>
      <c r="W1371" s="196" t="str">
        <f t="shared" si="299"/>
        <v/>
      </c>
      <c r="X1371" s="146" t="str">
        <f t="shared" si="304"/>
        <v/>
      </c>
      <c r="Y1371" s="146" t="str">
        <f t="shared" si="300"/>
        <v/>
      </c>
      <c r="Z1371" s="199" t="str">
        <f t="shared" si="301"/>
        <v/>
      </c>
      <c r="AA1371" s="146" t="str">
        <f t="shared" si="305"/>
        <v/>
      </c>
      <c r="AB1371" s="141" t="str">
        <f t="shared" si="302"/>
        <v/>
      </c>
      <c r="AC1371" s="140" t="str">
        <f t="shared" si="303"/>
        <v/>
      </c>
    </row>
    <row r="1372" spans="1:29" x14ac:dyDescent="0.2">
      <c r="A1372" s="150"/>
      <c r="B1372" s="149" t="str">
        <f t="shared" si="294"/>
        <v/>
      </c>
      <c r="C1372" s="140">
        <f t="shared" si="295"/>
        <v>13770000</v>
      </c>
      <c r="D1372" s="144"/>
      <c r="G1372" s="147"/>
      <c r="T1372" s="142" t="str">
        <f t="shared" si="296"/>
        <v/>
      </c>
      <c r="U1372" s="142" t="str">
        <f t="shared" si="297"/>
        <v/>
      </c>
      <c r="V1372" s="195" t="str">
        <f t="shared" si="298"/>
        <v/>
      </c>
      <c r="W1372" s="196" t="str">
        <f t="shared" si="299"/>
        <v/>
      </c>
      <c r="X1372" s="146" t="str">
        <f t="shared" si="304"/>
        <v/>
      </c>
      <c r="Y1372" s="146" t="str">
        <f t="shared" si="300"/>
        <v/>
      </c>
      <c r="Z1372" s="199" t="str">
        <f t="shared" si="301"/>
        <v/>
      </c>
      <c r="AA1372" s="146" t="str">
        <f t="shared" si="305"/>
        <v/>
      </c>
      <c r="AB1372" s="141" t="str">
        <f t="shared" si="302"/>
        <v/>
      </c>
      <c r="AC1372" s="140" t="str">
        <f t="shared" si="303"/>
        <v/>
      </c>
    </row>
    <row r="1373" spans="1:29" x14ac:dyDescent="0.2">
      <c r="A1373" s="150"/>
      <c r="B1373" s="149" t="str">
        <f t="shared" si="294"/>
        <v/>
      </c>
      <c r="C1373" s="140">
        <f t="shared" si="295"/>
        <v>13780800</v>
      </c>
      <c r="D1373" s="144"/>
      <c r="G1373" s="147"/>
      <c r="T1373" s="142" t="str">
        <f t="shared" si="296"/>
        <v/>
      </c>
      <c r="U1373" s="142" t="str">
        <f t="shared" si="297"/>
        <v/>
      </c>
      <c r="V1373" s="195" t="str">
        <f t="shared" si="298"/>
        <v/>
      </c>
      <c r="W1373" s="196" t="str">
        <f t="shared" si="299"/>
        <v/>
      </c>
      <c r="X1373" s="146" t="str">
        <f t="shared" si="304"/>
        <v/>
      </c>
      <c r="Y1373" s="146" t="str">
        <f t="shared" si="300"/>
        <v/>
      </c>
      <c r="Z1373" s="199" t="str">
        <f t="shared" si="301"/>
        <v/>
      </c>
      <c r="AA1373" s="146" t="str">
        <f t="shared" si="305"/>
        <v/>
      </c>
      <c r="AB1373" s="141" t="str">
        <f t="shared" si="302"/>
        <v/>
      </c>
      <c r="AC1373" s="140" t="str">
        <f t="shared" si="303"/>
        <v/>
      </c>
    </row>
    <row r="1374" spans="1:29" x14ac:dyDescent="0.2">
      <c r="A1374" s="150"/>
      <c r="B1374" s="149" t="str">
        <f t="shared" si="294"/>
        <v/>
      </c>
      <c r="C1374" s="140">
        <f t="shared" si="295"/>
        <v>13791600</v>
      </c>
      <c r="D1374" s="144"/>
      <c r="G1374" s="147"/>
      <c r="T1374" s="142" t="str">
        <f t="shared" si="296"/>
        <v/>
      </c>
      <c r="U1374" s="142" t="str">
        <f t="shared" si="297"/>
        <v/>
      </c>
      <c r="V1374" s="195" t="str">
        <f t="shared" si="298"/>
        <v/>
      </c>
      <c r="W1374" s="196" t="str">
        <f t="shared" si="299"/>
        <v/>
      </c>
      <c r="X1374" s="146" t="str">
        <f t="shared" si="304"/>
        <v/>
      </c>
      <c r="Y1374" s="146" t="str">
        <f t="shared" si="300"/>
        <v/>
      </c>
      <c r="Z1374" s="199" t="str">
        <f t="shared" si="301"/>
        <v/>
      </c>
      <c r="AA1374" s="146" t="str">
        <f t="shared" si="305"/>
        <v/>
      </c>
      <c r="AB1374" s="141" t="str">
        <f t="shared" si="302"/>
        <v/>
      </c>
      <c r="AC1374" s="140" t="str">
        <f t="shared" si="303"/>
        <v/>
      </c>
    </row>
    <row r="1375" spans="1:29" x14ac:dyDescent="0.2">
      <c r="A1375" s="150"/>
      <c r="B1375" s="149" t="str">
        <f t="shared" si="294"/>
        <v/>
      </c>
      <c r="C1375" s="140">
        <f t="shared" si="295"/>
        <v>13802400</v>
      </c>
      <c r="D1375" s="144"/>
      <c r="G1375" s="147"/>
      <c r="T1375" s="142" t="str">
        <f t="shared" si="296"/>
        <v/>
      </c>
      <c r="U1375" s="142" t="str">
        <f t="shared" si="297"/>
        <v/>
      </c>
      <c r="V1375" s="195" t="str">
        <f t="shared" si="298"/>
        <v/>
      </c>
      <c r="W1375" s="196" t="str">
        <f t="shared" si="299"/>
        <v/>
      </c>
      <c r="X1375" s="146" t="str">
        <f t="shared" si="304"/>
        <v/>
      </c>
      <c r="Y1375" s="146" t="str">
        <f t="shared" si="300"/>
        <v/>
      </c>
      <c r="Z1375" s="199" t="str">
        <f t="shared" si="301"/>
        <v/>
      </c>
      <c r="AA1375" s="146" t="str">
        <f t="shared" si="305"/>
        <v/>
      </c>
      <c r="AB1375" s="141" t="str">
        <f t="shared" si="302"/>
        <v/>
      </c>
      <c r="AC1375" s="140" t="str">
        <f t="shared" si="303"/>
        <v/>
      </c>
    </row>
    <row r="1376" spans="1:29" x14ac:dyDescent="0.2">
      <c r="A1376" s="150"/>
      <c r="B1376" s="149" t="str">
        <f t="shared" si="294"/>
        <v/>
      </c>
      <c r="C1376" s="140">
        <f t="shared" si="295"/>
        <v>13813200</v>
      </c>
      <c r="D1376" s="144"/>
      <c r="G1376" s="147"/>
      <c r="T1376" s="142" t="str">
        <f t="shared" si="296"/>
        <v/>
      </c>
      <c r="U1376" s="142" t="str">
        <f t="shared" si="297"/>
        <v/>
      </c>
      <c r="V1376" s="195" t="str">
        <f t="shared" si="298"/>
        <v/>
      </c>
      <c r="W1376" s="196" t="str">
        <f t="shared" si="299"/>
        <v/>
      </c>
      <c r="X1376" s="146" t="str">
        <f t="shared" si="304"/>
        <v/>
      </c>
      <c r="Y1376" s="146" t="str">
        <f t="shared" si="300"/>
        <v/>
      </c>
      <c r="Z1376" s="199" t="str">
        <f t="shared" si="301"/>
        <v/>
      </c>
      <c r="AA1376" s="146" t="str">
        <f t="shared" si="305"/>
        <v/>
      </c>
      <c r="AB1376" s="141" t="str">
        <f t="shared" si="302"/>
        <v/>
      </c>
      <c r="AC1376" s="140" t="str">
        <f t="shared" si="303"/>
        <v/>
      </c>
    </row>
    <row r="1377" spans="1:29" x14ac:dyDescent="0.2">
      <c r="A1377" s="150"/>
      <c r="B1377" s="149" t="str">
        <f t="shared" si="294"/>
        <v/>
      </c>
      <c r="C1377" s="140">
        <f t="shared" si="295"/>
        <v>13824000</v>
      </c>
      <c r="D1377" s="144"/>
      <c r="G1377" s="147"/>
      <c r="T1377" s="142" t="str">
        <f t="shared" si="296"/>
        <v/>
      </c>
      <c r="U1377" s="142" t="str">
        <f t="shared" si="297"/>
        <v/>
      </c>
      <c r="V1377" s="195" t="str">
        <f t="shared" si="298"/>
        <v/>
      </c>
      <c r="W1377" s="196" t="str">
        <f t="shared" si="299"/>
        <v/>
      </c>
      <c r="X1377" s="146" t="str">
        <f t="shared" si="304"/>
        <v/>
      </c>
      <c r="Y1377" s="146" t="str">
        <f t="shared" si="300"/>
        <v/>
      </c>
      <c r="Z1377" s="199" t="str">
        <f t="shared" si="301"/>
        <v/>
      </c>
      <c r="AA1377" s="146" t="str">
        <f t="shared" si="305"/>
        <v/>
      </c>
      <c r="AB1377" s="141" t="str">
        <f t="shared" si="302"/>
        <v/>
      </c>
      <c r="AC1377" s="140" t="str">
        <f t="shared" si="303"/>
        <v/>
      </c>
    </row>
    <row r="1378" spans="1:29" x14ac:dyDescent="0.2">
      <c r="A1378" s="150"/>
      <c r="B1378" s="149" t="str">
        <f t="shared" si="294"/>
        <v/>
      </c>
      <c r="C1378" s="140">
        <f t="shared" si="295"/>
        <v>13834800</v>
      </c>
      <c r="D1378" s="144"/>
      <c r="G1378" s="147"/>
      <c r="T1378" s="142" t="str">
        <f t="shared" si="296"/>
        <v/>
      </c>
      <c r="U1378" s="142" t="str">
        <f t="shared" si="297"/>
        <v/>
      </c>
      <c r="V1378" s="195" t="str">
        <f t="shared" si="298"/>
        <v/>
      </c>
      <c r="W1378" s="196" t="str">
        <f t="shared" si="299"/>
        <v/>
      </c>
      <c r="X1378" s="146" t="str">
        <f t="shared" si="304"/>
        <v/>
      </c>
      <c r="Y1378" s="146" t="str">
        <f t="shared" si="300"/>
        <v/>
      </c>
      <c r="Z1378" s="199" t="str">
        <f t="shared" si="301"/>
        <v/>
      </c>
      <c r="AA1378" s="146" t="str">
        <f t="shared" si="305"/>
        <v/>
      </c>
      <c r="AB1378" s="141" t="str">
        <f t="shared" si="302"/>
        <v/>
      </c>
      <c r="AC1378" s="140" t="str">
        <f t="shared" si="303"/>
        <v/>
      </c>
    </row>
    <row r="1379" spans="1:29" x14ac:dyDescent="0.2">
      <c r="A1379" s="150"/>
      <c r="B1379" s="149" t="str">
        <f t="shared" si="294"/>
        <v/>
      </c>
      <c r="C1379" s="140">
        <f t="shared" si="295"/>
        <v>13845600</v>
      </c>
      <c r="D1379" s="144"/>
      <c r="G1379" s="147"/>
      <c r="T1379" s="142" t="str">
        <f t="shared" si="296"/>
        <v/>
      </c>
      <c r="U1379" s="142" t="str">
        <f t="shared" si="297"/>
        <v/>
      </c>
      <c r="V1379" s="195" t="str">
        <f t="shared" si="298"/>
        <v/>
      </c>
      <c r="W1379" s="196" t="str">
        <f t="shared" si="299"/>
        <v/>
      </c>
      <c r="X1379" s="146" t="str">
        <f t="shared" si="304"/>
        <v/>
      </c>
      <c r="Y1379" s="146" t="str">
        <f t="shared" si="300"/>
        <v/>
      </c>
      <c r="Z1379" s="199" t="str">
        <f t="shared" si="301"/>
        <v/>
      </c>
      <c r="AA1379" s="146" t="str">
        <f t="shared" si="305"/>
        <v/>
      </c>
      <c r="AB1379" s="141" t="str">
        <f t="shared" si="302"/>
        <v/>
      </c>
      <c r="AC1379" s="140" t="str">
        <f t="shared" si="303"/>
        <v/>
      </c>
    </row>
    <row r="1380" spans="1:29" x14ac:dyDescent="0.2">
      <c r="A1380" s="150"/>
      <c r="B1380" s="149" t="str">
        <f t="shared" si="294"/>
        <v/>
      </c>
      <c r="C1380" s="140">
        <f t="shared" si="295"/>
        <v>13856400</v>
      </c>
      <c r="D1380" s="144"/>
      <c r="G1380" s="147"/>
      <c r="T1380" s="142" t="str">
        <f t="shared" si="296"/>
        <v/>
      </c>
      <c r="U1380" s="142" t="str">
        <f t="shared" si="297"/>
        <v/>
      </c>
      <c r="V1380" s="195" t="str">
        <f t="shared" si="298"/>
        <v/>
      </c>
      <c r="W1380" s="196" t="str">
        <f t="shared" si="299"/>
        <v/>
      </c>
      <c r="X1380" s="146" t="str">
        <f t="shared" si="304"/>
        <v/>
      </c>
      <c r="Y1380" s="146" t="str">
        <f t="shared" si="300"/>
        <v/>
      </c>
      <c r="Z1380" s="199" t="str">
        <f t="shared" si="301"/>
        <v/>
      </c>
      <c r="AA1380" s="146" t="str">
        <f t="shared" si="305"/>
        <v/>
      </c>
      <c r="AB1380" s="141" t="str">
        <f t="shared" si="302"/>
        <v/>
      </c>
      <c r="AC1380" s="140" t="str">
        <f t="shared" si="303"/>
        <v/>
      </c>
    </row>
    <row r="1381" spans="1:29" x14ac:dyDescent="0.2">
      <c r="A1381" s="150"/>
      <c r="B1381" s="149" t="str">
        <f t="shared" si="294"/>
        <v/>
      </c>
      <c r="C1381" s="140">
        <f t="shared" si="295"/>
        <v>13867200</v>
      </c>
      <c r="D1381" s="144"/>
      <c r="G1381" s="147"/>
      <c r="T1381" s="142" t="str">
        <f t="shared" si="296"/>
        <v/>
      </c>
      <c r="U1381" s="142" t="str">
        <f t="shared" si="297"/>
        <v/>
      </c>
      <c r="V1381" s="195" t="str">
        <f t="shared" si="298"/>
        <v/>
      </c>
      <c r="W1381" s="196" t="str">
        <f t="shared" si="299"/>
        <v/>
      </c>
      <c r="X1381" s="146" t="str">
        <f t="shared" si="304"/>
        <v/>
      </c>
      <c r="Y1381" s="146" t="str">
        <f t="shared" si="300"/>
        <v/>
      </c>
      <c r="Z1381" s="199" t="str">
        <f t="shared" si="301"/>
        <v/>
      </c>
      <c r="AA1381" s="146" t="str">
        <f t="shared" si="305"/>
        <v/>
      </c>
      <c r="AB1381" s="141" t="str">
        <f t="shared" si="302"/>
        <v/>
      </c>
      <c r="AC1381" s="140" t="str">
        <f t="shared" si="303"/>
        <v/>
      </c>
    </row>
    <row r="1382" spans="1:29" x14ac:dyDescent="0.2">
      <c r="A1382" s="150"/>
      <c r="B1382" s="149" t="str">
        <f t="shared" si="294"/>
        <v/>
      </c>
      <c r="C1382" s="140">
        <f t="shared" si="295"/>
        <v>13878000</v>
      </c>
      <c r="D1382" s="144"/>
      <c r="G1382" s="147"/>
      <c r="T1382" s="142" t="str">
        <f t="shared" si="296"/>
        <v/>
      </c>
      <c r="U1382" s="142" t="str">
        <f t="shared" si="297"/>
        <v/>
      </c>
      <c r="V1382" s="195" t="str">
        <f t="shared" si="298"/>
        <v/>
      </c>
      <c r="W1382" s="196" t="str">
        <f t="shared" si="299"/>
        <v/>
      </c>
      <c r="X1382" s="146" t="str">
        <f t="shared" si="304"/>
        <v/>
      </c>
      <c r="Y1382" s="146" t="str">
        <f t="shared" si="300"/>
        <v/>
      </c>
      <c r="Z1382" s="199" t="str">
        <f t="shared" si="301"/>
        <v/>
      </c>
      <c r="AA1382" s="146" t="str">
        <f t="shared" si="305"/>
        <v/>
      </c>
      <c r="AB1382" s="141" t="str">
        <f t="shared" si="302"/>
        <v/>
      </c>
      <c r="AC1382" s="140" t="str">
        <f t="shared" si="303"/>
        <v/>
      </c>
    </row>
    <row r="1383" spans="1:29" x14ac:dyDescent="0.2">
      <c r="A1383" s="150"/>
      <c r="B1383" s="149" t="str">
        <f t="shared" si="294"/>
        <v/>
      </c>
      <c r="C1383" s="140">
        <f t="shared" si="295"/>
        <v>13888800</v>
      </c>
      <c r="D1383" s="144"/>
      <c r="G1383" s="147"/>
      <c r="T1383" s="142" t="str">
        <f t="shared" si="296"/>
        <v/>
      </c>
      <c r="U1383" s="142" t="str">
        <f t="shared" si="297"/>
        <v/>
      </c>
      <c r="V1383" s="195" t="str">
        <f t="shared" si="298"/>
        <v/>
      </c>
      <c r="W1383" s="196" t="str">
        <f t="shared" si="299"/>
        <v/>
      </c>
      <c r="X1383" s="146" t="str">
        <f t="shared" si="304"/>
        <v/>
      </c>
      <c r="Y1383" s="146" t="str">
        <f t="shared" si="300"/>
        <v/>
      </c>
      <c r="Z1383" s="199" t="str">
        <f t="shared" si="301"/>
        <v/>
      </c>
      <c r="AA1383" s="146" t="str">
        <f t="shared" si="305"/>
        <v/>
      </c>
      <c r="AB1383" s="141" t="str">
        <f t="shared" si="302"/>
        <v/>
      </c>
      <c r="AC1383" s="140" t="str">
        <f t="shared" si="303"/>
        <v/>
      </c>
    </row>
    <row r="1384" spans="1:29" x14ac:dyDescent="0.2">
      <c r="A1384" s="150"/>
      <c r="B1384" s="149" t="str">
        <f t="shared" si="294"/>
        <v/>
      </c>
      <c r="C1384" s="140">
        <f t="shared" si="295"/>
        <v>13899600</v>
      </c>
      <c r="D1384" s="144"/>
      <c r="G1384" s="147"/>
      <c r="T1384" s="142" t="str">
        <f t="shared" si="296"/>
        <v/>
      </c>
      <c r="U1384" s="142" t="str">
        <f t="shared" si="297"/>
        <v/>
      </c>
      <c r="V1384" s="195" t="str">
        <f t="shared" si="298"/>
        <v/>
      </c>
      <c r="W1384" s="196" t="str">
        <f t="shared" si="299"/>
        <v/>
      </c>
      <c r="X1384" s="146" t="str">
        <f t="shared" si="304"/>
        <v/>
      </c>
      <c r="Y1384" s="146" t="str">
        <f t="shared" si="300"/>
        <v/>
      </c>
      <c r="Z1384" s="199" t="str">
        <f t="shared" si="301"/>
        <v/>
      </c>
      <c r="AA1384" s="146" t="str">
        <f t="shared" si="305"/>
        <v/>
      </c>
      <c r="AB1384" s="141" t="str">
        <f t="shared" si="302"/>
        <v/>
      </c>
      <c r="AC1384" s="140" t="str">
        <f t="shared" si="303"/>
        <v/>
      </c>
    </row>
    <row r="1385" spans="1:29" x14ac:dyDescent="0.2">
      <c r="A1385" s="150"/>
      <c r="B1385" s="149" t="str">
        <f t="shared" si="294"/>
        <v/>
      </c>
      <c r="C1385" s="140">
        <f t="shared" si="295"/>
        <v>13910400</v>
      </c>
      <c r="D1385" s="144"/>
      <c r="G1385" s="147"/>
      <c r="T1385" s="142" t="str">
        <f t="shared" si="296"/>
        <v/>
      </c>
      <c r="U1385" s="142" t="str">
        <f t="shared" si="297"/>
        <v/>
      </c>
      <c r="V1385" s="195" t="str">
        <f t="shared" si="298"/>
        <v/>
      </c>
      <c r="W1385" s="196" t="str">
        <f t="shared" si="299"/>
        <v/>
      </c>
      <c r="X1385" s="146" t="str">
        <f t="shared" si="304"/>
        <v/>
      </c>
      <c r="Y1385" s="146" t="str">
        <f t="shared" si="300"/>
        <v/>
      </c>
      <c r="Z1385" s="199" t="str">
        <f t="shared" si="301"/>
        <v/>
      </c>
      <c r="AA1385" s="146" t="str">
        <f t="shared" si="305"/>
        <v/>
      </c>
      <c r="AB1385" s="141" t="str">
        <f t="shared" si="302"/>
        <v/>
      </c>
      <c r="AC1385" s="140" t="str">
        <f t="shared" si="303"/>
        <v/>
      </c>
    </row>
    <row r="1386" spans="1:29" x14ac:dyDescent="0.2">
      <c r="A1386" s="150"/>
      <c r="B1386" s="149" t="str">
        <f t="shared" si="294"/>
        <v/>
      </c>
      <c r="C1386" s="140">
        <f t="shared" si="295"/>
        <v>13921200</v>
      </c>
      <c r="D1386" s="144"/>
      <c r="G1386" s="147"/>
      <c r="T1386" s="142" t="str">
        <f t="shared" si="296"/>
        <v/>
      </c>
      <c r="U1386" s="142" t="str">
        <f t="shared" si="297"/>
        <v/>
      </c>
      <c r="V1386" s="195" t="str">
        <f t="shared" si="298"/>
        <v/>
      </c>
      <c r="W1386" s="196" t="str">
        <f t="shared" si="299"/>
        <v/>
      </c>
      <c r="X1386" s="146" t="str">
        <f t="shared" si="304"/>
        <v/>
      </c>
      <c r="Y1386" s="146" t="str">
        <f t="shared" si="300"/>
        <v/>
      </c>
      <c r="Z1386" s="199" t="str">
        <f t="shared" si="301"/>
        <v/>
      </c>
      <c r="AA1386" s="146" t="str">
        <f t="shared" si="305"/>
        <v/>
      </c>
      <c r="AB1386" s="141" t="str">
        <f t="shared" si="302"/>
        <v/>
      </c>
      <c r="AC1386" s="140" t="str">
        <f t="shared" si="303"/>
        <v/>
      </c>
    </row>
    <row r="1387" spans="1:29" x14ac:dyDescent="0.2">
      <c r="A1387" s="150"/>
      <c r="B1387" s="149" t="str">
        <f t="shared" si="294"/>
        <v/>
      </c>
      <c r="C1387" s="140">
        <f t="shared" si="295"/>
        <v>13932000</v>
      </c>
      <c r="D1387" s="144"/>
      <c r="G1387" s="147"/>
      <c r="T1387" s="142" t="str">
        <f t="shared" si="296"/>
        <v/>
      </c>
      <c r="U1387" s="142" t="str">
        <f t="shared" si="297"/>
        <v/>
      </c>
      <c r="V1387" s="195" t="str">
        <f t="shared" si="298"/>
        <v/>
      </c>
      <c r="W1387" s="196" t="str">
        <f t="shared" si="299"/>
        <v/>
      </c>
      <c r="X1387" s="146" t="str">
        <f t="shared" si="304"/>
        <v/>
      </c>
      <c r="Y1387" s="146" t="str">
        <f t="shared" si="300"/>
        <v/>
      </c>
      <c r="Z1387" s="199" t="str">
        <f t="shared" si="301"/>
        <v/>
      </c>
      <c r="AA1387" s="146" t="str">
        <f t="shared" si="305"/>
        <v/>
      </c>
      <c r="AB1387" s="141" t="str">
        <f t="shared" si="302"/>
        <v/>
      </c>
      <c r="AC1387" s="140" t="str">
        <f t="shared" si="303"/>
        <v/>
      </c>
    </row>
    <row r="1388" spans="1:29" x14ac:dyDescent="0.2">
      <c r="A1388" s="150"/>
      <c r="B1388" s="149" t="str">
        <f t="shared" si="294"/>
        <v/>
      </c>
      <c r="C1388" s="140">
        <f t="shared" si="295"/>
        <v>13942800</v>
      </c>
      <c r="D1388" s="144"/>
      <c r="G1388" s="147"/>
      <c r="T1388" s="142" t="str">
        <f t="shared" si="296"/>
        <v/>
      </c>
      <c r="U1388" s="142" t="str">
        <f t="shared" si="297"/>
        <v/>
      </c>
      <c r="V1388" s="195" t="str">
        <f t="shared" si="298"/>
        <v/>
      </c>
      <c r="W1388" s="196" t="str">
        <f t="shared" si="299"/>
        <v/>
      </c>
      <c r="X1388" s="146" t="str">
        <f t="shared" si="304"/>
        <v/>
      </c>
      <c r="Y1388" s="146" t="str">
        <f t="shared" si="300"/>
        <v/>
      </c>
      <c r="Z1388" s="199" t="str">
        <f t="shared" si="301"/>
        <v/>
      </c>
      <c r="AA1388" s="146" t="str">
        <f t="shared" si="305"/>
        <v/>
      </c>
      <c r="AB1388" s="141" t="str">
        <f t="shared" si="302"/>
        <v/>
      </c>
      <c r="AC1388" s="140" t="str">
        <f t="shared" si="303"/>
        <v/>
      </c>
    </row>
    <row r="1389" spans="1:29" x14ac:dyDescent="0.2">
      <c r="A1389" s="150"/>
      <c r="B1389" s="149" t="str">
        <f t="shared" si="294"/>
        <v/>
      </c>
      <c r="C1389" s="140">
        <f t="shared" si="295"/>
        <v>13953600</v>
      </c>
      <c r="D1389" s="144"/>
      <c r="G1389" s="147"/>
      <c r="T1389" s="142" t="str">
        <f t="shared" si="296"/>
        <v/>
      </c>
      <c r="U1389" s="142" t="str">
        <f t="shared" si="297"/>
        <v/>
      </c>
      <c r="V1389" s="195" t="str">
        <f t="shared" si="298"/>
        <v/>
      </c>
      <c r="W1389" s="196" t="str">
        <f t="shared" si="299"/>
        <v/>
      </c>
      <c r="X1389" s="146" t="str">
        <f t="shared" si="304"/>
        <v/>
      </c>
      <c r="Y1389" s="146" t="str">
        <f t="shared" si="300"/>
        <v/>
      </c>
      <c r="Z1389" s="199" t="str">
        <f t="shared" si="301"/>
        <v/>
      </c>
      <c r="AA1389" s="146" t="str">
        <f t="shared" si="305"/>
        <v/>
      </c>
      <c r="AB1389" s="141" t="str">
        <f t="shared" si="302"/>
        <v/>
      </c>
      <c r="AC1389" s="140" t="str">
        <f t="shared" si="303"/>
        <v/>
      </c>
    </row>
    <row r="1390" spans="1:29" x14ac:dyDescent="0.2">
      <c r="A1390" s="150"/>
      <c r="B1390" s="149" t="str">
        <f t="shared" si="294"/>
        <v/>
      </c>
      <c r="C1390" s="140">
        <f t="shared" si="295"/>
        <v>13964400</v>
      </c>
      <c r="D1390" s="144"/>
      <c r="G1390" s="147"/>
      <c r="T1390" s="142" t="str">
        <f t="shared" si="296"/>
        <v/>
      </c>
      <c r="U1390" s="142" t="str">
        <f t="shared" si="297"/>
        <v/>
      </c>
      <c r="V1390" s="195" t="str">
        <f t="shared" si="298"/>
        <v/>
      </c>
      <c r="W1390" s="196" t="str">
        <f t="shared" si="299"/>
        <v/>
      </c>
      <c r="X1390" s="146" t="str">
        <f t="shared" si="304"/>
        <v/>
      </c>
      <c r="Y1390" s="146" t="str">
        <f t="shared" si="300"/>
        <v/>
      </c>
      <c r="Z1390" s="199" t="str">
        <f t="shared" si="301"/>
        <v/>
      </c>
      <c r="AA1390" s="146" t="str">
        <f t="shared" si="305"/>
        <v/>
      </c>
      <c r="AB1390" s="141" t="str">
        <f t="shared" si="302"/>
        <v/>
      </c>
      <c r="AC1390" s="140" t="str">
        <f t="shared" si="303"/>
        <v/>
      </c>
    </row>
    <row r="1391" spans="1:29" x14ac:dyDescent="0.2">
      <c r="A1391" s="150"/>
      <c r="B1391" s="149" t="str">
        <f t="shared" si="294"/>
        <v/>
      </c>
      <c r="C1391" s="140">
        <f t="shared" si="295"/>
        <v>13975200</v>
      </c>
      <c r="D1391" s="144"/>
      <c r="G1391" s="147"/>
      <c r="T1391" s="142" t="str">
        <f t="shared" si="296"/>
        <v/>
      </c>
      <c r="U1391" s="142" t="str">
        <f t="shared" si="297"/>
        <v/>
      </c>
      <c r="V1391" s="195" t="str">
        <f t="shared" si="298"/>
        <v/>
      </c>
      <c r="W1391" s="196" t="str">
        <f t="shared" si="299"/>
        <v/>
      </c>
      <c r="X1391" s="146" t="str">
        <f t="shared" si="304"/>
        <v/>
      </c>
      <c r="Y1391" s="146" t="str">
        <f t="shared" si="300"/>
        <v/>
      </c>
      <c r="Z1391" s="199" t="str">
        <f t="shared" si="301"/>
        <v/>
      </c>
      <c r="AA1391" s="146" t="str">
        <f t="shared" si="305"/>
        <v/>
      </c>
      <c r="AB1391" s="141" t="str">
        <f t="shared" si="302"/>
        <v/>
      </c>
      <c r="AC1391" s="140" t="str">
        <f t="shared" si="303"/>
        <v/>
      </c>
    </row>
    <row r="1392" spans="1:29" x14ac:dyDescent="0.2">
      <c r="A1392" s="150"/>
      <c r="B1392" s="149" t="str">
        <f t="shared" si="294"/>
        <v/>
      </c>
      <c r="C1392" s="140">
        <f t="shared" si="295"/>
        <v>13986000</v>
      </c>
      <c r="D1392" s="144"/>
      <c r="G1392" s="147"/>
      <c r="T1392" s="142" t="str">
        <f t="shared" si="296"/>
        <v/>
      </c>
      <c r="U1392" s="142" t="str">
        <f t="shared" si="297"/>
        <v/>
      </c>
      <c r="V1392" s="195" t="str">
        <f t="shared" si="298"/>
        <v/>
      </c>
      <c r="W1392" s="196" t="str">
        <f t="shared" si="299"/>
        <v/>
      </c>
      <c r="X1392" s="146" t="str">
        <f t="shared" si="304"/>
        <v/>
      </c>
      <c r="Y1392" s="146" t="str">
        <f t="shared" si="300"/>
        <v/>
      </c>
      <c r="Z1392" s="199" t="str">
        <f t="shared" si="301"/>
        <v/>
      </c>
      <c r="AA1392" s="146" t="str">
        <f t="shared" si="305"/>
        <v/>
      </c>
      <c r="AB1392" s="141" t="str">
        <f t="shared" si="302"/>
        <v/>
      </c>
      <c r="AC1392" s="140" t="str">
        <f t="shared" si="303"/>
        <v/>
      </c>
    </row>
    <row r="1393" spans="1:29" x14ac:dyDescent="0.2">
      <c r="A1393" s="150"/>
      <c r="B1393" s="149" t="str">
        <f t="shared" si="294"/>
        <v/>
      </c>
      <c r="C1393" s="140">
        <f t="shared" si="295"/>
        <v>13996800</v>
      </c>
      <c r="D1393" s="144"/>
      <c r="G1393" s="147"/>
      <c r="T1393" s="142" t="str">
        <f t="shared" si="296"/>
        <v/>
      </c>
      <c r="U1393" s="142" t="str">
        <f t="shared" si="297"/>
        <v/>
      </c>
      <c r="V1393" s="195" t="str">
        <f t="shared" si="298"/>
        <v/>
      </c>
      <c r="W1393" s="196" t="str">
        <f t="shared" si="299"/>
        <v/>
      </c>
      <c r="X1393" s="146" t="str">
        <f t="shared" si="304"/>
        <v/>
      </c>
      <c r="Y1393" s="146" t="str">
        <f t="shared" si="300"/>
        <v/>
      </c>
      <c r="Z1393" s="199" t="str">
        <f t="shared" si="301"/>
        <v/>
      </c>
      <c r="AA1393" s="146" t="str">
        <f t="shared" si="305"/>
        <v/>
      </c>
      <c r="AB1393" s="141" t="str">
        <f t="shared" si="302"/>
        <v/>
      </c>
      <c r="AC1393" s="140" t="str">
        <f t="shared" si="303"/>
        <v/>
      </c>
    </row>
    <row r="1394" spans="1:29" x14ac:dyDescent="0.2">
      <c r="A1394" s="150"/>
      <c r="B1394" s="149" t="str">
        <f t="shared" si="294"/>
        <v/>
      </c>
      <c r="C1394" s="140">
        <f t="shared" si="295"/>
        <v>14007600</v>
      </c>
      <c r="D1394" s="144"/>
      <c r="G1394" s="147"/>
      <c r="T1394" s="142" t="str">
        <f t="shared" si="296"/>
        <v/>
      </c>
      <c r="U1394" s="142" t="str">
        <f t="shared" si="297"/>
        <v/>
      </c>
      <c r="V1394" s="195" t="str">
        <f t="shared" si="298"/>
        <v/>
      </c>
      <c r="W1394" s="196" t="str">
        <f t="shared" si="299"/>
        <v/>
      </c>
      <c r="X1394" s="146" t="str">
        <f t="shared" si="304"/>
        <v/>
      </c>
      <c r="Y1394" s="146" t="str">
        <f t="shared" si="300"/>
        <v/>
      </c>
      <c r="Z1394" s="199" t="str">
        <f t="shared" si="301"/>
        <v/>
      </c>
      <c r="AA1394" s="146" t="str">
        <f t="shared" si="305"/>
        <v/>
      </c>
      <c r="AB1394" s="141" t="str">
        <f t="shared" si="302"/>
        <v/>
      </c>
      <c r="AC1394" s="140" t="str">
        <f t="shared" si="303"/>
        <v/>
      </c>
    </row>
    <row r="1395" spans="1:29" x14ac:dyDescent="0.2">
      <c r="A1395" s="150"/>
      <c r="B1395" s="149" t="str">
        <f t="shared" si="294"/>
        <v/>
      </c>
      <c r="C1395" s="140">
        <f t="shared" si="295"/>
        <v>14018400</v>
      </c>
      <c r="D1395" s="144"/>
      <c r="G1395" s="147"/>
      <c r="T1395" s="142" t="str">
        <f t="shared" si="296"/>
        <v/>
      </c>
      <c r="U1395" s="142" t="str">
        <f t="shared" si="297"/>
        <v/>
      </c>
      <c r="V1395" s="195" t="str">
        <f t="shared" si="298"/>
        <v/>
      </c>
      <c r="W1395" s="196" t="str">
        <f t="shared" si="299"/>
        <v/>
      </c>
      <c r="X1395" s="146" t="str">
        <f t="shared" si="304"/>
        <v/>
      </c>
      <c r="Y1395" s="146" t="str">
        <f t="shared" si="300"/>
        <v/>
      </c>
      <c r="Z1395" s="199" t="str">
        <f t="shared" si="301"/>
        <v/>
      </c>
      <c r="AA1395" s="146" t="str">
        <f t="shared" si="305"/>
        <v/>
      </c>
      <c r="AB1395" s="141" t="str">
        <f t="shared" si="302"/>
        <v/>
      </c>
      <c r="AC1395" s="140" t="str">
        <f t="shared" si="303"/>
        <v/>
      </c>
    </row>
    <row r="1396" spans="1:29" x14ac:dyDescent="0.2">
      <c r="A1396" s="150"/>
      <c r="B1396" s="149" t="str">
        <f t="shared" si="294"/>
        <v/>
      </c>
      <c r="C1396" s="140">
        <f t="shared" si="295"/>
        <v>14029200</v>
      </c>
      <c r="D1396" s="144"/>
      <c r="G1396" s="147"/>
      <c r="T1396" s="142" t="str">
        <f t="shared" si="296"/>
        <v/>
      </c>
      <c r="U1396" s="142" t="str">
        <f t="shared" si="297"/>
        <v/>
      </c>
      <c r="V1396" s="195" t="str">
        <f t="shared" si="298"/>
        <v/>
      </c>
      <c r="W1396" s="196" t="str">
        <f t="shared" si="299"/>
        <v/>
      </c>
      <c r="X1396" s="146" t="str">
        <f t="shared" si="304"/>
        <v/>
      </c>
      <c r="Y1396" s="146" t="str">
        <f t="shared" si="300"/>
        <v/>
      </c>
      <c r="Z1396" s="199" t="str">
        <f t="shared" si="301"/>
        <v/>
      </c>
      <c r="AA1396" s="146" t="str">
        <f t="shared" si="305"/>
        <v/>
      </c>
      <c r="AB1396" s="141" t="str">
        <f t="shared" si="302"/>
        <v/>
      </c>
      <c r="AC1396" s="140" t="str">
        <f t="shared" si="303"/>
        <v/>
      </c>
    </row>
    <row r="1397" spans="1:29" x14ac:dyDescent="0.2">
      <c r="A1397" s="150"/>
      <c r="B1397" s="149" t="str">
        <f t="shared" si="294"/>
        <v/>
      </c>
      <c r="C1397" s="140">
        <f t="shared" si="295"/>
        <v>14040000</v>
      </c>
      <c r="D1397" s="144"/>
      <c r="G1397" s="147"/>
      <c r="T1397" s="142" t="str">
        <f t="shared" si="296"/>
        <v/>
      </c>
      <c r="U1397" s="142" t="str">
        <f t="shared" si="297"/>
        <v/>
      </c>
      <c r="V1397" s="195" t="str">
        <f t="shared" si="298"/>
        <v/>
      </c>
      <c r="W1397" s="196" t="str">
        <f t="shared" si="299"/>
        <v/>
      </c>
      <c r="X1397" s="146" t="str">
        <f t="shared" si="304"/>
        <v/>
      </c>
      <c r="Y1397" s="146" t="str">
        <f t="shared" si="300"/>
        <v/>
      </c>
      <c r="Z1397" s="199" t="str">
        <f t="shared" si="301"/>
        <v/>
      </c>
      <c r="AA1397" s="146" t="str">
        <f t="shared" si="305"/>
        <v/>
      </c>
      <c r="AB1397" s="141" t="str">
        <f t="shared" si="302"/>
        <v/>
      </c>
      <c r="AC1397" s="140" t="str">
        <f t="shared" si="303"/>
        <v/>
      </c>
    </row>
    <row r="1398" spans="1:29" x14ac:dyDescent="0.2">
      <c r="A1398" s="150"/>
      <c r="B1398" s="149" t="str">
        <f t="shared" ref="B1398:B1461" si="306">IF(D1398="","",B1397+$N$5/24+0.000000001)</f>
        <v/>
      </c>
      <c r="C1398" s="140">
        <f t="shared" si="295"/>
        <v>14050800</v>
      </c>
      <c r="D1398" s="144"/>
      <c r="G1398" s="147"/>
      <c r="T1398" s="142" t="str">
        <f t="shared" si="296"/>
        <v/>
      </c>
      <c r="U1398" s="142" t="str">
        <f t="shared" si="297"/>
        <v/>
      </c>
      <c r="V1398" s="195" t="str">
        <f t="shared" si="298"/>
        <v/>
      </c>
      <c r="W1398" s="196" t="str">
        <f t="shared" si="299"/>
        <v/>
      </c>
      <c r="X1398" s="146" t="str">
        <f t="shared" si="304"/>
        <v/>
      </c>
      <c r="Y1398" s="146" t="str">
        <f t="shared" si="300"/>
        <v/>
      </c>
      <c r="Z1398" s="199" t="str">
        <f t="shared" si="301"/>
        <v/>
      </c>
      <c r="AA1398" s="146" t="str">
        <f t="shared" si="305"/>
        <v/>
      </c>
      <c r="AB1398" s="141" t="str">
        <f t="shared" si="302"/>
        <v/>
      </c>
      <c r="AC1398" s="140" t="str">
        <f t="shared" si="303"/>
        <v/>
      </c>
    </row>
    <row r="1399" spans="1:29" x14ac:dyDescent="0.2">
      <c r="A1399" s="150"/>
      <c r="B1399" s="149" t="str">
        <f t="shared" si="306"/>
        <v/>
      </c>
      <c r="C1399" s="140">
        <f t="shared" si="295"/>
        <v>14061600</v>
      </c>
      <c r="D1399" s="144"/>
      <c r="G1399" s="147"/>
      <c r="T1399" s="142" t="str">
        <f t="shared" si="296"/>
        <v/>
      </c>
      <c r="U1399" s="142" t="str">
        <f t="shared" si="297"/>
        <v/>
      </c>
      <c r="V1399" s="195" t="str">
        <f t="shared" si="298"/>
        <v/>
      </c>
      <c r="W1399" s="196" t="str">
        <f t="shared" si="299"/>
        <v/>
      </c>
      <c r="X1399" s="146" t="str">
        <f t="shared" si="304"/>
        <v/>
      </c>
      <c r="Y1399" s="146" t="str">
        <f t="shared" si="300"/>
        <v/>
      </c>
      <c r="Z1399" s="199" t="str">
        <f t="shared" si="301"/>
        <v/>
      </c>
      <c r="AA1399" s="146" t="str">
        <f t="shared" si="305"/>
        <v/>
      </c>
      <c r="AB1399" s="141" t="str">
        <f t="shared" si="302"/>
        <v/>
      </c>
      <c r="AC1399" s="140" t="str">
        <f t="shared" si="303"/>
        <v/>
      </c>
    </row>
    <row r="1400" spans="1:29" x14ac:dyDescent="0.2">
      <c r="A1400" s="150"/>
      <c r="B1400" s="149" t="str">
        <f t="shared" si="306"/>
        <v/>
      </c>
      <c r="C1400" s="140">
        <f t="shared" si="295"/>
        <v>14072400</v>
      </c>
      <c r="D1400" s="144"/>
      <c r="G1400" s="147"/>
      <c r="T1400" s="142" t="str">
        <f t="shared" si="296"/>
        <v/>
      </c>
      <c r="U1400" s="142" t="str">
        <f t="shared" si="297"/>
        <v/>
      </c>
      <c r="V1400" s="195" t="str">
        <f t="shared" si="298"/>
        <v/>
      </c>
      <c r="W1400" s="196" t="str">
        <f t="shared" si="299"/>
        <v/>
      </c>
      <c r="X1400" s="146" t="str">
        <f t="shared" si="304"/>
        <v/>
      </c>
      <c r="Y1400" s="146" t="str">
        <f t="shared" si="300"/>
        <v/>
      </c>
      <c r="Z1400" s="199" t="str">
        <f t="shared" si="301"/>
        <v/>
      </c>
      <c r="AA1400" s="146" t="str">
        <f t="shared" si="305"/>
        <v/>
      </c>
      <c r="AB1400" s="141" t="str">
        <f t="shared" si="302"/>
        <v/>
      </c>
      <c r="AC1400" s="140" t="str">
        <f t="shared" si="303"/>
        <v/>
      </c>
    </row>
    <row r="1401" spans="1:29" x14ac:dyDescent="0.2">
      <c r="A1401" s="150"/>
      <c r="B1401" s="149" t="str">
        <f t="shared" si="306"/>
        <v/>
      </c>
      <c r="C1401" s="140">
        <f t="shared" si="295"/>
        <v>14083200</v>
      </c>
      <c r="D1401" s="144"/>
      <c r="G1401" s="147"/>
      <c r="T1401" s="142" t="str">
        <f t="shared" si="296"/>
        <v/>
      </c>
      <c r="U1401" s="142" t="str">
        <f t="shared" si="297"/>
        <v/>
      </c>
      <c r="V1401" s="195" t="str">
        <f t="shared" si="298"/>
        <v/>
      </c>
      <c r="W1401" s="196" t="str">
        <f t="shared" si="299"/>
        <v/>
      </c>
      <c r="X1401" s="146" t="str">
        <f t="shared" si="304"/>
        <v/>
      </c>
      <c r="Y1401" s="146" t="str">
        <f t="shared" si="300"/>
        <v/>
      </c>
      <c r="Z1401" s="199" t="str">
        <f t="shared" si="301"/>
        <v/>
      </c>
      <c r="AA1401" s="146" t="str">
        <f t="shared" si="305"/>
        <v/>
      </c>
      <c r="AB1401" s="141" t="str">
        <f t="shared" si="302"/>
        <v/>
      </c>
      <c r="AC1401" s="140" t="str">
        <f t="shared" si="303"/>
        <v/>
      </c>
    </row>
    <row r="1402" spans="1:29" x14ac:dyDescent="0.2">
      <c r="A1402" s="150"/>
      <c r="B1402" s="149" t="str">
        <f t="shared" si="306"/>
        <v/>
      </c>
      <c r="C1402" s="140">
        <f t="shared" si="295"/>
        <v>14094000</v>
      </c>
      <c r="D1402" s="144"/>
      <c r="G1402" s="147"/>
      <c r="T1402" s="142" t="str">
        <f t="shared" si="296"/>
        <v/>
      </c>
      <c r="U1402" s="142" t="str">
        <f t="shared" si="297"/>
        <v/>
      </c>
      <c r="V1402" s="195" t="str">
        <f t="shared" si="298"/>
        <v/>
      </c>
      <c r="W1402" s="196" t="str">
        <f t="shared" si="299"/>
        <v/>
      </c>
      <c r="X1402" s="146" t="str">
        <f t="shared" si="304"/>
        <v/>
      </c>
      <c r="Y1402" s="146" t="str">
        <f t="shared" si="300"/>
        <v/>
      </c>
      <c r="Z1402" s="199" t="str">
        <f t="shared" si="301"/>
        <v/>
      </c>
      <c r="AA1402" s="146" t="str">
        <f t="shared" si="305"/>
        <v/>
      </c>
      <c r="AB1402" s="141" t="str">
        <f t="shared" si="302"/>
        <v/>
      </c>
      <c r="AC1402" s="140" t="str">
        <f t="shared" si="303"/>
        <v/>
      </c>
    </row>
    <row r="1403" spans="1:29" x14ac:dyDescent="0.2">
      <c r="A1403" s="150"/>
      <c r="B1403" s="149" t="str">
        <f t="shared" si="306"/>
        <v/>
      </c>
      <c r="C1403" s="140">
        <f t="shared" si="295"/>
        <v>14104800</v>
      </c>
      <c r="D1403" s="144"/>
      <c r="G1403" s="147"/>
      <c r="T1403" s="142" t="str">
        <f t="shared" si="296"/>
        <v/>
      </c>
      <c r="U1403" s="142" t="str">
        <f t="shared" si="297"/>
        <v/>
      </c>
      <c r="V1403" s="195" t="str">
        <f t="shared" si="298"/>
        <v/>
      </c>
      <c r="W1403" s="196" t="str">
        <f t="shared" si="299"/>
        <v/>
      </c>
      <c r="X1403" s="146" t="str">
        <f t="shared" si="304"/>
        <v/>
      </c>
      <c r="Y1403" s="146" t="str">
        <f t="shared" si="300"/>
        <v/>
      </c>
      <c r="Z1403" s="199" t="str">
        <f t="shared" si="301"/>
        <v/>
      </c>
      <c r="AA1403" s="146" t="str">
        <f t="shared" si="305"/>
        <v/>
      </c>
      <c r="AB1403" s="141" t="str">
        <f t="shared" si="302"/>
        <v/>
      </c>
      <c r="AC1403" s="140" t="str">
        <f t="shared" si="303"/>
        <v/>
      </c>
    </row>
    <row r="1404" spans="1:29" x14ac:dyDescent="0.2">
      <c r="A1404" s="150"/>
      <c r="B1404" s="149" t="str">
        <f t="shared" si="306"/>
        <v/>
      </c>
      <c r="C1404" s="140">
        <f t="shared" ref="C1404:C1467" si="307">C1403+$N$5*3600+0.00000000001</f>
        <v>14115600</v>
      </c>
      <c r="D1404" s="144"/>
      <c r="G1404" s="147"/>
      <c r="T1404" s="142" t="str">
        <f t="shared" si="296"/>
        <v/>
      </c>
      <c r="U1404" s="142" t="str">
        <f t="shared" si="297"/>
        <v/>
      </c>
      <c r="V1404" s="195" t="str">
        <f t="shared" si="298"/>
        <v/>
      </c>
      <c r="W1404" s="196" t="str">
        <f t="shared" si="299"/>
        <v/>
      </c>
      <c r="X1404" s="146" t="str">
        <f t="shared" si="304"/>
        <v/>
      </c>
      <c r="Y1404" s="146" t="str">
        <f t="shared" si="300"/>
        <v/>
      </c>
      <c r="Z1404" s="199" t="str">
        <f t="shared" si="301"/>
        <v/>
      </c>
      <c r="AA1404" s="146" t="str">
        <f t="shared" si="305"/>
        <v/>
      </c>
      <c r="AB1404" s="141" t="str">
        <f t="shared" si="302"/>
        <v/>
      </c>
      <c r="AC1404" s="140" t="str">
        <f t="shared" si="303"/>
        <v/>
      </c>
    </row>
    <row r="1405" spans="1:29" x14ac:dyDescent="0.2">
      <c r="A1405" s="150"/>
      <c r="B1405" s="149" t="str">
        <f t="shared" si="306"/>
        <v/>
      </c>
      <c r="C1405" s="140">
        <f t="shared" si="307"/>
        <v>14126400</v>
      </c>
      <c r="D1405" s="144"/>
      <c r="G1405" s="147"/>
      <c r="T1405" s="142" t="str">
        <f t="shared" si="296"/>
        <v/>
      </c>
      <c r="U1405" s="142" t="str">
        <f t="shared" si="297"/>
        <v/>
      </c>
      <c r="V1405" s="195" t="str">
        <f t="shared" si="298"/>
        <v/>
      </c>
      <c r="W1405" s="196" t="str">
        <f t="shared" si="299"/>
        <v/>
      </c>
      <c r="X1405" s="146" t="str">
        <f t="shared" si="304"/>
        <v/>
      </c>
      <c r="Y1405" s="146" t="str">
        <f t="shared" si="300"/>
        <v/>
      </c>
      <c r="Z1405" s="199" t="str">
        <f t="shared" si="301"/>
        <v/>
      </c>
      <c r="AA1405" s="146" t="str">
        <f t="shared" si="305"/>
        <v/>
      </c>
      <c r="AB1405" s="141" t="str">
        <f t="shared" si="302"/>
        <v/>
      </c>
      <c r="AC1405" s="140" t="str">
        <f t="shared" si="303"/>
        <v/>
      </c>
    </row>
    <row r="1406" spans="1:29" x14ac:dyDescent="0.2">
      <c r="A1406" s="150"/>
      <c r="B1406" s="149" t="str">
        <f t="shared" si="306"/>
        <v/>
      </c>
      <c r="C1406" s="140">
        <f t="shared" si="307"/>
        <v>14137200</v>
      </c>
      <c r="D1406" s="144"/>
      <c r="G1406" s="147"/>
      <c r="T1406" s="142" t="str">
        <f t="shared" si="296"/>
        <v/>
      </c>
      <c r="U1406" s="142" t="str">
        <f t="shared" si="297"/>
        <v/>
      </c>
      <c r="V1406" s="195" t="str">
        <f t="shared" si="298"/>
        <v/>
      </c>
      <c r="W1406" s="196" t="str">
        <f t="shared" si="299"/>
        <v/>
      </c>
      <c r="X1406" s="146" t="str">
        <f t="shared" si="304"/>
        <v/>
      </c>
      <c r="Y1406" s="146" t="str">
        <f t="shared" si="300"/>
        <v/>
      </c>
      <c r="Z1406" s="199" t="str">
        <f t="shared" si="301"/>
        <v/>
      </c>
      <c r="AA1406" s="146" t="str">
        <f t="shared" si="305"/>
        <v/>
      </c>
      <c r="AB1406" s="141" t="str">
        <f t="shared" si="302"/>
        <v/>
      </c>
      <c r="AC1406" s="140" t="str">
        <f t="shared" si="303"/>
        <v/>
      </c>
    </row>
    <row r="1407" spans="1:29" x14ac:dyDescent="0.2">
      <c r="A1407" s="150"/>
      <c r="B1407" s="149" t="str">
        <f t="shared" si="306"/>
        <v/>
      </c>
      <c r="C1407" s="140">
        <f t="shared" si="307"/>
        <v>14148000</v>
      </c>
      <c r="D1407" s="144"/>
      <c r="G1407" s="147"/>
      <c r="T1407" s="142" t="str">
        <f t="shared" si="296"/>
        <v/>
      </c>
      <c r="U1407" s="142" t="str">
        <f t="shared" si="297"/>
        <v/>
      </c>
      <c r="V1407" s="195" t="str">
        <f t="shared" si="298"/>
        <v/>
      </c>
      <c r="W1407" s="196" t="str">
        <f t="shared" si="299"/>
        <v/>
      </c>
      <c r="X1407" s="146" t="str">
        <f t="shared" si="304"/>
        <v/>
      </c>
      <c r="Y1407" s="146" t="str">
        <f t="shared" si="300"/>
        <v/>
      </c>
      <c r="Z1407" s="199" t="str">
        <f t="shared" si="301"/>
        <v/>
      </c>
      <c r="AA1407" s="146" t="str">
        <f t="shared" si="305"/>
        <v/>
      </c>
      <c r="AB1407" s="141" t="str">
        <f t="shared" si="302"/>
        <v/>
      </c>
      <c r="AC1407" s="140" t="str">
        <f t="shared" si="303"/>
        <v/>
      </c>
    </row>
    <row r="1408" spans="1:29" x14ac:dyDescent="0.2">
      <c r="A1408" s="150"/>
      <c r="B1408" s="149" t="str">
        <f t="shared" si="306"/>
        <v/>
      </c>
      <c r="C1408" s="140">
        <f t="shared" si="307"/>
        <v>14158800</v>
      </c>
      <c r="D1408" s="144"/>
      <c r="G1408" s="147"/>
      <c r="T1408" s="142" t="str">
        <f t="shared" si="296"/>
        <v/>
      </c>
      <c r="U1408" s="142" t="str">
        <f t="shared" si="297"/>
        <v/>
      </c>
      <c r="V1408" s="195" t="str">
        <f t="shared" si="298"/>
        <v/>
      </c>
      <c r="W1408" s="196" t="str">
        <f t="shared" si="299"/>
        <v/>
      </c>
      <c r="X1408" s="146" t="str">
        <f t="shared" si="304"/>
        <v/>
      </c>
      <c r="Y1408" s="146" t="str">
        <f t="shared" si="300"/>
        <v/>
      </c>
      <c r="Z1408" s="199" t="str">
        <f t="shared" si="301"/>
        <v/>
      </c>
      <c r="AA1408" s="146" t="str">
        <f t="shared" si="305"/>
        <v/>
      </c>
      <c r="AB1408" s="141" t="str">
        <f t="shared" si="302"/>
        <v/>
      </c>
      <c r="AC1408" s="140" t="str">
        <f t="shared" si="303"/>
        <v/>
      </c>
    </row>
    <row r="1409" spans="1:29" x14ac:dyDescent="0.2">
      <c r="A1409" s="150"/>
      <c r="B1409" s="149" t="str">
        <f t="shared" si="306"/>
        <v/>
      </c>
      <c r="C1409" s="140">
        <f t="shared" si="307"/>
        <v>14169600</v>
      </c>
      <c r="D1409" s="144"/>
      <c r="G1409" s="147"/>
      <c r="T1409" s="142" t="str">
        <f t="shared" si="296"/>
        <v/>
      </c>
      <c r="U1409" s="142" t="str">
        <f t="shared" si="297"/>
        <v/>
      </c>
      <c r="V1409" s="195" t="str">
        <f t="shared" si="298"/>
        <v/>
      </c>
      <c r="W1409" s="196" t="str">
        <f t="shared" si="299"/>
        <v/>
      </c>
      <c r="X1409" s="146" t="str">
        <f t="shared" si="304"/>
        <v/>
      </c>
      <c r="Y1409" s="146" t="str">
        <f t="shared" si="300"/>
        <v/>
      </c>
      <c r="Z1409" s="199" t="str">
        <f t="shared" si="301"/>
        <v/>
      </c>
      <c r="AA1409" s="146" t="str">
        <f t="shared" si="305"/>
        <v/>
      </c>
      <c r="AB1409" s="141" t="str">
        <f t="shared" si="302"/>
        <v/>
      </c>
      <c r="AC1409" s="140" t="str">
        <f t="shared" si="303"/>
        <v/>
      </c>
    </row>
    <row r="1410" spans="1:29" x14ac:dyDescent="0.2">
      <c r="A1410" s="150"/>
      <c r="B1410" s="149" t="str">
        <f t="shared" si="306"/>
        <v/>
      </c>
      <c r="C1410" s="140">
        <f t="shared" si="307"/>
        <v>14180400</v>
      </c>
      <c r="D1410" s="144"/>
      <c r="G1410" s="147"/>
      <c r="T1410" s="142" t="str">
        <f t="shared" si="296"/>
        <v/>
      </c>
      <c r="U1410" s="142" t="str">
        <f t="shared" si="297"/>
        <v/>
      </c>
      <c r="V1410" s="195" t="str">
        <f t="shared" si="298"/>
        <v/>
      </c>
      <c r="W1410" s="196" t="str">
        <f t="shared" si="299"/>
        <v/>
      </c>
      <c r="X1410" s="146" t="str">
        <f t="shared" si="304"/>
        <v/>
      </c>
      <c r="Y1410" s="146" t="str">
        <f t="shared" si="300"/>
        <v/>
      </c>
      <c r="Z1410" s="199" t="str">
        <f t="shared" si="301"/>
        <v/>
      </c>
      <c r="AA1410" s="146" t="str">
        <f t="shared" si="305"/>
        <v/>
      </c>
      <c r="AB1410" s="141" t="str">
        <f t="shared" si="302"/>
        <v/>
      </c>
      <c r="AC1410" s="140" t="str">
        <f t="shared" si="303"/>
        <v/>
      </c>
    </row>
    <row r="1411" spans="1:29" x14ac:dyDescent="0.2">
      <c r="A1411" s="150"/>
      <c r="B1411" s="149" t="str">
        <f t="shared" si="306"/>
        <v/>
      </c>
      <c r="C1411" s="140">
        <f t="shared" si="307"/>
        <v>14191200</v>
      </c>
      <c r="D1411" s="144"/>
      <c r="G1411" s="147"/>
      <c r="T1411" s="142" t="str">
        <f t="shared" ref="T1411:T1465" si="308">IF(U1411="","",T1410+1)</f>
        <v/>
      </c>
      <c r="U1411" s="142" t="str">
        <f t="shared" ref="U1411:U1465" si="309">IF(U1410="","",IF(U1410+$N$33&gt;$O$2,"",IF((U1410+N$33)&gt;=O$2,O$2,U1410+$N$33)))</f>
        <v/>
      </c>
      <c r="V1411" s="195" t="str">
        <f t="shared" ref="V1411:V1465" si="310">IF(U1411="","",(U1411/3600)/24+V$4)</f>
        <v/>
      </c>
      <c r="W1411" s="196" t="str">
        <f t="shared" ref="W1411:W1465" si="311">IF(T1411="","",V1411/24+$W$5)</f>
        <v/>
      </c>
      <c r="X1411" s="146" t="str">
        <f t="shared" si="304"/>
        <v/>
      </c>
      <c r="Y1411" s="146" t="str">
        <f t="shared" ref="Y1411:Y1465" si="312">IF(U1411="","",GetYByX(Z1411/10000,$J$4:$J$100,$I$4:$I$100, TRUE))</f>
        <v/>
      </c>
      <c r="Z1411" s="199" t="str">
        <f t="shared" ref="Z1411:Z1465" si="313">IF(U1411="","",Z1410+X1411*AB1411-AA1411*AB1411)</f>
        <v/>
      </c>
      <c r="AA1411" s="146" t="str">
        <f t="shared" si="305"/>
        <v/>
      </c>
      <c r="AB1411" s="141" t="str">
        <f t="shared" ref="AB1411:AB1465" si="314">IF(U1411="","",U1411-U1410)</f>
        <v/>
      </c>
      <c r="AC1411" s="140" t="str">
        <f t="shared" ref="AC1411:AC1465" si="315">IF(U1411="","",U1411/3600)</f>
        <v/>
      </c>
    </row>
    <row r="1412" spans="1:29" x14ac:dyDescent="0.2">
      <c r="A1412" s="150"/>
      <c r="B1412" s="149" t="str">
        <f t="shared" si="306"/>
        <v/>
      </c>
      <c r="C1412" s="140">
        <f t="shared" si="307"/>
        <v>14202000</v>
      </c>
      <c r="D1412" s="144"/>
      <c r="G1412" s="147"/>
      <c r="T1412" s="142" t="str">
        <f t="shared" si="308"/>
        <v/>
      </c>
      <c r="U1412" s="142" t="str">
        <f t="shared" si="309"/>
        <v/>
      </c>
      <c r="V1412" s="195" t="str">
        <f t="shared" si="310"/>
        <v/>
      </c>
      <c r="W1412" s="196" t="str">
        <f t="shared" si="311"/>
        <v/>
      </c>
      <c r="X1412" s="146" t="str">
        <f t="shared" si="304"/>
        <v/>
      </c>
      <c r="Y1412" s="146" t="str">
        <f t="shared" si="312"/>
        <v/>
      </c>
      <c r="Z1412" s="199" t="str">
        <f t="shared" si="313"/>
        <v/>
      </c>
      <c r="AA1412" s="146" t="str">
        <f t="shared" si="305"/>
        <v/>
      </c>
      <c r="AB1412" s="141" t="str">
        <f t="shared" si="314"/>
        <v/>
      </c>
      <c r="AC1412" s="140" t="str">
        <f t="shared" si="315"/>
        <v/>
      </c>
    </row>
    <row r="1413" spans="1:29" x14ac:dyDescent="0.2">
      <c r="A1413" s="150"/>
      <c r="B1413" s="149" t="str">
        <f t="shared" si="306"/>
        <v/>
      </c>
      <c r="C1413" s="140">
        <f t="shared" si="307"/>
        <v>14212800</v>
      </c>
      <c r="D1413" s="144"/>
      <c r="G1413" s="147"/>
      <c r="T1413" s="142" t="str">
        <f t="shared" si="308"/>
        <v/>
      </c>
      <c r="U1413" s="142" t="str">
        <f t="shared" si="309"/>
        <v/>
      </c>
      <c r="V1413" s="195" t="str">
        <f t="shared" si="310"/>
        <v/>
      </c>
      <c r="W1413" s="196" t="str">
        <f t="shared" si="311"/>
        <v/>
      </c>
      <c r="X1413" s="146" t="str">
        <f t="shared" si="304"/>
        <v/>
      </c>
      <c r="Y1413" s="146" t="str">
        <f t="shared" si="312"/>
        <v/>
      </c>
      <c r="Z1413" s="199" t="str">
        <f t="shared" si="313"/>
        <v/>
      </c>
      <c r="AA1413" s="146" t="str">
        <f t="shared" si="305"/>
        <v/>
      </c>
      <c r="AB1413" s="141" t="str">
        <f t="shared" si="314"/>
        <v/>
      </c>
      <c r="AC1413" s="140" t="str">
        <f t="shared" si="315"/>
        <v/>
      </c>
    </row>
    <row r="1414" spans="1:29" x14ac:dyDescent="0.2">
      <c r="A1414" s="150"/>
      <c r="B1414" s="149" t="str">
        <f t="shared" si="306"/>
        <v/>
      </c>
      <c r="C1414" s="140">
        <f t="shared" si="307"/>
        <v>14223600</v>
      </c>
      <c r="D1414" s="144"/>
      <c r="G1414" s="147"/>
      <c r="T1414" s="142" t="str">
        <f t="shared" si="308"/>
        <v/>
      </c>
      <c r="U1414" s="142" t="str">
        <f t="shared" si="309"/>
        <v/>
      </c>
      <c r="V1414" s="195" t="str">
        <f t="shared" si="310"/>
        <v/>
      </c>
      <c r="W1414" s="196" t="str">
        <f t="shared" si="311"/>
        <v/>
      </c>
      <c r="X1414" s="146" t="str">
        <f t="shared" ref="X1414:X1465" si="316">IF(U1414="","",vbaSpline(U1414/3600,A$4:A$59,D$4:D$59))</f>
        <v/>
      </c>
      <c r="Y1414" s="146" t="str">
        <f t="shared" si="312"/>
        <v/>
      </c>
      <c r="Z1414" s="199" t="str">
        <f t="shared" si="313"/>
        <v/>
      </c>
      <c r="AA1414" s="146" t="str">
        <f t="shared" ref="AA1414:AA1465" si="317">IF(U1414="","",IF(Y1413&lt;$N$12,0,GetYByX(Y1413,$AF$5:$AF$100,$AG$5:$AG$100)+GetYByX(Y1413,$AI$5:$AI$100,$AJ$5:$AJ$100)+AL1413)+GetYByX(Y1413,F$4:F$100,G$4:G$100))</f>
        <v/>
      </c>
      <c r="AB1414" s="141" t="str">
        <f t="shared" si="314"/>
        <v/>
      </c>
      <c r="AC1414" s="140" t="str">
        <f t="shared" si="315"/>
        <v/>
      </c>
    </row>
    <row r="1415" spans="1:29" x14ac:dyDescent="0.2">
      <c r="A1415" s="150"/>
      <c r="B1415" s="149" t="str">
        <f t="shared" si="306"/>
        <v/>
      </c>
      <c r="C1415" s="140">
        <f t="shared" si="307"/>
        <v>14234400</v>
      </c>
      <c r="D1415" s="144"/>
      <c r="G1415" s="147"/>
      <c r="T1415" s="142" t="str">
        <f t="shared" si="308"/>
        <v/>
      </c>
      <c r="U1415" s="142" t="str">
        <f t="shared" si="309"/>
        <v/>
      </c>
      <c r="V1415" s="195" t="str">
        <f t="shared" si="310"/>
        <v/>
      </c>
      <c r="W1415" s="196" t="str">
        <f t="shared" si="311"/>
        <v/>
      </c>
      <c r="X1415" s="146" t="str">
        <f t="shared" si="316"/>
        <v/>
      </c>
      <c r="Y1415" s="146" t="str">
        <f t="shared" si="312"/>
        <v/>
      </c>
      <c r="Z1415" s="199" t="str">
        <f t="shared" si="313"/>
        <v/>
      </c>
      <c r="AA1415" s="146" t="str">
        <f t="shared" si="317"/>
        <v/>
      </c>
      <c r="AB1415" s="141" t="str">
        <f t="shared" si="314"/>
        <v/>
      </c>
      <c r="AC1415" s="140" t="str">
        <f t="shared" si="315"/>
        <v/>
      </c>
    </row>
    <row r="1416" spans="1:29" x14ac:dyDescent="0.2">
      <c r="A1416" s="150"/>
      <c r="B1416" s="149" t="str">
        <f t="shared" si="306"/>
        <v/>
      </c>
      <c r="C1416" s="140">
        <f t="shared" si="307"/>
        <v>14245200</v>
      </c>
      <c r="D1416" s="144"/>
      <c r="G1416" s="147"/>
      <c r="T1416" s="142" t="str">
        <f t="shared" si="308"/>
        <v/>
      </c>
      <c r="U1416" s="142" t="str">
        <f t="shared" si="309"/>
        <v/>
      </c>
      <c r="V1416" s="195" t="str">
        <f t="shared" si="310"/>
        <v/>
      </c>
      <c r="W1416" s="196" t="str">
        <f t="shared" si="311"/>
        <v/>
      </c>
      <c r="X1416" s="146" t="str">
        <f t="shared" si="316"/>
        <v/>
      </c>
      <c r="Y1416" s="146" t="str">
        <f t="shared" si="312"/>
        <v/>
      </c>
      <c r="Z1416" s="199" t="str">
        <f t="shared" si="313"/>
        <v/>
      </c>
      <c r="AA1416" s="146" t="str">
        <f t="shared" si="317"/>
        <v/>
      </c>
      <c r="AB1416" s="141" t="str">
        <f t="shared" si="314"/>
        <v/>
      </c>
      <c r="AC1416" s="140" t="str">
        <f t="shared" si="315"/>
        <v/>
      </c>
    </row>
    <row r="1417" spans="1:29" x14ac:dyDescent="0.2">
      <c r="A1417" s="150"/>
      <c r="B1417" s="149" t="str">
        <f t="shared" si="306"/>
        <v/>
      </c>
      <c r="C1417" s="140">
        <f t="shared" si="307"/>
        <v>14256000</v>
      </c>
      <c r="D1417" s="144"/>
      <c r="G1417" s="147"/>
      <c r="T1417" s="142" t="str">
        <f t="shared" si="308"/>
        <v/>
      </c>
      <c r="U1417" s="142" t="str">
        <f t="shared" si="309"/>
        <v/>
      </c>
      <c r="V1417" s="195" t="str">
        <f t="shared" si="310"/>
        <v/>
      </c>
      <c r="W1417" s="196" t="str">
        <f t="shared" si="311"/>
        <v/>
      </c>
      <c r="X1417" s="146" t="str">
        <f t="shared" si="316"/>
        <v/>
      </c>
      <c r="Y1417" s="146" t="str">
        <f t="shared" si="312"/>
        <v/>
      </c>
      <c r="Z1417" s="199" t="str">
        <f t="shared" si="313"/>
        <v/>
      </c>
      <c r="AA1417" s="146" t="str">
        <f t="shared" si="317"/>
        <v/>
      </c>
      <c r="AB1417" s="141" t="str">
        <f t="shared" si="314"/>
        <v/>
      </c>
      <c r="AC1417" s="140" t="str">
        <f t="shared" si="315"/>
        <v/>
      </c>
    </row>
    <row r="1418" spans="1:29" x14ac:dyDescent="0.2">
      <c r="A1418" s="150"/>
      <c r="B1418" s="149" t="str">
        <f t="shared" si="306"/>
        <v/>
      </c>
      <c r="C1418" s="140">
        <f t="shared" si="307"/>
        <v>14266800</v>
      </c>
      <c r="D1418" s="144"/>
      <c r="G1418" s="147"/>
      <c r="T1418" s="142" t="str">
        <f t="shared" si="308"/>
        <v/>
      </c>
      <c r="U1418" s="142" t="str">
        <f t="shared" si="309"/>
        <v/>
      </c>
      <c r="V1418" s="195" t="str">
        <f t="shared" si="310"/>
        <v/>
      </c>
      <c r="W1418" s="196" t="str">
        <f t="shared" si="311"/>
        <v/>
      </c>
      <c r="X1418" s="146" t="str">
        <f t="shared" si="316"/>
        <v/>
      </c>
      <c r="Y1418" s="146" t="str">
        <f t="shared" si="312"/>
        <v/>
      </c>
      <c r="Z1418" s="199" t="str">
        <f t="shared" si="313"/>
        <v/>
      </c>
      <c r="AA1418" s="146" t="str">
        <f t="shared" si="317"/>
        <v/>
      </c>
      <c r="AB1418" s="141" t="str">
        <f t="shared" si="314"/>
        <v/>
      </c>
      <c r="AC1418" s="140" t="str">
        <f t="shared" si="315"/>
        <v/>
      </c>
    </row>
    <row r="1419" spans="1:29" x14ac:dyDescent="0.2">
      <c r="A1419" s="150"/>
      <c r="B1419" s="149" t="str">
        <f t="shared" si="306"/>
        <v/>
      </c>
      <c r="C1419" s="140">
        <f t="shared" si="307"/>
        <v>14277600</v>
      </c>
      <c r="D1419" s="144"/>
      <c r="G1419" s="147"/>
      <c r="T1419" s="142" t="str">
        <f t="shared" si="308"/>
        <v/>
      </c>
      <c r="U1419" s="142" t="str">
        <f t="shared" si="309"/>
        <v/>
      </c>
      <c r="V1419" s="195" t="str">
        <f t="shared" si="310"/>
        <v/>
      </c>
      <c r="W1419" s="196" t="str">
        <f t="shared" si="311"/>
        <v/>
      </c>
      <c r="X1419" s="146" t="str">
        <f t="shared" si="316"/>
        <v/>
      </c>
      <c r="Y1419" s="146" t="str">
        <f t="shared" si="312"/>
        <v/>
      </c>
      <c r="Z1419" s="199" t="str">
        <f t="shared" si="313"/>
        <v/>
      </c>
      <c r="AA1419" s="146" t="str">
        <f t="shared" si="317"/>
        <v/>
      </c>
      <c r="AB1419" s="141" t="str">
        <f t="shared" si="314"/>
        <v/>
      </c>
      <c r="AC1419" s="140" t="str">
        <f t="shared" si="315"/>
        <v/>
      </c>
    </row>
    <row r="1420" spans="1:29" x14ac:dyDescent="0.2">
      <c r="A1420" s="150"/>
      <c r="B1420" s="149" t="str">
        <f t="shared" si="306"/>
        <v/>
      </c>
      <c r="C1420" s="140">
        <f t="shared" si="307"/>
        <v>14288400</v>
      </c>
      <c r="D1420" s="144"/>
      <c r="G1420" s="147"/>
      <c r="T1420" s="142" t="str">
        <f t="shared" si="308"/>
        <v/>
      </c>
      <c r="U1420" s="142" t="str">
        <f t="shared" si="309"/>
        <v/>
      </c>
      <c r="V1420" s="195" t="str">
        <f t="shared" si="310"/>
        <v/>
      </c>
      <c r="W1420" s="196" t="str">
        <f t="shared" si="311"/>
        <v/>
      </c>
      <c r="X1420" s="146" t="str">
        <f t="shared" si="316"/>
        <v/>
      </c>
      <c r="Y1420" s="146" t="str">
        <f t="shared" si="312"/>
        <v/>
      </c>
      <c r="Z1420" s="199" t="str">
        <f t="shared" si="313"/>
        <v/>
      </c>
      <c r="AA1420" s="146" t="str">
        <f t="shared" si="317"/>
        <v/>
      </c>
      <c r="AB1420" s="141" t="str">
        <f t="shared" si="314"/>
        <v/>
      </c>
      <c r="AC1420" s="140" t="str">
        <f t="shared" si="315"/>
        <v/>
      </c>
    </row>
    <row r="1421" spans="1:29" x14ac:dyDescent="0.2">
      <c r="A1421" s="150"/>
      <c r="B1421" s="149" t="str">
        <f t="shared" si="306"/>
        <v/>
      </c>
      <c r="C1421" s="140">
        <f t="shared" si="307"/>
        <v>14299200</v>
      </c>
      <c r="D1421" s="144"/>
      <c r="G1421" s="147"/>
      <c r="T1421" s="142" t="str">
        <f t="shared" si="308"/>
        <v/>
      </c>
      <c r="U1421" s="142" t="str">
        <f t="shared" si="309"/>
        <v/>
      </c>
      <c r="V1421" s="195" t="str">
        <f t="shared" si="310"/>
        <v/>
      </c>
      <c r="W1421" s="196" t="str">
        <f t="shared" si="311"/>
        <v/>
      </c>
      <c r="X1421" s="146" t="str">
        <f t="shared" si="316"/>
        <v/>
      </c>
      <c r="Y1421" s="146" t="str">
        <f t="shared" si="312"/>
        <v/>
      </c>
      <c r="Z1421" s="199" t="str">
        <f t="shared" si="313"/>
        <v/>
      </c>
      <c r="AA1421" s="146" t="str">
        <f t="shared" si="317"/>
        <v/>
      </c>
      <c r="AB1421" s="141" t="str">
        <f t="shared" si="314"/>
        <v/>
      </c>
      <c r="AC1421" s="140" t="str">
        <f t="shared" si="315"/>
        <v/>
      </c>
    </row>
    <row r="1422" spans="1:29" x14ac:dyDescent="0.2">
      <c r="A1422" s="150"/>
      <c r="B1422" s="149" t="str">
        <f t="shared" si="306"/>
        <v/>
      </c>
      <c r="C1422" s="140">
        <f t="shared" si="307"/>
        <v>14310000</v>
      </c>
      <c r="D1422" s="144"/>
      <c r="G1422" s="147"/>
      <c r="T1422" s="142" t="str">
        <f t="shared" si="308"/>
        <v/>
      </c>
      <c r="U1422" s="142" t="str">
        <f t="shared" si="309"/>
        <v/>
      </c>
      <c r="V1422" s="195" t="str">
        <f t="shared" si="310"/>
        <v/>
      </c>
      <c r="W1422" s="196" t="str">
        <f t="shared" si="311"/>
        <v/>
      </c>
      <c r="X1422" s="146" t="str">
        <f t="shared" si="316"/>
        <v/>
      </c>
      <c r="Y1422" s="146" t="str">
        <f t="shared" si="312"/>
        <v/>
      </c>
      <c r="Z1422" s="199" t="str">
        <f t="shared" si="313"/>
        <v/>
      </c>
      <c r="AA1422" s="146" t="str">
        <f t="shared" si="317"/>
        <v/>
      </c>
      <c r="AB1422" s="141" t="str">
        <f t="shared" si="314"/>
        <v/>
      </c>
      <c r="AC1422" s="140" t="str">
        <f t="shared" si="315"/>
        <v/>
      </c>
    </row>
    <row r="1423" spans="1:29" x14ac:dyDescent="0.2">
      <c r="A1423" s="150"/>
      <c r="B1423" s="149" t="str">
        <f t="shared" si="306"/>
        <v/>
      </c>
      <c r="C1423" s="140">
        <f t="shared" si="307"/>
        <v>14320800</v>
      </c>
      <c r="D1423" s="144"/>
      <c r="G1423" s="147"/>
      <c r="T1423" s="142" t="str">
        <f t="shared" si="308"/>
        <v/>
      </c>
      <c r="U1423" s="142" t="str">
        <f t="shared" si="309"/>
        <v/>
      </c>
      <c r="V1423" s="195" t="str">
        <f t="shared" si="310"/>
        <v/>
      </c>
      <c r="W1423" s="196" t="str">
        <f t="shared" si="311"/>
        <v/>
      </c>
      <c r="X1423" s="146" t="str">
        <f t="shared" si="316"/>
        <v/>
      </c>
      <c r="Y1423" s="146" t="str">
        <f t="shared" si="312"/>
        <v/>
      </c>
      <c r="Z1423" s="199" t="str">
        <f t="shared" si="313"/>
        <v/>
      </c>
      <c r="AA1423" s="146" t="str">
        <f t="shared" si="317"/>
        <v/>
      </c>
      <c r="AB1423" s="141" t="str">
        <f t="shared" si="314"/>
        <v/>
      </c>
      <c r="AC1423" s="140" t="str">
        <f t="shared" si="315"/>
        <v/>
      </c>
    </row>
    <row r="1424" spans="1:29" x14ac:dyDescent="0.2">
      <c r="A1424" s="150"/>
      <c r="B1424" s="149" t="str">
        <f t="shared" si="306"/>
        <v/>
      </c>
      <c r="C1424" s="140">
        <f t="shared" si="307"/>
        <v>14331600</v>
      </c>
      <c r="D1424" s="144"/>
      <c r="G1424" s="147"/>
      <c r="T1424" s="142" t="str">
        <f t="shared" si="308"/>
        <v/>
      </c>
      <c r="U1424" s="142" t="str">
        <f t="shared" si="309"/>
        <v/>
      </c>
      <c r="V1424" s="195" t="str">
        <f t="shared" si="310"/>
        <v/>
      </c>
      <c r="W1424" s="196" t="str">
        <f t="shared" si="311"/>
        <v/>
      </c>
      <c r="X1424" s="146" t="str">
        <f t="shared" si="316"/>
        <v/>
      </c>
      <c r="Y1424" s="146" t="str">
        <f t="shared" si="312"/>
        <v/>
      </c>
      <c r="Z1424" s="199" t="str">
        <f t="shared" si="313"/>
        <v/>
      </c>
      <c r="AA1424" s="146" t="str">
        <f t="shared" si="317"/>
        <v/>
      </c>
      <c r="AB1424" s="141" t="str">
        <f t="shared" si="314"/>
        <v/>
      </c>
      <c r="AC1424" s="140" t="str">
        <f t="shared" si="315"/>
        <v/>
      </c>
    </row>
    <row r="1425" spans="1:29" x14ac:dyDescent="0.2">
      <c r="A1425" s="150"/>
      <c r="B1425" s="149" t="str">
        <f t="shared" si="306"/>
        <v/>
      </c>
      <c r="C1425" s="140">
        <f t="shared" si="307"/>
        <v>14342400</v>
      </c>
      <c r="D1425" s="144"/>
      <c r="G1425" s="147"/>
      <c r="T1425" s="142" t="str">
        <f t="shared" si="308"/>
        <v/>
      </c>
      <c r="U1425" s="142" t="str">
        <f t="shared" si="309"/>
        <v/>
      </c>
      <c r="V1425" s="195" t="str">
        <f t="shared" si="310"/>
        <v/>
      </c>
      <c r="W1425" s="196" t="str">
        <f t="shared" si="311"/>
        <v/>
      </c>
      <c r="X1425" s="146" t="str">
        <f t="shared" si="316"/>
        <v/>
      </c>
      <c r="Y1425" s="146" t="str">
        <f t="shared" si="312"/>
        <v/>
      </c>
      <c r="Z1425" s="199" t="str">
        <f t="shared" si="313"/>
        <v/>
      </c>
      <c r="AA1425" s="146" t="str">
        <f t="shared" si="317"/>
        <v/>
      </c>
      <c r="AB1425" s="141" t="str">
        <f t="shared" si="314"/>
        <v/>
      </c>
      <c r="AC1425" s="140" t="str">
        <f t="shared" si="315"/>
        <v/>
      </c>
    </row>
    <row r="1426" spans="1:29" x14ac:dyDescent="0.2">
      <c r="A1426" s="150"/>
      <c r="B1426" s="149" t="str">
        <f t="shared" si="306"/>
        <v/>
      </c>
      <c r="C1426" s="140">
        <f t="shared" si="307"/>
        <v>14353200</v>
      </c>
      <c r="D1426" s="144"/>
      <c r="G1426" s="147"/>
      <c r="T1426" s="142" t="str">
        <f t="shared" si="308"/>
        <v/>
      </c>
      <c r="U1426" s="142" t="str">
        <f t="shared" si="309"/>
        <v/>
      </c>
      <c r="V1426" s="195" t="str">
        <f t="shared" si="310"/>
        <v/>
      </c>
      <c r="W1426" s="196" t="str">
        <f t="shared" si="311"/>
        <v/>
      </c>
      <c r="X1426" s="146" t="str">
        <f t="shared" si="316"/>
        <v/>
      </c>
      <c r="Y1426" s="146" t="str">
        <f t="shared" si="312"/>
        <v/>
      </c>
      <c r="Z1426" s="199" t="str">
        <f t="shared" si="313"/>
        <v/>
      </c>
      <c r="AA1426" s="146" t="str">
        <f t="shared" si="317"/>
        <v/>
      </c>
      <c r="AB1426" s="141" t="str">
        <f t="shared" si="314"/>
        <v/>
      </c>
      <c r="AC1426" s="140" t="str">
        <f t="shared" si="315"/>
        <v/>
      </c>
    </row>
    <row r="1427" spans="1:29" x14ac:dyDescent="0.2">
      <c r="A1427" s="150"/>
      <c r="B1427" s="149" t="str">
        <f t="shared" si="306"/>
        <v/>
      </c>
      <c r="C1427" s="140">
        <f t="shared" si="307"/>
        <v>14364000</v>
      </c>
      <c r="D1427" s="144"/>
      <c r="G1427" s="147"/>
      <c r="T1427" s="142" t="str">
        <f t="shared" si="308"/>
        <v/>
      </c>
      <c r="U1427" s="142" t="str">
        <f t="shared" si="309"/>
        <v/>
      </c>
      <c r="V1427" s="195" t="str">
        <f t="shared" si="310"/>
        <v/>
      </c>
      <c r="W1427" s="196" t="str">
        <f t="shared" si="311"/>
        <v/>
      </c>
      <c r="X1427" s="146" t="str">
        <f t="shared" si="316"/>
        <v/>
      </c>
      <c r="Y1427" s="146" t="str">
        <f t="shared" si="312"/>
        <v/>
      </c>
      <c r="Z1427" s="199" t="str">
        <f t="shared" si="313"/>
        <v/>
      </c>
      <c r="AA1427" s="146" t="str">
        <f t="shared" si="317"/>
        <v/>
      </c>
      <c r="AB1427" s="141" t="str">
        <f t="shared" si="314"/>
        <v/>
      </c>
      <c r="AC1427" s="140" t="str">
        <f t="shared" si="315"/>
        <v/>
      </c>
    </row>
    <row r="1428" spans="1:29" x14ac:dyDescent="0.2">
      <c r="A1428" s="150"/>
      <c r="B1428" s="149" t="str">
        <f t="shared" si="306"/>
        <v/>
      </c>
      <c r="C1428" s="140">
        <f t="shared" si="307"/>
        <v>14374800</v>
      </c>
      <c r="D1428" s="144"/>
      <c r="G1428" s="147"/>
      <c r="T1428" s="142" t="str">
        <f t="shared" si="308"/>
        <v/>
      </c>
      <c r="U1428" s="142" t="str">
        <f t="shared" si="309"/>
        <v/>
      </c>
      <c r="V1428" s="195" t="str">
        <f t="shared" si="310"/>
        <v/>
      </c>
      <c r="W1428" s="196" t="str">
        <f t="shared" si="311"/>
        <v/>
      </c>
      <c r="X1428" s="146" t="str">
        <f t="shared" si="316"/>
        <v/>
      </c>
      <c r="Y1428" s="146" t="str">
        <f t="shared" si="312"/>
        <v/>
      </c>
      <c r="Z1428" s="199" t="str">
        <f t="shared" si="313"/>
        <v/>
      </c>
      <c r="AA1428" s="146" t="str">
        <f t="shared" si="317"/>
        <v/>
      </c>
      <c r="AB1428" s="141" t="str">
        <f t="shared" si="314"/>
        <v/>
      </c>
      <c r="AC1428" s="140" t="str">
        <f t="shared" si="315"/>
        <v/>
      </c>
    </row>
    <row r="1429" spans="1:29" x14ac:dyDescent="0.2">
      <c r="A1429" s="150"/>
      <c r="B1429" s="149" t="str">
        <f t="shared" si="306"/>
        <v/>
      </c>
      <c r="C1429" s="140">
        <f t="shared" si="307"/>
        <v>14385600</v>
      </c>
      <c r="D1429" s="144"/>
      <c r="G1429" s="147"/>
      <c r="T1429" s="142" t="str">
        <f t="shared" si="308"/>
        <v/>
      </c>
      <c r="U1429" s="142" t="str">
        <f t="shared" si="309"/>
        <v/>
      </c>
      <c r="V1429" s="195" t="str">
        <f t="shared" si="310"/>
        <v/>
      </c>
      <c r="W1429" s="196" t="str">
        <f t="shared" si="311"/>
        <v/>
      </c>
      <c r="X1429" s="146" t="str">
        <f t="shared" si="316"/>
        <v/>
      </c>
      <c r="Y1429" s="146" t="str">
        <f t="shared" si="312"/>
        <v/>
      </c>
      <c r="Z1429" s="199" t="str">
        <f t="shared" si="313"/>
        <v/>
      </c>
      <c r="AA1429" s="146" t="str">
        <f t="shared" si="317"/>
        <v/>
      </c>
      <c r="AB1429" s="141" t="str">
        <f t="shared" si="314"/>
        <v/>
      </c>
      <c r="AC1429" s="140" t="str">
        <f t="shared" si="315"/>
        <v/>
      </c>
    </row>
    <row r="1430" spans="1:29" x14ac:dyDescent="0.2">
      <c r="A1430" s="150"/>
      <c r="B1430" s="149" t="str">
        <f t="shared" si="306"/>
        <v/>
      </c>
      <c r="C1430" s="140">
        <f t="shared" si="307"/>
        <v>14396400</v>
      </c>
      <c r="D1430" s="144"/>
      <c r="G1430" s="147"/>
      <c r="T1430" s="142" t="str">
        <f t="shared" si="308"/>
        <v/>
      </c>
      <c r="U1430" s="142" t="str">
        <f t="shared" si="309"/>
        <v/>
      </c>
      <c r="V1430" s="195" t="str">
        <f t="shared" si="310"/>
        <v/>
      </c>
      <c r="W1430" s="196" t="str">
        <f t="shared" si="311"/>
        <v/>
      </c>
      <c r="X1430" s="146" t="str">
        <f t="shared" si="316"/>
        <v/>
      </c>
      <c r="Y1430" s="146" t="str">
        <f t="shared" si="312"/>
        <v/>
      </c>
      <c r="Z1430" s="199" t="str">
        <f t="shared" si="313"/>
        <v/>
      </c>
      <c r="AA1430" s="146" t="str">
        <f t="shared" si="317"/>
        <v/>
      </c>
      <c r="AB1430" s="141" t="str">
        <f t="shared" si="314"/>
        <v/>
      </c>
      <c r="AC1430" s="140" t="str">
        <f t="shared" si="315"/>
        <v/>
      </c>
    </row>
    <row r="1431" spans="1:29" x14ac:dyDescent="0.2">
      <c r="A1431" s="150"/>
      <c r="B1431" s="149" t="str">
        <f t="shared" si="306"/>
        <v/>
      </c>
      <c r="C1431" s="140">
        <f t="shared" si="307"/>
        <v>14407200</v>
      </c>
      <c r="D1431" s="144"/>
      <c r="G1431" s="147"/>
      <c r="T1431" s="142" t="str">
        <f t="shared" si="308"/>
        <v/>
      </c>
      <c r="U1431" s="142" t="str">
        <f t="shared" si="309"/>
        <v/>
      </c>
      <c r="V1431" s="195" t="str">
        <f t="shared" si="310"/>
        <v/>
      </c>
      <c r="W1431" s="196" t="str">
        <f t="shared" si="311"/>
        <v/>
      </c>
      <c r="X1431" s="146" t="str">
        <f t="shared" si="316"/>
        <v/>
      </c>
      <c r="Y1431" s="146" t="str">
        <f t="shared" si="312"/>
        <v/>
      </c>
      <c r="Z1431" s="199" t="str">
        <f t="shared" si="313"/>
        <v/>
      </c>
      <c r="AA1431" s="146" t="str">
        <f t="shared" si="317"/>
        <v/>
      </c>
      <c r="AB1431" s="141" t="str">
        <f t="shared" si="314"/>
        <v/>
      </c>
      <c r="AC1431" s="140" t="str">
        <f t="shared" si="315"/>
        <v/>
      </c>
    </row>
    <row r="1432" spans="1:29" x14ac:dyDescent="0.2">
      <c r="A1432" s="150"/>
      <c r="B1432" s="149" t="str">
        <f t="shared" si="306"/>
        <v/>
      </c>
      <c r="C1432" s="140">
        <f t="shared" si="307"/>
        <v>14418000</v>
      </c>
      <c r="D1432" s="144"/>
      <c r="G1432" s="147"/>
      <c r="T1432" s="142" t="str">
        <f t="shared" si="308"/>
        <v/>
      </c>
      <c r="U1432" s="142" t="str">
        <f t="shared" si="309"/>
        <v/>
      </c>
      <c r="V1432" s="195" t="str">
        <f t="shared" si="310"/>
        <v/>
      </c>
      <c r="W1432" s="196" t="str">
        <f t="shared" si="311"/>
        <v/>
      </c>
      <c r="X1432" s="146" t="str">
        <f t="shared" si="316"/>
        <v/>
      </c>
      <c r="Y1432" s="146" t="str">
        <f t="shared" si="312"/>
        <v/>
      </c>
      <c r="Z1432" s="199" t="str">
        <f t="shared" si="313"/>
        <v/>
      </c>
      <c r="AA1432" s="146" t="str">
        <f t="shared" si="317"/>
        <v/>
      </c>
      <c r="AB1432" s="141" t="str">
        <f t="shared" si="314"/>
        <v/>
      </c>
      <c r="AC1432" s="140" t="str">
        <f t="shared" si="315"/>
        <v/>
      </c>
    </row>
    <row r="1433" spans="1:29" x14ac:dyDescent="0.2">
      <c r="A1433" s="150"/>
      <c r="B1433" s="149" t="str">
        <f t="shared" si="306"/>
        <v/>
      </c>
      <c r="C1433" s="140">
        <f t="shared" si="307"/>
        <v>14428800</v>
      </c>
      <c r="D1433" s="144"/>
      <c r="G1433" s="147"/>
      <c r="T1433" s="142" t="str">
        <f t="shared" si="308"/>
        <v/>
      </c>
      <c r="U1433" s="142" t="str">
        <f t="shared" si="309"/>
        <v/>
      </c>
      <c r="V1433" s="195" t="str">
        <f t="shared" si="310"/>
        <v/>
      </c>
      <c r="W1433" s="196" t="str">
        <f t="shared" si="311"/>
        <v/>
      </c>
      <c r="X1433" s="146" t="str">
        <f t="shared" si="316"/>
        <v/>
      </c>
      <c r="Y1433" s="146" t="str">
        <f t="shared" si="312"/>
        <v/>
      </c>
      <c r="Z1433" s="199" t="str">
        <f t="shared" si="313"/>
        <v/>
      </c>
      <c r="AA1433" s="146" t="str">
        <f t="shared" si="317"/>
        <v/>
      </c>
      <c r="AB1433" s="141" t="str">
        <f t="shared" si="314"/>
        <v/>
      </c>
      <c r="AC1433" s="140" t="str">
        <f t="shared" si="315"/>
        <v/>
      </c>
    </row>
    <row r="1434" spans="1:29" x14ac:dyDescent="0.2">
      <c r="A1434" s="150"/>
      <c r="B1434" s="149" t="str">
        <f t="shared" si="306"/>
        <v/>
      </c>
      <c r="C1434" s="140">
        <f t="shared" si="307"/>
        <v>14439600</v>
      </c>
      <c r="D1434" s="144"/>
      <c r="G1434" s="147"/>
      <c r="T1434" s="142" t="str">
        <f t="shared" si="308"/>
        <v/>
      </c>
      <c r="U1434" s="142" t="str">
        <f t="shared" si="309"/>
        <v/>
      </c>
      <c r="V1434" s="195" t="str">
        <f t="shared" si="310"/>
        <v/>
      </c>
      <c r="W1434" s="196" t="str">
        <f t="shared" si="311"/>
        <v/>
      </c>
      <c r="X1434" s="146" t="str">
        <f t="shared" si="316"/>
        <v/>
      </c>
      <c r="Y1434" s="146" t="str">
        <f t="shared" si="312"/>
        <v/>
      </c>
      <c r="Z1434" s="199" t="str">
        <f t="shared" si="313"/>
        <v/>
      </c>
      <c r="AA1434" s="146" t="str">
        <f t="shared" si="317"/>
        <v/>
      </c>
      <c r="AB1434" s="141" t="str">
        <f t="shared" si="314"/>
        <v/>
      </c>
      <c r="AC1434" s="140" t="str">
        <f t="shared" si="315"/>
        <v/>
      </c>
    </row>
    <row r="1435" spans="1:29" x14ac:dyDescent="0.2">
      <c r="A1435" s="150"/>
      <c r="B1435" s="149" t="str">
        <f t="shared" si="306"/>
        <v/>
      </c>
      <c r="C1435" s="140">
        <f t="shared" si="307"/>
        <v>14450400</v>
      </c>
      <c r="D1435" s="144"/>
      <c r="G1435" s="147"/>
      <c r="T1435" s="142" t="str">
        <f t="shared" si="308"/>
        <v/>
      </c>
      <c r="U1435" s="142" t="str">
        <f t="shared" si="309"/>
        <v/>
      </c>
      <c r="V1435" s="195" t="str">
        <f t="shared" si="310"/>
        <v/>
      </c>
      <c r="W1435" s="196" t="str">
        <f t="shared" si="311"/>
        <v/>
      </c>
      <c r="X1435" s="146" t="str">
        <f t="shared" si="316"/>
        <v/>
      </c>
      <c r="Y1435" s="146" t="str">
        <f t="shared" si="312"/>
        <v/>
      </c>
      <c r="Z1435" s="199" t="str">
        <f t="shared" si="313"/>
        <v/>
      </c>
      <c r="AA1435" s="146" t="str">
        <f t="shared" si="317"/>
        <v/>
      </c>
      <c r="AB1435" s="141" t="str">
        <f t="shared" si="314"/>
        <v/>
      </c>
      <c r="AC1435" s="140" t="str">
        <f t="shared" si="315"/>
        <v/>
      </c>
    </row>
    <row r="1436" spans="1:29" x14ac:dyDescent="0.2">
      <c r="A1436" s="150"/>
      <c r="B1436" s="149" t="str">
        <f t="shared" si="306"/>
        <v/>
      </c>
      <c r="C1436" s="140">
        <f t="shared" si="307"/>
        <v>14461200</v>
      </c>
      <c r="D1436" s="144"/>
      <c r="G1436" s="147"/>
      <c r="T1436" s="142" t="str">
        <f t="shared" si="308"/>
        <v/>
      </c>
      <c r="U1436" s="142" t="str">
        <f t="shared" si="309"/>
        <v/>
      </c>
      <c r="V1436" s="195" t="str">
        <f t="shared" si="310"/>
        <v/>
      </c>
      <c r="W1436" s="196" t="str">
        <f t="shared" si="311"/>
        <v/>
      </c>
      <c r="X1436" s="146" t="str">
        <f t="shared" si="316"/>
        <v/>
      </c>
      <c r="Y1436" s="146" t="str">
        <f t="shared" si="312"/>
        <v/>
      </c>
      <c r="Z1436" s="199" t="str">
        <f t="shared" si="313"/>
        <v/>
      </c>
      <c r="AA1436" s="146" t="str">
        <f t="shared" si="317"/>
        <v/>
      </c>
      <c r="AB1436" s="141" t="str">
        <f t="shared" si="314"/>
        <v/>
      </c>
      <c r="AC1436" s="140" t="str">
        <f t="shared" si="315"/>
        <v/>
      </c>
    </row>
    <row r="1437" spans="1:29" x14ac:dyDescent="0.2">
      <c r="A1437" s="150"/>
      <c r="B1437" s="149" t="str">
        <f t="shared" si="306"/>
        <v/>
      </c>
      <c r="C1437" s="140">
        <f t="shared" si="307"/>
        <v>14472000</v>
      </c>
      <c r="D1437" s="144"/>
      <c r="G1437" s="147"/>
      <c r="T1437" s="142" t="str">
        <f t="shared" si="308"/>
        <v/>
      </c>
      <c r="U1437" s="142" t="str">
        <f t="shared" si="309"/>
        <v/>
      </c>
      <c r="V1437" s="195" t="str">
        <f t="shared" si="310"/>
        <v/>
      </c>
      <c r="W1437" s="196" t="str">
        <f t="shared" si="311"/>
        <v/>
      </c>
      <c r="X1437" s="146" t="str">
        <f t="shared" si="316"/>
        <v/>
      </c>
      <c r="Y1437" s="146" t="str">
        <f t="shared" si="312"/>
        <v/>
      </c>
      <c r="Z1437" s="199" t="str">
        <f t="shared" si="313"/>
        <v/>
      </c>
      <c r="AA1437" s="146" t="str">
        <f t="shared" si="317"/>
        <v/>
      </c>
      <c r="AB1437" s="141" t="str">
        <f t="shared" si="314"/>
        <v/>
      </c>
      <c r="AC1437" s="140" t="str">
        <f t="shared" si="315"/>
        <v/>
      </c>
    </row>
    <row r="1438" spans="1:29" x14ac:dyDescent="0.2">
      <c r="A1438" s="150"/>
      <c r="B1438" s="149" t="str">
        <f t="shared" si="306"/>
        <v/>
      </c>
      <c r="C1438" s="140">
        <f t="shared" si="307"/>
        <v>14482800</v>
      </c>
      <c r="D1438" s="144"/>
      <c r="G1438" s="147"/>
      <c r="T1438" s="142" t="str">
        <f t="shared" si="308"/>
        <v/>
      </c>
      <c r="U1438" s="142" t="str">
        <f t="shared" si="309"/>
        <v/>
      </c>
      <c r="V1438" s="195" t="str">
        <f t="shared" si="310"/>
        <v/>
      </c>
      <c r="W1438" s="196" t="str">
        <f t="shared" si="311"/>
        <v/>
      </c>
      <c r="X1438" s="146" t="str">
        <f t="shared" si="316"/>
        <v/>
      </c>
      <c r="Y1438" s="146" t="str">
        <f t="shared" si="312"/>
        <v/>
      </c>
      <c r="Z1438" s="199" t="str">
        <f t="shared" si="313"/>
        <v/>
      </c>
      <c r="AA1438" s="146" t="str">
        <f t="shared" si="317"/>
        <v/>
      </c>
      <c r="AB1438" s="141" t="str">
        <f t="shared" si="314"/>
        <v/>
      </c>
      <c r="AC1438" s="140" t="str">
        <f t="shared" si="315"/>
        <v/>
      </c>
    </row>
    <row r="1439" spans="1:29" x14ac:dyDescent="0.2">
      <c r="A1439" s="150"/>
      <c r="B1439" s="149" t="str">
        <f t="shared" si="306"/>
        <v/>
      </c>
      <c r="C1439" s="140">
        <f t="shared" si="307"/>
        <v>14493600</v>
      </c>
      <c r="D1439" s="144"/>
      <c r="G1439" s="147"/>
      <c r="T1439" s="142" t="str">
        <f t="shared" si="308"/>
        <v/>
      </c>
      <c r="U1439" s="142" t="str">
        <f t="shared" si="309"/>
        <v/>
      </c>
      <c r="V1439" s="195" t="str">
        <f t="shared" si="310"/>
        <v/>
      </c>
      <c r="W1439" s="196" t="str">
        <f t="shared" si="311"/>
        <v/>
      </c>
      <c r="X1439" s="146" t="str">
        <f t="shared" si="316"/>
        <v/>
      </c>
      <c r="Y1439" s="146" t="str">
        <f t="shared" si="312"/>
        <v/>
      </c>
      <c r="Z1439" s="199" t="str">
        <f t="shared" si="313"/>
        <v/>
      </c>
      <c r="AA1439" s="146" t="str">
        <f t="shared" si="317"/>
        <v/>
      </c>
      <c r="AB1439" s="141" t="str">
        <f t="shared" si="314"/>
        <v/>
      </c>
      <c r="AC1439" s="140" t="str">
        <f t="shared" si="315"/>
        <v/>
      </c>
    </row>
    <row r="1440" spans="1:29" x14ac:dyDescent="0.2">
      <c r="A1440" s="150"/>
      <c r="B1440" s="149" t="str">
        <f t="shared" si="306"/>
        <v/>
      </c>
      <c r="C1440" s="140">
        <f t="shared" si="307"/>
        <v>14504400</v>
      </c>
      <c r="D1440" s="144"/>
      <c r="G1440" s="147"/>
      <c r="T1440" s="142" t="str">
        <f t="shared" si="308"/>
        <v/>
      </c>
      <c r="U1440" s="142" t="str">
        <f t="shared" si="309"/>
        <v/>
      </c>
      <c r="V1440" s="195" t="str">
        <f t="shared" si="310"/>
        <v/>
      </c>
      <c r="W1440" s="196" t="str">
        <f t="shared" si="311"/>
        <v/>
      </c>
      <c r="X1440" s="146" t="str">
        <f t="shared" si="316"/>
        <v/>
      </c>
      <c r="Y1440" s="146" t="str">
        <f t="shared" si="312"/>
        <v/>
      </c>
      <c r="Z1440" s="199" t="str">
        <f t="shared" si="313"/>
        <v/>
      </c>
      <c r="AA1440" s="146" t="str">
        <f t="shared" si="317"/>
        <v/>
      </c>
      <c r="AB1440" s="141" t="str">
        <f t="shared" si="314"/>
        <v/>
      </c>
      <c r="AC1440" s="140" t="str">
        <f t="shared" si="315"/>
        <v/>
      </c>
    </row>
    <row r="1441" spans="1:29" x14ac:dyDescent="0.2">
      <c r="A1441" s="150"/>
      <c r="B1441" s="149" t="str">
        <f t="shared" si="306"/>
        <v/>
      </c>
      <c r="C1441" s="140">
        <f t="shared" si="307"/>
        <v>14515200</v>
      </c>
      <c r="D1441" s="144"/>
      <c r="G1441" s="147"/>
      <c r="T1441" s="142" t="str">
        <f t="shared" si="308"/>
        <v/>
      </c>
      <c r="U1441" s="142" t="str">
        <f t="shared" si="309"/>
        <v/>
      </c>
      <c r="V1441" s="195" t="str">
        <f t="shared" si="310"/>
        <v/>
      </c>
      <c r="W1441" s="196" t="str">
        <f t="shared" si="311"/>
        <v/>
      </c>
      <c r="X1441" s="146" t="str">
        <f t="shared" si="316"/>
        <v/>
      </c>
      <c r="Y1441" s="146" t="str">
        <f t="shared" si="312"/>
        <v/>
      </c>
      <c r="Z1441" s="199" t="str">
        <f t="shared" si="313"/>
        <v/>
      </c>
      <c r="AA1441" s="146" t="str">
        <f t="shared" si="317"/>
        <v/>
      </c>
      <c r="AB1441" s="141" t="str">
        <f t="shared" si="314"/>
        <v/>
      </c>
      <c r="AC1441" s="140" t="str">
        <f t="shared" si="315"/>
        <v/>
      </c>
    </row>
    <row r="1442" spans="1:29" x14ac:dyDescent="0.2">
      <c r="A1442" s="150"/>
      <c r="B1442" s="149" t="str">
        <f t="shared" si="306"/>
        <v/>
      </c>
      <c r="C1442" s="140">
        <f t="shared" si="307"/>
        <v>14526000</v>
      </c>
      <c r="D1442" s="144"/>
      <c r="G1442" s="147"/>
      <c r="T1442" s="142" t="str">
        <f t="shared" si="308"/>
        <v/>
      </c>
      <c r="U1442" s="142" t="str">
        <f t="shared" si="309"/>
        <v/>
      </c>
      <c r="V1442" s="195" t="str">
        <f t="shared" si="310"/>
        <v/>
      </c>
      <c r="W1442" s="196" t="str">
        <f t="shared" si="311"/>
        <v/>
      </c>
      <c r="X1442" s="146" t="str">
        <f t="shared" si="316"/>
        <v/>
      </c>
      <c r="Y1442" s="146" t="str">
        <f t="shared" si="312"/>
        <v/>
      </c>
      <c r="Z1442" s="199" t="str">
        <f t="shared" si="313"/>
        <v/>
      </c>
      <c r="AA1442" s="146" t="str">
        <f t="shared" si="317"/>
        <v/>
      </c>
      <c r="AB1442" s="141" t="str">
        <f t="shared" si="314"/>
        <v/>
      </c>
      <c r="AC1442" s="140" t="str">
        <f t="shared" si="315"/>
        <v/>
      </c>
    </row>
    <row r="1443" spans="1:29" x14ac:dyDescent="0.2">
      <c r="A1443" s="150"/>
      <c r="B1443" s="149" t="str">
        <f t="shared" si="306"/>
        <v/>
      </c>
      <c r="C1443" s="140">
        <f t="shared" si="307"/>
        <v>14536800</v>
      </c>
      <c r="D1443" s="144"/>
      <c r="G1443" s="147"/>
      <c r="T1443" s="142" t="str">
        <f t="shared" si="308"/>
        <v/>
      </c>
      <c r="U1443" s="142" t="str">
        <f t="shared" si="309"/>
        <v/>
      </c>
      <c r="V1443" s="195" t="str">
        <f t="shared" si="310"/>
        <v/>
      </c>
      <c r="W1443" s="196" t="str">
        <f t="shared" si="311"/>
        <v/>
      </c>
      <c r="X1443" s="146" t="str">
        <f t="shared" si="316"/>
        <v/>
      </c>
      <c r="Y1443" s="146" t="str">
        <f t="shared" si="312"/>
        <v/>
      </c>
      <c r="Z1443" s="199" t="str">
        <f t="shared" si="313"/>
        <v/>
      </c>
      <c r="AA1443" s="146" t="str">
        <f t="shared" si="317"/>
        <v/>
      </c>
      <c r="AB1443" s="141" t="str">
        <f t="shared" si="314"/>
        <v/>
      </c>
      <c r="AC1443" s="140" t="str">
        <f t="shared" si="315"/>
        <v/>
      </c>
    </row>
    <row r="1444" spans="1:29" x14ac:dyDescent="0.2">
      <c r="A1444" s="150"/>
      <c r="B1444" s="149" t="str">
        <f t="shared" si="306"/>
        <v/>
      </c>
      <c r="C1444" s="140">
        <f t="shared" si="307"/>
        <v>14547600</v>
      </c>
      <c r="D1444" s="144"/>
      <c r="G1444" s="147"/>
      <c r="T1444" s="142" t="str">
        <f t="shared" si="308"/>
        <v/>
      </c>
      <c r="U1444" s="142" t="str">
        <f t="shared" si="309"/>
        <v/>
      </c>
      <c r="V1444" s="195" t="str">
        <f t="shared" si="310"/>
        <v/>
      </c>
      <c r="W1444" s="196" t="str">
        <f t="shared" si="311"/>
        <v/>
      </c>
      <c r="X1444" s="146" t="str">
        <f t="shared" si="316"/>
        <v/>
      </c>
      <c r="Y1444" s="146" t="str">
        <f t="shared" si="312"/>
        <v/>
      </c>
      <c r="Z1444" s="199" t="str">
        <f t="shared" si="313"/>
        <v/>
      </c>
      <c r="AA1444" s="146" t="str">
        <f t="shared" si="317"/>
        <v/>
      </c>
      <c r="AB1444" s="141" t="str">
        <f t="shared" si="314"/>
        <v/>
      </c>
      <c r="AC1444" s="140" t="str">
        <f t="shared" si="315"/>
        <v/>
      </c>
    </row>
    <row r="1445" spans="1:29" x14ac:dyDescent="0.2">
      <c r="A1445" s="150"/>
      <c r="B1445" s="149" t="str">
        <f t="shared" si="306"/>
        <v/>
      </c>
      <c r="C1445" s="140">
        <f t="shared" si="307"/>
        <v>14558400</v>
      </c>
      <c r="D1445" s="144"/>
      <c r="G1445" s="147"/>
      <c r="T1445" s="142" t="str">
        <f t="shared" si="308"/>
        <v/>
      </c>
      <c r="U1445" s="142" t="str">
        <f t="shared" si="309"/>
        <v/>
      </c>
      <c r="V1445" s="195" t="str">
        <f t="shared" si="310"/>
        <v/>
      </c>
      <c r="W1445" s="196" t="str">
        <f t="shared" si="311"/>
        <v/>
      </c>
      <c r="X1445" s="146" t="str">
        <f t="shared" si="316"/>
        <v/>
      </c>
      <c r="Y1445" s="146" t="str">
        <f t="shared" si="312"/>
        <v/>
      </c>
      <c r="Z1445" s="199" t="str">
        <f t="shared" si="313"/>
        <v/>
      </c>
      <c r="AA1445" s="146" t="str">
        <f t="shared" si="317"/>
        <v/>
      </c>
      <c r="AB1445" s="141" t="str">
        <f t="shared" si="314"/>
        <v/>
      </c>
      <c r="AC1445" s="140" t="str">
        <f t="shared" si="315"/>
        <v/>
      </c>
    </row>
    <row r="1446" spans="1:29" x14ac:dyDescent="0.2">
      <c r="A1446" s="150"/>
      <c r="B1446" s="149" t="str">
        <f t="shared" si="306"/>
        <v/>
      </c>
      <c r="C1446" s="140">
        <f t="shared" si="307"/>
        <v>14569200</v>
      </c>
      <c r="D1446" s="144"/>
      <c r="G1446" s="147"/>
      <c r="T1446" s="142" t="str">
        <f t="shared" si="308"/>
        <v/>
      </c>
      <c r="U1446" s="142" t="str">
        <f t="shared" si="309"/>
        <v/>
      </c>
      <c r="V1446" s="195" t="str">
        <f t="shared" si="310"/>
        <v/>
      </c>
      <c r="W1446" s="196" t="str">
        <f t="shared" si="311"/>
        <v/>
      </c>
      <c r="X1446" s="146" t="str">
        <f t="shared" si="316"/>
        <v/>
      </c>
      <c r="Y1446" s="146" t="str">
        <f t="shared" si="312"/>
        <v/>
      </c>
      <c r="Z1446" s="199" t="str">
        <f t="shared" si="313"/>
        <v/>
      </c>
      <c r="AA1446" s="146" t="str">
        <f t="shared" si="317"/>
        <v/>
      </c>
      <c r="AB1446" s="141" t="str">
        <f t="shared" si="314"/>
        <v/>
      </c>
      <c r="AC1446" s="140" t="str">
        <f t="shared" si="315"/>
        <v/>
      </c>
    </row>
    <row r="1447" spans="1:29" x14ac:dyDescent="0.2">
      <c r="A1447" s="150"/>
      <c r="B1447" s="149" t="str">
        <f t="shared" si="306"/>
        <v/>
      </c>
      <c r="C1447" s="140">
        <f t="shared" si="307"/>
        <v>14580000</v>
      </c>
      <c r="D1447" s="144"/>
      <c r="G1447" s="147"/>
      <c r="T1447" s="142" t="str">
        <f t="shared" si="308"/>
        <v/>
      </c>
      <c r="U1447" s="142" t="str">
        <f t="shared" si="309"/>
        <v/>
      </c>
      <c r="V1447" s="195" t="str">
        <f t="shared" si="310"/>
        <v/>
      </c>
      <c r="W1447" s="196" t="str">
        <f t="shared" si="311"/>
        <v/>
      </c>
      <c r="X1447" s="146" t="str">
        <f t="shared" si="316"/>
        <v/>
      </c>
      <c r="Y1447" s="146" t="str">
        <f t="shared" si="312"/>
        <v/>
      </c>
      <c r="Z1447" s="199" t="str">
        <f t="shared" si="313"/>
        <v/>
      </c>
      <c r="AA1447" s="146" t="str">
        <f t="shared" si="317"/>
        <v/>
      </c>
      <c r="AB1447" s="141" t="str">
        <f t="shared" si="314"/>
        <v/>
      </c>
      <c r="AC1447" s="140" t="str">
        <f t="shared" si="315"/>
        <v/>
      </c>
    </row>
    <row r="1448" spans="1:29" x14ac:dyDescent="0.2">
      <c r="A1448" s="150"/>
      <c r="B1448" s="149" t="str">
        <f t="shared" si="306"/>
        <v/>
      </c>
      <c r="C1448" s="140">
        <f t="shared" si="307"/>
        <v>14590800</v>
      </c>
      <c r="D1448" s="144"/>
      <c r="G1448" s="147"/>
      <c r="T1448" s="142" t="str">
        <f t="shared" si="308"/>
        <v/>
      </c>
      <c r="U1448" s="142" t="str">
        <f t="shared" si="309"/>
        <v/>
      </c>
      <c r="V1448" s="195" t="str">
        <f t="shared" si="310"/>
        <v/>
      </c>
      <c r="W1448" s="196" t="str">
        <f t="shared" si="311"/>
        <v/>
      </c>
      <c r="X1448" s="146" t="str">
        <f t="shared" si="316"/>
        <v/>
      </c>
      <c r="Y1448" s="146" t="str">
        <f t="shared" si="312"/>
        <v/>
      </c>
      <c r="Z1448" s="199" t="str">
        <f t="shared" si="313"/>
        <v/>
      </c>
      <c r="AA1448" s="146" t="str">
        <f t="shared" si="317"/>
        <v/>
      </c>
      <c r="AB1448" s="141" t="str">
        <f t="shared" si="314"/>
        <v/>
      </c>
      <c r="AC1448" s="140" t="str">
        <f t="shared" si="315"/>
        <v/>
      </c>
    </row>
    <row r="1449" spans="1:29" x14ac:dyDescent="0.2">
      <c r="A1449" s="150"/>
      <c r="B1449" s="149" t="str">
        <f t="shared" si="306"/>
        <v/>
      </c>
      <c r="C1449" s="140">
        <f t="shared" si="307"/>
        <v>14601600</v>
      </c>
      <c r="D1449" s="144"/>
      <c r="G1449" s="147"/>
      <c r="T1449" s="142" t="str">
        <f t="shared" si="308"/>
        <v/>
      </c>
      <c r="U1449" s="142" t="str">
        <f t="shared" si="309"/>
        <v/>
      </c>
      <c r="V1449" s="195" t="str">
        <f t="shared" si="310"/>
        <v/>
      </c>
      <c r="W1449" s="196" t="str">
        <f t="shared" si="311"/>
        <v/>
      </c>
      <c r="X1449" s="146" t="str">
        <f t="shared" si="316"/>
        <v/>
      </c>
      <c r="Y1449" s="146" t="str">
        <f t="shared" si="312"/>
        <v/>
      </c>
      <c r="Z1449" s="199" t="str">
        <f t="shared" si="313"/>
        <v/>
      </c>
      <c r="AA1449" s="146" t="str">
        <f t="shared" si="317"/>
        <v/>
      </c>
      <c r="AB1449" s="141" t="str">
        <f t="shared" si="314"/>
        <v/>
      </c>
      <c r="AC1449" s="140" t="str">
        <f t="shared" si="315"/>
        <v/>
      </c>
    </row>
    <row r="1450" spans="1:29" x14ac:dyDescent="0.2">
      <c r="A1450" s="150"/>
      <c r="B1450" s="149" t="str">
        <f t="shared" si="306"/>
        <v/>
      </c>
      <c r="C1450" s="140">
        <f t="shared" si="307"/>
        <v>14612400</v>
      </c>
      <c r="D1450" s="144"/>
      <c r="G1450" s="147"/>
      <c r="T1450" s="142" t="str">
        <f t="shared" si="308"/>
        <v/>
      </c>
      <c r="U1450" s="142" t="str">
        <f t="shared" si="309"/>
        <v/>
      </c>
      <c r="V1450" s="195" t="str">
        <f t="shared" si="310"/>
        <v/>
      </c>
      <c r="W1450" s="196" t="str">
        <f t="shared" si="311"/>
        <v/>
      </c>
      <c r="X1450" s="146" t="str">
        <f t="shared" si="316"/>
        <v/>
      </c>
      <c r="Y1450" s="146" t="str">
        <f t="shared" si="312"/>
        <v/>
      </c>
      <c r="Z1450" s="199" t="str">
        <f t="shared" si="313"/>
        <v/>
      </c>
      <c r="AA1450" s="146" t="str">
        <f t="shared" si="317"/>
        <v/>
      </c>
      <c r="AB1450" s="141" t="str">
        <f t="shared" si="314"/>
        <v/>
      </c>
      <c r="AC1450" s="140" t="str">
        <f t="shared" si="315"/>
        <v/>
      </c>
    </row>
    <row r="1451" spans="1:29" x14ac:dyDescent="0.2">
      <c r="A1451" s="150"/>
      <c r="B1451" s="149" t="str">
        <f t="shared" si="306"/>
        <v/>
      </c>
      <c r="C1451" s="140">
        <f t="shared" si="307"/>
        <v>14623200</v>
      </c>
      <c r="D1451" s="144"/>
      <c r="G1451" s="147"/>
      <c r="T1451" s="142" t="str">
        <f t="shared" si="308"/>
        <v/>
      </c>
      <c r="U1451" s="142" t="str">
        <f t="shared" si="309"/>
        <v/>
      </c>
      <c r="V1451" s="195" t="str">
        <f t="shared" si="310"/>
        <v/>
      </c>
      <c r="W1451" s="196" t="str">
        <f t="shared" si="311"/>
        <v/>
      </c>
      <c r="X1451" s="146" t="str">
        <f t="shared" si="316"/>
        <v/>
      </c>
      <c r="Y1451" s="146" t="str">
        <f t="shared" si="312"/>
        <v/>
      </c>
      <c r="Z1451" s="199" t="str">
        <f t="shared" si="313"/>
        <v/>
      </c>
      <c r="AA1451" s="146" t="str">
        <f t="shared" si="317"/>
        <v/>
      </c>
      <c r="AB1451" s="141" t="str">
        <f t="shared" si="314"/>
        <v/>
      </c>
      <c r="AC1451" s="140" t="str">
        <f t="shared" si="315"/>
        <v/>
      </c>
    </row>
    <row r="1452" spans="1:29" x14ac:dyDescent="0.2">
      <c r="A1452" s="150"/>
      <c r="B1452" s="149" t="str">
        <f t="shared" si="306"/>
        <v/>
      </c>
      <c r="C1452" s="140">
        <f t="shared" si="307"/>
        <v>14634000</v>
      </c>
      <c r="D1452" s="144"/>
      <c r="G1452" s="147"/>
      <c r="T1452" s="142" t="str">
        <f t="shared" si="308"/>
        <v/>
      </c>
      <c r="U1452" s="142" t="str">
        <f t="shared" si="309"/>
        <v/>
      </c>
      <c r="V1452" s="195" t="str">
        <f t="shared" si="310"/>
        <v/>
      </c>
      <c r="W1452" s="196" t="str">
        <f t="shared" si="311"/>
        <v/>
      </c>
      <c r="X1452" s="146" t="str">
        <f t="shared" si="316"/>
        <v/>
      </c>
      <c r="Y1452" s="146" t="str">
        <f t="shared" si="312"/>
        <v/>
      </c>
      <c r="Z1452" s="199" t="str">
        <f t="shared" si="313"/>
        <v/>
      </c>
      <c r="AA1452" s="146" t="str">
        <f t="shared" si="317"/>
        <v/>
      </c>
      <c r="AB1452" s="141" t="str">
        <f t="shared" si="314"/>
        <v/>
      </c>
      <c r="AC1452" s="140" t="str">
        <f t="shared" si="315"/>
        <v/>
      </c>
    </row>
    <row r="1453" spans="1:29" x14ac:dyDescent="0.2">
      <c r="A1453" s="150"/>
      <c r="B1453" s="149" t="str">
        <f t="shared" si="306"/>
        <v/>
      </c>
      <c r="C1453" s="140">
        <f t="shared" si="307"/>
        <v>14644800</v>
      </c>
      <c r="D1453" s="144"/>
      <c r="G1453" s="147"/>
      <c r="T1453" s="142" t="str">
        <f t="shared" si="308"/>
        <v/>
      </c>
      <c r="U1453" s="142" t="str">
        <f t="shared" si="309"/>
        <v/>
      </c>
      <c r="V1453" s="195" t="str">
        <f t="shared" si="310"/>
        <v/>
      </c>
      <c r="W1453" s="196" t="str">
        <f t="shared" si="311"/>
        <v/>
      </c>
      <c r="X1453" s="146" t="str">
        <f t="shared" si="316"/>
        <v/>
      </c>
      <c r="Y1453" s="146" t="str">
        <f t="shared" si="312"/>
        <v/>
      </c>
      <c r="Z1453" s="199" t="str">
        <f t="shared" si="313"/>
        <v/>
      </c>
      <c r="AA1453" s="146" t="str">
        <f t="shared" si="317"/>
        <v/>
      </c>
      <c r="AB1453" s="141" t="str">
        <f t="shared" si="314"/>
        <v/>
      </c>
      <c r="AC1453" s="140" t="str">
        <f t="shared" si="315"/>
        <v/>
      </c>
    </row>
    <row r="1454" spans="1:29" x14ac:dyDescent="0.2">
      <c r="A1454" s="150"/>
      <c r="B1454" s="149" t="str">
        <f t="shared" si="306"/>
        <v/>
      </c>
      <c r="C1454" s="140">
        <f t="shared" si="307"/>
        <v>14655600</v>
      </c>
      <c r="D1454" s="144"/>
      <c r="G1454" s="147"/>
      <c r="T1454" s="142" t="str">
        <f t="shared" si="308"/>
        <v/>
      </c>
      <c r="U1454" s="142" t="str">
        <f t="shared" si="309"/>
        <v/>
      </c>
      <c r="V1454" s="195" t="str">
        <f t="shared" si="310"/>
        <v/>
      </c>
      <c r="W1454" s="196" t="str">
        <f t="shared" si="311"/>
        <v/>
      </c>
      <c r="X1454" s="146" t="str">
        <f t="shared" si="316"/>
        <v/>
      </c>
      <c r="Y1454" s="146" t="str">
        <f t="shared" si="312"/>
        <v/>
      </c>
      <c r="Z1454" s="199" t="str">
        <f t="shared" si="313"/>
        <v/>
      </c>
      <c r="AA1454" s="146" t="str">
        <f t="shared" si="317"/>
        <v/>
      </c>
      <c r="AB1454" s="141" t="str">
        <f t="shared" si="314"/>
        <v/>
      </c>
      <c r="AC1454" s="140" t="str">
        <f t="shared" si="315"/>
        <v/>
      </c>
    </row>
    <row r="1455" spans="1:29" x14ac:dyDescent="0.2">
      <c r="A1455" s="150"/>
      <c r="B1455" s="149" t="str">
        <f t="shared" si="306"/>
        <v/>
      </c>
      <c r="C1455" s="140">
        <f t="shared" si="307"/>
        <v>14666400</v>
      </c>
      <c r="D1455" s="144"/>
      <c r="G1455" s="147"/>
      <c r="T1455" s="142" t="str">
        <f t="shared" si="308"/>
        <v/>
      </c>
      <c r="U1455" s="142" t="str">
        <f t="shared" si="309"/>
        <v/>
      </c>
      <c r="V1455" s="195" t="str">
        <f t="shared" si="310"/>
        <v/>
      </c>
      <c r="W1455" s="196" t="str">
        <f t="shared" si="311"/>
        <v/>
      </c>
      <c r="X1455" s="146" t="str">
        <f t="shared" si="316"/>
        <v/>
      </c>
      <c r="Y1455" s="146" t="str">
        <f t="shared" si="312"/>
        <v/>
      </c>
      <c r="Z1455" s="199" t="str">
        <f t="shared" si="313"/>
        <v/>
      </c>
      <c r="AA1455" s="146" t="str">
        <f t="shared" si="317"/>
        <v/>
      </c>
      <c r="AB1455" s="141" t="str">
        <f t="shared" si="314"/>
        <v/>
      </c>
      <c r="AC1455" s="140" t="str">
        <f t="shared" si="315"/>
        <v/>
      </c>
    </row>
    <row r="1456" spans="1:29" x14ac:dyDescent="0.2">
      <c r="A1456" s="150"/>
      <c r="B1456" s="149" t="str">
        <f t="shared" si="306"/>
        <v/>
      </c>
      <c r="C1456" s="140">
        <f t="shared" si="307"/>
        <v>14677200</v>
      </c>
      <c r="D1456" s="144"/>
      <c r="G1456" s="147"/>
      <c r="T1456" s="142" t="str">
        <f t="shared" si="308"/>
        <v/>
      </c>
      <c r="U1456" s="142" t="str">
        <f t="shared" si="309"/>
        <v/>
      </c>
      <c r="V1456" s="195" t="str">
        <f t="shared" si="310"/>
        <v/>
      </c>
      <c r="W1456" s="196" t="str">
        <f t="shared" si="311"/>
        <v/>
      </c>
      <c r="X1456" s="146" t="str">
        <f t="shared" si="316"/>
        <v/>
      </c>
      <c r="Y1456" s="146" t="str">
        <f t="shared" si="312"/>
        <v/>
      </c>
      <c r="Z1456" s="199" t="str">
        <f t="shared" si="313"/>
        <v/>
      </c>
      <c r="AA1456" s="146" t="str">
        <f t="shared" si="317"/>
        <v/>
      </c>
      <c r="AB1456" s="141" t="str">
        <f t="shared" si="314"/>
        <v/>
      </c>
      <c r="AC1456" s="140" t="str">
        <f t="shared" si="315"/>
        <v/>
      </c>
    </row>
    <row r="1457" spans="1:29" x14ac:dyDescent="0.2">
      <c r="A1457" s="150"/>
      <c r="B1457" s="149" t="str">
        <f t="shared" si="306"/>
        <v/>
      </c>
      <c r="C1457" s="140">
        <f t="shared" si="307"/>
        <v>14688000</v>
      </c>
      <c r="D1457" s="144"/>
      <c r="G1457" s="147"/>
      <c r="T1457" s="142" t="str">
        <f t="shared" si="308"/>
        <v/>
      </c>
      <c r="U1457" s="142" t="str">
        <f t="shared" si="309"/>
        <v/>
      </c>
      <c r="V1457" s="195" t="str">
        <f t="shared" si="310"/>
        <v/>
      </c>
      <c r="W1457" s="196" t="str">
        <f t="shared" si="311"/>
        <v/>
      </c>
      <c r="X1457" s="146" t="str">
        <f t="shared" si="316"/>
        <v/>
      </c>
      <c r="Y1457" s="146" t="str">
        <f t="shared" si="312"/>
        <v/>
      </c>
      <c r="Z1457" s="199" t="str">
        <f t="shared" si="313"/>
        <v/>
      </c>
      <c r="AA1457" s="146" t="str">
        <f t="shared" si="317"/>
        <v/>
      </c>
      <c r="AB1457" s="141" t="str">
        <f t="shared" si="314"/>
        <v/>
      </c>
      <c r="AC1457" s="140" t="str">
        <f t="shared" si="315"/>
        <v/>
      </c>
    </row>
    <row r="1458" spans="1:29" x14ac:dyDescent="0.2">
      <c r="A1458" s="150"/>
      <c r="B1458" s="149" t="str">
        <f t="shared" si="306"/>
        <v/>
      </c>
      <c r="C1458" s="140">
        <f t="shared" si="307"/>
        <v>14698800</v>
      </c>
      <c r="D1458" s="144"/>
      <c r="G1458" s="147"/>
      <c r="T1458" s="142" t="str">
        <f t="shared" si="308"/>
        <v/>
      </c>
      <c r="U1458" s="142" t="str">
        <f t="shared" si="309"/>
        <v/>
      </c>
      <c r="V1458" s="195" t="str">
        <f t="shared" si="310"/>
        <v/>
      </c>
      <c r="W1458" s="196" t="str">
        <f t="shared" si="311"/>
        <v/>
      </c>
      <c r="X1458" s="146" t="str">
        <f t="shared" si="316"/>
        <v/>
      </c>
      <c r="Y1458" s="146" t="str">
        <f t="shared" si="312"/>
        <v/>
      </c>
      <c r="Z1458" s="199" t="str">
        <f t="shared" si="313"/>
        <v/>
      </c>
      <c r="AA1458" s="146" t="str">
        <f t="shared" si="317"/>
        <v/>
      </c>
      <c r="AB1458" s="141" t="str">
        <f t="shared" si="314"/>
        <v/>
      </c>
      <c r="AC1458" s="140" t="str">
        <f t="shared" si="315"/>
        <v/>
      </c>
    </row>
    <row r="1459" spans="1:29" x14ac:dyDescent="0.2">
      <c r="A1459" s="150"/>
      <c r="B1459" s="149" t="str">
        <f t="shared" si="306"/>
        <v/>
      </c>
      <c r="C1459" s="140">
        <f t="shared" si="307"/>
        <v>14709600</v>
      </c>
      <c r="D1459" s="144"/>
      <c r="G1459" s="147"/>
      <c r="T1459" s="142" t="str">
        <f t="shared" si="308"/>
        <v/>
      </c>
      <c r="U1459" s="142" t="str">
        <f t="shared" si="309"/>
        <v/>
      </c>
      <c r="V1459" s="195" t="str">
        <f t="shared" si="310"/>
        <v/>
      </c>
      <c r="W1459" s="196" t="str">
        <f t="shared" si="311"/>
        <v/>
      </c>
      <c r="X1459" s="146" t="str">
        <f t="shared" si="316"/>
        <v/>
      </c>
      <c r="Y1459" s="146" t="str">
        <f t="shared" si="312"/>
        <v/>
      </c>
      <c r="Z1459" s="199" t="str">
        <f t="shared" si="313"/>
        <v/>
      </c>
      <c r="AA1459" s="146" t="str">
        <f t="shared" si="317"/>
        <v/>
      </c>
      <c r="AB1459" s="141" t="str">
        <f t="shared" si="314"/>
        <v/>
      </c>
      <c r="AC1459" s="140" t="str">
        <f t="shared" si="315"/>
        <v/>
      </c>
    </row>
    <row r="1460" spans="1:29" x14ac:dyDescent="0.2">
      <c r="A1460" s="150"/>
      <c r="B1460" s="149" t="str">
        <f t="shared" si="306"/>
        <v/>
      </c>
      <c r="C1460" s="140">
        <f t="shared" si="307"/>
        <v>14720400</v>
      </c>
      <c r="D1460" s="144"/>
      <c r="G1460" s="147"/>
      <c r="T1460" s="142" t="str">
        <f t="shared" si="308"/>
        <v/>
      </c>
      <c r="U1460" s="142" t="str">
        <f t="shared" si="309"/>
        <v/>
      </c>
      <c r="V1460" s="195" t="str">
        <f t="shared" si="310"/>
        <v/>
      </c>
      <c r="W1460" s="196" t="str">
        <f t="shared" si="311"/>
        <v/>
      </c>
      <c r="X1460" s="146" t="str">
        <f t="shared" si="316"/>
        <v/>
      </c>
      <c r="Y1460" s="146" t="str">
        <f t="shared" si="312"/>
        <v/>
      </c>
      <c r="Z1460" s="199" t="str">
        <f t="shared" si="313"/>
        <v/>
      </c>
      <c r="AA1460" s="146" t="str">
        <f t="shared" si="317"/>
        <v/>
      </c>
      <c r="AB1460" s="141" t="str">
        <f t="shared" si="314"/>
        <v/>
      </c>
      <c r="AC1460" s="140" t="str">
        <f t="shared" si="315"/>
        <v/>
      </c>
    </row>
    <row r="1461" spans="1:29" x14ac:dyDescent="0.2">
      <c r="A1461" s="150"/>
      <c r="B1461" s="149" t="str">
        <f t="shared" si="306"/>
        <v/>
      </c>
      <c r="C1461" s="140">
        <f t="shared" si="307"/>
        <v>14731200</v>
      </c>
      <c r="D1461" s="144"/>
      <c r="G1461" s="147"/>
      <c r="T1461" s="142" t="str">
        <f t="shared" si="308"/>
        <v/>
      </c>
      <c r="U1461" s="142" t="str">
        <f t="shared" si="309"/>
        <v/>
      </c>
      <c r="V1461" s="195" t="str">
        <f t="shared" si="310"/>
        <v/>
      </c>
      <c r="W1461" s="196" t="str">
        <f t="shared" si="311"/>
        <v/>
      </c>
      <c r="X1461" s="146" t="str">
        <f t="shared" si="316"/>
        <v/>
      </c>
      <c r="Y1461" s="146" t="str">
        <f t="shared" si="312"/>
        <v/>
      </c>
      <c r="Z1461" s="199" t="str">
        <f t="shared" si="313"/>
        <v/>
      </c>
      <c r="AA1461" s="146" t="str">
        <f t="shared" si="317"/>
        <v/>
      </c>
      <c r="AB1461" s="141" t="str">
        <f t="shared" si="314"/>
        <v/>
      </c>
      <c r="AC1461" s="140" t="str">
        <f t="shared" si="315"/>
        <v/>
      </c>
    </row>
    <row r="1462" spans="1:29" x14ac:dyDescent="0.2">
      <c r="A1462" s="150"/>
      <c r="B1462" s="149" t="str">
        <f t="shared" ref="B1462:B1525" si="318">IF(D1462="","",B1461+$N$5/24+0.000000001)</f>
        <v/>
      </c>
      <c r="C1462" s="140">
        <f t="shared" si="307"/>
        <v>14742000</v>
      </c>
      <c r="D1462" s="144"/>
      <c r="G1462" s="147"/>
      <c r="T1462" s="142" t="str">
        <f t="shared" si="308"/>
        <v/>
      </c>
      <c r="U1462" s="142" t="str">
        <f t="shared" si="309"/>
        <v/>
      </c>
      <c r="V1462" s="195" t="str">
        <f t="shared" si="310"/>
        <v/>
      </c>
      <c r="W1462" s="196" t="str">
        <f t="shared" si="311"/>
        <v/>
      </c>
      <c r="X1462" s="146" t="str">
        <f t="shared" si="316"/>
        <v/>
      </c>
      <c r="Y1462" s="146" t="str">
        <f t="shared" si="312"/>
        <v/>
      </c>
      <c r="Z1462" s="199" t="str">
        <f t="shared" si="313"/>
        <v/>
      </c>
      <c r="AA1462" s="146" t="str">
        <f t="shared" si="317"/>
        <v/>
      </c>
      <c r="AB1462" s="141" t="str">
        <f t="shared" si="314"/>
        <v/>
      </c>
      <c r="AC1462" s="140" t="str">
        <f t="shared" si="315"/>
        <v/>
      </c>
    </row>
    <row r="1463" spans="1:29" x14ac:dyDescent="0.2">
      <c r="A1463" s="150"/>
      <c r="B1463" s="149" t="str">
        <f t="shared" si="318"/>
        <v/>
      </c>
      <c r="C1463" s="140">
        <f t="shared" si="307"/>
        <v>14752800</v>
      </c>
      <c r="D1463" s="144"/>
      <c r="G1463" s="147"/>
      <c r="T1463" s="142" t="str">
        <f t="shared" si="308"/>
        <v/>
      </c>
      <c r="U1463" s="142" t="str">
        <f t="shared" si="309"/>
        <v/>
      </c>
      <c r="V1463" s="195" t="str">
        <f t="shared" si="310"/>
        <v/>
      </c>
      <c r="W1463" s="196" t="str">
        <f t="shared" si="311"/>
        <v/>
      </c>
      <c r="X1463" s="146" t="str">
        <f t="shared" si="316"/>
        <v/>
      </c>
      <c r="Y1463" s="146" t="str">
        <f t="shared" si="312"/>
        <v/>
      </c>
      <c r="Z1463" s="199" t="str">
        <f t="shared" si="313"/>
        <v/>
      </c>
      <c r="AA1463" s="146" t="str">
        <f t="shared" si="317"/>
        <v/>
      </c>
      <c r="AB1463" s="141" t="str">
        <f t="shared" si="314"/>
        <v/>
      </c>
      <c r="AC1463" s="140" t="str">
        <f t="shared" si="315"/>
        <v/>
      </c>
    </row>
    <row r="1464" spans="1:29" x14ac:dyDescent="0.2">
      <c r="A1464" s="150"/>
      <c r="B1464" s="149" t="str">
        <f t="shared" si="318"/>
        <v/>
      </c>
      <c r="C1464" s="140">
        <f t="shared" si="307"/>
        <v>14763600</v>
      </c>
      <c r="D1464" s="144"/>
      <c r="G1464" s="147"/>
      <c r="T1464" s="142" t="str">
        <f t="shared" si="308"/>
        <v/>
      </c>
      <c r="U1464" s="142" t="str">
        <f t="shared" si="309"/>
        <v/>
      </c>
      <c r="V1464" s="195" t="str">
        <f t="shared" si="310"/>
        <v/>
      </c>
      <c r="W1464" s="196" t="str">
        <f t="shared" si="311"/>
        <v/>
      </c>
      <c r="X1464" s="146" t="str">
        <f t="shared" si="316"/>
        <v/>
      </c>
      <c r="Y1464" s="146" t="str">
        <f t="shared" si="312"/>
        <v/>
      </c>
      <c r="Z1464" s="199" t="str">
        <f t="shared" si="313"/>
        <v/>
      </c>
      <c r="AA1464" s="146" t="str">
        <f t="shared" si="317"/>
        <v/>
      </c>
      <c r="AB1464" s="141" t="str">
        <f t="shared" si="314"/>
        <v/>
      </c>
      <c r="AC1464" s="140" t="str">
        <f t="shared" si="315"/>
        <v/>
      </c>
    </row>
    <row r="1465" spans="1:29" x14ac:dyDescent="0.2">
      <c r="A1465" s="150"/>
      <c r="B1465" s="149" t="str">
        <f t="shared" si="318"/>
        <v/>
      </c>
      <c r="C1465" s="140">
        <f t="shared" si="307"/>
        <v>14774400</v>
      </c>
      <c r="D1465" s="144"/>
      <c r="G1465" s="147"/>
      <c r="T1465" s="142" t="str">
        <f t="shared" si="308"/>
        <v/>
      </c>
      <c r="U1465" s="142" t="str">
        <f t="shared" si="309"/>
        <v/>
      </c>
      <c r="V1465" s="195" t="str">
        <f t="shared" si="310"/>
        <v/>
      </c>
      <c r="W1465" s="196" t="str">
        <f t="shared" si="311"/>
        <v/>
      </c>
      <c r="X1465" s="146" t="str">
        <f t="shared" si="316"/>
        <v/>
      </c>
      <c r="Y1465" s="146" t="str">
        <f t="shared" si="312"/>
        <v/>
      </c>
      <c r="Z1465" s="199" t="str">
        <f t="shared" si="313"/>
        <v/>
      </c>
      <c r="AA1465" s="146" t="str">
        <f t="shared" si="317"/>
        <v/>
      </c>
      <c r="AB1465" s="141" t="str">
        <f t="shared" si="314"/>
        <v/>
      </c>
      <c r="AC1465" s="140" t="str">
        <f t="shared" si="315"/>
        <v/>
      </c>
    </row>
    <row r="1466" spans="1:29" x14ac:dyDescent="0.2">
      <c r="A1466" s="150"/>
      <c r="B1466" s="149" t="str">
        <f t="shared" si="318"/>
        <v/>
      </c>
      <c r="C1466" s="140">
        <f t="shared" si="307"/>
        <v>14785200</v>
      </c>
      <c r="D1466" s="144"/>
      <c r="G1466" s="147"/>
      <c r="T1466" s="142" t="str">
        <f t="shared" ref="T1466:T1517" si="319">IF(U1466="","",T1465+1)</f>
        <v/>
      </c>
      <c r="U1466" s="142" t="str">
        <f t="shared" ref="U1466:U1517" si="320">IF(U1465="","",IF(U1465+$N$33&gt;$O$2,"",IF((U1465+N$33)&gt;=O$2,O$2,U1465+$N$33)))</f>
        <v/>
      </c>
      <c r="V1466" s="195" t="str">
        <f t="shared" ref="V1466:V1517" si="321">IF(U1466="","",(U1466/3600)/24+V$4)</f>
        <v/>
      </c>
      <c r="W1466" s="196" t="str">
        <f t="shared" ref="W1466:W1517" si="322">IF(T1466="","",V1466/24+$W$5)</f>
        <v/>
      </c>
      <c r="X1466" s="146" t="str">
        <f t="shared" ref="X1466:X1517" si="323">IF(U1466="","",vbaSpline(U1466/3600,A$4:A$59,D$4:D$59))</f>
        <v/>
      </c>
      <c r="Y1466" s="146" t="str">
        <f t="shared" ref="Y1466:Y1517" si="324">IF(U1466="","",GetYByX(Z1466/10000,$J$4:$J$100,$I$4:$I$100, TRUE))</f>
        <v/>
      </c>
      <c r="Z1466" s="199" t="str">
        <f t="shared" ref="Z1466:Z1517" si="325">IF(U1466="","",Z1465+X1466*AB1466-AA1466*AB1466)</f>
        <v/>
      </c>
      <c r="AA1466" s="146" t="str">
        <f t="shared" ref="AA1466:AA1517" si="326">IF(U1466="","",IF(Y1465&lt;$N$12,0,GetYByX(Y1465,$AF$5:$AF$100,$AG$5:$AG$100)+GetYByX(Y1465,$AI$5:$AI$100,$AJ$5:$AJ$100)+AL1465)+GetYByX(Y1465,F$4:F$100,G$4:G$100))</f>
        <v/>
      </c>
      <c r="AB1466" s="141" t="str">
        <f t="shared" ref="AB1466:AB1517" si="327">IF(U1466="","",U1466-U1465)</f>
        <v/>
      </c>
      <c r="AC1466" s="140" t="str">
        <f t="shared" ref="AC1466:AC1517" si="328">IF(U1466="","",U1466/3600)</f>
        <v/>
      </c>
    </row>
    <row r="1467" spans="1:29" x14ac:dyDescent="0.2">
      <c r="A1467" s="150"/>
      <c r="B1467" s="149" t="str">
        <f t="shared" si="318"/>
        <v/>
      </c>
      <c r="C1467" s="140">
        <f t="shared" si="307"/>
        <v>14796000</v>
      </c>
      <c r="D1467" s="144"/>
      <c r="G1467" s="147"/>
      <c r="T1467" s="142" t="str">
        <f t="shared" si="319"/>
        <v/>
      </c>
      <c r="U1467" s="142" t="str">
        <f t="shared" si="320"/>
        <v/>
      </c>
      <c r="V1467" s="195" t="str">
        <f t="shared" si="321"/>
        <v/>
      </c>
      <c r="W1467" s="196" t="str">
        <f t="shared" si="322"/>
        <v/>
      </c>
      <c r="X1467" s="146" t="str">
        <f t="shared" si="323"/>
        <v/>
      </c>
      <c r="Y1467" s="146" t="str">
        <f t="shared" si="324"/>
        <v/>
      </c>
      <c r="Z1467" s="199" t="str">
        <f t="shared" si="325"/>
        <v/>
      </c>
      <c r="AA1467" s="146" t="str">
        <f t="shared" si="326"/>
        <v/>
      </c>
      <c r="AB1467" s="141" t="str">
        <f t="shared" si="327"/>
        <v/>
      </c>
      <c r="AC1467" s="140" t="str">
        <f t="shared" si="328"/>
        <v/>
      </c>
    </row>
    <row r="1468" spans="1:29" x14ac:dyDescent="0.2">
      <c r="A1468" s="150"/>
      <c r="B1468" s="149" t="str">
        <f t="shared" si="318"/>
        <v/>
      </c>
      <c r="C1468" s="140">
        <f t="shared" ref="C1468:C1531" si="329">C1467+$N$5*3600+0.00000000001</f>
        <v>14806800</v>
      </c>
      <c r="D1468" s="144"/>
      <c r="G1468" s="147"/>
      <c r="T1468" s="142" t="str">
        <f t="shared" si="319"/>
        <v/>
      </c>
      <c r="U1468" s="142" t="str">
        <f t="shared" si="320"/>
        <v/>
      </c>
      <c r="V1468" s="195" t="str">
        <f t="shared" si="321"/>
        <v/>
      </c>
      <c r="W1468" s="196" t="str">
        <f t="shared" si="322"/>
        <v/>
      </c>
      <c r="X1468" s="146" t="str">
        <f t="shared" si="323"/>
        <v/>
      </c>
      <c r="Y1468" s="146" t="str">
        <f t="shared" si="324"/>
        <v/>
      </c>
      <c r="Z1468" s="199" t="str">
        <f t="shared" si="325"/>
        <v/>
      </c>
      <c r="AA1468" s="146" t="str">
        <f t="shared" si="326"/>
        <v/>
      </c>
      <c r="AB1468" s="141" t="str">
        <f t="shared" si="327"/>
        <v/>
      </c>
      <c r="AC1468" s="140" t="str">
        <f t="shared" si="328"/>
        <v/>
      </c>
    </row>
    <row r="1469" spans="1:29" x14ac:dyDescent="0.2">
      <c r="A1469" s="150"/>
      <c r="B1469" s="149" t="str">
        <f t="shared" si="318"/>
        <v/>
      </c>
      <c r="C1469" s="140">
        <f t="shared" si="329"/>
        <v>14817600</v>
      </c>
      <c r="D1469" s="144"/>
      <c r="G1469" s="147"/>
      <c r="T1469" s="142" t="str">
        <f t="shared" si="319"/>
        <v/>
      </c>
      <c r="U1469" s="142" t="str">
        <f t="shared" si="320"/>
        <v/>
      </c>
      <c r="V1469" s="195" t="str">
        <f t="shared" si="321"/>
        <v/>
      </c>
      <c r="W1469" s="196" t="str">
        <f t="shared" si="322"/>
        <v/>
      </c>
      <c r="X1469" s="146" t="str">
        <f t="shared" si="323"/>
        <v/>
      </c>
      <c r="Y1469" s="146" t="str">
        <f t="shared" si="324"/>
        <v/>
      </c>
      <c r="Z1469" s="199" t="str">
        <f t="shared" si="325"/>
        <v/>
      </c>
      <c r="AA1469" s="146" t="str">
        <f t="shared" si="326"/>
        <v/>
      </c>
      <c r="AB1469" s="141" t="str">
        <f t="shared" si="327"/>
        <v/>
      </c>
      <c r="AC1469" s="140" t="str">
        <f t="shared" si="328"/>
        <v/>
      </c>
    </row>
    <row r="1470" spans="1:29" x14ac:dyDescent="0.2">
      <c r="A1470" s="150"/>
      <c r="B1470" s="149" t="str">
        <f t="shared" si="318"/>
        <v/>
      </c>
      <c r="C1470" s="140">
        <f t="shared" si="329"/>
        <v>14828400</v>
      </c>
      <c r="D1470" s="144"/>
      <c r="G1470" s="147"/>
      <c r="T1470" s="142" t="str">
        <f t="shared" si="319"/>
        <v/>
      </c>
      <c r="U1470" s="142" t="str">
        <f t="shared" si="320"/>
        <v/>
      </c>
      <c r="V1470" s="195" t="str">
        <f t="shared" si="321"/>
        <v/>
      </c>
      <c r="W1470" s="196" t="str">
        <f t="shared" si="322"/>
        <v/>
      </c>
      <c r="X1470" s="146" t="str">
        <f t="shared" si="323"/>
        <v/>
      </c>
      <c r="Y1470" s="146" t="str">
        <f t="shared" si="324"/>
        <v/>
      </c>
      <c r="Z1470" s="199" t="str">
        <f t="shared" si="325"/>
        <v/>
      </c>
      <c r="AA1470" s="146" t="str">
        <f t="shared" si="326"/>
        <v/>
      </c>
      <c r="AB1470" s="141" t="str">
        <f t="shared" si="327"/>
        <v/>
      </c>
      <c r="AC1470" s="140" t="str">
        <f t="shared" si="328"/>
        <v/>
      </c>
    </row>
    <row r="1471" spans="1:29" x14ac:dyDescent="0.2">
      <c r="A1471" s="150"/>
      <c r="B1471" s="149" t="str">
        <f t="shared" si="318"/>
        <v/>
      </c>
      <c r="C1471" s="140">
        <f t="shared" si="329"/>
        <v>14839200</v>
      </c>
      <c r="D1471" s="144"/>
      <c r="G1471" s="147"/>
      <c r="T1471" s="142" t="str">
        <f t="shared" si="319"/>
        <v/>
      </c>
      <c r="U1471" s="142" t="str">
        <f t="shared" si="320"/>
        <v/>
      </c>
      <c r="V1471" s="195" t="str">
        <f t="shared" si="321"/>
        <v/>
      </c>
      <c r="W1471" s="196" t="str">
        <f t="shared" si="322"/>
        <v/>
      </c>
      <c r="X1471" s="146" t="str">
        <f t="shared" si="323"/>
        <v/>
      </c>
      <c r="Y1471" s="146" t="str">
        <f t="shared" si="324"/>
        <v/>
      </c>
      <c r="Z1471" s="199" t="str">
        <f t="shared" si="325"/>
        <v/>
      </c>
      <c r="AA1471" s="146" t="str">
        <f t="shared" si="326"/>
        <v/>
      </c>
      <c r="AB1471" s="141" t="str">
        <f t="shared" si="327"/>
        <v/>
      </c>
      <c r="AC1471" s="140" t="str">
        <f t="shared" si="328"/>
        <v/>
      </c>
    </row>
    <row r="1472" spans="1:29" x14ac:dyDescent="0.2">
      <c r="A1472" s="150"/>
      <c r="B1472" s="149" t="str">
        <f t="shared" si="318"/>
        <v/>
      </c>
      <c r="C1472" s="140">
        <f t="shared" si="329"/>
        <v>14850000</v>
      </c>
      <c r="D1472" s="144"/>
      <c r="G1472" s="147"/>
      <c r="T1472" s="142" t="str">
        <f t="shared" si="319"/>
        <v/>
      </c>
      <c r="U1472" s="142" t="str">
        <f t="shared" si="320"/>
        <v/>
      </c>
      <c r="V1472" s="195" t="str">
        <f t="shared" si="321"/>
        <v/>
      </c>
      <c r="W1472" s="196" t="str">
        <f t="shared" si="322"/>
        <v/>
      </c>
      <c r="X1472" s="146" t="str">
        <f t="shared" si="323"/>
        <v/>
      </c>
      <c r="Y1472" s="146" t="str">
        <f t="shared" si="324"/>
        <v/>
      </c>
      <c r="Z1472" s="199" t="str">
        <f t="shared" si="325"/>
        <v/>
      </c>
      <c r="AA1472" s="146" t="str">
        <f t="shared" si="326"/>
        <v/>
      </c>
      <c r="AB1472" s="141" t="str">
        <f t="shared" si="327"/>
        <v/>
      </c>
      <c r="AC1472" s="140" t="str">
        <f t="shared" si="328"/>
        <v/>
      </c>
    </row>
    <row r="1473" spans="1:29" x14ac:dyDescent="0.2">
      <c r="A1473" s="150"/>
      <c r="B1473" s="149" t="str">
        <f t="shared" si="318"/>
        <v/>
      </c>
      <c r="C1473" s="140">
        <f t="shared" si="329"/>
        <v>14860800</v>
      </c>
      <c r="D1473" s="144"/>
      <c r="G1473" s="147"/>
      <c r="T1473" s="142" t="str">
        <f t="shared" si="319"/>
        <v/>
      </c>
      <c r="U1473" s="142" t="str">
        <f t="shared" si="320"/>
        <v/>
      </c>
      <c r="V1473" s="195" t="str">
        <f t="shared" si="321"/>
        <v/>
      </c>
      <c r="W1473" s="196" t="str">
        <f t="shared" si="322"/>
        <v/>
      </c>
      <c r="X1473" s="146" t="str">
        <f t="shared" si="323"/>
        <v/>
      </c>
      <c r="Y1473" s="146" t="str">
        <f t="shared" si="324"/>
        <v/>
      </c>
      <c r="Z1473" s="199" t="str">
        <f t="shared" si="325"/>
        <v/>
      </c>
      <c r="AA1473" s="146" t="str">
        <f t="shared" si="326"/>
        <v/>
      </c>
      <c r="AB1473" s="141" t="str">
        <f t="shared" si="327"/>
        <v/>
      </c>
      <c r="AC1473" s="140" t="str">
        <f t="shared" si="328"/>
        <v/>
      </c>
    </row>
    <row r="1474" spans="1:29" x14ac:dyDescent="0.2">
      <c r="A1474" s="150"/>
      <c r="B1474" s="149" t="str">
        <f t="shared" si="318"/>
        <v/>
      </c>
      <c r="C1474" s="140">
        <f t="shared" si="329"/>
        <v>14871600</v>
      </c>
      <c r="D1474" s="144"/>
      <c r="G1474" s="147"/>
      <c r="T1474" s="142" t="str">
        <f t="shared" si="319"/>
        <v/>
      </c>
      <c r="U1474" s="142" t="str">
        <f t="shared" si="320"/>
        <v/>
      </c>
      <c r="V1474" s="195" t="str">
        <f t="shared" si="321"/>
        <v/>
      </c>
      <c r="W1474" s="196" t="str">
        <f t="shared" si="322"/>
        <v/>
      </c>
      <c r="X1474" s="146" t="str">
        <f t="shared" si="323"/>
        <v/>
      </c>
      <c r="Y1474" s="146" t="str">
        <f t="shared" si="324"/>
        <v/>
      </c>
      <c r="Z1474" s="199" t="str">
        <f t="shared" si="325"/>
        <v/>
      </c>
      <c r="AA1474" s="146" t="str">
        <f t="shared" si="326"/>
        <v/>
      </c>
      <c r="AB1474" s="141" t="str">
        <f t="shared" si="327"/>
        <v/>
      </c>
      <c r="AC1474" s="140" t="str">
        <f t="shared" si="328"/>
        <v/>
      </c>
    </row>
    <row r="1475" spans="1:29" x14ac:dyDescent="0.2">
      <c r="A1475" s="150"/>
      <c r="B1475" s="149" t="str">
        <f t="shared" si="318"/>
        <v/>
      </c>
      <c r="C1475" s="140">
        <f t="shared" si="329"/>
        <v>14882400</v>
      </c>
      <c r="D1475" s="144"/>
      <c r="G1475" s="147"/>
      <c r="T1475" s="142" t="str">
        <f t="shared" si="319"/>
        <v/>
      </c>
      <c r="U1475" s="142" t="str">
        <f t="shared" si="320"/>
        <v/>
      </c>
      <c r="V1475" s="195" t="str">
        <f t="shared" si="321"/>
        <v/>
      </c>
      <c r="W1475" s="196" t="str">
        <f t="shared" si="322"/>
        <v/>
      </c>
      <c r="X1475" s="146" t="str">
        <f t="shared" si="323"/>
        <v/>
      </c>
      <c r="Y1475" s="146" t="str">
        <f t="shared" si="324"/>
        <v/>
      </c>
      <c r="Z1475" s="199" t="str">
        <f t="shared" si="325"/>
        <v/>
      </c>
      <c r="AA1475" s="146" t="str">
        <f t="shared" si="326"/>
        <v/>
      </c>
      <c r="AB1475" s="141" t="str">
        <f t="shared" si="327"/>
        <v/>
      </c>
      <c r="AC1475" s="140" t="str">
        <f t="shared" si="328"/>
        <v/>
      </c>
    </row>
    <row r="1476" spans="1:29" x14ac:dyDescent="0.2">
      <c r="A1476" s="150"/>
      <c r="B1476" s="149" t="str">
        <f t="shared" si="318"/>
        <v/>
      </c>
      <c r="C1476" s="140">
        <f t="shared" si="329"/>
        <v>14893200</v>
      </c>
      <c r="D1476" s="144"/>
      <c r="G1476" s="147"/>
      <c r="T1476" s="142" t="str">
        <f t="shared" si="319"/>
        <v/>
      </c>
      <c r="U1476" s="142" t="str">
        <f t="shared" si="320"/>
        <v/>
      </c>
      <c r="V1476" s="195" t="str">
        <f t="shared" si="321"/>
        <v/>
      </c>
      <c r="W1476" s="196" t="str">
        <f t="shared" si="322"/>
        <v/>
      </c>
      <c r="X1476" s="146" t="str">
        <f t="shared" si="323"/>
        <v/>
      </c>
      <c r="Y1476" s="146" t="str">
        <f t="shared" si="324"/>
        <v/>
      </c>
      <c r="Z1476" s="199" t="str">
        <f t="shared" si="325"/>
        <v/>
      </c>
      <c r="AA1476" s="146" t="str">
        <f t="shared" si="326"/>
        <v/>
      </c>
      <c r="AB1476" s="141" t="str">
        <f t="shared" si="327"/>
        <v/>
      </c>
      <c r="AC1476" s="140" t="str">
        <f t="shared" si="328"/>
        <v/>
      </c>
    </row>
    <row r="1477" spans="1:29" x14ac:dyDescent="0.2">
      <c r="A1477" s="150"/>
      <c r="B1477" s="149" t="str">
        <f t="shared" si="318"/>
        <v/>
      </c>
      <c r="C1477" s="140">
        <f t="shared" si="329"/>
        <v>14904000</v>
      </c>
      <c r="D1477" s="144"/>
      <c r="G1477" s="147"/>
      <c r="T1477" s="142" t="str">
        <f t="shared" si="319"/>
        <v/>
      </c>
      <c r="U1477" s="142" t="str">
        <f t="shared" si="320"/>
        <v/>
      </c>
      <c r="V1477" s="195" t="str">
        <f t="shared" si="321"/>
        <v/>
      </c>
      <c r="W1477" s="196" t="str">
        <f t="shared" si="322"/>
        <v/>
      </c>
      <c r="X1477" s="146" t="str">
        <f t="shared" si="323"/>
        <v/>
      </c>
      <c r="Y1477" s="146" t="str">
        <f t="shared" si="324"/>
        <v/>
      </c>
      <c r="Z1477" s="199" t="str">
        <f t="shared" si="325"/>
        <v/>
      </c>
      <c r="AA1477" s="146" t="str">
        <f t="shared" si="326"/>
        <v/>
      </c>
      <c r="AB1477" s="141" t="str">
        <f t="shared" si="327"/>
        <v/>
      </c>
      <c r="AC1477" s="140" t="str">
        <f t="shared" si="328"/>
        <v/>
      </c>
    </row>
    <row r="1478" spans="1:29" x14ac:dyDescent="0.2">
      <c r="A1478" s="150"/>
      <c r="B1478" s="149" t="str">
        <f t="shared" si="318"/>
        <v/>
      </c>
      <c r="C1478" s="140">
        <f t="shared" si="329"/>
        <v>14914800</v>
      </c>
      <c r="D1478" s="144"/>
      <c r="G1478" s="147"/>
      <c r="T1478" s="142" t="str">
        <f t="shared" si="319"/>
        <v/>
      </c>
      <c r="U1478" s="142" t="str">
        <f t="shared" si="320"/>
        <v/>
      </c>
      <c r="V1478" s="195" t="str">
        <f t="shared" si="321"/>
        <v/>
      </c>
      <c r="W1478" s="196" t="str">
        <f t="shared" si="322"/>
        <v/>
      </c>
      <c r="X1478" s="146" t="str">
        <f t="shared" si="323"/>
        <v/>
      </c>
      <c r="Y1478" s="146" t="str">
        <f t="shared" si="324"/>
        <v/>
      </c>
      <c r="Z1478" s="199" t="str">
        <f t="shared" si="325"/>
        <v/>
      </c>
      <c r="AA1478" s="146" t="str">
        <f t="shared" si="326"/>
        <v/>
      </c>
      <c r="AB1478" s="141" t="str">
        <f t="shared" si="327"/>
        <v/>
      </c>
      <c r="AC1478" s="140" t="str">
        <f t="shared" si="328"/>
        <v/>
      </c>
    </row>
    <row r="1479" spans="1:29" x14ac:dyDescent="0.2">
      <c r="A1479" s="150"/>
      <c r="B1479" s="149" t="str">
        <f t="shared" si="318"/>
        <v/>
      </c>
      <c r="C1479" s="140">
        <f t="shared" si="329"/>
        <v>14925600</v>
      </c>
      <c r="D1479" s="144"/>
      <c r="G1479" s="147"/>
      <c r="T1479" s="142" t="str">
        <f t="shared" si="319"/>
        <v/>
      </c>
      <c r="U1479" s="142" t="str">
        <f t="shared" si="320"/>
        <v/>
      </c>
      <c r="V1479" s="195" t="str">
        <f t="shared" si="321"/>
        <v/>
      </c>
      <c r="W1479" s="196" t="str">
        <f t="shared" si="322"/>
        <v/>
      </c>
      <c r="X1479" s="146" t="str">
        <f t="shared" si="323"/>
        <v/>
      </c>
      <c r="Y1479" s="146" t="str">
        <f t="shared" si="324"/>
        <v/>
      </c>
      <c r="Z1479" s="199" t="str">
        <f t="shared" si="325"/>
        <v/>
      </c>
      <c r="AA1479" s="146" t="str">
        <f t="shared" si="326"/>
        <v/>
      </c>
      <c r="AB1479" s="141" t="str">
        <f t="shared" si="327"/>
        <v/>
      </c>
      <c r="AC1479" s="140" t="str">
        <f t="shared" si="328"/>
        <v/>
      </c>
    </row>
    <row r="1480" spans="1:29" x14ac:dyDescent="0.2">
      <c r="A1480" s="150"/>
      <c r="B1480" s="149" t="str">
        <f t="shared" si="318"/>
        <v/>
      </c>
      <c r="C1480" s="140">
        <f t="shared" si="329"/>
        <v>14936400</v>
      </c>
      <c r="D1480" s="144"/>
      <c r="G1480" s="147"/>
      <c r="T1480" s="142" t="str">
        <f t="shared" si="319"/>
        <v/>
      </c>
      <c r="U1480" s="142" t="str">
        <f t="shared" si="320"/>
        <v/>
      </c>
      <c r="V1480" s="195" t="str">
        <f t="shared" si="321"/>
        <v/>
      </c>
      <c r="W1480" s="196" t="str">
        <f t="shared" si="322"/>
        <v/>
      </c>
      <c r="X1480" s="146" t="str">
        <f t="shared" si="323"/>
        <v/>
      </c>
      <c r="Y1480" s="146" t="str">
        <f t="shared" si="324"/>
        <v/>
      </c>
      <c r="Z1480" s="199" t="str">
        <f t="shared" si="325"/>
        <v/>
      </c>
      <c r="AA1480" s="146" t="str">
        <f t="shared" si="326"/>
        <v/>
      </c>
      <c r="AB1480" s="141" t="str">
        <f t="shared" si="327"/>
        <v/>
      </c>
      <c r="AC1480" s="140" t="str">
        <f t="shared" si="328"/>
        <v/>
      </c>
    </row>
    <row r="1481" spans="1:29" x14ac:dyDescent="0.2">
      <c r="A1481" s="150"/>
      <c r="B1481" s="149" t="str">
        <f t="shared" si="318"/>
        <v/>
      </c>
      <c r="C1481" s="140">
        <f t="shared" si="329"/>
        <v>14947200</v>
      </c>
      <c r="D1481" s="144"/>
      <c r="G1481" s="147"/>
      <c r="T1481" s="142" t="str">
        <f t="shared" si="319"/>
        <v/>
      </c>
      <c r="U1481" s="142" t="str">
        <f t="shared" si="320"/>
        <v/>
      </c>
      <c r="V1481" s="195" t="str">
        <f t="shared" si="321"/>
        <v/>
      </c>
      <c r="W1481" s="196" t="str">
        <f t="shared" si="322"/>
        <v/>
      </c>
      <c r="X1481" s="146" t="str">
        <f t="shared" si="323"/>
        <v/>
      </c>
      <c r="Y1481" s="146" t="str">
        <f t="shared" si="324"/>
        <v/>
      </c>
      <c r="Z1481" s="199" t="str">
        <f t="shared" si="325"/>
        <v/>
      </c>
      <c r="AA1481" s="146" t="str">
        <f t="shared" si="326"/>
        <v/>
      </c>
      <c r="AB1481" s="141" t="str">
        <f t="shared" si="327"/>
        <v/>
      </c>
      <c r="AC1481" s="140" t="str">
        <f t="shared" si="328"/>
        <v/>
      </c>
    </row>
    <row r="1482" spans="1:29" x14ac:dyDescent="0.2">
      <c r="A1482" s="150"/>
      <c r="B1482" s="149" t="str">
        <f t="shared" si="318"/>
        <v/>
      </c>
      <c r="C1482" s="140">
        <f t="shared" si="329"/>
        <v>14958000</v>
      </c>
      <c r="D1482" s="144"/>
      <c r="G1482" s="147"/>
      <c r="T1482" s="142" t="str">
        <f t="shared" si="319"/>
        <v/>
      </c>
      <c r="U1482" s="142" t="str">
        <f t="shared" si="320"/>
        <v/>
      </c>
      <c r="V1482" s="195" t="str">
        <f t="shared" si="321"/>
        <v/>
      </c>
      <c r="W1482" s="196" t="str">
        <f t="shared" si="322"/>
        <v/>
      </c>
      <c r="X1482" s="146" t="str">
        <f t="shared" si="323"/>
        <v/>
      </c>
      <c r="Y1482" s="146" t="str">
        <f t="shared" si="324"/>
        <v/>
      </c>
      <c r="Z1482" s="199" t="str">
        <f t="shared" si="325"/>
        <v/>
      </c>
      <c r="AA1482" s="146" t="str">
        <f t="shared" si="326"/>
        <v/>
      </c>
      <c r="AB1482" s="141" t="str">
        <f t="shared" si="327"/>
        <v/>
      </c>
      <c r="AC1482" s="140" t="str">
        <f t="shared" si="328"/>
        <v/>
      </c>
    </row>
    <row r="1483" spans="1:29" x14ac:dyDescent="0.2">
      <c r="A1483" s="150"/>
      <c r="B1483" s="149" t="str">
        <f t="shared" si="318"/>
        <v/>
      </c>
      <c r="C1483" s="140">
        <f t="shared" si="329"/>
        <v>14968800</v>
      </c>
      <c r="D1483" s="144"/>
      <c r="G1483" s="147"/>
      <c r="T1483" s="142" t="str">
        <f t="shared" si="319"/>
        <v/>
      </c>
      <c r="U1483" s="142" t="str">
        <f t="shared" si="320"/>
        <v/>
      </c>
      <c r="V1483" s="195" t="str">
        <f t="shared" si="321"/>
        <v/>
      </c>
      <c r="W1483" s="196" t="str">
        <f t="shared" si="322"/>
        <v/>
      </c>
      <c r="X1483" s="146" t="str">
        <f t="shared" si="323"/>
        <v/>
      </c>
      <c r="Y1483" s="146" t="str">
        <f t="shared" si="324"/>
        <v/>
      </c>
      <c r="Z1483" s="199" t="str">
        <f t="shared" si="325"/>
        <v/>
      </c>
      <c r="AA1483" s="146" t="str">
        <f t="shared" si="326"/>
        <v/>
      </c>
      <c r="AB1483" s="141" t="str">
        <f t="shared" si="327"/>
        <v/>
      </c>
      <c r="AC1483" s="140" t="str">
        <f t="shared" si="328"/>
        <v/>
      </c>
    </row>
    <row r="1484" spans="1:29" x14ac:dyDescent="0.2">
      <c r="A1484" s="150"/>
      <c r="B1484" s="149" t="str">
        <f t="shared" si="318"/>
        <v/>
      </c>
      <c r="C1484" s="140">
        <f t="shared" si="329"/>
        <v>14979600</v>
      </c>
      <c r="D1484" s="144"/>
      <c r="G1484" s="147"/>
      <c r="T1484" s="142" t="str">
        <f t="shared" si="319"/>
        <v/>
      </c>
      <c r="U1484" s="142" t="str">
        <f t="shared" si="320"/>
        <v/>
      </c>
      <c r="V1484" s="195" t="str">
        <f t="shared" si="321"/>
        <v/>
      </c>
      <c r="W1484" s="196" t="str">
        <f t="shared" si="322"/>
        <v/>
      </c>
      <c r="X1484" s="146" t="str">
        <f t="shared" si="323"/>
        <v/>
      </c>
      <c r="Y1484" s="146" t="str">
        <f t="shared" si="324"/>
        <v/>
      </c>
      <c r="Z1484" s="199" t="str">
        <f t="shared" si="325"/>
        <v/>
      </c>
      <c r="AA1484" s="146" t="str">
        <f t="shared" si="326"/>
        <v/>
      </c>
      <c r="AB1484" s="141" t="str">
        <f t="shared" si="327"/>
        <v/>
      </c>
      <c r="AC1484" s="140" t="str">
        <f t="shared" si="328"/>
        <v/>
      </c>
    </row>
    <row r="1485" spans="1:29" x14ac:dyDescent="0.2">
      <c r="A1485" s="150"/>
      <c r="B1485" s="149" t="str">
        <f t="shared" si="318"/>
        <v/>
      </c>
      <c r="C1485" s="140">
        <f t="shared" si="329"/>
        <v>14990400</v>
      </c>
      <c r="D1485" s="144"/>
      <c r="G1485" s="147"/>
      <c r="T1485" s="142" t="str">
        <f t="shared" si="319"/>
        <v/>
      </c>
      <c r="U1485" s="142" t="str">
        <f t="shared" si="320"/>
        <v/>
      </c>
      <c r="V1485" s="195" t="str">
        <f t="shared" si="321"/>
        <v/>
      </c>
      <c r="W1485" s="196" t="str">
        <f t="shared" si="322"/>
        <v/>
      </c>
      <c r="X1485" s="146" t="str">
        <f t="shared" si="323"/>
        <v/>
      </c>
      <c r="Y1485" s="146" t="str">
        <f t="shared" si="324"/>
        <v/>
      </c>
      <c r="Z1485" s="199" t="str">
        <f t="shared" si="325"/>
        <v/>
      </c>
      <c r="AA1485" s="146" t="str">
        <f t="shared" si="326"/>
        <v/>
      </c>
      <c r="AB1485" s="141" t="str">
        <f t="shared" si="327"/>
        <v/>
      </c>
      <c r="AC1485" s="140" t="str">
        <f t="shared" si="328"/>
        <v/>
      </c>
    </row>
    <row r="1486" spans="1:29" x14ac:dyDescent="0.2">
      <c r="A1486" s="150"/>
      <c r="B1486" s="149" t="str">
        <f t="shared" si="318"/>
        <v/>
      </c>
      <c r="C1486" s="140">
        <f t="shared" si="329"/>
        <v>15001200</v>
      </c>
      <c r="D1486" s="144"/>
      <c r="G1486" s="147"/>
      <c r="T1486" s="142" t="str">
        <f t="shared" si="319"/>
        <v/>
      </c>
      <c r="U1486" s="142" t="str">
        <f t="shared" si="320"/>
        <v/>
      </c>
      <c r="V1486" s="195" t="str">
        <f t="shared" si="321"/>
        <v/>
      </c>
      <c r="W1486" s="196" t="str">
        <f t="shared" si="322"/>
        <v/>
      </c>
      <c r="X1486" s="146" t="str">
        <f t="shared" si="323"/>
        <v/>
      </c>
      <c r="Y1486" s="146" t="str">
        <f t="shared" si="324"/>
        <v/>
      </c>
      <c r="Z1486" s="199" t="str">
        <f t="shared" si="325"/>
        <v/>
      </c>
      <c r="AA1486" s="146" t="str">
        <f t="shared" si="326"/>
        <v/>
      </c>
      <c r="AB1486" s="141" t="str">
        <f t="shared" si="327"/>
        <v/>
      </c>
      <c r="AC1486" s="140" t="str">
        <f t="shared" si="328"/>
        <v/>
      </c>
    </row>
    <row r="1487" spans="1:29" x14ac:dyDescent="0.2">
      <c r="A1487" s="150"/>
      <c r="B1487" s="149" t="str">
        <f t="shared" si="318"/>
        <v/>
      </c>
      <c r="C1487" s="140">
        <f t="shared" si="329"/>
        <v>15012000</v>
      </c>
      <c r="D1487" s="144"/>
      <c r="G1487" s="147"/>
      <c r="T1487" s="142" t="str">
        <f t="shared" si="319"/>
        <v/>
      </c>
      <c r="U1487" s="142" t="str">
        <f t="shared" si="320"/>
        <v/>
      </c>
      <c r="V1487" s="195" t="str">
        <f t="shared" si="321"/>
        <v/>
      </c>
      <c r="W1487" s="196" t="str">
        <f t="shared" si="322"/>
        <v/>
      </c>
      <c r="X1487" s="146" t="str">
        <f t="shared" si="323"/>
        <v/>
      </c>
      <c r="Y1487" s="146" t="str">
        <f t="shared" si="324"/>
        <v/>
      </c>
      <c r="Z1487" s="199" t="str">
        <f t="shared" si="325"/>
        <v/>
      </c>
      <c r="AA1487" s="146" t="str">
        <f t="shared" si="326"/>
        <v/>
      </c>
      <c r="AB1487" s="141" t="str">
        <f t="shared" si="327"/>
        <v/>
      </c>
      <c r="AC1487" s="140" t="str">
        <f t="shared" si="328"/>
        <v/>
      </c>
    </row>
    <row r="1488" spans="1:29" x14ac:dyDescent="0.2">
      <c r="A1488" s="150"/>
      <c r="B1488" s="149" t="str">
        <f t="shared" si="318"/>
        <v/>
      </c>
      <c r="C1488" s="140">
        <f t="shared" si="329"/>
        <v>15022800</v>
      </c>
      <c r="D1488" s="144"/>
      <c r="G1488" s="147"/>
      <c r="T1488" s="142" t="str">
        <f t="shared" si="319"/>
        <v/>
      </c>
      <c r="U1488" s="142" t="str">
        <f t="shared" si="320"/>
        <v/>
      </c>
      <c r="V1488" s="195" t="str">
        <f t="shared" si="321"/>
        <v/>
      </c>
      <c r="W1488" s="196" t="str">
        <f t="shared" si="322"/>
        <v/>
      </c>
      <c r="X1488" s="146" t="str">
        <f t="shared" si="323"/>
        <v/>
      </c>
      <c r="Y1488" s="146" t="str">
        <f t="shared" si="324"/>
        <v/>
      </c>
      <c r="Z1488" s="199" t="str">
        <f t="shared" si="325"/>
        <v/>
      </c>
      <c r="AA1488" s="146" t="str">
        <f t="shared" si="326"/>
        <v/>
      </c>
      <c r="AB1488" s="141" t="str">
        <f t="shared" si="327"/>
        <v/>
      </c>
      <c r="AC1488" s="140" t="str">
        <f t="shared" si="328"/>
        <v/>
      </c>
    </row>
    <row r="1489" spans="1:29" x14ac:dyDescent="0.2">
      <c r="A1489" s="150"/>
      <c r="B1489" s="149" t="str">
        <f t="shared" si="318"/>
        <v/>
      </c>
      <c r="C1489" s="140">
        <f t="shared" si="329"/>
        <v>15033600</v>
      </c>
      <c r="D1489" s="144"/>
      <c r="G1489" s="147"/>
      <c r="T1489" s="142" t="str">
        <f t="shared" si="319"/>
        <v/>
      </c>
      <c r="U1489" s="142" t="str">
        <f t="shared" si="320"/>
        <v/>
      </c>
      <c r="V1489" s="195" t="str">
        <f t="shared" si="321"/>
        <v/>
      </c>
      <c r="W1489" s="196" t="str">
        <f t="shared" si="322"/>
        <v/>
      </c>
      <c r="X1489" s="146" t="str">
        <f t="shared" si="323"/>
        <v/>
      </c>
      <c r="Y1489" s="146" t="str">
        <f t="shared" si="324"/>
        <v/>
      </c>
      <c r="Z1489" s="199" t="str">
        <f t="shared" si="325"/>
        <v/>
      </c>
      <c r="AA1489" s="146" t="str">
        <f t="shared" si="326"/>
        <v/>
      </c>
      <c r="AB1489" s="141" t="str">
        <f t="shared" si="327"/>
        <v/>
      </c>
      <c r="AC1489" s="140" t="str">
        <f t="shared" si="328"/>
        <v/>
      </c>
    </row>
    <row r="1490" spans="1:29" x14ac:dyDescent="0.2">
      <c r="A1490" s="150"/>
      <c r="B1490" s="149" t="str">
        <f t="shared" si="318"/>
        <v/>
      </c>
      <c r="C1490" s="140">
        <f t="shared" si="329"/>
        <v>15044400</v>
      </c>
      <c r="D1490" s="144"/>
      <c r="G1490" s="147"/>
      <c r="T1490" s="142" t="str">
        <f t="shared" si="319"/>
        <v/>
      </c>
      <c r="U1490" s="142" t="str">
        <f t="shared" si="320"/>
        <v/>
      </c>
      <c r="V1490" s="195" t="str">
        <f t="shared" si="321"/>
        <v/>
      </c>
      <c r="W1490" s="196" t="str">
        <f t="shared" si="322"/>
        <v/>
      </c>
      <c r="X1490" s="146" t="str">
        <f t="shared" si="323"/>
        <v/>
      </c>
      <c r="Y1490" s="146" t="str">
        <f t="shared" si="324"/>
        <v/>
      </c>
      <c r="Z1490" s="199" t="str">
        <f t="shared" si="325"/>
        <v/>
      </c>
      <c r="AA1490" s="146" t="str">
        <f t="shared" si="326"/>
        <v/>
      </c>
      <c r="AB1490" s="141" t="str">
        <f t="shared" si="327"/>
        <v/>
      </c>
      <c r="AC1490" s="140" t="str">
        <f t="shared" si="328"/>
        <v/>
      </c>
    </row>
    <row r="1491" spans="1:29" x14ac:dyDescent="0.2">
      <c r="A1491" s="150"/>
      <c r="B1491" s="149" t="str">
        <f t="shared" si="318"/>
        <v/>
      </c>
      <c r="C1491" s="140">
        <f t="shared" si="329"/>
        <v>15055200</v>
      </c>
      <c r="D1491" s="144"/>
      <c r="G1491" s="147"/>
      <c r="T1491" s="142" t="str">
        <f t="shared" si="319"/>
        <v/>
      </c>
      <c r="U1491" s="142" t="str">
        <f t="shared" si="320"/>
        <v/>
      </c>
      <c r="V1491" s="195" t="str">
        <f t="shared" si="321"/>
        <v/>
      </c>
      <c r="W1491" s="196" t="str">
        <f t="shared" si="322"/>
        <v/>
      </c>
      <c r="X1491" s="146" t="str">
        <f t="shared" si="323"/>
        <v/>
      </c>
      <c r="Y1491" s="146" t="str">
        <f t="shared" si="324"/>
        <v/>
      </c>
      <c r="Z1491" s="199" t="str">
        <f t="shared" si="325"/>
        <v/>
      </c>
      <c r="AA1491" s="146" t="str">
        <f t="shared" si="326"/>
        <v/>
      </c>
      <c r="AB1491" s="141" t="str">
        <f t="shared" si="327"/>
        <v/>
      </c>
      <c r="AC1491" s="140" t="str">
        <f t="shared" si="328"/>
        <v/>
      </c>
    </row>
    <row r="1492" spans="1:29" x14ac:dyDescent="0.2">
      <c r="A1492" s="150"/>
      <c r="B1492" s="149" t="str">
        <f t="shared" si="318"/>
        <v/>
      </c>
      <c r="C1492" s="140">
        <f t="shared" si="329"/>
        <v>15066000</v>
      </c>
      <c r="D1492" s="144"/>
      <c r="G1492" s="147"/>
      <c r="T1492" s="142" t="str">
        <f t="shared" si="319"/>
        <v/>
      </c>
      <c r="U1492" s="142" t="str">
        <f t="shared" si="320"/>
        <v/>
      </c>
      <c r="V1492" s="195" t="str">
        <f t="shared" si="321"/>
        <v/>
      </c>
      <c r="W1492" s="196" t="str">
        <f t="shared" si="322"/>
        <v/>
      </c>
      <c r="X1492" s="146" t="str">
        <f t="shared" si="323"/>
        <v/>
      </c>
      <c r="Y1492" s="146" t="str">
        <f t="shared" si="324"/>
        <v/>
      </c>
      <c r="Z1492" s="199" t="str">
        <f t="shared" si="325"/>
        <v/>
      </c>
      <c r="AA1492" s="146" t="str">
        <f t="shared" si="326"/>
        <v/>
      </c>
      <c r="AB1492" s="141" t="str">
        <f t="shared" si="327"/>
        <v/>
      </c>
      <c r="AC1492" s="140" t="str">
        <f t="shared" si="328"/>
        <v/>
      </c>
    </row>
    <row r="1493" spans="1:29" x14ac:dyDescent="0.2">
      <c r="A1493" s="150"/>
      <c r="B1493" s="149" t="str">
        <f t="shared" si="318"/>
        <v/>
      </c>
      <c r="C1493" s="140">
        <f t="shared" si="329"/>
        <v>15076800</v>
      </c>
      <c r="D1493" s="144"/>
      <c r="G1493" s="147"/>
      <c r="T1493" s="142" t="str">
        <f t="shared" si="319"/>
        <v/>
      </c>
      <c r="U1493" s="142" t="str">
        <f t="shared" si="320"/>
        <v/>
      </c>
      <c r="V1493" s="195" t="str">
        <f t="shared" si="321"/>
        <v/>
      </c>
      <c r="W1493" s="196" t="str">
        <f t="shared" si="322"/>
        <v/>
      </c>
      <c r="X1493" s="146" t="str">
        <f t="shared" si="323"/>
        <v/>
      </c>
      <c r="Y1493" s="146" t="str">
        <f t="shared" si="324"/>
        <v/>
      </c>
      <c r="Z1493" s="199" t="str">
        <f t="shared" si="325"/>
        <v/>
      </c>
      <c r="AA1493" s="146" t="str">
        <f t="shared" si="326"/>
        <v/>
      </c>
      <c r="AB1493" s="141" t="str">
        <f t="shared" si="327"/>
        <v/>
      </c>
      <c r="AC1493" s="140" t="str">
        <f t="shared" si="328"/>
        <v/>
      </c>
    </row>
    <row r="1494" spans="1:29" x14ac:dyDescent="0.2">
      <c r="A1494" s="150"/>
      <c r="B1494" s="149" t="str">
        <f t="shared" si="318"/>
        <v/>
      </c>
      <c r="C1494" s="140">
        <f t="shared" si="329"/>
        <v>15087600</v>
      </c>
      <c r="D1494" s="144"/>
      <c r="G1494" s="147"/>
      <c r="T1494" s="142" t="str">
        <f t="shared" si="319"/>
        <v/>
      </c>
      <c r="U1494" s="142" t="str">
        <f t="shared" si="320"/>
        <v/>
      </c>
      <c r="V1494" s="195" t="str">
        <f t="shared" si="321"/>
        <v/>
      </c>
      <c r="W1494" s="196" t="str">
        <f t="shared" si="322"/>
        <v/>
      </c>
      <c r="X1494" s="146" t="str">
        <f t="shared" si="323"/>
        <v/>
      </c>
      <c r="Y1494" s="146" t="str">
        <f t="shared" si="324"/>
        <v/>
      </c>
      <c r="Z1494" s="199" t="str">
        <f t="shared" si="325"/>
        <v/>
      </c>
      <c r="AA1494" s="146" t="str">
        <f t="shared" si="326"/>
        <v/>
      </c>
      <c r="AB1494" s="141" t="str">
        <f t="shared" si="327"/>
        <v/>
      </c>
      <c r="AC1494" s="140" t="str">
        <f t="shared" si="328"/>
        <v/>
      </c>
    </row>
    <row r="1495" spans="1:29" x14ac:dyDescent="0.2">
      <c r="A1495" s="150"/>
      <c r="B1495" s="149" t="str">
        <f t="shared" si="318"/>
        <v/>
      </c>
      <c r="C1495" s="140">
        <f t="shared" si="329"/>
        <v>15098400</v>
      </c>
      <c r="D1495" s="144"/>
      <c r="G1495" s="147"/>
      <c r="T1495" s="142" t="str">
        <f t="shared" si="319"/>
        <v/>
      </c>
      <c r="U1495" s="142" t="str">
        <f t="shared" si="320"/>
        <v/>
      </c>
      <c r="V1495" s="195" t="str">
        <f t="shared" si="321"/>
        <v/>
      </c>
      <c r="W1495" s="196" t="str">
        <f t="shared" si="322"/>
        <v/>
      </c>
      <c r="X1495" s="146" t="str">
        <f t="shared" si="323"/>
        <v/>
      </c>
      <c r="Y1495" s="146" t="str">
        <f t="shared" si="324"/>
        <v/>
      </c>
      <c r="Z1495" s="199" t="str">
        <f t="shared" si="325"/>
        <v/>
      </c>
      <c r="AA1495" s="146" t="str">
        <f t="shared" si="326"/>
        <v/>
      </c>
      <c r="AB1495" s="141" t="str">
        <f t="shared" si="327"/>
        <v/>
      </c>
      <c r="AC1495" s="140" t="str">
        <f t="shared" si="328"/>
        <v/>
      </c>
    </row>
    <row r="1496" spans="1:29" x14ac:dyDescent="0.2">
      <c r="A1496" s="150"/>
      <c r="B1496" s="149" t="str">
        <f t="shared" si="318"/>
        <v/>
      </c>
      <c r="C1496" s="140">
        <f t="shared" si="329"/>
        <v>15109200</v>
      </c>
      <c r="D1496" s="144"/>
      <c r="G1496" s="147"/>
      <c r="T1496" s="142" t="str">
        <f t="shared" si="319"/>
        <v/>
      </c>
      <c r="U1496" s="142" t="str">
        <f t="shared" si="320"/>
        <v/>
      </c>
      <c r="V1496" s="195" t="str">
        <f t="shared" si="321"/>
        <v/>
      </c>
      <c r="W1496" s="196" t="str">
        <f t="shared" si="322"/>
        <v/>
      </c>
      <c r="X1496" s="146" t="str">
        <f t="shared" si="323"/>
        <v/>
      </c>
      <c r="Y1496" s="146" t="str">
        <f t="shared" si="324"/>
        <v/>
      </c>
      <c r="Z1496" s="199" t="str">
        <f t="shared" si="325"/>
        <v/>
      </c>
      <c r="AA1496" s="146" t="str">
        <f t="shared" si="326"/>
        <v/>
      </c>
      <c r="AB1496" s="141" t="str">
        <f t="shared" si="327"/>
        <v/>
      </c>
      <c r="AC1496" s="140" t="str">
        <f t="shared" si="328"/>
        <v/>
      </c>
    </row>
    <row r="1497" spans="1:29" x14ac:dyDescent="0.2">
      <c r="A1497" s="150"/>
      <c r="B1497" s="149" t="str">
        <f t="shared" si="318"/>
        <v/>
      </c>
      <c r="C1497" s="140">
        <f t="shared" si="329"/>
        <v>15120000</v>
      </c>
      <c r="D1497" s="144"/>
      <c r="G1497" s="147"/>
      <c r="T1497" s="142" t="str">
        <f t="shared" si="319"/>
        <v/>
      </c>
      <c r="U1497" s="142" t="str">
        <f t="shared" si="320"/>
        <v/>
      </c>
      <c r="V1497" s="195" t="str">
        <f t="shared" si="321"/>
        <v/>
      </c>
      <c r="W1497" s="196" t="str">
        <f t="shared" si="322"/>
        <v/>
      </c>
      <c r="X1497" s="146" t="str">
        <f t="shared" si="323"/>
        <v/>
      </c>
      <c r="Y1497" s="146" t="str">
        <f t="shared" si="324"/>
        <v/>
      </c>
      <c r="Z1497" s="199" t="str">
        <f t="shared" si="325"/>
        <v/>
      </c>
      <c r="AA1497" s="146" t="str">
        <f t="shared" si="326"/>
        <v/>
      </c>
      <c r="AB1497" s="141" t="str">
        <f t="shared" si="327"/>
        <v/>
      </c>
      <c r="AC1497" s="140" t="str">
        <f t="shared" si="328"/>
        <v/>
      </c>
    </row>
    <row r="1498" spans="1:29" x14ac:dyDescent="0.2">
      <c r="A1498" s="150"/>
      <c r="B1498" s="149" t="str">
        <f t="shared" si="318"/>
        <v/>
      </c>
      <c r="C1498" s="140">
        <f t="shared" si="329"/>
        <v>15130800</v>
      </c>
      <c r="D1498" s="144"/>
      <c r="G1498" s="147"/>
      <c r="T1498" s="142" t="str">
        <f t="shared" si="319"/>
        <v/>
      </c>
      <c r="U1498" s="142" t="str">
        <f t="shared" si="320"/>
        <v/>
      </c>
      <c r="V1498" s="195" t="str">
        <f t="shared" si="321"/>
        <v/>
      </c>
      <c r="W1498" s="196" t="str">
        <f t="shared" si="322"/>
        <v/>
      </c>
      <c r="X1498" s="146" t="str">
        <f t="shared" si="323"/>
        <v/>
      </c>
      <c r="Y1498" s="146" t="str">
        <f t="shared" si="324"/>
        <v/>
      </c>
      <c r="Z1498" s="199" t="str">
        <f t="shared" si="325"/>
        <v/>
      </c>
      <c r="AA1498" s="146" t="str">
        <f t="shared" si="326"/>
        <v/>
      </c>
      <c r="AB1498" s="141" t="str">
        <f t="shared" si="327"/>
        <v/>
      </c>
      <c r="AC1498" s="140" t="str">
        <f t="shared" si="328"/>
        <v/>
      </c>
    </row>
    <row r="1499" spans="1:29" x14ac:dyDescent="0.2">
      <c r="A1499" s="150"/>
      <c r="B1499" s="149" t="str">
        <f t="shared" si="318"/>
        <v/>
      </c>
      <c r="C1499" s="140">
        <f t="shared" si="329"/>
        <v>15141600</v>
      </c>
      <c r="D1499" s="144"/>
      <c r="G1499" s="147"/>
      <c r="T1499" s="142" t="str">
        <f t="shared" si="319"/>
        <v/>
      </c>
      <c r="U1499" s="142" t="str">
        <f t="shared" si="320"/>
        <v/>
      </c>
      <c r="V1499" s="195" t="str">
        <f t="shared" si="321"/>
        <v/>
      </c>
      <c r="W1499" s="196" t="str">
        <f t="shared" si="322"/>
        <v/>
      </c>
      <c r="X1499" s="146" t="str">
        <f t="shared" si="323"/>
        <v/>
      </c>
      <c r="Y1499" s="146" t="str">
        <f t="shared" si="324"/>
        <v/>
      </c>
      <c r="Z1499" s="199" t="str">
        <f t="shared" si="325"/>
        <v/>
      </c>
      <c r="AA1499" s="146" t="str">
        <f t="shared" si="326"/>
        <v/>
      </c>
      <c r="AB1499" s="141" t="str">
        <f t="shared" si="327"/>
        <v/>
      </c>
      <c r="AC1499" s="140" t="str">
        <f t="shared" si="328"/>
        <v/>
      </c>
    </row>
    <row r="1500" spans="1:29" x14ac:dyDescent="0.2">
      <c r="A1500" s="150"/>
      <c r="B1500" s="149" t="str">
        <f t="shared" si="318"/>
        <v/>
      </c>
      <c r="C1500" s="140">
        <f t="shared" si="329"/>
        <v>15152400</v>
      </c>
      <c r="D1500" s="144"/>
      <c r="G1500" s="147"/>
      <c r="T1500" s="142" t="str">
        <f t="shared" si="319"/>
        <v/>
      </c>
      <c r="U1500" s="142" t="str">
        <f t="shared" si="320"/>
        <v/>
      </c>
      <c r="V1500" s="195" t="str">
        <f t="shared" si="321"/>
        <v/>
      </c>
      <c r="W1500" s="196" t="str">
        <f t="shared" si="322"/>
        <v/>
      </c>
      <c r="X1500" s="146" t="str">
        <f t="shared" si="323"/>
        <v/>
      </c>
      <c r="Y1500" s="146" t="str">
        <f t="shared" si="324"/>
        <v/>
      </c>
      <c r="Z1500" s="199" t="str">
        <f t="shared" si="325"/>
        <v/>
      </c>
      <c r="AA1500" s="146" t="str">
        <f t="shared" si="326"/>
        <v/>
      </c>
      <c r="AB1500" s="141" t="str">
        <f t="shared" si="327"/>
        <v/>
      </c>
      <c r="AC1500" s="140" t="str">
        <f t="shared" si="328"/>
        <v/>
      </c>
    </row>
    <row r="1501" spans="1:29" x14ac:dyDescent="0.2">
      <c r="A1501" s="150"/>
      <c r="B1501" s="149" t="str">
        <f t="shared" si="318"/>
        <v/>
      </c>
      <c r="C1501" s="140">
        <f t="shared" si="329"/>
        <v>15163200</v>
      </c>
      <c r="D1501" s="144"/>
      <c r="G1501" s="147"/>
      <c r="T1501" s="142" t="str">
        <f t="shared" si="319"/>
        <v/>
      </c>
      <c r="U1501" s="142" t="str">
        <f t="shared" si="320"/>
        <v/>
      </c>
      <c r="V1501" s="195" t="str">
        <f t="shared" si="321"/>
        <v/>
      </c>
      <c r="W1501" s="196" t="str">
        <f t="shared" si="322"/>
        <v/>
      </c>
      <c r="X1501" s="146" t="str">
        <f t="shared" si="323"/>
        <v/>
      </c>
      <c r="Y1501" s="146" t="str">
        <f t="shared" si="324"/>
        <v/>
      </c>
      <c r="Z1501" s="199" t="str">
        <f t="shared" si="325"/>
        <v/>
      </c>
      <c r="AA1501" s="146" t="str">
        <f t="shared" si="326"/>
        <v/>
      </c>
      <c r="AB1501" s="141" t="str">
        <f t="shared" si="327"/>
        <v/>
      </c>
      <c r="AC1501" s="140" t="str">
        <f t="shared" si="328"/>
        <v/>
      </c>
    </row>
    <row r="1502" spans="1:29" x14ac:dyDescent="0.2">
      <c r="A1502" s="150"/>
      <c r="B1502" s="149" t="str">
        <f t="shared" si="318"/>
        <v/>
      </c>
      <c r="C1502" s="140">
        <f t="shared" si="329"/>
        <v>15174000</v>
      </c>
      <c r="D1502" s="144"/>
      <c r="G1502" s="147"/>
      <c r="T1502" s="142" t="str">
        <f t="shared" si="319"/>
        <v/>
      </c>
      <c r="U1502" s="142" t="str">
        <f t="shared" si="320"/>
        <v/>
      </c>
      <c r="V1502" s="195" t="str">
        <f t="shared" si="321"/>
        <v/>
      </c>
      <c r="W1502" s="196" t="str">
        <f t="shared" si="322"/>
        <v/>
      </c>
      <c r="X1502" s="146" t="str">
        <f t="shared" si="323"/>
        <v/>
      </c>
      <c r="Y1502" s="146" t="str">
        <f t="shared" si="324"/>
        <v/>
      </c>
      <c r="Z1502" s="199" t="str">
        <f t="shared" si="325"/>
        <v/>
      </c>
      <c r="AA1502" s="146" t="str">
        <f t="shared" si="326"/>
        <v/>
      </c>
      <c r="AB1502" s="141" t="str">
        <f t="shared" si="327"/>
        <v/>
      </c>
      <c r="AC1502" s="140" t="str">
        <f t="shared" si="328"/>
        <v/>
      </c>
    </row>
    <row r="1503" spans="1:29" x14ac:dyDescent="0.2">
      <c r="A1503" s="150"/>
      <c r="B1503" s="149" t="str">
        <f t="shared" si="318"/>
        <v/>
      </c>
      <c r="C1503" s="140">
        <f t="shared" si="329"/>
        <v>15184800</v>
      </c>
      <c r="D1503" s="144"/>
      <c r="G1503" s="147"/>
      <c r="T1503" s="142" t="str">
        <f t="shared" si="319"/>
        <v/>
      </c>
      <c r="U1503" s="142" t="str">
        <f t="shared" si="320"/>
        <v/>
      </c>
      <c r="V1503" s="195" t="str">
        <f t="shared" si="321"/>
        <v/>
      </c>
      <c r="W1503" s="196" t="str">
        <f t="shared" si="322"/>
        <v/>
      </c>
      <c r="X1503" s="146" t="str">
        <f t="shared" si="323"/>
        <v/>
      </c>
      <c r="Y1503" s="146" t="str">
        <f t="shared" si="324"/>
        <v/>
      </c>
      <c r="Z1503" s="199" t="str">
        <f t="shared" si="325"/>
        <v/>
      </c>
      <c r="AA1503" s="146" t="str">
        <f t="shared" si="326"/>
        <v/>
      </c>
      <c r="AB1503" s="141" t="str">
        <f t="shared" si="327"/>
        <v/>
      </c>
      <c r="AC1503" s="140" t="str">
        <f t="shared" si="328"/>
        <v/>
      </c>
    </row>
    <row r="1504" spans="1:29" x14ac:dyDescent="0.2">
      <c r="A1504" s="150"/>
      <c r="B1504" s="149" t="str">
        <f t="shared" si="318"/>
        <v/>
      </c>
      <c r="C1504" s="140">
        <f t="shared" si="329"/>
        <v>15195600</v>
      </c>
      <c r="D1504" s="144"/>
      <c r="G1504" s="147"/>
      <c r="T1504" s="142" t="str">
        <f t="shared" si="319"/>
        <v/>
      </c>
      <c r="U1504" s="142" t="str">
        <f t="shared" si="320"/>
        <v/>
      </c>
      <c r="V1504" s="195" t="str">
        <f t="shared" si="321"/>
        <v/>
      </c>
      <c r="W1504" s="196" t="str">
        <f t="shared" si="322"/>
        <v/>
      </c>
      <c r="X1504" s="146" t="str">
        <f t="shared" si="323"/>
        <v/>
      </c>
      <c r="Y1504" s="146" t="str">
        <f t="shared" si="324"/>
        <v/>
      </c>
      <c r="Z1504" s="199" t="str">
        <f t="shared" si="325"/>
        <v/>
      </c>
      <c r="AA1504" s="146" t="str">
        <f t="shared" si="326"/>
        <v/>
      </c>
      <c r="AB1504" s="141" t="str">
        <f t="shared" si="327"/>
        <v/>
      </c>
      <c r="AC1504" s="140" t="str">
        <f t="shared" si="328"/>
        <v/>
      </c>
    </row>
    <row r="1505" spans="1:29" x14ac:dyDescent="0.2">
      <c r="A1505" s="150"/>
      <c r="B1505" s="149" t="str">
        <f t="shared" si="318"/>
        <v/>
      </c>
      <c r="C1505" s="140">
        <f t="shared" si="329"/>
        <v>15206400</v>
      </c>
      <c r="D1505" s="144"/>
      <c r="G1505" s="147"/>
      <c r="T1505" s="142" t="str">
        <f t="shared" si="319"/>
        <v/>
      </c>
      <c r="U1505" s="142" t="str">
        <f t="shared" si="320"/>
        <v/>
      </c>
      <c r="V1505" s="195" t="str">
        <f t="shared" si="321"/>
        <v/>
      </c>
      <c r="W1505" s="196" t="str">
        <f t="shared" si="322"/>
        <v/>
      </c>
      <c r="X1505" s="146" t="str">
        <f t="shared" si="323"/>
        <v/>
      </c>
      <c r="Y1505" s="146" t="str">
        <f t="shared" si="324"/>
        <v/>
      </c>
      <c r="Z1505" s="199" t="str">
        <f t="shared" si="325"/>
        <v/>
      </c>
      <c r="AA1505" s="146" t="str">
        <f t="shared" si="326"/>
        <v/>
      </c>
      <c r="AB1505" s="141" t="str">
        <f t="shared" si="327"/>
        <v/>
      </c>
      <c r="AC1505" s="140" t="str">
        <f t="shared" si="328"/>
        <v/>
      </c>
    </row>
    <row r="1506" spans="1:29" x14ac:dyDescent="0.2">
      <c r="A1506" s="150"/>
      <c r="B1506" s="149" t="str">
        <f t="shared" si="318"/>
        <v/>
      </c>
      <c r="C1506" s="140">
        <f t="shared" si="329"/>
        <v>15217200</v>
      </c>
      <c r="D1506" s="144"/>
      <c r="G1506" s="147"/>
      <c r="T1506" s="142" t="str">
        <f t="shared" si="319"/>
        <v/>
      </c>
      <c r="U1506" s="142" t="str">
        <f t="shared" si="320"/>
        <v/>
      </c>
      <c r="V1506" s="195" t="str">
        <f t="shared" si="321"/>
        <v/>
      </c>
      <c r="W1506" s="196" t="str">
        <f t="shared" si="322"/>
        <v/>
      </c>
      <c r="X1506" s="146" t="str">
        <f t="shared" si="323"/>
        <v/>
      </c>
      <c r="Y1506" s="146" t="str">
        <f t="shared" si="324"/>
        <v/>
      </c>
      <c r="Z1506" s="199" t="str">
        <f t="shared" si="325"/>
        <v/>
      </c>
      <c r="AA1506" s="146" t="str">
        <f t="shared" si="326"/>
        <v/>
      </c>
      <c r="AB1506" s="141" t="str">
        <f t="shared" si="327"/>
        <v/>
      </c>
      <c r="AC1506" s="140" t="str">
        <f t="shared" si="328"/>
        <v/>
      </c>
    </row>
    <row r="1507" spans="1:29" x14ac:dyDescent="0.2">
      <c r="A1507" s="150"/>
      <c r="B1507" s="149" t="str">
        <f t="shared" si="318"/>
        <v/>
      </c>
      <c r="C1507" s="140">
        <f t="shared" si="329"/>
        <v>15228000</v>
      </c>
      <c r="D1507" s="144"/>
      <c r="G1507" s="147"/>
      <c r="T1507" s="142" t="str">
        <f t="shared" si="319"/>
        <v/>
      </c>
      <c r="U1507" s="142" t="str">
        <f t="shared" si="320"/>
        <v/>
      </c>
      <c r="V1507" s="195" t="str">
        <f t="shared" si="321"/>
        <v/>
      </c>
      <c r="W1507" s="196" t="str">
        <f t="shared" si="322"/>
        <v/>
      </c>
      <c r="X1507" s="146" t="str">
        <f t="shared" si="323"/>
        <v/>
      </c>
      <c r="Y1507" s="146" t="str">
        <f t="shared" si="324"/>
        <v/>
      </c>
      <c r="Z1507" s="199" t="str">
        <f t="shared" si="325"/>
        <v/>
      </c>
      <c r="AA1507" s="146" t="str">
        <f t="shared" si="326"/>
        <v/>
      </c>
      <c r="AB1507" s="141" t="str">
        <f t="shared" si="327"/>
        <v/>
      </c>
      <c r="AC1507" s="140" t="str">
        <f t="shared" si="328"/>
        <v/>
      </c>
    </row>
    <row r="1508" spans="1:29" x14ac:dyDescent="0.2">
      <c r="A1508" s="150"/>
      <c r="B1508" s="149" t="str">
        <f t="shared" si="318"/>
        <v/>
      </c>
      <c r="C1508" s="140">
        <f t="shared" si="329"/>
        <v>15238800</v>
      </c>
      <c r="D1508" s="144"/>
      <c r="G1508" s="147"/>
      <c r="T1508" s="142" t="str">
        <f t="shared" si="319"/>
        <v/>
      </c>
      <c r="U1508" s="142" t="str">
        <f t="shared" si="320"/>
        <v/>
      </c>
      <c r="V1508" s="195" t="str">
        <f t="shared" si="321"/>
        <v/>
      </c>
      <c r="W1508" s="196" t="str">
        <f t="shared" si="322"/>
        <v/>
      </c>
      <c r="X1508" s="146" t="str">
        <f t="shared" si="323"/>
        <v/>
      </c>
      <c r="Y1508" s="146" t="str">
        <f t="shared" si="324"/>
        <v/>
      </c>
      <c r="Z1508" s="199" t="str">
        <f t="shared" si="325"/>
        <v/>
      </c>
      <c r="AA1508" s="146" t="str">
        <f t="shared" si="326"/>
        <v/>
      </c>
      <c r="AB1508" s="141" t="str">
        <f t="shared" si="327"/>
        <v/>
      </c>
      <c r="AC1508" s="140" t="str">
        <f t="shared" si="328"/>
        <v/>
      </c>
    </row>
    <row r="1509" spans="1:29" x14ac:dyDescent="0.2">
      <c r="A1509" s="150"/>
      <c r="B1509" s="149" t="str">
        <f t="shared" si="318"/>
        <v/>
      </c>
      <c r="C1509" s="140">
        <f t="shared" si="329"/>
        <v>15249600</v>
      </c>
      <c r="D1509" s="144"/>
      <c r="G1509" s="147"/>
      <c r="T1509" s="142" t="str">
        <f t="shared" si="319"/>
        <v/>
      </c>
      <c r="U1509" s="142" t="str">
        <f t="shared" si="320"/>
        <v/>
      </c>
      <c r="V1509" s="195" t="str">
        <f t="shared" si="321"/>
        <v/>
      </c>
      <c r="W1509" s="196" t="str">
        <f t="shared" si="322"/>
        <v/>
      </c>
      <c r="X1509" s="146" t="str">
        <f t="shared" si="323"/>
        <v/>
      </c>
      <c r="Y1509" s="146" t="str">
        <f t="shared" si="324"/>
        <v/>
      </c>
      <c r="Z1509" s="199" t="str">
        <f t="shared" si="325"/>
        <v/>
      </c>
      <c r="AA1509" s="146" t="str">
        <f t="shared" si="326"/>
        <v/>
      </c>
      <c r="AB1509" s="141" t="str">
        <f t="shared" si="327"/>
        <v/>
      </c>
      <c r="AC1509" s="140" t="str">
        <f t="shared" si="328"/>
        <v/>
      </c>
    </row>
    <row r="1510" spans="1:29" x14ac:dyDescent="0.2">
      <c r="A1510" s="150"/>
      <c r="B1510" s="149" t="str">
        <f t="shared" si="318"/>
        <v/>
      </c>
      <c r="C1510" s="140">
        <f t="shared" si="329"/>
        <v>15260400</v>
      </c>
      <c r="D1510" s="144"/>
      <c r="G1510" s="147"/>
      <c r="T1510" s="142" t="str">
        <f t="shared" si="319"/>
        <v/>
      </c>
      <c r="U1510" s="142" t="str">
        <f t="shared" si="320"/>
        <v/>
      </c>
      <c r="V1510" s="195" t="str">
        <f t="shared" si="321"/>
        <v/>
      </c>
      <c r="W1510" s="196" t="str">
        <f t="shared" si="322"/>
        <v/>
      </c>
      <c r="X1510" s="146" t="str">
        <f t="shared" si="323"/>
        <v/>
      </c>
      <c r="Y1510" s="146" t="str">
        <f t="shared" si="324"/>
        <v/>
      </c>
      <c r="Z1510" s="199" t="str">
        <f t="shared" si="325"/>
        <v/>
      </c>
      <c r="AA1510" s="146" t="str">
        <f t="shared" si="326"/>
        <v/>
      </c>
      <c r="AB1510" s="141" t="str">
        <f t="shared" si="327"/>
        <v/>
      </c>
      <c r="AC1510" s="140" t="str">
        <f t="shared" si="328"/>
        <v/>
      </c>
    </row>
    <row r="1511" spans="1:29" x14ac:dyDescent="0.2">
      <c r="A1511" s="150"/>
      <c r="B1511" s="149" t="str">
        <f t="shared" si="318"/>
        <v/>
      </c>
      <c r="C1511" s="140">
        <f t="shared" si="329"/>
        <v>15271200</v>
      </c>
      <c r="D1511" s="144"/>
      <c r="G1511" s="147"/>
      <c r="T1511" s="142" t="str">
        <f t="shared" si="319"/>
        <v/>
      </c>
      <c r="U1511" s="142" t="str">
        <f t="shared" si="320"/>
        <v/>
      </c>
      <c r="V1511" s="195" t="str">
        <f t="shared" si="321"/>
        <v/>
      </c>
      <c r="W1511" s="196" t="str">
        <f t="shared" si="322"/>
        <v/>
      </c>
      <c r="X1511" s="146" t="str">
        <f t="shared" si="323"/>
        <v/>
      </c>
      <c r="Y1511" s="146" t="str">
        <f t="shared" si="324"/>
        <v/>
      </c>
      <c r="Z1511" s="199" t="str">
        <f t="shared" si="325"/>
        <v/>
      </c>
      <c r="AA1511" s="146" t="str">
        <f t="shared" si="326"/>
        <v/>
      </c>
      <c r="AB1511" s="141" t="str">
        <f t="shared" si="327"/>
        <v/>
      </c>
      <c r="AC1511" s="140" t="str">
        <f t="shared" si="328"/>
        <v/>
      </c>
    </row>
    <row r="1512" spans="1:29" x14ac:dyDescent="0.2">
      <c r="A1512" s="150"/>
      <c r="B1512" s="149" t="str">
        <f t="shared" si="318"/>
        <v/>
      </c>
      <c r="C1512" s="140">
        <f t="shared" si="329"/>
        <v>15282000</v>
      </c>
      <c r="D1512" s="144"/>
      <c r="G1512" s="147"/>
      <c r="T1512" s="142" t="str">
        <f t="shared" si="319"/>
        <v/>
      </c>
      <c r="U1512" s="142" t="str">
        <f t="shared" si="320"/>
        <v/>
      </c>
      <c r="V1512" s="195" t="str">
        <f t="shared" si="321"/>
        <v/>
      </c>
      <c r="W1512" s="196" t="str">
        <f t="shared" si="322"/>
        <v/>
      </c>
      <c r="X1512" s="146" t="str">
        <f t="shared" si="323"/>
        <v/>
      </c>
      <c r="Y1512" s="146" t="str">
        <f t="shared" si="324"/>
        <v/>
      </c>
      <c r="Z1512" s="199" t="str">
        <f t="shared" si="325"/>
        <v/>
      </c>
      <c r="AA1512" s="146" t="str">
        <f t="shared" si="326"/>
        <v/>
      </c>
      <c r="AB1512" s="141" t="str">
        <f t="shared" si="327"/>
        <v/>
      </c>
      <c r="AC1512" s="140" t="str">
        <f t="shared" si="328"/>
        <v/>
      </c>
    </row>
    <row r="1513" spans="1:29" x14ac:dyDescent="0.2">
      <c r="A1513" s="150"/>
      <c r="B1513" s="149" t="str">
        <f t="shared" si="318"/>
        <v/>
      </c>
      <c r="C1513" s="140">
        <f t="shared" si="329"/>
        <v>15292800</v>
      </c>
      <c r="D1513" s="144"/>
      <c r="G1513" s="147"/>
      <c r="T1513" s="142" t="str">
        <f t="shared" si="319"/>
        <v/>
      </c>
      <c r="U1513" s="142" t="str">
        <f t="shared" si="320"/>
        <v/>
      </c>
      <c r="V1513" s="195" t="str">
        <f t="shared" si="321"/>
        <v/>
      </c>
      <c r="W1513" s="196" t="str">
        <f t="shared" si="322"/>
        <v/>
      </c>
      <c r="X1513" s="146" t="str">
        <f t="shared" si="323"/>
        <v/>
      </c>
      <c r="Y1513" s="146" t="str">
        <f t="shared" si="324"/>
        <v/>
      </c>
      <c r="Z1513" s="199" t="str">
        <f t="shared" si="325"/>
        <v/>
      </c>
      <c r="AA1513" s="146" t="str">
        <f t="shared" si="326"/>
        <v/>
      </c>
      <c r="AB1513" s="141" t="str">
        <f t="shared" si="327"/>
        <v/>
      </c>
      <c r="AC1513" s="140" t="str">
        <f t="shared" si="328"/>
        <v/>
      </c>
    </row>
    <row r="1514" spans="1:29" x14ac:dyDescent="0.2">
      <c r="A1514" s="150"/>
      <c r="B1514" s="149" t="str">
        <f t="shared" si="318"/>
        <v/>
      </c>
      <c r="C1514" s="140">
        <f t="shared" si="329"/>
        <v>15303600</v>
      </c>
      <c r="D1514" s="144"/>
      <c r="G1514" s="147"/>
      <c r="T1514" s="142" t="str">
        <f t="shared" si="319"/>
        <v/>
      </c>
      <c r="U1514" s="142" t="str">
        <f t="shared" si="320"/>
        <v/>
      </c>
      <c r="V1514" s="195" t="str">
        <f t="shared" si="321"/>
        <v/>
      </c>
      <c r="W1514" s="196" t="str">
        <f t="shared" si="322"/>
        <v/>
      </c>
      <c r="X1514" s="146" t="str">
        <f t="shared" si="323"/>
        <v/>
      </c>
      <c r="Y1514" s="146" t="str">
        <f t="shared" si="324"/>
        <v/>
      </c>
      <c r="Z1514" s="199" t="str">
        <f t="shared" si="325"/>
        <v/>
      </c>
      <c r="AA1514" s="146" t="str">
        <f t="shared" si="326"/>
        <v/>
      </c>
      <c r="AB1514" s="141" t="str">
        <f t="shared" si="327"/>
        <v/>
      </c>
      <c r="AC1514" s="140" t="str">
        <f t="shared" si="328"/>
        <v/>
      </c>
    </row>
    <row r="1515" spans="1:29" x14ac:dyDescent="0.2">
      <c r="A1515" s="150"/>
      <c r="B1515" s="149" t="str">
        <f t="shared" si="318"/>
        <v/>
      </c>
      <c r="C1515" s="140">
        <f t="shared" si="329"/>
        <v>15314400</v>
      </c>
      <c r="D1515" s="144"/>
      <c r="G1515" s="147"/>
      <c r="T1515" s="142" t="str">
        <f t="shared" si="319"/>
        <v/>
      </c>
      <c r="U1515" s="142" t="str">
        <f t="shared" si="320"/>
        <v/>
      </c>
      <c r="V1515" s="195" t="str">
        <f t="shared" si="321"/>
        <v/>
      </c>
      <c r="W1515" s="196" t="str">
        <f t="shared" si="322"/>
        <v/>
      </c>
      <c r="X1515" s="146" t="str">
        <f t="shared" si="323"/>
        <v/>
      </c>
      <c r="Y1515" s="146" t="str">
        <f t="shared" si="324"/>
        <v/>
      </c>
      <c r="Z1515" s="199" t="str">
        <f t="shared" si="325"/>
        <v/>
      </c>
      <c r="AA1515" s="146" t="str">
        <f t="shared" si="326"/>
        <v/>
      </c>
      <c r="AB1515" s="141" t="str">
        <f t="shared" si="327"/>
        <v/>
      </c>
      <c r="AC1515" s="140" t="str">
        <f t="shared" si="328"/>
        <v/>
      </c>
    </row>
    <row r="1516" spans="1:29" x14ac:dyDescent="0.2">
      <c r="A1516" s="150"/>
      <c r="B1516" s="149" t="str">
        <f t="shared" si="318"/>
        <v/>
      </c>
      <c r="C1516" s="140">
        <f t="shared" si="329"/>
        <v>15325200</v>
      </c>
      <c r="D1516" s="144"/>
      <c r="G1516" s="147"/>
      <c r="T1516" s="142" t="str">
        <f t="shared" si="319"/>
        <v/>
      </c>
      <c r="U1516" s="142" t="str">
        <f t="shared" si="320"/>
        <v/>
      </c>
      <c r="V1516" s="195" t="str">
        <f t="shared" si="321"/>
        <v/>
      </c>
      <c r="W1516" s="196" t="str">
        <f t="shared" si="322"/>
        <v/>
      </c>
      <c r="X1516" s="146" t="str">
        <f t="shared" si="323"/>
        <v/>
      </c>
      <c r="Y1516" s="146" t="str">
        <f t="shared" si="324"/>
        <v/>
      </c>
      <c r="Z1516" s="199" t="str">
        <f t="shared" si="325"/>
        <v/>
      </c>
      <c r="AA1516" s="146" t="str">
        <f t="shared" si="326"/>
        <v/>
      </c>
      <c r="AB1516" s="141" t="str">
        <f t="shared" si="327"/>
        <v/>
      </c>
      <c r="AC1516" s="140" t="str">
        <f t="shared" si="328"/>
        <v/>
      </c>
    </row>
    <row r="1517" spans="1:29" x14ac:dyDescent="0.2">
      <c r="A1517" s="150"/>
      <c r="B1517" s="149" t="str">
        <f t="shared" si="318"/>
        <v/>
      </c>
      <c r="C1517" s="140">
        <f t="shared" si="329"/>
        <v>15336000</v>
      </c>
      <c r="D1517" s="144"/>
      <c r="G1517" s="147"/>
      <c r="T1517" s="142" t="str">
        <f t="shared" si="319"/>
        <v/>
      </c>
      <c r="U1517" s="142" t="str">
        <f t="shared" si="320"/>
        <v/>
      </c>
      <c r="V1517" s="195" t="str">
        <f t="shared" si="321"/>
        <v/>
      </c>
      <c r="W1517" s="196" t="str">
        <f t="shared" si="322"/>
        <v/>
      </c>
      <c r="X1517" s="146" t="str">
        <f t="shared" si="323"/>
        <v/>
      </c>
      <c r="Y1517" s="146" t="str">
        <f t="shared" si="324"/>
        <v/>
      </c>
      <c r="Z1517" s="199" t="str">
        <f t="shared" si="325"/>
        <v/>
      </c>
      <c r="AA1517" s="146" t="str">
        <f t="shared" si="326"/>
        <v/>
      </c>
      <c r="AB1517" s="141" t="str">
        <f t="shared" si="327"/>
        <v/>
      </c>
      <c r="AC1517" s="140" t="str">
        <f t="shared" si="328"/>
        <v/>
      </c>
    </row>
    <row r="1518" spans="1:29" x14ac:dyDescent="0.2">
      <c r="A1518" s="150"/>
      <c r="B1518" s="149" t="str">
        <f t="shared" si="318"/>
        <v/>
      </c>
      <c r="C1518" s="140">
        <f t="shared" si="329"/>
        <v>15346800</v>
      </c>
      <c r="D1518" s="144"/>
      <c r="G1518" s="147"/>
      <c r="T1518" s="142" t="str">
        <f t="shared" ref="T1518:T1538" si="330">IF(U1518="","",T1517+1)</f>
        <v/>
      </c>
      <c r="U1518" s="142" t="str">
        <f t="shared" ref="U1518:U1538" si="331">IF(U1517="","",IF(U1517+$N$33&gt;$O$2,"",IF((U1517+N$33)&gt;=O$2,O$2,U1517+$N$33)))</f>
        <v/>
      </c>
      <c r="V1518" s="195" t="str">
        <f t="shared" ref="V1518:V1538" si="332">IF(U1518="","",(U1518/3600)/24+V$4)</f>
        <v/>
      </c>
      <c r="W1518" s="196" t="str">
        <f t="shared" ref="W1518:W1538" si="333">IF(T1518="","",V1518/24+$W$5)</f>
        <v/>
      </c>
      <c r="X1518" s="146" t="str">
        <f t="shared" ref="X1518:X1541" si="334">IF(U1518="","",vbaSpline(U1518/3600,A$4:A$59,D$4:D$59))</f>
        <v/>
      </c>
      <c r="Y1518" s="146" t="str">
        <f t="shared" ref="Y1518:Y1538" si="335">IF(U1518="","",GetYByX(Z1518/10000,$J$4:$J$100,$I$4:$I$100, TRUE))</f>
        <v/>
      </c>
      <c r="Z1518" s="199" t="str">
        <f t="shared" ref="Z1518:Z1538" si="336">IF(U1518="","",Z1517+X1518*AB1518-AA1518*AB1518)</f>
        <v/>
      </c>
      <c r="AA1518" s="146" t="str">
        <f t="shared" ref="AA1518:AA1541" si="337">IF(U1518="","",IF(Y1517&lt;$N$12,0,GetYByX(Y1517,$AF$5:$AF$100,$AG$5:$AG$100)+GetYByX(Y1517,$AI$5:$AI$100,$AJ$5:$AJ$100)+AL1517)+GetYByX(Y1517,F$4:F$100,G$4:G$100))</f>
        <v/>
      </c>
      <c r="AB1518" s="141" t="str">
        <f t="shared" ref="AB1518:AB1538" si="338">IF(U1518="","",U1518-U1517)</f>
        <v/>
      </c>
      <c r="AC1518" s="140" t="str">
        <f t="shared" ref="AC1518:AC1538" si="339">IF(U1518="","",U1518/3600)</f>
        <v/>
      </c>
    </row>
    <row r="1519" spans="1:29" x14ac:dyDescent="0.2">
      <c r="A1519" s="150"/>
      <c r="B1519" s="149" t="str">
        <f t="shared" si="318"/>
        <v/>
      </c>
      <c r="C1519" s="140">
        <f t="shared" si="329"/>
        <v>15357600</v>
      </c>
      <c r="D1519" s="144"/>
      <c r="G1519" s="147"/>
      <c r="T1519" s="142" t="str">
        <f t="shared" si="330"/>
        <v/>
      </c>
      <c r="U1519" s="142" t="str">
        <f t="shared" si="331"/>
        <v/>
      </c>
      <c r="V1519" s="195" t="str">
        <f t="shared" si="332"/>
        <v/>
      </c>
      <c r="W1519" s="196" t="str">
        <f t="shared" si="333"/>
        <v/>
      </c>
      <c r="X1519" s="146" t="str">
        <f t="shared" si="334"/>
        <v/>
      </c>
      <c r="Y1519" s="146" t="str">
        <f t="shared" si="335"/>
        <v/>
      </c>
      <c r="Z1519" s="199" t="str">
        <f t="shared" si="336"/>
        <v/>
      </c>
      <c r="AA1519" s="146" t="str">
        <f t="shared" si="337"/>
        <v/>
      </c>
      <c r="AB1519" s="141" t="str">
        <f t="shared" si="338"/>
        <v/>
      </c>
      <c r="AC1519" s="140" t="str">
        <f t="shared" si="339"/>
        <v/>
      </c>
    </row>
    <row r="1520" spans="1:29" x14ac:dyDescent="0.2">
      <c r="A1520" s="150"/>
      <c r="B1520" s="149" t="str">
        <f t="shared" si="318"/>
        <v/>
      </c>
      <c r="C1520" s="140">
        <f t="shared" si="329"/>
        <v>15368400</v>
      </c>
      <c r="D1520" s="144"/>
      <c r="G1520" s="147"/>
      <c r="T1520" s="142" t="str">
        <f t="shared" si="330"/>
        <v/>
      </c>
      <c r="U1520" s="142" t="str">
        <f t="shared" si="331"/>
        <v/>
      </c>
      <c r="V1520" s="195" t="str">
        <f t="shared" si="332"/>
        <v/>
      </c>
      <c r="W1520" s="196" t="str">
        <f t="shared" si="333"/>
        <v/>
      </c>
      <c r="X1520" s="146" t="str">
        <f t="shared" si="334"/>
        <v/>
      </c>
      <c r="Y1520" s="146" t="str">
        <f t="shared" si="335"/>
        <v/>
      </c>
      <c r="Z1520" s="199" t="str">
        <f t="shared" si="336"/>
        <v/>
      </c>
      <c r="AA1520" s="146" t="str">
        <f t="shared" si="337"/>
        <v/>
      </c>
      <c r="AB1520" s="141" t="str">
        <f t="shared" si="338"/>
        <v/>
      </c>
      <c r="AC1520" s="140" t="str">
        <f t="shared" si="339"/>
        <v/>
      </c>
    </row>
    <row r="1521" spans="1:29" x14ac:dyDescent="0.2">
      <c r="A1521" s="150"/>
      <c r="B1521" s="149" t="str">
        <f t="shared" si="318"/>
        <v/>
      </c>
      <c r="C1521" s="140">
        <f t="shared" si="329"/>
        <v>15379200</v>
      </c>
      <c r="D1521" s="144"/>
      <c r="G1521" s="147"/>
      <c r="T1521" s="142" t="str">
        <f t="shared" si="330"/>
        <v/>
      </c>
      <c r="U1521" s="142" t="str">
        <f t="shared" si="331"/>
        <v/>
      </c>
      <c r="V1521" s="195" t="str">
        <f t="shared" si="332"/>
        <v/>
      </c>
      <c r="W1521" s="196" t="str">
        <f t="shared" si="333"/>
        <v/>
      </c>
      <c r="X1521" s="146" t="str">
        <f t="shared" si="334"/>
        <v/>
      </c>
      <c r="Y1521" s="146" t="str">
        <f t="shared" si="335"/>
        <v/>
      </c>
      <c r="Z1521" s="199" t="str">
        <f t="shared" si="336"/>
        <v/>
      </c>
      <c r="AA1521" s="146" t="str">
        <f t="shared" si="337"/>
        <v/>
      </c>
      <c r="AB1521" s="141" t="str">
        <f t="shared" si="338"/>
        <v/>
      </c>
      <c r="AC1521" s="140" t="str">
        <f t="shared" si="339"/>
        <v/>
      </c>
    </row>
    <row r="1522" spans="1:29" x14ac:dyDescent="0.2">
      <c r="A1522" s="150"/>
      <c r="B1522" s="149" t="str">
        <f t="shared" si="318"/>
        <v/>
      </c>
      <c r="C1522" s="140">
        <f t="shared" si="329"/>
        <v>15390000</v>
      </c>
      <c r="D1522" s="144"/>
      <c r="G1522" s="147"/>
      <c r="T1522" s="142" t="str">
        <f t="shared" si="330"/>
        <v/>
      </c>
      <c r="U1522" s="142" t="str">
        <f t="shared" si="331"/>
        <v/>
      </c>
      <c r="V1522" s="195" t="str">
        <f t="shared" si="332"/>
        <v/>
      </c>
      <c r="W1522" s="196" t="str">
        <f t="shared" si="333"/>
        <v/>
      </c>
      <c r="X1522" s="146" t="str">
        <f t="shared" si="334"/>
        <v/>
      </c>
      <c r="Y1522" s="146" t="str">
        <f t="shared" si="335"/>
        <v/>
      </c>
      <c r="Z1522" s="199" t="str">
        <f t="shared" si="336"/>
        <v/>
      </c>
      <c r="AA1522" s="146" t="str">
        <f t="shared" si="337"/>
        <v/>
      </c>
      <c r="AB1522" s="141" t="str">
        <f t="shared" si="338"/>
        <v/>
      </c>
      <c r="AC1522" s="140" t="str">
        <f t="shared" si="339"/>
        <v/>
      </c>
    </row>
    <row r="1523" spans="1:29" x14ac:dyDescent="0.2">
      <c r="A1523" s="150"/>
      <c r="B1523" s="149" t="str">
        <f t="shared" si="318"/>
        <v/>
      </c>
      <c r="C1523" s="140">
        <f t="shared" si="329"/>
        <v>15400800</v>
      </c>
      <c r="D1523" s="144"/>
      <c r="G1523" s="147"/>
      <c r="T1523" s="142" t="str">
        <f t="shared" si="330"/>
        <v/>
      </c>
      <c r="U1523" s="142" t="str">
        <f t="shared" si="331"/>
        <v/>
      </c>
      <c r="V1523" s="195" t="str">
        <f t="shared" si="332"/>
        <v/>
      </c>
      <c r="W1523" s="196" t="str">
        <f t="shared" si="333"/>
        <v/>
      </c>
      <c r="X1523" s="146" t="str">
        <f t="shared" si="334"/>
        <v/>
      </c>
      <c r="Y1523" s="146" t="str">
        <f t="shared" si="335"/>
        <v/>
      </c>
      <c r="Z1523" s="199" t="str">
        <f t="shared" si="336"/>
        <v/>
      </c>
      <c r="AA1523" s="146" t="str">
        <f t="shared" si="337"/>
        <v/>
      </c>
      <c r="AB1523" s="141" t="str">
        <f t="shared" si="338"/>
        <v/>
      </c>
      <c r="AC1523" s="140" t="str">
        <f t="shared" si="339"/>
        <v/>
      </c>
    </row>
    <row r="1524" spans="1:29" x14ac:dyDescent="0.2">
      <c r="A1524" s="150"/>
      <c r="B1524" s="149" t="str">
        <f t="shared" si="318"/>
        <v/>
      </c>
      <c r="C1524" s="140">
        <f t="shared" si="329"/>
        <v>15411600</v>
      </c>
      <c r="D1524" s="144"/>
      <c r="G1524" s="147"/>
      <c r="T1524" s="142" t="str">
        <f t="shared" si="330"/>
        <v/>
      </c>
      <c r="U1524" s="142" t="str">
        <f t="shared" si="331"/>
        <v/>
      </c>
      <c r="V1524" s="195" t="str">
        <f t="shared" si="332"/>
        <v/>
      </c>
      <c r="W1524" s="196" t="str">
        <f t="shared" si="333"/>
        <v/>
      </c>
      <c r="X1524" s="146" t="str">
        <f t="shared" si="334"/>
        <v/>
      </c>
      <c r="Y1524" s="146" t="str">
        <f t="shared" si="335"/>
        <v/>
      </c>
      <c r="Z1524" s="199" t="str">
        <f t="shared" si="336"/>
        <v/>
      </c>
      <c r="AA1524" s="146" t="str">
        <f t="shared" si="337"/>
        <v/>
      </c>
      <c r="AB1524" s="141" t="str">
        <f t="shared" si="338"/>
        <v/>
      </c>
      <c r="AC1524" s="140" t="str">
        <f t="shared" si="339"/>
        <v/>
      </c>
    </row>
    <row r="1525" spans="1:29" x14ac:dyDescent="0.2">
      <c r="A1525" s="150"/>
      <c r="B1525" s="149" t="str">
        <f t="shared" si="318"/>
        <v/>
      </c>
      <c r="C1525" s="140">
        <f t="shared" si="329"/>
        <v>15422400</v>
      </c>
      <c r="D1525" s="144"/>
      <c r="G1525" s="147"/>
      <c r="T1525" s="142" t="str">
        <f t="shared" si="330"/>
        <v/>
      </c>
      <c r="U1525" s="142" t="str">
        <f t="shared" si="331"/>
        <v/>
      </c>
      <c r="V1525" s="195" t="str">
        <f t="shared" si="332"/>
        <v/>
      </c>
      <c r="W1525" s="196" t="str">
        <f t="shared" si="333"/>
        <v/>
      </c>
      <c r="X1525" s="146" t="str">
        <f t="shared" si="334"/>
        <v/>
      </c>
      <c r="Y1525" s="146" t="str">
        <f t="shared" si="335"/>
        <v/>
      </c>
      <c r="Z1525" s="199" t="str">
        <f t="shared" si="336"/>
        <v/>
      </c>
      <c r="AA1525" s="146" t="str">
        <f t="shared" si="337"/>
        <v/>
      </c>
      <c r="AB1525" s="141" t="str">
        <f t="shared" si="338"/>
        <v/>
      </c>
      <c r="AC1525" s="140" t="str">
        <f t="shared" si="339"/>
        <v/>
      </c>
    </row>
    <row r="1526" spans="1:29" x14ac:dyDescent="0.2">
      <c r="A1526" s="150"/>
      <c r="B1526" s="149" t="str">
        <f t="shared" ref="B1526:B1589" si="340">IF(D1526="","",B1525+$N$5/24+0.000000001)</f>
        <v/>
      </c>
      <c r="C1526" s="140">
        <f t="shared" si="329"/>
        <v>15433200</v>
      </c>
      <c r="D1526" s="144"/>
      <c r="G1526" s="147"/>
      <c r="T1526" s="142" t="str">
        <f t="shared" si="330"/>
        <v/>
      </c>
      <c r="U1526" s="142" t="str">
        <f t="shared" si="331"/>
        <v/>
      </c>
      <c r="V1526" s="195" t="str">
        <f t="shared" si="332"/>
        <v/>
      </c>
      <c r="W1526" s="196" t="str">
        <f t="shared" si="333"/>
        <v/>
      </c>
      <c r="X1526" s="146" t="str">
        <f t="shared" si="334"/>
        <v/>
      </c>
      <c r="Y1526" s="146" t="str">
        <f t="shared" si="335"/>
        <v/>
      </c>
      <c r="Z1526" s="199" t="str">
        <f t="shared" si="336"/>
        <v/>
      </c>
      <c r="AA1526" s="146" t="str">
        <f t="shared" si="337"/>
        <v/>
      </c>
      <c r="AB1526" s="141" t="str">
        <f t="shared" si="338"/>
        <v/>
      </c>
      <c r="AC1526" s="140" t="str">
        <f t="shared" si="339"/>
        <v/>
      </c>
    </row>
    <row r="1527" spans="1:29" x14ac:dyDescent="0.2">
      <c r="A1527" s="150"/>
      <c r="B1527" s="149" t="str">
        <f t="shared" si="340"/>
        <v/>
      </c>
      <c r="C1527" s="140">
        <f t="shared" si="329"/>
        <v>15444000</v>
      </c>
      <c r="D1527" s="144"/>
      <c r="G1527" s="147"/>
      <c r="T1527" s="142" t="str">
        <f t="shared" si="330"/>
        <v/>
      </c>
      <c r="U1527" s="142" t="str">
        <f t="shared" si="331"/>
        <v/>
      </c>
      <c r="V1527" s="195" t="str">
        <f t="shared" si="332"/>
        <v/>
      </c>
      <c r="W1527" s="196" t="str">
        <f t="shared" si="333"/>
        <v/>
      </c>
      <c r="X1527" s="146" t="str">
        <f t="shared" si="334"/>
        <v/>
      </c>
      <c r="Y1527" s="146" t="str">
        <f t="shared" si="335"/>
        <v/>
      </c>
      <c r="Z1527" s="199" t="str">
        <f t="shared" si="336"/>
        <v/>
      </c>
      <c r="AA1527" s="146" t="str">
        <f t="shared" si="337"/>
        <v/>
      </c>
      <c r="AB1527" s="141" t="str">
        <f t="shared" si="338"/>
        <v/>
      </c>
      <c r="AC1527" s="140" t="str">
        <f t="shared" si="339"/>
        <v/>
      </c>
    </row>
    <row r="1528" spans="1:29" x14ac:dyDescent="0.2">
      <c r="A1528" s="150"/>
      <c r="B1528" s="149" t="str">
        <f t="shared" si="340"/>
        <v/>
      </c>
      <c r="C1528" s="140">
        <f t="shared" si="329"/>
        <v>15454800</v>
      </c>
      <c r="D1528" s="144"/>
      <c r="G1528" s="147"/>
      <c r="T1528" s="142" t="str">
        <f t="shared" si="330"/>
        <v/>
      </c>
      <c r="U1528" s="142" t="str">
        <f t="shared" si="331"/>
        <v/>
      </c>
      <c r="V1528" s="195" t="str">
        <f t="shared" si="332"/>
        <v/>
      </c>
      <c r="W1528" s="196" t="str">
        <f t="shared" si="333"/>
        <v/>
      </c>
      <c r="X1528" s="146" t="str">
        <f t="shared" si="334"/>
        <v/>
      </c>
      <c r="Y1528" s="146" t="str">
        <f t="shared" si="335"/>
        <v/>
      </c>
      <c r="Z1528" s="199" t="str">
        <f t="shared" si="336"/>
        <v/>
      </c>
      <c r="AA1528" s="146" t="str">
        <f t="shared" si="337"/>
        <v/>
      </c>
      <c r="AB1528" s="141" t="str">
        <f t="shared" si="338"/>
        <v/>
      </c>
      <c r="AC1528" s="140" t="str">
        <f t="shared" si="339"/>
        <v/>
      </c>
    </row>
    <row r="1529" spans="1:29" x14ac:dyDescent="0.2">
      <c r="A1529" s="150"/>
      <c r="B1529" s="149" t="str">
        <f t="shared" si="340"/>
        <v/>
      </c>
      <c r="C1529" s="140">
        <f t="shared" si="329"/>
        <v>15465600</v>
      </c>
      <c r="D1529" s="144"/>
      <c r="G1529" s="147"/>
      <c r="T1529" s="142" t="str">
        <f t="shared" si="330"/>
        <v/>
      </c>
      <c r="U1529" s="142" t="str">
        <f t="shared" si="331"/>
        <v/>
      </c>
      <c r="V1529" s="195" t="str">
        <f t="shared" si="332"/>
        <v/>
      </c>
      <c r="W1529" s="196" t="str">
        <f t="shared" si="333"/>
        <v/>
      </c>
      <c r="X1529" s="146" t="str">
        <f t="shared" si="334"/>
        <v/>
      </c>
      <c r="Y1529" s="146" t="str">
        <f t="shared" si="335"/>
        <v/>
      </c>
      <c r="Z1529" s="199" t="str">
        <f t="shared" si="336"/>
        <v/>
      </c>
      <c r="AA1529" s="146" t="str">
        <f t="shared" si="337"/>
        <v/>
      </c>
      <c r="AB1529" s="141" t="str">
        <f t="shared" si="338"/>
        <v/>
      </c>
      <c r="AC1529" s="140" t="str">
        <f t="shared" si="339"/>
        <v/>
      </c>
    </row>
    <row r="1530" spans="1:29" x14ac:dyDescent="0.2">
      <c r="A1530" s="150"/>
      <c r="B1530" s="149" t="str">
        <f t="shared" si="340"/>
        <v/>
      </c>
      <c r="C1530" s="140">
        <f t="shared" si="329"/>
        <v>15476400</v>
      </c>
      <c r="D1530" s="144"/>
      <c r="G1530" s="147"/>
      <c r="T1530" s="142" t="str">
        <f t="shared" si="330"/>
        <v/>
      </c>
      <c r="U1530" s="142" t="str">
        <f t="shared" si="331"/>
        <v/>
      </c>
      <c r="V1530" s="195" t="str">
        <f t="shared" si="332"/>
        <v/>
      </c>
      <c r="W1530" s="196" t="str">
        <f t="shared" si="333"/>
        <v/>
      </c>
      <c r="X1530" s="146" t="str">
        <f t="shared" si="334"/>
        <v/>
      </c>
      <c r="Y1530" s="146" t="str">
        <f t="shared" si="335"/>
        <v/>
      </c>
      <c r="Z1530" s="199" t="str">
        <f t="shared" si="336"/>
        <v/>
      </c>
      <c r="AA1530" s="146" t="str">
        <f t="shared" si="337"/>
        <v/>
      </c>
      <c r="AB1530" s="141" t="str">
        <f t="shared" si="338"/>
        <v/>
      </c>
      <c r="AC1530" s="140" t="str">
        <f t="shared" si="339"/>
        <v/>
      </c>
    </row>
    <row r="1531" spans="1:29" x14ac:dyDescent="0.2">
      <c r="A1531" s="150"/>
      <c r="B1531" s="149" t="str">
        <f t="shared" si="340"/>
        <v/>
      </c>
      <c r="C1531" s="140">
        <f t="shared" si="329"/>
        <v>15487200</v>
      </c>
      <c r="D1531" s="144"/>
      <c r="G1531" s="147"/>
      <c r="T1531" s="142" t="str">
        <f t="shared" si="330"/>
        <v/>
      </c>
      <c r="U1531" s="142" t="str">
        <f t="shared" si="331"/>
        <v/>
      </c>
      <c r="V1531" s="195" t="str">
        <f t="shared" si="332"/>
        <v/>
      </c>
      <c r="W1531" s="196" t="str">
        <f t="shared" si="333"/>
        <v/>
      </c>
      <c r="X1531" s="146" t="str">
        <f t="shared" si="334"/>
        <v/>
      </c>
      <c r="Y1531" s="146" t="str">
        <f t="shared" si="335"/>
        <v/>
      </c>
      <c r="Z1531" s="199" t="str">
        <f t="shared" si="336"/>
        <v/>
      </c>
      <c r="AA1531" s="146" t="str">
        <f t="shared" si="337"/>
        <v/>
      </c>
      <c r="AB1531" s="141" t="str">
        <f t="shared" si="338"/>
        <v/>
      </c>
      <c r="AC1531" s="140" t="str">
        <f t="shared" si="339"/>
        <v/>
      </c>
    </row>
    <row r="1532" spans="1:29" x14ac:dyDescent="0.2">
      <c r="A1532" s="150"/>
      <c r="B1532" s="149" t="str">
        <f t="shared" si="340"/>
        <v/>
      </c>
      <c r="C1532" s="140">
        <f t="shared" ref="C1532:C1595" si="341">C1531+$N$5*3600+0.00000000001</f>
        <v>15498000</v>
      </c>
      <c r="D1532" s="144"/>
      <c r="G1532" s="147"/>
      <c r="T1532" s="142" t="str">
        <f t="shared" si="330"/>
        <v/>
      </c>
      <c r="U1532" s="142" t="str">
        <f t="shared" si="331"/>
        <v/>
      </c>
      <c r="V1532" s="195" t="str">
        <f t="shared" si="332"/>
        <v/>
      </c>
      <c r="W1532" s="196" t="str">
        <f t="shared" si="333"/>
        <v/>
      </c>
      <c r="X1532" s="146" t="str">
        <f t="shared" si="334"/>
        <v/>
      </c>
      <c r="Y1532" s="146" t="str">
        <f t="shared" si="335"/>
        <v/>
      </c>
      <c r="Z1532" s="199" t="str">
        <f t="shared" si="336"/>
        <v/>
      </c>
      <c r="AA1532" s="146" t="str">
        <f t="shared" si="337"/>
        <v/>
      </c>
      <c r="AB1532" s="141" t="str">
        <f t="shared" si="338"/>
        <v/>
      </c>
      <c r="AC1532" s="140" t="str">
        <f t="shared" si="339"/>
        <v/>
      </c>
    </row>
    <row r="1533" spans="1:29" x14ac:dyDescent="0.2">
      <c r="A1533" s="150"/>
      <c r="B1533" s="149" t="str">
        <f t="shared" si="340"/>
        <v/>
      </c>
      <c r="C1533" s="140">
        <f t="shared" si="341"/>
        <v>15508800</v>
      </c>
      <c r="D1533" s="144"/>
      <c r="G1533" s="147"/>
      <c r="T1533" s="142" t="str">
        <f t="shared" si="330"/>
        <v/>
      </c>
      <c r="U1533" s="142" t="str">
        <f t="shared" si="331"/>
        <v/>
      </c>
      <c r="V1533" s="195" t="str">
        <f t="shared" si="332"/>
        <v/>
      </c>
      <c r="W1533" s="196" t="str">
        <f t="shared" si="333"/>
        <v/>
      </c>
      <c r="X1533" s="146" t="str">
        <f t="shared" si="334"/>
        <v/>
      </c>
      <c r="Y1533" s="146" t="str">
        <f t="shared" si="335"/>
        <v/>
      </c>
      <c r="Z1533" s="199" t="str">
        <f t="shared" si="336"/>
        <v/>
      </c>
      <c r="AA1533" s="146" t="str">
        <f t="shared" si="337"/>
        <v/>
      </c>
      <c r="AB1533" s="141" t="str">
        <f t="shared" si="338"/>
        <v/>
      </c>
      <c r="AC1533" s="140" t="str">
        <f t="shared" si="339"/>
        <v/>
      </c>
    </row>
    <row r="1534" spans="1:29" x14ac:dyDescent="0.2">
      <c r="A1534" s="150"/>
      <c r="B1534" s="149" t="str">
        <f t="shared" si="340"/>
        <v/>
      </c>
      <c r="C1534" s="140">
        <f t="shared" si="341"/>
        <v>15519600</v>
      </c>
      <c r="D1534" s="144"/>
      <c r="G1534" s="147"/>
      <c r="T1534" s="142" t="str">
        <f t="shared" si="330"/>
        <v/>
      </c>
      <c r="U1534" s="142" t="str">
        <f t="shared" si="331"/>
        <v/>
      </c>
      <c r="V1534" s="195" t="str">
        <f t="shared" si="332"/>
        <v/>
      </c>
      <c r="W1534" s="196" t="str">
        <f t="shared" si="333"/>
        <v/>
      </c>
      <c r="X1534" s="146" t="str">
        <f t="shared" si="334"/>
        <v/>
      </c>
      <c r="Y1534" s="146" t="str">
        <f t="shared" si="335"/>
        <v/>
      </c>
      <c r="Z1534" s="199" t="str">
        <f t="shared" si="336"/>
        <v/>
      </c>
      <c r="AA1534" s="146" t="str">
        <f t="shared" si="337"/>
        <v/>
      </c>
      <c r="AB1534" s="141" t="str">
        <f t="shared" si="338"/>
        <v/>
      </c>
      <c r="AC1534" s="140" t="str">
        <f t="shared" si="339"/>
        <v/>
      </c>
    </row>
    <row r="1535" spans="1:29" x14ac:dyDescent="0.2">
      <c r="A1535" s="150"/>
      <c r="B1535" s="149" t="str">
        <f t="shared" si="340"/>
        <v/>
      </c>
      <c r="C1535" s="140">
        <f t="shared" si="341"/>
        <v>15530400</v>
      </c>
      <c r="D1535" s="144"/>
      <c r="G1535" s="147"/>
      <c r="T1535" s="142" t="str">
        <f t="shared" si="330"/>
        <v/>
      </c>
      <c r="U1535" s="142" t="str">
        <f t="shared" si="331"/>
        <v/>
      </c>
      <c r="V1535" s="195" t="str">
        <f t="shared" si="332"/>
        <v/>
      </c>
      <c r="W1535" s="196" t="str">
        <f t="shared" si="333"/>
        <v/>
      </c>
      <c r="X1535" s="146" t="str">
        <f t="shared" si="334"/>
        <v/>
      </c>
      <c r="Y1535" s="146" t="str">
        <f t="shared" si="335"/>
        <v/>
      </c>
      <c r="Z1535" s="199" t="str">
        <f t="shared" si="336"/>
        <v/>
      </c>
      <c r="AA1535" s="146" t="str">
        <f t="shared" si="337"/>
        <v/>
      </c>
      <c r="AB1535" s="141" t="str">
        <f t="shared" si="338"/>
        <v/>
      </c>
      <c r="AC1535" s="140" t="str">
        <f t="shared" si="339"/>
        <v/>
      </c>
    </row>
    <row r="1536" spans="1:29" x14ac:dyDescent="0.2">
      <c r="A1536" s="150"/>
      <c r="B1536" s="149" t="str">
        <f t="shared" si="340"/>
        <v/>
      </c>
      <c r="C1536" s="140">
        <f t="shared" si="341"/>
        <v>15541200</v>
      </c>
      <c r="D1536" s="144"/>
      <c r="G1536" s="147"/>
      <c r="T1536" s="142" t="str">
        <f t="shared" si="330"/>
        <v/>
      </c>
      <c r="U1536" s="142" t="str">
        <f t="shared" si="331"/>
        <v/>
      </c>
      <c r="V1536" s="195" t="str">
        <f t="shared" si="332"/>
        <v/>
      </c>
      <c r="W1536" s="196" t="str">
        <f t="shared" si="333"/>
        <v/>
      </c>
      <c r="X1536" s="146" t="str">
        <f t="shared" si="334"/>
        <v/>
      </c>
      <c r="Y1536" s="146" t="str">
        <f t="shared" si="335"/>
        <v/>
      </c>
      <c r="Z1536" s="199" t="str">
        <f t="shared" si="336"/>
        <v/>
      </c>
      <c r="AA1536" s="146" t="str">
        <f t="shared" si="337"/>
        <v/>
      </c>
      <c r="AB1536" s="141" t="str">
        <f t="shared" si="338"/>
        <v/>
      </c>
      <c r="AC1536" s="140" t="str">
        <f t="shared" si="339"/>
        <v/>
      </c>
    </row>
    <row r="1537" spans="1:29" x14ac:dyDescent="0.2">
      <c r="A1537" s="150"/>
      <c r="B1537" s="149" t="str">
        <f t="shared" si="340"/>
        <v/>
      </c>
      <c r="C1537" s="140">
        <f t="shared" si="341"/>
        <v>15552000</v>
      </c>
      <c r="D1537" s="144"/>
      <c r="G1537" s="147"/>
      <c r="T1537" s="142" t="str">
        <f t="shared" si="330"/>
        <v/>
      </c>
      <c r="U1537" s="142" t="str">
        <f t="shared" si="331"/>
        <v/>
      </c>
      <c r="V1537" s="195" t="str">
        <f t="shared" si="332"/>
        <v/>
      </c>
      <c r="W1537" s="196" t="str">
        <f t="shared" si="333"/>
        <v/>
      </c>
      <c r="X1537" s="146" t="str">
        <f t="shared" si="334"/>
        <v/>
      </c>
      <c r="Y1537" s="146" t="str">
        <f t="shared" si="335"/>
        <v/>
      </c>
      <c r="Z1537" s="199" t="str">
        <f t="shared" si="336"/>
        <v/>
      </c>
      <c r="AA1537" s="146" t="str">
        <f t="shared" si="337"/>
        <v/>
      </c>
      <c r="AB1537" s="141" t="str">
        <f t="shared" si="338"/>
        <v/>
      </c>
      <c r="AC1537" s="140" t="str">
        <f t="shared" si="339"/>
        <v/>
      </c>
    </row>
    <row r="1538" spans="1:29" x14ac:dyDescent="0.2">
      <c r="A1538" s="150"/>
      <c r="B1538" s="149" t="str">
        <f t="shared" si="340"/>
        <v/>
      </c>
      <c r="C1538" s="140">
        <f t="shared" si="341"/>
        <v>15562800</v>
      </c>
      <c r="D1538" s="144"/>
      <c r="G1538" s="147"/>
      <c r="T1538" s="142" t="str">
        <f t="shared" si="330"/>
        <v/>
      </c>
      <c r="U1538" s="142" t="str">
        <f t="shared" si="331"/>
        <v/>
      </c>
      <c r="V1538" s="195" t="str">
        <f t="shared" si="332"/>
        <v/>
      </c>
      <c r="W1538" s="196" t="str">
        <f t="shared" si="333"/>
        <v/>
      </c>
      <c r="X1538" s="146" t="str">
        <f t="shared" si="334"/>
        <v/>
      </c>
      <c r="Y1538" s="146" t="str">
        <f t="shared" si="335"/>
        <v/>
      </c>
      <c r="Z1538" s="199" t="str">
        <f t="shared" si="336"/>
        <v/>
      </c>
      <c r="AA1538" s="146" t="str">
        <f t="shared" si="337"/>
        <v/>
      </c>
      <c r="AB1538" s="141" t="str">
        <f t="shared" si="338"/>
        <v/>
      </c>
      <c r="AC1538" s="140" t="str">
        <f t="shared" si="339"/>
        <v/>
      </c>
    </row>
    <row r="1539" spans="1:29" x14ac:dyDescent="0.2">
      <c r="A1539" s="150"/>
      <c r="B1539" s="149" t="str">
        <f t="shared" si="340"/>
        <v/>
      </c>
      <c r="C1539" s="140">
        <f t="shared" si="341"/>
        <v>15573600</v>
      </c>
      <c r="D1539" s="144"/>
      <c r="G1539" s="147"/>
      <c r="T1539" s="142" t="str">
        <f t="shared" ref="T1539:T1602" si="342">IF(U1539="","",T1538+1)</f>
        <v/>
      </c>
      <c r="U1539" s="142" t="str">
        <f t="shared" ref="U1539:U1602" si="343">IF(U1538="","",IF(U1538+$N$33&gt;$O$2,"",IF((U1538+N$33)&gt;=O$2,O$2,U1538+$N$33)))</f>
        <v/>
      </c>
      <c r="V1539" s="195" t="str">
        <f t="shared" ref="V1539:V1602" si="344">IF(U1539="","",(U1539/3600)/24+V$4)</f>
        <v/>
      </c>
      <c r="W1539" s="196" t="str">
        <f t="shared" ref="W1539:W1602" si="345">IF(T1539="","",V1539/24+$W$5)</f>
        <v/>
      </c>
      <c r="X1539" s="146" t="str">
        <f t="shared" si="334"/>
        <v/>
      </c>
      <c r="Y1539" s="146" t="str">
        <f t="shared" ref="Y1539:Y1602" si="346">IF(U1539="","",GetYByX(Z1539/10000,$J$4:$J$100,$I$4:$I$100, TRUE))</f>
        <v/>
      </c>
      <c r="Z1539" s="199" t="str">
        <f t="shared" ref="Z1539:Z1602" si="347">IF(U1539="","",Z1538+X1539*AB1539-AA1539*AB1539)</f>
        <v/>
      </c>
      <c r="AA1539" s="146" t="str">
        <f t="shared" si="337"/>
        <v/>
      </c>
      <c r="AB1539" s="141" t="str">
        <f t="shared" ref="AB1539:AB1602" si="348">IF(U1539="","",U1539-U1538)</f>
        <v/>
      </c>
      <c r="AC1539" s="140" t="str">
        <f t="shared" ref="AC1539:AC1602" si="349">IF(U1539="","",U1539/3600)</f>
        <v/>
      </c>
    </row>
    <row r="1540" spans="1:29" x14ac:dyDescent="0.2">
      <c r="A1540" s="150"/>
      <c r="B1540" s="149" t="str">
        <f t="shared" si="340"/>
        <v/>
      </c>
      <c r="C1540" s="140">
        <f t="shared" si="341"/>
        <v>15584400</v>
      </c>
      <c r="D1540" s="144"/>
      <c r="G1540" s="147"/>
      <c r="T1540" s="142" t="str">
        <f t="shared" si="342"/>
        <v/>
      </c>
      <c r="U1540" s="142" t="str">
        <f t="shared" si="343"/>
        <v/>
      </c>
      <c r="V1540" s="195" t="str">
        <f t="shared" si="344"/>
        <v/>
      </c>
      <c r="W1540" s="196" t="str">
        <f t="shared" si="345"/>
        <v/>
      </c>
      <c r="X1540" s="146" t="str">
        <f t="shared" si="334"/>
        <v/>
      </c>
      <c r="Y1540" s="146" t="str">
        <f t="shared" si="346"/>
        <v/>
      </c>
      <c r="Z1540" s="199" t="str">
        <f t="shared" si="347"/>
        <v/>
      </c>
      <c r="AA1540" s="146" t="str">
        <f t="shared" si="337"/>
        <v/>
      </c>
      <c r="AB1540" s="141" t="str">
        <f t="shared" si="348"/>
        <v/>
      </c>
      <c r="AC1540" s="140" t="str">
        <f t="shared" si="349"/>
        <v/>
      </c>
    </row>
    <row r="1541" spans="1:29" x14ac:dyDescent="0.2">
      <c r="A1541" s="150"/>
      <c r="B1541" s="149" t="str">
        <f t="shared" si="340"/>
        <v/>
      </c>
      <c r="C1541" s="140">
        <f t="shared" si="341"/>
        <v>15595200</v>
      </c>
      <c r="D1541" s="144"/>
      <c r="G1541" s="147"/>
      <c r="T1541" s="142" t="str">
        <f t="shared" si="342"/>
        <v/>
      </c>
      <c r="U1541" s="142" t="str">
        <f t="shared" si="343"/>
        <v/>
      </c>
      <c r="V1541" s="195" t="str">
        <f t="shared" si="344"/>
        <v/>
      </c>
      <c r="W1541" s="196" t="str">
        <f t="shared" si="345"/>
        <v/>
      </c>
      <c r="X1541" s="146" t="str">
        <f t="shared" si="334"/>
        <v/>
      </c>
      <c r="Y1541" s="146" t="str">
        <f t="shared" si="346"/>
        <v/>
      </c>
      <c r="Z1541" s="199" t="str">
        <f t="shared" si="347"/>
        <v/>
      </c>
      <c r="AA1541" s="146" t="str">
        <f t="shared" si="337"/>
        <v/>
      </c>
      <c r="AB1541" s="141" t="str">
        <f t="shared" si="348"/>
        <v/>
      </c>
      <c r="AC1541" s="140" t="str">
        <f t="shared" si="349"/>
        <v/>
      </c>
    </row>
    <row r="1542" spans="1:29" x14ac:dyDescent="0.2">
      <c r="A1542" s="150"/>
      <c r="B1542" s="149" t="str">
        <f t="shared" si="340"/>
        <v/>
      </c>
      <c r="C1542" s="140">
        <f t="shared" si="341"/>
        <v>15606000</v>
      </c>
      <c r="D1542" s="144"/>
      <c r="G1542" s="147"/>
      <c r="T1542" s="142" t="str">
        <f t="shared" si="342"/>
        <v/>
      </c>
      <c r="U1542" s="142" t="str">
        <f t="shared" si="343"/>
        <v/>
      </c>
      <c r="V1542" s="195" t="str">
        <f t="shared" si="344"/>
        <v/>
      </c>
      <c r="W1542" s="196" t="str">
        <f t="shared" si="345"/>
        <v/>
      </c>
      <c r="X1542" s="146" t="str">
        <f t="shared" ref="X1542:X1605" si="350">IF(U1542="","",vbaSpline(U1542/3600,A$4:A$59,D$4:D$59))</f>
        <v/>
      </c>
      <c r="Y1542" s="146" t="str">
        <f t="shared" si="346"/>
        <v/>
      </c>
      <c r="Z1542" s="199" t="str">
        <f t="shared" si="347"/>
        <v/>
      </c>
      <c r="AA1542" s="146" t="str">
        <f t="shared" ref="AA1542:AA1605" si="351">IF(U1542="","",IF(Y1541&lt;$N$12,0,GetYByX(Y1541,$AF$5:$AF$100,$AG$5:$AG$100)+GetYByX(Y1541,$AI$5:$AI$100,$AJ$5:$AJ$100)+AL1541)+GetYByX(Y1541,F$4:F$100,G$4:G$100))</f>
        <v/>
      </c>
      <c r="AB1542" s="141" t="str">
        <f t="shared" si="348"/>
        <v/>
      </c>
      <c r="AC1542" s="140" t="str">
        <f t="shared" si="349"/>
        <v/>
      </c>
    </row>
    <row r="1543" spans="1:29" x14ac:dyDescent="0.2">
      <c r="A1543" s="150"/>
      <c r="B1543" s="149" t="str">
        <f t="shared" si="340"/>
        <v/>
      </c>
      <c r="C1543" s="140">
        <f t="shared" si="341"/>
        <v>15616800</v>
      </c>
      <c r="D1543" s="144"/>
      <c r="G1543" s="147"/>
      <c r="T1543" s="142" t="str">
        <f t="shared" si="342"/>
        <v/>
      </c>
      <c r="U1543" s="142" t="str">
        <f t="shared" si="343"/>
        <v/>
      </c>
      <c r="V1543" s="195" t="str">
        <f t="shared" si="344"/>
        <v/>
      </c>
      <c r="W1543" s="196" t="str">
        <f t="shared" si="345"/>
        <v/>
      </c>
      <c r="X1543" s="146" t="str">
        <f t="shared" si="350"/>
        <v/>
      </c>
      <c r="Y1543" s="146" t="str">
        <f t="shared" si="346"/>
        <v/>
      </c>
      <c r="Z1543" s="199" t="str">
        <f t="shared" si="347"/>
        <v/>
      </c>
      <c r="AA1543" s="146" t="str">
        <f t="shared" si="351"/>
        <v/>
      </c>
      <c r="AB1543" s="141" t="str">
        <f t="shared" si="348"/>
        <v/>
      </c>
      <c r="AC1543" s="140" t="str">
        <f t="shared" si="349"/>
        <v/>
      </c>
    </row>
    <row r="1544" spans="1:29" x14ac:dyDescent="0.2">
      <c r="A1544" s="150"/>
      <c r="B1544" s="149" t="str">
        <f t="shared" si="340"/>
        <v/>
      </c>
      <c r="C1544" s="140">
        <f t="shared" si="341"/>
        <v>15627600</v>
      </c>
      <c r="D1544" s="144"/>
      <c r="G1544" s="147"/>
      <c r="T1544" s="142" t="str">
        <f t="shared" si="342"/>
        <v/>
      </c>
      <c r="U1544" s="142" t="str">
        <f t="shared" si="343"/>
        <v/>
      </c>
      <c r="V1544" s="195" t="str">
        <f t="shared" si="344"/>
        <v/>
      </c>
      <c r="W1544" s="196" t="str">
        <f t="shared" si="345"/>
        <v/>
      </c>
      <c r="X1544" s="146" t="str">
        <f t="shared" si="350"/>
        <v/>
      </c>
      <c r="Y1544" s="146" t="str">
        <f t="shared" si="346"/>
        <v/>
      </c>
      <c r="Z1544" s="199" t="str">
        <f t="shared" si="347"/>
        <v/>
      </c>
      <c r="AA1544" s="146" t="str">
        <f t="shared" si="351"/>
        <v/>
      </c>
      <c r="AB1544" s="141" t="str">
        <f t="shared" si="348"/>
        <v/>
      </c>
      <c r="AC1544" s="140" t="str">
        <f t="shared" si="349"/>
        <v/>
      </c>
    </row>
    <row r="1545" spans="1:29" x14ac:dyDescent="0.2">
      <c r="A1545" s="150"/>
      <c r="B1545" s="149" t="str">
        <f t="shared" si="340"/>
        <v/>
      </c>
      <c r="C1545" s="140">
        <f t="shared" si="341"/>
        <v>15638400</v>
      </c>
      <c r="D1545" s="144"/>
      <c r="G1545" s="147"/>
      <c r="T1545" s="142" t="str">
        <f t="shared" si="342"/>
        <v/>
      </c>
      <c r="U1545" s="142" t="str">
        <f t="shared" si="343"/>
        <v/>
      </c>
      <c r="V1545" s="195" t="str">
        <f t="shared" si="344"/>
        <v/>
      </c>
      <c r="W1545" s="196" t="str">
        <f t="shared" si="345"/>
        <v/>
      </c>
      <c r="X1545" s="146" t="str">
        <f t="shared" si="350"/>
        <v/>
      </c>
      <c r="Y1545" s="146" t="str">
        <f t="shared" si="346"/>
        <v/>
      </c>
      <c r="Z1545" s="199" t="str">
        <f t="shared" si="347"/>
        <v/>
      </c>
      <c r="AA1545" s="146" t="str">
        <f t="shared" si="351"/>
        <v/>
      </c>
      <c r="AB1545" s="141" t="str">
        <f t="shared" si="348"/>
        <v/>
      </c>
      <c r="AC1545" s="140" t="str">
        <f t="shared" si="349"/>
        <v/>
      </c>
    </row>
    <row r="1546" spans="1:29" x14ac:dyDescent="0.2">
      <c r="A1546" s="150"/>
      <c r="B1546" s="149" t="str">
        <f t="shared" si="340"/>
        <v/>
      </c>
      <c r="C1546" s="140">
        <f t="shared" si="341"/>
        <v>15649200</v>
      </c>
      <c r="D1546" s="144"/>
      <c r="G1546" s="147"/>
      <c r="T1546" s="142" t="str">
        <f t="shared" si="342"/>
        <v/>
      </c>
      <c r="U1546" s="142" t="str">
        <f t="shared" si="343"/>
        <v/>
      </c>
      <c r="V1546" s="195" t="str">
        <f t="shared" si="344"/>
        <v/>
      </c>
      <c r="W1546" s="196" t="str">
        <f t="shared" si="345"/>
        <v/>
      </c>
      <c r="X1546" s="146" t="str">
        <f t="shared" si="350"/>
        <v/>
      </c>
      <c r="Y1546" s="146" t="str">
        <f t="shared" si="346"/>
        <v/>
      </c>
      <c r="Z1546" s="199" t="str">
        <f t="shared" si="347"/>
        <v/>
      </c>
      <c r="AA1546" s="146" t="str">
        <f t="shared" si="351"/>
        <v/>
      </c>
      <c r="AB1546" s="141" t="str">
        <f t="shared" si="348"/>
        <v/>
      </c>
      <c r="AC1546" s="140" t="str">
        <f t="shared" si="349"/>
        <v/>
      </c>
    </row>
    <row r="1547" spans="1:29" x14ac:dyDescent="0.2">
      <c r="A1547" s="150"/>
      <c r="B1547" s="149" t="str">
        <f t="shared" si="340"/>
        <v/>
      </c>
      <c r="C1547" s="140">
        <f t="shared" si="341"/>
        <v>15660000</v>
      </c>
      <c r="D1547" s="144"/>
      <c r="G1547" s="147"/>
      <c r="T1547" s="142" t="str">
        <f t="shared" si="342"/>
        <v/>
      </c>
      <c r="U1547" s="142" t="str">
        <f t="shared" si="343"/>
        <v/>
      </c>
      <c r="V1547" s="195" t="str">
        <f t="shared" si="344"/>
        <v/>
      </c>
      <c r="W1547" s="196" t="str">
        <f t="shared" si="345"/>
        <v/>
      </c>
      <c r="X1547" s="146" t="str">
        <f t="shared" si="350"/>
        <v/>
      </c>
      <c r="Y1547" s="146" t="str">
        <f t="shared" si="346"/>
        <v/>
      </c>
      <c r="Z1547" s="199" t="str">
        <f t="shared" si="347"/>
        <v/>
      </c>
      <c r="AA1547" s="146" t="str">
        <f t="shared" si="351"/>
        <v/>
      </c>
      <c r="AB1547" s="141" t="str">
        <f t="shared" si="348"/>
        <v/>
      </c>
      <c r="AC1547" s="140" t="str">
        <f t="shared" si="349"/>
        <v/>
      </c>
    </row>
    <row r="1548" spans="1:29" x14ac:dyDescent="0.2">
      <c r="A1548" s="150"/>
      <c r="B1548" s="149" t="str">
        <f t="shared" si="340"/>
        <v/>
      </c>
      <c r="C1548" s="140">
        <f t="shared" si="341"/>
        <v>15670800</v>
      </c>
      <c r="D1548" s="144"/>
      <c r="G1548" s="147"/>
      <c r="T1548" s="142" t="str">
        <f t="shared" si="342"/>
        <v/>
      </c>
      <c r="U1548" s="142" t="str">
        <f t="shared" si="343"/>
        <v/>
      </c>
      <c r="V1548" s="195" t="str">
        <f t="shared" si="344"/>
        <v/>
      </c>
      <c r="W1548" s="196" t="str">
        <f t="shared" si="345"/>
        <v/>
      </c>
      <c r="X1548" s="146" t="str">
        <f t="shared" si="350"/>
        <v/>
      </c>
      <c r="Y1548" s="146" t="str">
        <f t="shared" si="346"/>
        <v/>
      </c>
      <c r="Z1548" s="199" t="str">
        <f t="shared" si="347"/>
        <v/>
      </c>
      <c r="AA1548" s="146" t="str">
        <f t="shared" si="351"/>
        <v/>
      </c>
      <c r="AB1548" s="141" t="str">
        <f t="shared" si="348"/>
        <v/>
      </c>
      <c r="AC1548" s="140" t="str">
        <f t="shared" si="349"/>
        <v/>
      </c>
    </row>
    <row r="1549" spans="1:29" x14ac:dyDescent="0.2">
      <c r="A1549" s="150"/>
      <c r="B1549" s="149" t="str">
        <f t="shared" si="340"/>
        <v/>
      </c>
      <c r="C1549" s="140">
        <f t="shared" si="341"/>
        <v>15681600</v>
      </c>
      <c r="D1549" s="144"/>
      <c r="G1549" s="147"/>
      <c r="T1549" s="142" t="str">
        <f t="shared" si="342"/>
        <v/>
      </c>
      <c r="U1549" s="142" t="str">
        <f t="shared" si="343"/>
        <v/>
      </c>
      <c r="V1549" s="195" t="str">
        <f t="shared" si="344"/>
        <v/>
      </c>
      <c r="W1549" s="196" t="str">
        <f t="shared" si="345"/>
        <v/>
      </c>
      <c r="X1549" s="146" t="str">
        <f t="shared" si="350"/>
        <v/>
      </c>
      <c r="Y1549" s="146" t="str">
        <f t="shared" si="346"/>
        <v/>
      </c>
      <c r="Z1549" s="199" t="str">
        <f t="shared" si="347"/>
        <v/>
      </c>
      <c r="AA1549" s="146" t="str">
        <f t="shared" si="351"/>
        <v/>
      </c>
      <c r="AB1549" s="141" t="str">
        <f t="shared" si="348"/>
        <v/>
      </c>
      <c r="AC1549" s="140" t="str">
        <f t="shared" si="349"/>
        <v/>
      </c>
    </row>
    <row r="1550" spans="1:29" x14ac:dyDescent="0.2">
      <c r="A1550" s="150"/>
      <c r="B1550" s="149" t="str">
        <f t="shared" si="340"/>
        <v/>
      </c>
      <c r="C1550" s="140">
        <f t="shared" si="341"/>
        <v>15692400</v>
      </c>
      <c r="D1550" s="144"/>
      <c r="G1550" s="147"/>
      <c r="T1550" s="142" t="str">
        <f t="shared" si="342"/>
        <v/>
      </c>
      <c r="U1550" s="142" t="str">
        <f t="shared" si="343"/>
        <v/>
      </c>
      <c r="V1550" s="195" t="str">
        <f t="shared" si="344"/>
        <v/>
      </c>
      <c r="W1550" s="196" t="str">
        <f t="shared" si="345"/>
        <v/>
      </c>
      <c r="X1550" s="146" t="str">
        <f t="shared" si="350"/>
        <v/>
      </c>
      <c r="Y1550" s="146" t="str">
        <f t="shared" si="346"/>
        <v/>
      </c>
      <c r="Z1550" s="199" t="str">
        <f t="shared" si="347"/>
        <v/>
      </c>
      <c r="AA1550" s="146" t="str">
        <f t="shared" si="351"/>
        <v/>
      </c>
      <c r="AB1550" s="141" t="str">
        <f t="shared" si="348"/>
        <v/>
      </c>
      <c r="AC1550" s="140" t="str">
        <f t="shared" si="349"/>
        <v/>
      </c>
    </row>
    <row r="1551" spans="1:29" x14ac:dyDescent="0.2">
      <c r="A1551" s="150"/>
      <c r="B1551" s="149" t="str">
        <f t="shared" si="340"/>
        <v/>
      </c>
      <c r="C1551" s="140">
        <f t="shared" si="341"/>
        <v>15703200</v>
      </c>
      <c r="D1551" s="144"/>
      <c r="G1551" s="147"/>
      <c r="T1551" s="142" t="str">
        <f t="shared" si="342"/>
        <v/>
      </c>
      <c r="U1551" s="142" t="str">
        <f t="shared" si="343"/>
        <v/>
      </c>
      <c r="V1551" s="195" t="str">
        <f t="shared" si="344"/>
        <v/>
      </c>
      <c r="W1551" s="196" t="str">
        <f t="shared" si="345"/>
        <v/>
      </c>
      <c r="X1551" s="146" t="str">
        <f t="shared" si="350"/>
        <v/>
      </c>
      <c r="Y1551" s="146" t="str">
        <f t="shared" si="346"/>
        <v/>
      </c>
      <c r="Z1551" s="199" t="str">
        <f t="shared" si="347"/>
        <v/>
      </c>
      <c r="AA1551" s="146" t="str">
        <f t="shared" si="351"/>
        <v/>
      </c>
      <c r="AB1551" s="141" t="str">
        <f t="shared" si="348"/>
        <v/>
      </c>
      <c r="AC1551" s="140" t="str">
        <f t="shared" si="349"/>
        <v/>
      </c>
    </row>
    <row r="1552" spans="1:29" x14ac:dyDescent="0.2">
      <c r="A1552" s="150"/>
      <c r="B1552" s="149" t="str">
        <f t="shared" si="340"/>
        <v/>
      </c>
      <c r="C1552" s="140">
        <f t="shared" si="341"/>
        <v>15714000</v>
      </c>
      <c r="D1552" s="144"/>
      <c r="G1552" s="147"/>
      <c r="T1552" s="142" t="str">
        <f t="shared" si="342"/>
        <v/>
      </c>
      <c r="U1552" s="142" t="str">
        <f t="shared" si="343"/>
        <v/>
      </c>
      <c r="V1552" s="195" t="str">
        <f t="shared" si="344"/>
        <v/>
      </c>
      <c r="W1552" s="196" t="str">
        <f t="shared" si="345"/>
        <v/>
      </c>
      <c r="X1552" s="146" t="str">
        <f t="shared" si="350"/>
        <v/>
      </c>
      <c r="Y1552" s="146" t="str">
        <f t="shared" si="346"/>
        <v/>
      </c>
      <c r="Z1552" s="199" t="str">
        <f t="shared" si="347"/>
        <v/>
      </c>
      <c r="AA1552" s="146" t="str">
        <f t="shared" si="351"/>
        <v/>
      </c>
      <c r="AB1552" s="141" t="str">
        <f t="shared" si="348"/>
        <v/>
      </c>
      <c r="AC1552" s="140" t="str">
        <f t="shared" si="349"/>
        <v/>
      </c>
    </row>
    <row r="1553" spans="1:29" x14ac:dyDescent="0.2">
      <c r="A1553" s="150"/>
      <c r="B1553" s="149" t="str">
        <f t="shared" si="340"/>
        <v/>
      </c>
      <c r="C1553" s="140">
        <f t="shared" si="341"/>
        <v>15724800</v>
      </c>
      <c r="D1553" s="144"/>
      <c r="G1553" s="147"/>
      <c r="T1553" s="142" t="str">
        <f t="shared" si="342"/>
        <v/>
      </c>
      <c r="U1553" s="142" t="str">
        <f t="shared" si="343"/>
        <v/>
      </c>
      <c r="V1553" s="195" t="str">
        <f t="shared" si="344"/>
        <v/>
      </c>
      <c r="W1553" s="196" t="str">
        <f t="shared" si="345"/>
        <v/>
      </c>
      <c r="X1553" s="146" t="str">
        <f t="shared" si="350"/>
        <v/>
      </c>
      <c r="Y1553" s="146" t="str">
        <f t="shared" si="346"/>
        <v/>
      </c>
      <c r="Z1553" s="199" t="str">
        <f t="shared" si="347"/>
        <v/>
      </c>
      <c r="AA1553" s="146" t="str">
        <f t="shared" si="351"/>
        <v/>
      </c>
      <c r="AB1553" s="141" t="str">
        <f t="shared" si="348"/>
        <v/>
      </c>
      <c r="AC1553" s="140" t="str">
        <f t="shared" si="349"/>
        <v/>
      </c>
    </row>
    <row r="1554" spans="1:29" x14ac:dyDescent="0.2">
      <c r="A1554" s="150"/>
      <c r="B1554" s="149" t="str">
        <f t="shared" si="340"/>
        <v/>
      </c>
      <c r="C1554" s="140">
        <f t="shared" si="341"/>
        <v>15735600</v>
      </c>
      <c r="D1554" s="144"/>
      <c r="G1554" s="147"/>
      <c r="T1554" s="142" t="str">
        <f t="shared" si="342"/>
        <v/>
      </c>
      <c r="U1554" s="142" t="str">
        <f t="shared" si="343"/>
        <v/>
      </c>
      <c r="V1554" s="195" t="str">
        <f t="shared" si="344"/>
        <v/>
      </c>
      <c r="W1554" s="196" t="str">
        <f t="shared" si="345"/>
        <v/>
      </c>
      <c r="X1554" s="146" t="str">
        <f t="shared" si="350"/>
        <v/>
      </c>
      <c r="Y1554" s="146" t="str">
        <f t="shared" si="346"/>
        <v/>
      </c>
      <c r="Z1554" s="199" t="str">
        <f t="shared" si="347"/>
        <v/>
      </c>
      <c r="AA1554" s="146" t="str">
        <f t="shared" si="351"/>
        <v/>
      </c>
      <c r="AB1554" s="141" t="str">
        <f t="shared" si="348"/>
        <v/>
      </c>
      <c r="AC1554" s="140" t="str">
        <f t="shared" si="349"/>
        <v/>
      </c>
    </row>
    <row r="1555" spans="1:29" x14ac:dyDescent="0.2">
      <c r="A1555" s="150"/>
      <c r="B1555" s="149" t="str">
        <f t="shared" si="340"/>
        <v/>
      </c>
      <c r="C1555" s="140">
        <f t="shared" si="341"/>
        <v>15746400</v>
      </c>
      <c r="D1555" s="144"/>
      <c r="G1555" s="147"/>
      <c r="T1555" s="142" t="str">
        <f t="shared" si="342"/>
        <v/>
      </c>
      <c r="U1555" s="142" t="str">
        <f t="shared" si="343"/>
        <v/>
      </c>
      <c r="V1555" s="195" t="str">
        <f t="shared" si="344"/>
        <v/>
      </c>
      <c r="W1555" s="196" t="str">
        <f t="shared" si="345"/>
        <v/>
      </c>
      <c r="X1555" s="146" t="str">
        <f t="shared" si="350"/>
        <v/>
      </c>
      <c r="Y1555" s="146" t="str">
        <f t="shared" si="346"/>
        <v/>
      </c>
      <c r="Z1555" s="199" t="str">
        <f t="shared" si="347"/>
        <v/>
      </c>
      <c r="AA1555" s="146" t="str">
        <f t="shared" si="351"/>
        <v/>
      </c>
      <c r="AB1555" s="141" t="str">
        <f t="shared" si="348"/>
        <v/>
      </c>
      <c r="AC1555" s="140" t="str">
        <f t="shared" si="349"/>
        <v/>
      </c>
    </row>
    <row r="1556" spans="1:29" x14ac:dyDescent="0.2">
      <c r="A1556" s="150"/>
      <c r="B1556" s="149" t="str">
        <f t="shared" si="340"/>
        <v/>
      </c>
      <c r="C1556" s="140">
        <f t="shared" si="341"/>
        <v>15757200</v>
      </c>
      <c r="D1556" s="144"/>
      <c r="G1556" s="147"/>
      <c r="T1556" s="142" t="str">
        <f t="shared" si="342"/>
        <v/>
      </c>
      <c r="U1556" s="142" t="str">
        <f t="shared" si="343"/>
        <v/>
      </c>
      <c r="V1556" s="195" t="str">
        <f t="shared" si="344"/>
        <v/>
      </c>
      <c r="W1556" s="196" t="str">
        <f t="shared" si="345"/>
        <v/>
      </c>
      <c r="X1556" s="146" t="str">
        <f t="shared" si="350"/>
        <v/>
      </c>
      <c r="Y1556" s="146" t="str">
        <f t="shared" si="346"/>
        <v/>
      </c>
      <c r="Z1556" s="199" t="str">
        <f t="shared" si="347"/>
        <v/>
      </c>
      <c r="AA1556" s="146" t="str">
        <f t="shared" si="351"/>
        <v/>
      </c>
      <c r="AB1556" s="141" t="str">
        <f t="shared" si="348"/>
        <v/>
      </c>
      <c r="AC1556" s="140" t="str">
        <f t="shared" si="349"/>
        <v/>
      </c>
    </row>
    <row r="1557" spans="1:29" x14ac:dyDescent="0.2">
      <c r="A1557" s="150"/>
      <c r="B1557" s="149" t="str">
        <f t="shared" si="340"/>
        <v/>
      </c>
      <c r="C1557" s="140">
        <f t="shared" si="341"/>
        <v>15768000</v>
      </c>
      <c r="D1557" s="144"/>
      <c r="G1557" s="147"/>
      <c r="T1557" s="142" t="str">
        <f t="shared" si="342"/>
        <v/>
      </c>
      <c r="U1557" s="142" t="str">
        <f t="shared" si="343"/>
        <v/>
      </c>
      <c r="V1557" s="195" t="str">
        <f t="shared" si="344"/>
        <v/>
      </c>
      <c r="W1557" s="196" t="str">
        <f t="shared" si="345"/>
        <v/>
      </c>
      <c r="X1557" s="146" t="str">
        <f t="shared" si="350"/>
        <v/>
      </c>
      <c r="Y1557" s="146" t="str">
        <f t="shared" si="346"/>
        <v/>
      </c>
      <c r="Z1557" s="199" t="str">
        <f t="shared" si="347"/>
        <v/>
      </c>
      <c r="AA1557" s="146" t="str">
        <f t="shared" si="351"/>
        <v/>
      </c>
      <c r="AB1557" s="141" t="str">
        <f t="shared" si="348"/>
        <v/>
      </c>
      <c r="AC1557" s="140" t="str">
        <f t="shared" si="349"/>
        <v/>
      </c>
    </row>
    <row r="1558" spans="1:29" x14ac:dyDescent="0.2">
      <c r="A1558" s="150"/>
      <c r="B1558" s="149" t="str">
        <f t="shared" si="340"/>
        <v/>
      </c>
      <c r="C1558" s="140">
        <f t="shared" si="341"/>
        <v>15778800</v>
      </c>
      <c r="D1558" s="144"/>
      <c r="G1558" s="147"/>
      <c r="T1558" s="142" t="str">
        <f t="shared" si="342"/>
        <v/>
      </c>
      <c r="U1558" s="142" t="str">
        <f t="shared" si="343"/>
        <v/>
      </c>
      <c r="V1558" s="195" t="str">
        <f t="shared" si="344"/>
        <v/>
      </c>
      <c r="W1558" s="196" t="str">
        <f t="shared" si="345"/>
        <v/>
      </c>
      <c r="X1558" s="146" t="str">
        <f t="shared" si="350"/>
        <v/>
      </c>
      <c r="Y1558" s="146" t="str">
        <f t="shared" si="346"/>
        <v/>
      </c>
      <c r="Z1558" s="199" t="str">
        <f t="shared" si="347"/>
        <v/>
      </c>
      <c r="AA1558" s="146" t="str">
        <f t="shared" si="351"/>
        <v/>
      </c>
      <c r="AB1558" s="141" t="str">
        <f t="shared" si="348"/>
        <v/>
      </c>
      <c r="AC1558" s="140" t="str">
        <f t="shared" si="349"/>
        <v/>
      </c>
    </row>
    <row r="1559" spans="1:29" x14ac:dyDescent="0.2">
      <c r="A1559" s="150"/>
      <c r="B1559" s="149" t="str">
        <f t="shared" si="340"/>
        <v/>
      </c>
      <c r="C1559" s="140">
        <f t="shared" si="341"/>
        <v>15789600</v>
      </c>
      <c r="D1559" s="144"/>
      <c r="G1559" s="147"/>
      <c r="T1559" s="142" t="str">
        <f t="shared" si="342"/>
        <v/>
      </c>
      <c r="U1559" s="142" t="str">
        <f t="shared" si="343"/>
        <v/>
      </c>
      <c r="V1559" s="195" t="str">
        <f t="shared" si="344"/>
        <v/>
      </c>
      <c r="W1559" s="196" t="str">
        <f t="shared" si="345"/>
        <v/>
      </c>
      <c r="X1559" s="146" t="str">
        <f t="shared" si="350"/>
        <v/>
      </c>
      <c r="Y1559" s="146" t="str">
        <f t="shared" si="346"/>
        <v/>
      </c>
      <c r="Z1559" s="199" t="str">
        <f t="shared" si="347"/>
        <v/>
      </c>
      <c r="AA1559" s="146" t="str">
        <f t="shared" si="351"/>
        <v/>
      </c>
      <c r="AB1559" s="141" t="str">
        <f t="shared" si="348"/>
        <v/>
      </c>
      <c r="AC1559" s="140" t="str">
        <f t="shared" si="349"/>
        <v/>
      </c>
    </row>
    <row r="1560" spans="1:29" x14ac:dyDescent="0.2">
      <c r="A1560" s="150"/>
      <c r="B1560" s="149" t="str">
        <f t="shared" si="340"/>
        <v/>
      </c>
      <c r="C1560" s="140">
        <f t="shared" si="341"/>
        <v>15800400</v>
      </c>
      <c r="D1560" s="144"/>
      <c r="G1560" s="147"/>
      <c r="T1560" s="142" t="str">
        <f t="shared" si="342"/>
        <v/>
      </c>
      <c r="U1560" s="142" t="str">
        <f t="shared" si="343"/>
        <v/>
      </c>
      <c r="V1560" s="195" t="str">
        <f t="shared" si="344"/>
        <v/>
      </c>
      <c r="W1560" s="196" t="str">
        <f t="shared" si="345"/>
        <v/>
      </c>
      <c r="X1560" s="146" t="str">
        <f t="shared" si="350"/>
        <v/>
      </c>
      <c r="Y1560" s="146" t="str">
        <f t="shared" si="346"/>
        <v/>
      </c>
      <c r="Z1560" s="199" t="str">
        <f t="shared" si="347"/>
        <v/>
      </c>
      <c r="AA1560" s="146" t="str">
        <f t="shared" si="351"/>
        <v/>
      </c>
      <c r="AB1560" s="141" t="str">
        <f t="shared" si="348"/>
        <v/>
      </c>
      <c r="AC1560" s="140" t="str">
        <f t="shared" si="349"/>
        <v/>
      </c>
    </row>
    <row r="1561" spans="1:29" x14ac:dyDescent="0.2">
      <c r="A1561" s="150"/>
      <c r="B1561" s="149" t="str">
        <f t="shared" si="340"/>
        <v/>
      </c>
      <c r="C1561" s="140">
        <f t="shared" si="341"/>
        <v>15811200</v>
      </c>
      <c r="D1561" s="144"/>
      <c r="G1561" s="147"/>
      <c r="T1561" s="142" t="str">
        <f t="shared" si="342"/>
        <v/>
      </c>
      <c r="U1561" s="142" t="str">
        <f t="shared" si="343"/>
        <v/>
      </c>
      <c r="V1561" s="195" t="str">
        <f t="shared" si="344"/>
        <v/>
      </c>
      <c r="W1561" s="196" t="str">
        <f t="shared" si="345"/>
        <v/>
      </c>
      <c r="X1561" s="146" t="str">
        <f t="shared" si="350"/>
        <v/>
      </c>
      <c r="Y1561" s="146" t="str">
        <f t="shared" si="346"/>
        <v/>
      </c>
      <c r="Z1561" s="199" t="str">
        <f t="shared" si="347"/>
        <v/>
      </c>
      <c r="AA1561" s="146" t="str">
        <f t="shared" si="351"/>
        <v/>
      </c>
      <c r="AB1561" s="141" t="str">
        <f t="shared" si="348"/>
        <v/>
      </c>
      <c r="AC1561" s="140" t="str">
        <f t="shared" si="349"/>
        <v/>
      </c>
    </row>
    <row r="1562" spans="1:29" x14ac:dyDescent="0.2">
      <c r="A1562" s="150"/>
      <c r="B1562" s="149" t="str">
        <f t="shared" si="340"/>
        <v/>
      </c>
      <c r="C1562" s="140">
        <f t="shared" si="341"/>
        <v>15822000</v>
      </c>
      <c r="D1562" s="144"/>
      <c r="G1562" s="147"/>
      <c r="T1562" s="142" t="str">
        <f t="shared" si="342"/>
        <v/>
      </c>
      <c r="U1562" s="142" t="str">
        <f t="shared" si="343"/>
        <v/>
      </c>
      <c r="V1562" s="195" t="str">
        <f t="shared" si="344"/>
        <v/>
      </c>
      <c r="W1562" s="196" t="str">
        <f t="shared" si="345"/>
        <v/>
      </c>
      <c r="X1562" s="146" t="str">
        <f t="shared" si="350"/>
        <v/>
      </c>
      <c r="Y1562" s="146" t="str">
        <f t="shared" si="346"/>
        <v/>
      </c>
      <c r="Z1562" s="199" t="str">
        <f t="shared" si="347"/>
        <v/>
      </c>
      <c r="AA1562" s="146" t="str">
        <f t="shared" si="351"/>
        <v/>
      </c>
      <c r="AB1562" s="141" t="str">
        <f t="shared" si="348"/>
        <v/>
      </c>
      <c r="AC1562" s="140" t="str">
        <f t="shared" si="349"/>
        <v/>
      </c>
    </row>
    <row r="1563" spans="1:29" x14ac:dyDescent="0.2">
      <c r="A1563" s="150"/>
      <c r="B1563" s="149" t="str">
        <f t="shared" si="340"/>
        <v/>
      </c>
      <c r="C1563" s="140">
        <f t="shared" si="341"/>
        <v>15832800</v>
      </c>
      <c r="D1563" s="144"/>
      <c r="G1563" s="147"/>
      <c r="T1563" s="142" t="str">
        <f t="shared" si="342"/>
        <v/>
      </c>
      <c r="U1563" s="142" t="str">
        <f t="shared" si="343"/>
        <v/>
      </c>
      <c r="V1563" s="195" t="str">
        <f t="shared" si="344"/>
        <v/>
      </c>
      <c r="W1563" s="196" t="str">
        <f t="shared" si="345"/>
        <v/>
      </c>
      <c r="X1563" s="146" t="str">
        <f t="shared" si="350"/>
        <v/>
      </c>
      <c r="Y1563" s="146" t="str">
        <f t="shared" si="346"/>
        <v/>
      </c>
      <c r="Z1563" s="199" t="str">
        <f t="shared" si="347"/>
        <v/>
      </c>
      <c r="AA1563" s="146" t="str">
        <f t="shared" si="351"/>
        <v/>
      </c>
      <c r="AB1563" s="141" t="str">
        <f t="shared" si="348"/>
        <v/>
      </c>
      <c r="AC1563" s="140" t="str">
        <f t="shared" si="349"/>
        <v/>
      </c>
    </row>
    <row r="1564" spans="1:29" x14ac:dyDescent="0.2">
      <c r="A1564" s="150"/>
      <c r="B1564" s="149" t="str">
        <f t="shared" si="340"/>
        <v/>
      </c>
      <c r="C1564" s="140">
        <f t="shared" si="341"/>
        <v>15843600</v>
      </c>
      <c r="D1564" s="144"/>
      <c r="G1564" s="147"/>
      <c r="T1564" s="142" t="str">
        <f t="shared" si="342"/>
        <v/>
      </c>
      <c r="U1564" s="142" t="str">
        <f t="shared" si="343"/>
        <v/>
      </c>
      <c r="V1564" s="195" t="str">
        <f t="shared" si="344"/>
        <v/>
      </c>
      <c r="W1564" s="196" t="str">
        <f t="shared" si="345"/>
        <v/>
      </c>
      <c r="X1564" s="146" t="str">
        <f t="shared" si="350"/>
        <v/>
      </c>
      <c r="Y1564" s="146" t="str">
        <f t="shared" si="346"/>
        <v/>
      </c>
      <c r="Z1564" s="199" t="str">
        <f t="shared" si="347"/>
        <v/>
      </c>
      <c r="AA1564" s="146" t="str">
        <f t="shared" si="351"/>
        <v/>
      </c>
      <c r="AB1564" s="141" t="str">
        <f t="shared" si="348"/>
        <v/>
      </c>
      <c r="AC1564" s="140" t="str">
        <f t="shared" si="349"/>
        <v/>
      </c>
    </row>
    <row r="1565" spans="1:29" x14ac:dyDescent="0.2">
      <c r="A1565" s="150"/>
      <c r="B1565" s="149" t="str">
        <f t="shared" si="340"/>
        <v/>
      </c>
      <c r="C1565" s="140">
        <f t="shared" si="341"/>
        <v>15854400</v>
      </c>
      <c r="D1565" s="144"/>
      <c r="G1565" s="147"/>
      <c r="T1565" s="142" t="str">
        <f t="shared" si="342"/>
        <v/>
      </c>
      <c r="U1565" s="142" t="str">
        <f t="shared" si="343"/>
        <v/>
      </c>
      <c r="V1565" s="195" t="str">
        <f t="shared" si="344"/>
        <v/>
      </c>
      <c r="W1565" s="196" t="str">
        <f t="shared" si="345"/>
        <v/>
      </c>
      <c r="X1565" s="146" t="str">
        <f t="shared" si="350"/>
        <v/>
      </c>
      <c r="Y1565" s="146" t="str">
        <f t="shared" si="346"/>
        <v/>
      </c>
      <c r="Z1565" s="199" t="str">
        <f t="shared" si="347"/>
        <v/>
      </c>
      <c r="AA1565" s="146" t="str">
        <f t="shared" si="351"/>
        <v/>
      </c>
      <c r="AB1565" s="141" t="str">
        <f t="shared" si="348"/>
        <v/>
      </c>
      <c r="AC1565" s="140" t="str">
        <f t="shared" si="349"/>
        <v/>
      </c>
    </row>
    <row r="1566" spans="1:29" x14ac:dyDescent="0.2">
      <c r="A1566" s="150"/>
      <c r="B1566" s="149" t="str">
        <f t="shared" si="340"/>
        <v/>
      </c>
      <c r="C1566" s="140">
        <f t="shared" si="341"/>
        <v>15865200</v>
      </c>
      <c r="D1566" s="144"/>
      <c r="G1566" s="147"/>
      <c r="T1566" s="142" t="str">
        <f t="shared" si="342"/>
        <v/>
      </c>
      <c r="U1566" s="142" t="str">
        <f t="shared" si="343"/>
        <v/>
      </c>
      <c r="V1566" s="195" t="str">
        <f t="shared" si="344"/>
        <v/>
      </c>
      <c r="W1566" s="196" t="str">
        <f t="shared" si="345"/>
        <v/>
      </c>
      <c r="X1566" s="146" t="str">
        <f t="shared" si="350"/>
        <v/>
      </c>
      <c r="Y1566" s="146" t="str">
        <f t="shared" si="346"/>
        <v/>
      </c>
      <c r="Z1566" s="199" t="str">
        <f t="shared" si="347"/>
        <v/>
      </c>
      <c r="AA1566" s="146" t="str">
        <f t="shared" si="351"/>
        <v/>
      </c>
      <c r="AB1566" s="141" t="str">
        <f t="shared" si="348"/>
        <v/>
      </c>
      <c r="AC1566" s="140" t="str">
        <f t="shared" si="349"/>
        <v/>
      </c>
    </row>
    <row r="1567" spans="1:29" x14ac:dyDescent="0.2">
      <c r="A1567" s="150"/>
      <c r="B1567" s="149" t="str">
        <f t="shared" si="340"/>
        <v/>
      </c>
      <c r="C1567" s="140">
        <f t="shared" si="341"/>
        <v>15876000</v>
      </c>
      <c r="D1567" s="144"/>
      <c r="G1567" s="147"/>
      <c r="T1567" s="142" t="str">
        <f t="shared" si="342"/>
        <v/>
      </c>
      <c r="U1567" s="142" t="str">
        <f t="shared" si="343"/>
        <v/>
      </c>
      <c r="V1567" s="195" t="str">
        <f t="shared" si="344"/>
        <v/>
      </c>
      <c r="W1567" s="196" t="str">
        <f t="shared" si="345"/>
        <v/>
      </c>
      <c r="X1567" s="146" t="str">
        <f t="shared" si="350"/>
        <v/>
      </c>
      <c r="Y1567" s="146" t="str">
        <f t="shared" si="346"/>
        <v/>
      </c>
      <c r="Z1567" s="199" t="str">
        <f t="shared" si="347"/>
        <v/>
      </c>
      <c r="AA1567" s="146" t="str">
        <f t="shared" si="351"/>
        <v/>
      </c>
      <c r="AB1567" s="141" t="str">
        <f t="shared" si="348"/>
        <v/>
      </c>
      <c r="AC1567" s="140" t="str">
        <f t="shared" si="349"/>
        <v/>
      </c>
    </row>
    <row r="1568" spans="1:29" x14ac:dyDescent="0.2">
      <c r="A1568" s="150"/>
      <c r="B1568" s="149" t="str">
        <f t="shared" si="340"/>
        <v/>
      </c>
      <c r="C1568" s="140">
        <f t="shared" si="341"/>
        <v>15886800</v>
      </c>
      <c r="D1568" s="144"/>
      <c r="G1568" s="147"/>
      <c r="T1568" s="142" t="str">
        <f t="shared" si="342"/>
        <v/>
      </c>
      <c r="U1568" s="142" t="str">
        <f t="shared" si="343"/>
        <v/>
      </c>
      <c r="V1568" s="195" t="str">
        <f t="shared" si="344"/>
        <v/>
      </c>
      <c r="W1568" s="196" t="str">
        <f t="shared" si="345"/>
        <v/>
      </c>
      <c r="X1568" s="146" t="str">
        <f t="shared" si="350"/>
        <v/>
      </c>
      <c r="Y1568" s="146" t="str">
        <f t="shared" si="346"/>
        <v/>
      </c>
      <c r="Z1568" s="199" t="str">
        <f t="shared" si="347"/>
        <v/>
      </c>
      <c r="AA1568" s="146" t="str">
        <f t="shared" si="351"/>
        <v/>
      </c>
      <c r="AB1568" s="141" t="str">
        <f t="shared" si="348"/>
        <v/>
      </c>
      <c r="AC1568" s="140" t="str">
        <f t="shared" si="349"/>
        <v/>
      </c>
    </row>
    <row r="1569" spans="1:29" x14ac:dyDescent="0.2">
      <c r="A1569" s="150"/>
      <c r="B1569" s="149" t="str">
        <f t="shared" si="340"/>
        <v/>
      </c>
      <c r="C1569" s="140">
        <f t="shared" si="341"/>
        <v>15897600</v>
      </c>
      <c r="D1569" s="144"/>
      <c r="G1569" s="147"/>
      <c r="T1569" s="142" t="str">
        <f t="shared" si="342"/>
        <v/>
      </c>
      <c r="U1569" s="142" t="str">
        <f t="shared" si="343"/>
        <v/>
      </c>
      <c r="V1569" s="195" t="str">
        <f t="shared" si="344"/>
        <v/>
      </c>
      <c r="W1569" s="196" t="str">
        <f t="shared" si="345"/>
        <v/>
      </c>
      <c r="X1569" s="146" t="str">
        <f t="shared" si="350"/>
        <v/>
      </c>
      <c r="Y1569" s="146" t="str">
        <f t="shared" si="346"/>
        <v/>
      </c>
      <c r="Z1569" s="199" t="str">
        <f t="shared" si="347"/>
        <v/>
      </c>
      <c r="AA1569" s="146" t="str">
        <f t="shared" si="351"/>
        <v/>
      </c>
      <c r="AB1569" s="141" t="str">
        <f t="shared" si="348"/>
        <v/>
      </c>
      <c r="AC1569" s="140" t="str">
        <f t="shared" si="349"/>
        <v/>
      </c>
    </row>
    <row r="1570" spans="1:29" x14ac:dyDescent="0.2">
      <c r="A1570" s="150"/>
      <c r="B1570" s="149" t="str">
        <f t="shared" si="340"/>
        <v/>
      </c>
      <c r="C1570" s="140">
        <f t="shared" si="341"/>
        <v>15908400</v>
      </c>
      <c r="D1570" s="144"/>
      <c r="G1570" s="147"/>
      <c r="T1570" s="142" t="str">
        <f t="shared" si="342"/>
        <v/>
      </c>
      <c r="U1570" s="142" t="str">
        <f t="shared" si="343"/>
        <v/>
      </c>
      <c r="V1570" s="195" t="str">
        <f t="shared" si="344"/>
        <v/>
      </c>
      <c r="W1570" s="196" t="str">
        <f t="shared" si="345"/>
        <v/>
      </c>
      <c r="X1570" s="146" t="str">
        <f t="shared" si="350"/>
        <v/>
      </c>
      <c r="Y1570" s="146" t="str">
        <f t="shared" si="346"/>
        <v/>
      </c>
      <c r="Z1570" s="199" t="str">
        <f t="shared" si="347"/>
        <v/>
      </c>
      <c r="AA1570" s="146" t="str">
        <f t="shared" si="351"/>
        <v/>
      </c>
      <c r="AB1570" s="141" t="str">
        <f t="shared" si="348"/>
        <v/>
      </c>
      <c r="AC1570" s="140" t="str">
        <f t="shared" si="349"/>
        <v/>
      </c>
    </row>
    <row r="1571" spans="1:29" x14ac:dyDescent="0.2">
      <c r="A1571" s="150"/>
      <c r="B1571" s="149" t="str">
        <f t="shared" si="340"/>
        <v/>
      </c>
      <c r="C1571" s="140">
        <f t="shared" si="341"/>
        <v>15919200</v>
      </c>
      <c r="D1571" s="144"/>
      <c r="G1571" s="147"/>
      <c r="T1571" s="142" t="str">
        <f t="shared" si="342"/>
        <v/>
      </c>
      <c r="U1571" s="142" t="str">
        <f t="shared" si="343"/>
        <v/>
      </c>
      <c r="V1571" s="195" t="str">
        <f t="shared" si="344"/>
        <v/>
      </c>
      <c r="W1571" s="196" t="str">
        <f t="shared" si="345"/>
        <v/>
      </c>
      <c r="X1571" s="146" t="str">
        <f t="shared" si="350"/>
        <v/>
      </c>
      <c r="Y1571" s="146" t="str">
        <f t="shared" si="346"/>
        <v/>
      </c>
      <c r="Z1571" s="199" t="str">
        <f t="shared" si="347"/>
        <v/>
      </c>
      <c r="AA1571" s="146" t="str">
        <f t="shared" si="351"/>
        <v/>
      </c>
      <c r="AB1571" s="141" t="str">
        <f t="shared" si="348"/>
        <v/>
      </c>
      <c r="AC1571" s="140" t="str">
        <f t="shared" si="349"/>
        <v/>
      </c>
    </row>
    <row r="1572" spans="1:29" x14ac:dyDescent="0.2">
      <c r="A1572" s="150"/>
      <c r="B1572" s="149" t="str">
        <f t="shared" si="340"/>
        <v/>
      </c>
      <c r="C1572" s="140">
        <f t="shared" si="341"/>
        <v>15930000</v>
      </c>
      <c r="D1572" s="144"/>
      <c r="G1572" s="147"/>
      <c r="T1572" s="142" t="str">
        <f t="shared" si="342"/>
        <v/>
      </c>
      <c r="U1572" s="142" t="str">
        <f t="shared" si="343"/>
        <v/>
      </c>
      <c r="V1572" s="195" t="str">
        <f t="shared" si="344"/>
        <v/>
      </c>
      <c r="W1572" s="196" t="str">
        <f t="shared" si="345"/>
        <v/>
      </c>
      <c r="X1572" s="146" t="str">
        <f t="shared" si="350"/>
        <v/>
      </c>
      <c r="Y1572" s="146" t="str">
        <f t="shared" si="346"/>
        <v/>
      </c>
      <c r="Z1572" s="199" t="str">
        <f t="shared" si="347"/>
        <v/>
      </c>
      <c r="AA1572" s="146" t="str">
        <f t="shared" si="351"/>
        <v/>
      </c>
      <c r="AB1572" s="141" t="str">
        <f t="shared" si="348"/>
        <v/>
      </c>
      <c r="AC1572" s="140" t="str">
        <f t="shared" si="349"/>
        <v/>
      </c>
    </row>
    <row r="1573" spans="1:29" x14ac:dyDescent="0.2">
      <c r="A1573" s="150"/>
      <c r="B1573" s="149" t="str">
        <f t="shared" si="340"/>
        <v/>
      </c>
      <c r="C1573" s="140">
        <f t="shared" si="341"/>
        <v>15940800</v>
      </c>
      <c r="D1573" s="144"/>
      <c r="G1573" s="147"/>
      <c r="T1573" s="142" t="str">
        <f t="shared" si="342"/>
        <v/>
      </c>
      <c r="U1573" s="142" t="str">
        <f t="shared" si="343"/>
        <v/>
      </c>
      <c r="V1573" s="195" t="str">
        <f t="shared" si="344"/>
        <v/>
      </c>
      <c r="W1573" s="196" t="str">
        <f t="shared" si="345"/>
        <v/>
      </c>
      <c r="X1573" s="146" t="str">
        <f t="shared" si="350"/>
        <v/>
      </c>
      <c r="Y1573" s="146" t="str">
        <f t="shared" si="346"/>
        <v/>
      </c>
      <c r="Z1573" s="199" t="str">
        <f t="shared" si="347"/>
        <v/>
      </c>
      <c r="AA1573" s="146" t="str">
        <f t="shared" si="351"/>
        <v/>
      </c>
      <c r="AB1573" s="141" t="str">
        <f t="shared" si="348"/>
        <v/>
      </c>
      <c r="AC1573" s="140" t="str">
        <f t="shared" si="349"/>
        <v/>
      </c>
    </row>
    <row r="1574" spans="1:29" x14ac:dyDescent="0.2">
      <c r="A1574" s="150"/>
      <c r="B1574" s="149" t="str">
        <f t="shared" si="340"/>
        <v/>
      </c>
      <c r="C1574" s="140">
        <f t="shared" si="341"/>
        <v>15951600</v>
      </c>
      <c r="D1574" s="144"/>
      <c r="G1574" s="147"/>
      <c r="T1574" s="142" t="str">
        <f t="shared" si="342"/>
        <v/>
      </c>
      <c r="U1574" s="142" t="str">
        <f t="shared" si="343"/>
        <v/>
      </c>
      <c r="V1574" s="195" t="str">
        <f t="shared" si="344"/>
        <v/>
      </c>
      <c r="W1574" s="196" t="str">
        <f t="shared" si="345"/>
        <v/>
      </c>
      <c r="X1574" s="146" t="str">
        <f t="shared" si="350"/>
        <v/>
      </c>
      <c r="Y1574" s="146" t="str">
        <f t="shared" si="346"/>
        <v/>
      </c>
      <c r="Z1574" s="199" t="str">
        <f t="shared" si="347"/>
        <v/>
      </c>
      <c r="AA1574" s="146" t="str">
        <f t="shared" si="351"/>
        <v/>
      </c>
      <c r="AB1574" s="141" t="str">
        <f t="shared" si="348"/>
        <v/>
      </c>
      <c r="AC1574" s="140" t="str">
        <f t="shared" si="349"/>
        <v/>
      </c>
    </row>
    <row r="1575" spans="1:29" x14ac:dyDescent="0.2">
      <c r="A1575" s="150"/>
      <c r="B1575" s="149" t="str">
        <f t="shared" si="340"/>
        <v/>
      </c>
      <c r="C1575" s="140">
        <f t="shared" si="341"/>
        <v>15962400</v>
      </c>
      <c r="D1575" s="144"/>
      <c r="G1575" s="147"/>
      <c r="T1575" s="142" t="str">
        <f t="shared" si="342"/>
        <v/>
      </c>
      <c r="U1575" s="142" t="str">
        <f t="shared" si="343"/>
        <v/>
      </c>
      <c r="V1575" s="195" t="str">
        <f t="shared" si="344"/>
        <v/>
      </c>
      <c r="W1575" s="196" t="str">
        <f t="shared" si="345"/>
        <v/>
      </c>
      <c r="X1575" s="146" t="str">
        <f t="shared" si="350"/>
        <v/>
      </c>
      <c r="Y1575" s="146" t="str">
        <f t="shared" si="346"/>
        <v/>
      </c>
      <c r="Z1575" s="199" t="str">
        <f t="shared" si="347"/>
        <v/>
      </c>
      <c r="AA1575" s="146" t="str">
        <f t="shared" si="351"/>
        <v/>
      </c>
      <c r="AB1575" s="141" t="str">
        <f t="shared" si="348"/>
        <v/>
      </c>
      <c r="AC1575" s="140" t="str">
        <f t="shared" si="349"/>
        <v/>
      </c>
    </row>
    <row r="1576" spans="1:29" x14ac:dyDescent="0.2">
      <c r="A1576" s="150"/>
      <c r="B1576" s="149" t="str">
        <f t="shared" si="340"/>
        <v/>
      </c>
      <c r="C1576" s="140">
        <f t="shared" si="341"/>
        <v>15973200</v>
      </c>
      <c r="D1576" s="144"/>
      <c r="G1576" s="147"/>
      <c r="T1576" s="142" t="str">
        <f t="shared" si="342"/>
        <v/>
      </c>
      <c r="U1576" s="142" t="str">
        <f t="shared" si="343"/>
        <v/>
      </c>
      <c r="V1576" s="195" t="str">
        <f t="shared" si="344"/>
        <v/>
      </c>
      <c r="W1576" s="196" t="str">
        <f t="shared" si="345"/>
        <v/>
      </c>
      <c r="X1576" s="146" t="str">
        <f t="shared" si="350"/>
        <v/>
      </c>
      <c r="Y1576" s="146" t="str">
        <f t="shared" si="346"/>
        <v/>
      </c>
      <c r="Z1576" s="199" t="str">
        <f t="shared" si="347"/>
        <v/>
      </c>
      <c r="AA1576" s="146" t="str">
        <f t="shared" si="351"/>
        <v/>
      </c>
      <c r="AB1576" s="141" t="str">
        <f t="shared" si="348"/>
        <v/>
      </c>
      <c r="AC1576" s="140" t="str">
        <f t="shared" si="349"/>
        <v/>
      </c>
    </row>
    <row r="1577" spans="1:29" x14ac:dyDescent="0.2">
      <c r="A1577" s="150"/>
      <c r="B1577" s="149" t="str">
        <f t="shared" si="340"/>
        <v/>
      </c>
      <c r="C1577" s="140">
        <f t="shared" si="341"/>
        <v>15984000</v>
      </c>
      <c r="D1577" s="144"/>
      <c r="G1577" s="147"/>
      <c r="T1577" s="142" t="str">
        <f t="shared" si="342"/>
        <v/>
      </c>
      <c r="U1577" s="142" t="str">
        <f t="shared" si="343"/>
        <v/>
      </c>
      <c r="V1577" s="195" t="str">
        <f t="shared" si="344"/>
        <v/>
      </c>
      <c r="W1577" s="196" t="str">
        <f t="shared" si="345"/>
        <v/>
      </c>
      <c r="X1577" s="146" t="str">
        <f t="shared" si="350"/>
        <v/>
      </c>
      <c r="Y1577" s="146" t="str">
        <f t="shared" si="346"/>
        <v/>
      </c>
      <c r="Z1577" s="199" t="str">
        <f t="shared" si="347"/>
        <v/>
      </c>
      <c r="AA1577" s="146" t="str">
        <f t="shared" si="351"/>
        <v/>
      </c>
      <c r="AB1577" s="141" t="str">
        <f t="shared" si="348"/>
        <v/>
      </c>
      <c r="AC1577" s="140" t="str">
        <f t="shared" si="349"/>
        <v/>
      </c>
    </row>
    <row r="1578" spans="1:29" x14ac:dyDescent="0.2">
      <c r="A1578" s="150"/>
      <c r="B1578" s="149" t="str">
        <f t="shared" si="340"/>
        <v/>
      </c>
      <c r="C1578" s="140">
        <f t="shared" si="341"/>
        <v>15994800</v>
      </c>
      <c r="D1578" s="144"/>
      <c r="G1578" s="147"/>
      <c r="T1578" s="142" t="str">
        <f t="shared" si="342"/>
        <v/>
      </c>
      <c r="U1578" s="142" t="str">
        <f t="shared" si="343"/>
        <v/>
      </c>
      <c r="V1578" s="195" t="str">
        <f t="shared" si="344"/>
        <v/>
      </c>
      <c r="W1578" s="196" t="str">
        <f t="shared" si="345"/>
        <v/>
      </c>
      <c r="X1578" s="146" t="str">
        <f t="shared" si="350"/>
        <v/>
      </c>
      <c r="Y1578" s="146" t="str">
        <f t="shared" si="346"/>
        <v/>
      </c>
      <c r="Z1578" s="199" t="str">
        <f t="shared" si="347"/>
        <v/>
      </c>
      <c r="AA1578" s="146" t="str">
        <f t="shared" si="351"/>
        <v/>
      </c>
      <c r="AB1578" s="141" t="str">
        <f t="shared" si="348"/>
        <v/>
      </c>
      <c r="AC1578" s="140" t="str">
        <f t="shared" si="349"/>
        <v/>
      </c>
    </row>
    <row r="1579" spans="1:29" x14ac:dyDescent="0.2">
      <c r="A1579" s="150"/>
      <c r="B1579" s="149" t="str">
        <f t="shared" si="340"/>
        <v/>
      </c>
      <c r="C1579" s="140">
        <f t="shared" si="341"/>
        <v>16005600</v>
      </c>
      <c r="D1579" s="144"/>
      <c r="G1579" s="147"/>
      <c r="T1579" s="142" t="str">
        <f t="shared" si="342"/>
        <v/>
      </c>
      <c r="U1579" s="142" t="str">
        <f t="shared" si="343"/>
        <v/>
      </c>
      <c r="V1579" s="195" t="str">
        <f t="shared" si="344"/>
        <v/>
      </c>
      <c r="W1579" s="196" t="str">
        <f t="shared" si="345"/>
        <v/>
      </c>
      <c r="X1579" s="146" t="str">
        <f t="shared" si="350"/>
        <v/>
      </c>
      <c r="Y1579" s="146" t="str">
        <f t="shared" si="346"/>
        <v/>
      </c>
      <c r="Z1579" s="199" t="str">
        <f t="shared" si="347"/>
        <v/>
      </c>
      <c r="AA1579" s="146" t="str">
        <f t="shared" si="351"/>
        <v/>
      </c>
      <c r="AB1579" s="141" t="str">
        <f t="shared" si="348"/>
        <v/>
      </c>
      <c r="AC1579" s="140" t="str">
        <f t="shared" si="349"/>
        <v/>
      </c>
    </row>
    <row r="1580" spans="1:29" x14ac:dyDescent="0.2">
      <c r="A1580" s="150"/>
      <c r="B1580" s="149" t="str">
        <f t="shared" si="340"/>
        <v/>
      </c>
      <c r="C1580" s="140">
        <f t="shared" si="341"/>
        <v>16016400</v>
      </c>
      <c r="D1580" s="144"/>
      <c r="G1580" s="147"/>
      <c r="T1580" s="142" t="str">
        <f t="shared" si="342"/>
        <v/>
      </c>
      <c r="U1580" s="142" t="str">
        <f t="shared" si="343"/>
        <v/>
      </c>
      <c r="V1580" s="195" t="str">
        <f t="shared" si="344"/>
        <v/>
      </c>
      <c r="W1580" s="196" t="str">
        <f t="shared" si="345"/>
        <v/>
      </c>
      <c r="X1580" s="146" t="str">
        <f t="shared" si="350"/>
        <v/>
      </c>
      <c r="Y1580" s="146" t="str">
        <f t="shared" si="346"/>
        <v/>
      </c>
      <c r="Z1580" s="199" t="str">
        <f t="shared" si="347"/>
        <v/>
      </c>
      <c r="AA1580" s="146" t="str">
        <f t="shared" si="351"/>
        <v/>
      </c>
      <c r="AB1580" s="141" t="str">
        <f t="shared" si="348"/>
        <v/>
      </c>
      <c r="AC1580" s="140" t="str">
        <f t="shared" si="349"/>
        <v/>
      </c>
    </row>
    <row r="1581" spans="1:29" x14ac:dyDescent="0.2">
      <c r="A1581" s="150"/>
      <c r="B1581" s="149" t="str">
        <f t="shared" si="340"/>
        <v/>
      </c>
      <c r="C1581" s="140">
        <f t="shared" si="341"/>
        <v>16027200</v>
      </c>
      <c r="D1581" s="144"/>
      <c r="G1581" s="147"/>
      <c r="T1581" s="142" t="str">
        <f t="shared" si="342"/>
        <v/>
      </c>
      <c r="U1581" s="142" t="str">
        <f t="shared" si="343"/>
        <v/>
      </c>
      <c r="V1581" s="195" t="str">
        <f t="shared" si="344"/>
        <v/>
      </c>
      <c r="W1581" s="196" t="str">
        <f t="shared" si="345"/>
        <v/>
      </c>
      <c r="X1581" s="146" t="str">
        <f t="shared" si="350"/>
        <v/>
      </c>
      <c r="Y1581" s="146" t="str">
        <f t="shared" si="346"/>
        <v/>
      </c>
      <c r="Z1581" s="199" t="str">
        <f t="shared" si="347"/>
        <v/>
      </c>
      <c r="AA1581" s="146" t="str">
        <f t="shared" si="351"/>
        <v/>
      </c>
      <c r="AB1581" s="141" t="str">
        <f t="shared" si="348"/>
        <v/>
      </c>
      <c r="AC1581" s="140" t="str">
        <f t="shared" si="349"/>
        <v/>
      </c>
    </row>
    <row r="1582" spans="1:29" x14ac:dyDescent="0.2">
      <c r="A1582" s="150"/>
      <c r="B1582" s="149" t="str">
        <f t="shared" si="340"/>
        <v/>
      </c>
      <c r="C1582" s="140">
        <f t="shared" si="341"/>
        <v>16038000</v>
      </c>
      <c r="D1582" s="144"/>
      <c r="G1582" s="147"/>
      <c r="T1582" s="142" t="str">
        <f t="shared" si="342"/>
        <v/>
      </c>
      <c r="U1582" s="142" t="str">
        <f t="shared" si="343"/>
        <v/>
      </c>
      <c r="V1582" s="195" t="str">
        <f t="shared" si="344"/>
        <v/>
      </c>
      <c r="W1582" s="196" t="str">
        <f t="shared" si="345"/>
        <v/>
      </c>
      <c r="X1582" s="146" t="str">
        <f t="shared" si="350"/>
        <v/>
      </c>
      <c r="Y1582" s="146" t="str">
        <f t="shared" si="346"/>
        <v/>
      </c>
      <c r="Z1582" s="199" t="str">
        <f t="shared" si="347"/>
        <v/>
      </c>
      <c r="AA1582" s="146" t="str">
        <f t="shared" si="351"/>
        <v/>
      </c>
      <c r="AB1582" s="141" t="str">
        <f t="shared" si="348"/>
        <v/>
      </c>
      <c r="AC1582" s="140" t="str">
        <f t="shared" si="349"/>
        <v/>
      </c>
    </row>
    <row r="1583" spans="1:29" x14ac:dyDescent="0.2">
      <c r="A1583" s="150"/>
      <c r="B1583" s="149" t="str">
        <f t="shared" si="340"/>
        <v/>
      </c>
      <c r="C1583" s="140">
        <f t="shared" si="341"/>
        <v>16048800</v>
      </c>
      <c r="D1583" s="144"/>
      <c r="G1583" s="147"/>
      <c r="T1583" s="142" t="str">
        <f t="shared" si="342"/>
        <v/>
      </c>
      <c r="U1583" s="142" t="str">
        <f t="shared" si="343"/>
        <v/>
      </c>
      <c r="V1583" s="195" t="str">
        <f t="shared" si="344"/>
        <v/>
      </c>
      <c r="W1583" s="196" t="str">
        <f t="shared" si="345"/>
        <v/>
      </c>
      <c r="X1583" s="146" t="str">
        <f t="shared" si="350"/>
        <v/>
      </c>
      <c r="Y1583" s="146" t="str">
        <f t="shared" si="346"/>
        <v/>
      </c>
      <c r="Z1583" s="199" t="str">
        <f t="shared" si="347"/>
        <v/>
      </c>
      <c r="AA1583" s="146" t="str">
        <f t="shared" si="351"/>
        <v/>
      </c>
      <c r="AB1583" s="141" t="str">
        <f t="shared" si="348"/>
        <v/>
      </c>
      <c r="AC1583" s="140" t="str">
        <f t="shared" si="349"/>
        <v/>
      </c>
    </row>
    <row r="1584" spans="1:29" x14ac:dyDescent="0.2">
      <c r="A1584" s="150"/>
      <c r="B1584" s="149" t="str">
        <f t="shared" si="340"/>
        <v/>
      </c>
      <c r="C1584" s="140">
        <f t="shared" si="341"/>
        <v>16059600</v>
      </c>
      <c r="D1584" s="144"/>
      <c r="G1584" s="147"/>
      <c r="T1584" s="142" t="str">
        <f t="shared" si="342"/>
        <v/>
      </c>
      <c r="U1584" s="142" t="str">
        <f t="shared" si="343"/>
        <v/>
      </c>
      <c r="V1584" s="195" t="str">
        <f t="shared" si="344"/>
        <v/>
      </c>
      <c r="W1584" s="196" t="str">
        <f t="shared" si="345"/>
        <v/>
      </c>
      <c r="X1584" s="146" t="str">
        <f t="shared" si="350"/>
        <v/>
      </c>
      <c r="Y1584" s="146" t="str">
        <f t="shared" si="346"/>
        <v/>
      </c>
      <c r="Z1584" s="199" t="str">
        <f t="shared" si="347"/>
        <v/>
      </c>
      <c r="AA1584" s="146" t="str">
        <f t="shared" si="351"/>
        <v/>
      </c>
      <c r="AB1584" s="141" t="str">
        <f t="shared" si="348"/>
        <v/>
      </c>
      <c r="AC1584" s="140" t="str">
        <f t="shared" si="349"/>
        <v/>
      </c>
    </row>
    <row r="1585" spans="1:29" x14ac:dyDescent="0.2">
      <c r="A1585" s="150"/>
      <c r="B1585" s="149" t="str">
        <f t="shared" si="340"/>
        <v/>
      </c>
      <c r="C1585" s="140">
        <f t="shared" si="341"/>
        <v>16070400</v>
      </c>
      <c r="D1585" s="144"/>
      <c r="G1585" s="147"/>
      <c r="T1585" s="142" t="str">
        <f t="shared" si="342"/>
        <v/>
      </c>
      <c r="U1585" s="142" t="str">
        <f t="shared" si="343"/>
        <v/>
      </c>
      <c r="V1585" s="195" t="str">
        <f t="shared" si="344"/>
        <v/>
      </c>
      <c r="W1585" s="196" t="str">
        <f t="shared" si="345"/>
        <v/>
      </c>
      <c r="X1585" s="146" t="str">
        <f t="shared" si="350"/>
        <v/>
      </c>
      <c r="Y1585" s="146" t="str">
        <f t="shared" si="346"/>
        <v/>
      </c>
      <c r="Z1585" s="199" t="str">
        <f t="shared" si="347"/>
        <v/>
      </c>
      <c r="AA1585" s="146" t="str">
        <f t="shared" si="351"/>
        <v/>
      </c>
      <c r="AB1585" s="141" t="str">
        <f t="shared" si="348"/>
        <v/>
      </c>
      <c r="AC1585" s="140" t="str">
        <f t="shared" si="349"/>
        <v/>
      </c>
    </row>
    <row r="1586" spans="1:29" x14ac:dyDescent="0.2">
      <c r="A1586" s="150"/>
      <c r="B1586" s="149" t="str">
        <f t="shared" si="340"/>
        <v/>
      </c>
      <c r="C1586" s="140">
        <f t="shared" si="341"/>
        <v>16081200</v>
      </c>
      <c r="D1586" s="144"/>
      <c r="G1586" s="147"/>
      <c r="T1586" s="142" t="str">
        <f t="shared" si="342"/>
        <v/>
      </c>
      <c r="U1586" s="142" t="str">
        <f t="shared" si="343"/>
        <v/>
      </c>
      <c r="V1586" s="195" t="str">
        <f t="shared" si="344"/>
        <v/>
      </c>
      <c r="W1586" s="196" t="str">
        <f t="shared" si="345"/>
        <v/>
      </c>
      <c r="X1586" s="146" t="str">
        <f t="shared" si="350"/>
        <v/>
      </c>
      <c r="Y1586" s="146" t="str">
        <f t="shared" si="346"/>
        <v/>
      </c>
      <c r="Z1586" s="199" t="str">
        <f t="shared" si="347"/>
        <v/>
      </c>
      <c r="AA1586" s="146" t="str">
        <f t="shared" si="351"/>
        <v/>
      </c>
      <c r="AB1586" s="141" t="str">
        <f t="shared" si="348"/>
        <v/>
      </c>
      <c r="AC1586" s="140" t="str">
        <f t="shared" si="349"/>
        <v/>
      </c>
    </row>
    <row r="1587" spans="1:29" x14ac:dyDescent="0.2">
      <c r="A1587" s="150"/>
      <c r="B1587" s="149" t="str">
        <f t="shared" si="340"/>
        <v/>
      </c>
      <c r="C1587" s="140">
        <f t="shared" si="341"/>
        <v>16092000</v>
      </c>
      <c r="D1587" s="144"/>
      <c r="G1587" s="147"/>
      <c r="T1587" s="142" t="str">
        <f t="shared" si="342"/>
        <v/>
      </c>
      <c r="U1587" s="142" t="str">
        <f t="shared" si="343"/>
        <v/>
      </c>
      <c r="V1587" s="195" t="str">
        <f t="shared" si="344"/>
        <v/>
      </c>
      <c r="W1587" s="196" t="str">
        <f t="shared" si="345"/>
        <v/>
      </c>
      <c r="X1587" s="146" t="str">
        <f t="shared" si="350"/>
        <v/>
      </c>
      <c r="Y1587" s="146" t="str">
        <f t="shared" si="346"/>
        <v/>
      </c>
      <c r="Z1587" s="199" t="str">
        <f t="shared" si="347"/>
        <v/>
      </c>
      <c r="AA1587" s="146" t="str">
        <f t="shared" si="351"/>
        <v/>
      </c>
      <c r="AB1587" s="141" t="str">
        <f t="shared" si="348"/>
        <v/>
      </c>
      <c r="AC1587" s="140" t="str">
        <f t="shared" si="349"/>
        <v/>
      </c>
    </row>
    <row r="1588" spans="1:29" x14ac:dyDescent="0.2">
      <c r="A1588" s="150"/>
      <c r="B1588" s="149" t="str">
        <f t="shared" si="340"/>
        <v/>
      </c>
      <c r="C1588" s="140">
        <f t="shared" si="341"/>
        <v>16102800</v>
      </c>
      <c r="D1588" s="144"/>
      <c r="G1588" s="147"/>
      <c r="T1588" s="142" t="str">
        <f t="shared" si="342"/>
        <v/>
      </c>
      <c r="U1588" s="142" t="str">
        <f t="shared" si="343"/>
        <v/>
      </c>
      <c r="V1588" s="195" t="str">
        <f t="shared" si="344"/>
        <v/>
      </c>
      <c r="W1588" s="196" t="str">
        <f t="shared" si="345"/>
        <v/>
      </c>
      <c r="X1588" s="146" t="str">
        <f t="shared" si="350"/>
        <v/>
      </c>
      <c r="Y1588" s="146" t="str">
        <f t="shared" si="346"/>
        <v/>
      </c>
      <c r="Z1588" s="199" t="str">
        <f t="shared" si="347"/>
        <v/>
      </c>
      <c r="AA1588" s="146" t="str">
        <f t="shared" si="351"/>
        <v/>
      </c>
      <c r="AB1588" s="141" t="str">
        <f t="shared" si="348"/>
        <v/>
      </c>
      <c r="AC1588" s="140" t="str">
        <f t="shared" si="349"/>
        <v/>
      </c>
    </row>
    <row r="1589" spans="1:29" x14ac:dyDescent="0.2">
      <c r="A1589" s="150"/>
      <c r="B1589" s="149" t="str">
        <f t="shared" si="340"/>
        <v/>
      </c>
      <c r="C1589" s="140">
        <f t="shared" si="341"/>
        <v>16113600</v>
      </c>
      <c r="D1589" s="144"/>
      <c r="G1589" s="147"/>
      <c r="T1589" s="142" t="str">
        <f t="shared" si="342"/>
        <v/>
      </c>
      <c r="U1589" s="142" t="str">
        <f t="shared" si="343"/>
        <v/>
      </c>
      <c r="V1589" s="195" t="str">
        <f t="shared" si="344"/>
        <v/>
      </c>
      <c r="W1589" s="196" t="str">
        <f t="shared" si="345"/>
        <v/>
      </c>
      <c r="X1589" s="146" t="str">
        <f t="shared" si="350"/>
        <v/>
      </c>
      <c r="Y1589" s="146" t="str">
        <f t="shared" si="346"/>
        <v/>
      </c>
      <c r="Z1589" s="199" t="str">
        <f t="shared" si="347"/>
        <v/>
      </c>
      <c r="AA1589" s="146" t="str">
        <f t="shared" si="351"/>
        <v/>
      </c>
      <c r="AB1589" s="141" t="str">
        <f t="shared" si="348"/>
        <v/>
      </c>
      <c r="AC1589" s="140" t="str">
        <f t="shared" si="349"/>
        <v/>
      </c>
    </row>
    <row r="1590" spans="1:29" x14ac:dyDescent="0.2">
      <c r="A1590" s="150"/>
      <c r="B1590" s="149" t="str">
        <f t="shared" ref="B1590:B1653" si="352">IF(D1590="","",B1589+$N$5/24+0.000000001)</f>
        <v/>
      </c>
      <c r="C1590" s="140">
        <f t="shared" si="341"/>
        <v>16124400</v>
      </c>
      <c r="D1590" s="144"/>
      <c r="G1590" s="147"/>
      <c r="T1590" s="142" t="str">
        <f t="shared" si="342"/>
        <v/>
      </c>
      <c r="U1590" s="142" t="str">
        <f t="shared" si="343"/>
        <v/>
      </c>
      <c r="V1590" s="195" t="str">
        <f t="shared" si="344"/>
        <v/>
      </c>
      <c r="W1590" s="196" t="str">
        <f t="shared" si="345"/>
        <v/>
      </c>
      <c r="X1590" s="146" t="str">
        <f t="shared" si="350"/>
        <v/>
      </c>
      <c r="Y1590" s="146" t="str">
        <f t="shared" si="346"/>
        <v/>
      </c>
      <c r="Z1590" s="199" t="str">
        <f t="shared" si="347"/>
        <v/>
      </c>
      <c r="AA1590" s="146" t="str">
        <f t="shared" si="351"/>
        <v/>
      </c>
      <c r="AB1590" s="141" t="str">
        <f t="shared" si="348"/>
        <v/>
      </c>
      <c r="AC1590" s="140" t="str">
        <f t="shared" si="349"/>
        <v/>
      </c>
    </row>
    <row r="1591" spans="1:29" x14ac:dyDescent="0.2">
      <c r="A1591" s="150"/>
      <c r="B1591" s="149" t="str">
        <f t="shared" si="352"/>
        <v/>
      </c>
      <c r="C1591" s="140">
        <f t="shared" si="341"/>
        <v>16135200</v>
      </c>
      <c r="D1591" s="144"/>
      <c r="G1591" s="147"/>
      <c r="T1591" s="142" t="str">
        <f t="shared" si="342"/>
        <v/>
      </c>
      <c r="U1591" s="142" t="str">
        <f t="shared" si="343"/>
        <v/>
      </c>
      <c r="V1591" s="195" t="str">
        <f t="shared" si="344"/>
        <v/>
      </c>
      <c r="W1591" s="196" t="str">
        <f t="shared" si="345"/>
        <v/>
      </c>
      <c r="X1591" s="146" t="str">
        <f t="shared" si="350"/>
        <v/>
      </c>
      <c r="Y1591" s="146" t="str">
        <f t="shared" si="346"/>
        <v/>
      </c>
      <c r="Z1591" s="199" t="str">
        <f t="shared" si="347"/>
        <v/>
      </c>
      <c r="AA1591" s="146" t="str">
        <f t="shared" si="351"/>
        <v/>
      </c>
      <c r="AB1591" s="141" t="str">
        <f t="shared" si="348"/>
        <v/>
      </c>
      <c r="AC1591" s="140" t="str">
        <f t="shared" si="349"/>
        <v/>
      </c>
    </row>
    <row r="1592" spans="1:29" x14ac:dyDescent="0.2">
      <c r="A1592" s="150"/>
      <c r="B1592" s="149" t="str">
        <f t="shared" si="352"/>
        <v/>
      </c>
      <c r="C1592" s="140">
        <f t="shared" si="341"/>
        <v>16146000</v>
      </c>
      <c r="D1592" s="144"/>
      <c r="G1592" s="147"/>
      <c r="T1592" s="142" t="str">
        <f t="shared" si="342"/>
        <v/>
      </c>
      <c r="U1592" s="142" t="str">
        <f t="shared" si="343"/>
        <v/>
      </c>
      <c r="V1592" s="195" t="str">
        <f t="shared" si="344"/>
        <v/>
      </c>
      <c r="W1592" s="196" t="str">
        <f t="shared" si="345"/>
        <v/>
      </c>
      <c r="X1592" s="146" t="str">
        <f t="shared" si="350"/>
        <v/>
      </c>
      <c r="Y1592" s="146" t="str">
        <f t="shared" si="346"/>
        <v/>
      </c>
      <c r="Z1592" s="199" t="str">
        <f t="shared" si="347"/>
        <v/>
      </c>
      <c r="AA1592" s="146" t="str">
        <f t="shared" si="351"/>
        <v/>
      </c>
      <c r="AB1592" s="141" t="str">
        <f t="shared" si="348"/>
        <v/>
      </c>
      <c r="AC1592" s="140" t="str">
        <f t="shared" si="349"/>
        <v/>
      </c>
    </row>
    <row r="1593" spans="1:29" x14ac:dyDescent="0.2">
      <c r="A1593" s="150"/>
      <c r="B1593" s="149" t="str">
        <f t="shared" si="352"/>
        <v/>
      </c>
      <c r="C1593" s="140">
        <f t="shared" si="341"/>
        <v>16156800</v>
      </c>
      <c r="D1593" s="144"/>
      <c r="G1593" s="147"/>
      <c r="T1593" s="142" t="str">
        <f t="shared" si="342"/>
        <v/>
      </c>
      <c r="U1593" s="142" t="str">
        <f t="shared" si="343"/>
        <v/>
      </c>
      <c r="V1593" s="195" t="str">
        <f t="shared" si="344"/>
        <v/>
      </c>
      <c r="W1593" s="196" t="str">
        <f t="shared" si="345"/>
        <v/>
      </c>
      <c r="X1593" s="146" t="str">
        <f t="shared" si="350"/>
        <v/>
      </c>
      <c r="Y1593" s="146" t="str">
        <f t="shared" si="346"/>
        <v/>
      </c>
      <c r="Z1593" s="199" t="str">
        <f t="shared" si="347"/>
        <v/>
      </c>
      <c r="AA1593" s="146" t="str">
        <f t="shared" si="351"/>
        <v/>
      </c>
      <c r="AB1593" s="141" t="str">
        <f t="shared" si="348"/>
        <v/>
      </c>
      <c r="AC1593" s="140" t="str">
        <f t="shared" si="349"/>
        <v/>
      </c>
    </row>
    <row r="1594" spans="1:29" x14ac:dyDescent="0.2">
      <c r="A1594" s="150"/>
      <c r="B1594" s="149" t="str">
        <f t="shared" si="352"/>
        <v/>
      </c>
      <c r="C1594" s="140">
        <f t="shared" si="341"/>
        <v>16167600</v>
      </c>
      <c r="D1594" s="144"/>
      <c r="G1594" s="147"/>
      <c r="T1594" s="142" t="str">
        <f t="shared" si="342"/>
        <v/>
      </c>
      <c r="U1594" s="142" t="str">
        <f t="shared" si="343"/>
        <v/>
      </c>
      <c r="V1594" s="195" t="str">
        <f t="shared" si="344"/>
        <v/>
      </c>
      <c r="W1594" s="196" t="str">
        <f t="shared" si="345"/>
        <v/>
      </c>
      <c r="X1594" s="146" t="str">
        <f t="shared" si="350"/>
        <v/>
      </c>
      <c r="Y1594" s="146" t="str">
        <f t="shared" si="346"/>
        <v/>
      </c>
      <c r="Z1594" s="199" t="str">
        <f t="shared" si="347"/>
        <v/>
      </c>
      <c r="AA1594" s="146" t="str">
        <f t="shared" si="351"/>
        <v/>
      </c>
      <c r="AB1594" s="141" t="str">
        <f t="shared" si="348"/>
        <v/>
      </c>
      <c r="AC1594" s="140" t="str">
        <f t="shared" si="349"/>
        <v/>
      </c>
    </row>
    <row r="1595" spans="1:29" x14ac:dyDescent="0.2">
      <c r="A1595" s="150"/>
      <c r="B1595" s="149" t="str">
        <f t="shared" si="352"/>
        <v/>
      </c>
      <c r="C1595" s="140">
        <f t="shared" si="341"/>
        <v>16178400</v>
      </c>
      <c r="D1595" s="144"/>
      <c r="G1595" s="147"/>
      <c r="T1595" s="142" t="str">
        <f t="shared" si="342"/>
        <v/>
      </c>
      <c r="U1595" s="142" t="str">
        <f t="shared" si="343"/>
        <v/>
      </c>
      <c r="V1595" s="195" t="str">
        <f t="shared" si="344"/>
        <v/>
      </c>
      <c r="W1595" s="196" t="str">
        <f t="shared" si="345"/>
        <v/>
      </c>
      <c r="X1595" s="146" t="str">
        <f t="shared" si="350"/>
        <v/>
      </c>
      <c r="Y1595" s="146" t="str">
        <f t="shared" si="346"/>
        <v/>
      </c>
      <c r="Z1595" s="199" t="str">
        <f t="shared" si="347"/>
        <v/>
      </c>
      <c r="AA1595" s="146" t="str">
        <f t="shared" si="351"/>
        <v/>
      </c>
      <c r="AB1595" s="141" t="str">
        <f t="shared" si="348"/>
        <v/>
      </c>
      <c r="AC1595" s="140" t="str">
        <f t="shared" si="349"/>
        <v/>
      </c>
    </row>
    <row r="1596" spans="1:29" x14ac:dyDescent="0.2">
      <c r="A1596" s="150"/>
      <c r="B1596" s="149" t="str">
        <f t="shared" si="352"/>
        <v/>
      </c>
      <c r="C1596" s="140">
        <f t="shared" ref="C1596:C1659" si="353">C1595+$N$5*3600+0.00000000001</f>
        <v>16189200</v>
      </c>
      <c r="D1596" s="144"/>
      <c r="G1596" s="147"/>
      <c r="T1596" s="142" t="str">
        <f t="shared" si="342"/>
        <v/>
      </c>
      <c r="U1596" s="142" t="str">
        <f t="shared" si="343"/>
        <v/>
      </c>
      <c r="V1596" s="195" t="str">
        <f t="shared" si="344"/>
        <v/>
      </c>
      <c r="W1596" s="196" t="str">
        <f t="shared" si="345"/>
        <v/>
      </c>
      <c r="X1596" s="146" t="str">
        <f t="shared" si="350"/>
        <v/>
      </c>
      <c r="Y1596" s="146" t="str">
        <f t="shared" si="346"/>
        <v/>
      </c>
      <c r="Z1596" s="199" t="str">
        <f t="shared" si="347"/>
        <v/>
      </c>
      <c r="AA1596" s="146" t="str">
        <f t="shared" si="351"/>
        <v/>
      </c>
      <c r="AB1596" s="141" t="str">
        <f t="shared" si="348"/>
        <v/>
      </c>
      <c r="AC1596" s="140" t="str">
        <f t="shared" si="349"/>
        <v/>
      </c>
    </row>
    <row r="1597" spans="1:29" x14ac:dyDescent="0.2">
      <c r="A1597" s="150"/>
      <c r="B1597" s="149" t="str">
        <f t="shared" si="352"/>
        <v/>
      </c>
      <c r="C1597" s="140">
        <f t="shared" si="353"/>
        <v>16200000</v>
      </c>
      <c r="D1597" s="144"/>
      <c r="G1597" s="147"/>
      <c r="T1597" s="142" t="str">
        <f t="shared" si="342"/>
        <v/>
      </c>
      <c r="U1597" s="142" t="str">
        <f t="shared" si="343"/>
        <v/>
      </c>
      <c r="V1597" s="195" t="str">
        <f t="shared" si="344"/>
        <v/>
      </c>
      <c r="W1597" s="196" t="str">
        <f t="shared" si="345"/>
        <v/>
      </c>
      <c r="X1597" s="146" t="str">
        <f t="shared" si="350"/>
        <v/>
      </c>
      <c r="Y1597" s="146" t="str">
        <f t="shared" si="346"/>
        <v/>
      </c>
      <c r="Z1597" s="199" t="str">
        <f t="shared" si="347"/>
        <v/>
      </c>
      <c r="AA1597" s="146" t="str">
        <f t="shared" si="351"/>
        <v/>
      </c>
      <c r="AB1597" s="141" t="str">
        <f t="shared" si="348"/>
        <v/>
      </c>
      <c r="AC1597" s="140" t="str">
        <f t="shared" si="349"/>
        <v/>
      </c>
    </row>
    <row r="1598" spans="1:29" x14ac:dyDescent="0.2">
      <c r="A1598" s="150"/>
      <c r="B1598" s="149" t="str">
        <f t="shared" si="352"/>
        <v/>
      </c>
      <c r="C1598" s="140">
        <f t="shared" si="353"/>
        <v>16210800</v>
      </c>
      <c r="D1598" s="144"/>
      <c r="G1598" s="147"/>
      <c r="T1598" s="142" t="str">
        <f t="shared" si="342"/>
        <v/>
      </c>
      <c r="U1598" s="142" t="str">
        <f t="shared" si="343"/>
        <v/>
      </c>
      <c r="V1598" s="195" t="str">
        <f t="shared" si="344"/>
        <v/>
      </c>
      <c r="W1598" s="196" t="str">
        <f t="shared" si="345"/>
        <v/>
      </c>
      <c r="X1598" s="146" t="str">
        <f t="shared" si="350"/>
        <v/>
      </c>
      <c r="Y1598" s="146" t="str">
        <f t="shared" si="346"/>
        <v/>
      </c>
      <c r="Z1598" s="199" t="str">
        <f t="shared" si="347"/>
        <v/>
      </c>
      <c r="AA1598" s="146" t="str">
        <f t="shared" si="351"/>
        <v/>
      </c>
      <c r="AB1598" s="141" t="str">
        <f t="shared" si="348"/>
        <v/>
      </c>
      <c r="AC1598" s="140" t="str">
        <f t="shared" si="349"/>
        <v/>
      </c>
    </row>
    <row r="1599" spans="1:29" x14ac:dyDescent="0.2">
      <c r="A1599" s="150"/>
      <c r="B1599" s="149" t="str">
        <f t="shared" si="352"/>
        <v/>
      </c>
      <c r="C1599" s="140">
        <f t="shared" si="353"/>
        <v>16221600</v>
      </c>
      <c r="D1599" s="144"/>
      <c r="G1599" s="147"/>
      <c r="T1599" s="142" t="str">
        <f t="shared" si="342"/>
        <v/>
      </c>
      <c r="U1599" s="142" t="str">
        <f t="shared" si="343"/>
        <v/>
      </c>
      <c r="V1599" s="195" t="str">
        <f t="shared" si="344"/>
        <v/>
      </c>
      <c r="W1599" s="196" t="str">
        <f t="shared" si="345"/>
        <v/>
      </c>
      <c r="X1599" s="146" t="str">
        <f t="shared" si="350"/>
        <v/>
      </c>
      <c r="Y1599" s="146" t="str">
        <f t="shared" si="346"/>
        <v/>
      </c>
      <c r="Z1599" s="199" t="str">
        <f t="shared" si="347"/>
        <v/>
      </c>
      <c r="AA1599" s="146" t="str">
        <f t="shared" si="351"/>
        <v/>
      </c>
      <c r="AB1599" s="141" t="str">
        <f t="shared" si="348"/>
        <v/>
      </c>
      <c r="AC1599" s="140" t="str">
        <f t="shared" si="349"/>
        <v/>
      </c>
    </row>
    <row r="1600" spans="1:29" x14ac:dyDescent="0.2">
      <c r="A1600" s="150"/>
      <c r="B1600" s="149" t="str">
        <f t="shared" si="352"/>
        <v/>
      </c>
      <c r="C1600" s="140">
        <f t="shared" si="353"/>
        <v>16232400</v>
      </c>
      <c r="D1600" s="144"/>
      <c r="G1600" s="147"/>
      <c r="T1600" s="142" t="str">
        <f t="shared" si="342"/>
        <v/>
      </c>
      <c r="U1600" s="142" t="str">
        <f t="shared" si="343"/>
        <v/>
      </c>
      <c r="V1600" s="195" t="str">
        <f t="shared" si="344"/>
        <v/>
      </c>
      <c r="W1600" s="196" t="str">
        <f t="shared" si="345"/>
        <v/>
      </c>
      <c r="X1600" s="146" t="str">
        <f t="shared" si="350"/>
        <v/>
      </c>
      <c r="Y1600" s="146" t="str">
        <f t="shared" si="346"/>
        <v/>
      </c>
      <c r="Z1600" s="199" t="str">
        <f t="shared" si="347"/>
        <v/>
      </c>
      <c r="AA1600" s="146" t="str">
        <f t="shared" si="351"/>
        <v/>
      </c>
      <c r="AB1600" s="141" t="str">
        <f t="shared" si="348"/>
        <v/>
      </c>
      <c r="AC1600" s="140" t="str">
        <f t="shared" si="349"/>
        <v/>
      </c>
    </row>
    <row r="1601" spans="1:29" x14ac:dyDescent="0.2">
      <c r="A1601" s="150"/>
      <c r="B1601" s="149" t="str">
        <f t="shared" si="352"/>
        <v/>
      </c>
      <c r="C1601" s="140">
        <f t="shared" si="353"/>
        <v>16243200</v>
      </c>
      <c r="D1601" s="144"/>
      <c r="G1601" s="147"/>
      <c r="T1601" s="142" t="str">
        <f t="shared" si="342"/>
        <v/>
      </c>
      <c r="U1601" s="142" t="str">
        <f t="shared" si="343"/>
        <v/>
      </c>
      <c r="V1601" s="195" t="str">
        <f t="shared" si="344"/>
        <v/>
      </c>
      <c r="W1601" s="196" t="str">
        <f t="shared" si="345"/>
        <v/>
      </c>
      <c r="X1601" s="146" t="str">
        <f t="shared" si="350"/>
        <v/>
      </c>
      <c r="Y1601" s="146" t="str">
        <f t="shared" si="346"/>
        <v/>
      </c>
      <c r="Z1601" s="199" t="str">
        <f t="shared" si="347"/>
        <v/>
      </c>
      <c r="AA1601" s="146" t="str">
        <f t="shared" si="351"/>
        <v/>
      </c>
      <c r="AB1601" s="141" t="str">
        <f t="shared" si="348"/>
        <v/>
      </c>
      <c r="AC1601" s="140" t="str">
        <f t="shared" si="349"/>
        <v/>
      </c>
    </row>
    <row r="1602" spans="1:29" x14ac:dyDescent="0.2">
      <c r="A1602" s="150"/>
      <c r="B1602" s="149" t="str">
        <f t="shared" si="352"/>
        <v/>
      </c>
      <c r="C1602" s="140">
        <f t="shared" si="353"/>
        <v>16254000</v>
      </c>
      <c r="D1602" s="144"/>
      <c r="G1602" s="147"/>
      <c r="T1602" s="142" t="str">
        <f t="shared" si="342"/>
        <v/>
      </c>
      <c r="U1602" s="142" t="str">
        <f t="shared" si="343"/>
        <v/>
      </c>
      <c r="V1602" s="195" t="str">
        <f t="shared" si="344"/>
        <v/>
      </c>
      <c r="W1602" s="196" t="str">
        <f t="shared" si="345"/>
        <v/>
      </c>
      <c r="X1602" s="146" t="str">
        <f t="shared" si="350"/>
        <v/>
      </c>
      <c r="Y1602" s="146" t="str">
        <f t="shared" si="346"/>
        <v/>
      </c>
      <c r="Z1602" s="199" t="str">
        <f t="shared" si="347"/>
        <v/>
      </c>
      <c r="AA1602" s="146" t="str">
        <f t="shared" si="351"/>
        <v/>
      </c>
      <c r="AB1602" s="141" t="str">
        <f t="shared" si="348"/>
        <v/>
      </c>
      <c r="AC1602" s="140" t="str">
        <f t="shared" si="349"/>
        <v/>
      </c>
    </row>
    <row r="1603" spans="1:29" x14ac:dyDescent="0.2">
      <c r="A1603" s="150"/>
      <c r="B1603" s="149" t="str">
        <f t="shared" si="352"/>
        <v/>
      </c>
      <c r="C1603" s="140">
        <f t="shared" si="353"/>
        <v>16264800</v>
      </c>
      <c r="D1603" s="144"/>
      <c r="G1603" s="147"/>
      <c r="T1603" s="142" t="str">
        <f t="shared" ref="T1603:T1666" si="354">IF(U1603="","",T1602+1)</f>
        <v/>
      </c>
      <c r="U1603" s="142" t="str">
        <f t="shared" ref="U1603:U1666" si="355">IF(U1602="","",IF(U1602+$N$33&gt;$O$2,"",IF((U1602+N$33)&gt;=O$2,O$2,U1602+$N$33)))</f>
        <v/>
      </c>
      <c r="V1603" s="195" t="str">
        <f t="shared" ref="V1603:V1666" si="356">IF(U1603="","",(U1603/3600)/24+V$4)</f>
        <v/>
      </c>
      <c r="W1603" s="196" t="str">
        <f t="shared" ref="W1603:W1666" si="357">IF(T1603="","",V1603/24+$W$5)</f>
        <v/>
      </c>
      <c r="X1603" s="146" t="str">
        <f t="shared" si="350"/>
        <v/>
      </c>
      <c r="Y1603" s="146" t="str">
        <f t="shared" ref="Y1603:Y1666" si="358">IF(U1603="","",GetYByX(Z1603/10000,$J$4:$J$100,$I$4:$I$100, TRUE))</f>
        <v/>
      </c>
      <c r="Z1603" s="199" t="str">
        <f t="shared" ref="Z1603:Z1666" si="359">IF(U1603="","",Z1602+X1603*AB1603-AA1603*AB1603)</f>
        <v/>
      </c>
      <c r="AA1603" s="146" t="str">
        <f t="shared" si="351"/>
        <v/>
      </c>
      <c r="AB1603" s="141" t="str">
        <f t="shared" ref="AB1603:AB1666" si="360">IF(U1603="","",U1603-U1602)</f>
        <v/>
      </c>
      <c r="AC1603" s="140" t="str">
        <f t="shared" ref="AC1603:AC1666" si="361">IF(U1603="","",U1603/3600)</f>
        <v/>
      </c>
    </row>
    <row r="1604" spans="1:29" x14ac:dyDescent="0.2">
      <c r="A1604" s="150"/>
      <c r="B1604" s="149" t="str">
        <f t="shared" si="352"/>
        <v/>
      </c>
      <c r="C1604" s="140">
        <f t="shared" si="353"/>
        <v>16275600</v>
      </c>
      <c r="D1604" s="144"/>
      <c r="G1604" s="147"/>
      <c r="T1604" s="142" t="str">
        <f t="shared" si="354"/>
        <v/>
      </c>
      <c r="U1604" s="142" t="str">
        <f t="shared" si="355"/>
        <v/>
      </c>
      <c r="V1604" s="195" t="str">
        <f t="shared" si="356"/>
        <v/>
      </c>
      <c r="W1604" s="196" t="str">
        <f t="shared" si="357"/>
        <v/>
      </c>
      <c r="X1604" s="146" t="str">
        <f t="shared" si="350"/>
        <v/>
      </c>
      <c r="Y1604" s="146" t="str">
        <f t="shared" si="358"/>
        <v/>
      </c>
      <c r="Z1604" s="199" t="str">
        <f t="shared" si="359"/>
        <v/>
      </c>
      <c r="AA1604" s="146" t="str">
        <f t="shared" si="351"/>
        <v/>
      </c>
      <c r="AB1604" s="141" t="str">
        <f t="shared" si="360"/>
        <v/>
      </c>
      <c r="AC1604" s="140" t="str">
        <f t="shared" si="361"/>
        <v/>
      </c>
    </row>
    <row r="1605" spans="1:29" x14ac:dyDescent="0.2">
      <c r="A1605" s="150"/>
      <c r="B1605" s="149" t="str">
        <f t="shared" si="352"/>
        <v/>
      </c>
      <c r="C1605" s="140">
        <f t="shared" si="353"/>
        <v>16286400</v>
      </c>
      <c r="D1605" s="144"/>
      <c r="G1605" s="147"/>
      <c r="T1605" s="142" t="str">
        <f t="shared" si="354"/>
        <v/>
      </c>
      <c r="U1605" s="142" t="str">
        <f t="shared" si="355"/>
        <v/>
      </c>
      <c r="V1605" s="195" t="str">
        <f t="shared" si="356"/>
        <v/>
      </c>
      <c r="W1605" s="196" t="str">
        <f t="shared" si="357"/>
        <v/>
      </c>
      <c r="X1605" s="146" t="str">
        <f t="shared" si="350"/>
        <v/>
      </c>
      <c r="Y1605" s="146" t="str">
        <f t="shared" si="358"/>
        <v/>
      </c>
      <c r="Z1605" s="199" t="str">
        <f t="shared" si="359"/>
        <v/>
      </c>
      <c r="AA1605" s="146" t="str">
        <f t="shared" si="351"/>
        <v/>
      </c>
      <c r="AB1605" s="141" t="str">
        <f t="shared" si="360"/>
        <v/>
      </c>
      <c r="AC1605" s="140" t="str">
        <f t="shared" si="361"/>
        <v/>
      </c>
    </row>
    <row r="1606" spans="1:29" x14ac:dyDescent="0.2">
      <c r="A1606" s="150"/>
      <c r="B1606" s="149" t="str">
        <f t="shared" si="352"/>
        <v/>
      </c>
      <c r="C1606" s="140">
        <f t="shared" si="353"/>
        <v>16297200</v>
      </c>
      <c r="D1606" s="144"/>
      <c r="G1606" s="147"/>
      <c r="T1606" s="142" t="str">
        <f t="shared" si="354"/>
        <v/>
      </c>
      <c r="U1606" s="142" t="str">
        <f t="shared" si="355"/>
        <v/>
      </c>
      <c r="V1606" s="195" t="str">
        <f t="shared" si="356"/>
        <v/>
      </c>
      <c r="W1606" s="196" t="str">
        <f t="shared" si="357"/>
        <v/>
      </c>
      <c r="X1606" s="146" t="str">
        <f t="shared" ref="X1606:X1669" si="362">IF(U1606="","",vbaSpline(U1606/3600,A$4:A$59,D$4:D$59))</f>
        <v/>
      </c>
      <c r="Y1606" s="146" t="str">
        <f t="shared" si="358"/>
        <v/>
      </c>
      <c r="Z1606" s="199" t="str">
        <f t="shared" si="359"/>
        <v/>
      </c>
      <c r="AA1606" s="146" t="str">
        <f t="shared" ref="AA1606:AA1669" si="363">IF(U1606="","",IF(Y1605&lt;$N$12,0,GetYByX(Y1605,$AF$5:$AF$100,$AG$5:$AG$100)+GetYByX(Y1605,$AI$5:$AI$100,$AJ$5:$AJ$100)+AL1605)+GetYByX(Y1605,F$4:F$100,G$4:G$100))</f>
        <v/>
      </c>
      <c r="AB1606" s="141" t="str">
        <f t="shared" si="360"/>
        <v/>
      </c>
      <c r="AC1606" s="140" t="str">
        <f t="shared" si="361"/>
        <v/>
      </c>
    </row>
    <row r="1607" spans="1:29" x14ac:dyDescent="0.2">
      <c r="A1607" s="150"/>
      <c r="B1607" s="149" t="str">
        <f t="shared" si="352"/>
        <v/>
      </c>
      <c r="C1607" s="140">
        <f t="shared" si="353"/>
        <v>16308000</v>
      </c>
      <c r="D1607" s="144"/>
      <c r="G1607" s="147"/>
      <c r="T1607" s="142" t="str">
        <f t="shared" si="354"/>
        <v/>
      </c>
      <c r="U1607" s="142" t="str">
        <f t="shared" si="355"/>
        <v/>
      </c>
      <c r="V1607" s="195" t="str">
        <f t="shared" si="356"/>
        <v/>
      </c>
      <c r="W1607" s="196" t="str">
        <f t="shared" si="357"/>
        <v/>
      </c>
      <c r="X1607" s="146" t="str">
        <f t="shared" si="362"/>
        <v/>
      </c>
      <c r="Y1607" s="146" t="str">
        <f t="shared" si="358"/>
        <v/>
      </c>
      <c r="Z1607" s="199" t="str">
        <f t="shared" si="359"/>
        <v/>
      </c>
      <c r="AA1607" s="146" t="str">
        <f t="shared" si="363"/>
        <v/>
      </c>
      <c r="AB1607" s="141" t="str">
        <f t="shared" si="360"/>
        <v/>
      </c>
      <c r="AC1607" s="140" t="str">
        <f t="shared" si="361"/>
        <v/>
      </c>
    </row>
    <row r="1608" spans="1:29" x14ac:dyDescent="0.2">
      <c r="A1608" s="150"/>
      <c r="B1608" s="149" t="str">
        <f t="shared" si="352"/>
        <v/>
      </c>
      <c r="C1608" s="140">
        <f t="shared" si="353"/>
        <v>16318800</v>
      </c>
      <c r="D1608" s="144"/>
      <c r="G1608" s="147"/>
      <c r="T1608" s="142" t="str">
        <f t="shared" si="354"/>
        <v/>
      </c>
      <c r="U1608" s="142" t="str">
        <f t="shared" si="355"/>
        <v/>
      </c>
      <c r="V1608" s="195" t="str">
        <f t="shared" si="356"/>
        <v/>
      </c>
      <c r="W1608" s="196" t="str">
        <f t="shared" si="357"/>
        <v/>
      </c>
      <c r="X1608" s="146" t="str">
        <f t="shared" si="362"/>
        <v/>
      </c>
      <c r="Y1608" s="146" t="str">
        <f t="shared" si="358"/>
        <v/>
      </c>
      <c r="Z1608" s="199" t="str">
        <f t="shared" si="359"/>
        <v/>
      </c>
      <c r="AA1608" s="146" t="str">
        <f t="shared" si="363"/>
        <v/>
      </c>
      <c r="AB1608" s="141" t="str">
        <f t="shared" si="360"/>
        <v/>
      </c>
      <c r="AC1608" s="140" t="str">
        <f t="shared" si="361"/>
        <v/>
      </c>
    </row>
    <row r="1609" spans="1:29" x14ac:dyDescent="0.2">
      <c r="A1609" s="150"/>
      <c r="B1609" s="149" t="str">
        <f t="shared" si="352"/>
        <v/>
      </c>
      <c r="C1609" s="140">
        <f t="shared" si="353"/>
        <v>16329600</v>
      </c>
      <c r="D1609" s="144"/>
      <c r="G1609" s="147"/>
      <c r="T1609" s="142" t="str">
        <f t="shared" si="354"/>
        <v/>
      </c>
      <c r="U1609" s="142" t="str">
        <f t="shared" si="355"/>
        <v/>
      </c>
      <c r="V1609" s="195" t="str">
        <f t="shared" si="356"/>
        <v/>
      </c>
      <c r="W1609" s="196" t="str">
        <f t="shared" si="357"/>
        <v/>
      </c>
      <c r="X1609" s="146" t="str">
        <f t="shared" si="362"/>
        <v/>
      </c>
      <c r="Y1609" s="146" t="str">
        <f t="shared" si="358"/>
        <v/>
      </c>
      <c r="Z1609" s="199" t="str">
        <f t="shared" si="359"/>
        <v/>
      </c>
      <c r="AA1609" s="146" t="str">
        <f t="shared" si="363"/>
        <v/>
      </c>
      <c r="AB1609" s="141" t="str">
        <f t="shared" si="360"/>
        <v/>
      </c>
      <c r="AC1609" s="140" t="str">
        <f t="shared" si="361"/>
        <v/>
      </c>
    </row>
    <row r="1610" spans="1:29" x14ac:dyDescent="0.2">
      <c r="A1610" s="150"/>
      <c r="B1610" s="149" t="str">
        <f t="shared" si="352"/>
        <v/>
      </c>
      <c r="C1610" s="140">
        <f t="shared" si="353"/>
        <v>16340400</v>
      </c>
      <c r="D1610" s="144"/>
      <c r="G1610" s="147"/>
      <c r="T1610" s="142" t="str">
        <f t="shared" si="354"/>
        <v/>
      </c>
      <c r="U1610" s="142" t="str">
        <f t="shared" si="355"/>
        <v/>
      </c>
      <c r="V1610" s="195" t="str">
        <f t="shared" si="356"/>
        <v/>
      </c>
      <c r="W1610" s="196" t="str">
        <f t="shared" si="357"/>
        <v/>
      </c>
      <c r="X1610" s="146" t="str">
        <f t="shared" si="362"/>
        <v/>
      </c>
      <c r="Y1610" s="146" t="str">
        <f t="shared" si="358"/>
        <v/>
      </c>
      <c r="Z1610" s="199" t="str">
        <f t="shared" si="359"/>
        <v/>
      </c>
      <c r="AA1610" s="146" t="str">
        <f t="shared" si="363"/>
        <v/>
      </c>
      <c r="AB1610" s="141" t="str">
        <f t="shared" si="360"/>
        <v/>
      </c>
      <c r="AC1610" s="140" t="str">
        <f t="shared" si="361"/>
        <v/>
      </c>
    </row>
    <row r="1611" spans="1:29" x14ac:dyDescent="0.2">
      <c r="A1611" s="150"/>
      <c r="B1611" s="149" t="str">
        <f t="shared" si="352"/>
        <v/>
      </c>
      <c r="C1611" s="140">
        <f t="shared" si="353"/>
        <v>16351200</v>
      </c>
      <c r="D1611" s="144"/>
      <c r="G1611" s="147"/>
      <c r="T1611" s="142" t="str">
        <f t="shared" si="354"/>
        <v/>
      </c>
      <c r="U1611" s="142" t="str">
        <f t="shared" si="355"/>
        <v/>
      </c>
      <c r="V1611" s="195" t="str">
        <f t="shared" si="356"/>
        <v/>
      </c>
      <c r="W1611" s="196" t="str">
        <f t="shared" si="357"/>
        <v/>
      </c>
      <c r="X1611" s="146" t="str">
        <f t="shared" si="362"/>
        <v/>
      </c>
      <c r="Y1611" s="146" t="str">
        <f t="shared" si="358"/>
        <v/>
      </c>
      <c r="Z1611" s="199" t="str">
        <f t="shared" si="359"/>
        <v/>
      </c>
      <c r="AA1611" s="146" t="str">
        <f t="shared" si="363"/>
        <v/>
      </c>
      <c r="AB1611" s="141" t="str">
        <f t="shared" si="360"/>
        <v/>
      </c>
      <c r="AC1611" s="140" t="str">
        <f t="shared" si="361"/>
        <v/>
      </c>
    </row>
    <row r="1612" spans="1:29" x14ac:dyDescent="0.2">
      <c r="A1612" s="150"/>
      <c r="B1612" s="149" t="str">
        <f t="shared" si="352"/>
        <v/>
      </c>
      <c r="C1612" s="140">
        <f t="shared" si="353"/>
        <v>16362000</v>
      </c>
      <c r="D1612" s="144"/>
      <c r="G1612" s="147"/>
      <c r="T1612" s="142" t="str">
        <f t="shared" si="354"/>
        <v/>
      </c>
      <c r="U1612" s="142" t="str">
        <f t="shared" si="355"/>
        <v/>
      </c>
      <c r="V1612" s="195" t="str">
        <f t="shared" si="356"/>
        <v/>
      </c>
      <c r="W1612" s="196" t="str">
        <f t="shared" si="357"/>
        <v/>
      </c>
      <c r="X1612" s="146" t="str">
        <f t="shared" si="362"/>
        <v/>
      </c>
      <c r="Y1612" s="146" t="str">
        <f t="shared" si="358"/>
        <v/>
      </c>
      <c r="Z1612" s="199" t="str">
        <f t="shared" si="359"/>
        <v/>
      </c>
      <c r="AA1612" s="146" t="str">
        <f t="shared" si="363"/>
        <v/>
      </c>
      <c r="AB1612" s="141" t="str">
        <f t="shared" si="360"/>
        <v/>
      </c>
      <c r="AC1612" s="140" t="str">
        <f t="shared" si="361"/>
        <v/>
      </c>
    </row>
    <row r="1613" spans="1:29" x14ac:dyDescent="0.2">
      <c r="A1613" s="150"/>
      <c r="B1613" s="149" t="str">
        <f t="shared" si="352"/>
        <v/>
      </c>
      <c r="C1613" s="140">
        <f t="shared" si="353"/>
        <v>16372800</v>
      </c>
      <c r="D1613" s="144"/>
      <c r="G1613" s="147"/>
      <c r="T1613" s="142" t="str">
        <f t="shared" si="354"/>
        <v/>
      </c>
      <c r="U1613" s="142" t="str">
        <f t="shared" si="355"/>
        <v/>
      </c>
      <c r="V1613" s="195" t="str">
        <f t="shared" si="356"/>
        <v/>
      </c>
      <c r="W1613" s="196" t="str">
        <f t="shared" si="357"/>
        <v/>
      </c>
      <c r="X1613" s="146" t="str">
        <f t="shared" si="362"/>
        <v/>
      </c>
      <c r="Y1613" s="146" t="str">
        <f t="shared" si="358"/>
        <v/>
      </c>
      <c r="Z1613" s="199" t="str">
        <f t="shared" si="359"/>
        <v/>
      </c>
      <c r="AA1613" s="146" t="str">
        <f t="shared" si="363"/>
        <v/>
      </c>
      <c r="AB1613" s="141" t="str">
        <f t="shared" si="360"/>
        <v/>
      </c>
      <c r="AC1613" s="140" t="str">
        <f t="shared" si="361"/>
        <v/>
      </c>
    </row>
    <row r="1614" spans="1:29" x14ac:dyDescent="0.2">
      <c r="A1614" s="150"/>
      <c r="B1614" s="149" t="str">
        <f t="shared" si="352"/>
        <v/>
      </c>
      <c r="C1614" s="140">
        <f t="shared" si="353"/>
        <v>16383600</v>
      </c>
      <c r="D1614" s="144"/>
      <c r="G1614" s="147"/>
      <c r="T1614" s="142" t="str">
        <f t="shared" si="354"/>
        <v/>
      </c>
      <c r="U1614" s="142" t="str">
        <f t="shared" si="355"/>
        <v/>
      </c>
      <c r="V1614" s="195" t="str">
        <f t="shared" si="356"/>
        <v/>
      </c>
      <c r="W1614" s="196" t="str">
        <f t="shared" si="357"/>
        <v/>
      </c>
      <c r="X1614" s="146" t="str">
        <f t="shared" si="362"/>
        <v/>
      </c>
      <c r="Y1614" s="146" t="str">
        <f t="shared" si="358"/>
        <v/>
      </c>
      <c r="Z1614" s="199" t="str">
        <f t="shared" si="359"/>
        <v/>
      </c>
      <c r="AA1614" s="146" t="str">
        <f t="shared" si="363"/>
        <v/>
      </c>
      <c r="AB1614" s="141" t="str">
        <f t="shared" si="360"/>
        <v/>
      </c>
      <c r="AC1614" s="140" t="str">
        <f t="shared" si="361"/>
        <v/>
      </c>
    </row>
    <row r="1615" spans="1:29" x14ac:dyDescent="0.2">
      <c r="A1615" s="150"/>
      <c r="B1615" s="149" t="str">
        <f t="shared" si="352"/>
        <v/>
      </c>
      <c r="C1615" s="140">
        <f t="shared" si="353"/>
        <v>16394400</v>
      </c>
      <c r="D1615" s="144"/>
      <c r="G1615" s="147"/>
      <c r="T1615" s="142" t="str">
        <f t="shared" si="354"/>
        <v/>
      </c>
      <c r="U1615" s="142" t="str">
        <f t="shared" si="355"/>
        <v/>
      </c>
      <c r="V1615" s="195" t="str">
        <f t="shared" si="356"/>
        <v/>
      </c>
      <c r="W1615" s="196" t="str">
        <f t="shared" si="357"/>
        <v/>
      </c>
      <c r="X1615" s="146" t="str">
        <f t="shared" si="362"/>
        <v/>
      </c>
      <c r="Y1615" s="146" t="str">
        <f t="shared" si="358"/>
        <v/>
      </c>
      <c r="Z1615" s="199" t="str">
        <f t="shared" si="359"/>
        <v/>
      </c>
      <c r="AA1615" s="146" t="str">
        <f t="shared" si="363"/>
        <v/>
      </c>
      <c r="AB1615" s="141" t="str">
        <f t="shared" si="360"/>
        <v/>
      </c>
      <c r="AC1615" s="140" t="str">
        <f t="shared" si="361"/>
        <v/>
      </c>
    </row>
    <row r="1616" spans="1:29" x14ac:dyDescent="0.2">
      <c r="A1616" s="150"/>
      <c r="B1616" s="149" t="str">
        <f t="shared" si="352"/>
        <v/>
      </c>
      <c r="C1616" s="140">
        <f t="shared" si="353"/>
        <v>16405200</v>
      </c>
      <c r="D1616" s="144"/>
      <c r="G1616" s="147"/>
      <c r="T1616" s="142" t="str">
        <f t="shared" si="354"/>
        <v/>
      </c>
      <c r="U1616" s="142" t="str">
        <f t="shared" si="355"/>
        <v/>
      </c>
      <c r="V1616" s="195" t="str">
        <f t="shared" si="356"/>
        <v/>
      </c>
      <c r="W1616" s="196" t="str">
        <f t="shared" si="357"/>
        <v/>
      </c>
      <c r="X1616" s="146" t="str">
        <f t="shared" si="362"/>
        <v/>
      </c>
      <c r="Y1616" s="146" t="str">
        <f t="shared" si="358"/>
        <v/>
      </c>
      <c r="Z1616" s="199" t="str">
        <f t="shared" si="359"/>
        <v/>
      </c>
      <c r="AA1616" s="146" t="str">
        <f t="shared" si="363"/>
        <v/>
      </c>
      <c r="AB1616" s="141" t="str">
        <f t="shared" si="360"/>
        <v/>
      </c>
      <c r="AC1616" s="140" t="str">
        <f t="shared" si="361"/>
        <v/>
      </c>
    </row>
    <row r="1617" spans="1:29" x14ac:dyDescent="0.2">
      <c r="A1617" s="150"/>
      <c r="B1617" s="149" t="str">
        <f t="shared" si="352"/>
        <v/>
      </c>
      <c r="C1617" s="140">
        <f t="shared" si="353"/>
        <v>16416000</v>
      </c>
      <c r="D1617" s="144"/>
      <c r="G1617" s="147"/>
      <c r="T1617" s="142" t="str">
        <f t="shared" si="354"/>
        <v/>
      </c>
      <c r="U1617" s="142" t="str">
        <f t="shared" si="355"/>
        <v/>
      </c>
      <c r="V1617" s="195" t="str">
        <f t="shared" si="356"/>
        <v/>
      </c>
      <c r="W1617" s="196" t="str">
        <f t="shared" si="357"/>
        <v/>
      </c>
      <c r="X1617" s="146" t="str">
        <f t="shared" si="362"/>
        <v/>
      </c>
      <c r="Y1617" s="146" t="str">
        <f t="shared" si="358"/>
        <v/>
      </c>
      <c r="Z1617" s="199" t="str">
        <f t="shared" si="359"/>
        <v/>
      </c>
      <c r="AA1617" s="146" t="str">
        <f t="shared" si="363"/>
        <v/>
      </c>
      <c r="AB1617" s="141" t="str">
        <f t="shared" si="360"/>
        <v/>
      </c>
      <c r="AC1617" s="140" t="str">
        <f t="shared" si="361"/>
        <v/>
      </c>
    </row>
    <row r="1618" spans="1:29" x14ac:dyDescent="0.2">
      <c r="A1618" s="150"/>
      <c r="B1618" s="149" t="str">
        <f t="shared" si="352"/>
        <v/>
      </c>
      <c r="C1618" s="140">
        <f t="shared" si="353"/>
        <v>16426800</v>
      </c>
      <c r="D1618" s="144"/>
      <c r="G1618" s="147"/>
      <c r="T1618" s="142" t="str">
        <f t="shared" si="354"/>
        <v/>
      </c>
      <c r="U1618" s="142" t="str">
        <f t="shared" si="355"/>
        <v/>
      </c>
      <c r="V1618" s="195" t="str">
        <f t="shared" si="356"/>
        <v/>
      </c>
      <c r="W1618" s="196" t="str">
        <f t="shared" si="357"/>
        <v/>
      </c>
      <c r="X1618" s="146" t="str">
        <f t="shared" si="362"/>
        <v/>
      </c>
      <c r="Y1618" s="146" t="str">
        <f t="shared" si="358"/>
        <v/>
      </c>
      <c r="Z1618" s="199" t="str">
        <f t="shared" si="359"/>
        <v/>
      </c>
      <c r="AA1618" s="146" t="str">
        <f t="shared" si="363"/>
        <v/>
      </c>
      <c r="AB1618" s="141" t="str">
        <f t="shared" si="360"/>
        <v/>
      </c>
      <c r="AC1618" s="140" t="str">
        <f t="shared" si="361"/>
        <v/>
      </c>
    </row>
    <row r="1619" spans="1:29" x14ac:dyDescent="0.2">
      <c r="A1619" s="150"/>
      <c r="B1619" s="149" t="str">
        <f t="shared" si="352"/>
        <v/>
      </c>
      <c r="C1619" s="140">
        <f t="shared" si="353"/>
        <v>16437600</v>
      </c>
      <c r="D1619" s="144"/>
      <c r="G1619" s="147"/>
      <c r="T1619" s="142" t="str">
        <f t="shared" si="354"/>
        <v/>
      </c>
      <c r="U1619" s="142" t="str">
        <f t="shared" si="355"/>
        <v/>
      </c>
      <c r="V1619" s="195" t="str">
        <f t="shared" si="356"/>
        <v/>
      </c>
      <c r="W1619" s="196" t="str">
        <f t="shared" si="357"/>
        <v/>
      </c>
      <c r="X1619" s="146" t="str">
        <f t="shared" si="362"/>
        <v/>
      </c>
      <c r="Y1619" s="146" t="str">
        <f t="shared" si="358"/>
        <v/>
      </c>
      <c r="Z1619" s="199" t="str">
        <f t="shared" si="359"/>
        <v/>
      </c>
      <c r="AA1619" s="146" t="str">
        <f t="shared" si="363"/>
        <v/>
      </c>
      <c r="AB1619" s="141" t="str">
        <f t="shared" si="360"/>
        <v/>
      </c>
      <c r="AC1619" s="140" t="str">
        <f t="shared" si="361"/>
        <v/>
      </c>
    </row>
    <row r="1620" spans="1:29" x14ac:dyDescent="0.2">
      <c r="A1620" s="150"/>
      <c r="B1620" s="149" t="str">
        <f t="shared" si="352"/>
        <v/>
      </c>
      <c r="C1620" s="140">
        <f t="shared" si="353"/>
        <v>16448400</v>
      </c>
      <c r="D1620" s="144"/>
      <c r="G1620" s="147"/>
      <c r="T1620" s="142" t="str">
        <f t="shared" si="354"/>
        <v/>
      </c>
      <c r="U1620" s="142" t="str">
        <f t="shared" si="355"/>
        <v/>
      </c>
      <c r="V1620" s="195" t="str">
        <f t="shared" si="356"/>
        <v/>
      </c>
      <c r="W1620" s="196" t="str">
        <f t="shared" si="357"/>
        <v/>
      </c>
      <c r="X1620" s="146" t="str">
        <f t="shared" si="362"/>
        <v/>
      </c>
      <c r="Y1620" s="146" t="str">
        <f t="shared" si="358"/>
        <v/>
      </c>
      <c r="Z1620" s="199" t="str">
        <f t="shared" si="359"/>
        <v/>
      </c>
      <c r="AA1620" s="146" t="str">
        <f t="shared" si="363"/>
        <v/>
      </c>
      <c r="AB1620" s="141" t="str">
        <f t="shared" si="360"/>
        <v/>
      </c>
      <c r="AC1620" s="140" t="str">
        <f t="shared" si="361"/>
        <v/>
      </c>
    </row>
    <row r="1621" spans="1:29" x14ac:dyDescent="0.2">
      <c r="A1621" s="150"/>
      <c r="B1621" s="149" t="str">
        <f t="shared" si="352"/>
        <v/>
      </c>
      <c r="C1621" s="140">
        <f t="shared" si="353"/>
        <v>16459200</v>
      </c>
      <c r="D1621" s="144"/>
      <c r="G1621" s="147"/>
      <c r="T1621" s="142" t="str">
        <f t="shared" si="354"/>
        <v/>
      </c>
      <c r="U1621" s="142" t="str">
        <f t="shared" si="355"/>
        <v/>
      </c>
      <c r="V1621" s="195" t="str">
        <f t="shared" si="356"/>
        <v/>
      </c>
      <c r="W1621" s="196" t="str">
        <f t="shared" si="357"/>
        <v/>
      </c>
      <c r="X1621" s="146" t="str">
        <f t="shared" si="362"/>
        <v/>
      </c>
      <c r="Y1621" s="146" t="str">
        <f t="shared" si="358"/>
        <v/>
      </c>
      <c r="Z1621" s="199" t="str">
        <f t="shared" si="359"/>
        <v/>
      </c>
      <c r="AA1621" s="146" t="str">
        <f t="shared" si="363"/>
        <v/>
      </c>
      <c r="AB1621" s="141" t="str">
        <f t="shared" si="360"/>
        <v/>
      </c>
      <c r="AC1621" s="140" t="str">
        <f t="shared" si="361"/>
        <v/>
      </c>
    </row>
    <row r="1622" spans="1:29" x14ac:dyDescent="0.2">
      <c r="A1622" s="150"/>
      <c r="B1622" s="149" t="str">
        <f t="shared" si="352"/>
        <v/>
      </c>
      <c r="C1622" s="140">
        <f t="shared" si="353"/>
        <v>16470000</v>
      </c>
      <c r="D1622" s="144"/>
      <c r="G1622" s="147"/>
      <c r="T1622" s="142" t="str">
        <f t="shared" si="354"/>
        <v/>
      </c>
      <c r="U1622" s="142" t="str">
        <f t="shared" si="355"/>
        <v/>
      </c>
      <c r="V1622" s="195" t="str">
        <f t="shared" si="356"/>
        <v/>
      </c>
      <c r="W1622" s="196" t="str">
        <f t="shared" si="357"/>
        <v/>
      </c>
      <c r="X1622" s="146" t="str">
        <f t="shared" si="362"/>
        <v/>
      </c>
      <c r="Y1622" s="146" t="str">
        <f t="shared" si="358"/>
        <v/>
      </c>
      <c r="Z1622" s="199" t="str">
        <f t="shared" si="359"/>
        <v/>
      </c>
      <c r="AA1622" s="146" t="str">
        <f t="shared" si="363"/>
        <v/>
      </c>
      <c r="AB1622" s="141" t="str">
        <f t="shared" si="360"/>
        <v/>
      </c>
      <c r="AC1622" s="140" t="str">
        <f t="shared" si="361"/>
        <v/>
      </c>
    </row>
    <row r="1623" spans="1:29" x14ac:dyDescent="0.2">
      <c r="A1623" s="150"/>
      <c r="B1623" s="149" t="str">
        <f t="shared" si="352"/>
        <v/>
      </c>
      <c r="C1623" s="140">
        <f t="shared" si="353"/>
        <v>16480800</v>
      </c>
      <c r="D1623" s="144"/>
      <c r="G1623" s="147"/>
      <c r="T1623" s="142" t="str">
        <f t="shared" si="354"/>
        <v/>
      </c>
      <c r="U1623" s="142" t="str">
        <f t="shared" si="355"/>
        <v/>
      </c>
      <c r="V1623" s="195" t="str">
        <f t="shared" si="356"/>
        <v/>
      </c>
      <c r="W1623" s="196" t="str">
        <f t="shared" si="357"/>
        <v/>
      </c>
      <c r="X1623" s="146" t="str">
        <f t="shared" si="362"/>
        <v/>
      </c>
      <c r="Y1623" s="146" t="str">
        <f t="shared" si="358"/>
        <v/>
      </c>
      <c r="Z1623" s="199" t="str">
        <f t="shared" si="359"/>
        <v/>
      </c>
      <c r="AA1623" s="146" t="str">
        <f t="shared" si="363"/>
        <v/>
      </c>
      <c r="AB1623" s="141" t="str">
        <f t="shared" si="360"/>
        <v/>
      </c>
      <c r="AC1623" s="140" t="str">
        <f t="shared" si="361"/>
        <v/>
      </c>
    </row>
    <row r="1624" spans="1:29" x14ac:dyDescent="0.2">
      <c r="A1624" s="150"/>
      <c r="B1624" s="149" t="str">
        <f t="shared" si="352"/>
        <v/>
      </c>
      <c r="C1624" s="140">
        <f t="shared" si="353"/>
        <v>16491600</v>
      </c>
      <c r="D1624" s="144"/>
      <c r="G1624" s="147"/>
      <c r="T1624" s="142" t="str">
        <f t="shared" si="354"/>
        <v/>
      </c>
      <c r="U1624" s="142" t="str">
        <f t="shared" si="355"/>
        <v/>
      </c>
      <c r="V1624" s="195" t="str">
        <f t="shared" si="356"/>
        <v/>
      </c>
      <c r="W1624" s="196" t="str">
        <f t="shared" si="357"/>
        <v/>
      </c>
      <c r="X1624" s="146" t="str">
        <f t="shared" si="362"/>
        <v/>
      </c>
      <c r="Y1624" s="146" t="str">
        <f t="shared" si="358"/>
        <v/>
      </c>
      <c r="Z1624" s="199" t="str">
        <f t="shared" si="359"/>
        <v/>
      </c>
      <c r="AA1624" s="146" t="str">
        <f t="shared" si="363"/>
        <v/>
      </c>
      <c r="AB1624" s="141" t="str">
        <f t="shared" si="360"/>
        <v/>
      </c>
      <c r="AC1624" s="140" t="str">
        <f t="shared" si="361"/>
        <v/>
      </c>
    </row>
    <row r="1625" spans="1:29" x14ac:dyDescent="0.2">
      <c r="A1625" s="150"/>
      <c r="B1625" s="149" t="str">
        <f t="shared" si="352"/>
        <v/>
      </c>
      <c r="C1625" s="140">
        <f t="shared" si="353"/>
        <v>16502400</v>
      </c>
      <c r="D1625" s="144"/>
      <c r="G1625" s="147"/>
      <c r="T1625" s="142" t="str">
        <f t="shared" si="354"/>
        <v/>
      </c>
      <c r="U1625" s="142" t="str">
        <f t="shared" si="355"/>
        <v/>
      </c>
      <c r="V1625" s="195" t="str">
        <f t="shared" si="356"/>
        <v/>
      </c>
      <c r="W1625" s="196" t="str">
        <f t="shared" si="357"/>
        <v/>
      </c>
      <c r="X1625" s="146" t="str">
        <f t="shared" si="362"/>
        <v/>
      </c>
      <c r="Y1625" s="146" t="str">
        <f t="shared" si="358"/>
        <v/>
      </c>
      <c r="Z1625" s="199" t="str">
        <f t="shared" si="359"/>
        <v/>
      </c>
      <c r="AA1625" s="146" t="str">
        <f t="shared" si="363"/>
        <v/>
      </c>
      <c r="AB1625" s="141" t="str">
        <f t="shared" si="360"/>
        <v/>
      </c>
      <c r="AC1625" s="140" t="str">
        <f t="shared" si="361"/>
        <v/>
      </c>
    </row>
    <row r="1626" spans="1:29" x14ac:dyDescent="0.2">
      <c r="A1626" s="150"/>
      <c r="B1626" s="149" t="str">
        <f t="shared" si="352"/>
        <v/>
      </c>
      <c r="C1626" s="140">
        <f t="shared" si="353"/>
        <v>16513200</v>
      </c>
      <c r="D1626" s="144"/>
      <c r="G1626" s="147"/>
      <c r="T1626" s="142" t="str">
        <f t="shared" si="354"/>
        <v/>
      </c>
      <c r="U1626" s="142" t="str">
        <f t="shared" si="355"/>
        <v/>
      </c>
      <c r="V1626" s="195" t="str">
        <f t="shared" si="356"/>
        <v/>
      </c>
      <c r="W1626" s="196" t="str">
        <f t="shared" si="357"/>
        <v/>
      </c>
      <c r="X1626" s="146" t="str">
        <f t="shared" si="362"/>
        <v/>
      </c>
      <c r="Y1626" s="146" t="str">
        <f t="shared" si="358"/>
        <v/>
      </c>
      <c r="Z1626" s="199" t="str">
        <f t="shared" si="359"/>
        <v/>
      </c>
      <c r="AA1626" s="146" t="str">
        <f t="shared" si="363"/>
        <v/>
      </c>
      <c r="AB1626" s="141" t="str">
        <f t="shared" si="360"/>
        <v/>
      </c>
      <c r="AC1626" s="140" t="str">
        <f t="shared" si="361"/>
        <v/>
      </c>
    </row>
    <row r="1627" spans="1:29" x14ac:dyDescent="0.2">
      <c r="A1627" s="150"/>
      <c r="B1627" s="149" t="str">
        <f t="shared" si="352"/>
        <v/>
      </c>
      <c r="C1627" s="140">
        <f t="shared" si="353"/>
        <v>16524000</v>
      </c>
      <c r="D1627" s="144"/>
      <c r="G1627" s="147"/>
      <c r="T1627" s="142" t="str">
        <f t="shared" si="354"/>
        <v/>
      </c>
      <c r="U1627" s="142" t="str">
        <f t="shared" si="355"/>
        <v/>
      </c>
      <c r="V1627" s="195" t="str">
        <f t="shared" si="356"/>
        <v/>
      </c>
      <c r="W1627" s="196" t="str">
        <f t="shared" si="357"/>
        <v/>
      </c>
      <c r="X1627" s="146" t="str">
        <f t="shared" si="362"/>
        <v/>
      </c>
      <c r="Y1627" s="146" t="str">
        <f t="shared" si="358"/>
        <v/>
      </c>
      <c r="Z1627" s="199" t="str">
        <f t="shared" si="359"/>
        <v/>
      </c>
      <c r="AA1627" s="146" t="str">
        <f t="shared" si="363"/>
        <v/>
      </c>
      <c r="AB1627" s="141" t="str">
        <f t="shared" si="360"/>
        <v/>
      </c>
      <c r="AC1627" s="140" t="str">
        <f t="shared" si="361"/>
        <v/>
      </c>
    </row>
    <row r="1628" spans="1:29" x14ac:dyDescent="0.2">
      <c r="A1628" s="150"/>
      <c r="B1628" s="149" t="str">
        <f t="shared" si="352"/>
        <v/>
      </c>
      <c r="C1628" s="140">
        <f t="shared" si="353"/>
        <v>16534800</v>
      </c>
      <c r="D1628" s="144"/>
      <c r="G1628" s="147"/>
      <c r="T1628" s="142" t="str">
        <f t="shared" si="354"/>
        <v/>
      </c>
      <c r="U1628" s="142" t="str">
        <f t="shared" si="355"/>
        <v/>
      </c>
      <c r="V1628" s="195" t="str">
        <f t="shared" si="356"/>
        <v/>
      </c>
      <c r="W1628" s="196" t="str">
        <f t="shared" si="357"/>
        <v/>
      </c>
      <c r="X1628" s="146" t="str">
        <f t="shared" si="362"/>
        <v/>
      </c>
      <c r="Y1628" s="146" t="str">
        <f t="shared" si="358"/>
        <v/>
      </c>
      <c r="Z1628" s="199" t="str">
        <f t="shared" si="359"/>
        <v/>
      </c>
      <c r="AA1628" s="146" t="str">
        <f t="shared" si="363"/>
        <v/>
      </c>
      <c r="AB1628" s="141" t="str">
        <f t="shared" si="360"/>
        <v/>
      </c>
      <c r="AC1628" s="140" t="str">
        <f t="shared" si="361"/>
        <v/>
      </c>
    </row>
    <row r="1629" spans="1:29" x14ac:dyDescent="0.2">
      <c r="A1629" s="150"/>
      <c r="B1629" s="149" t="str">
        <f t="shared" si="352"/>
        <v/>
      </c>
      <c r="C1629" s="140">
        <f t="shared" si="353"/>
        <v>16545600</v>
      </c>
      <c r="D1629" s="144"/>
      <c r="G1629" s="147"/>
      <c r="T1629" s="142" t="str">
        <f t="shared" si="354"/>
        <v/>
      </c>
      <c r="U1629" s="142" t="str">
        <f t="shared" si="355"/>
        <v/>
      </c>
      <c r="V1629" s="195" t="str">
        <f t="shared" si="356"/>
        <v/>
      </c>
      <c r="W1629" s="196" t="str">
        <f t="shared" si="357"/>
        <v/>
      </c>
      <c r="X1629" s="146" t="str">
        <f t="shared" si="362"/>
        <v/>
      </c>
      <c r="Y1629" s="146" t="str">
        <f t="shared" si="358"/>
        <v/>
      </c>
      <c r="Z1629" s="199" t="str">
        <f t="shared" si="359"/>
        <v/>
      </c>
      <c r="AA1629" s="146" t="str">
        <f t="shared" si="363"/>
        <v/>
      </c>
      <c r="AB1629" s="141" t="str">
        <f t="shared" si="360"/>
        <v/>
      </c>
      <c r="AC1629" s="140" t="str">
        <f t="shared" si="361"/>
        <v/>
      </c>
    </row>
    <row r="1630" spans="1:29" x14ac:dyDescent="0.2">
      <c r="A1630" s="150"/>
      <c r="B1630" s="149" t="str">
        <f t="shared" si="352"/>
        <v/>
      </c>
      <c r="C1630" s="140">
        <f t="shared" si="353"/>
        <v>16556400</v>
      </c>
      <c r="D1630" s="144"/>
      <c r="G1630" s="147"/>
      <c r="T1630" s="142" t="str">
        <f t="shared" si="354"/>
        <v/>
      </c>
      <c r="U1630" s="142" t="str">
        <f t="shared" si="355"/>
        <v/>
      </c>
      <c r="V1630" s="195" t="str">
        <f t="shared" si="356"/>
        <v/>
      </c>
      <c r="W1630" s="196" t="str">
        <f t="shared" si="357"/>
        <v/>
      </c>
      <c r="X1630" s="146" t="str">
        <f t="shared" si="362"/>
        <v/>
      </c>
      <c r="Y1630" s="146" t="str">
        <f t="shared" si="358"/>
        <v/>
      </c>
      <c r="Z1630" s="199" t="str">
        <f t="shared" si="359"/>
        <v/>
      </c>
      <c r="AA1630" s="146" t="str">
        <f t="shared" si="363"/>
        <v/>
      </c>
      <c r="AB1630" s="141" t="str">
        <f t="shared" si="360"/>
        <v/>
      </c>
      <c r="AC1630" s="140" t="str">
        <f t="shared" si="361"/>
        <v/>
      </c>
    </row>
    <row r="1631" spans="1:29" x14ac:dyDescent="0.2">
      <c r="A1631" s="150"/>
      <c r="B1631" s="149" t="str">
        <f t="shared" si="352"/>
        <v/>
      </c>
      <c r="C1631" s="140">
        <f t="shared" si="353"/>
        <v>16567200</v>
      </c>
      <c r="D1631" s="144"/>
      <c r="G1631" s="147"/>
      <c r="T1631" s="142" t="str">
        <f t="shared" si="354"/>
        <v/>
      </c>
      <c r="U1631" s="142" t="str">
        <f t="shared" si="355"/>
        <v/>
      </c>
      <c r="V1631" s="195" t="str">
        <f t="shared" si="356"/>
        <v/>
      </c>
      <c r="W1631" s="196" t="str">
        <f t="shared" si="357"/>
        <v/>
      </c>
      <c r="X1631" s="146" t="str">
        <f t="shared" si="362"/>
        <v/>
      </c>
      <c r="Y1631" s="146" t="str">
        <f t="shared" si="358"/>
        <v/>
      </c>
      <c r="Z1631" s="199" t="str">
        <f t="shared" si="359"/>
        <v/>
      </c>
      <c r="AA1631" s="146" t="str">
        <f t="shared" si="363"/>
        <v/>
      </c>
      <c r="AB1631" s="141" t="str">
        <f t="shared" si="360"/>
        <v/>
      </c>
      <c r="AC1631" s="140" t="str">
        <f t="shared" si="361"/>
        <v/>
      </c>
    </row>
    <row r="1632" spans="1:29" x14ac:dyDescent="0.2">
      <c r="A1632" s="150"/>
      <c r="B1632" s="149" t="str">
        <f t="shared" si="352"/>
        <v/>
      </c>
      <c r="C1632" s="140">
        <f t="shared" si="353"/>
        <v>16578000</v>
      </c>
      <c r="D1632" s="144"/>
      <c r="G1632" s="147"/>
      <c r="T1632" s="142" t="str">
        <f t="shared" si="354"/>
        <v/>
      </c>
      <c r="U1632" s="142" t="str">
        <f t="shared" si="355"/>
        <v/>
      </c>
      <c r="V1632" s="195" t="str">
        <f t="shared" si="356"/>
        <v/>
      </c>
      <c r="W1632" s="196" t="str">
        <f t="shared" si="357"/>
        <v/>
      </c>
      <c r="X1632" s="146" t="str">
        <f t="shared" si="362"/>
        <v/>
      </c>
      <c r="Y1632" s="146" t="str">
        <f t="shared" si="358"/>
        <v/>
      </c>
      <c r="Z1632" s="199" t="str">
        <f t="shared" si="359"/>
        <v/>
      </c>
      <c r="AA1632" s="146" t="str">
        <f t="shared" si="363"/>
        <v/>
      </c>
      <c r="AB1632" s="141" t="str">
        <f t="shared" si="360"/>
        <v/>
      </c>
      <c r="AC1632" s="140" t="str">
        <f t="shared" si="361"/>
        <v/>
      </c>
    </row>
    <row r="1633" spans="1:29" x14ac:dyDescent="0.2">
      <c r="A1633" s="150"/>
      <c r="B1633" s="149" t="str">
        <f t="shared" si="352"/>
        <v/>
      </c>
      <c r="C1633" s="140">
        <f t="shared" si="353"/>
        <v>16588800</v>
      </c>
      <c r="D1633" s="144"/>
      <c r="G1633" s="147"/>
      <c r="T1633" s="142" t="str">
        <f t="shared" si="354"/>
        <v/>
      </c>
      <c r="U1633" s="142" t="str">
        <f t="shared" si="355"/>
        <v/>
      </c>
      <c r="V1633" s="195" t="str">
        <f t="shared" si="356"/>
        <v/>
      </c>
      <c r="W1633" s="196" t="str">
        <f t="shared" si="357"/>
        <v/>
      </c>
      <c r="X1633" s="146" t="str">
        <f t="shared" si="362"/>
        <v/>
      </c>
      <c r="Y1633" s="146" t="str">
        <f t="shared" si="358"/>
        <v/>
      </c>
      <c r="Z1633" s="199" t="str">
        <f t="shared" si="359"/>
        <v/>
      </c>
      <c r="AA1633" s="146" t="str">
        <f t="shared" si="363"/>
        <v/>
      </c>
      <c r="AB1633" s="141" t="str">
        <f t="shared" si="360"/>
        <v/>
      </c>
      <c r="AC1633" s="140" t="str">
        <f t="shared" si="361"/>
        <v/>
      </c>
    </row>
    <row r="1634" spans="1:29" x14ac:dyDescent="0.2">
      <c r="A1634" s="150"/>
      <c r="B1634" s="149" t="str">
        <f t="shared" si="352"/>
        <v/>
      </c>
      <c r="C1634" s="140">
        <f t="shared" si="353"/>
        <v>16599600</v>
      </c>
      <c r="D1634" s="144"/>
      <c r="G1634" s="147"/>
      <c r="T1634" s="142" t="str">
        <f t="shared" si="354"/>
        <v/>
      </c>
      <c r="U1634" s="142" t="str">
        <f t="shared" si="355"/>
        <v/>
      </c>
      <c r="V1634" s="195" t="str">
        <f t="shared" si="356"/>
        <v/>
      </c>
      <c r="W1634" s="196" t="str">
        <f t="shared" si="357"/>
        <v/>
      </c>
      <c r="X1634" s="146" t="str">
        <f t="shared" si="362"/>
        <v/>
      </c>
      <c r="Y1634" s="146" t="str">
        <f t="shared" si="358"/>
        <v/>
      </c>
      <c r="Z1634" s="199" t="str">
        <f t="shared" si="359"/>
        <v/>
      </c>
      <c r="AA1634" s="146" t="str">
        <f t="shared" si="363"/>
        <v/>
      </c>
      <c r="AB1634" s="141" t="str">
        <f t="shared" si="360"/>
        <v/>
      </c>
      <c r="AC1634" s="140" t="str">
        <f t="shared" si="361"/>
        <v/>
      </c>
    </row>
    <row r="1635" spans="1:29" x14ac:dyDescent="0.2">
      <c r="A1635" s="150"/>
      <c r="B1635" s="149" t="str">
        <f t="shared" si="352"/>
        <v/>
      </c>
      <c r="C1635" s="140">
        <f t="shared" si="353"/>
        <v>16610400</v>
      </c>
      <c r="D1635" s="144"/>
      <c r="G1635" s="147"/>
      <c r="T1635" s="142" t="str">
        <f t="shared" si="354"/>
        <v/>
      </c>
      <c r="U1635" s="142" t="str">
        <f t="shared" si="355"/>
        <v/>
      </c>
      <c r="V1635" s="195" t="str">
        <f t="shared" si="356"/>
        <v/>
      </c>
      <c r="W1635" s="196" t="str">
        <f t="shared" si="357"/>
        <v/>
      </c>
      <c r="X1635" s="146" t="str">
        <f t="shared" si="362"/>
        <v/>
      </c>
      <c r="Y1635" s="146" t="str">
        <f t="shared" si="358"/>
        <v/>
      </c>
      <c r="Z1635" s="199" t="str">
        <f t="shared" si="359"/>
        <v/>
      </c>
      <c r="AA1635" s="146" t="str">
        <f t="shared" si="363"/>
        <v/>
      </c>
      <c r="AB1635" s="141" t="str">
        <f t="shared" si="360"/>
        <v/>
      </c>
      <c r="AC1635" s="140" t="str">
        <f t="shared" si="361"/>
        <v/>
      </c>
    </row>
    <row r="1636" spans="1:29" x14ac:dyDescent="0.2">
      <c r="A1636" s="150"/>
      <c r="B1636" s="149" t="str">
        <f t="shared" si="352"/>
        <v/>
      </c>
      <c r="C1636" s="140">
        <f t="shared" si="353"/>
        <v>16621200</v>
      </c>
      <c r="D1636" s="144"/>
      <c r="G1636" s="147"/>
      <c r="T1636" s="142" t="str">
        <f t="shared" si="354"/>
        <v/>
      </c>
      <c r="U1636" s="142" t="str">
        <f t="shared" si="355"/>
        <v/>
      </c>
      <c r="V1636" s="195" t="str">
        <f t="shared" si="356"/>
        <v/>
      </c>
      <c r="W1636" s="196" t="str">
        <f t="shared" si="357"/>
        <v/>
      </c>
      <c r="X1636" s="146" t="str">
        <f t="shared" si="362"/>
        <v/>
      </c>
      <c r="Y1636" s="146" t="str">
        <f t="shared" si="358"/>
        <v/>
      </c>
      <c r="Z1636" s="199" t="str">
        <f t="shared" si="359"/>
        <v/>
      </c>
      <c r="AA1636" s="146" t="str">
        <f t="shared" si="363"/>
        <v/>
      </c>
      <c r="AB1636" s="141" t="str">
        <f t="shared" si="360"/>
        <v/>
      </c>
      <c r="AC1636" s="140" t="str">
        <f t="shared" si="361"/>
        <v/>
      </c>
    </row>
    <row r="1637" spans="1:29" x14ac:dyDescent="0.2">
      <c r="A1637" s="150"/>
      <c r="B1637" s="149" t="str">
        <f t="shared" si="352"/>
        <v/>
      </c>
      <c r="C1637" s="140">
        <f t="shared" si="353"/>
        <v>16632000</v>
      </c>
      <c r="D1637" s="144"/>
      <c r="G1637" s="147"/>
      <c r="T1637" s="142" t="str">
        <f t="shared" si="354"/>
        <v/>
      </c>
      <c r="U1637" s="142" t="str">
        <f t="shared" si="355"/>
        <v/>
      </c>
      <c r="V1637" s="195" t="str">
        <f t="shared" si="356"/>
        <v/>
      </c>
      <c r="W1637" s="196" t="str">
        <f t="shared" si="357"/>
        <v/>
      </c>
      <c r="X1637" s="146" t="str">
        <f t="shared" si="362"/>
        <v/>
      </c>
      <c r="Y1637" s="146" t="str">
        <f t="shared" si="358"/>
        <v/>
      </c>
      <c r="Z1637" s="199" t="str">
        <f t="shared" si="359"/>
        <v/>
      </c>
      <c r="AA1637" s="146" t="str">
        <f t="shared" si="363"/>
        <v/>
      </c>
      <c r="AB1637" s="141" t="str">
        <f t="shared" si="360"/>
        <v/>
      </c>
      <c r="AC1637" s="140" t="str">
        <f t="shared" si="361"/>
        <v/>
      </c>
    </row>
    <row r="1638" spans="1:29" x14ac:dyDescent="0.2">
      <c r="A1638" s="150"/>
      <c r="B1638" s="149" t="str">
        <f t="shared" si="352"/>
        <v/>
      </c>
      <c r="C1638" s="140">
        <f t="shared" si="353"/>
        <v>16642800</v>
      </c>
      <c r="D1638" s="144"/>
      <c r="G1638" s="147"/>
      <c r="T1638" s="142" t="str">
        <f t="shared" si="354"/>
        <v/>
      </c>
      <c r="U1638" s="142" t="str">
        <f t="shared" si="355"/>
        <v/>
      </c>
      <c r="V1638" s="195" t="str">
        <f t="shared" si="356"/>
        <v/>
      </c>
      <c r="W1638" s="196" t="str">
        <f t="shared" si="357"/>
        <v/>
      </c>
      <c r="X1638" s="146" t="str">
        <f t="shared" si="362"/>
        <v/>
      </c>
      <c r="Y1638" s="146" t="str">
        <f t="shared" si="358"/>
        <v/>
      </c>
      <c r="Z1638" s="199" t="str">
        <f t="shared" si="359"/>
        <v/>
      </c>
      <c r="AA1638" s="146" t="str">
        <f t="shared" si="363"/>
        <v/>
      </c>
      <c r="AB1638" s="141" t="str">
        <f t="shared" si="360"/>
        <v/>
      </c>
      <c r="AC1638" s="140" t="str">
        <f t="shared" si="361"/>
        <v/>
      </c>
    </row>
    <row r="1639" spans="1:29" x14ac:dyDescent="0.2">
      <c r="A1639" s="150"/>
      <c r="B1639" s="149" t="str">
        <f t="shared" si="352"/>
        <v/>
      </c>
      <c r="C1639" s="140">
        <f t="shared" si="353"/>
        <v>16653600</v>
      </c>
      <c r="D1639" s="144"/>
      <c r="G1639" s="147"/>
      <c r="T1639" s="142" t="str">
        <f t="shared" si="354"/>
        <v/>
      </c>
      <c r="U1639" s="142" t="str">
        <f t="shared" si="355"/>
        <v/>
      </c>
      <c r="V1639" s="195" t="str">
        <f t="shared" si="356"/>
        <v/>
      </c>
      <c r="W1639" s="196" t="str">
        <f t="shared" si="357"/>
        <v/>
      </c>
      <c r="X1639" s="146" t="str">
        <f t="shared" si="362"/>
        <v/>
      </c>
      <c r="Y1639" s="146" t="str">
        <f t="shared" si="358"/>
        <v/>
      </c>
      <c r="Z1639" s="199" t="str">
        <f t="shared" si="359"/>
        <v/>
      </c>
      <c r="AA1639" s="146" t="str">
        <f t="shared" si="363"/>
        <v/>
      </c>
      <c r="AB1639" s="141" t="str">
        <f t="shared" si="360"/>
        <v/>
      </c>
      <c r="AC1639" s="140" t="str">
        <f t="shared" si="361"/>
        <v/>
      </c>
    </row>
    <row r="1640" spans="1:29" x14ac:dyDescent="0.2">
      <c r="A1640" s="150"/>
      <c r="B1640" s="149" t="str">
        <f t="shared" si="352"/>
        <v/>
      </c>
      <c r="C1640" s="140">
        <f t="shared" si="353"/>
        <v>16664400</v>
      </c>
      <c r="D1640" s="144"/>
      <c r="G1640" s="147"/>
      <c r="T1640" s="142" t="str">
        <f t="shared" si="354"/>
        <v/>
      </c>
      <c r="U1640" s="142" t="str">
        <f t="shared" si="355"/>
        <v/>
      </c>
      <c r="V1640" s="195" t="str">
        <f t="shared" si="356"/>
        <v/>
      </c>
      <c r="W1640" s="196" t="str">
        <f t="shared" si="357"/>
        <v/>
      </c>
      <c r="X1640" s="146" t="str">
        <f t="shared" si="362"/>
        <v/>
      </c>
      <c r="Y1640" s="146" t="str">
        <f t="shared" si="358"/>
        <v/>
      </c>
      <c r="Z1640" s="199" t="str">
        <f t="shared" si="359"/>
        <v/>
      </c>
      <c r="AA1640" s="146" t="str">
        <f t="shared" si="363"/>
        <v/>
      </c>
      <c r="AB1640" s="141" t="str">
        <f t="shared" si="360"/>
        <v/>
      </c>
      <c r="AC1640" s="140" t="str">
        <f t="shared" si="361"/>
        <v/>
      </c>
    </row>
    <row r="1641" spans="1:29" x14ac:dyDescent="0.2">
      <c r="A1641" s="150"/>
      <c r="B1641" s="149" t="str">
        <f t="shared" si="352"/>
        <v/>
      </c>
      <c r="C1641" s="140">
        <f t="shared" si="353"/>
        <v>16675200</v>
      </c>
      <c r="D1641" s="144"/>
      <c r="G1641" s="147"/>
      <c r="T1641" s="142" t="str">
        <f t="shared" si="354"/>
        <v/>
      </c>
      <c r="U1641" s="142" t="str">
        <f t="shared" si="355"/>
        <v/>
      </c>
      <c r="V1641" s="195" t="str">
        <f t="shared" si="356"/>
        <v/>
      </c>
      <c r="W1641" s="196" t="str">
        <f t="shared" si="357"/>
        <v/>
      </c>
      <c r="X1641" s="146" t="str">
        <f t="shared" si="362"/>
        <v/>
      </c>
      <c r="Y1641" s="146" t="str">
        <f t="shared" si="358"/>
        <v/>
      </c>
      <c r="Z1641" s="199" t="str">
        <f t="shared" si="359"/>
        <v/>
      </c>
      <c r="AA1641" s="146" t="str">
        <f t="shared" si="363"/>
        <v/>
      </c>
      <c r="AB1641" s="141" t="str">
        <f t="shared" si="360"/>
        <v/>
      </c>
      <c r="AC1641" s="140" t="str">
        <f t="shared" si="361"/>
        <v/>
      </c>
    </row>
    <row r="1642" spans="1:29" x14ac:dyDescent="0.2">
      <c r="A1642" s="150"/>
      <c r="B1642" s="149" t="str">
        <f t="shared" si="352"/>
        <v/>
      </c>
      <c r="C1642" s="140">
        <f t="shared" si="353"/>
        <v>16686000</v>
      </c>
      <c r="D1642" s="144"/>
      <c r="G1642" s="147"/>
      <c r="T1642" s="142" t="str">
        <f t="shared" si="354"/>
        <v/>
      </c>
      <c r="U1642" s="142" t="str">
        <f t="shared" si="355"/>
        <v/>
      </c>
      <c r="V1642" s="195" t="str">
        <f t="shared" si="356"/>
        <v/>
      </c>
      <c r="W1642" s="196" t="str">
        <f t="shared" si="357"/>
        <v/>
      </c>
      <c r="X1642" s="146" t="str">
        <f t="shared" si="362"/>
        <v/>
      </c>
      <c r="Y1642" s="146" t="str">
        <f t="shared" si="358"/>
        <v/>
      </c>
      <c r="Z1642" s="199" t="str">
        <f t="shared" si="359"/>
        <v/>
      </c>
      <c r="AA1642" s="146" t="str">
        <f t="shared" si="363"/>
        <v/>
      </c>
      <c r="AB1642" s="141" t="str">
        <f t="shared" si="360"/>
        <v/>
      </c>
      <c r="AC1642" s="140" t="str">
        <f t="shared" si="361"/>
        <v/>
      </c>
    </row>
    <row r="1643" spans="1:29" x14ac:dyDescent="0.2">
      <c r="A1643" s="150"/>
      <c r="B1643" s="149" t="str">
        <f t="shared" si="352"/>
        <v/>
      </c>
      <c r="C1643" s="140">
        <f t="shared" si="353"/>
        <v>16696800</v>
      </c>
      <c r="D1643" s="144"/>
      <c r="G1643" s="147"/>
      <c r="T1643" s="142" t="str">
        <f t="shared" si="354"/>
        <v/>
      </c>
      <c r="U1643" s="142" t="str">
        <f t="shared" si="355"/>
        <v/>
      </c>
      <c r="V1643" s="195" t="str">
        <f t="shared" si="356"/>
        <v/>
      </c>
      <c r="W1643" s="196" t="str">
        <f t="shared" si="357"/>
        <v/>
      </c>
      <c r="X1643" s="146" t="str">
        <f t="shared" si="362"/>
        <v/>
      </c>
      <c r="Y1643" s="146" t="str">
        <f t="shared" si="358"/>
        <v/>
      </c>
      <c r="Z1643" s="199" t="str">
        <f t="shared" si="359"/>
        <v/>
      </c>
      <c r="AA1643" s="146" t="str">
        <f t="shared" si="363"/>
        <v/>
      </c>
      <c r="AB1643" s="141" t="str">
        <f t="shared" si="360"/>
        <v/>
      </c>
      <c r="AC1643" s="140" t="str">
        <f t="shared" si="361"/>
        <v/>
      </c>
    </row>
    <row r="1644" spans="1:29" x14ac:dyDescent="0.2">
      <c r="A1644" s="150"/>
      <c r="B1644" s="149" t="str">
        <f t="shared" si="352"/>
        <v/>
      </c>
      <c r="C1644" s="140">
        <f t="shared" si="353"/>
        <v>16707600</v>
      </c>
      <c r="D1644" s="144"/>
      <c r="G1644" s="147"/>
      <c r="T1644" s="142" t="str">
        <f t="shared" si="354"/>
        <v/>
      </c>
      <c r="U1644" s="142" t="str">
        <f t="shared" si="355"/>
        <v/>
      </c>
      <c r="V1644" s="195" t="str">
        <f t="shared" si="356"/>
        <v/>
      </c>
      <c r="W1644" s="196" t="str">
        <f t="shared" si="357"/>
        <v/>
      </c>
      <c r="X1644" s="146" t="str">
        <f t="shared" si="362"/>
        <v/>
      </c>
      <c r="Y1644" s="146" t="str">
        <f t="shared" si="358"/>
        <v/>
      </c>
      <c r="Z1644" s="199" t="str">
        <f t="shared" si="359"/>
        <v/>
      </c>
      <c r="AA1644" s="146" t="str">
        <f t="shared" si="363"/>
        <v/>
      </c>
      <c r="AB1644" s="141" t="str">
        <f t="shared" si="360"/>
        <v/>
      </c>
      <c r="AC1644" s="140" t="str">
        <f t="shared" si="361"/>
        <v/>
      </c>
    </row>
    <row r="1645" spans="1:29" x14ac:dyDescent="0.2">
      <c r="A1645" s="150"/>
      <c r="B1645" s="149" t="str">
        <f t="shared" si="352"/>
        <v/>
      </c>
      <c r="C1645" s="140">
        <f t="shared" si="353"/>
        <v>16718400</v>
      </c>
      <c r="D1645" s="144"/>
      <c r="G1645" s="147"/>
      <c r="T1645" s="142" t="str">
        <f t="shared" si="354"/>
        <v/>
      </c>
      <c r="U1645" s="142" t="str">
        <f t="shared" si="355"/>
        <v/>
      </c>
      <c r="V1645" s="195" t="str">
        <f t="shared" si="356"/>
        <v/>
      </c>
      <c r="W1645" s="196" t="str">
        <f t="shared" si="357"/>
        <v/>
      </c>
      <c r="X1645" s="146" t="str">
        <f t="shared" si="362"/>
        <v/>
      </c>
      <c r="Y1645" s="146" t="str">
        <f t="shared" si="358"/>
        <v/>
      </c>
      <c r="Z1645" s="199" t="str">
        <f t="shared" si="359"/>
        <v/>
      </c>
      <c r="AA1645" s="146" t="str">
        <f t="shared" si="363"/>
        <v/>
      </c>
      <c r="AB1645" s="141" t="str">
        <f t="shared" si="360"/>
        <v/>
      </c>
      <c r="AC1645" s="140" t="str">
        <f t="shared" si="361"/>
        <v/>
      </c>
    </row>
    <row r="1646" spans="1:29" x14ac:dyDescent="0.2">
      <c r="A1646" s="150"/>
      <c r="B1646" s="149" t="str">
        <f t="shared" si="352"/>
        <v/>
      </c>
      <c r="C1646" s="140">
        <f t="shared" si="353"/>
        <v>16729200</v>
      </c>
      <c r="D1646" s="144"/>
      <c r="G1646" s="147"/>
      <c r="T1646" s="142" t="str">
        <f t="shared" si="354"/>
        <v/>
      </c>
      <c r="U1646" s="142" t="str">
        <f t="shared" si="355"/>
        <v/>
      </c>
      <c r="V1646" s="195" t="str">
        <f t="shared" si="356"/>
        <v/>
      </c>
      <c r="W1646" s="196" t="str">
        <f t="shared" si="357"/>
        <v/>
      </c>
      <c r="X1646" s="146" t="str">
        <f t="shared" si="362"/>
        <v/>
      </c>
      <c r="Y1646" s="146" t="str">
        <f t="shared" si="358"/>
        <v/>
      </c>
      <c r="Z1646" s="199" t="str">
        <f t="shared" si="359"/>
        <v/>
      </c>
      <c r="AA1646" s="146" t="str">
        <f t="shared" si="363"/>
        <v/>
      </c>
      <c r="AB1646" s="141" t="str">
        <f t="shared" si="360"/>
        <v/>
      </c>
      <c r="AC1646" s="140" t="str">
        <f t="shared" si="361"/>
        <v/>
      </c>
    </row>
    <row r="1647" spans="1:29" x14ac:dyDescent="0.2">
      <c r="A1647" s="150"/>
      <c r="B1647" s="149" t="str">
        <f t="shared" si="352"/>
        <v/>
      </c>
      <c r="C1647" s="140">
        <f t="shared" si="353"/>
        <v>16740000</v>
      </c>
      <c r="D1647" s="144"/>
      <c r="G1647" s="147"/>
      <c r="T1647" s="142" t="str">
        <f t="shared" si="354"/>
        <v/>
      </c>
      <c r="U1647" s="142" t="str">
        <f t="shared" si="355"/>
        <v/>
      </c>
      <c r="V1647" s="195" t="str">
        <f t="shared" si="356"/>
        <v/>
      </c>
      <c r="W1647" s="196" t="str">
        <f t="shared" si="357"/>
        <v/>
      </c>
      <c r="X1647" s="146" t="str">
        <f t="shared" si="362"/>
        <v/>
      </c>
      <c r="Y1647" s="146" t="str">
        <f t="shared" si="358"/>
        <v/>
      </c>
      <c r="Z1647" s="199" t="str">
        <f t="shared" si="359"/>
        <v/>
      </c>
      <c r="AA1647" s="146" t="str">
        <f t="shared" si="363"/>
        <v/>
      </c>
      <c r="AB1647" s="141" t="str">
        <f t="shared" si="360"/>
        <v/>
      </c>
      <c r="AC1647" s="140" t="str">
        <f t="shared" si="361"/>
        <v/>
      </c>
    </row>
    <row r="1648" spans="1:29" x14ac:dyDescent="0.2">
      <c r="A1648" s="150"/>
      <c r="B1648" s="149" t="str">
        <f t="shared" si="352"/>
        <v/>
      </c>
      <c r="C1648" s="140">
        <f t="shared" si="353"/>
        <v>16750800</v>
      </c>
      <c r="D1648" s="144"/>
      <c r="G1648" s="147"/>
      <c r="T1648" s="142" t="str">
        <f t="shared" si="354"/>
        <v/>
      </c>
      <c r="U1648" s="142" t="str">
        <f t="shared" si="355"/>
        <v/>
      </c>
      <c r="V1648" s="195" t="str">
        <f t="shared" si="356"/>
        <v/>
      </c>
      <c r="W1648" s="196" t="str">
        <f t="shared" si="357"/>
        <v/>
      </c>
      <c r="X1648" s="146" t="str">
        <f t="shared" si="362"/>
        <v/>
      </c>
      <c r="Y1648" s="146" t="str">
        <f t="shared" si="358"/>
        <v/>
      </c>
      <c r="Z1648" s="199" t="str">
        <f t="shared" si="359"/>
        <v/>
      </c>
      <c r="AA1648" s="146" t="str">
        <f t="shared" si="363"/>
        <v/>
      </c>
      <c r="AB1648" s="141" t="str">
        <f t="shared" si="360"/>
        <v/>
      </c>
      <c r="AC1648" s="140" t="str">
        <f t="shared" si="361"/>
        <v/>
      </c>
    </row>
    <row r="1649" spans="1:29" x14ac:dyDescent="0.2">
      <c r="A1649" s="150"/>
      <c r="B1649" s="149" t="str">
        <f t="shared" si="352"/>
        <v/>
      </c>
      <c r="C1649" s="140">
        <f t="shared" si="353"/>
        <v>16761600</v>
      </c>
      <c r="D1649" s="144"/>
      <c r="G1649" s="147"/>
      <c r="T1649" s="142" t="str">
        <f t="shared" si="354"/>
        <v/>
      </c>
      <c r="U1649" s="142" t="str">
        <f t="shared" si="355"/>
        <v/>
      </c>
      <c r="V1649" s="195" t="str">
        <f t="shared" si="356"/>
        <v/>
      </c>
      <c r="W1649" s="196" t="str">
        <f t="shared" si="357"/>
        <v/>
      </c>
      <c r="X1649" s="146" t="str">
        <f t="shared" si="362"/>
        <v/>
      </c>
      <c r="Y1649" s="146" t="str">
        <f t="shared" si="358"/>
        <v/>
      </c>
      <c r="Z1649" s="199" t="str">
        <f t="shared" si="359"/>
        <v/>
      </c>
      <c r="AA1649" s="146" t="str">
        <f t="shared" si="363"/>
        <v/>
      </c>
      <c r="AB1649" s="141" t="str">
        <f t="shared" si="360"/>
        <v/>
      </c>
      <c r="AC1649" s="140" t="str">
        <f t="shared" si="361"/>
        <v/>
      </c>
    </row>
    <row r="1650" spans="1:29" x14ac:dyDescent="0.2">
      <c r="A1650" s="150"/>
      <c r="B1650" s="149" t="str">
        <f t="shared" si="352"/>
        <v/>
      </c>
      <c r="C1650" s="140">
        <f t="shared" si="353"/>
        <v>16772400</v>
      </c>
      <c r="D1650" s="144"/>
      <c r="G1650" s="147"/>
      <c r="T1650" s="142" t="str">
        <f t="shared" si="354"/>
        <v/>
      </c>
      <c r="U1650" s="142" t="str">
        <f t="shared" si="355"/>
        <v/>
      </c>
      <c r="V1650" s="195" t="str">
        <f t="shared" si="356"/>
        <v/>
      </c>
      <c r="W1650" s="196" t="str">
        <f t="shared" si="357"/>
        <v/>
      </c>
      <c r="X1650" s="146" t="str">
        <f t="shared" si="362"/>
        <v/>
      </c>
      <c r="Y1650" s="146" t="str">
        <f t="shared" si="358"/>
        <v/>
      </c>
      <c r="Z1650" s="199" t="str">
        <f t="shared" si="359"/>
        <v/>
      </c>
      <c r="AA1650" s="146" t="str">
        <f t="shared" si="363"/>
        <v/>
      </c>
      <c r="AB1650" s="141" t="str">
        <f t="shared" si="360"/>
        <v/>
      </c>
      <c r="AC1650" s="140" t="str">
        <f t="shared" si="361"/>
        <v/>
      </c>
    </row>
    <row r="1651" spans="1:29" x14ac:dyDescent="0.2">
      <c r="A1651" s="150"/>
      <c r="B1651" s="149" t="str">
        <f t="shared" si="352"/>
        <v/>
      </c>
      <c r="C1651" s="140">
        <f t="shared" si="353"/>
        <v>16783200</v>
      </c>
      <c r="D1651" s="144"/>
      <c r="G1651" s="147"/>
      <c r="T1651" s="142" t="str">
        <f t="shared" si="354"/>
        <v/>
      </c>
      <c r="U1651" s="142" t="str">
        <f t="shared" si="355"/>
        <v/>
      </c>
      <c r="V1651" s="195" t="str">
        <f t="shared" si="356"/>
        <v/>
      </c>
      <c r="W1651" s="196" t="str">
        <f t="shared" si="357"/>
        <v/>
      </c>
      <c r="X1651" s="146" t="str">
        <f t="shared" si="362"/>
        <v/>
      </c>
      <c r="Y1651" s="146" t="str">
        <f t="shared" si="358"/>
        <v/>
      </c>
      <c r="Z1651" s="199" t="str">
        <f t="shared" si="359"/>
        <v/>
      </c>
      <c r="AA1651" s="146" t="str">
        <f t="shared" si="363"/>
        <v/>
      </c>
      <c r="AB1651" s="141" t="str">
        <f t="shared" si="360"/>
        <v/>
      </c>
      <c r="AC1651" s="140" t="str">
        <f t="shared" si="361"/>
        <v/>
      </c>
    </row>
    <row r="1652" spans="1:29" x14ac:dyDescent="0.2">
      <c r="A1652" s="150"/>
      <c r="B1652" s="149" t="str">
        <f t="shared" si="352"/>
        <v/>
      </c>
      <c r="C1652" s="140">
        <f t="shared" si="353"/>
        <v>16794000</v>
      </c>
      <c r="D1652" s="144"/>
      <c r="G1652" s="147"/>
      <c r="T1652" s="142" t="str">
        <f t="shared" si="354"/>
        <v/>
      </c>
      <c r="U1652" s="142" t="str">
        <f t="shared" si="355"/>
        <v/>
      </c>
      <c r="V1652" s="195" t="str">
        <f t="shared" si="356"/>
        <v/>
      </c>
      <c r="W1652" s="196" t="str">
        <f t="shared" si="357"/>
        <v/>
      </c>
      <c r="X1652" s="146" t="str">
        <f t="shared" si="362"/>
        <v/>
      </c>
      <c r="Y1652" s="146" t="str">
        <f t="shared" si="358"/>
        <v/>
      </c>
      <c r="Z1652" s="199" t="str">
        <f t="shared" si="359"/>
        <v/>
      </c>
      <c r="AA1652" s="146" t="str">
        <f t="shared" si="363"/>
        <v/>
      </c>
      <c r="AB1652" s="141" t="str">
        <f t="shared" si="360"/>
        <v/>
      </c>
      <c r="AC1652" s="140" t="str">
        <f t="shared" si="361"/>
        <v/>
      </c>
    </row>
    <row r="1653" spans="1:29" x14ac:dyDescent="0.2">
      <c r="A1653" s="150"/>
      <c r="B1653" s="149" t="str">
        <f t="shared" si="352"/>
        <v/>
      </c>
      <c r="C1653" s="140">
        <f t="shared" si="353"/>
        <v>16804800</v>
      </c>
      <c r="D1653" s="144"/>
      <c r="G1653" s="147"/>
      <c r="T1653" s="142" t="str">
        <f t="shared" si="354"/>
        <v/>
      </c>
      <c r="U1653" s="142" t="str">
        <f t="shared" si="355"/>
        <v/>
      </c>
      <c r="V1653" s="195" t="str">
        <f t="shared" si="356"/>
        <v/>
      </c>
      <c r="W1653" s="196" t="str">
        <f t="shared" si="357"/>
        <v/>
      </c>
      <c r="X1653" s="146" t="str">
        <f t="shared" si="362"/>
        <v/>
      </c>
      <c r="Y1653" s="146" t="str">
        <f t="shared" si="358"/>
        <v/>
      </c>
      <c r="Z1653" s="199" t="str">
        <f t="shared" si="359"/>
        <v/>
      </c>
      <c r="AA1653" s="146" t="str">
        <f t="shared" si="363"/>
        <v/>
      </c>
      <c r="AB1653" s="141" t="str">
        <f t="shared" si="360"/>
        <v/>
      </c>
      <c r="AC1653" s="140" t="str">
        <f t="shared" si="361"/>
        <v/>
      </c>
    </row>
    <row r="1654" spans="1:29" x14ac:dyDescent="0.2">
      <c r="A1654" s="150"/>
      <c r="B1654" s="149" t="str">
        <f t="shared" ref="B1654:B1717" si="364">IF(D1654="","",B1653+$N$5/24+0.000000001)</f>
        <v/>
      </c>
      <c r="C1654" s="140">
        <f t="shared" si="353"/>
        <v>16815600</v>
      </c>
      <c r="D1654" s="144"/>
      <c r="G1654" s="147"/>
      <c r="T1654" s="142" t="str">
        <f t="shared" si="354"/>
        <v/>
      </c>
      <c r="U1654" s="142" t="str">
        <f t="shared" si="355"/>
        <v/>
      </c>
      <c r="V1654" s="195" t="str">
        <f t="shared" si="356"/>
        <v/>
      </c>
      <c r="W1654" s="196" t="str">
        <f t="shared" si="357"/>
        <v/>
      </c>
      <c r="X1654" s="146" t="str">
        <f t="shared" si="362"/>
        <v/>
      </c>
      <c r="Y1654" s="146" t="str">
        <f t="shared" si="358"/>
        <v/>
      </c>
      <c r="Z1654" s="199" t="str">
        <f t="shared" si="359"/>
        <v/>
      </c>
      <c r="AA1654" s="146" t="str">
        <f t="shared" si="363"/>
        <v/>
      </c>
      <c r="AB1654" s="141" t="str">
        <f t="shared" si="360"/>
        <v/>
      </c>
      <c r="AC1654" s="140" t="str">
        <f t="shared" si="361"/>
        <v/>
      </c>
    </row>
    <row r="1655" spans="1:29" x14ac:dyDescent="0.2">
      <c r="A1655" s="150"/>
      <c r="B1655" s="149" t="str">
        <f t="shared" si="364"/>
        <v/>
      </c>
      <c r="C1655" s="140">
        <f t="shared" si="353"/>
        <v>16826400</v>
      </c>
      <c r="D1655" s="144"/>
      <c r="G1655" s="147"/>
      <c r="T1655" s="142" t="str">
        <f t="shared" si="354"/>
        <v/>
      </c>
      <c r="U1655" s="142" t="str">
        <f t="shared" si="355"/>
        <v/>
      </c>
      <c r="V1655" s="195" t="str">
        <f t="shared" si="356"/>
        <v/>
      </c>
      <c r="W1655" s="196" t="str">
        <f t="shared" si="357"/>
        <v/>
      </c>
      <c r="X1655" s="146" t="str">
        <f t="shared" si="362"/>
        <v/>
      </c>
      <c r="Y1655" s="146" t="str">
        <f t="shared" si="358"/>
        <v/>
      </c>
      <c r="Z1655" s="199" t="str">
        <f t="shared" si="359"/>
        <v/>
      </c>
      <c r="AA1655" s="146" t="str">
        <f t="shared" si="363"/>
        <v/>
      </c>
      <c r="AB1655" s="141" t="str">
        <f t="shared" si="360"/>
        <v/>
      </c>
      <c r="AC1655" s="140" t="str">
        <f t="shared" si="361"/>
        <v/>
      </c>
    </row>
    <row r="1656" spans="1:29" x14ac:dyDescent="0.2">
      <c r="A1656" s="150"/>
      <c r="B1656" s="149" t="str">
        <f t="shared" si="364"/>
        <v/>
      </c>
      <c r="C1656" s="140">
        <f t="shared" si="353"/>
        <v>16837200</v>
      </c>
      <c r="D1656" s="144"/>
      <c r="G1656" s="147"/>
      <c r="T1656" s="142" t="str">
        <f t="shared" si="354"/>
        <v/>
      </c>
      <c r="U1656" s="142" t="str">
        <f t="shared" si="355"/>
        <v/>
      </c>
      <c r="V1656" s="195" t="str">
        <f t="shared" si="356"/>
        <v/>
      </c>
      <c r="W1656" s="196" t="str">
        <f t="shared" si="357"/>
        <v/>
      </c>
      <c r="X1656" s="146" t="str">
        <f t="shared" si="362"/>
        <v/>
      </c>
      <c r="Y1656" s="146" t="str">
        <f t="shared" si="358"/>
        <v/>
      </c>
      <c r="Z1656" s="199" t="str">
        <f t="shared" si="359"/>
        <v/>
      </c>
      <c r="AA1656" s="146" t="str">
        <f t="shared" si="363"/>
        <v/>
      </c>
      <c r="AB1656" s="141" t="str">
        <f t="shared" si="360"/>
        <v/>
      </c>
      <c r="AC1656" s="140" t="str">
        <f t="shared" si="361"/>
        <v/>
      </c>
    </row>
    <row r="1657" spans="1:29" x14ac:dyDescent="0.2">
      <c r="A1657" s="150"/>
      <c r="B1657" s="149" t="str">
        <f t="shared" si="364"/>
        <v/>
      </c>
      <c r="C1657" s="140">
        <f t="shared" si="353"/>
        <v>16848000</v>
      </c>
      <c r="D1657" s="144"/>
      <c r="G1657" s="147"/>
      <c r="T1657" s="142" t="str">
        <f t="shared" si="354"/>
        <v/>
      </c>
      <c r="U1657" s="142" t="str">
        <f t="shared" si="355"/>
        <v/>
      </c>
      <c r="V1657" s="195" t="str">
        <f t="shared" si="356"/>
        <v/>
      </c>
      <c r="W1657" s="196" t="str">
        <f t="shared" si="357"/>
        <v/>
      </c>
      <c r="X1657" s="146" t="str">
        <f t="shared" si="362"/>
        <v/>
      </c>
      <c r="Y1657" s="146" t="str">
        <f t="shared" si="358"/>
        <v/>
      </c>
      <c r="Z1657" s="199" t="str">
        <f t="shared" si="359"/>
        <v/>
      </c>
      <c r="AA1657" s="146" t="str">
        <f t="shared" si="363"/>
        <v/>
      </c>
      <c r="AB1657" s="141" t="str">
        <f t="shared" si="360"/>
        <v/>
      </c>
      <c r="AC1657" s="140" t="str">
        <f t="shared" si="361"/>
        <v/>
      </c>
    </row>
    <row r="1658" spans="1:29" x14ac:dyDescent="0.2">
      <c r="A1658" s="150"/>
      <c r="B1658" s="149" t="str">
        <f t="shared" si="364"/>
        <v/>
      </c>
      <c r="C1658" s="140">
        <f t="shared" si="353"/>
        <v>16858800</v>
      </c>
      <c r="D1658" s="144"/>
      <c r="G1658" s="147"/>
      <c r="T1658" s="142" t="str">
        <f t="shared" si="354"/>
        <v/>
      </c>
      <c r="U1658" s="142" t="str">
        <f t="shared" si="355"/>
        <v/>
      </c>
      <c r="V1658" s="195" t="str">
        <f t="shared" si="356"/>
        <v/>
      </c>
      <c r="W1658" s="196" t="str">
        <f t="shared" si="357"/>
        <v/>
      </c>
      <c r="X1658" s="146" t="str">
        <f t="shared" si="362"/>
        <v/>
      </c>
      <c r="Y1658" s="146" t="str">
        <f t="shared" si="358"/>
        <v/>
      </c>
      <c r="Z1658" s="199" t="str">
        <f t="shared" si="359"/>
        <v/>
      </c>
      <c r="AA1658" s="146" t="str">
        <f t="shared" si="363"/>
        <v/>
      </c>
      <c r="AB1658" s="141" t="str">
        <f t="shared" si="360"/>
        <v/>
      </c>
      <c r="AC1658" s="140" t="str">
        <f t="shared" si="361"/>
        <v/>
      </c>
    </row>
    <row r="1659" spans="1:29" x14ac:dyDescent="0.2">
      <c r="A1659" s="150"/>
      <c r="B1659" s="149" t="str">
        <f t="shared" si="364"/>
        <v/>
      </c>
      <c r="C1659" s="140">
        <f t="shared" si="353"/>
        <v>16869600</v>
      </c>
      <c r="D1659" s="144"/>
      <c r="G1659" s="147"/>
      <c r="T1659" s="142" t="str">
        <f t="shared" si="354"/>
        <v/>
      </c>
      <c r="U1659" s="142" t="str">
        <f t="shared" si="355"/>
        <v/>
      </c>
      <c r="V1659" s="195" t="str">
        <f t="shared" si="356"/>
        <v/>
      </c>
      <c r="W1659" s="196" t="str">
        <f t="shared" si="357"/>
        <v/>
      </c>
      <c r="X1659" s="146" t="str">
        <f t="shared" si="362"/>
        <v/>
      </c>
      <c r="Y1659" s="146" t="str">
        <f t="shared" si="358"/>
        <v/>
      </c>
      <c r="Z1659" s="199" t="str">
        <f t="shared" si="359"/>
        <v/>
      </c>
      <c r="AA1659" s="146" t="str">
        <f t="shared" si="363"/>
        <v/>
      </c>
      <c r="AB1659" s="141" t="str">
        <f t="shared" si="360"/>
        <v/>
      </c>
      <c r="AC1659" s="140" t="str">
        <f t="shared" si="361"/>
        <v/>
      </c>
    </row>
    <row r="1660" spans="1:29" x14ac:dyDescent="0.2">
      <c r="A1660" s="150"/>
      <c r="B1660" s="149" t="str">
        <f t="shared" si="364"/>
        <v/>
      </c>
      <c r="C1660" s="140">
        <f t="shared" ref="C1660:C1723" si="365">C1659+$N$5*3600+0.00000000001</f>
        <v>16880400</v>
      </c>
      <c r="D1660" s="144"/>
      <c r="G1660" s="147"/>
      <c r="T1660" s="142" t="str">
        <f t="shared" si="354"/>
        <v/>
      </c>
      <c r="U1660" s="142" t="str">
        <f t="shared" si="355"/>
        <v/>
      </c>
      <c r="V1660" s="195" t="str">
        <f t="shared" si="356"/>
        <v/>
      </c>
      <c r="W1660" s="196" t="str">
        <f t="shared" si="357"/>
        <v/>
      </c>
      <c r="X1660" s="146" t="str">
        <f t="shared" si="362"/>
        <v/>
      </c>
      <c r="Y1660" s="146" t="str">
        <f t="shared" si="358"/>
        <v/>
      </c>
      <c r="Z1660" s="199" t="str">
        <f t="shared" si="359"/>
        <v/>
      </c>
      <c r="AA1660" s="146" t="str">
        <f t="shared" si="363"/>
        <v/>
      </c>
      <c r="AB1660" s="141" t="str">
        <f t="shared" si="360"/>
        <v/>
      </c>
      <c r="AC1660" s="140" t="str">
        <f t="shared" si="361"/>
        <v/>
      </c>
    </row>
    <row r="1661" spans="1:29" x14ac:dyDescent="0.2">
      <c r="A1661" s="150"/>
      <c r="B1661" s="149" t="str">
        <f t="shared" si="364"/>
        <v/>
      </c>
      <c r="C1661" s="140">
        <f t="shared" si="365"/>
        <v>16891200</v>
      </c>
      <c r="D1661" s="144"/>
      <c r="G1661" s="147"/>
      <c r="T1661" s="142" t="str">
        <f t="shared" si="354"/>
        <v/>
      </c>
      <c r="U1661" s="142" t="str">
        <f t="shared" si="355"/>
        <v/>
      </c>
      <c r="V1661" s="195" t="str">
        <f t="shared" si="356"/>
        <v/>
      </c>
      <c r="W1661" s="196" t="str">
        <f t="shared" si="357"/>
        <v/>
      </c>
      <c r="X1661" s="146" t="str">
        <f t="shared" si="362"/>
        <v/>
      </c>
      <c r="Y1661" s="146" t="str">
        <f t="shared" si="358"/>
        <v/>
      </c>
      <c r="Z1661" s="199" t="str">
        <f t="shared" si="359"/>
        <v/>
      </c>
      <c r="AA1661" s="146" t="str">
        <f t="shared" si="363"/>
        <v/>
      </c>
      <c r="AB1661" s="141" t="str">
        <f t="shared" si="360"/>
        <v/>
      </c>
      <c r="AC1661" s="140" t="str">
        <f t="shared" si="361"/>
        <v/>
      </c>
    </row>
    <row r="1662" spans="1:29" x14ac:dyDescent="0.2">
      <c r="A1662" s="150"/>
      <c r="B1662" s="149" t="str">
        <f t="shared" si="364"/>
        <v/>
      </c>
      <c r="C1662" s="140">
        <f t="shared" si="365"/>
        <v>16902000</v>
      </c>
      <c r="D1662" s="144"/>
      <c r="G1662" s="147"/>
      <c r="T1662" s="142" t="str">
        <f t="shared" si="354"/>
        <v/>
      </c>
      <c r="U1662" s="142" t="str">
        <f t="shared" si="355"/>
        <v/>
      </c>
      <c r="V1662" s="195" t="str">
        <f t="shared" si="356"/>
        <v/>
      </c>
      <c r="W1662" s="196" t="str">
        <f t="shared" si="357"/>
        <v/>
      </c>
      <c r="X1662" s="146" t="str">
        <f t="shared" si="362"/>
        <v/>
      </c>
      <c r="Y1662" s="146" t="str">
        <f t="shared" si="358"/>
        <v/>
      </c>
      <c r="Z1662" s="199" t="str">
        <f t="shared" si="359"/>
        <v/>
      </c>
      <c r="AA1662" s="146" t="str">
        <f t="shared" si="363"/>
        <v/>
      </c>
      <c r="AB1662" s="141" t="str">
        <f t="shared" si="360"/>
        <v/>
      </c>
      <c r="AC1662" s="140" t="str">
        <f t="shared" si="361"/>
        <v/>
      </c>
    </row>
    <row r="1663" spans="1:29" x14ac:dyDescent="0.2">
      <c r="A1663" s="150"/>
      <c r="B1663" s="149" t="str">
        <f t="shared" si="364"/>
        <v/>
      </c>
      <c r="C1663" s="140">
        <f t="shared" si="365"/>
        <v>16912800</v>
      </c>
      <c r="D1663" s="144"/>
      <c r="G1663" s="147"/>
      <c r="T1663" s="142" t="str">
        <f t="shared" si="354"/>
        <v/>
      </c>
      <c r="U1663" s="142" t="str">
        <f t="shared" si="355"/>
        <v/>
      </c>
      <c r="V1663" s="195" t="str">
        <f t="shared" si="356"/>
        <v/>
      </c>
      <c r="W1663" s="196" t="str">
        <f t="shared" si="357"/>
        <v/>
      </c>
      <c r="X1663" s="146" t="str">
        <f t="shared" si="362"/>
        <v/>
      </c>
      <c r="Y1663" s="146" t="str">
        <f t="shared" si="358"/>
        <v/>
      </c>
      <c r="Z1663" s="199" t="str">
        <f t="shared" si="359"/>
        <v/>
      </c>
      <c r="AA1663" s="146" t="str">
        <f t="shared" si="363"/>
        <v/>
      </c>
      <c r="AB1663" s="141" t="str">
        <f t="shared" si="360"/>
        <v/>
      </c>
      <c r="AC1663" s="140" t="str">
        <f t="shared" si="361"/>
        <v/>
      </c>
    </row>
    <row r="1664" spans="1:29" x14ac:dyDescent="0.2">
      <c r="A1664" s="150"/>
      <c r="B1664" s="149" t="str">
        <f t="shared" si="364"/>
        <v/>
      </c>
      <c r="C1664" s="140">
        <f t="shared" si="365"/>
        <v>16923600</v>
      </c>
      <c r="D1664" s="144"/>
      <c r="G1664" s="147"/>
      <c r="T1664" s="142" t="str">
        <f t="shared" si="354"/>
        <v/>
      </c>
      <c r="U1664" s="142" t="str">
        <f t="shared" si="355"/>
        <v/>
      </c>
      <c r="V1664" s="195" t="str">
        <f t="shared" si="356"/>
        <v/>
      </c>
      <c r="W1664" s="196" t="str">
        <f t="shared" si="357"/>
        <v/>
      </c>
      <c r="X1664" s="146" t="str">
        <f t="shared" si="362"/>
        <v/>
      </c>
      <c r="Y1664" s="146" t="str">
        <f t="shared" si="358"/>
        <v/>
      </c>
      <c r="Z1664" s="199" t="str">
        <f t="shared" si="359"/>
        <v/>
      </c>
      <c r="AA1664" s="146" t="str">
        <f t="shared" si="363"/>
        <v/>
      </c>
      <c r="AB1664" s="141" t="str">
        <f t="shared" si="360"/>
        <v/>
      </c>
      <c r="AC1664" s="140" t="str">
        <f t="shared" si="361"/>
        <v/>
      </c>
    </row>
    <row r="1665" spans="1:29" x14ac:dyDescent="0.2">
      <c r="A1665" s="150"/>
      <c r="B1665" s="149" t="str">
        <f t="shared" si="364"/>
        <v/>
      </c>
      <c r="C1665" s="140">
        <f t="shared" si="365"/>
        <v>16934400</v>
      </c>
      <c r="D1665" s="144"/>
      <c r="G1665" s="147"/>
      <c r="T1665" s="142" t="str">
        <f t="shared" si="354"/>
        <v/>
      </c>
      <c r="U1665" s="142" t="str">
        <f t="shared" si="355"/>
        <v/>
      </c>
      <c r="V1665" s="195" t="str">
        <f t="shared" si="356"/>
        <v/>
      </c>
      <c r="W1665" s="196" t="str">
        <f t="shared" si="357"/>
        <v/>
      </c>
      <c r="X1665" s="146" t="str">
        <f t="shared" si="362"/>
        <v/>
      </c>
      <c r="Y1665" s="146" t="str">
        <f t="shared" si="358"/>
        <v/>
      </c>
      <c r="Z1665" s="199" t="str">
        <f t="shared" si="359"/>
        <v/>
      </c>
      <c r="AA1665" s="146" t="str">
        <f t="shared" si="363"/>
        <v/>
      </c>
      <c r="AB1665" s="141" t="str">
        <f t="shared" si="360"/>
        <v/>
      </c>
      <c r="AC1665" s="140" t="str">
        <f t="shared" si="361"/>
        <v/>
      </c>
    </row>
    <row r="1666" spans="1:29" x14ac:dyDescent="0.2">
      <c r="A1666" s="150"/>
      <c r="B1666" s="149" t="str">
        <f t="shared" si="364"/>
        <v/>
      </c>
      <c r="C1666" s="140">
        <f t="shared" si="365"/>
        <v>16945200</v>
      </c>
      <c r="D1666" s="144"/>
      <c r="G1666" s="147"/>
      <c r="T1666" s="142" t="str">
        <f t="shared" si="354"/>
        <v/>
      </c>
      <c r="U1666" s="142" t="str">
        <f t="shared" si="355"/>
        <v/>
      </c>
      <c r="V1666" s="195" t="str">
        <f t="shared" si="356"/>
        <v/>
      </c>
      <c r="W1666" s="196" t="str">
        <f t="shared" si="357"/>
        <v/>
      </c>
      <c r="X1666" s="146" t="str">
        <f t="shared" si="362"/>
        <v/>
      </c>
      <c r="Y1666" s="146" t="str">
        <f t="shared" si="358"/>
        <v/>
      </c>
      <c r="Z1666" s="199" t="str">
        <f t="shared" si="359"/>
        <v/>
      </c>
      <c r="AA1666" s="146" t="str">
        <f t="shared" si="363"/>
        <v/>
      </c>
      <c r="AB1666" s="141" t="str">
        <f t="shared" si="360"/>
        <v/>
      </c>
      <c r="AC1666" s="140" t="str">
        <f t="shared" si="361"/>
        <v/>
      </c>
    </row>
    <row r="1667" spans="1:29" x14ac:dyDescent="0.2">
      <c r="A1667" s="150"/>
      <c r="B1667" s="149" t="str">
        <f t="shared" si="364"/>
        <v/>
      </c>
      <c r="C1667" s="140">
        <f t="shared" si="365"/>
        <v>16956000</v>
      </c>
      <c r="D1667" s="144"/>
      <c r="G1667" s="147"/>
      <c r="T1667" s="142" t="str">
        <f t="shared" ref="T1667:T1730" si="366">IF(U1667="","",T1666+1)</f>
        <v/>
      </c>
      <c r="U1667" s="142" t="str">
        <f t="shared" ref="U1667:U1730" si="367">IF(U1666="","",IF(U1666+$N$33&gt;$O$2,"",IF((U1666+N$33)&gt;=O$2,O$2,U1666+$N$33)))</f>
        <v/>
      </c>
      <c r="V1667" s="195" t="str">
        <f t="shared" ref="V1667:V1730" si="368">IF(U1667="","",(U1667/3600)/24+V$4)</f>
        <v/>
      </c>
      <c r="W1667" s="196" t="str">
        <f t="shared" ref="W1667:W1730" si="369">IF(T1667="","",V1667/24+$W$5)</f>
        <v/>
      </c>
      <c r="X1667" s="146" t="str">
        <f t="shared" si="362"/>
        <v/>
      </c>
      <c r="Y1667" s="146" t="str">
        <f t="shared" ref="Y1667:Y1730" si="370">IF(U1667="","",GetYByX(Z1667/10000,$J$4:$J$100,$I$4:$I$100, TRUE))</f>
        <v/>
      </c>
      <c r="Z1667" s="199" t="str">
        <f t="shared" ref="Z1667:Z1730" si="371">IF(U1667="","",Z1666+X1667*AB1667-AA1667*AB1667)</f>
        <v/>
      </c>
      <c r="AA1667" s="146" t="str">
        <f t="shared" si="363"/>
        <v/>
      </c>
      <c r="AB1667" s="141" t="str">
        <f t="shared" ref="AB1667:AB1730" si="372">IF(U1667="","",U1667-U1666)</f>
        <v/>
      </c>
      <c r="AC1667" s="140" t="str">
        <f t="shared" ref="AC1667:AC1730" si="373">IF(U1667="","",U1667/3600)</f>
        <v/>
      </c>
    </row>
    <row r="1668" spans="1:29" x14ac:dyDescent="0.2">
      <c r="A1668" s="150"/>
      <c r="B1668" s="149" t="str">
        <f t="shared" si="364"/>
        <v/>
      </c>
      <c r="C1668" s="140">
        <f t="shared" si="365"/>
        <v>16966800</v>
      </c>
      <c r="D1668" s="144"/>
      <c r="G1668" s="147"/>
      <c r="T1668" s="142" t="str">
        <f t="shared" si="366"/>
        <v/>
      </c>
      <c r="U1668" s="142" t="str">
        <f t="shared" si="367"/>
        <v/>
      </c>
      <c r="V1668" s="195" t="str">
        <f t="shared" si="368"/>
        <v/>
      </c>
      <c r="W1668" s="196" t="str">
        <f t="shared" si="369"/>
        <v/>
      </c>
      <c r="X1668" s="146" t="str">
        <f t="shared" si="362"/>
        <v/>
      </c>
      <c r="Y1668" s="146" t="str">
        <f t="shared" si="370"/>
        <v/>
      </c>
      <c r="Z1668" s="199" t="str">
        <f t="shared" si="371"/>
        <v/>
      </c>
      <c r="AA1668" s="146" t="str">
        <f t="shared" si="363"/>
        <v/>
      </c>
      <c r="AB1668" s="141" t="str">
        <f t="shared" si="372"/>
        <v/>
      </c>
      <c r="AC1668" s="140" t="str">
        <f t="shared" si="373"/>
        <v/>
      </c>
    </row>
    <row r="1669" spans="1:29" x14ac:dyDescent="0.2">
      <c r="A1669" s="150"/>
      <c r="B1669" s="149" t="str">
        <f t="shared" si="364"/>
        <v/>
      </c>
      <c r="C1669" s="140">
        <f t="shared" si="365"/>
        <v>16977600</v>
      </c>
      <c r="D1669" s="144"/>
      <c r="G1669" s="147"/>
      <c r="T1669" s="142" t="str">
        <f t="shared" si="366"/>
        <v/>
      </c>
      <c r="U1669" s="142" t="str">
        <f t="shared" si="367"/>
        <v/>
      </c>
      <c r="V1669" s="195" t="str">
        <f t="shared" si="368"/>
        <v/>
      </c>
      <c r="W1669" s="196" t="str">
        <f t="shared" si="369"/>
        <v/>
      </c>
      <c r="X1669" s="146" t="str">
        <f t="shared" si="362"/>
        <v/>
      </c>
      <c r="Y1669" s="146" t="str">
        <f t="shared" si="370"/>
        <v/>
      </c>
      <c r="Z1669" s="199" t="str">
        <f t="shared" si="371"/>
        <v/>
      </c>
      <c r="AA1669" s="146" t="str">
        <f t="shared" si="363"/>
        <v/>
      </c>
      <c r="AB1669" s="141" t="str">
        <f t="shared" si="372"/>
        <v/>
      </c>
      <c r="AC1669" s="140" t="str">
        <f t="shared" si="373"/>
        <v/>
      </c>
    </row>
    <row r="1670" spans="1:29" x14ac:dyDescent="0.2">
      <c r="A1670" s="150"/>
      <c r="B1670" s="149" t="str">
        <f t="shared" si="364"/>
        <v/>
      </c>
      <c r="C1670" s="140">
        <f t="shared" si="365"/>
        <v>16988400</v>
      </c>
      <c r="D1670" s="144"/>
      <c r="G1670" s="147"/>
      <c r="T1670" s="142" t="str">
        <f t="shared" si="366"/>
        <v/>
      </c>
      <c r="U1670" s="142" t="str">
        <f t="shared" si="367"/>
        <v/>
      </c>
      <c r="V1670" s="195" t="str">
        <f t="shared" si="368"/>
        <v/>
      </c>
      <c r="W1670" s="196" t="str">
        <f t="shared" si="369"/>
        <v/>
      </c>
      <c r="X1670" s="146" t="str">
        <f t="shared" ref="X1670:X1733" si="374">IF(U1670="","",vbaSpline(U1670/3600,A$4:A$59,D$4:D$59))</f>
        <v/>
      </c>
      <c r="Y1670" s="146" t="str">
        <f t="shared" si="370"/>
        <v/>
      </c>
      <c r="Z1670" s="199" t="str">
        <f t="shared" si="371"/>
        <v/>
      </c>
      <c r="AA1670" s="146" t="str">
        <f t="shared" ref="AA1670:AA1733" si="375">IF(U1670="","",IF(Y1669&lt;$N$12,0,GetYByX(Y1669,$AF$5:$AF$100,$AG$5:$AG$100)+GetYByX(Y1669,$AI$5:$AI$100,$AJ$5:$AJ$100)+AL1669)+GetYByX(Y1669,F$4:F$100,G$4:G$100))</f>
        <v/>
      </c>
      <c r="AB1670" s="141" t="str">
        <f t="shared" si="372"/>
        <v/>
      </c>
      <c r="AC1670" s="140" t="str">
        <f t="shared" si="373"/>
        <v/>
      </c>
    </row>
    <row r="1671" spans="1:29" x14ac:dyDescent="0.2">
      <c r="A1671" s="150"/>
      <c r="B1671" s="149" t="str">
        <f t="shared" si="364"/>
        <v/>
      </c>
      <c r="C1671" s="140">
        <f t="shared" si="365"/>
        <v>16999200</v>
      </c>
      <c r="D1671" s="144"/>
      <c r="G1671" s="147"/>
      <c r="T1671" s="142" t="str">
        <f t="shared" si="366"/>
        <v/>
      </c>
      <c r="U1671" s="142" t="str">
        <f t="shared" si="367"/>
        <v/>
      </c>
      <c r="V1671" s="195" t="str">
        <f t="shared" si="368"/>
        <v/>
      </c>
      <c r="W1671" s="196" t="str">
        <f t="shared" si="369"/>
        <v/>
      </c>
      <c r="X1671" s="146" t="str">
        <f t="shared" si="374"/>
        <v/>
      </c>
      <c r="Y1671" s="146" t="str">
        <f t="shared" si="370"/>
        <v/>
      </c>
      <c r="Z1671" s="199" t="str">
        <f t="shared" si="371"/>
        <v/>
      </c>
      <c r="AA1671" s="146" t="str">
        <f t="shared" si="375"/>
        <v/>
      </c>
      <c r="AB1671" s="141" t="str">
        <f t="shared" si="372"/>
        <v/>
      </c>
      <c r="AC1671" s="140" t="str">
        <f t="shared" si="373"/>
        <v/>
      </c>
    </row>
    <row r="1672" spans="1:29" x14ac:dyDescent="0.2">
      <c r="A1672" s="150"/>
      <c r="B1672" s="149" t="str">
        <f t="shared" si="364"/>
        <v/>
      </c>
      <c r="C1672" s="140">
        <f t="shared" si="365"/>
        <v>17010000</v>
      </c>
      <c r="D1672" s="144"/>
      <c r="G1672" s="147"/>
      <c r="T1672" s="142" t="str">
        <f t="shared" si="366"/>
        <v/>
      </c>
      <c r="U1672" s="142" t="str">
        <f t="shared" si="367"/>
        <v/>
      </c>
      <c r="V1672" s="195" t="str">
        <f t="shared" si="368"/>
        <v/>
      </c>
      <c r="W1672" s="196" t="str">
        <f t="shared" si="369"/>
        <v/>
      </c>
      <c r="X1672" s="146" t="str">
        <f t="shared" si="374"/>
        <v/>
      </c>
      <c r="Y1672" s="146" t="str">
        <f t="shared" si="370"/>
        <v/>
      </c>
      <c r="Z1672" s="199" t="str">
        <f t="shared" si="371"/>
        <v/>
      </c>
      <c r="AA1672" s="146" t="str">
        <f t="shared" si="375"/>
        <v/>
      </c>
      <c r="AB1672" s="141" t="str">
        <f t="shared" si="372"/>
        <v/>
      </c>
      <c r="AC1672" s="140" t="str">
        <f t="shared" si="373"/>
        <v/>
      </c>
    </row>
    <row r="1673" spans="1:29" x14ac:dyDescent="0.2">
      <c r="A1673" s="150"/>
      <c r="B1673" s="149" t="str">
        <f t="shared" si="364"/>
        <v/>
      </c>
      <c r="C1673" s="140">
        <f t="shared" si="365"/>
        <v>17020800</v>
      </c>
      <c r="D1673" s="144"/>
      <c r="G1673" s="147"/>
      <c r="T1673" s="142" t="str">
        <f t="shared" si="366"/>
        <v/>
      </c>
      <c r="U1673" s="142" t="str">
        <f t="shared" si="367"/>
        <v/>
      </c>
      <c r="V1673" s="195" t="str">
        <f t="shared" si="368"/>
        <v/>
      </c>
      <c r="W1673" s="196" t="str">
        <f t="shared" si="369"/>
        <v/>
      </c>
      <c r="X1673" s="146" t="str">
        <f t="shared" si="374"/>
        <v/>
      </c>
      <c r="Y1673" s="146" t="str">
        <f t="shared" si="370"/>
        <v/>
      </c>
      <c r="Z1673" s="199" t="str">
        <f t="shared" si="371"/>
        <v/>
      </c>
      <c r="AA1673" s="146" t="str">
        <f t="shared" si="375"/>
        <v/>
      </c>
      <c r="AB1673" s="141" t="str">
        <f t="shared" si="372"/>
        <v/>
      </c>
      <c r="AC1673" s="140" t="str">
        <f t="shared" si="373"/>
        <v/>
      </c>
    </row>
    <row r="1674" spans="1:29" x14ac:dyDescent="0.2">
      <c r="A1674" s="150"/>
      <c r="B1674" s="149" t="str">
        <f t="shared" si="364"/>
        <v/>
      </c>
      <c r="C1674" s="140">
        <f t="shared" si="365"/>
        <v>17031600</v>
      </c>
      <c r="D1674" s="144"/>
      <c r="G1674" s="147"/>
      <c r="T1674" s="142" t="str">
        <f t="shared" si="366"/>
        <v/>
      </c>
      <c r="U1674" s="142" t="str">
        <f t="shared" si="367"/>
        <v/>
      </c>
      <c r="V1674" s="195" t="str">
        <f t="shared" si="368"/>
        <v/>
      </c>
      <c r="W1674" s="196" t="str">
        <f t="shared" si="369"/>
        <v/>
      </c>
      <c r="X1674" s="146" t="str">
        <f t="shared" si="374"/>
        <v/>
      </c>
      <c r="Y1674" s="146" t="str">
        <f t="shared" si="370"/>
        <v/>
      </c>
      <c r="Z1674" s="199" t="str">
        <f t="shared" si="371"/>
        <v/>
      </c>
      <c r="AA1674" s="146" t="str">
        <f t="shared" si="375"/>
        <v/>
      </c>
      <c r="AB1674" s="141" t="str">
        <f t="shared" si="372"/>
        <v/>
      </c>
      <c r="AC1674" s="140" t="str">
        <f t="shared" si="373"/>
        <v/>
      </c>
    </row>
    <row r="1675" spans="1:29" x14ac:dyDescent="0.2">
      <c r="A1675" s="150"/>
      <c r="B1675" s="149" t="str">
        <f t="shared" si="364"/>
        <v/>
      </c>
      <c r="C1675" s="140">
        <f t="shared" si="365"/>
        <v>17042400</v>
      </c>
      <c r="D1675" s="144"/>
      <c r="G1675" s="147"/>
      <c r="T1675" s="142" t="str">
        <f t="shared" si="366"/>
        <v/>
      </c>
      <c r="U1675" s="142" t="str">
        <f t="shared" si="367"/>
        <v/>
      </c>
      <c r="V1675" s="195" t="str">
        <f t="shared" si="368"/>
        <v/>
      </c>
      <c r="W1675" s="196" t="str">
        <f t="shared" si="369"/>
        <v/>
      </c>
      <c r="X1675" s="146" t="str">
        <f t="shared" si="374"/>
        <v/>
      </c>
      <c r="Y1675" s="146" t="str">
        <f t="shared" si="370"/>
        <v/>
      </c>
      <c r="Z1675" s="199" t="str">
        <f t="shared" si="371"/>
        <v/>
      </c>
      <c r="AA1675" s="146" t="str">
        <f t="shared" si="375"/>
        <v/>
      </c>
      <c r="AB1675" s="141" t="str">
        <f t="shared" si="372"/>
        <v/>
      </c>
      <c r="AC1675" s="140" t="str">
        <f t="shared" si="373"/>
        <v/>
      </c>
    </row>
    <row r="1676" spans="1:29" x14ac:dyDescent="0.2">
      <c r="A1676" s="150"/>
      <c r="B1676" s="149" t="str">
        <f t="shared" si="364"/>
        <v/>
      </c>
      <c r="C1676" s="140">
        <f t="shared" si="365"/>
        <v>17053200</v>
      </c>
      <c r="D1676" s="144"/>
      <c r="G1676" s="147"/>
      <c r="T1676" s="142" t="str">
        <f t="shared" si="366"/>
        <v/>
      </c>
      <c r="U1676" s="142" t="str">
        <f t="shared" si="367"/>
        <v/>
      </c>
      <c r="V1676" s="195" t="str">
        <f t="shared" si="368"/>
        <v/>
      </c>
      <c r="W1676" s="196" t="str">
        <f t="shared" si="369"/>
        <v/>
      </c>
      <c r="X1676" s="146" t="str">
        <f t="shared" si="374"/>
        <v/>
      </c>
      <c r="Y1676" s="146" t="str">
        <f t="shared" si="370"/>
        <v/>
      </c>
      <c r="Z1676" s="199" t="str">
        <f t="shared" si="371"/>
        <v/>
      </c>
      <c r="AA1676" s="146" t="str">
        <f t="shared" si="375"/>
        <v/>
      </c>
      <c r="AB1676" s="141" t="str">
        <f t="shared" si="372"/>
        <v/>
      </c>
      <c r="AC1676" s="140" t="str">
        <f t="shared" si="373"/>
        <v/>
      </c>
    </row>
    <row r="1677" spans="1:29" x14ac:dyDescent="0.2">
      <c r="A1677" s="150"/>
      <c r="B1677" s="149" t="str">
        <f t="shared" si="364"/>
        <v/>
      </c>
      <c r="C1677" s="140">
        <f t="shared" si="365"/>
        <v>17064000</v>
      </c>
      <c r="D1677" s="144"/>
      <c r="G1677" s="147"/>
      <c r="T1677" s="142" t="str">
        <f t="shared" si="366"/>
        <v/>
      </c>
      <c r="U1677" s="142" t="str">
        <f t="shared" si="367"/>
        <v/>
      </c>
      <c r="V1677" s="195" t="str">
        <f t="shared" si="368"/>
        <v/>
      </c>
      <c r="W1677" s="196" t="str">
        <f t="shared" si="369"/>
        <v/>
      </c>
      <c r="X1677" s="146" t="str">
        <f t="shared" si="374"/>
        <v/>
      </c>
      <c r="Y1677" s="146" t="str">
        <f t="shared" si="370"/>
        <v/>
      </c>
      <c r="Z1677" s="199" t="str">
        <f t="shared" si="371"/>
        <v/>
      </c>
      <c r="AA1677" s="146" t="str">
        <f t="shared" si="375"/>
        <v/>
      </c>
      <c r="AB1677" s="141" t="str">
        <f t="shared" si="372"/>
        <v/>
      </c>
      <c r="AC1677" s="140" t="str">
        <f t="shared" si="373"/>
        <v/>
      </c>
    </row>
    <row r="1678" spans="1:29" x14ac:dyDescent="0.2">
      <c r="A1678" s="150"/>
      <c r="B1678" s="149" t="str">
        <f t="shared" si="364"/>
        <v/>
      </c>
      <c r="C1678" s="140">
        <f t="shared" si="365"/>
        <v>17074800</v>
      </c>
      <c r="D1678" s="144"/>
      <c r="G1678" s="147"/>
      <c r="T1678" s="142" t="str">
        <f t="shared" si="366"/>
        <v/>
      </c>
      <c r="U1678" s="142" t="str">
        <f t="shared" si="367"/>
        <v/>
      </c>
      <c r="V1678" s="195" t="str">
        <f t="shared" si="368"/>
        <v/>
      </c>
      <c r="W1678" s="196" t="str">
        <f t="shared" si="369"/>
        <v/>
      </c>
      <c r="X1678" s="146" t="str">
        <f t="shared" si="374"/>
        <v/>
      </c>
      <c r="Y1678" s="146" t="str">
        <f t="shared" si="370"/>
        <v/>
      </c>
      <c r="Z1678" s="199" t="str">
        <f t="shared" si="371"/>
        <v/>
      </c>
      <c r="AA1678" s="146" t="str">
        <f t="shared" si="375"/>
        <v/>
      </c>
      <c r="AB1678" s="141" t="str">
        <f t="shared" si="372"/>
        <v/>
      </c>
      <c r="AC1678" s="140" t="str">
        <f t="shared" si="373"/>
        <v/>
      </c>
    </row>
    <row r="1679" spans="1:29" x14ac:dyDescent="0.2">
      <c r="A1679" s="150"/>
      <c r="B1679" s="149" t="str">
        <f t="shared" si="364"/>
        <v/>
      </c>
      <c r="C1679" s="140">
        <f t="shared" si="365"/>
        <v>17085600</v>
      </c>
      <c r="D1679" s="144"/>
      <c r="G1679" s="147"/>
      <c r="T1679" s="142" t="str">
        <f t="shared" si="366"/>
        <v/>
      </c>
      <c r="U1679" s="142" t="str">
        <f t="shared" si="367"/>
        <v/>
      </c>
      <c r="V1679" s="195" t="str">
        <f t="shared" si="368"/>
        <v/>
      </c>
      <c r="W1679" s="196" t="str">
        <f t="shared" si="369"/>
        <v/>
      </c>
      <c r="X1679" s="146" t="str">
        <f t="shared" si="374"/>
        <v/>
      </c>
      <c r="Y1679" s="146" t="str">
        <f t="shared" si="370"/>
        <v/>
      </c>
      <c r="Z1679" s="199" t="str">
        <f t="shared" si="371"/>
        <v/>
      </c>
      <c r="AA1679" s="146" t="str">
        <f t="shared" si="375"/>
        <v/>
      </c>
      <c r="AB1679" s="141" t="str">
        <f t="shared" si="372"/>
        <v/>
      </c>
      <c r="AC1679" s="140" t="str">
        <f t="shared" si="373"/>
        <v/>
      </c>
    </row>
    <row r="1680" spans="1:29" x14ac:dyDescent="0.2">
      <c r="A1680" s="150"/>
      <c r="B1680" s="149" t="str">
        <f t="shared" si="364"/>
        <v/>
      </c>
      <c r="C1680" s="140">
        <f t="shared" si="365"/>
        <v>17096400</v>
      </c>
      <c r="D1680" s="144"/>
      <c r="G1680" s="147"/>
      <c r="T1680" s="142" t="str">
        <f t="shared" si="366"/>
        <v/>
      </c>
      <c r="U1680" s="142" t="str">
        <f t="shared" si="367"/>
        <v/>
      </c>
      <c r="V1680" s="195" t="str">
        <f t="shared" si="368"/>
        <v/>
      </c>
      <c r="W1680" s="196" t="str">
        <f t="shared" si="369"/>
        <v/>
      </c>
      <c r="X1680" s="146" t="str">
        <f t="shared" si="374"/>
        <v/>
      </c>
      <c r="Y1680" s="146" t="str">
        <f t="shared" si="370"/>
        <v/>
      </c>
      <c r="Z1680" s="199" t="str">
        <f t="shared" si="371"/>
        <v/>
      </c>
      <c r="AA1680" s="146" t="str">
        <f t="shared" si="375"/>
        <v/>
      </c>
      <c r="AB1680" s="141" t="str">
        <f t="shared" si="372"/>
        <v/>
      </c>
      <c r="AC1680" s="140" t="str">
        <f t="shared" si="373"/>
        <v/>
      </c>
    </row>
    <row r="1681" spans="1:29" x14ac:dyDescent="0.2">
      <c r="A1681" s="150"/>
      <c r="B1681" s="149" t="str">
        <f t="shared" si="364"/>
        <v/>
      </c>
      <c r="C1681" s="140">
        <f t="shared" si="365"/>
        <v>17107200</v>
      </c>
      <c r="D1681" s="144"/>
      <c r="G1681" s="147"/>
      <c r="T1681" s="142" t="str">
        <f t="shared" si="366"/>
        <v/>
      </c>
      <c r="U1681" s="142" t="str">
        <f t="shared" si="367"/>
        <v/>
      </c>
      <c r="V1681" s="195" t="str">
        <f t="shared" si="368"/>
        <v/>
      </c>
      <c r="W1681" s="196" t="str">
        <f t="shared" si="369"/>
        <v/>
      </c>
      <c r="X1681" s="146" t="str">
        <f t="shared" si="374"/>
        <v/>
      </c>
      <c r="Y1681" s="146" t="str">
        <f t="shared" si="370"/>
        <v/>
      </c>
      <c r="Z1681" s="199" t="str">
        <f t="shared" si="371"/>
        <v/>
      </c>
      <c r="AA1681" s="146" t="str">
        <f t="shared" si="375"/>
        <v/>
      </c>
      <c r="AB1681" s="141" t="str">
        <f t="shared" si="372"/>
        <v/>
      </c>
      <c r="AC1681" s="140" t="str">
        <f t="shared" si="373"/>
        <v/>
      </c>
    </row>
    <row r="1682" spans="1:29" x14ac:dyDescent="0.2">
      <c r="A1682" s="150"/>
      <c r="B1682" s="149" t="str">
        <f t="shared" si="364"/>
        <v/>
      </c>
      <c r="C1682" s="140">
        <f t="shared" si="365"/>
        <v>17118000</v>
      </c>
      <c r="D1682" s="144"/>
      <c r="G1682" s="147"/>
      <c r="T1682" s="142" t="str">
        <f t="shared" si="366"/>
        <v/>
      </c>
      <c r="U1682" s="142" t="str">
        <f t="shared" si="367"/>
        <v/>
      </c>
      <c r="V1682" s="195" t="str">
        <f t="shared" si="368"/>
        <v/>
      </c>
      <c r="W1682" s="196" t="str">
        <f t="shared" si="369"/>
        <v/>
      </c>
      <c r="X1682" s="146" t="str">
        <f t="shared" si="374"/>
        <v/>
      </c>
      <c r="Y1682" s="146" t="str">
        <f t="shared" si="370"/>
        <v/>
      </c>
      <c r="Z1682" s="199" t="str">
        <f t="shared" si="371"/>
        <v/>
      </c>
      <c r="AA1682" s="146" t="str">
        <f t="shared" si="375"/>
        <v/>
      </c>
      <c r="AB1682" s="141" t="str">
        <f t="shared" si="372"/>
        <v/>
      </c>
      <c r="AC1682" s="140" t="str">
        <f t="shared" si="373"/>
        <v/>
      </c>
    </row>
    <row r="1683" spans="1:29" x14ac:dyDescent="0.2">
      <c r="A1683" s="150"/>
      <c r="B1683" s="149" t="str">
        <f t="shared" si="364"/>
        <v/>
      </c>
      <c r="C1683" s="140">
        <f t="shared" si="365"/>
        <v>17128800</v>
      </c>
      <c r="D1683" s="144"/>
      <c r="G1683" s="147"/>
      <c r="T1683" s="142" t="str">
        <f t="shared" si="366"/>
        <v/>
      </c>
      <c r="U1683" s="142" t="str">
        <f t="shared" si="367"/>
        <v/>
      </c>
      <c r="V1683" s="195" t="str">
        <f t="shared" si="368"/>
        <v/>
      </c>
      <c r="W1683" s="196" t="str">
        <f t="shared" si="369"/>
        <v/>
      </c>
      <c r="X1683" s="146" t="str">
        <f t="shared" si="374"/>
        <v/>
      </c>
      <c r="Y1683" s="146" t="str">
        <f t="shared" si="370"/>
        <v/>
      </c>
      <c r="Z1683" s="199" t="str">
        <f t="shared" si="371"/>
        <v/>
      </c>
      <c r="AA1683" s="146" t="str">
        <f t="shared" si="375"/>
        <v/>
      </c>
      <c r="AB1683" s="141" t="str">
        <f t="shared" si="372"/>
        <v/>
      </c>
      <c r="AC1683" s="140" t="str">
        <f t="shared" si="373"/>
        <v/>
      </c>
    </row>
    <row r="1684" spans="1:29" x14ac:dyDescent="0.2">
      <c r="A1684" s="150"/>
      <c r="B1684" s="149" t="str">
        <f t="shared" si="364"/>
        <v/>
      </c>
      <c r="C1684" s="140">
        <f t="shared" si="365"/>
        <v>17139600</v>
      </c>
      <c r="D1684" s="144"/>
      <c r="G1684" s="147"/>
      <c r="T1684" s="142" t="str">
        <f t="shared" si="366"/>
        <v/>
      </c>
      <c r="U1684" s="142" t="str">
        <f t="shared" si="367"/>
        <v/>
      </c>
      <c r="V1684" s="195" t="str">
        <f t="shared" si="368"/>
        <v/>
      </c>
      <c r="W1684" s="196" t="str">
        <f t="shared" si="369"/>
        <v/>
      </c>
      <c r="X1684" s="146" t="str">
        <f t="shared" si="374"/>
        <v/>
      </c>
      <c r="Y1684" s="146" t="str">
        <f t="shared" si="370"/>
        <v/>
      </c>
      <c r="Z1684" s="199" t="str">
        <f t="shared" si="371"/>
        <v/>
      </c>
      <c r="AA1684" s="146" t="str">
        <f t="shared" si="375"/>
        <v/>
      </c>
      <c r="AB1684" s="141" t="str">
        <f t="shared" si="372"/>
        <v/>
      </c>
      <c r="AC1684" s="140" t="str">
        <f t="shared" si="373"/>
        <v/>
      </c>
    </row>
    <row r="1685" spans="1:29" x14ac:dyDescent="0.2">
      <c r="A1685" s="150"/>
      <c r="B1685" s="149" t="str">
        <f t="shared" si="364"/>
        <v/>
      </c>
      <c r="C1685" s="140">
        <f t="shared" si="365"/>
        <v>17150400</v>
      </c>
      <c r="D1685" s="144"/>
      <c r="G1685" s="147"/>
      <c r="T1685" s="142" t="str">
        <f t="shared" si="366"/>
        <v/>
      </c>
      <c r="U1685" s="142" t="str">
        <f t="shared" si="367"/>
        <v/>
      </c>
      <c r="V1685" s="195" t="str">
        <f t="shared" si="368"/>
        <v/>
      </c>
      <c r="W1685" s="196" t="str">
        <f t="shared" si="369"/>
        <v/>
      </c>
      <c r="X1685" s="146" t="str">
        <f t="shared" si="374"/>
        <v/>
      </c>
      <c r="Y1685" s="146" t="str">
        <f t="shared" si="370"/>
        <v/>
      </c>
      <c r="Z1685" s="199" t="str">
        <f t="shared" si="371"/>
        <v/>
      </c>
      <c r="AA1685" s="146" t="str">
        <f t="shared" si="375"/>
        <v/>
      </c>
      <c r="AB1685" s="141" t="str">
        <f t="shared" si="372"/>
        <v/>
      </c>
      <c r="AC1685" s="140" t="str">
        <f t="shared" si="373"/>
        <v/>
      </c>
    </row>
    <row r="1686" spans="1:29" x14ac:dyDescent="0.2">
      <c r="A1686" s="150"/>
      <c r="B1686" s="149" t="str">
        <f t="shared" si="364"/>
        <v/>
      </c>
      <c r="C1686" s="140">
        <f t="shared" si="365"/>
        <v>17161200</v>
      </c>
      <c r="D1686" s="144"/>
      <c r="G1686" s="147"/>
      <c r="T1686" s="142" t="str">
        <f t="shared" si="366"/>
        <v/>
      </c>
      <c r="U1686" s="142" t="str">
        <f t="shared" si="367"/>
        <v/>
      </c>
      <c r="V1686" s="195" t="str">
        <f t="shared" si="368"/>
        <v/>
      </c>
      <c r="W1686" s="196" t="str">
        <f t="shared" si="369"/>
        <v/>
      </c>
      <c r="X1686" s="146" t="str">
        <f t="shared" si="374"/>
        <v/>
      </c>
      <c r="Y1686" s="146" t="str">
        <f t="shared" si="370"/>
        <v/>
      </c>
      <c r="Z1686" s="199" t="str">
        <f t="shared" si="371"/>
        <v/>
      </c>
      <c r="AA1686" s="146" t="str">
        <f t="shared" si="375"/>
        <v/>
      </c>
      <c r="AB1686" s="141" t="str">
        <f t="shared" si="372"/>
        <v/>
      </c>
      <c r="AC1686" s="140" t="str">
        <f t="shared" si="373"/>
        <v/>
      </c>
    </row>
    <row r="1687" spans="1:29" x14ac:dyDescent="0.2">
      <c r="A1687" s="150"/>
      <c r="B1687" s="149" t="str">
        <f t="shared" si="364"/>
        <v/>
      </c>
      <c r="C1687" s="140">
        <f t="shared" si="365"/>
        <v>17172000</v>
      </c>
      <c r="D1687" s="144"/>
      <c r="G1687" s="147"/>
      <c r="T1687" s="142" t="str">
        <f t="shared" si="366"/>
        <v/>
      </c>
      <c r="U1687" s="142" t="str">
        <f t="shared" si="367"/>
        <v/>
      </c>
      <c r="V1687" s="195" t="str">
        <f t="shared" si="368"/>
        <v/>
      </c>
      <c r="W1687" s="196" t="str">
        <f t="shared" si="369"/>
        <v/>
      </c>
      <c r="X1687" s="146" t="str">
        <f t="shared" si="374"/>
        <v/>
      </c>
      <c r="Y1687" s="146" t="str">
        <f t="shared" si="370"/>
        <v/>
      </c>
      <c r="Z1687" s="199" t="str">
        <f t="shared" si="371"/>
        <v/>
      </c>
      <c r="AA1687" s="146" t="str">
        <f t="shared" si="375"/>
        <v/>
      </c>
      <c r="AB1687" s="141" t="str">
        <f t="shared" si="372"/>
        <v/>
      </c>
      <c r="AC1687" s="140" t="str">
        <f t="shared" si="373"/>
        <v/>
      </c>
    </row>
    <row r="1688" spans="1:29" x14ac:dyDescent="0.2">
      <c r="A1688" s="150"/>
      <c r="B1688" s="149" t="str">
        <f t="shared" si="364"/>
        <v/>
      </c>
      <c r="C1688" s="140">
        <f t="shared" si="365"/>
        <v>17182800</v>
      </c>
      <c r="D1688" s="144"/>
      <c r="G1688" s="147"/>
      <c r="T1688" s="142" t="str">
        <f t="shared" si="366"/>
        <v/>
      </c>
      <c r="U1688" s="142" t="str">
        <f t="shared" si="367"/>
        <v/>
      </c>
      <c r="V1688" s="195" t="str">
        <f t="shared" si="368"/>
        <v/>
      </c>
      <c r="W1688" s="196" t="str">
        <f t="shared" si="369"/>
        <v/>
      </c>
      <c r="X1688" s="146" t="str">
        <f t="shared" si="374"/>
        <v/>
      </c>
      <c r="Y1688" s="146" t="str">
        <f t="shared" si="370"/>
        <v/>
      </c>
      <c r="Z1688" s="199" t="str">
        <f t="shared" si="371"/>
        <v/>
      </c>
      <c r="AA1688" s="146" t="str">
        <f t="shared" si="375"/>
        <v/>
      </c>
      <c r="AB1688" s="141" t="str">
        <f t="shared" si="372"/>
        <v/>
      </c>
      <c r="AC1688" s="140" t="str">
        <f t="shared" si="373"/>
        <v/>
      </c>
    </row>
    <row r="1689" spans="1:29" x14ac:dyDescent="0.2">
      <c r="A1689" s="150"/>
      <c r="B1689" s="149" t="str">
        <f t="shared" si="364"/>
        <v/>
      </c>
      <c r="C1689" s="140">
        <f t="shared" si="365"/>
        <v>17193600</v>
      </c>
      <c r="D1689" s="144"/>
      <c r="G1689" s="147"/>
      <c r="T1689" s="142" t="str">
        <f t="shared" si="366"/>
        <v/>
      </c>
      <c r="U1689" s="142" t="str">
        <f t="shared" si="367"/>
        <v/>
      </c>
      <c r="V1689" s="195" t="str">
        <f t="shared" si="368"/>
        <v/>
      </c>
      <c r="W1689" s="196" t="str">
        <f t="shared" si="369"/>
        <v/>
      </c>
      <c r="X1689" s="146" t="str">
        <f t="shared" si="374"/>
        <v/>
      </c>
      <c r="Y1689" s="146" t="str">
        <f t="shared" si="370"/>
        <v/>
      </c>
      <c r="Z1689" s="199" t="str">
        <f t="shared" si="371"/>
        <v/>
      </c>
      <c r="AA1689" s="146" t="str">
        <f t="shared" si="375"/>
        <v/>
      </c>
      <c r="AB1689" s="141" t="str">
        <f t="shared" si="372"/>
        <v/>
      </c>
      <c r="AC1689" s="140" t="str">
        <f t="shared" si="373"/>
        <v/>
      </c>
    </row>
    <row r="1690" spans="1:29" x14ac:dyDescent="0.2">
      <c r="A1690" s="150"/>
      <c r="B1690" s="149" t="str">
        <f t="shared" si="364"/>
        <v/>
      </c>
      <c r="C1690" s="140">
        <f t="shared" si="365"/>
        <v>17204400</v>
      </c>
      <c r="D1690" s="144"/>
      <c r="G1690" s="147"/>
      <c r="T1690" s="142" t="str">
        <f t="shared" si="366"/>
        <v/>
      </c>
      <c r="U1690" s="142" t="str">
        <f t="shared" si="367"/>
        <v/>
      </c>
      <c r="V1690" s="195" t="str">
        <f t="shared" si="368"/>
        <v/>
      </c>
      <c r="W1690" s="196" t="str">
        <f t="shared" si="369"/>
        <v/>
      </c>
      <c r="X1690" s="146" t="str">
        <f t="shared" si="374"/>
        <v/>
      </c>
      <c r="Y1690" s="146" t="str">
        <f t="shared" si="370"/>
        <v/>
      </c>
      <c r="Z1690" s="199" t="str">
        <f t="shared" si="371"/>
        <v/>
      </c>
      <c r="AA1690" s="146" t="str">
        <f t="shared" si="375"/>
        <v/>
      </c>
      <c r="AB1690" s="141" t="str">
        <f t="shared" si="372"/>
        <v/>
      </c>
      <c r="AC1690" s="140" t="str">
        <f t="shared" si="373"/>
        <v/>
      </c>
    </row>
    <row r="1691" spans="1:29" x14ac:dyDescent="0.2">
      <c r="A1691" s="150"/>
      <c r="B1691" s="149" t="str">
        <f t="shared" si="364"/>
        <v/>
      </c>
      <c r="C1691" s="140">
        <f t="shared" si="365"/>
        <v>17215200</v>
      </c>
      <c r="D1691" s="144"/>
      <c r="G1691" s="147"/>
      <c r="T1691" s="142" t="str">
        <f t="shared" si="366"/>
        <v/>
      </c>
      <c r="U1691" s="142" t="str">
        <f t="shared" si="367"/>
        <v/>
      </c>
      <c r="V1691" s="195" t="str">
        <f t="shared" si="368"/>
        <v/>
      </c>
      <c r="W1691" s="196" t="str">
        <f t="shared" si="369"/>
        <v/>
      </c>
      <c r="X1691" s="146" t="str">
        <f t="shared" si="374"/>
        <v/>
      </c>
      <c r="Y1691" s="146" t="str">
        <f t="shared" si="370"/>
        <v/>
      </c>
      <c r="Z1691" s="199" t="str">
        <f t="shared" si="371"/>
        <v/>
      </c>
      <c r="AA1691" s="146" t="str">
        <f t="shared" si="375"/>
        <v/>
      </c>
      <c r="AB1691" s="141" t="str">
        <f t="shared" si="372"/>
        <v/>
      </c>
      <c r="AC1691" s="140" t="str">
        <f t="shared" si="373"/>
        <v/>
      </c>
    </row>
    <row r="1692" spans="1:29" x14ac:dyDescent="0.2">
      <c r="A1692" s="150"/>
      <c r="B1692" s="149" t="str">
        <f t="shared" si="364"/>
        <v/>
      </c>
      <c r="C1692" s="140">
        <f t="shared" si="365"/>
        <v>17226000</v>
      </c>
      <c r="D1692" s="144"/>
      <c r="G1692" s="147"/>
      <c r="T1692" s="142" t="str">
        <f t="shared" si="366"/>
        <v/>
      </c>
      <c r="U1692" s="142" t="str">
        <f t="shared" si="367"/>
        <v/>
      </c>
      <c r="V1692" s="195" t="str">
        <f t="shared" si="368"/>
        <v/>
      </c>
      <c r="W1692" s="196" t="str">
        <f t="shared" si="369"/>
        <v/>
      </c>
      <c r="X1692" s="146" t="str">
        <f t="shared" si="374"/>
        <v/>
      </c>
      <c r="Y1692" s="146" t="str">
        <f t="shared" si="370"/>
        <v/>
      </c>
      <c r="Z1692" s="199" t="str">
        <f t="shared" si="371"/>
        <v/>
      </c>
      <c r="AA1692" s="146" t="str">
        <f t="shared" si="375"/>
        <v/>
      </c>
      <c r="AB1692" s="141" t="str">
        <f t="shared" si="372"/>
        <v/>
      </c>
      <c r="AC1692" s="140" t="str">
        <f t="shared" si="373"/>
        <v/>
      </c>
    </row>
    <row r="1693" spans="1:29" x14ac:dyDescent="0.2">
      <c r="A1693" s="150"/>
      <c r="B1693" s="149" t="str">
        <f t="shared" si="364"/>
        <v/>
      </c>
      <c r="C1693" s="140">
        <f t="shared" si="365"/>
        <v>17236800</v>
      </c>
      <c r="D1693" s="144"/>
      <c r="G1693" s="147"/>
      <c r="T1693" s="142" t="str">
        <f t="shared" si="366"/>
        <v/>
      </c>
      <c r="U1693" s="142" t="str">
        <f t="shared" si="367"/>
        <v/>
      </c>
      <c r="V1693" s="195" t="str">
        <f t="shared" si="368"/>
        <v/>
      </c>
      <c r="W1693" s="196" t="str">
        <f t="shared" si="369"/>
        <v/>
      </c>
      <c r="X1693" s="146" t="str">
        <f t="shared" si="374"/>
        <v/>
      </c>
      <c r="Y1693" s="146" t="str">
        <f t="shared" si="370"/>
        <v/>
      </c>
      <c r="Z1693" s="199" t="str">
        <f t="shared" si="371"/>
        <v/>
      </c>
      <c r="AA1693" s="146" t="str">
        <f t="shared" si="375"/>
        <v/>
      </c>
      <c r="AB1693" s="141" t="str">
        <f t="shared" si="372"/>
        <v/>
      </c>
      <c r="AC1693" s="140" t="str">
        <f t="shared" si="373"/>
        <v/>
      </c>
    </row>
    <row r="1694" spans="1:29" x14ac:dyDescent="0.2">
      <c r="A1694" s="150"/>
      <c r="B1694" s="149" t="str">
        <f t="shared" si="364"/>
        <v/>
      </c>
      <c r="C1694" s="140">
        <f t="shared" si="365"/>
        <v>17247600</v>
      </c>
      <c r="D1694" s="144"/>
      <c r="G1694" s="147"/>
      <c r="T1694" s="142" t="str">
        <f t="shared" si="366"/>
        <v/>
      </c>
      <c r="U1694" s="142" t="str">
        <f t="shared" si="367"/>
        <v/>
      </c>
      <c r="V1694" s="195" t="str">
        <f t="shared" si="368"/>
        <v/>
      </c>
      <c r="W1694" s="196" t="str">
        <f t="shared" si="369"/>
        <v/>
      </c>
      <c r="X1694" s="146" t="str">
        <f t="shared" si="374"/>
        <v/>
      </c>
      <c r="Y1694" s="146" t="str">
        <f t="shared" si="370"/>
        <v/>
      </c>
      <c r="Z1694" s="199" t="str">
        <f t="shared" si="371"/>
        <v/>
      </c>
      <c r="AA1694" s="146" t="str">
        <f t="shared" si="375"/>
        <v/>
      </c>
      <c r="AB1694" s="141" t="str">
        <f t="shared" si="372"/>
        <v/>
      </c>
      <c r="AC1694" s="140" t="str">
        <f t="shared" si="373"/>
        <v/>
      </c>
    </row>
    <row r="1695" spans="1:29" x14ac:dyDescent="0.2">
      <c r="A1695" s="150"/>
      <c r="B1695" s="149" t="str">
        <f t="shared" si="364"/>
        <v/>
      </c>
      <c r="C1695" s="140">
        <f t="shared" si="365"/>
        <v>17258400</v>
      </c>
      <c r="D1695" s="144"/>
      <c r="G1695" s="147"/>
      <c r="T1695" s="142" t="str">
        <f t="shared" si="366"/>
        <v/>
      </c>
      <c r="U1695" s="142" t="str">
        <f t="shared" si="367"/>
        <v/>
      </c>
      <c r="V1695" s="195" t="str">
        <f t="shared" si="368"/>
        <v/>
      </c>
      <c r="W1695" s="196" t="str">
        <f t="shared" si="369"/>
        <v/>
      </c>
      <c r="X1695" s="146" t="str">
        <f t="shared" si="374"/>
        <v/>
      </c>
      <c r="Y1695" s="146" t="str">
        <f t="shared" si="370"/>
        <v/>
      </c>
      <c r="Z1695" s="199" t="str">
        <f t="shared" si="371"/>
        <v/>
      </c>
      <c r="AA1695" s="146" t="str">
        <f t="shared" si="375"/>
        <v/>
      </c>
      <c r="AB1695" s="141" t="str">
        <f t="shared" si="372"/>
        <v/>
      </c>
      <c r="AC1695" s="140" t="str">
        <f t="shared" si="373"/>
        <v/>
      </c>
    </row>
    <row r="1696" spans="1:29" x14ac:dyDescent="0.2">
      <c r="A1696" s="150"/>
      <c r="B1696" s="149" t="str">
        <f t="shared" si="364"/>
        <v/>
      </c>
      <c r="C1696" s="140">
        <f t="shared" si="365"/>
        <v>17269200</v>
      </c>
      <c r="D1696" s="144"/>
      <c r="G1696" s="147"/>
      <c r="T1696" s="142" t="str">
        <f t="shared" si="366"/>
        <v/>
      </c>
      <c r="U1696" s="142" t="str">
        <f t="shared" si="367"/>
        <v/>
      </c>
      <c r="V1696" s="195" t="str">
        <f t="shared" si="368"/>
        <v/>
      </c>
      <c r="W1696" s="196" t="str">
        <f t="shared" si="369"/>
        <v/>
      </c>
      <c r="X1696" s="146" t="str">
        <f t="shared" si="374"/>
        <v/>
      </c>
      <c r="Y1696" s="146" t="str">
        <f t="shared" si="370"/>
        <v/>
      </c>
      <c r="Z1696" s="199" t="str">
        <f t="shared" si="371"/>
        <v/>
      </c>
      <c r="AA1696" s="146" t="str">
        <f t="shared" si="375"/>
        <v/>
      </c>
      <c r="AB1696" s="141" t="str">
        <f t="shared" si="372"/>
        <v/>
      </c>
      <c r="AC1696" s="140" t="str">
        <f t="shared" si="373"/>
        <v/>
      </c>
    </row>
    <row r="1697" spans="1:29" x14ac:dyDescent="0.2">
      <c r="A1697" s="150"/>
      <c r="B1697" s="149" t="str">
        <f t="shared" si="364"/>
        <v/>
      </c>
      <c r="C1697" s="140">
        <f t="shared" si="365"/>
        <v>17280000</v>
      </c>
      <c r="D1697" s="144"/>
      <c r="G1697" s="147"/>
      <c r="T1697" s="142" t="str">
        <f t="shared" si="366"/>
        <v/>
      </c>
      <c r="U1697" s="142" t="str">
        <f t="shared" si="367"/>
        <v/>
      </c>
      <c r="V1697" s="195" t="str">
        <f t="shared" si="368"/>
        <v/>
      </c>
      <c r="W1697" s="196" t="str">
        <f t="shared" si="369"/>
        <v/>
      </c>
      <c r="X1697" s="146" t="str">
        <f t="shared" si="374"/>
        <v/>
      </c>
      <c r="Y1697" s="146" t="str">
        <f t="shared" si="370"/>
        <v/>
      </c>
      <c r="Z1697" s="199" t="str">
        <f t="shared" si="371"/>
        <v/>
      </c>
      <c r="AA1697" s="146" t="str">
        <f t="shared" si="375"/>
        <v/>
      </c>
      <c r="AB1697" s="141" t="str">
        <f t="shared" si="372"/>
        <v/>
      </c>
      <c r="AC1697" s="140" t="str">
        <f t="shared" si="373"/>
        <v/>
      </c>
    </row>
    <row r="1698" spans="1:29" x14ac:dyDescent="0.2">
      <c r="A1698" s="150"/>
      <c r="B1698" s="149" t="str">
        <f t="shared" si="364"/>
        <v/>
      </c>
      <c r="C1698" s="140">
        <f t="shared" si="365"/>
        <v>17290800</v>
      </c>
      <c r="D1698" s="144"/>
      <c r="G1698" s="147"/>
      <c r="T1698" s="142" t="str">
        <f t="shared" si="366"/>
        <v/>
      </c>
      <c r="U1698" s="142" t="str">
        <f t="shared" si="367"/>
        <v/>
      </c>
      <c r="V1698" s="195" t="str">
        <f t="shared" si="368"/>
        <v/>
      </c>
      <c r="W1698" s="196" t="str">
        <f t="shared" si="369"/>
        <v/>
      </c>
      <c r="X1698" s="146" t="str">
        <f t="shared" si="374"/>
        <v/>
      </c>
      <c r="Y1698" s="146" t="str">
        <f t="shared" si="370"/>
        <v/>
      </c>
      <c r="Z1698" s="199" t="str">
        <f t="shared" si="371"/>
        <v/>
      </c>
      <c r="AA1698" s="146" t="str">
        <f t="shared" si="375"/>
        <v/>
      </c>
      <c r="AB1698" s="141" t="str">
        <f t="shared" si="372"/>
        <v/>
      </c>
      <c r="AC1698" s="140" t="str">
        <f t="shared" si="373"/>
        <v/>
      </c>
    </row>
    <row r="1699" spans="1:29" x14ac:dyDescent="0.2">
      <c r="A1699" s="150"/>
      <c r="B1699" s="149" t="str">
        <f t="shared" si="364"/>
        <v/>
      </c>
      <c r="C1699" s="140">
        <f t="shared" si="365"/>
        <v>17301600</v>
      </c>
      <c r="D1699" s="144"/>
      <c r="G1699" s="147"/>
      <c r="T1699" s="142" t="str">
        <f t="shared" si="366"/>
        <v/>
      </c>
      <c r="U1699" s="142" t="str">
        <f t="shared" si="367"/>
        <v/>
      </c>
      <c r="V1699" s="195" t="str">
        <f t="shared" si="368"/>
        <v/>
      </c>
      <c r="W1699" s="196" t="str">
        <f t="shared" si="369"/>
        <v/>
      </c>
      <c r="X1699" s="146" t="str">
        <f t="shared" si="374"/>
        <v/>
      </c>
      <c r="Y1699" s="146" t="str">
        <f t="shared" si="370"/>
        <v/>
      </c>
      <c r="Z1699" s="199" t="str">
        <f t="shared" si="371"/>
        <v/>
      </c>
      <c r="AA1699" s="146" t="str">
        <f t="shared" si="375"/>
        <v/>
      </c>
      <c r="AB1699" s="141" t="str">
        <f t="shared" si="372"/>
        <v/>
      </c>
      <c r="AC1699" s="140" t="str">
        <f t="shared" si="373"/>
        <v/>
      </c>
    </row>
    <row r="1700" spans="1:29" x14ac:dyDescent="0.2">
      <c r="A1700" s="150"/>
      <c r="B1700" s="149" t="str">
        <f t="shared" si="364"/>
        <v/>
      </c>
      <c r="C1700" s="140">
        <f t="shared" si="365"/>
        <v>17312400</v>
      </c>
      <c r="D1700" s="144"/>
      <c r="G1700" s="147"/>
      <c r="T1700" s="142" t="str">
        <f t="shared" si="366"/>
        <v/>
      </c>
      <c r="U1700" s="142" t="str">
        <f t="shared" si="367"/>
        <v/>
      </c>
      <c r="V1700" s="195" t="str">
        <f t="shared" si="368"/>
        <v/>
      </c>
      <c r="W1700" s="196" t="str">
        <f t="shared" si="369"/>
        <v/>
      </c>
      <c r="X1700" s="146" t="str">
        <f t="shared" si="374"/>
        <v/>
      </c>
      <c r="Y1700" s="146" t="str">
        <f t="shared" si="370"/>
        <v/>
      </c>
      <c r="Z1700" s="199" t="str">
        <f t="shared" si="371"/>
        <v/>
      </c>
      <c r="AA1700" s="146" t="str">
        <f t="shared" si="375"/>
        <v/>
      </c>
      <c r="AB1700" s="141" t="str">
        <f t="shared" si="372"/>
        <v/>
      </c>
      <c r="AC1700" s="140" t="str">
        <f t="shared" si="373"/>
        <v/>
      </c>
    </row>
    <row r="1701" spans="1:29" x14ac:dyDescent="0.2">
      <c r="A1701" s="150"/>
      <c r="B1701" s="149" t="str">
        <f t="shared" si="364"/>
        <v/>
      </c>
      <c r="C1701" s="140">
        <f t="shared" si="365"/>
        <v>17323200</v>
      </c>
      <c r="D1701" s="144"/>
      <c r="G1701" s="147"/>
      <c r="T1701" s="142" t="str">
        <f t="shared" si="366"/>
        <v/>
      </c>
      <c r="U1701" s="142" t="str">
        <f t="shared" si="367"/>
        <v/>
      </c>
      <c r="V1701" s="195" t="str">
        <f t="shared" si="368"/>
        <v/>
      </c>
      <c r="W1701" s="196" t="str">
        <f t="shared" si="369"/>
        <v/>
      </c>
      <c r="X1701" s="146" t="str">
        <f t="shared" si="374"/>
        <v/>
      </c>
      <c r="Y1701" s="146" t="str">
        <f t="shared" si="370"/>
        <v/>
      </c>
      <c r="Z1701" s="199" t="str">
        <f t="shared" si="371"/>
        <v/>
      </c>
      <c r="AA1701" s="146" t="str">
        <f t="shared" si="375"/>
        <v/>
      </c>
      <c r="AB1701" s="141" t="str">
        <f t="shared" si="372"/>
        <v/>
      </c>
      <c r="AC1701" s="140" t="str">
        <f t="shared" si="373"/>
        <v/>
      </c>
    </row>
    <row r="1702" spans="1:29" x14ac:dyDescent="0.2">
      <c r="A1702" s="150"/>
      <c r="B1702" s="149" t="str">
        <f t="shared" si="364"/>
        <v/>
      </c>
      <c r="C1702" s="140">
        <f t="shared" si="365"/>
        <v>17334000</v>
      </c>
      <c r="D1702" s="144"/>
      <c r="G1702" s="147"/>
      <c r="T1702" s="142" t="str">
        <f t="shared" si="366"/>
        <v/>
      </c>
      <c r="U1702" s="142" t="str">
        <f t="shared" si="367"/>
        <v/>
      </c>
      <c r="V1702" s="195" t="str">
        <f t="shared" si="368"/>
        <v/>
      </c>
      <c r="W1702" s="196" t="str">
        <f t="shared" si="369"/>
        <v/>
      </c>
      <c r="X1702" s="146" t="str">
        <f t="shared" si="374"/>
        <v/>
      </c>
      <c r="Y1702" s="146" t="str">
        <f t="shared" si="370"/>
        <v/>
      </c>
      <c r="Z1702" s="199" t="str">
        <f t="shared" si="371"/>
        <v/>
      </c>
      <c r="AA1702" s="146" t="str">
        <f t="shared" si="375"/>
        <v/>
      </c>
      <c r="AB1702" s="141" t="str">
        <f t="shared" si="372"/>
        <v/>
      </c>
      <c r="AC1702" s="140" t="str">
        <f t="shared" si="373"/>
        <v/>
      </c>
    </row>
    <row r="1703" spans="1:29" x14ac:dyDescent="0.2">
      <c r="A1703" s="150"/>
      <c r="B1703" s="149" t="str">
        <f t="shared" si="364"/>
        <v/>
      </c>
      <c r="C1703" s="140">
        <f t="shared" si="365"/>
        <v>17344800</v>
      </c>
      <c r="D1703" s="144"/>
      <c r="G1703" s="147"/>
      <c r="T1703" s="142" t="str">
        <f t="shared" si="366"/>
        <v/>
      </c>
      <c r="U1703" s="142" t="str">
        <f t="shared" si="367"/>
        <v/>
      </c>
      <c r="V1703" s="195" t="str">
        <f t="shared" si="368"/>
        <v/>
      </c>
      <c r="W1703" s="196" t="str">
        <f t="shared" si="369"/>
        <v/>
      </c>
      <c r="X1703" s="146" t="str">
        <f t="shared" si="374"/>
        <v/>
      </c>
      <c r="Y1703" s="146" t="str">
        <f t="shared" si="370"/>
        <v/>
      </c>
      <c r="Z1703" s="199" t="str">
        <f t="shared" si="371"/>
        <v/>
      </c>
      <c r="AA1703" s="146" t="str">
        <f t="shared" si="375"/>
        <v/>
      </c>
      <c r="AB1703" s="141" t="str">
        <f t="shared" si="372"/>
        <v/>
      </c>
      <c r="AC1703" s="140" t="str">
        <f t="shared" si="373"/>
        <v/>
      </c>
    </row>
    <row r="1704" spans="1:29" x14ac:dyDescent="0.2">
      <c r="A1704" s="150"/>
      <c r="B1704" s="149" t="str">
        <f t="shared" si="364"/>
        <v/>
      </c>
      <c r="C1704" s="140">
        <f t="shared" si="365"/>
        <v>17355600</v>
      </c>
      <c r="D1704" s="144"/>
      <c r="G1704" s="147"/>
      <c r="T1704" s="142" t="str">
        <f t="shared" si="366"/>
        <v/>
      </c>
      <c r="U1704" s="142" t="str">
        <f t="shared" si="367"/>
        <v/>
      </c>
      <c r="V1704" s="195" t="str">
        <f t="shared" si="368"/>
        <v/>
      </c>
      <c r="W1704" s="196" t="str">
        <f t="shared" si="369"/>
        <v/>
      </c>
      <c r="X1704" s="146" t="str">
        <f t="shared" si="374"/>
        <v/>
      </c>
      <c r="Y1704" s="146" t="str">
        <f t="shared" si="370"/>
        <v/>
      </c>
      <c r="Z1704" s="199" t="str">
        <f t="shared" si="371"/>
        <v/>
      </c>
      <c r="AA1704" s="146" t="str">
        <f t="shared" si="375"/>
        <v/>
      </c>
      <c r="AB1704" s="141" t="str">
        <f t="shared" si="372"/>
        <v/>
      </c>
      <c r="AC1704" s="140" t="str">
        <f t="shared" si="373"/>
        <v/>
      </c>
    </row>
    <row r="1705" spans="1:29" x14ac:dyDescent="0.2">
      <c r="A1705" s="150"/>
      <c r="B1705" s="149" t="str">
        <f t="shared" si="364"/>
        <v/>
      </c>
      <c r="C1705" s="140">
        <f t="shared" si="365"/>
        <v>17366400</v>
      </c>
      <c r="D1705" s="144"/>
      <c r="G1705" s="147"/>
      <c r="T1705" s="142" t="str">
        <f t="shared" si="366"/>
        <v/>
      </c>
      <c r="U1705" s="142" t="str">
        <f t="shared" si="367"/>
        <v/>
      </c>
      <c r="V1705" s="195" t="str">
        <f t="shared" si="368"/>
        <v/>
      </c>
      <c r="W1705" s="196" t="str">
        <f t="shared" si="369"/>
        <v/>
      </c>
      <c r="X1705" s="146" t="str">
        <f t="shared" si="374"/>
        <v/>
      </c>
      <c r="Y1705" s="146" t="str">
        <f t="shared" si="370"/>
        <v/>
      </c>
      <c r="Z1705" s="199" t="str">
        <f t="shared" si="371"/>
        <v/>
      </c>
      <c r="AA1705" s="146" t="str">
        <f t="shared" si="375"/>
        <v/>
      </c>
      <c r="AB1705" s="141" t="str">
        <f t="shared" si="372"/>
        <v/>
      </c>
      <c r="AC1705" s="140" t="str">
        <f t="shared" si="373"/>
        <v/>
      </c>
    </row>
    <row r="1706" spans="1:29" x14ac:dyDescent="0.2">
      <c r="A1706" s="150"/>
      <c r="B1706" s="149" t="str">
        <f t="shared" si="364"/>
        <v/>
      </c>
      <c r="C1706" s="140">
        <f t="shared" si="365"/>
        <v>17377200</v>
      </c>
      <c r="D1706" s="144"/>
      <c r="G1706" s="147"/>
      <c r="T1706" s="142" t="str">
        <f t="shared" si="366"/>
        <v/>
      </c>
      <c r="U1706" s="142" t="str">
        <f t="shared" si="367"/>
        <v/>
      </c>
      <c r="V1706" s="195" t="str">
        <f t="shared" si="368"/>
        <v/>
      </c>
      <c r="W1706" s="196" t="str">
        <f t="shared" si="369"/>
        <v/>
      </c>
      <c r="X1706" s="146" t="str">
        <f t="shared" si="374"/>
        <v/>
      </c>
      <c r="Y1706" s="146" t="str">
        <f t="shared" si="370"/>
        <v/>
      </c>
      <c r="Z1706" s="199" t="str">
        <f t="shared" si="371"/>
        <v/>
      </c>
      <c r="AA1706" s="146" t="str">
        <f t="shared" si="375"/>
        <v/>
      </c>
      <c r="AB1706" s="141" t="str">
        <f t="shared" si="372"/>
        <v/>
      </c>
      <c r="AC1706" s="140" t="str">
        <f t="shared" si="373"/>
        <v/>
      </c>
    </row>
    <row r="1707" spans="1:29" x14ac:dyDescent="0.2">
      <c r="A1707" s="150"/>
      <c r="B1707" s="149" t="str">
        <f t="shared" si="364"/>
        <v/>
      </c>
      <c r="C1707" s="140">
        <f t="shared" si="365"/>
        <v>17388000</v>
      </c>
      <c r="D1707" s="144"/>
      <c r="G1707" s="147"/>
      <c r="T1707" s="142" t="str">
        <f t="shared" si="366"/>
        <v/>
      </c>
      <c r="U1707" s="142" t="str">
        <f t="shared" si="367"/>
        <v/>
      </c>
      <c r="V1707" s="195" t="str">
        <f t="shared" si="368"/>
        <v/>
      </c>
      <c r="W1707" s="196" t="str">
        <f t="shared" si="369"/>
        <v/>
      </c>
      <c r="X1707" s="146" t="str">
        <f t="shared" si="374"/>
        <v/>
      </c>
      <c r="Y1707" s="146" t="str">
        <f t="shared" si="370"/>
        <v/>
      </c>
      <c r="Z1707" s="199" t="str">
        <f t="shared" si="371"/>
        <v/>
      </c>
      <c r="AA1707" s="146" t="str">
        <f t="shared" si="375"/>
        <v/>
      </c>
      <c r="AB1707" s="141" t="str">
        <f t="shared" si="372"/>
        <v/>
      </c>
      <c r="AC1707" s="140" t="str">
        <f t="shared" si="373"/>
        <v/>
      </c>
    </row>
    <row r="1708" spans="1:29" x14ac:dyDescent="0.2">
      <c r="A1708" s="150"/>
      <c r="B1708" s="149" t="str">
        <f t="shared" si="364"/>
        <v/>
      </c>
      <c r="C1708" s="140">
        <f t="shared" si="365"/>
        <v>17398800</v>
      </c>
      <c r="D1708" s="144"/>
      <c r="G1708" s="147"/>
      <c r="T1708" s="142" t="str">
        <f t="shared" si="366"/>
        <v/>
      </c>
      <c r="U1708" s="142" t="str">
        <f t="shared" si="367"/>
        <v/>
      </c>
      <c r="V1708" s="195" t="str">
        <f t="shared" si="368"/>
        <v/>
      </c>
      <c r="W1708" s="196" t="str">
        <f t="shared" si="369"/>
        <v/>
      </c>
      <c r="X1708" s="146" t="str">
        <f t="shared" si="374"/>
        <v/>
      </c>
      <c r="Y1708" s="146" t="str">
        <f t="shared" si="370"/>
        <v/>
      </c>
      <c r="Z1708" s="199" t="str">
        <f t="shared" si="371"/>
        <v/>
      </c>
      <c r="AA1708" s="146" t="str">
        <f t="shared" si="375"/>
        <v/>
      </c>
      <c r="AB1708" s="141" t="str">
        <f t="shared" si="372"/>
        <v/>
      </c>
      <c r="AC1708" s="140" t="str">
        <f t="shared" si="373"/>
        <v/>
      </c>
    </row>
    <row r="1709" spans="1:29" x14ac:dyDescent="0.2">
      <c r="A1709" s="150"/>
      <c r="B1709" s="149" t="str">
        <f t="shared" si="364"/>
        <v/>
      </c>
      <c r="C1709" s="140">
        <f t="shared" si="365"/>
        <v>17409600</v>
      </c>
      <c r="D1709" s="144"/>
      <c r="G1709" s="147"/>
      <c r="T1709" s="142" t="str">
        <f t="shared" si="366"/>
        <v/>
      </c>
      <c r="U1709" s="142" t="str">
        <f t="shared" si="367"/>
        <v/>
      </c>
      <c r="V1709" s="195" t="str">
        <f t="shared" si="368"/>
        <v/>
      </c>
      <c r="W1709" s="196" t="str">
        <f t="shared" si="369"/>
        <v/>
      </c>
      <c r="X1709" s="146" t="str">
        <f t="shared" si="374"/>
        <v/>
      </c>
      <c r="Y1709" s="146" t="str">
        <f t="shared" si="370"/>
        <v/>
      </c>
      <c r="Z1709" s="199" t="str">
        <f t="shared" si="371"/>
        <v/>
      </c>
      <c r="AA1709" s="146" t="str">
        <f t="shared" si="375"/>
        <v/>
      </c>
      <c r="AB1709" s="141" t="str">
        <f t="shared" si="372"/>
        <v/>
      </c>
      <c r="AC1709" s="140" t="str">
        <f t="shared" si="373"/>
        <v/>
      </c>
    </row>
    <row r="1710" spans="1:29" x14ac:dyDescent="0.2">
      <c r="A1710" s="150"/>
      <c r="B1710" s="149" t="str">
        <f t="shared" si="364"/>
        <v/>
      </c>
      <c r="C1710" s="140">
        <f t="shared" si="365"/>
        <v>17420400</v>
      </c>
      <c r="D1710" s="144"/>
      <c r="G1710" s="147"/>
      <c r="T1710" s="142" t="str">
        <f t="shared" si="366"/>
        <v/>
      </c>
      <c r="U1710" s="142" t="str">
        <f t="shared" si="367"/>
        <v/>
      </c>
      <c r="V1710" s="195" t="str">
        <f t="shared" si="368"/>
        <v/>
      </c>
      <c r="W1710" s="196" t="str">
        <f t="shared" si="369"/>
        <v/>
      </c>
      <c r="X1710" s="146" t="str">
        <f t="shared" si="374"/>
        <v/>
      </c>
      <c r="Y1710" s="146" t="str">
        <f t="shared" si="370"/>
        <v/>
      </c>
      <c r="Z1710" s="199" t="str">
        <f t="shared" si="371"/>
        <v/>
      </c>
      <c r="AA1710" s="146" t="str">
        <f t="shared" si="375"/>
        <v/>
      </c>
      <c r="AB1710" s="141" t="str">
        <f t="shared" si="372"/>
        <v/>
      </c>
      <c r="AC1710" s="140" t="str">
        <f t="shared" si="373"/>
        <v/>
      </c>
    </row>
    <row r="1711" spans="1:29" x14ac:dyDescent="0.2">
      <c r="A1711" s="150"/>
      <c r="B1711" s="149" t="str">
        <f t="shared" si="364"/>
        <v/>
      </c>
      <c r="C1711" s="140">
        <f t="shared" si="365"/>
        <v>17431200</v>
      </c>
      <c r="D1711" s="144"/>
      <c r="G1711" s="147"/>
      <c r="T1711" s="142" t="str">
        <f t="shared" si="366"/>
        <v/>
      </c>
      <c r="U1711" s="142" t="str">
        <f t="shared" si="367"/>
        <v/>
      </c>
      <c r="V1711" s="195" t="str">
        <f t="shared" si="368"/>
        <v/>
      </c>
      <c r="W1711" s="196" t="str">
        <f t="shared" si="369"/>
        <v/>
      </c>
      <c r="X1711" s="146" t="str">
        <f t="shared" si="374"/>
        <v/>
      </c>
      <c r="Y1711" s="146" t="str">
        <f t="shared" si="370"/>
        <v/>
      </c>
      <c r="Z1711" s="199" t="str">
        <f t="shared" si="371"/>
        <v/>
      </c>
      <c r="AA1711" s="146" t="str">
        <f t="shared" si="375"/>
        <v/>
      </c>
      <c r="AB1711" s="141" t="str">
        <f t="shared" si="372"/>
        <v/>
      </c>
      <c r="AC1711" s="140" t="str">
        <f t="shared" si="373"/>
        <v/>
      </c>
    </row>
    <row r="1712" spans="1:29" x14ac:dyDescent="0.2">
      <c r="A1712" s="150"/>
      <c r="B1712" s="149" t="str">
        <f t="shared" si="364"/>
        <v/>
      </c>
      <c r="C1712" s="140">
        <f t="shared" si="365"/>
        <v>17442000</v>
      </c>
      <c r="D1712" s="144"/>
      <c r="G1712" s="147"/>
      <c r="T1712" s="142" t="str">
        <f t="shared" si="366"/>
        <v/>
      </c>
      <c r="U1712" s="142" t="str">
        <f t="shared" si="367"/>
        <v/>
      </c>
      <c r="V1712" s="195" t="str">
        <f t="shared" si="368"/>
        <v/>
      </c>
      <c r="W1712" s="196" t="str">
        <f t="shared" si="369"/>
        <v/>
      </c>
      <c r="X1712" s="146" t="str">
        <f t="shared" si="374"/>
        <v/>
      </c>
      <c r="Y1712" s="146" t="str">
        <f t="shared" si="370"/>
        <v/>
      </c>
      <c r="Z1712" s="199" t="str">
        <f t="shared" si="371"/>
        <v/>
      </c>
      <c r="AA1712" s="146" t="str">
        <f t="shared" si="375"/>
        <v/>
      </c>
      <c r="AB1712" s="141" t="str">
        <f t="shared" si="372"/>
        <v/>
      </c>
      <c r="AC1712" s="140" t="str">
        <f t="shared" si="373"/>
        <v/>
      </c>
    </row>
    <row r="1713" spans="1:29" x14ac:dyDescent="0.2">
      <c r="A1713" s="150"/>
      <c r="B1713" s="149" t="str">
        <f t="shared" si="364"/>
        <v/>
      </c>
      <c r="C1713" s="140">
        <f t="shared" si="365"/>
        <v>17452800</v>
      </c>
      <c r="D1713" s="144"/>
      <c r="G1713" s="147"/>
      <c r="T1713" s="142" t="str">
        <f t="shared" si="366"/>
        <v/>
      </c>
      <c r="U1713" s="142" t="str">
        <f t="shared" si="367"/>
        <v/>
      </c>
      <c r="V1713" s="195" t="str">
        <f t="shared" si="368"/>
        <v/>
      </c>
      <c r="W1713" s="196" t="str">
        <f t="shared" si="369"/>
        <v/>
      </c>
      <c r="X1713" s="146" t="str">
        <f t="shared" si="374"/>
        <v/>
      </c>
      <c r="Y1713" s="146" t="str">
        <f t="shared" si="370"/>
        <v/>
      </c>
      <c r="Z1713" s="199" t="str">
        <f t="shared" si="371"/>
        <v/>
      </c>
      <c r="AA1713" s="146" t="str">
        <f t="shared" si="375"/>
        <v/>
      </c>
      <c r="AB1713" s="141" t="str">
        <f t="shared" si="372"/>
        <v/>
      </c>
      <c r="AC1713" s="140" t="str">
        <f t="shared" si="373"/>
        <v/>
      </c>
    </row>
    <row r="1714" spans="1:29" x14ac:dyDescent="0.2">
      <c r="A1714" s="150"/>
      <c r="B1714" s="149" t="str">
        <f t="shared" si="364"/>
        <v/>
      </c>
      <c r="C1714" s="140">
        <f t="shared" si="365"/>
        <v>17463600</v>
      </c>
      <c r="D1714" s="144"/>
      <c r="G1714" s="147"/>
      <c r="T1714" s="142" t="str">
        <f t="shared" si="366"/>
        <v/>
      </c>
      <c r="U1714" s="142" t="str">
        <f t="shared" si="367"/>
        <v/>
      </c>
      <c r="V1714" s="195" t="str">
        <f t="shared" si="368"/>
        <v/>
      </c>
      <c r="W1714" s="196" t="str">
        <f t="shared" si="369"/>
        <v/>
      </c>
      <c r="X1714" s="146" t="str">
        <f t="shared" si="374"/>
        <v/>
      </c>
      <c r="Y1714" s="146" t="str">
        <f t="shared" si="370"/>
        <v/>
      </c>
      <c r="Z1714" s="199" t="str">
        <f t="shared" si="371"/>
        <v/>
      </c>
      <c r="AA1714" s="146" t="str">
        <f t="shared" si="375"/>
        <v/>
      </c>
      <c r="AB1714" s="141" t="str">
        <f t="shared" si="372"/>
        <v/>
      </c>
      <c r="AC1714" s="140" t="str">
        <f t="shared" si="373"/>
        <v/>
      </c>
    </row>
    <row r="1715" spans="1:29" x14ac:dyDescent="0.2">
      <c r="A1715" s="150"/>
      <c r="B1715" s="149" t="str">
        <f t="shared" si="364"/>
        <v/>
      </c>
      <c r="C1715" s="140">
        <f t="shared" si="365"/>
        <v>17474400</v>
      </c>
      <c r="D1715" s="144"/>
      <c r="G1715" s="147"/>
      <c r="T1715" s="142" t="str">
        <f t="shared" si="366"/>
        <v/>
      </c>
      <c r="U1715" s="142" t="str">
        <f t="shared" si="367"/>
        <v/>
      </c>
      <c r="V1715" s="195" t="str">
        <f t="shared" si="368"/>
        <v/>
      </c>
      <c r="W1715" s="196" t="str">
        <f t="shared" si="369"/>
        <v/>
      </c>
      <c r="X1715" s="146" t="str">
        <f t="shared" si="374"/>
        <v/>
      </c>
      <c r="Y1715" s="146" t="str">
        <f t="shared" si="370"/>
        <v/>
      </c>
      <c r="Z1715" s="199" t="str">
        <f t="shared" si="371"/>
        <v/>
      </c>
      <c r="AA1715" s="146" t="str">
        <f t="shared" si="375"/>
        <v/>
      </c>
      <c r="AB1715" s="141" t="str">
        <f t="shared" si="372"/>
        <v/>
      </c>
      <c r="AC1715" s="140" t="str">
        <f t="shared" si="373"/>
        <v/>
      </c>
    </row>
    <row r="1716" spans="1:29" x14ac:dyDescent="0.2">
      <c r="A1716" s="150"/>
      <c r="B1716" s="149" t="str">
        <f t="shared" si="364"/>
        <v/>
      </c>
      <c r="C1716" s="140">
        <f t="shared" si="365"/>
        <v>17485200</v>
      </c>
      <c r="D1716" s="144"/>
      <c r="G1716" s="147"/>
      <c r="T1716" s="142" t="str">
        <f t="shared" si="366"/>
        <v/>
      </c>
      <c r="U1716" s="142" t="str">
        <f t="shared" si="367"/>
        <v/>
      </c>
      <c r="V1716" s="195" t="str">
        <f t="shared" si="368"/>
        <v/>
      </c>
      <c r="W1716" s="196" t="str">
        <f t="shared" si="369"/>
        <v/>
      </c>
      <c r="X1716" s="146" t="str">
        <f t="shared" si="374"/>
        <v/>
      </c>
      <c r="Y1716" s="146" t="str">
        <f t="shared" si="370"/>
        <v/>
      </c>
      <c r="Z1716" s="199" t="str">
        <f t="shared" si="371"/>
        <v/>
      </c>
      <c r="AA1716" s="146" t="str">
        <f t="shared" si="375"/>
        <v/>
      </c>
      <c r="AB1716" s="141" t="str">
        <f t="shared" si="372"/>
        <v/>
      </c>
      <c r="AC1716" s="140" t="str">
        <f t="shared" si="373"/>
        <v/>
      </c>
    </row>
    <row r="1717" spans="1:29" x14ac:dyDescent="0.2">
      <c r="A1717" s="150"/>
      <c r="B1717" s="149" t="str">
        <f t="shared" si="364"/>
        <v/>
      </c>
      <c r="C1717" s="140">
        <f t="shared" si="365"/>
        <v>17496000</v>
      </c>
      <c r="D1717" s="144"/>
      <c r="G1717" s="147"/>
      <c r="T1717" s="142" t="str">
        <f t="shared" si="366"/>
        <v/>
      </c>
      <c r="U1717" s="142" t="str">
        <f t="shared" si="367"/>
        <v/>
      </c>
      <c r="V1717" s="195" t="str">
        <f t="shared" si="368"/>
        <v/>
      </c>
      <c r="W1717" s="196" t="str">
        <f t="shared" si="369"/>
        <v/>
      </c>
      <c r="X1717" s="146" t="str">
        <f t="shared" si="374"/>
        <v/>
      </c>
      <c r="Y1717" s="146" t="str">
        <f t="shared" si="370"/>
        <v/>
      </c>
      <c r="Z1717" s="199" t="str">
        <f t="shared" si="371"/>
        <v/>
      </c>
      <c r="AA1717" s="146" t="str">
        <f t="shared" si="375"/>
        <v/>
      </c>
      <c r="AB1717" s="141" t="str">
        <f t="shared" si="372"/>
        <v/>
      </c>
      <c r="AC1717" s="140" t="str">
        <f t="shared" si="373"/>
        <v/>
      </c>
    </row>
    <row r="1718" spans="1:29" x14ac:dyDescent="0.2">
      <c r="A1718" s="150"/>
      <c r="B1718" s="149" t="str">
        <f t="shared" ref="B1718:B1781" si="376">IF(D1718="","",B1717+$N$5/24+0.000000001)</f>
        <v/>
      </c>
      <c r="C1718" s="140">
        <f t="shared" si="365"/>
        <v>17506800</v>
      </c>
      <c r="D1718" s="144"/>
      <c r="G1718" s="147"/>
      <c r="T1718" s="142" t="str">
        <f t="shared" si="366"/>
        <v/>
      </c>
      <c r="U1718" s="142" t="str">
        <f t="shared" si="367"/>
        <v/>
      </c>
      <c r="V1718" s="195" t="str">
        <f t="shared" si="368"/>
        <v/>
      </c>
      <c r="W1718" s="196" t="str">
        <f t="shared" si="369"/>
        <v/>
      </c>
      <c r="X1718" s="146" t="str">
        <f t="shared" si="374"/>
        <v/>
      </c>
      <c r="Y1718" s="146" t="str">
        <f t="shared" si="370"/>
        <v/>
      </c>
      <c r="Z1718" s="199" t="str">
        <f t="shared" si="371"/>
        <v/>
      </c>
      <c r="AA1718" s="146" t="str">
        <f t="shared" si="375"/>
        <v/>
      </c>
      <c r="AB1718" s="141" t="str">
        <f t="shared" si="372"/>
        <v/>
      </c>
      <c r="AC1718" s="140" t="str">
        <f t="shared" si="373"/>
        <v/>
      </c>
    </row>
    <row r="1719" spans="1:29" x14ac:dyDescent="0.2">
      <c r="A1719" s="150"/>
      <c r="B1719" s="149" t="str">
        <f t="shared" si="376"/>
        <v/>
      </c>
      <c r="C1719" s="140">
        <f t="shared" si="365"/>
        <v>17517600</v>
      </c>
      <c r="D1719" s="144"/>
      <c r="G1719" s="147"/>
      <c r="T1719" s="142" t="str">
        <f t="shared" si="366"/>
        <v/>
      </c>
      <c r="U1719" s="142" t="str">
        <f t="shared" si="367"/>
        <v/>
      </c>
      <c r="V1719" s="195" t="str">
        <f t="shared" si="368"/>
        <v/>
      </c>
      <c r="W1719" s="196" t="str">
        <f t="shared" si="369"/>
        <v/>
      </c>
      <c r="X1719" s="146" t="str">
        <f t="shared" si="374"/>
        <v/>
      </c>
      <c r="Y1719" s="146" t="str">
        <f t="shared" si="370"/>
        <v/>
      </c>
      <c r="Z1719" s="199" t="str">
        <f t="shared" si="371"/>
        <v/>
      </c>
      <c r="AA1719" s="146" t="str">
        <f t="shared" si="375"/>
        <v/>
      </c>
      <c r="AB1719" s="141" t="str">
        <f t="shared" si="372"/>
        <v/>
      </c>
      <c r="AC1719" s="140" t="str">
        <f t="shared" si="373"/>
        <v/>
      </c>
    </row>
    <row r="1720" spans="1:29" x14ac:dyDescent="0.2">
      <c r="A1720" s="150"/>
      <c r="B1720" s="149" t="str">
        <f t="shared" si="376"/>
        <v/>
      </c>
      <c r="C1720" s="140">
        <f t="shared" si="365"/>
        <v>17528400</v>
      </c>
      <c r="D1720" s="144"/>
      <c r="G1720" s="147"/>
      <c r="T1720" s="142" t="str">
        <f t="shared" si="366"/>
        <v/>
      </c>
      <c r="U1720" s="142" t="str">
        <f t="shared" si="367"/>
        <v/>
      </c>
      <c r="V1720" s="195" t="str">
        <f t="shared" si="368"/>
        <v/>
      </c>
      <c r="W1720" s="196" t="str">
        <f t="shared" si="369"/>
        <v/>
      </c>
      <c r="X1720" s="146" t="str">
        <f t="shared" si="374"/>
        <v/>
      </c>
      <c r="Y1720" s="146" t="str">
        <f t="shared" si="370"/>
        <v/>
      </c>
      <c r="Z1720" s="199" t="str">
        <f t="shared" si="371"/>
        <v/>
      </c>
      <c r="AA1720" s="146" t="str">
        <f t="shared" si="375"/>
        <v/>
      </c>
      <c r="AB1720" s="141" t="str">
        <f t="shared" si="372"/>
        <v/>
      </c>
      <c r="AC1720" s="140" t="str">
        <f t="shared" si="373"/>
        <v/>
      </c>
    </row>
    <row r="1721" spans="1:29" x14ac:dyDescent="0.2">
      <c r="A1721" s="150"/>
      <c r="B1721" s="149" t="str">
        <f t="shared" si="376"/>
        <v/>
      </c>
      <c r="C1721" s="140">
        <f t="shared" si="365"/>
        <v>17539200</v>
      </c>
      <c r="D1721" s="144"/>
      <c r="G1721" s="147"/>
      <c r="T1721" s="142" t="str">
        <f t="shared" si="366"/>
        <v/>
      </c>
      <c r="U1721" s="142" t="str">
        <f t="shared" si="367"/>
        <v/>
      </c>
      <c r="V1721" s="195" t="str">
        <f t="shared" si="368"/>
        <v/>
      </c>
      <c r="W1721" s="196" t="str">
        <f t="shared" si="369"/>
        <v/>
      </c>
      <c r="X1721" s="146" t="str">
        <f t="shared" si="374"/>
        <v/>
      </c>
      <c r="Y1721" s="146" t="str">
        <f t="shared" si="370"/>
        <v/>
      </c>
      <c r="Z1721" s="199" t="str">
        <f t="shared" si="371"/>
        <v/>
      </c>
      <c r="AA1721" s="146" t="str">
        <f t="shared" si="375"/>
        <v/>
      </c>
      <c r="AB1721" s="141" t="str">
        <f t="shared" si="372"/>
        <v/>
      </c>
      <c r="AC1721" s="140" t="str">
        <f t="shared" si="373"/>
        <v/>
      </c>
    </row>
    <row r="1722" spans="1:29" x14ac:dyDescent="0.2">
      <c r="A1722" s="150"/>
      <c r="B1722" s="149" t="str">
        <f t="shared" si="376"/>
        <v/>
      </c>
      <c r="C1722" s="140">
        <f t="shared" si="365"/>
        <v>17550000</v>
      </c>
      <c r="D1722" s="144"/>
      <c r="G1722" s="147"/>
      <c r="T1722" s="142" t="str">
        <f t="shared" si="366"/>
        <v/>
      </c>
      <c r="U1722" s="142" t="str">
        <f t="shared" si="367"/>
        <v/>
      </c>
      <c r="V1722" s="195" t="str">
        <f t="shared" si="368"/>
        <v/>
      </c>
      <c r="W1722" s="196" t="str">
        <f t="shared" si="369"/>
        <v/>
      </c>
      <c r="X1722" s="146" t="str">
        <f t="shared" si="374"/>
        <v/>
      </c>
      <c r="Y1722" s="146" t="str">
        <f t="shared" si="370"/>
        <v/>
      </c>
      <c r="Z1722" s="199" t="str">
        <f t="shared" si="371"/>
        <v/>
      </c>
      <c r="AA1722" s="146" t="str">
        <f t="shared" si="375"/>
        <v/>
      </c>
      <c r="AB1722" s="141" t="str">
        <f t="shared" si="372"/>
        <v/>
      </c>
      <c r="AC1722" s="140" t="str">
        <f t="shared" si="373"/>
        <v/>
      </c>
    </row>
    <row r="1723" spans="1:29" x14ac:dyDescent="0.2">
      <c r="A1723" s="150"/>
      <c r="B1723" s="149" t="str">
        <f t="shared" si="376"/>
        <v/>
      </c>
      <c r="C1723" s="140">
        <f t="shared" si="365"/>
        <v>17560800</v>
      </c>
      <c r="D1723" s="144"/>
      <c r="G1723" s="147"/>
      <c r="T1723" s="142" t="str">
        <f t="shared" si="366"/>
        <v/>
      </c>
      <c r="U1723" s="142" t="str">
        <f t="shared" si="367"/>
        <v/>
      </c>
      <c r="V1723" s="195" t="str">
        <f t="shared" si="368"/>
        <v/>
      </c>
      <c r="W1723" s="196" t="str">
        <f t="shared" si="369"/>
        <v/>
      </c>
      <c r="X1723" s="146" t="str">
        <f t="shared" si="374"/>
        <v/>
      </c>
      <c r="Y1723" s="146" t="str">
        <f t="shared" si="370"/>
        <v/>
      </c>
      <c r="Z1723" s="199" t="str">
        <f t="shared" si="371"/>
        <v/>
      </c>
      <c r="AA1723" s="146" t="str">
        <f t="shared" si="375"/>
        <v/>
      </c>
      <c r="AB1723" s="141" t="str">
        <f t="shared" si="372"/>
        <v/>
      </c>
      <c r="AC1723" s="140" t="str">
        <f t="shared" si="373"/>
        <v/>
      </c>
    </row>
    <row r="1724" spans="1:29" x14ac:dyDescent="0.2">
      <c r="A1724" s="150"/>
      <c r="B1724" s="149" t="str">
        <f t="shared" si="376"/>
        <v/>
      </c>
      <c r="C1724" s="140">
        <f t="shared" ref="C1724:C1787" si="377">C1723+$N$5*3600+0.00000000001</f>
        <v>17571600</v>
      </c>
      <c r="D1724" s="144"/>
      <c r="G1724" s="147"/>
      <c r="T1724" s="142" t="str">
        <f t="shared" si="366"/>
        <v/>
      </c>
      <c r="U1724" s="142" t="str">
        <f t="shared" si="367"/>
        <v/>
      </c>
      <c r="V1724" s="195" t="str">
        <f t="shared" si="368"/>
        <v/>
      </c>
      <c r="W1724" s="196" t="str">
        <f t="shared" si="369"/>
        <v/>
      </c>
      <c r="X1724" s="146" t="str">
        <f t="shared" si="374"/>
        <v/>
      </c>
      <c r="Y1724" s="146" t="str">
        <f t="shared" si="370"/>
        <v/>
      </c>
      <c r="Z1724" s="199" t="str">
        <f t="shared" si="371"/>
        <v/>
      </c>
      <c r="AA1724" s="146" t="str">
        <f t="shared" si="375"/>
        <v/>
      </c>
      <c r="AB1724" s="141" t="str">
        <f t="shared" si="372"/>
        <v/>
      </c>
      <c r="AC1724" s="140" t="str">
        <f t="shared" si="373"/>
        <v/>
      </c>
    </row>
    <row r="1725" spans="1:29" x14ac:dyDescent="0.2">
      <c r="A1725" s="150"/>
      <c r="B1725" s="149" t="str">
        <f t="shared" si="376"/>
        <v/>
      </c>
      <c r="C1725" s="140">
        <f t="shared" si="377"/>
        <v>17582400</v>
      </c>
      <c r="D1725" s="144"/>
      <c r="G1725" s="147"/>
      <c r="T1725" s="142" t="str">
        <f t="shared" si="366"/>
        <v/>
      </c>
      <c r="U1725" s="142" t="str">
        <f t="shared" si="367"/>
        <v/>
      </c>
      <c r="V1725" s="195" t="str">
        <f t="shared" si="368"/>
        <v/>
      </c>
      <c r="W1725" s="196" t="str">
        <f t="shared" si="369"/>
        <v/>
      </c>
      <c r="X1725" s="146" t="str">
        <f t="shared" si="374"/>
        <v/>
      </c>
      <c r="Y1725" s="146" t="str">
        <f t="shared" si="370"/>
        <v/>
      </c>
      <c r="Z1725" s="199" t="str">
        <f t="shared" si="371"/>
        <v/>
      </c>
      <c r="AA1725" s="146" t="str">
        <f t="shared" si="375"/>
        <v/>
      </c>
      <c r="AB1725" s="141" t="str">
        <f t="shared" si="372"/>
        <v/>
      </c>
      <c r="AC1725" s="140" t="str">
        <f t="shared" si="373"/>
        <v/>
      </c>
    </row>
    <row r="1726" spans="1:29" x14ac:dyDescent="0.2">
      <c r="A1726" s="150"/>
      <c r="B1726" s="149" t="str">
        <f t="shared" si="376"/>
        <v/>
      </c>
      <c r="C1726" s="140">
        <f t="shared" si="377"/>
        <v>17593200</v>
      </c>
      <c r="D1726" s="144"/>
      <c r="G1726" s="147"/>
      <c r="T1726" s="142" t="str">
        <f t="shared" si="366"/>
        <v/>
      </c>
      <c r="U1726" s="142" t="str">
        <f t="shared" si="367"/>
        <v/>
      </c>
      <c r="V1726" s="195" t="str">
        <f t="shared" si="368"/>
        <v/>
      </c>
      <c r="W1726" s="196" t="str">
        <f t="shared" si="369"/>
        <v/>
      </c>
      <c r="X1726" s="146" t="str">
        <f t="shared" si="374"/>
        <v/>
      </c>
      <c r="Y1726" s="146" t="str">
        <f t="shared" si="370"/>
        <v/>
      </c>
      <c r="Z1726" s="199" t="str">
        <f t="shared" si="371"/>
        <v/>
      </c>
      <c r="AA1726" s="146" t="str">
        <f t="shared" si="375"/>
        <v/>
      </c>
      <c r="AB1726" s="141" t="str">
        <f t="shared" si="372"/>
        <v/>
      </c>
      <c r="AC1726" s="140" t="str">
        <f t="shared" si="373"/>
        <v/>
      </c>
    </row>
    <row r="1727" spans="1:29" x14ac:dyDescent="0.2">
      <c r="A1727" s="150"/>
      <c r="B1727" s="149" t="str">
        <f t="shared" si="376"/>
        <v/>
      </c>
      <c r="C1727" s="140">
        <f t="shared" si="377"/>
        <v>17604000</v>
      </c>
      <c r="D1727" s="144"/>
      <c r="G1727" s="147"/>
      <c r="T1727" s="142" t="str">
        <f t="shared" si="366"/>
        <v/>
      </c>
      <c r="U1727" s="142" t="str">
        <f t="shared" si="367"/>
        <v/>
      </c>
      <c r="V1727" s="195" t="str">
        <f t="shared" si="368"/>
        <v/>
      </c>
      <c r="W1727" s="196" t="str">
        <f t="shared" si="369"/>
        <v/>
      </c>
      <c r="X1727" s="146" t="str">
        <f t="shared" si="374"/>
        <v/>
      </c>
      <c r="Y1727" s="146" t="str">
        <f t="shared" si="370"/>
        <v/>
      </c>
      <c r="Z1727" s="199" t="str">
        <f t="shared" si="371"/>
        <v/>
      </c>
      <c r="AA1727" s="146" t="str">
        <f t="shared" si="375"/>
        <v/>
      </c>
      <c r="AB1727" s="141" t="str">
        <f t="shared" si="372"/>
        <v/>
      </c>
      <c r="AC1727" s="140" t="str">
        <f t="shared" si="373"/>
        <v/>
      </c>
    </row>
    <row r="1728" spans="1:29" x14ac:dyDescent="0.2">
      <c r="A1728" s="150"/>
      <c r="B1728" s="149" t="str">
        <f t="shared" si="376"/>
        <v/>
      </c>
      <c r="C1728" s="140">
        <f t="shared" si="377"/>
        <v>17614800</v>
      </c>
      <c r="D1728" s="144"/>
      <c r="G1728" s="147"/>
      <c r="T1728" s="142" t="str">
        <f t="shared" si="366"/>
        <v/>
      </c>
      <c r="U1728" s="142" t="str">
        <f t="shared" si="367"/>
        <v/>
      </c>
      <c r="V1728" s="195" t="str">
        <f t="shared" si="368"/>
        <v/>
      </c>
      <c r="W1728" s="196" t="str">
        <f t="shared" si="369"/>
        <v/>
      </c>
      <c r="X1728" s="146" t="str">
        <f t="shared" si="374"/>
        <v/>
      </c>
      <c r="Y1728" s="146" t="str">
        <f t="shared" si="370"/>
        <v/>
      </c>
      <c r="Z1728" s="199" t="str">
        <f t="shared" si="371"/>
        <v/>
      </c>
      <c r="AA1728" s="146" t="str">
        <f t="shared" si="375"/>
        <v/>
      </c>
      <c r="AB1728" s="141" t="str">
        <f t="shared" si="372"/>
        <v/>
      </c>
      <c r="AC1728" s="140" t="str">
        <f t="shared" si="373"/>
        <v/>
      </c>
    </row>
    <row r="1729" spans="1:29" x14ac:dyDescent="0.2">
      <c r="A1729" s="150"/>
      <c r="B1729" s="149" t="str">
        <f t="shared" si="376"/>
        <v/>
      </c>
      <c r="C1729" s="140">
        <f t="shared" si="377"/>
        <v>17625600</v>
      </c>
      <c r="D1729" s="144"/>
      <c r="G1729" s="147"/>
      <c r="T1729" s="142" t="str">
        <f t="shared" si="366"/>
        <v/>
      </c>
      <c r="U1729" s="142" t="str">
        <f t="shared" si="367"/>
        <v/>
      </c>
      <c r="V1729" s="195" t="str">
        <f t="shared" si="368"/>
        <v/>
      </c>
      <c r="W1729" s="196" t="str">
        <f t="shared" si="369"/>
        <v/>
      </c>
      <c r="X1729" s="146" t="str">
        <f t="shared" si="374"/>
        <v/>
      </c>
      <c r="Y1729" s="146" t="str">
        <f t="shared" si="370"/>
        <v/>
      </c>
      <c r="Z1729" s="199" t="str">
        <f t="shared" si="371"/>
        <v/>
      </c>
      <c r="AA1729" s="146" t="str">
        <f t="shared" si="375"/>
        <v/>
      </c>
      <c r="AB1729" s="141" t="str">
        <f t="shared" si="372"/>
        <v/>
      </c>
      <c r="AC1729" s="140" t="str">
        <f t="shared" si="373"/>
        <v/>
      </c>
    </row>
    <row r="1730" spans="1:29" x14ac:dyDescent="0.2">
      <c r="A1730" s="150"/>
      <c r="B1730" s="149" t="str">
        <f t="shared" si="376"/>
        <v/>
      </c>
      <c r="C1730" s="140">
        <f t="shared" si="377"/>
        <v>17636400</v>
      </c>
      <c r="D1730" s="144"/>
      <c r="G1730" s="147"/>
      <c r="T1730" s="142" t="str">
        <f t="shared" si="366"/>
        <v/>
      </c>
      <c r="U1730" s="142" t="str">
        <f t="shared" si="367"/>
        <v/>
      </c>
      <c r="V1730" s="195" t="str">
        <f t="shared" si="368"/>
        <v/>
      </c>
      <c r="W1730" s="196" t="str">
        <f t="shared" si="369"/>
        <v/>
      </c>
      <c r="X1730" s="146" t="str">
        <f t="shared" si="374"/>
        <v/>
      </c>
      <c r="Y1730" s="146" t="str">
        <f t="shared" si="370"/>
        <v/>
      </c>
      <c r="Z1730" s="199" t="str">
        <f t="shared" si="371"/>
        <v/>
      </c>
      <c r="AA1730" s="146" t="str">
        <f t="shared" si="375"/>
        <v/>
      </c>
      <c r="AB1730" s="141" t="str">
        <f t="shared" si="372"/>
        <v/>
      </c>
      <c r="AC1730" s="140" t="str">
        <f t="shared" si="373"/>
        <v/>
      </c>
    </row>
    <row r="1731" spans="1:29" x14ac:dyDescent="0.2">
      <c r="A1731" s="150"/>
      <c r="B1731" s="149" t="str">
        <f t="shared" si="376"/>
        <v/>
      </c>
      <c r="C1731" s="140">
        <f t="shared" si="377"/>
        <v>17647200</v>
      </c>
      <c r="D1731" s="144"/>
      <c r="G1731" s="147"/>
      <c r="T1731" s="142" t="str">
        <f t="shared" ref="T1731:T1794" si="378">IF(U1731="","",T1730+1)</f>
        <v/>
      </c>
      <c r="U1731" s="142" t="str">
        <f t="shared" ref="U1731:U1794" si="379">IF(U1730="","",IF(U1730+$N$33&gt;$O$2,"",IF((U1730+N$33)&gt;=O$2,O$2,U1730+$N$33)))</f>
        <v/>
      </c>
      <c r="V1731" s="195" t="str">
        <f t="shared" ref="V1731:V1794" si="380">IF(U1731="","",(U1731/3600)/24+V$4)</f>
        <v/>
      </c>
      <c r="W1731" s="196" t="str">
        <f t="shared" ref="W1731:W1794" si="381">IF(T1731="","",V1731/24+$W$5)</f>
        <v/>
      </c>
      <c r="X1731" s="146" t="str">
        <f t="shared" si="374"/>
        <v/>
      </c>
      <c r="Y1731" s="146" t="str">
        <f t="shared" ref="Y1731:Y1794" si="382">IF(U1731="","",GetYByX(Z1731/10000,$J$4:$J$100,$I$4:$I$100, TRUE))</f>
        <v/>
      </c>
      <c r="Z1731" s="199" t="str">
        <f t="shared" ref="Z1731:Z1794" si="383">IF(U1731="","",Z1730+X1731*AB1731-AA1731*AB1731)</f>
        <v/>
      </c>
      <c r="AA1731" s="146" t="str">
        <f t="shared" si="375"/>
        <v/>
      </c>
      <c r="AB1731" s="141" t="str">
        <f t="shared" ref="AB1731:AB1794" si="384">IF(U1731="","",U1731-U1730)</f>
        <v/>
      </c>
      <c r="AC1731" s="140" t="str">
        <f t="shared" ref="AC1731:AC1794" si="385">IF(U1731="","",U1731/3600)</f>
        <v/>
      </c>
    </row>
    <row r="1732" spans="1:29" x14ac:dyDescent="0.2">
      <c r="A1732" s="150"/>
      <c r="B1732" s="149" t="str">
        <f t="shared" si="376"/>
        <v/>
      </c>
      <c r="C1732" s="140">
        <f t="shared" si="377"/>
        <v>17658000</v>
      </c>
      <c r="D1732" s="144"/>
      <c r="G1732" s="147"/>
      <c r="T1732" s="142" t="str">
        <f t="shared" si="378"/>
        <v/>
      </c>
      <c r="U1732" s="142" t="str">
        <f t="shared" si="379"/>
        <v/>
      </c>
      <c r="V1732" s="195" t="str">
        <f t="shared" si="380"/>
        <v/>
      </c>
      <c r="W1732" s="196" t="str">
        <f t="shared" si="381"/>
        <v/>
      </c>
      <c r="X1732" s="146" t="str">
        <f t="shared" si="374"/>
        <v/>
      </c>
      <c r="Y1732" s="146" t="str">
        <f t="shared" si="382"/>
        <v/>
      </c>
      <c r="Z1732" s="199" t="str">
        <f t="shared" si="383"/>
        <v/>
      </c>
      <c r="AA1732" s="146" t="str">
        <f t="shared" si="375"/>
        <v/>
      </c>
      <c r="AB1732" s="141" t="str">
        <f t="shared" si="384"/>
        <v/>
      </c>
      <c r="AC1732" s="140" t="str">
        <f t="shared" si="385"/>
        <v/>
      </c>
    </row>
    <row r="1733" spans="1:29" x14ac:dyDescent="0.2">
      <c r="A1733" s="150"/>
      <c r="B1733" s="149" t="str">
        <f t="shared" si="376"/>
        <v/>
      </c>
      <c r="C1733" s="140">
        <f t="shared" si="377"/>
        <v>17668800</v>
      </c>
      <c r="D1733" s="144"/>
      <c r="G1733" s="147"/>
      <c r="T1733" s="142" t="str">
        <f t="shared" si="378"/>
        <v/>
      </c>
      <c r="U1733" s="142" t="str">
        <f t="shared" si="379"/>
        <v/>
      </c>
      <c r="V1733" s="195" t="str">
        <f t="shared" si="380"/>
        <v/>
      </c>
      <c r="W1733" s="196" t="str">
        <f t="shared" si="381"/>
        <v/>
      </c>
      <c r="X1733" s="146" t="str">
        <f t="shared" si="374"/>
        <v/>
      </c>
      <c r="Y1733" s="146" t="str">
        <f t="shared" si="382"/>
        <v/>
      </c>
      <c r="Z1733" s="199" t="str">
        <f t="shared" si="383"/>
        <v/>
      </c>
      <c r="AA1733" s="146" t="str">
        <f t="shared" si="375"/>
        <v/>
      </c>
      <c r="AB1733" s="141" t="str">
        <f t="shared" si="384"/>
        <v/>
      </c>
      <c r="AC1733" s="140" t="str">
        <f t="shared" si="385"/>
        <v/>
      </c>
    </row>
    <row r="1734" spans="1:29" x14ac:dyDescent="0.2">
      <c r="A1734" s="150"/>
      <c r="B1734" s="149" t="str">
        <f t="shared" si="376"/>
        <v/>
      </c>
      <c r="C1734" s="140">
        <f t="shared" si="377"/>
        <v>17679600</v>
      </c>
      <c r="D1734" s="144"/>
      <c r="G1734" s="147"/>
      <c r="T1734" s="142" t="str">
        <f t="shared" si="378"/>
        <v/>
      </c>
      <c r="U1734" s="142" t="str">
        <f t="shared" si="379"/>
        <v/>
      </c>
      <c r="V1734" s="195" t="str">
        <f t="shared" si="380"/>
        <v/>
      </c>
      <c r="W1734" s="196" t="str">
        <f t="shared" si="381"/>
        <v/>
      </c>
      <c r="X1734" s="146" t="str">
        <f t="shared" ref="X1734:X1797" si="386">IF(U1734="","",vbaSpline(U1734/3600,A$4:A$59,D$4:D$59))</f>
        <v/>
      </c>
      <c r="Y1734" s="146" t="str">
        <f t="shared" si="382"/>
        <v/>
      </c>
      <c r="Z1734" s="199" t="str">
        <f t="shared" si="383"/>
        <v/>
      </c>
      <c r="AA1734" s="146" t="str">
        <f t="shared" ref="AA1734:AA1797" si="387">IF(U1734="","",IF(Y1733&lt;$N$12,0,GetYByX(Y1733,$AF$5:$AF$100,$AG$5:$AG$100)+GetYByX(Y1733,$AI$5:$AI$100,$AJ$5:$AJ$100)+AL1733)+GetYByX(Y1733,F$4:F$100,G$4:G$100))</f>
        <v/>
      </c>
      <c r="AB1734" s="141" t="str">
        <f t="shared" si="384"/>
        <v/>
      </c>
      <c r="AC1734" s="140" t="str">
        <f t="shared" si="385"/>
        <v/>
      </c>
    </row>
    <row r="1735" spans="1:29" x14ac:dyDescent="0.2">
      <c r="A1735" s="150"/>
      <c r="B1735" s="149" t="str">
        <f t="shared" si="376"/>
        <v/>
      </c>
      <c r="C1735" s="140">
        <f t="shared" si="377"/>
        <v>17690400</v>
      </c>
      <c r="D1735" s="144"/>
      <c r="G1735" s="147"/>
      <c r="T1735" s="142" t="str">
        <f t="shared" si="378"/>
        <v/>
      </c>
      <c r="U1735" s="142" t="str">
        <f t="shared" si="379"/>
        <v/>
      </c>
      <c r="V1735" s="195" t="str">
        <f t="shared" si="380"/>
        <v/>
      </c>
      <c r="W1735" s="196" t="str">
        <f t="shared" si="381"/>
        <v/>
      </c>
      <c r="X1735" s="146" t="str">
        <f t="shared" si="386"/>
        <v/>
      </c>
      <c r="Y1735" s="146" t="str">
        <f t="shared" si="382"/>
        <v/>
      </c>
      <c r="Z1735" s="199" t="str">
        <f t="shared" si="383"/>
        <v/>
      </c>
      <c r="AA1735" s="146" t="str">
        <f t="shared" si="387"/>
        <v/>
      </c>
      <c r="AB1735" s="141" t="str">
        <f t="shared" si="384"/>
        <v/>
      </c>
      <c r="AC1735" s="140" t="str">
        <f t="shared" si="385"/>
        <v/>
      </c>
    </row>
    <row r="1736" spans="1:29" x14ac:dyDescent="0.2">
      <c r="A1736" s="150"/>
      <c r="B1736" s="149" t="str">
        <f t="shared" si="376"/>
        <v/>
      </c>
      <c r="C1736" s="140">
        <f t="shared" si="377"/>
        <v>17701200</v>
      </c>
      <c r="D1736" s="144"/>
      <c r="G1736" s="147"/>
      <c r="T1736" s="142" t="str">
        <f t="shared" si="378"/>
        <v/>
      </c>
      <c r="U1736" s="142" t="str">
        <f t="shared" si="379"/>
        <v/>
      </c>
      <c r="V1736" s="195" t="str">
        <f t="shared" si="380"/>
        <v/>
      </c>
      <c r="W1736" s="196" t="str">
        <f t="shared" si="381"/>
        <v/>
      </c>
      <c r="X1736" s="146" t="str">
        <f t="shared" si="386"/>
        <v/>
      </c>
      <c r="Y1736" s="146" t="str">
        <f t="shared" si="382"/>
        <v/>
      </c>
      <c r="Z1736" s="199" t="str">
        <f t="shared" si="383"/>
        <v/>
      </c>
      <c r="AA1736" s="146" t="str">
        <f t="shared" si="387"/>
        <v/>
      </c>
      <c r="AB1736" s="141" t="str">
        <f t="shared" si="384"/>
        <v/>
      </c>
      <c r="AC1736" s="140" t="str">
        <f t="shared" si="385"/>
        <v/>
      </c>
    </row>
    <row r="1737" spans="1:29" x14ac:dyDescent="0.2">
      <c r="A1737" s="150"/>
      <c r="B1737" s="149" t="str">
        <f t="shared" si="376"/>
        <v/>
      </c>
      <c r="C1737" s="140">
        <f t="shared" si="377"/>
        <v>17712000</v>
      </c>
      <c r="D1737" s="144"/>
      <c r="G1737" s="147"/>
      <c r="T1737" s="142" t="str">
        <f t="shared" si="378"/>
        <v/>
      </c>
      <c r="U1737" s="142" t="str">
        <f t="shared" si="379"/>
        <v/>
      </c>
      <c r="V1737" s="195" t="str">
        <f t="shared" si="380"/>
        <v/>
      </c>
      <c r="W1737" s="196" t="str">
        <f t="shared" si="381"/>
        <v/>
      </c>
      <c r="X1737" s="146" t="str">
        <f t="shared" si="386"/>
        <v/>
      </c>
      <c r="Y1737" s="146" t="str">
        <f t="shared" si="382"/>
        <v/>
      </c>
      <c r="Z1737" s="199" t="str">
        <f t="shared" si="383"/>
        <v/>
      </c>
      <c r="AA1737" s="146" t="str">
        <f t="shared" si="387"/>
        <v/>
      </c>
      <c r="AB1737" s="141" t="str">
        <f t="shared" si="384"/>
        <v/>
      </c>
      <c r="AC1737" s="140" t="str">
        <f t="shared" si="385"/>
        <v/>
      </c>
    </row>
    <row r="1738" spans="1:29" x14ac:dyDescent="0.2">
      <c r="A1738" s="150"/>
      <c r="B1738" s="149" t="str">
        <f t="shared" si="376"/>
        <v/>
      </c>
      <c r="C1738" s="140">
        <f t="shared" si="377"/>
        <v>17722800</v>
      </c>
      <c r="D1738" s="144"/>
      <c r="G1738" s="147"/>
      <c r="T1738" s="142" t="str">
        <f t="shared" si="378"/>
        <v/>
      </c>
      <c r="U1738" s="142" t="str">
        <f t="shared" si="379"/>
        <v/>
      </c>
      <c r="V1738" s="195" t="str">
        <f t="shared" si="380"/>
        <v/>
      </c>
      <c r="W1738" s="196" t="str">
        <f t="shared" si="381"/>
        <v/>
      </c>
      <c r="X1738" s="146" t="str">
        <f t="shared" si="386"/>
        <v/>
      </c>
      <c r="Y1738" s="146" t="str">
        <f t="shared" si="382"/>
        <v/>
      </c>
      <c r="Z1738" s="199" t="str">
        <f t="shared" si="383"/>
        <v/>
      </c>
      <c r="AA1738" s="146" t="str">
        <f t="shared" si="387"/>
        <v/>
      </c>
      <c r="AB1738" s="141" t="str">
        <f t="shared" si="384"/>
        <v/>
      </c>
      <c r="AC1738" s="140" t="str">
        <f t="shared" si="385"/>
        <v/>
      </c>
    </row>
    <row r="1739" spans="1:29" x14ac:dyDescent="0.2">
      <c r="A1739" s="150"/>
      <c r="B1739" s="149" t="str">
        <f t="shared" si="376"/>
        <v/>
      </c>
      <c r="C1739" s="140">
        <f t="shared" si="377"/>
        <v>17733600</v>
      </c>
      <c r="D1739" s="144"/>
      <c r="G1739" s="147"/>
      <c r="T1739" s="142" t="str">
        <f t="shared" si="378"/>
        <v/>
      </c>
      <c r="U1739" s="142" t="str">
        <f t="shared" si="379"/>
        <v/>
      </c>
      <c r="V1739" s="195" t="str">
        <f t="shared" si="380"/>
        <v/>
      </c>
      <c r="W1739" s="196" t="str">
        <f t="shared" si="381"/>
        <v/>
      </c>
      <c r="X1739" s="146" t="str">
        <f t="shared" si="386"/>
        <v/>
      </c>
      <c r="Y1739" s="146" t="str">
        <f t="shared" si="382"/>
        <v/>
      </c>
      <c r="Z1739" s="199" t="str">
        <f t="shared" si="383"/>
        <v/>
      </c>
      <c r="AA1739" s="146" t="str">
        <f t="shared" si="387"/>
        <v/>
      </c>
      <c r="AB1739" s="141" t="str">
        <f t="shared" si="384"/>
        <v/>
      </c>
      <c r="AC1739" s="140" t="str">
        <f t="shared" si="385"/>
        <v/>
      </c>
    </row>
    <row r="1740" spans="1:29" x14ac:dyDescent="0.2">
      <c r="A1740" s="150"/>
      <c r="B1740" s="149" t="str">
        <f t="shared" si="376"/>
        <v/>
      </c>
      <c r="C1740" s="140">
        <f t="shared" si="377"/>
        <v>17744400</v>
      </c>
      <c r="D1740" s="144"/>
      <c r="G1740" s="147"/>
      <c r="T1740" s="142" t="str">
        <f t="shared" si="378"/>
        <v/>
      </c>
      <c r="U1740" s="142" t="str">
        <f t="shared" si="379"/>
        <v/>
      </c>
      <c r="V1740" s="195" t="str">
        <f t="shared" si="380"/>
        <v/>
      </c>
      <c r="W1740" s="196" t="str">
        <f t="shared" si="381"/>
        <v/>
      </c>
      <c r="X1740" s="146" t="str">
        <f t="shared" si="386"/>
        <v/>
      </c>
      <c r="Y1740" s="146" t="str">
        <f t="shared" si="382"/>
        <v/>
      </c>
      <c r="Z1740" s="199" t="str">
        <f t="shared" si="383"/>
        <v/>
      </c>
      <c r="AA1740" s="146" t="str">
        <f t="shared" si="387"/>
        <v/>
      </c>
      <c r="AB1740" s="141" t="str">
        <f t="shared" si="384"/>
        <v/>
      </c>
      <c r="AC1740" s="140" t="str">
        <f t="shared" si="385"/>
        <v/>
      </c>
    </row>
    <row r="1741" spans="1:29" x14ac:dyDescent="0.2">
      <c r="A1741" s="150"/>
      <c r="B1741" s="149" t="str">
        <f t="shared" si="376"/>
        <v/>
      </c>
      <c r="C1741" s="140">
        <f t="shared" si="377"/>
        <v>17755200</v>
      </c>
      <c r="D1741" s="144"/>
      <c r="G1741" s="147"/>
      <c r="T1741" s="142" t="str">
        <f t="shared" si="378"/>
        <v/>
      </c>
      <c r="U1741" s="142" t="str">
        <f t="shared" si="379"/>
        <v/>
      </c>
      <c r="V1741" s="195" t="str">
        <f t="shared" si="380"/>
        <v/>
      </c>
      <c r="W1741" s="196" t="str">
        <f t="shared" si="381"/>
        <v/>
      </c>
      <c r="X1741" s="146" t="str">
        <f t="shared" si="386"/>
        <v/>
      </c>
      <c r="Y1741" s="146" t="str">
        <f t="shared" si="382"/>
        <v/>
      </c>
      <c r="Z1741" s="199" t="str">
        <f t="shared" si="383"/>
        <v/>
      </c>
      <c r="AA1741" s="146" t="str">
        <f t="shared" si="387"/>
        <v/>
      </c>
      <c r="AB1741" s="141" t="str">
        <f t="shared" si="384"/>
        <v/>
      </c>
      <c r="AC1741" s="140" t="str">
        <f t="shared" si="385"/>
        <v/>
      </c>
    </row>
    <row r="1742" spans="1:29" x14ac:dyDescent="0.2">
      <c r="A1742" s="150"/>
      <c r="B1742" s="149" t="str">
        <f t="shared" si="376"/>
        <v/>
      </c>
      <c r="C1742" s="140">
        <f t="shared" si="377"/>
        <v>17766000</v>
      </c>
      <c r="D1742" s="144"/>
      <c r="G1742" s="147"/>
      <c r="T1742" s="142" t="str">
        <f t="shared" si="378"/>
        <v/>
      </c>
      <c r="U1742" s="142" t="str">
        <f t="shared" si="379"/>
        <v/>
      </c>
      <c r="V1742" s="195" t="str">
        <f t="shared" si="380"/>
        <v/>
      </c>
      <c r="W1742" s="196" t="str">
        <f t="shared" si="381"/>
        <v/>
      </c>
      <c r="X1742" s="146" t="str">
        <f t="shared" si="386"/>
        <v/>
      </c>
      <c r="Y1742" s="146" t="str">
        <f t="shared" si="382"/>
        <v/>
      </c>
      <c r="Z1742" s="199" t="str">
        <f t="shared" si="383"/>
        <v/>
      </c>
      <c r="AA1742" s="146" t="str">
        <f t="shared" si="387"/>
        <v/>
      </c>
      <c r="AB1742" s="141" t="str">
        <f t="shared" si="384"/>
        <v/>
      </c>
      <c r="AC1742" s="140" t="str">
        <f t="shared" si="385"/>
        <v/>
      </c>
    </row>
    <row r="1743" spans="1:29" x14ac:dyDescent="0.2">
      <c r="A1743" s="150"/>
      <c r="B1743" s="149" t="str">
        <f t="shared" si="376"/>
        <v/>
      </c>
      <c r="C1743" s="140">
        <f t="shared" si="377"/>
        <v>17776800</v>
      </c>
      <c r="D1743" s="144"/>
      <c r="G1743" s="147"/>
      <c r="T1743" s="142" t="str">
        <f t="shared" si="378"/>
        <v/>
      </c>
      <c r="U1743" s="142" t="str">
        <f t="shared" si="379"/>
        <v/>
      </c>
      <c r="V1743" s="195" t="str">
        <f t="shared" si="380"/>
        <v/>
      </c>
      <c r="W1743" s="196" t="str">
        <f t="shared" si="381"/>
        <v/>
      </c>
      <c r="X1743" s="146" t="str">
        <f t="shared" si="386"/>
        <v/>
      </c>
      <c r="Y1743" s="146" t="str">
        <f t="shared" si="382"/>
        <v/>
      </c>
      <c r="Z1743" s="199" t="str">
        <f t="shared" si="383"/>
        <v/>
      </c>
      <c r="AA1743" s="146" t="str">
        <f t="shared" si="387"/>
        <v/>
      </c>
      <c r="AB1743" s="141" t="str">
        <f t="shared" si="384"/>
        <v/>
      </c>
      <c r="AC1743" s="140" t="str">
        <f t="shared" si="385"/>
        <v/>
      </c>
    </row>
    <row r="1744" spans="1:29" x14ac:dyDescent="0.2">
      <c r="A1744" s="150"/>
      <c r="B1744" s="149" t="str">
        <f t="shared" si="376"/>
        <v/>
      </c>
      <c r="C1744" s="140">
        <f t="shared" si="377"/>
        <v>17787600</v>
      </c>
      <c r="D1744" s="144"/>
      <c r="G1744" s="147"/>
      <c r="T1744" s="142" t="str">
        <f t="shared" si="378"/>
        <v/>
      </c>
      <c r="U1744" s="142" t="str">
        <f t="shared" si="379"/>
        <v/>
      </c>
      <c r="V1744" s="195" t="str">
        <f t="shared" si="380"/>
        <v/>
      </c>
      <c r="W1744" s="196" t="str">
        <f t="shared" si="381"/>
        <v/>
      </c>
      <c r="X1744" s="146" t="str">
        <f t="shared" si="386"/>
        <v/>
      </c>
      <c r="Y1744" s="146" t="str">
        <f t="shared" si="382"/>
        <v/>
      </c>
      <c r="Z1744" s="199" t="str">
        <f t="shared" si="383"/>
        <v/>
      </c>
      <c r="AA1744" s="146" t="str">
        <f t="shared" si="387"/>
        <v/>
      </c>
      <c r="AB1744" s="141" t="str">
        <f t="shared" si="384"/>
        <v/>
      </c>
      <c r="AC1744" s="140" t="str">
        <f t="shared" si="385"/>
        <v/>
      </c>
    </row>
    <row r="1745" spans="1:29" x14ac:dyDescent="0.2">
      <c r="A1745" s="150"/>
      <c r="B1745" s="149" t="str">
        <f t="shared" si="376"/>
        <v/>
      </c>
      <c r="C1745" s="140">
        <f t="shared" si="377"/>
        <v>17798400</v>
      </c>
      <c r="D1745" s="144"/>
      <c r="G1745" s="147"/>
      <c r="T1745" s="142" t="str">
        <f t="shared" si="378"/>
        <v/>
      </c>
      <c r="U1745" s="142" t="str">
        <f t="shared" si="379"/>
        <v/>
      </c>
      <c r="V1745" s="195" t="str">
        <f t="shared" si="380"/>
        <v/>
      </c>
      <c r="W1745" s="196" t="str">
        <f t="shared" si="381"/>
        <v/>
      </c>
      <c r="X1745" s="146" t="str">
        <f t="shared" si="386"/>
        <v/>
      </c>
      <c r="Y1745" s="146" t="str">
        <f t="shared" si="382"/>
        <v/>
      </c>
      <c r="Z1745" s="199" t="str">
        <f t="shared" si="383"/>
        <v/>
      </c>
      <c r="AA1745" s="146" t="str">
        <f t="shared" si="387"/>
        <v/>
      </c>
      <c r="AB1745" s="141" t="str">
        <f t="shared" si="384"/>
        <v/>
      </c>
      <c r="AC1745" s="140" t="str">
        <f t="shared" si="385"/>
        <v/>
      </c>
    </row>
    <row r="1746" spans="1:29" x14ac:dyDescent="0.2">
      <c r="A1746" s="150"/>
      <c r="B1746" s="149" t="str">
        <f t="shared" si="376"/>
        <v/>
      </c>
      <c r="C1746" s="140">
        <f t="shared" si="377"/>
        <v>17809200</v>
      </c>
      <c r="D1746" s="144"/>
      <c r="G1746" s="147"/>
      <c r="T1746" s="142" t="str">
        <f t="shared" si="378"/>
        <v/>
      </c>
      <c r="U1746" s="142" t="str">
        <f t="shared" si="379"/>
        <v/>
      </c>
      <c r="V1746" s="195" t="str">
        <f t="shared" si="380"/>
        <v/>
      </c>
      <c r="W1746" s="196" t="str">
        <f t="shared" si="381"/>
        <v/>
      </c>
      <c r="X1746" s="146" t="str">
        <f t="shared" si="386"/>
        <v/>
      </c>
      <c r="Y1746" s="146" t="str">
        <f t="shared" si="382"/>
        <v/>
      </c>
      <c r="Z1746" s="199" t="str">
        <f t="shared" si="383"/>
        <v/>
      </c>
      <c r="AA1746" s="146" t="str">
        <f t="shared" si="387"/>
        <v/>
      </c>
      <c r="AB1746" s="141" t="str">
        <f t="shared" si="384"/>
        <v/>
      </c>
      <c r="AC1746" s="140" t="str">
        <f t="shared" si="385"/>
        <v/>
      </c>
    </row>
    <row r="1747" spans="1:29" x14ac:dyDescent="0.2">
      <c r="A1747" s="150"/>
      <c r="B1747" s="149" t="str">
        <f t="shared" si="376"/>
        <v/>
      </c>
      <c r="C1747" s="140">
        <f t="shared" si="377"/>
        <v>17820000</v>
      </c>
      <c r="D1747" s="144"/>
      <c r="G1747" s="147"/>
      <c r="T1747" s="142" t="str">
        <f t="shared" si="378"/>
        <v/>
      </c>
      <c r="U1747" s="142" t="str">
        <f t="shared" si="379"/>
        <v/>
      </c>
      <c r="V1747" s="195" t="str">
        <f t="shared" si="380"/>
        <v/>
      </c>
      <c r="W1747" s="196" t="str">
        <f t="shared" si="381"/>
        <v/>
      </c>
      <c r="X1747" s="146" t="str">
        <f t="shared" si="386"/>
        <v/>
      </c>
      <c r="Y1747" s="146" t="str">
        <f t="shared" si="382"/>
        <v/>
      </c>
      <c r="Z1747" s="199" t="str">
        <f t="shared" si="383"/>
        <v/>
      </c>
      <c r="AA1747" s="146" t="str">
        <f t="shared" si="387"/>
        <v/>
      </c>
      <c r="AB1747" s="141" t="str">
        <f t="shared" si="384"/>
        <v/>
      </c>
      <c r="AC1747" s="140" t="str">
        <f t="shared" si="385"/>
        <v/>
      </c>
    </row>
    <row r="1748" spans="1:29" x14ac:dyDescent="0.2">
      <c r="A1748" s="150"/>
      <c r="B1748" s="149" t="str">
        <f t="shared" si="376"/>
        <v/>
      </c>
      <c r="C1748" s="140">
        <f t="shared" si="377"/>
        <v>17830800</v>
      </c>
      <c r="D1748" s="144"/>
      <c r="G1748" s="147"/>
      <c r="T1748" s="142" t="str">
        <f t="shared" si="378"/>
        <v/>
      </c>
      <c r="U1748" s="142" t="str">
        <f t="shared" si="379"/>
        <v/>
      </c>
      <c r="V1748" s="195" t="str">
        <f t="shared" si="380"/>
        <v/>
      </c>
      <c r="W1748" s="196" t="str">
        <f t="shared" si="381"/>
        <v/>
      </c>
      <c r="X1748" s="146" t="str">
        <f t="shared" si="386"/>
        <v/>
      </c>
      <c r="Y1748" s="146" t="str">
        <f t="shared" si="382"/>
        <v/>
      </c>
      <c r="Z1748" s="199" t="str">
        <f t="shared" si="383"/>
        <v/>
      </c>
      <c r="AA1748" s="146" t="str">
        <f t="shared" si="387"/>
        <v/>
      </c>
      <c r="AB1748" s="141" t="str">
        <f t="shared" si="384"/>
        <v/>
      </c>
      <c r="AC1748" s="140" t="str">
        <f t="shared" si="385"/>
        <v/>
      </c>
    </row>
    <row r="1749" spans="1:29" x14ac:dyDescent="0.2">
      <c r="A1749" s="150"/>
      <c r="B1749" s="149" t="str">
        <f t="shared" si="376"/>
        <v/>
      </c>
      <c r="C1749" s="140">
        <f t="shared" si="377"/>
        <v>17841600</v>
      </c>
      <c r="D1749" s="144"/>
      <c r="G1749" s="147"/>
      <c r="T1749" s="142" t="str">
        <f t="shared" si="378"/>
        <v/>
      </c>
      <c r="U1749" s="142" t="str">
        <f t="shared" si="379"/>
        <v/>
      </c>
      <c r="V1749" s="195" t="str">
        <f t="shared" si="380"/>
        <v/>
      </c>
      <c r="W1749" s="196" t="str">
        <f t="shared" si="381"/>
        <v/>
      </c>
      <c r="X1749" s="146" t="str">
        <f t="shared" si="386"/>
        <v/>
      </c>
      <c r="Y1749" s="146" t="str">
        <f t="shared" si="382"/>
        <v/>
      </c>
      <c r="Z1749" s="199" t="str">
        <f t="shared" si="383"/>
        <v/>
      </c>
      <c r="AA1749" s="146" t="str">
        <f t="shared" si="387"/>
        <v/>
      </c>
      <c r="AB1749" s="141" t="str">
        <f t="shared" si="384"/>
        <v/>
      </c>
      <c r="AC1749" s="140" t="str">
        <f t="shared" si="385"/>
        <v/>
      </c>
    </row>
    <row r="1750" spans="1:29" x14ac:dyDescent="0.2">
      <c r="A1750" s="150"/>
      <c r="B1750" s="149" t="str">
        <f t="shared" si="376"/>
        <v/>
      </c>
      <c r="C1750" s="140">
        <f t="shared" si="377"/>
        <v>17852400</v>
      </c>
      <c r="D1750" s="144"/>
      <c r="G1750" s="147"/>
      <c r="T1750" s="142" t="str">
        <f t="shared" si="378"/>
        <v/>
      </c>
      <c r="U1750" s="142" t="str">
        <f t="shared" si="379"/>
        <v/>
      </c>
      <c r="V1750" s="195" t="str">
        <f t="shared" si="380"/>
        <v/>
      </c>
      <c r="W1750" s="196" t="str">
        <f t="shared" si="381"/>
        <v/>
      </c>
      <c r="X1750" s="146" t="str">
        <f t="shared" si="386"/>
        <v/>
      </c>
      <c r="Y1750" s="146" t="str">
        <f t="shared" si="382"/>
        <v/>
      </c>
      <c r="Z1750" s="199" t="str">
        <f t="shared" si="383"/>
        <v/>
      </c>
      <c r="AA1750" s="146" t="str">
        <f t="shared" si="387"/>
        <v/>
      </c>
      <c r="AB1750" s="141" t="str">
        <f t="shared" si="384"/>
        <v/>
      </c>
      <c r="AC1750" s="140" t="str">
        <f t="shared" si="385"/>
        <v/>
      </c>
    </row>
    <row r="1751" spans="1:29" x14ac:dyDescent="0.2">
      <c r="A1751" s="150"/>
      <c r="B1751" s="149" t="str">
        <f t="shared" si="376"/>
        <v/>
      </c>
      <c r="C1751" s="140">
        <f t="shared" si="377"/>
        <v>17863200</v>
      </c>
      <c r="D1751" s="144"/>
      <c r="G1751" s="147"/>
      <c r="T1751" s="142" t="str">
        <f t="shared" si="378"/>
        <v/>
      </c>
      <c r="U1751" s="142" t="str">
        <f t="shared" si="379"/>
        <v/>
      </c>
      <c r="V1751" s="195" t="str">
        <f t="shared" si="380"/>
        <v/>
      </c>
      <c r="W1751" s="196" t="str">
        <f t="shared" si="381"/>
        <v/>
      </c>
      <c r="X1751" s="146" t="str">
        <f t="shared" si="386"/>
        <v/>
      </c>
      <c r="Y1751" s="146" t="str">
        <f t="shared" si="382"/>
        <v/>
      </c>
      <c r="Z1751" s="199" t="str">
        <f t="shared" si="383"/>
        <v/>
      </c>
      <c r="AA1751" s="146" t="str">
        <f t="shared" si="387"/>
        <v/>
      </c>
      <c r="AB1751" s="141" t="str">
        <f t="shared" si="384"/>
        <v/>
      </c>
      <c r="AC1751" s="140" t="str">
        <f t="shared" si="385"/>
        <v/>
      </c>
    </row>
    <row r="1752" spans="1:29" x14ac:dyDescent="0.2">
      <c r="A1752" s="150"/>
      <c r="B1752" s="149" t="str">
        <f t="shared" si="376"/>
        <v/>
      </c>
      <c r="C1752" s="140">
        <f t="shared" si="377"/>
        <v>17874000</v>
      </c>
      <c r="D1752" s="144"/>
      <c r="G1752" s="147"/>
      <c r="T1752" s="142" t="str">
        <f t="shared" si="378"/>
        <v/>
      </c>
      <c r="U1752" s="142" t="str">
        <f t="shared" si="379"/>
        <v/>
      </c>
      <c r="V1752" s="195" t="str">
        <f t="shared" si="380"/>
        <v/>
      </c>
      <c r="W1752" s="196" t="str">
        <f t="shared" si="381"/>
        <v/>
      </c>
      <c r="X1752" s="146" t="str">
        <f t="shared" si="386"/>
        <v/>
      </c>
      <c r="Y1752" s="146" t="str">
        <f t="shared" si="382"/>
        <v/>
      </c>
      <c r="Z1752" s="199" t="str">
        <f t="shared" si="383"/>
        <v/>
      </c>
      <c r="AA1752" s="146" t="str">
        <f t="shared" si="387"/>
        <v/>
      </c>
      <c r="AB1752" s="141" t="str">
        <f t="shared" si="384"/>
        <v/>
      </c>
      <c r="AC1752" s="140" t="str">
        <f t="shared" si="385"/>
        <v/>
      </c>
    </row>
    <row r="1753" spans="1:29" x14ac:dyDescent="0.2">
      <c r="A1753" s="150"/>
      <c r="B1753" s="149" t="str">
        <f t="shared" si="376"/>
        <v/>
      </c>
      <c r="C1753" s="140">
        <f t="shared" si="377"/>
        <v>17884800</v>
      </c>
      <c r="D1753" s="144"/>
      <c r="G1753" s="147"/>
      <c r="T1753" s="142" t="str">
        <f t="shared" si="378"/>
        <v/>
      </c>
      <c r="U1753" s="142" t="str">
        <f t="shared" si="379"/>
        <v/>
      </c>
      <c r="V1753" s="195" t="str">
        <f t="shared" si="380"/>
        <v/>
      </c>
      <c r="W1753" s="196" t="str">
        <f t="shared" si="381"/>
        <v/>
      </c>
      <c r="X1753" s="146" t="str">
        <f t="shared" si="386"/>
        <v/>
      </c>
      <c r="Y1753" s="146" t="str">
        <f t="shared" si="382"/>
        <v/>
      </c>
      <c r="Z1753" s="199" t="str">
        <f t="shared" si="383"/>
        <v/>
      </c>
      <c r="AA1753" s="146" t="str">
        <f t="shared" si="387"/>
        <v/>
      </c>
      <c r="AB1753" s="141" t="str">
        <f t="shared" si="384"/>
        <v/>
      </c>
      <c r="AC1753" s="140" t="str">
        <f t="shared" si="385"/>
        <v/>
      </c>
    </row>
    <row r="1754" spans="1:29" x14ac:dyDescent="0.2">
      <c r="A1754" s="150"/>
      <c r="B1754" s="149" t="str">
        <f t="shared" si="376"/>
        <v/>
      </c>
      <c r="C1754" s="140">
        <f t="shared" si="377"/>
        <v>17895600</v>
      </c>
      <c r="D1754" s="144"/>
      <c r="G1754" s="147"/>
      <c r="T1754" s="142" t="str">
        <f t="shared" si="378"/>
        <v/>
      </c>
      <c r="U1754" s="142" t="str">
        <f t="shared" si="379"/>
        <v/>
      </c>
      <c r="V1754" s="195" t="str">
        <f t="shared" si="380"/>
        <v/>
      </c>
      <c r="W1754" s="196" t="str">
        <f t="shared" si="381"/>
        <v/>
      </c>
      <c r="X1754" s="146" t="str">
        <f t="shared" si="386"/>
        <v/>
      </c>
      <c r="Y1754" s="146" t="str">
        <f t="shared" si="382"/>
        <v/>
      </c>
      <c r="Z1754" s="199" t="str">
        <f t="shared" si="383"/>
        <v/>
      </c>
      <c r="AA1754" s="146" t="str">
        <f t="shared" si="387"/>
        <v/>
      </c>
      <c r="AB1754" s="141" t="str">
        <f t="shared" si="384"/>
        <v/>
      </c>
      <c r="AC1754" s="140" t="str">
        <f t="shared" si="385"/>
        <v/>
      </c>
    </row>
    <row r="1755" spans="1:29" x14ac:dyDescent="0.2">
      <c r="A1755" s="150"/>
      <c r="B1755" s="149" t="str">
        <f t="shared" si="376"/>
        <v/>
      </c>
      <c r="C1755" s="140">
        <f t="shared" si="377"/>
        <v>17906400</v>
      </c>
      <c r="D1755" s="144"/>
      <c r="G1755" s="147"/>
      <c r="T1755" s="142" t="str">
        <f t="shared" si="378"/>
        <v/>
      </c>
      <c r="U1755" s="142" t="str">
        <f t="shared" si="379"/>
        <v/>
      </c>
      <c r="V1755" s="195" t="str">
        <f t="shared" si="380"/>
        <v/>
      </c>
      <c r="W1755" s="196" t="str">
        <f t="shared" si="381"/>
        <v/>
      </c>
      <c r="X1755" s="146" t="str">
        <f t="shared" si="386"/>
        <v/>
      </c>
      <c r="Y1755" s="146" t="str">
        <f t="shared" si="382"/>
        <v/>
      </c>
      <c r="Z1755" s="199" t="str">
        <f t="shared" si="383"/>
        <v/>
      </c>
      <c r="AA1755" s="146" t="str">
        <f t="shared" si="387"/>
        <v/>
      </c>
      <c r="AB1755" s="141" t="str">
        <f t="shared" si="384"/>
        <v/>
      </c>
      <c r="AC1755" s="140" t="str">
        <f t="shared" si="385"/>
        <v/>
      </c>
    </row>
    <row r="1756" spans="1:29" x14ac:dyDescent="0.2">
      <c r="A1756" s="150"/>
      <c r="B1756" s="149" t="str">
        <f t="shared" si="376"/>
        <v/>
      </c>
      <c r="C1756" s="140">
        <f t="shared" si="377"/>
        <v>17917200</v>
      </c>
      <c r="D1756" s="144"/>
      <c r="G1756" s="147"/>
      <c r="T1756" s="142" t="str">
        <f t="shared" si="378"/>
        <v/>
      </c>
      <c r="U1756" s="142" t="str">
        <f t="shared" si="379"/>
        <v/>
      </c>
      <c r="V1756" s="195" t="str">
        <f t="shared" si="380"/>
        <v/>
      </c>
      <c r="W1756" s="196" t="str">
        <f t="shared" si="381"/>
        <v/>
      </c>
      <c r="X1756" s="146" t="str">
        <f t="shared" si="386"/>
        <v/>
      </c>
      <c r="Y1756" s="146" t="str">
        <f t="shared" si="382"/>
        <v/>
      </c>
      <c r="Z1756" s="199" t="str">
        <f t="shared" si="383"/>
        <v/>
      </c>
      <c r="AA1756" s="146" t="str">
        <f t="shared" si="387"/>
        <v/>
      </c>
      <c r="AB1756" s="141" t="str">
        <f t="shared" si="384"/>
        <v/>
      </c>
      <c r="AC1756" s="140" t="str">
        <f t="shared" si="385"/>
        <v/>
      </c>
    </row>
    <row r="1757" spans="1:29" x14ac:dyDescent="0.2">
      <c r="A1757" s="150"/>
      <c r="B1757" s="149" t="str">
        <f t="shared" si="376"/>
        <v/>
      </c>
      <c r="C1757" s="140">
        <f t="shared" si="377"/>
        <v>17928000</v>
      </c>
      <c r="D1757" s="144"/>
      <c r="G1757" s="147"/>
      <c r="T1757" s="142" t="str">
        <f t="shared" si="378"/>
        <v/>
      </c>
      <c r="U1757" s="142" t="str">
        <f t="shared" si="379"/>
        <v/>
      </c>
      <c r="V1757" s="195" t="str">
        <f t="shared" si="380"/>
        <v/>
      </c>
      <c r="W1757" s="196" t="str">
        <f t="shared" si="381"/>
        <v/>
      </c>
      <c r="X1757" s="146" t="str">
        <f t="shared" si="386"/>
        <v/>
      </c>
      <c r="Y1757" s="146" t="str">
        <f t="shared" si="382"/>
        <v/>
      </c>
      <c r="Z1757" s="199" t="str">
        <f t="shared" si="383"/>
        <v/>
      </c>
      <c r="AA1757" s="146" t="str">
        <f t="shared" si="387"/>
        <v/>
      </c>
      <c r="AB1757" s="141" t="str">
        <f t="shared" si="384"/>
        <v/>
      </c>
      <c r="AC1757" s="140" t="str">
        <f t="shared" si="385"/>
        <v/>
      </c>
    </row>
    <row r="1758" spans="1:29" x14ac:dyDescent="0.2">
      <c r="A1758" s="150"/>
      <c r="B1758" s="149" t="str">
        <f t="shared" si="376"/>
        <v/>
      </c>
      <c r="C1758" s="140">
        <f t="shared" si="377"/>
        <v>17938800</v>
      </c>
      <c r="D1758" s="144"/>
      <c r="G1758" s="147"/>
      <c r="T1758" s="142" t="str">
        <f t="shared" si="378"/>
        <v/>
      </c>
      <c r="U1758" s="142" t="str">
        <f t="shared" si="379"/>
        <v/>
      </c>
      <c r="V1758" s="195" t="str">
        <f t="shared" si="380"/>
        <v/>
      </c>
      <c r="W1758" s="196" t="str">
        <f t="shared" si="381"/>
        <v/>
      </c>
      <c r="X1758" s="146" t="str">
        <f t="shared" si="386"/>
        <v/>
      </c>
      <c r="Y1758" s="146" t="str">
        <f t="shared" si="382"/>
        <v/>
      </c>
      <c r="Z1758" s="199" t="str">
        <f t="shared" si="383"/>
        <v/>
      </c>
      <c r="AA1758" s="146" t="str">
        <f t="shared" si="387"/>
        <v/>
      </c>
      <c r="AB1758" s="141" t="str">
        <f t="shared" si="384"/>
        <v/>
      </c>
      <c r="AC1758" s="140" t="str">
        <f t="shared" si="385"/>
        <v/>
      </c>
    </row>
    <row r="1759" spans="1:29" x14ac:dyDescent="0.2">
      <c r="A1759" s="150"/>
      <c r="B1759" s="149" t="str">
        <f t="shared" si="376"/>
        <v/>
      </c>
      <c r="C1759" s="140">
        <f t="shared" si="377"/>
        <v>17949600</v>
      </c>
      <c r="D1759" s="144"/>
      <c r="G1759" s="147"/>
      <c r="T1759" s="142" t="str">
        <f t="shared" si="378"/>
        <v/>
      </c>
      <c r="U1759" s="142" t="str">
        <f t="shared" si="379"/>
        <v/>
      </c>
      <c r="V1759" s="195" t="str">
        <f t="shared" si="380"/>
        <v/>
      </c>
      <c r="W1759" s="196" t="str">
        <f t="shared" si="381"/>
        <v/>
      </c>
      <c r="X1759" s="146" t="str">
        <f t="shared" si="386"/>
        <v/>
      </c>
      <c r="Y1759" s="146" t="str">
        <f t="shared" si="382"/>
        <v/>
      </c>
      <c r="Z1759" s="199" t="str">
        <f t="shared" si="383"/>
        <v/>
      </c>
      <c r="AA1759" s="146" t="str">
        <f t="shared" si="387"/>
        <v/>
      </c>
      <c r="AB1759" s="141" t="str">
        <f t="shared" si="384"/>
        <v/>
      </c>
      <c r="AC1759" s="140" t="str">
        <f t="shared" si="385"/>
        <v/>
      </c>
    </row>
    <row r="1760" spans="1:29" x14ac:dyDescent="0.2">
      <c r="A1760" s="150"/>
      <c r="B1760" s="149" t="str">
        <f t="shared" si="376"/>
        <v/>
      </c>
      <c r="C1760" s="140">
        <f t="shared" si="377"/>
        <v>17960400</v>
      </c>
      <c r="D1760" s="144"/>
      <c r="G1760" s="147"/>
      <c r="T1760" s="142" t="str">
        <f t="shared" si="378"/>
        <v/>
      </c>
      <c r="U1760" s="142" t="str">
        <f t="shared" si="379"/>
        <v/>
      </c>
      <c r="V1760" s="195" t="str">
        <f t="shared" si="380"/>
        <v/>
      </c>
      <c r="W1760" s="196" t="str">
        <f t="shared" si="381"/>
        <v/>
      </c>
      <c r="X1760" s="146" t="str">
        <f t="shared" si="386"/>
        <v/>
      </c>
      <c r="Y1760" s="146" t="str">
        <f t="shared" si="382"/>
        <v/>
      </c>
      <c r="Z1760" s="199" t="str">
        <f t="shared" si="383"/>
        <v/>
      </c>
      <c r="AA1760" s="146" t="str">
        <f t="shared" si="387"/>
        <v/>
      </c>
      <c r="AB1760" s="141" t="str">
        <f t="shared" si="384"/>
        <v/>
      </c>
      <c r="AC1760" s="140" t="str">
        <f t="shared" si="385"/>
        <v/>
      </c>
    </row>
    <row r="1761" spans="1:29" x14ac:dyDescent="0.2">
      <c r="A1761" s="150"/>
      <c r="B1761" s="149" t="str">
        <f t="shared" si="376"/>
        <v/>
      </c>
      <c r="C1761" s="140">
        <f t="shared" si="377"/>
        <v>17971200</v>
      </c>
      <c r="D1761" s="144"/>
      <c r="G1761" s="147"/>
      <c r="T1761" s="142" t="str">
        <f t="shared" si="378"/>
        <v/>
      </c>
      <c r="U1761" s="142" t="str">
        <f t="shared" si="379"/>
        <v/>
      </c>
      <c r="V1761" s="195" t="str">
        <f t="shared" si="380"/>
        <v/>
      </c>
      <c r="W1761" s="196" t="str">
        <f t="shared" si="381"/>
        <v/>
      </c>
      <c r="X1761" s="146" t="str">
        <f t="shared" si="386"/>
        <v/>
      </c>
      <c r="Y1761" s="146" t="str">
        <f t="shared" si="382"/>
        <v/>
      </c>
      <c r="Z1761" s="199" t="str">
        <f t="shared" si="383"/>
        <v/>
      </c>
      <c r="AA1761" s="146" t="str">
        <f t="shared" si="387"/>
        <v/>
      </c>
      <c r="AB1761" s="141" t="str">
        <f t="shared" si="384"/>
        <v/>
      </c>
      <c r="AC1761" s="140" t="str">
        <f t="shared" si="385"/>
        <v/>
      </c>
    </row>
    <row r="1762" spans="1:29" x14ac:dyDescent="0.2">
      <c r="A1762" s="150"/>
      <c r="B1762" s="149" t="str">
        <f t="shared" si="376"/>
        <v/>
      </c>
      <c r="C1762" s="140">
        <f t="shared" si="377"/>
        <v>17982000</v>
      </c>
      <c r="D1762" s="144"/>
      <c r="G1762" s="147"/>
      <c r="T1762" s="142" t="str">
        <f t="shared" si="378"/>
        <v/>
      </c>
      <c r="U1762" s="142" t="str">
        <f t="shared" si="379"/>
        <v/>
      </c>
      <c r="V1762" s="195" t="str">
        <f t="shared" si="380"/>
        <v/>
      </c>
      <c r="W1762" s="196" t="str">
        <f t="shared" si="381"/>
        <v/>
      </c>
      <c r="X1762" s="146" t="str">
        <f t="shared" si="386"/>
        <v/>
      </c>
      <c r="Y1762" s="146" t="str">
        <f t="shared" si="382"/>
        <v/>
      </c>
      <c r="Z1762" s="199" t="str">
        <f t="shared" si="383"/>
        <v/>
      </c>
      <c r="AA1762" s="146" t="str">
        <f t="shared" si="387"/>
        <v/>
      </c>
      <c r="AB1762" s="141" t="str">
        <f t="shared" si="384"/>
        <v/>
      </c>
      <c r="AC1762" s="140" t="str">
        <f t="shared" si="385"/>
        <v/>
      </c>
    </row>
    <row r="1763" spans="1:29" x14ac:dyDescent="0.2">
      <c r="A1763" s="150"/>
      <c r="B1763" s="149" t="str">
        <f t="shared" si="376"/>
        <v/>
      </c>
      <c r="C1763" s="140">
        <f t="shared" si="377"/>
        <v>17992800</v>
      </c>
      <c r="D1763" s="144"/>
      <c r="G1763" s="147"/>
      <c r="T1763" s="142" t="str">
        <f t="shared" si="378"/>
        <v/>
      </c>
      <c r="U1763" s="142" t="str">
        <f t="shared" si="379"/>
        <v/>
      </c>
      <c r="V1763" s="195" t="str">
        <f t="shared" si="380"/>
        <v/>
      </c>
      <c r="W1763" s="196" t="str">
        <f t="shared" si="381"/>
        <v/>
      </c>
      <c r="X1763" s="146" t="str">
        <f t="shared" si="386"/>
        <v/>
      </c>
      <c r="Y1763" s="146" t="str">
        <f t="shared" si="382"/>
        <v/>
      </c>
      <c r="Z1763" s="199" t="str">
        <f t="shared" si="383"/>
        <v/>
      </c>
      <c r="AA1763" s="146" t="str">
        <f t="shared" si="387"/>
        <v/>
      </c>
      <c r="AB1763" s="141" t="str">
        <f t="shared" si="384"/>
        <v/>
      </c>
      <c r="AC1763" s="140" t="str">
        <f t="shared" si="385"/>
        <v/>
      </c>
    </row>
    <row r="1764" spans="1:29" x14ac:dyDescent="0.2">
      <c r="A1764" s="150"/>
      <c r="B1764" s="149" t="str">
        <f t="shared" si="376"/>
        <v/>
      </c>
      <c r="C1764" s="140">
        <f t="shared" si="377"/>
        <v>18003600</v>
      </c>
      <c r="D1764" s="144"/>
      <c r="G1764" s="147"/>
      <c r="T1764" s="142" t="str">
        <f t="shared" si="378"/>
        <v/>
      </c>
      <c r="U1764" s="142" t="str">
        <f t="shared" si="379"/>
        <v/>
      </c>
      <c r="V1764" s="195" t="str">
        <f t="shared" si="380"/>
        <v/>
      </c>
      <c r="W1764" s="196" t="str">
        <f t="shared" si="381"/>
        <v/>
      </c>
      <c r="X1764" s="146" t="str">
        <f t="shared" si="386"/>
        <v/>
      </c>
      <c r="Y1764" s="146" t="str">
        <f t="shared" si="382"/>
        <v/>
      </c>
      <c r="Z1764" s="199" t="str">
        <f t="shared" si="383"/>
        <v/>
      </c>
      <c r="AA1764" s="146" t="str">
        <f t="shared" si="387"/>
        <v/>
      </c>
      <c r="AB1764" s="141" t="str">
        <f t="shared" si="384"/>
        <v/>
      </c>
      <c r="AC1764" s="140" t="str">
        <f t="shared" si="385"/>
        <v/>
      </c>
    </row>
    <row r="1765" spans="1:29" x14ac:dyDescent="0.2">
      <c r="A1765" s="150"/>
      <c r="B1765" s="149" t="str">
        <f t="shared" si="376"/>
        <v/>
      </c>
      <c r="C1765" s="140">
        <f t="shared" si="377"/>
        <v>18014400</v>
      </c>
      <c r="D1765" s="144"/>
      <c r="G1765" s="147"/>
      <c r="T1765" s="142" t="str">
        <f t="shared" si="378"/>
        <v/>
      </c>
      <c r="U1765" s="142" t="str">
        <f t="shared" si="379"/>
        <v/>
      </c>
      <c r="V1765" s="195" t="str">
        <f t="shared" si="380"/>
        <v/>
      </c>
      <c r="W1765" s="196" t="str">
        <f t="shared" si="381"/>
        <v/>
      </c>
      <c r="X1765" s="146" t="str">
        <f t="shared" si="386"/>
        <v/>
      </c>
      <c r="Y1765" s="146" t="str">
        <f t="shared" si="382"/>
        <v/>
      </c>
      <c r="Z1765" s="199" t="str">
        <f t="shared" si="383"/>
        <v/>
      </c>
      <c r="AA1765" s="146" t="str">
        <f t="shared" si="387"/>
        <v/>
      </c>
      <c r="AB1765" s="141" t="str">
        <f t="shared" si="384"/>
        <v/>
      </c>
      <c r="AC1765" s="140" t="str">
        <f t="shared" si="385"/>
        <v/>
      </c>
    </row>
    <row r="1766" spans="1:29" x14ac:dyDescent="0.2">
      <c r="A1766" s="150"/>
      <c r="B1766" s="149" t="str">
        <f t="shared" si="376"/>
        <v/>
      </c>
      <c r="C1766" s="140">
        <f t="shared" si="377"/>
        <v>18025200</v>
      </c>
      <c r="D1766" s="144"/>
      <c r="G1766" s="147"/>
      <c r="T1766" s="142" t="str">
        <f t="shared" si="378"/>
        <v/>
      </c>
      <c r="U1766" s="142" t="str">
        <f t="shared" si="379"/>
        <v/>
      </c>
      <c r="V1766" s="195" t="str">
        <f t="shared" si="380"/>
        <v/>
      </c>
      <c r="W1766" s="196" t="str">
        <f t="shared" si="381"/>
        <v/>
      </c>
      <c r="X1766" s="146" t="str">
        <f t="shared" si="386"/>
        <v/>
      </c>
      <c r="Y1766" s="146" t="str">
        <f t="shared" si="382"/>
        <v/>
      </c>
      <c r="Z1766" s="199" t="str">
        <f t="shared" si="383"/>
        <v/>
      </c>
      <c r="AA1766" s="146" t="str">
        <f t="shared" si="387"/>
        <v/>
      </c>
      <c r="AB1766" s="141" t="str">
        <f t="shared" si="384"/>
        <v/>
      </c>
      <c r="AC1766" s="140" t="str">
        <f t="shared" si="385"/>
        <v/>
      </c>
    </row>
    <row r="1767" spans="1:29" x14ac:dyDescent="0.2">
      <c r="A1767" s="150"/>
      <c r="B1767" s="149" t="str">
        <f t="shared" si="376"/>
        <v/>
      </c>
      <c r="C1767" s="140">
        <f t="shared" si="377"/>
        <v>18036000</v>
      </c>
      <c r="D1767" s="144"/>
      <c r="G1767" s="147"/>
      <c r="T1767" s="142" t="str">
        <f t="shared" si="378"/>
        <v/>
      </c>
      <c r="U1767" s="142" t="str">
        <f t="shared" si="379"/>
        <v/>
      </c>
      <c r="V1767" s="195" t="str">
        <f t="shared" si="380"/>
        <v/>
      </c>
      <c r="W1767" s="196" t="str">
        <f t="shared" si="381"/>
        <v/>
      </c>
      <c r="X1767" s="146" t="str">
        <f t="shared" si="386"/>
        <v/>
      </c>
      <c r="Y1767" s="146" t="str">
        <f t="shared" si="382"/>
        <v/>
      </c>
      <c r="Z1767" s="199" t="str">
        <f t="shared" si="383"/>
        <v/>
      </c>
      <c r="AA1767" s="146" t="str">
        <f t="shared" si="387"/>
        <v/>
      </c>
      <c r="AB1767" s="141" t="str">
        <f t="shared" si="384"/>
        <v/>
      </c>
      <c r="AC1767" s="140" t="str">
        <f t="shared" si="385"/>
        <v/>
      </c>
    </row>
    <row r="1768" spans="1:29" x14ac:dyDescent="0.2">
      <c r="A1768" s="150"/>
      <c r="B1768" s="149" t="str">
        <f t="shared" si="376"/>
        <v/>
      </c>
      <c r="C1768" s="140">
        <f t="shared" si="377"/>
        <v>18046800</v>
      </c>
      <c r="D1768" s="144"/>
      <c r="G1768" s="147"/>
      <c r="T1768" s="142" t="str">
        <f t="shared" si="378"/>
        <v/>
      </c>
      <c r="U1768" s="142" t="str">
        <f t="shared" si="379"/>
        <v/>
      </c>
      <c r="V1768" s="195" t="str">
        <f t="shared" si="380"/>
        <v/>
      </c>
      <c r="W1768" s="196" t="str">
        <f t="shared" si="381"/>
        <v/>
      </c>
      <c r="X1768" s="146" t="str">
        <f t="shared" si="386"/>
        <v/>
      </c>
      <c r="Y1768" s="146" t="str">
        <f t="shared" si="382"/>
        <v/>
      </c>
      <c r="Z1768" s="199" t="str">
        <f t="shared" si="383"/>
        <v/>
      </c>
      <c r="AA1768" s="146" t="str">
        <f t="shared" si="387"/>
        <v/>
      </c>
      <c r="AB1768" s="141" t="str">
        <f t="shared" si="384"/>
        <v/>
      </c>
      <c r="AC1768" s="140" t="str">
        <f t="shared" si="385"/>
        <v/>
      </c>
    </row>
    <row r="1769" spans="1:29" x14ac:dyDescent="0.2">
      <c r="A1769" s="150"/>
      <c r="B1769" s="149" t="str">
        <f t="shared" si="376"/>
        <v/>
      </c>
      <c r="C1769" s="140">
        <f t="shared" si="377"/>
        <v>18057600</v>
      </c>
      <c r="D1769" s="144"/>
      <c r="G1769" s="147"/>
      <c r="T1769" s="142" t="str">
        <f t="shared" si="378"/>
        <v/>
      </c>
      <c r="U1769" s="142" t="str">
        <f t="shared" si="379"/>
        <v/>
      </c>
      <c r="V1769" s="195" t="str">
        <f t="shared" si="380"/>
        <v/>
      </c>
      <c r="W1769" s="196" t="str">
        <f t="shared" si="381"/>
        <v/>
      </c>
      <c r="X1769" s="146" t="str">
        <f t="shared" si="386"/>
        <v/>
      </c>
      <c r="Y1769" s="146" t="str">
        <f t="shared" si="382"/>
        <v/>
      </c>
      <c r="Z1769" s="199" t="str">
        <f t="shared" si="383"/>
        <v/>
      </c>
      <c r="AA1769" s="146" t="str">
        <f t="shared" si="387"/>
        <v/>
      </c>
      <c r="AB1769" s="141" t="str">
        <f t="shared" si="384"/>
        <v/>
      </c>
      <c r="AC1769" s="140" t="str">
        <f t="shared" si="385"/>
        <v/>
      </c>
    </row>
    <row r="1770" spans="1:29" x14ac:dyDescent="0.2">
      <c r="A1770" s="150"/>
      <c r="B1770" s="149" t="str">
        <f t="shared" si="376"/>
        <v/>
      </c>
      <c r="C1770" s="140">
        <f t="shared" si="377"/>
        <v>18068400</v>
      </c>
      <c r="D1770" s="144"/>
      <c r="G1770" s="147"/>
      <c r="T1770" s="142" t="str">
        <f t="shared" si="378"/>
        <v/>
      </c>
      <c r="U1770" s="142" t="str">
        <f t="shared" si="379"/>
        <v/>
      </c>
      <c r="V1770" s="195" t="str">
        <f t="shared" si="380"/>
        <v/>
      </c>
      <c r="W1770" s="196" t="str">
        <f t="shared" si="381"/>
        <v/>
      </c>
      <c r="X1770" s="146" t="str">
        <f t="shared" si="386"/>
        <v/>
      </c>
      <c r="Y1770" s="146" t="str">
        <f t="shared" si="382"/>
        <v/>
      </c>
      <c r="Z1770" s="199" t="str">
        <f t="shared" si="383"/>
        <v/>
      </c>
      <c r="AA1770" s="146" t="str">
        <f t="shared" si="387"/>
        <v/>
      </c>
      <c r="AB1770" s="141" t="str">
        <f t="shared" si="384"/>
        <v/>
      </c>
      <c r="AC1770" s="140" t="str">
        <f t="shared" si="385"/>
        <v/>
      </c>
    </row>
    <row r="1771" spans="1:29" x14ac:dyDescent="0.2">
      <c r="A1771" s="150"/>
      <c r="B1771" s="149" t="str">
        <f t="shared" si="376"/>
        <v/>
      </c>
      <c r="C1771" s="140">
        <f t="shared" si="377"/>
        <v>18079200</v>
      </c>
      <c r="D1771" s="144"/>
      <c r="G1771" s="147"/>
      <c r="T1771" s="142" t="str">
        <f t="shared" si="378"/>
        <v/>
      </c>
      <c r="U1771" s="142" t="str">
        <f t="shared" si="379"/>
        <v/>
      </c>
      <c r="V1771" s="195" t="str">
        <f t="shared" si="380"/>
        <v/>
      </c>
      <c r="W1771" s="196" t="str">
        <f t="shared" si="381"/>
        <v/>
      </c>
      <c r="X1771" s="146" t="str">
        <f t="shared" si="386"/>
        <v/>
      </c>
      <c r="Y1771" s="146" t="str">
        <f t="shared" si="382"/>
        <v/>
      </c>
      <c r="Z1771" s="199" t="str">
        <f t="shared" si="383"/>
        <v/>
      </c>
      <c r="AA1771" s="146" t="str">
        <f t="shared" si="387"/>
        <v/>
      </c>
      <c r="AB1771" s="141" t="str">
        <f t="shared" si="384"/>
        <v/>
      </c>
      <c r="AC1771" s="140" t="str">
        <f t="shared" si="385"/>
        <v/>
      </c>
    </row>
    <row r="1772" spans="1:29" x14ac:dyDescent="0.2">
      <c r="A1772" s="150"/>
      <c r="B1772" s="149" t="str">
        <f t="shared" si="376"/>
        <v/>
      </c>
      <c r="C1772" s="140">
        <f t="shared" si="377"/>
        <v>18090000</v>
      </c>
      <c r="D1772" s="144"/>
      <c r="G1772" s="147"/>
      <c r="T1772" s="142" t="str">
        <f t="shared" si="378"/>
        <v/>
      </c>
      <c r="U1772" s="142" t="str">
        <f t="shared" si="379"/>
        <v/>
      </c>
      <c r="V1772" s="195" t="str">
        <f t="shared" si="380"/>
        <v/>
      </c>
      <c r="W1772" s="196" t="str">
        <f t="shared" si="381"/>
        <v/>
      </c>
      <c r="X1772" s="146" t="str">
        <f t="shared" si="386"/>
        <v/>
      </c>
      <c r="Y1772" s="146" t="str">
        <f t="shared" si="382"/>
        <v/>
      </c>
      <c r="Z1772" s="199" t="str">
        <f t="shared" si="383"/>
        <v/>
      </c>
      <c r="AA1772" s="146" t="str">
        <f t="shared" si="387"/>
        <v/>
      </c>
      <c r="AB1772" s="141" t="str">
        <f t="shared" si="384"/>
        <v/>
      </c>
      <c r="AC1772" s="140" t="str">
        <f t="shared" si="385"/>
        <v/>
      </c>
    </row>
    <row r="1773" spans="1:29" x14ac:dyDescent="0.2">
      <c r="A1773" s="150"/>
      <c r="B1773" s="149" t="str">
        <f t="shared" si="376"/>
        <v/>
      </c>
      <c r="C1773" s="140">
        <f t="shared" si="377"/>
        <v>18100800</v>
      </c>
      <c r="D1773" s="144"/>
      <c r="G1773" s="147"/>
      <c r="T1773" s="142" t="str">
        <f t="shared" si="378"/>
        <v/>
      </c>
      <c r="U1773" s="142" t="str">
        <f t="shared" si="379"/>
        <v/>
      </c>
      <c r="V1773" s="195" t="str">
        <f t="shared" si="380"/>
        <v/>
      </c>
      <c r="W1773" s="196" t="str">
        <f t="shared" si="381"/>
        <v/>
      </c>
      <c r="X1773" s="146" t="str">
        <f t="shared" si="386"/>
        <v/>
      </c>
      <c r="Y1773" s="146" t="str">
        <f t="shared" si="382"/>
        <v/>
      </c>
      <c r="Z1773" s="199" t="str">
        <f t="shared" si="383"/>
        <v/>
      </c>
      <c r="AA1773" s="146" t="str">
        <f t="shared" si="387"/>
        <v/>
      </c>
      <c r="AB1773" s="141" t="str">
        <f t="shared" si="384"/>
        <v/>
      </c>
      <c r="AC1773" s="140" t="str">
        <f t="shared" si="385"/>
        <v/>
      </c>
    </row>
    <row r="1774" spans="1:29" x14ac:dyDescent="0.2">
      <c r="A1774" s="150"/>
      <c r="B1774" s="149" t="str">
        <f t="shared" si="376"/>
        <v/>
      </c>
      <c r="C1774" s="140">
        <f t="shared" si="377"/>
        <v>18111600</v>
      </c>
      <c r="D1774" s="144"/>
      <c r="G1774" s="147"/>
      <c r="T1774" s="142" t="str">
        <f t="shared" si="378"/>
        <v/>
      </c>
      <c r="U1774" s="142" t="str">
        <f t="shared" si="379"/>
        <v/>
      </c>
      <c r="V1774" s="195" t="str">
        <f t="shared" si="380"/>
        <v/>
      </c>
      <c r="W1774" s="196" t="str">
        <f t="shared" si="381"/>
        <v/>
      </c>
      <c r="X1774" s="146" t="str">
        <f t="shared" si="386"/>
        <v/>
      </c>
      <c r="Y1774" s="146" t="str">
        <f t="shared" si="382"/>
        <v/>
      </c>
      <c r="Z1774" s="199" t="str">
        <f t="shared" si="383"/>
        <v/>
      </c>
      <c r="AA1774" s="146" t="str">
        <f t="shared" si="387"/>
        <v/>
      </c>
      <c r="AB1774" s="141" t="str">
        <f t="shared" si="384"/>
        <v/>
      </c>
      <c r="AC1774" s="140" t="str">
        <f t="shared" si="385"/>
        <v/>
      </c>
    </row>
    <row r="1775" spans="1:29" x14ac:dyDescent="0.2">
      <c r="A1775" s="150"/>
      <c r="B1775" s="149" t="str">
        <f t="shared" si="376"/>
        <v/>
      </c>
      <c r="C1775" s="140">
        <f t="shared" si="377"/>
        <v>18122400</v>
      </c>
      <c r="D1775" s="144"/>
      <c r="G1775" s="147"/>
      <c r="T1775" s="142" t="str">
        <f t="shared" si="378"/>
        <v/>
      </c>
      <c r="U1775" s="142" t="str">
        <f t="shared" si="379"/>
        <v/>
      </c>
      <c r="V1775" s="195" t="str">
        <f t="shared" si="380"/>
        <v/>
      </c>
      <c r="W1775" s="196" t="str">
        <f t="shared" si="381"/>
        <v/>
      </c>
      <c r="X1775" s="146" t="str">
        <f t="shared" si="386"/>
        <v/>
      </c>
      <c r="Y1775" s="146" t="str">
        <f t="shared" si="382"/>
        <v/>
      </c>
      <c r="Z1775" s="199" t="str">
        <f t="shared" si="383"/>
        <v/>
      </c>
      <c r="AA1775" s="146" t="str">
        <f t="shared" si="387"/>
        <v/>
      </c>
      <c r="AB1775" s="141" t="str">
        <f t="shared" si="384"/>
        <v/>
      </c>
      <c r="AC1775" s="140" t="str">
        <f t="shared" si="385"/>
        <v/>
      </c>
    </row>
    <row r="1776" spans="1:29" x14ac:dyDescent="0.2">
      <c r="A1776" s="150"/>
      <c r="B1776" s="149" t="str">
        <f t="shared" si="376"/>
        <v/>
      </c>
      <c r="C1776" s="140">
        <f t="shared" si="377"/>
        <v>18133200</v>
      </c>
      <c r="D1776" s="144"/>
      <c r="G1776" s="147"/>
      <c r="T1776" s="142" t="str">
        <f t="shared" si="378"/>
        <v/>
      </c>
      <c r="U1776" s="142" t="str">
        <f t="shared" si="379"/>
        <v/>
      </c>
      <c r="V1776" s="195" t="str">
        <f t="shared" si="380"/>
        <v/>
      </c>
      <c r="W1776" s="196" t="str">
        <f t="shared" si="381"/>
        <v/>
      </c>
      <c r="X1776" s="146" t="str">
        <f t="shared" si="386"/>
        <v/>
      </c>
      <c r="Y1776" s="146" t="str">
        <f t="shared" si="382"/>
        <v/>
      </c>
      <c r="Z1776" s="199" t="str">
        <f t="shared" si="383"/>
        <v/>
      </c>
      <c r="AA1776" s="146" t="str">
        <f t="shared" si="387"/>
        <v/>
      </c>
      <c r="AB1776" s="141" t="str">
        <f t="shared" si="384"/>
        <v/>
      </c>
      <c r="AC1776" s="140" t="str">
        <f t="shared" si="385"/>
        <v/>
      </c>
    </row>
    <row r="1777" spans="1:29" x14ac:dyDescent="0.2">
      <c r="A1777" s="150"/>
      <c r="B1777" s="149" t="str">
        <f t="shared" si="376"/>
        <v/>
      </c>
      <c r="C1777" s="140">
        <f t="shared" si="377"/>
        <v>18144000</v>
      </c>
      <c r="D1777" s="144"/>
      <c r="G1777" s="147"/>
      <c r="T1777" s="142" t="str">
        <f t="shared" si="378"/>
        <v/>
      </c>
      <c r="U1777" s="142" t="str">
        <f t="shared" si="379"/>
        <v/>
      </c>
      <c r="V1777" s="195" t="str">
        <f t="shared" si="380"/>
        <v/>
      </c>
      <c r="W1777" s="196" t="str">
        <f t="shared" si="381"/>
        <v/>
      </c>
      <c r="X1777" s="146" t="str">
        <f t="shared" si="386"/>
        <v/>
      </c>
      <c r="Y1777" s="146" t="str">
        <f t="shared" si="382"/>
        <v/>
      </c>
      <c r="Z1777" s="199" t="str">
        <f t="shared" si="383"/>
        <v/>
      </c>
      <c r="AA1777" s="146" t="str">
        <f t="shared" si="387"/>
        <v/>
      </c>
      <c r="AB1777" s="141" t="str">
        <f t="shared" si="384"/>
        <v/>
      </c>
      <c r="AC1777" s="140" t="str">
        <f t="shared" si="385"/>
        <v/>
      </c>
    </row>
    <row r="1778" spans="1:29" x14ac:dyDescent="0.2">
      <c r="A1778" s="150"/>
      <c r="B1778" s="149" t="str">
        <f t="shared" si="376"/>
        <v/>
      </c>
      <c r="C1778" s="140">
        <f t="shared" si="377"/>
        <v>18154800</v>
      </c>
      <c r="D1778" s="144"/>
      <c r="G1778" s="147"/>
      <c r="T1778" s="142" t="str">
        <f t="shared" si="378"/>
        <v/>
      </c>
      <c r="U1778" s="142" t="str">
        <f t="shared" si="379"/>
        <v/>
      </c>
      <c r="V1778" s="195" t="str">
        <f t="shared" si="380"/>
        <v/>
      </c>
      <c r="W1778" s="196" t="str">
        <f t="shared" si="381"/>
        <v/>
      </c>
      <c r="X1778" s="146" t="str">
        <f t="shared" si="386"/>
        <v/>
      </c>
      <c r="Y1778" s="146" t="str">
        <f t="shared" si="382"/>
        <v/>
      </c>
      <c r="Z1778" s="199" t="str">
        <f t="shared" si="383"/>
        <v/>
      </c>
      <c r="AA1778" s="146" t="str">
        <f t="shared" si="387"/>
        <v/>
      </c>
      <c r="AB1778" s="141" t="str">
        <f t="shared" si="384"/>
        <v/>
      </c>
      <c r="AC1778" s="140" t="str">
        <f t="shared" si="385"/>
        <v/>
      </c>
    </row>
    <row r="1779" spans="1:29" x14ac:dyDescent="0.2">
      <c r="A1779" s="150"/>
      <c r="B1779" s="149" t="str">
        <f t="shared" si="376"/>
        <v/>
      </c>
      <c r="C1779" s="140">
        <f t="shared" si="377"/>
        <v>18165600</v>
      </c>
      <c r="D1779" s="144"/>
      <c r="G1779" s="147"/>
      <c r="T1779" s="142" t="str">
        <f t="shared" si="378"/>
        <v/>
      </c>
      <c r="U1779" s="142" t="str">
        <f t="shared" si="379"/>
        <v/>
      </c>
      <c r="V1779" s="195" t="str">
        <f t="shared" si="380"/>
        <v/>
      </c>
      <c r="W1779" s="196" t="str">
        <f t="shared" si="381"/>
        <v/>
      </c>
      <c r="X1779" s="146" t="str">
        <f t="shared" si="386"/>
        <v/>
      </c>
      <c r="Y1779" s="146" t="str">
        <f t="shared" si="382"/>
        <v/>
      </c>
      <c r="Z1779" s="199" t="str">
        <f t="shared" si="383"/>
        <v/>
      </c>
      <c r="AA1779" s="146" t="str">
        <f t="shared" si="387"/>
        <v/>
      </c>
      <c r="AB1779" s="141" t="str">
        <f t="shared" si="384"/>
        <v/>
      </c>
      <c r="AC1779" s="140" t="str">
        <f t="shared" si="385"/>
        <v/>
      </c>
    </row>
    <row r="1780" spans="1:29" x14ac:dyDescent="0.2">
      <c r="A1780" s="150"/>
      <c r="B1780" s="149" t="str">
        <f t="shared" si="376"/>
        <v/>
      </c>
      <c r="C1780" s="140">
        <f t="shared" si="377"/>
        <v>18176400</v>
      </c>
      <c r="D1780" s="144"/>
      <c r="G1780" s="147"/>
      <c r="T1780" s="142" t="str">
        <f t="shared" si="378"/>
        <v/>
      </c>
      <c r="U1780" s="142" t="str">
        <f t="shared" si="379"/>
        <v/>
      </c>
      <c r="V1780" s="195" t="str">
        <f t="shared" si="380"/>
        <v/>
      </c>
      <c r="W1780" s="196" t="str">
        <f t="shared" si="381"/>
        <v/>
      </c>
      <c r="X1780" s="146" t="str">
        <f t="shared" si="386"/>
        <v/>
      </c>
      <c r="Y1780" s="146" t="str">
        <f t="shared" si="382"/>
        <v/>
      </c>
      <c r="Z1780" s="199" t="str">
        <f t="shared" si="383"/>
        <v/>
      </c>
      <c r="AA1780" s="146" t="str">
        <f t="shared" si="387"/>
        <v/>
      </c>
      <c r="AB1780" s="141" t="str">
        <f t="shared" si="384"/>
        <v/>
      </c>
      <c r="AC1780" s="140" t="str">
        <f t="shared" si="385"/>
        <v/>
      </c>
    </row>
    <row r="1781" spans="1:29" x14ac:dyDescent="0.2">
      <c r="A1781" s="150"/>
      <c r="B1781" s="149" t="str">
        <f t="shared" si="376"/>
        <v/>
      </c>
      <c r="C1781" s="140">
        <f t="shared" si="377"/>
        <v>18187200</v>
      </c>
      <c r="D1781" s="144"/>
      <c r="G1781" s="147"/>
      <c r="T1781" s="142" t="str">
        <f t="shared" si="378"/>
        <v/>
      </c>
      <c r="U1781" s="142" t="str">
        <f t="shared" si="379"/>
        <v/>
      </c>
      <c r="V1781" s="195" t="str">
        <f t="shared" si="380"/>
        <v/>
      </c>
      <c r="W1781" s="196" t="str">
        <f t="shared" si="381"/>
        <v/>
      </c>
      <c r="X1781" s="146" t="str">
        <f t="shared" si="386"/>
        <v/>
      </c>
      <c r="Y1781" s="146" t="str">
        <f t="shared" si="382"/>
        <v/>
      </c>
      <c r="Z1781" s="199" t="str">
        <f t="shared" si="383"/>
        <v/>
      </c>
      <c r="AA1781" s="146" t="str">
        <f t="shared" si="387"/>
        <v/>
      </c>
      <c r="AB1781" s="141" t="str">
        <f t="shared" si="384"/>
        <v/>
      </c>
      <c r="AC1781" s="140" t="str">
        <f t="shared" si="385"/>
        <v/>
      </c>
    </row>
    <row r="1782" spans="1:29" x14ac:dyDescent="0.2">
      <c r="A1782" s="150"/>
      <c r="B1782" s="149" t="str">
        <f t="shared" ref="B1782:B1845" si="388">IF(D1782="","",B1781+$N$5/24+0.000000001)</f>
        <v/>
      </c>
      <c r="C1782" s="140">
        <f t="shared" si="377"/>
        <v>18198000</v>
      </c>
      <c r="D1782" s="144"/>
      <c r="G1782" s="147"/>
      <c r="T1782" s="142" t="str">
        <f t="shared" si="378"/>
        <v/>
      </c>
      <c r="U1782" s="142" t="str">
        <f t="shared" si="379"/>
        <v/>
      </c>
      <c r="V1782" s="195" t="str">
        <f t="shared" si="380"/>
        <v/>
      </c>
      <c r="W1782" s="196" t="str">
        <f t="shared" si="381"/>
        <v/>
      </c>
      <c r="X1782" s="146" t="str">
        <f t="shared" si="386"/>
        <v/>
      </c>
      <c r="Y1782" s="146" t="str">
        <f t="shared" si="382"/>
        <v/>
      </c>
      <c r="Z1782" s="199" t="str">
        <f t="shared" si="383"/>
        <v/>
      </c>
      <c r="AA1782" s="146" t="str">
        <f t="shared" si="387"/>
        <v/>
      </c>
      <c r="AB1782" s="141" t="str">
        <f t="shared" si="384"/>
        <v/>
      </c>
      <c r="AC1782" s="140" t="str">
        <f t="shared" si="385"/>
        <v/>
      </c>
    </row>
    <row r="1783" spans="1:29" x14ac:dyDescent="0.2">
      <c r="A1783" s="150"/>
      <c r="B1783" s="149" t="str">
        <f t="shared" si="388"/>
        <v/>
      </c>
      <c r="C1783" s="140">
        <f t="shared" si="377"/>
        <v>18208800</v>
      </c>
      <c r="D1783" s="144"/>
      <c r="G1783" s="147"/>
      <c r="T1783" s="142" t="str">
        <f t="shared" si="378"/>
        <v/>
      </c>
      <c r="U1783" s="142" t="str">
        <f t="shared" si="379"/>
        <v/>
      </c>
      <c r="V1783" s="195" t="str">
        <f t="shared" si="380"/>
        <v/>
      </c>
      <c r="W1783" s="196" t="str">
        <f t="shared" si="381"/>
        <v/>
      </c>
      <c r="X1783" s="146" t="str">
        <f t="shared" si="386"/>
        <v/>
      </c>
      <c r="Y1783" s="146" t="str">
        <f t="shared" si="382"/>
        <v/>
      </c>
      <c r="Z1783" s="199" t="str">
        <f t="shared" si="383"/>
        <v/>
      </c>
      <c r="AA1783" s="146" t="str">
        <f t="shared" si="387"/>
        <v/>
      </c>
      <c r="AB1783" s="141" t="str">
        <f t="shared" si="384"/>
        <v/>
      </c>
      <c r="AC1783" s="140" t="str">
        <f t="shared" si="385"/>
        <v/>
      </c>
    </row>
    <row r="1784" spans="1:29" x14ac:dyDescent="0.2">
      <c r="A1784" s="150"/>
      <c r="B1784" s="149" t="str">
        <f t="shared" si="388"/>
        <v/>
      </c>
      <c r="C1784" s="140">
        <f t="shared" si="377"/>
        <v>18219600</v>
      </c>
      <c r="D1784" s="144"/>
      <c r="G1784" s="147"/>
      <c r="T1784" s="142" t="str">
        <f t="shared" si="378"/>
        <v/>
      </c>
      <c r="U1784" s="142" t="str">
        <f t="shared" si="379"/>
        <v/>
      </c>
      <c r="V1784" s="195" t="str">
        <f t="shared" si="380"/>
        <v/>
      </c>
      <c r="W1784" s="196" t="str">
        <f t="shared" si="381"/>
        <v/>
      </c>
      <c r="X1784" s="146" t="str">
        <f t="shared" si="386"/>
        <v/>
      </c>
      <c r="Y1784" s="146" t="str">
        <f t="shared" si="382"/>
        <v/>
      </c>
      <c r="Z1784" s="199" t="str">
        <f t="shared" si="383"/>
        <v/>
      </c>
      <c r="AA1784" s="146" t="str">
        <f t="shared" si="387"/>
        <v/>
      </c>
      <c r="AB1784" s="141" t="str">
        <f t="shared" si="384"/>
        <v/>
      </c>
      <c r="AC1784" s="140" t="str">
        <f t="shared" si="385"/>
        <v/>
      </c>
    </row>
    <row r="1785" spans="1:29" x14ac:dyDescent="0.2">
      <c r="A1785" s="150"/>
      <c r="B1785" s="149" t="str">
        <f t="shared" si="388"/>
        <v/>
      </c>
      <c r="C1785" s="140">
        <f t="shared" si="377"/>
        <v>18230400</v>
      </c>
      <c r="D1785" s="144"/>
      <c r="G1785" s="147"/>
      <c r="T1785" s="142" t="str">
        <f t="shared" si="378"/>
        <v/>
      </c>
      <c r="U1785" s="142" t="str">
        <f t="shared" si="379"/>
        <v/>
      </c>
      <c r="V1785" s="195" t="str">
        <f t="shared" si="380"/>
        <v/>
      </c>
      <c r="W1785" s="196" t="str">
        <f t="shared" si="381"/>
        <v/>
      </c>
      <c r="X1785" s="146" t="str">
        <f t="shared" si="386"/>
        <v/>
      </c>
      <c r="Y1785" s="146" t="str">
        <f t="shared" si="382"/>
        <v/>
      </c>
      <c r="Z1785" s="199" t="str">
        <f t="shared" si="383"/>
        <v/>
      </c>
      <c r="AA1785" s="146" t="str">
        <f t="shared" si="387"/>
        <v/>
      </c>
      <c r="AB1785" s="141" t="str">
        <f t="shared" si="384"/>
        <v/>
      </c>
      <c r="AC1785" s="140" t="str">
        <f t="shared" si="385"/>
        <v/>
      </c>
    </row>
    <row r="1786" spans="1:29" x14ac:dyDescent="0.2">
      <c r="A1786" s="150"/>
      <c r="B1786" s="149" t="str">
        <f t="shared" si="388"/>
        <v/>
      </c>
      <c r="C1786" s="140">
        <f t="shared" si="377"/>
        <v>18241200</v>
      </c>
      <c r="D1786" s="144"/>
      <c r="G1786" s="147"/>
      <c r="T1786" s="142" t="str">
        <f t="shared" si="378"/>
        <v/>
      </c>
      <c r="U1786" s="142" t="str">
        <f t="shared" si="379"/>
        <v/>
      </c>
      <c r="V1786" s="195" t="str">
        <f t="shared" si="380"/>
        <v/>
      </c>
      <c r="W1786" s="196" t="str">
        <f t="shared" si="381"/>
        <v/>
      </c>
      <c r="X1786" s="146" t="str">
        <f t="shared" si="386"/>
        <v/>
      </c>
      <c r="Y1786" s="146" t="str">
        <f t="shared" si="382"/>
        <v/>
      </c>
      <c r="Z1786" s="199" t="str">
        <f t="shared" si="383"/>
        <v/>
      </c>
      <c r="AA1786" s="146" t="str">
        <f t="shared" si="387"/>
        <v/>
      </c>
      <c r="AB1786" s="141" t="str">
        <f t="shared" si="384"/>
        <v/>
      </c>
      <c r="AC1786" s="140" t="str">
        <f t="shared" si="385"/>
        <v/>
      </c>
    </row>
    <row r="1787" spans="1:29" x14ac:dyDescent="0.2">
      <c r="A1787" s="150"/>
      <c r="B1787" s="149" t="str">
        <f t="shared" si="388"/>
        <v/>
      </c>
      <c r="C1787" s="140">
        <f t="shared" si="377"/>
        <v>18252000</v>
      </c>
      <c r="D1787" s="144"/>
      <c r="G1787" s="147"/>
      <c r="T1787" s="142" t="str">
        <f t="shared" si="378"/>
        <v/>
      </c>
      <c r="U1787" s="142" t="str">
        <f t="shared" si="379"/>
        <v/>
      </c>
      <c r="V1787" s="195" t="str">
        <f t="shared" si="380"/>
        <v/>
      </c>
      <c r="W1787" s="196" t="str">
        <f t="shared" si="381"/>
        <v/>
      </c>
      <c r="X1787" s="146" t="str">
        <f t="shared" si="386"/>
        <v/>
      </c>
      <c r="Y1787" s="146" t="str">
        <f t="shared" si="382"/>
        <v/>
      </c>
      <c r="Z1787" s="199" t="str">
        <f t="shared" si="383"/>
        <v/>
      </c>
      <c r="AA1787" s="146" t="str">
        <f t="shared" si="387"/>
        <v/>
      </c>
      <c r="AB1787" s="141" t="str">
        <f t="shared" si="384"/>
        <v/>
      </c>
      <c r="AC1787" s="140" t="str">
        <f t="shared" si="385"/>
        <v/>
      </c>
    </row>
    <row r="1788" spans="1:29" x14ac:dyDescent="0.2">
      <c r="A1788" s="150"/>
      <c r="B1788" s="149" t="str">
        <f t="shared" si="388"/>
        <v/>
      </c>
      <c r="C1788" s="140">
        <f t="shared" ref="C1788:C1851" si="389">C1787+$N$5*3600+0.00000000001</f>
        <v>18262800</v>
      </c>
      <c r="D1788" s="144"/>
      <c r="G1788" s="147"/>
      <c r="T1788" s="142" t="str">
        <f t="shared" si="378"/>
        <v/>
      </c>
      <c r="U1788" s="142" t="str">
        <f t="shared" si="379"/>
        <v/>
      </c>
      <c r="V1788" s="195" t="str">
        <f t="shared" si="380"/>
        <v/>
      </c>
      <c r="W1788" s="196" t="str">
        <f t="shared" si="381"/>
        <v/>
      </c>
      <c r="X1788" s="146" t="str">
        <f t="shared" si="386"/>
        <v/>
      </c>
      <c r="Y1788" s="146" t="str">
        <f t="shared" si="382"/>
        <v/>
      </c>
      <c r="Z1788" s="199" t="str">
        <f t="shared" si="383"/>
        <v/>
      </c>
      <c r="AA1788" s="146" t="str">
        <f t="shared" si="387"/>
        <v/>
      </c>
      <c r="AB1788" s="141" t="str">
        <f t="shared" si="384"/>
        <v/>
      </c>
      <c r="AC1788" s="140" t="str">
        <f t="shared" si="385"/>
        <v/>
      </c>
    </row>
    <row r="1789" spans="1:29" x14ac:dyDescent="0.2">
      <c r="A1789" s="150"/>
      <c r="B1789" s="149" t="str">
        <f t="shared" si="388"/>
        <v/>
      </c>
      <c r="C1789" s="140">
        <f t="shared" si="389"/>
        <v>18273600</v>
      </c>
      <c r="D1789" s="144"/>
      <c r="G1789" s="147"/>
      <c r="T1789" s="142" t="str">
        <f t="shared" si="378"/>
        <v/>
      </c>
      <c r="U1789" s="142" t="str">
        <f t="shared" si="379"/>
        <v/>
      </c>
      <c r="V1789" s="195" t="str">
        <f t="shared" si="380"/>
        <v/>
      </c>
      <c r="W1789" s="196" t="str">
        <f t="shared" si="381"/>
        <v/>
      </c>
      <c r="X1789" s="146" t="str">
        <f t="shared" si="386"/>
        <v/>
      </c>
      <c r="Y1789" s="146" t="str">
        <f t="shared" si="382"/>
        <v/>
      </c>
      <c r="Z1789" s="199" t="str">
        <f t="shared" si="383"/>
        <v/>
      </c>
      <c r="AA1789" s="146" t="str">
        <f t="shared" si="387"/>
        <v/>
      </c>
      <c r="AB1789" s="141" t="str">
        <f t="shared" si="384"/>
        <v/>
      </c>
      <c r="AC1789" s="140" t="str">
        <f t="shared" si="385"/>
        <v/>
      </c>
    </row>
    <row r="1790" spans="1:29" x14ac:dyDescent="0.2">
      <c r="A1790" s="150"/>
      <c r="B1790" s="149" t="str">
        <f t="shared" si="388"/>
        <v/>
      </c>
      <c r="C1790" s="140">
        <f t="shared" si="389"/>
        <v>18284400</v>
      </c>
      <c r="D1790" s="144"/>
      <c r="G1790" s="147"/>
      <c r="T1790" s="142" t="str">
        <f t="shared" si="378"/>
        <v/>
      </c>
      <c r="U1790" s="142" t="str">
        <f t="shared" si="379"/>
        <v/>
      </c>
      <c r="V1790" s="195" t="str">
        <f t="shared" si="380"/>
        <v/>
      </c>
      <c r="W1790" s="196" t="str">
        <f t="shared" si="381"/>
        <v/>
      </c>
      <c r="X1790" s="146" t="str">
        <f t="shared" si="386"/>
        <v/>
      </c>
      <c r="Y1790" s="146" t="str">
        <f t="shared" si="382"/>
        <v/>
      </c>
      <c r="Z1790" s="199" t="str">
        <f t="shared" si="383"/>
        <v/>
      </c>
      <c r="AA1790" s="146" t="str">
        <f t="shared" si="387"/>
        <v/>
      </c>
      <c r="AB1790" s="141" t="str">
        <f t="shared" si="384"/>
        <v/>
      </c>
      <c r="AC1790" s="140" t="str">
        <f t="shared" si="385"/>
        <v/>
      </c>
    </row>
    <row r="1791" spans="1:29" x14ac:dyDescent="0.2">
      <c r="A1791" s="150"/>
      <c r="B1791" s="149" t="str">
        <f t="shared" si="388"/>
        <v/>
      </c>
      <c r="C1791" s="140">
        <f t="shared" si="389"/>
        <v>18295200</v>
      </c>
      <c r="D1791" s="144"/>
      <c r="G1791" s="147"/>
      <c r="T1791" s="142" t="str">
        <f t="shared" si="378"/>
        <v/>
      </c>
      <c r="U1791" s="142" t="str">
        <f t="shared" si="379"/>
        <v/>
      </c>
      <c r="V1791" s="195" t="str">
        <f t="shared" si="380"/>
        <v/>
      </c>
      <c r="W1791" s="196" t="str">
        <f t="shared" si="381"/>
        <v/>
      </c>
      <c r="X1791" s="146" t="str">
        <f t="shared" si="386"/>
        <v/>
      </c>
      <c r="Y1791" s="146" t="str">
        <f t="shared" si="382"/>
        <v/>
      </c>
      <c r="Z1791" s="199" t="str">
        <f t="shared" si="383"/>
        <v/>
      </c>
      <c r="AA1791" s="146" t="str">
        <f t="shared" si="387"/>
        <v/>
      </c>
      <c r="AB1791" s="141" t="str">
        <f t="shared" si="384"/>
        <v/>
      </c>
      <c r="AC1791" s="140" t="str">
        <f t="shared" si="385"/>
        <v/>
      </c>
    </row>
    <row r="1792" spans="1:29" x14ac:dyDescent="0.2">
      <c r="A1792" s="150"/>
      <c r="B1792" s="149" t="str">
        <f t="shared" si="388"/>
        <v/>
      </c>
      <c r="C1792" s="140">
        <f t="shared" si="389"/>
        <v>18306000</v>
      </c>
      <c r="D1792" s="144"/>
      <c r="G1792" s="147"/>
      <c r="T1792" s="142" t="str">
        <f t="shared" si="378"/>
        <v/>
      </c>
      <c r="U1792" s="142" t="str">
        <f t="shared" si="379"/>
        <v/>
      </c>
      <c r="V1792" s="195" t="str">
        <f t="shared" si="380"/>
        <v/>
      </c>
      <c r="W1792" s="196" t="str">
        <f t="shared" si="381"/>
        <v/>
      </c>
      <c r="X1792" s="146" t="str">
        <f t="shared" si="386"/>
        <v/>
      </c>
      <c r="Y1792" s="146" t="str">
        <f t="shared" si="382"/>
        <v/>
      </c>
      <c r="Z1792" s="199" t="str">
        <f t="shared" si="383"/>
        <v/>
      </c>
      <c r="AA1792" s="146" t="str">
        <f t="shared" si="387"/>
        <v/>
      </c>
      <c r="AB1792" s="141" t="str">
        <f t="shared" si="384"/>
        <v/>
      </c>
      <c r="AC1792" s="140" t="str">
        <f t="shared" si="385"/>
        <v/>
      </c>
    </row>
    <row r="1793" spans="1:29" x14ac:dyDescent="0.2">
      <c r="A1793" s="150"/>
      <c r="B1793" s="149" t="str">
        <f t="shared" si="388"/>
        <v/>
      </c>
      <c r="C1793" s="140">
        <f t="shared" si="389"/>
        <v>18316800</v>
      </c>
      <c r="D1793" s="144"/>
      <c r="G1793" s="147"/>
      <c r="T1793" s="142" t="str">
        <f t="shared" si="378"/>
        <v/>
      </c>
      <c r="U1793" s="142" t="str">
        <f t="shared" si="379"/>
        <v/>
      </c>
      <c r="V1793" s="195" t="str">
        <f t="shared" si="380"/>
        <v/>
      </c>
      <c r="W1793" s="196" t="str">
        <f t="shared" si="381"/>
        <v/>
      </c>
      <c r="X1793" s="146" t="str">
        <f t="shared" si="386"/>
        <v/>
      </c>
      <c r="Y1793" s="146" t="str">
        <f t="shared" si="382"/>
        <v/>
      </c>
      <c r="Z1793" s="199" t="str">
        <f t="shared" si="383"/>
        <v/>
      </c>
      <c r="AA1793" s="146" t="str">
        <f t="shared" si="387"/>
        <v/>
      </c>
      <c r="AB1793" s="141" t="str">
        <f t="shared" si="384"/>
        <v/>
      </c>
      <c r="AC1793" s="140" t="str">
        <f t="shared" si="385"/>
        <v/>
      </c>
    </row>
    <row r="1794" spans="1:29" x14ac:dyDescent="0.2">
      <c r="A1794" s="150"/>
      <c r="B1794" s="149" t="str">
        <f t="shared" si="388"/>
        <v/>
      </c>
      <c r="C1794" s="140">
        <f t="shared" si="389"/>
        <v>18327600</v>
      </c>
      <c r="D1794" s="144"/>
      <c r="G1794" s="147"/>
      <c r="T1794" s="142" t="str">
        <f t="shared" si="378"/>
        <v/>
      </c>
      <c r="U1794" s="142" t="str">
        <f t="shared" si="379"/>
        <v/>
      </c>
      <c r="V1794" s="195" t="str">
        <f t="shared" si="380"/>
        <v/>
      </c>
      <c r="W1794" s="196" t="str">
        <f t="shared" si="381"/>
        <v/>
      </c>
      <c r="X1794" s="146" t="str">
        <f t="shared" si="386"/>
        <v/>
      </c>
      <c r="Y1794" s="146" t="str">
        <f t="shared" si="382"/>
        <v/>
      </c>
      <c r="Z1794" s="199" t="str">
        <f t="shared" si="383"/>
        <v/>
      </c>
      <c r="AA1794" s="146" t="str">
        <f t="shared" si="387"/>
        <v/>
      </c>
      <c r="AB1794" s="141" t="str">
        <f t="shared" si="384"/>
        <v/>
      </c>
      <c r="AC1794" s="140" t="str">
        <f t="shared" si="385"/>
        <v/>
      </c>
    </row>
    <row r="1795" spans="1:29" x14ac:dyDescent="0.2">
      <c r="A1795" s="150"/>
      <c r="B1795" s="149" t="str">
        <f t="shared" si="388"/>
        <v/>
      </c>
      <c r="C1795" s="140">
        <f t="shared" si="389"/>
        <v>18338400</v>
      </c>
      <c r="D1795" s="144"/>
      <c r="G1795" s="147"/>
      <c r="T1795" s="142" t="str">
        <f t="shared" ref="T1795:T1858" si="390">IF(U1795="","",T1794+1)</f>
        <v/>
      </c>
      <c r="U1795" s="142" t="str">
        <f t="shared" ref="U1795:U1858" si="391">IF(U1794="","",IF(U1794+$N$33&gt;$O$2,"",IF((U1794+N$33)&gt;=O$2,O$2,U1794+$N$33)))</f>
        <v/>
      </c>
      <c r="V1795" s="195" t="str">
        <f t="shared" ref="V1795:V1858" si="392">IF(U1795="","",(U1795/3600)/24+V$4)</f>
        <v/>
      </c>
      <c r="W1795" s="196" t="str">
        <f t="shared" ref="W1795:W1858" si="393">IF(T1795="","",V1795/24+$W$5)</f>
        <v/>
      </c>
      <c r="X1795" s="146" t="str">
        <f t="shared" si="386"/>
        <v/>
      </c>
      <c r="Y1795" s="146" t="str">
        <f t="shared" ref="Y1795:Y1858" si="394">IF(U1795="","",GetYByX(Z1795/10000,$J$4:$J$100,$I$4:$I$100, TRUE))</f>
        <v/>
      </c>
      <c r="Z1795" s="199" t="str">
        <f t="shared" ref="Z1795:Z1858" si="395">IF(U1795="","",Z1794+X1795*AB1795-AA1795*AB1795)</f>
        <v/>
      </c>
      <c r="AA1795" s="146" t="str">
        <f t="shared" si="387"/>
        <v/>
      </c>
      <c r="AB1795" s="141" t="str">
        <f t="shared" ref="AB1795:AB1858" si="396">IF(U1795="","",U1795-U1794)</f>
        <v/>
      </c>
      <c r="AC1795" s="140" t="str">
        <f t="shared" ref="AC1795:AC1858" si="397">IF(U1795="","",U1795/3600)</f>
        <v/>
      </c>
    </row>
    <row r="1796" spans="1:29" x14ac:dyDescent="0.2">
      <c r="A1796" s="150"/>
      <c r="B1796" s="149" t="str">
        <f t="shared" si="388"/>
        <v/>
      </c>
      <c r="C1796" s="140">
        <f t="shared" si="389"/>
        <v>18349200</v>
      </c>
      <c r="D1796" s="144"/>
      <c r="G1796" s="147"/>
      <c r="T1796" s="142" t="str">
        <f t="shared" si="390"/>
        <v/>
      </c>
      <c r="U1796" s="142" t="str">
        <f t="shared" si="391"/>
        <v/>
      </c>
      <c r="V1796" s="195" t="str">
        <f t="shared" si="392"/>
        <v/>
      </c>
      <c r="W1796" s="196" t="str">
        <f t="shared" si="393"/>
        <v/>
      </c>
      <c r="X1796" s="146" t="str">
        <f t="shared" si="386"/>
        <v/>
      </c>
      <c r="Y1796" s="146" t="str">
        <f t="shared" si="394"/>
        <v/>
      </c>
      <c r="Z1796" s="199" t="str">
        <f t="shared" si="395"/>
        <v/>
      </c>
      <c r="AA1796" s="146" t="str">
        <f t="shared" si="387"/>
        <v/>
      </c>
      <c r="AB1796" s="141" t="str">
        <f t="shared" si="396"/>
        <v/>
      </c>
      <c r="AC1796" s="140" t="str">
        <f t="shared" si="397"/>
        <v/>
      </c>
    </row>
    <row r="1797" spans="1:29" x14ac:dyDescent="0.2">
      <c r="A1797" s="150"/>
      <c r="B1797" s="149" t="str">
        <f t="shared" si="388"/>
        <v/>
      </c>
      <c r="C1797" s="140">
        <f t="shared" si="389"/>
        <v>18360000</v>
      </c>
      <c r="D1797" s="144"/>
      <c r="G1797" s="147"/>
      <c r="T1797" s="142" t="str">
        <f t="shared" si="390"/>
        <v/>
      </c>
      <c r="U1797" s="142" t="str">
        <f t="shared" si="391"/>
        <v/>
      </c>
      <c r="V1797" s="195" t="str">
        <f t="shared" si="392"/>
        <v/>
      </c>
      <c r="W1797" s="196" t="str">
        <f t="shared" si="393"/>
        <v/>
      </c>
      <c r="X1797" s="146" t="str">
        <f t="shared" si="386"/>
        <v/>
      </c>
      <c r="Y1797" s="146" t="str">
        <f t="shared" si="394"/>
        <v/>
      </c>
      <c r="Z1797" s="199" t="str">
        <f t="shared" si="395"/>
        <v/>
      </c>
      <c r="AA1797" s="146" t="str">
        <f t="shared" si="387"/>
        <v/>
      </c>
      <c r="AB1797" s="141" t="str">
        <f t="shared" si="396"/>
        <v/>
      </c>
      <c r="AC1797" s="140" t="str">
        <f t="shared" si="397"/>
        <v/>
      </c>
    </row>
    <row r="1798" spans="1:29" x14ac:dyDescent="0.2">
      <c r="A1798" s="150"/>
      <c r="B1798" s="149" t="str">
        <f t="shared" si="388"/>
        <v/>
      </c>
      <c r="C1798" s="140">
        <f t="shared" si="389"/>
        <v>18370800</v>
      </c>
      <c r="D1798" s="144"/>
      <c r="G1798" s="147"/>
      <c r="T1798" s="142" t="str">
        <f t="shared" si="390"/>
        <v/>
      </c>
      <c r="U1798" s="142" t="str">
        <f t="shared" si="391"/>
        <v/>
      </c>
      <c r="V1798" s="195" t="str">
        <f t="shared" si="392"/>
        <v/>
      </c>
      <c r="W1798" s="196" t="str">
        <f t="shared" si="393"/>
        <v/>
      </c>
      <c r="X1798" s="146" t="str">
        <f t="shared" ref="X1798:X1861" si="398">IF(U1798="","",vbaSpline(U1798/3600,A$4:A$59,D$4:D$59))</f>
        <v/>
      </c>
      <c r="Y1798" s="146" t="str">
        <f t="shared" si="394"/>
        <v/>
      </c>
      <c r="Z1798" s="199" t="str">
        <f t="shared" si="395"/>
        <v/>
      </c>
      <c r="AA1798" s="146" t="str">
        <f t="shared" ref="AA1798:AA1861" si="399">IF(U1798="","",IF(Y1797&lt;$N$12,0,GetYByX(Y1797,$AF$5:$AF$100,$AG$5:$AG$100)+GetYByX(Y1797,$AI$5:$AI$100,$AJ$5:$AJ$100)+AL1797)+GetYByX(Y1797,F$4:F$100,G$4:G$100))</f>
        <v/>
      </c>
      <c r="AB1798" s="141" t="str">
        <f t="shared" si="396"/>
        <v/>
      </c>
      <c r="AC1798" s="140" t="str">
        <f t="shared" si="397"/>
        <v/>
      </c>
    </row>
    <row r="1799" spans="1:29" x14ac:dyDescent="0.2">
      <c r="A1799" s="150"/>
      <c r="B1799" s="149" t="str">
        <f t="shared" si="388"/>
        <v/>
      </c>
      <c r="C1799" s="140">
        <f t="shared" si="389"/>
        <v>18381600</v>
      </c>
      <c r="D1799" s="144"/>
      <c r="G1799" s="147"/>
      <c r="T1799" s="142" t="str">
        <f t="shared" si="390"/>
        <v/>
      </c>
      <c r="U1799" s="142" t="str">
        <f t="shared" si="391"/>
        <v/>
      </c>
      <c r="V1799" s="195" t="str">
        <f t="shared" si="392"/>
        <v/>
      </c>
      <c r="W1799" s="196" t="str">
        <f t="shared" si="393"/>
        <v/>
      </c>
      <c r="X1799" s="146" t="str">
        <f t="shared" si="398"/>
        <v/>
      </c>
      <c r="Y1799" s="146" t="str">
        <f t="shared" si="394"/>
        <v/>
      </c>
      <c r="Z1799" s="199" t="str">
        <f t="shared" si="395"/>
        <v/>
      </c>
      <c r="AA1799" s="146" t="str">
        <f t="shared" si="399"/>
        <v/>
      </c>
      <c r="AB1799" s="141" t="str">
        <f t="shared" si="396"/>
        <v/>
      </c>
      <c r="AC1799" s="140" t="str">
        <f t="shared" si="397"/>
        <v/>
      </c>
    </row>
    <row r="1800" spans="1:29" x14ac:dyDescent="0.2">
      <c r="A1800" s="150"/>
      <c r="B1800" s="149" t="str">
        <f t="shared" si="388"/>
        <v/>
      </c>
      <c r="C1800" s="140">
        <f t="shared" si="389"/>
        <v>18392400</v>
      </c>
      <c r="D1800" s="144"/>
      <c r="G1800" s="147"/>
      <c r="T1800" s="142" t="str">
        <f t="shared" si="390"/>
        <v/>
      </c>
      <c r="U1800" s="142" t="str">
        <f t="shared" si="391"/>
        <v/>
      </c>
      <c r="V1800" s="195" t="str">
        <f t="shared" si="392"/>
        <v/>
      </c>
      <c r="W1800" s="196" t="str">
        <f t="shared" si="393"/>
        <v/>
      </c>
      <c r="X1800" s="146" t="str">
        <f t="shared" si="398"/>
        <v/>
      </c>
      <c r="Y1800" s="146" t="str">
        <f t="shared" si="394"/>
        <v/>
      </c>
      <c r="Z1800" s="199" t="str">
        <f t="shared" si="395"/>
        <v/>
      </c>
      <c r="AA1800" s="146" t="str">
        <f t="shared" si="399"/>
        <v/>
      </c>
      <c r="AB1800" s="141" t="str">
        <f t="shared" si="396"/>
        <v/>
      </c>
      <c r="AC1800" s="140" t="str">
        <f t="shared" si="397"/>
        <v/>
      </c>
    </row>
    <row r="1801" spans="1:29" x14ac:dyDescent="0.2">
      <c r="A1801" s="150"/>
      <c r="B1801" s="149" t="str">
        <f t="shared" si="388"/>
        <v/>
      </c>
      <c r="C1801" s="140">
        <f t="shared" si="389"/>
        <v>18403200</v>
      </c>
      <c r="D1801" s="144"/>
      <c r="G1801" s="147"/>
      <c r="T1801" s="142" t="str">
        <f t="shared" si="390"/>
        <v/>
      </c>
      <c r="U1801" s="142" t="str">
        <f t="shared" si="391"/>
        <v/>
      </c>
      <c r="V1801" s="195" t="str">
        <f t="shared" si="392"/>
        <v/>
      </c>
      <c r="W1801" s="196" t="str">
        <f t="shared" si="393"/>
        <v/>
      </c>
      <c r="X1801" s="146" t="str">
        <f t="shared" si="398"/>
        <v/>
      </c>
      <c r="Y1801" s="146" t="str">
        <f t="shared" si="394"/>
        <v/>
      </c>
      <c r="Z1801" s="199" t="str">
        <f t="shared" si="395"/>
        <v/>
      </c>
      <c r="AA1801" s="146" t="str">
        <f t="shared" si="399"/>
        <v/>
      </c>
      <c r="AB1801" s="141" t="str">
        <f t="shared" si="396"/>
        <v/>
      </c>
      <c r="AC1801" s="140" t="str">
        <f t="shared" si="397"/>
        <v/>
      </c>
    </row>
    <row r="1802" spans="1:29" x14ac:dyDescent="0.2">
      <c r="A1802" s="150"/>
      <c r="B1802" s="149" t="str">
        <f t="shared" si="388"/>
        <v/>
      </c>
      <c r="C1802" s="140">
        <f t="shared" si="389"/>
        <v>18414000</v>
      </c>
      <c r="D1802" s="144"/>
      <c r="G1802" s="147"/>
      <c r="T1802" s="142" t="str">
        <f t="shared" si="390"/>
        <v/>
      </c>
      <c r="U1802" s="142" t="str">
        <f t="shared" si="391"/>
        <v/>
      </c>
      <c r="V1802" s="195" t="str">
        <f t="shared" si="392"/>
        <v/>
      </c>
      <c r="W1802" s="196" t="str">
        <f t="shared" si="393"/>
        <v/>
      </c>
      <c r="X1802" s="146" t="str">
        <f t="shared" si="398"/>
        <v/>
      </c>
      <c r="Y1802" s="146" t="str">
        <f t="shared" si="394"/>
        <v/>
      </c>
      <c r="Z1802" s="199" t="str">
        <f t="shared" si="395"/>
        <v/>
      </c>
      <c r="AA1802" s="146" t="str">
        <f t="shared" si="399"/>
        <v/>
      </c>
      <c r="AB1802" s="141" t="str">
        <f t="shared" si="396"/>
        <v/>
      </c>
      <c r="AC1802" s="140" t="str">
        <f t="shared" si="397"/>
        <v/>
      </c>
    </row>
    <row r="1803" spans="1:29" x14ac:dyDescent="0.2">
      <c r="A1803" s="150"/>
      <c r="B1803" s="149" t="str">
        <f t="shared" si="388"/>
        <v/>
      </c>
      <c r="C1803" s="140">
        <f t="shared" si="389"/>
        <v>18424800</v>
      </c>
      <c r="D1803" s="144"/>
      <c r="G1803" s="147"/>
      <c r="T1803" s="142" t="str">
        <f t="shared" si="390"/>
        <v/>
      </c>
      <c r="U1803" s="142" t="str">
        <f t="shared" si="391"/>
        <v/>
      </c>
      <c r="V1803" s="195" t="str">
        <f t="shared" si="392"/>
        <v/>
      </c>
      <c r="W1803" s="196" t="str">
        <f t="shared" si="393"/>
        <v/>
      </c>
      <c r="X1803" s="146" t="str">
        <f t="shared" si="398"/>
        <v/>
      </c>
      <c r="Y1803" s="146" t="str">
        <f t="shared" si="394"/>
        <v/>
      </c>
      <c r="Z1803" s="199" t="str">
        <f t="shared" si="395"/>
        <v/>
      </c>
      <c r="AA1803" s="146" t="str">
        <f t="shared" si="399"/>
        <v/>
      </c>
      <c r="AB1803" s="141" t="str">
        <f t="shared" si="396"/>
        <v/>
      </c>
      <c r="AC1803" s="140" t="str">
        <f t="shared" si="397"/>
        <v/>
      </c>
    </row>
    <row r="1804" spans="1:29" x14ac:dyDescent="0.2">
      <c r="A1804" s="150"/>
      <c r="B1804" s="149" t="str">
        <f t="shared" si="388"/>
        <v/>
      </c>
      <c r="C1804" s="140">
        <f t="shared" si="389"/>
        <v>18435600</v>
      </c>
      <c r="D1804" s="144"/>
      <c r="G1804" s="147"/>
      <c r="T1804" s="142" t="str">
        <f t="shared" si="390"/>
        <v/>
      </c>
      <c r="U1804" s="142" t="str">
        <f t="shared" si="391"/>
        <v/>
      </c>
      <c r="V1804" s="195" t="str">
        <f t="shared" si="392"/>
        <v/>
      </c>
      <c r="W1804" s="196" t="str">
        <f t="shared" si="393"/>
        <v/>
      </c>
      <c r="X1804" s="146" t="str">
        <f t="shared" si="398"/>
        <v/>
      </c>
      <c r="Y1804" s="146" t="str">
        <f t="shared" si="394"/>
        <v/>
      </c>
      <c r="Z1804" s="199" t="str">
        <f t="shared" si="395"/>
        <v/>
      </c>
      <c r="AA1804" s="146" t="str">
        <f t="shared" si="399"/>
        <v/>
      </c>
      <c r="AB1804" s="141" t="str">
        <f t="shared" si="396"/>
        <v/>
      </c>
      <c r="AC1804" s="140" t="str">
        <f t="shared" si="397"/>
        <v/>
      </c>
    </row>
    <row r="1805" spans="1:29" x14ac:dyDescent="0.2">
      <c r="A1805" s="150"/>
      <c r="B1805" s="149" t="str">
        <f t="shared" si="388"/>
        <v/>
      </c>
      <c r="C1805" s="140">
        <f t="shared" si="389"/>
        <v>18446400</v>
      </c>
      <c r="D1805" s="144"/>
      <c r="G1805" s="147"/>
      <c r="T1805" s="142" t="str">
        <f t="shared" si="390"/>
        <v/>
      </c>
      <c r="U1805" s="142" t="str">
        <f t="shared" si="391"/>
        <v/>
      </c>
      <c r="V1805" s="195" t="str">
        <f t="shared" si="392"/>
        <v/>
      </c>
      <c r="W1805" s="196" t="str">
        <f t="shared" si="393"/>
        <v/>
      </c>
      <c r="X1805" s="146" t="str">
        <f t="shared" si="398"/>
        <v/>
      </c>
      <c r="Y1805" s="146" t="str">
        <f t="shared" si="394"/>
        <v/>
      </c>
      <c r="Z1805" s="199" t="str">
        <f t="shared" si="395"/>
        <v/>
      </c>
      <c r="AA1805" s="146" t="str">
        <f t="shared" si="399"/>
        <v/>
      </c>
      <c r="AB1805" s="141" t="str">
        <f t="shared" si="396"/>
        <v/>
      </c>
      <c r="AC1805" s="140" t="str">
        <f t="shared" si="397"/>
        <v/>
      </c>
    </row>
    <row r="1806" spans="1:29" x14ac:dyDescent="0.2">
      <c r="A1806" s="150"/>
      <c r="B1806" s="149" t="str">
        <f t="shared" si="388"/>
        <v/>
      </c>
      <c r="C1806" s="140">
        <f t="shared" si="389"/>
        <v>18457200</v>
      </c>
      <c r="D1806" s="144"/>
      <c r="G1806" s="147"/>
      <c r="T1806" s="142" t="str">
        <f t="shared" si="390"/>
        <v/>
      </c>
      <c r="U1806" s="142" t="str">
        <f t="shared" si="391"/>
        <v/>
      </c>
      <c r="V1806" s="195" t="str">
        <f t="shared" si="392"/>
        <v/>
      </c>
      <c r="W1806" s="196" t="str">
        <f t="shared" si="393"/>
        <v/>
      </c>
      <c r="X1806" s="146" t="str">
        <f t="shared" si="398"/>
        <v/>
      </c>
      <c r="Y1806" s="146" t="str">
        <f t="shared" si="394"/>
        <v/>
      </c>
      <c r="Z1806" s="199" t="str">
        <f t="shared" si="395"/>
        <v/>
      </c>
      <c r="AA1806" s="146" t="str">
        <f t="shared" si="399"/>
        <v/>
      </c>
      <c r="AB1806" s="141" t="str">
        <f t="shared" si="396"/>
        <v/>
      </c>
      <c r="AC1806" s="140" t="str">
        <f t="shared" si="397"/>
        <v/>
      </c>
    </row>
    <row r="1807" spans="1:29" x14ac:dyDescent="0.2">
      <c r="A1807" s="150"/>
      <c r="B1807" s="149" t="str">
        <f t="shared" si="388"/>
        <v/>
      </c>
      <c r="C1807" s="140">
        <f t="shared" si="389"/>
        <v>18468000</v>
      </c>
      <c r="D1807" s="144"/>
      <c r="G1807" s="147"/>
      <c r="T1807" s="142" t="str">
        <f t="shared" si="390"/>
        <v/>
      </c>
      <c r="U1807" s="142" t="str">
        <f t="shared" si="391"/>
        <v/>
      </c>
      <c r="V1807" s="195" t="str">
        <f t="shared" si="392"/>
        <v/>
      </c>
      <c r="W1807" s="196" t="str">
        <f t="shared" si="393"/>
        <v/>
      </c>
      <c r="X1807" s="146" t="str">
        <f t="shared" si="398"/>
        <v/>
      </c>
      <c r="Y1807" s="146" t="str">
        <f t="shared" si="394"/>
        <v/>
      </c>
      <c r="Z1807" s="199" t="str">
        <f t="shared" si="395"/>
        <v/>
      </c>
      <c r="AA1807" s="146" t="str">
        <f t="shared" si="399"/>
        <v/>
      </c>
      <c r="AB1807" s="141" t="str">
        <f t="shared" si="396"/>
        <v/>
      </c>
      <c r="AC1807" s="140" t="str">
        <f t="shared" si="397"/>
        <v/>
      </c>
    </row>
    <row r="1808" spans="1:29" x14ac:dyDescent="0.2">
      <c r="A1808" s="150"/>
      <c r="B1808" s="149" t="str">
        <f t="shared" si="388"/>
        <v/>
      </c>
      <c r="C1808" s="140">
        <f t="shared" si="389"/>
        <v>18478800</v>
      </c>
      <c r="D1808" s="144"/>
      <c r="G1808" s="147"/>
      <c r="T1808" s="142" t="str">
        <f t="shared" si="390"/>
        <v/>
      </c>
      <c r="U1808" s="142" t="str">
        <f t="shared" si="391"/>
        <v/>
      </c>
      <c r="V1808" s="195" t="str">
        <f t="shared" si="392"/>
        <v/>
      </c>
      <c r="W1808" s="196" t="str">
        <f t="shared" si="393"/>
        <v/>
      </c>
      <c r="X1808" s="146" t="str">
        <f t="shared" si="398"/>
        <v/>
      </c>
      <c r="Y1808" s="146" t="str">
        <f t="shared" si="394"/>
        <v/>
      </c>
      <c r="Z1808" s="199" t="str">
        <f t="shared" si="395"/>
        <v/>
      </c>
      <c r="AA1808" s="146" t="str">
        <f t="shared" si="399"/>
        <v/>
      </c>
      <c r="AB1808" s="141" t="str">
        <f t="shared" si="396"/>
        <v/>
      </c>
      <c r="AC1808" s="140" t="str">
        <f t="shared" si="397"/>
        <v/>
      </c>
    </row>
    <row r="1809" spans="1:29" x14ac:dyDescent="0.2">
      <c r="A1809" s="150"/>
      <c r="B1809" s="149" t="str">
        <f t="shared" si="388"/>
        <v/>
      </c>
      <c r="C1809" s="140">
        <f t="shared" si="389"/>
        <v>18489600</v>
      </c>
      <c r="D1809" s="144"/>
      <c r="G1809" s="147"/>
      <c r="T1809" s="142" t="str">
        <f t="shared" si="390"/>
        <v/>
      </c>
      <c r="U1809" s="142" t="str">
        <f t="shared" si="391"/>
        <v/>
      </c>
      <c r="V1809" s="195" t="str">
        <f t="shared" si="392"/>
        <v/>
      </c>
      <c r="W1809" s="196" t="str">
        <f t="shared" si="393"/>
        <v/>
      </c>
      <c r="X1809" s="146" t="str">
        <f t="shared" si="398"/>
        <v/>
      </c>
      <c r="Y1809" s="146" t="str">
        <f t="shared" si="394"/>
        <v/>
      </c>
      <c r="Z1809" s="199" t="str">
        <f t="shared" si="395"/>
        <v/>
      </c>
      <c r="AA1809" s="146" t="str">
        <f t="shared" si="399"/>
        <v/>
      </c>
      <c r="AB1809" s="141" t="str">
        <f t="shared" si="396"/>
        <v/>
      </c>
      <c r="AC1809" s="140" t="str">
        <f t="shared" si="397"/>
        <v/>
      </c>
    </row>
    <row r="1810" spans="1:29" x14ac:dyDescent="0.2">
      <c r="A1810" s="150"/>
      <c r="B1810" s="149" t="str">
        <f t="shared" si="388"/>
        <v/>
      </c>
      <c r="C1810" s="140">
        <f t="shared" si="389"/>
        <v>18500400</v>
      </c>
      <c r="D1810" s="144"/>
      <c r="G1810" s="147"/>
      <c r="T1810" s="142" t="str">
        <f t="shared" si="390"/>
        <v/>
      </c>
      <c r="U1810" s="142" t="str">
        <f t="shared" si="391"/>
        <v/>
      </c>
      <c r="V1810" s="195" t="str">
        <f t="shared" si="392"/>
        <v/>
      </c>
      <c r="W1810" s="196" t="str">
        <f t="shared" si="393"/>
        <v/>
      </c>
      <c r="X1810" s="146" t="str">
        <f t="shared" si="398"/>
        <v/>
      </c>
      <c r="Y1810" s="146" t="str">
        <f t="shared" si="394"/>
        <v/>
      </c>
      <c r="Z1810" s="199" t="str">
        <f t="shared" si="395"/>
        <v/>
      </c>
      <c r="AA1810" s="146" t="str">
        <f t="shared" si="399"/>
        <v/>
      </c>
      <c r="AB1810" s="141" t="str">
        <f t="shared" si="396"/>
        <v/>
      </c>
      <c r="AC1810" s="140" t="str">
        <f t="shared" si="397"/>
        <v/>
      </c>
    </row>
    <row r="1811" spans="1:29" x14ac:dyDescent="0.2">
      <c r="A1811" s="150"/>
      <c r="B1811" s="149" t="str">
        <f t="shared" si="388"/>
        <v/>
      </c>
      <c r="C1811" s="140">
        <f t="shared" si="389"/>
        <v>18511200</v>
      </c>
      <c r="D1811" s="144"/>
      <c r="G1811" s="147"/>
      <c r="T1811" s="142" t="str">
        <f t="shared" si="390"/>
        <v/>
      </c>
      <c r="U1811" s="142" t="str">
        <f t="shared" si="391"/>
        <v/>
      </c>
      <c r="V1811" s="195" t="str">
        <f t="shared" si="392"/>
        <v/>
      </c>
      <c r="W1811" s="196" t="str">
        <f t="shared" si="393"/>
        <v/>
      </c>
      <c r="X1811" s="146" t="str">
        <f t="shared" si="398"/>
        <v/>
      </c>
      <c r="Y1811" s="146" t="str">
        <f t="shared" si="394"/>
        <v/>
      </c>
      <c r="Z1811" s="199" t="str">
        <f t="shared" si="395"/>
        <v/>
      </c>
      <c r="AA1811" s="146" t="str">
        <f t="shared" si="399"/>
        <v/>
      </c>
      <c r="AB1811" s="141" t="str">
        <f t="shared" si="396"/>
        <v/>
      </c>
      <c r="AC1811" s="140" t="str">
        <f t="shared" si="397"/>
        <v/>
      </c>
    </row>
    <row r="1812" spans="1:29" x14ac:dyDescent="0.2">
      <c r="A1812" s="150"/>
      <c r="B1812" s="149" t="str">
        <f t="shared" si="388"/>
        <v/>
      </c>
      <c r="C1812" s="140">
        <f t="shared" si="389"/>
        <v>18522000</v>
      </c>
      <c r="D1812" s="144"/>
      <c r="G1812" s="147"/>
      <c r="T1812" s="142" t="str">
        <f t="shared" si="390"/>
        <v/>
      </c>
      <c r="U1812" s="142" t="str">
        <f t="shared" si="391"/>
        <v/>
      </c>
      <c r="V1812" s="195" t="str">
        <f t="shared" si="392"/>
        <v/>
      </c>
      <c r="W1812" s="196" t="str">
        <f t="shared" si="393"/>
        <v/>
      </c>
      <c r="X1812" s="146" t="str">
        <f t="shared" si="398"/>
        <v/>
      </c>
      <c r="Y1812" s="146" t="str">
        <f t="shared" si="394"/>
        <v/>
      </c>
      <c r="Z1812" s="199" t="str">
        <f t="shared" si="395"/>
        <v/>
      </c>
      <c r="AA1812" s="146" t="str">
        <f t="shared" si="399"/>
        <v/>
      </c>
      <c r="AB1812" s="141" t="str">
        <f t="shared" si="396"/>
        <v/>
      </c>
      <c r="AC1812" s="140" t="str">
        <f t="shared" si="397"/>
        <v/>
      </c>
    </row>
    <row r="1813" spans="1:29" x14ac:dyDescent="0.2">
      <c r="A1813" s="150"/>
      <c r="B1813" s="149" t="str">
        <f t="shared" si="388"/>
        <v/>
      </c>
      <c r="C1813" s="140">
        <f t="shared" si="389"/>
        <v>18532800</v>
      </c>
      <c r="D1813" s="144"/>
      <c r="G1813" s="147"/>
      <c r="T1813" s="142" t="str">
        <f t="shared" si="390"/>
        <v/>
      </c>
      <c r="U1813" s="142" t="str">
        <f t="shared" si="391"/>
        <v/>
      </c>
      <c r="V1813" s="195" t="str">
        <f t="shared" si="392"/>
        <v/>
      </c>
      <c r="W1813" s="196" t="str">
        <f t="shared" si="393"/>
        <v/>
      </c>
      <c r="X1813" s="146" t="str">
        <f t="shared" si="398"/>
        <v/>
      </c>
      <c r="Y1813" s="146" t="str">
        <f t="shared" si="394"/>
        <v/>
      </c>
      <c r="Z1813" s="199" t="str">
        <f t="shared" si="395"/>
        <v/>
      </c>
      <c r="AA1813" s="146" t="str">
        <f t="shared" si="399"/>
        <v/>
      </c>
      <c r="AB1813" s="141" t="str">
        <f t="shared" si="396"/>
        <v/>
      </c>
      <c r="AC1813" s="140" t="str">
        <f t="shared" si="397"/>
        <v/>
      </c>
    </row>
    <row r="1814" spans="1:29" x14ac:dyDescent="0.2">
      <c r="A1814" s="150"/>
      <c r="B1814" s="149" t="str">
        <f t="shared" si="388"/>
        <v/>
      </c>
      <c r="C1814" s="140">
        <f t="shared" si="389"/>
        <v>18543600</v>
      </c>
      <c r="D1814" s="144"/>
      <c r="G1814" s="147"/>
      <c r="T1814" s="142" t="str">
        <f t="shared" si="390"/>
        <v/>
      </c>
      <c r="U1814" s="142" t="str">
        <f t="shared" si="391"/>
        <v/>
      </c>
      <c r="V1814" s="195" t="str">
        <f t="shared" si="392"/>
        <v/>
      </c>
      <c r="W1814" s="196" t="str">
        <f t="shared" si="393"/>
        <v/>
      </c>
      <c r="X1814" s="146" t="str">
        <f t="shared" si="398"/>
        <v/>
      </c>
      <c r="Y1814" s="146" t="str">
        <f t="shared" si="394"/>
        <v/>
      </c>
      <c r="Z1814" s="199" t="str">
        <f t="shared" si="395"/>
        <v/>
      </c>
      <c r="AA1814" s="146" t="str">
        <f t="shared" si="399"/>
        <v/>
      </c>
      <c r="AB1814" s="141" t="str">
        <f t="shared" si="396"/>
        <v/>
      </c>
      <c r="AC1814" s="140" t="str">
        <f t="shared" si="397"/>
        <v/>
      </c>
    </row>
    <row r="1815" spans="1:29" x14ac:dyDescent="0.2">
      <c r="A1815" s="150"/>
      <c r="B1815" s="149" t="str">
        <f t="shared" si="388"/>
        <v/>
      </c>
      <c r="C1815" s="140">
        <f t="shared" si="389"/>
        <v>18554400</v>
      </c>
      <c r="D1815" s="144"/>
      <c r="G1815" s="147"/>
      <c r="T1815" s="142" t="str">
        <f t="shared" si="390"/>
        <v/>
      </c>
      <c r="U1815" s="142" t="str">
        <f t="shared" si="391"/>
        <v/>
      </c>
      <c r="V1815" s="195" t="str">
        <f t="shared" si="392"/>
        <v/>
      </c>
      <c r="W1815" s="196" t="str">
        <f t="shared" si="393"/>
        <v/>
      </c>
      <c r="X1815" s="146" t="str">
        <f t="shared" si="398"/>
        <v/>
      </c>
      <c r="Y1815" s="146" t="str">
        <f t="shared" si="394"/>
        <v/>
      </c>
      <c r="Z1815" s="199" t="str">
        <f t="shared" si="395"/>
        <v/>
      </c>
      <c r="AA1815" s="146" t="str">
        <f t="shared" si="399"/>
        <v/>
      </c>
      <c r="AB1815" s="141" t="str">
        <f t="shared" si="396"/>
        <v/>
      </c>
      <c r="AC1815" s="140" t="str">
        <f t="shared" si="397"/>
        <v/>
      </c>
    </row>
    <row r="1816" spans="1:29" x14ac:dyDescent="0.2">
      <c r="A1816" s="150"/>
      <c r="B1816" s="149" t="str">
        <f t="shared" si="388"/>
        <v/>
      </c>
      <c r="C1816" s="140">
        <f t="shared" si="389"/>
        <v>18565200</v>
      </c>
      <c r="D1816" s="144"/>
      <c r="G1816" s="147"/>
      <c r="T1816" s="142" t="str">
        <f t="shared" si="390"/>
        <v/>
      </c>
      <c r="U1816" s="142" t="str">
        <f t="shared" si="391"/>
        <v/>
      </c>
      <c r="V1816" s="195" t="str">
        <f t="shared" si="392"/>
        <v/>
      </c>
      <c r="W1816" s="196" t="str">
        <f t="shared" si="393"/>
        <v/>
      </c>
      <c r="X1816" s="146" t="str">
        <f t="shared" si="398"/>
        <v/>
      </c>
      <c r="Y1816" s="146" t="str">
        <f t="shared" si="394"/>
        <v/>
      </c>
      <c r="Z1816" s="199" t="str">
        <f t="shared" si="395"/>
        <v/>
      </c>
      <c r="AA1816" s="146" t="str">
        <f t="shared" si="399"/>
        <v/>
      </c>
      <c r="AB1816" s="141" t="str">
        <f t="shared" si="396"/>
        <v/>
      </c>
      <c r="AC1816" s="140" t="str">
        <f t="shared" si="397"/>
        <v/>
      </c>
    </row>
    <row r="1817" spans="1:29" x14ac:dyDescent="0.2">
      <c r="A1817" s="150"/>
      <c r="B1817" s="149" t="str">
        <f t="shared" si="388"/>
        <v/>
      </c>
      <c r="C1817" s="140">
        <f t="shared" si="389"/>
        <v>18576000</v>
      </c>
      <c r="D1817" s="144"/>
      <c r="G1817" s="147"/>
      <c r="T1817" s="142" t="str">
        <f t="shared" si="390"/>
        <v/>
      </c>
      <c r="U1817" s="142" t="str">
        <f t="shared" si="391"/>
        <v/>
      </c>
      <c r="V1817" s="195" t="str">
        <f t="shared" si="392"/>
        <v/>
      </c>
      <c r="W1817" s="196" t="str">
        <f t="shared" si="393"/>
        <v/>
      </c>
      <c r="X1817" s="146" t="str">
        <f t="shared" si="398"/>
        <v/>
      </c>
      <c r="Y1817" s="146" t="str">
        <f t="shared" si="394"/>
        <v/>
      </c>
      <c r="Z1817" s="199" t="str">
        <f t="shared" si="395"/>
        <v/>
      </c>
      <c r="AA1817" s="146" t="str">
        <f t="shared" si="399"/>
        <v/>
      </c>
      <c r="AB1817" s="141" t="str">
        <f t="shared" si="396"/>
        <v/>
      </c>
      <c r="AC1817" s="140" t="str">
        <f t="shared" si="397"/>
        <v/>
      </c>
    </row>
    <row r="1818" spans="1:29" x14ac:dyDescent="0.2">
      <c r="A1818" s="150"/>
      <c r="B1818" s="149" t="str">
        <f t="shared" si="388"/>
        <v/>
      </c>
      <c r="C1818" s="140">
        <f t="shared" si="389"/>
        <v>18586800</v>
      </c>
      <c r="D1818" s="144"/>
      <c r="G1818" s="147"/>
      <c r="T1818" s="142" t="str">
        <f t="shared" si="390"/>
        <v/>
      </c>
      <c r="U1818" s="142" t="str">
        <f t="shared" si="391"/>
        <v/>
      </c>
      <c r="V1818" s="195" t="str">
        <f t="shared" si="392"/>
        <v/>
      </c>
      <c r="W1818" s="196" t="str">
        <f t="shared" si="393"/>
        <v/>
      </c>
      <c r="X1818" s="146" t="str">
        <f t="shared" si="398"/>
        <v/>
      </c>
      <c r="Y1818" s="146" t="str">
        <f t="shared" si="394"/>
        <v/>
      </c>
      <c r="Z1818" s="199" t="str">
        <f t="shared" si="395"/>
        <v/>
      </c>
      <c r="AA1818" s="146" t="str">
        <f t="shared" si="399"/>
        <v/>
      </c>
      <c r="AB1818" s="141" t="str">
        <f t="shared" si="396"/>
        <v/>
      </c>
      <c r="AC1818" s="140" t="str">
        <f t="shared" si="397"/>
        <v/>
      </c>
    </row>
    <row r="1819" spans="1:29" x14ac:dyDescent="0.2">
      <c r="A1819" s="150"/>
      <c r="B1819" s="149" t="str">
        <f t="shared" si="388"/>
        <v/>
      </c>
      <c r="C1819" s="140">
        <f t="shared" si="389"/>
        <v>18597600</v>
      </c>
      <c r="D1819" s="144"/>
      <c r="G1819" s="147"/>
      <c r="T1819" s="142" t="str">
        <f t="shared" si="390"/>
        <v/>
      </c>
      <c r="U1819" s="142" t="str">
        <f t="shared" si="391"/>
        <v/>
      </c>
      <c r="V1819" s="195" t="str">
        <f t="shared" si="392"/>
        <v/>
      </c>
      <c r="W1819" s="196" t="str">
        <f t="shared" si="393"/>
        <v/>
      </c>
      <c r="X1819" s="146" t="str">
        <f t="shared" si="398"/>
        <v/>
      </c>
      <c r="Y1819" s="146" t="str">
        <f t="shared" si="394"/>
        <v/>
      </c>
      <c r="Z1819" s="199" t="str">
        <f t="shared" si="395"/>
        <v/>
      </c>
      <c r="AA1819" s="146" t="str">
        <f t="shared" si="399"/>
        <v/>
      </c>
      <c r="AB1819" s="141" t="str">
        <f t="shared" si="396"/>
        <v/>
      </c>
      <c r="AC1819" s="140" t="str">
        <f t="shared" si="397"/>
        <v/>
      </c>
    </row>
    <row r="1820" spans="1:29" x14ac:dyDescent="0.2">
      <c r="A1820" s="150"/>
      <c r="B1820" s="149" t="str">
        <f t="shared" si="388"/>
        <v/>
      </c>
      <c r="C1820" s="140">
        <f t="shared" si="389"/>
        <v>18608400</v>
      </c>
      <c r="D1820" s="144"/>
      <c r="G1820" s="147"/>
      <c r="T1820" s="142" t="str">
        <f t="shared" si="390"/>
        <v/>
      </c>
      <c r="U1820" s="142" t="str">
        <f t="shared" si="391"/>
        <v/>
      </c>
      <c r="V1820" s="195" t="str">
        <f t="shared" si="392"/>
        <v/>
      </c>
      <c r="W1820" s="196" t="str">
        <f t="shared" si="393"/>
        <v/>
      </c>
      <c r="X1820" s="146" t="str">
        <f t="shared" si="398"/>
        <v/>
      </c>
      <c r="Y1820" s="146" t="str">
        <f t="shared" si="394"/>
        <v/>
      </c>
      <c r="Z1820" s="199" t="str">
        <f t="shared" si="395"/>
        <v/>
      </c>
      <c r="AA1820" s="146" t="str">
        <f t="shared" si="399"/>
        <v/>
      </c>
      <c r="AB1820" s="141" t="str">
        <f t="shared" si="396"/>
        <v/>
      </c>
      <c r="AC1820" s="140" t="str">
        <f t="shared" si="397"/>
        <v/>
      </c>
    </row>
    <row r="1821" spans="1:29" x14ac:dyDescent="0.2">
      <c r="A1821" s="150"/>
      <c r="B1821" s="149" t="str">
        <f t="shared" si="388"/>
        <v/>
      </c>
      <c r="C1821" s="140">
        <f t="shared" si="389"/>
        <v>18619200</v>
      </c>
      <c r="D1821" s="144"/>
      <c r="G1821" s="147"/>
      <c r="T1821" s="142" t="str">
        <f t="shared" si="390"/>
        <v/>
      </c>
      <c r="U1821" s="142" t="str">
        <f t="shared" si="391"/>
        <v/>
      </c>
      <c r="V1821" s="195" t="str">
        <f t="shared" si="392"/>
        <v/>
      </c>
      <c r="W1821" s="196" t="str">
        <f t="shared" si="393"/>
        <v/>
      </c>
      <c r="X1821" s="146" t="str">
        <f t="shared" si="398"/>
        <v/>
      </c>
      <c r="Y1821" s="146" t="str">
        <f t="shared" si="394"/>
        <v/>
      </c>
      <c r="Z1821" s="199" t="str">
        <f t="shared" si="395"/>
        <v/>
      </c>
      <c r="AA1821" s="146" t="str">
        <f t="shared" si="399"/>
        <v/>
      </c>
      <c r="AB1821" s="141" t="str">
        <f t="shared" si="396"/>
        <v/>
      </c>
      <c r="AC1821" s="140" t="str">
        <f t="shared" si="397"/>
        <v/>
      </c>
    </row>
    <row r="1822" spans="1:29" x14ac:dyDescent="0.2">
      <c r="A1822" s="150"/>
      <c r="B1822" s="149" t="str">
        <f t="shared" si="388"/>
        <v/>
      </c>
      <c r="C1822" s="140">
        <f t="shared" si="389"/>
        <v>18630000</v>
      </c>
      <c r="D1822" s="144"/>
      <c r="G1822" s="147"/>
      <c r="T1822" s="142" t="str">
        <f t="shared" si="390"/>
        <v/>
      </c>
      <c r="U1822" s="142" t="str">
        <f t="shared" si="391"/>
        <v/>
      </c>
      <c r="V1822" s="195" t="str">
        <f t="shared" si="392"/>
        <v/>
      </c>
      <c r="W1822" s="196" t="str">
        <f t="shared" si="393"/>
        <v/>
      </c>
      <c r="X1822" s="146" t="str">
        <f t="shared" si="398"/>
        <v/>
      </c>
      <c r="Y1822" s="146" t="str">
        <f t="shared" si="394"/>
        <v/>
      </c>
      <c r="Z1822" s="199" t="str">
        <f t="shared" si="395"/>
        <v/>
      </c>
      <c r="AA1822" s="146" t="str">
        <f t="shared" si="399"/>
        <v/>
      </c>
      <c r="AB1822" s="141" t="str">
        <f t="shared" si="396"/>
        <v/>
      </c>
      <c r="AC1822" s="140" t="str">
        <f t="shared" si="397"/>
        <v/>
      </c>
    </row>
    <row r="1823" spans="1:29" x14ac:dyDescent="0.2">
      <c r="A1823" s="150"/>
      <c r="B1823" s="149" t="str">
        <f t="shared" si="388"/>
        <v/>
      </c>
      <c r="C1823" s="140">
        <f t="shared" si="389"/>
        <v>18640800</v>
      </c>
      <c r="D1823" s="144"/>
      <c r="G1823" s="147"/>
      <c r="T1823" s="142" t="str">
        <f t="shared" si="390"/>
        <v/>
      </c>
      <c r="U1823" s="142" t="str">
        <f t="shared" si="391"/>
        <v/>
      </c>
      <c r="V1823" s="195" t="str">
        <f t="shared" si="392"/>
        <v/>
      </c>
      <c r="W1823" s="196" t="str">
        <f t="shared" si="393"/>
        <v/>
      </c>
      <c r="X1823" s="146" t="str">
        <f t="shared" si="398"/>
        <v/>
      </c>
      <c r="Y1823" s="146" t="str">
        <f t="shared" si="394"/>
        <v/>
      </c>
      <c r="Z1823" s="199" t="str">
        <f t="shared" si="395"/>
        <v/>
      </c>
      <c r="AA1823" s="146" t="str">
        <f t="shared" si="399"/>
        <v/>
      </c>
      <c r="AB1823" s="141" t="str">
        <f t="shared" si="396"/>
        <v/>
      </c>
      <c r="AC1823" s="140" t="str">
        <f t="shared" si="397"/>
        <v/>
      </c>
    </row>
    <row r="1824" spans="1:29" x14ac:dyDescent="0.2">
      <c r="A1824" s="150"/>
      <c r="B1824" s="149" t="str">
        <f t="shared" si="388"/>
        <v/>
      </c>
      <c r="C1824" s="140">
        <f t="shared" si="389"/>
        <v>18651600</v>
      </c>
      <c r="D1824" s="144"/>
      <c r="G1824" s="147"/>
      <c r="T1824" s="142" t="str">
        <f t="shared" si="390"/>
        <v/>
      </c>
      <c r="U1824" s="142" t="str">
        <f t="shared" si="391"/>
        <v/>
      </c>
      <c r="V1824" s="195" t="str">
        <f t="shared" si="392"/>
        <v/>
      </c>
      <c r="W1824" s="196" t="str">
        <f t="shared" si="393"/>
        <v/>
      </c>
      <c r="X1824" s="146" t="str">
        <f t="shared" si="398"/>
        <v/>
      </c>
      <c r="Y1824" s="146" t="str">
        <f t="shared" si="394"/>
        <v/>
      </c>
      <c r="Z1824" s="199" t="str">
        <f t="shared" si="395"/>
        <v/>
      </c>
      <c r="AA1824" s="146" t="str">
        <f t="shared" si="399"/>
        <v/>
      </c>
      <c r="AB1824" s="141" t="str">
        <f t="shared" si="396"/>
        <v/>
      </c>
      <c r="AC1824" s="140" t="str">
        <f t="shared" si="397"/>
        <v/>
      </c>
    </row>
    <row r="1825" spans="1:29" x14ac:dyDescent="0.2">
      <c r="A1825" s="150"/>
      <c r="B1825" s="149" t="str">
        <f t="shared" si="388"/>
        <v/>
      </c>
      <c r="C1825" s="140">
        <f t="shared" si="389"/>
        <v>18662400</v>
      </c>
      <c r="D1825" s="144"/>
      <c r="G1825" s="147"/>
      <c r="T1825" s="142" t="str">
        <f t="shared" si="390"/>
        <v/>
      </c>
      <c r="U1825" s="142" t="str">
        <f t="shared" si="391"/>
        <v/>
      </c>
      <c r="V1825" s="195" t="str">
        <f t="shared" si="392"/>
        <v/>
      </c>
      <c r="W1825" s="196" t="str">
        <f t="shared" si="393"/>
        <v/>
      </c>
      <c r="X1825" s="146" t="str">
        <f t="shared" si="398"/>
        <v/>
      </c>
      <c r="Y1825" s="146" t="str">
        <f t="shared" si="394"/>
        <v/>
      </c>
      <c r="Z1825" s="199" t="str">
        <f t="shared" si="395"/>
        <v/>
      </c>
      <c r="AA1825" s="146" t="str">
        <f t="shared" si="399"/>
        <v/>
      </c>
      <c r="AB1825" s="141" t="str">
        <f t="shared" si="396"/>
        <v/>
      </c>
      <c r="AC1825" s="140" t="str">
        <f t="shared" si="397"/>
        <v/>
      </c>
    </row>
    <row r="1826" spans="1:29" x14ac:dyDescent="0.2">
      <c r="A1826" s="150"/>
      <c r="B1826" s="149" t="str">
        <f t="shared" si="388"/>
        <v/>
      </c>
      <c r="C1826" s="140">
        <f t="shared" si="389"/>
        <v>18673200</v>
      </c>
      <c r="D1826" s="144"/>
      <c r="G1826" s="147"/>
      <c r="T1826" s="142" t="str">
        <f t="shared" si="390"/>
        <v/>
      </c>
      <c r="U1826" s="142" t="str">
        <f t="shared" si="391"/>
        <v/>
      </c>
      <c r="V1826" s="195" t="str">
        <f t="shared" si="392"/>
        <v/>
      </c>
      <c r="W1826" s="196" t="str">
        <f t="shared" si="393"/>
        <v/>
      </c>
      <c r="X1826" s="146" t="str">
        <f t="shared" si="398"/>
        <v/>
      </c>
      <c r="Y1826" s="146" t="str">
        <f t="shared" si="394"/>
        <v/>
      </c>
      <c r="Z1826" s="199" t="str">
        <f t="shared" si="395"/>
        <v/>
      </c>
      <c r="AA1826" s="146" t="str">
        <f t="shared" si="399"/>
        <v/>
      </c>
      <c r="AB1826" s="141" t="str">
        <f t="shared" si="396"/>
        <v/>
      </c>
      <c r="AC1826" s="140" t="str">
        <f t="shared" si="397"/>
        <v/>
      </c>
    </row>
    <row r="1827" spans="1:29" x14ac:dyDescent="0.2">
      <c r="A1827" s="150"/>
      <c r="B1827" s="149" t="str">
        <f t="shared" si="388"/>
        <v/>
      </c>
      <c r="C1827" s="140">
        <f t="shared" si="389"/>
        <v>18684000</v>
      </c>
      <c r="D1827" s="144"/>
      <c r="G1827" s="147"/>
      <c r="T1827" s="142" t="str">
        <f t="shared" si="390"/>
        <v/>
      </c>
      <c r="U1827" s="142" t="str">
        <f t="shared" si="391"/>
        <v/>
      </c>
      <c r="V1827" s="195" t="str">
        <f t="shared" si="392"/>
        <v/>
      </c>
      <c r="W1827" s="196" t="str">
        <f t="shared" si="393"/>
        <v/>
      </c>
      <c r="X1827" s="146" t="str">
        <f t="shared" si="398"/>
        <v/>
      </c>
      <c r="Y1827" s="146" t="str">
        <f t="shared" si="394"/>
        <v/>
      </c>
      <c r="Z1827" s="199" t="str">
        <f t="shared" si="395"/>
        <v/>
      </c>
      <c r="AA1827" s="146" t="str">
        <f t="shared" si="399"/>
        <v/>
      </c>
      <c r="AB1827" s="141" t="str">
        <f t="shared" si="396"/>
        <v/>
      </c>
      <c r="AC1827" s="140" t="str">
        <f t="shared" si="397"/>
        <v/>
      </c>
    </row>
    <row r="1828" spans="1:29" x14ac:dyDescent="0.2">
      <c r="A1828" s="150"/>
      <c r="B1828" s="149" t="str">
        <f t="shared" si="388"/>
        <v/>
      </c>
      <c r="C1828" s="140">
        <f t="shared" si="389"/>
        <v>18694800</v>
      </c>
      <c r="D1828" s="144"/>
      <c r="G1828" s="147"/>
      <c r="T1828" s="142" t="str">
        <f t="shared" si="390"/>
        <v/>
      </c>
      <c r="U1828" s="142" t="str">
        <f t="shared" si="391"/>
        <v/>
      </c>
      <c r="V1828" s="195" t="str">
        <f t="shared" si="392"/>
        <v/>
      </c>
      <c r="W1828" s="196" t="str">
        <f t="shared" si="393"/>
        <v/>
      </c>
      <c r="X1828" s="146" t="str">
        <f t="shared" si="398"/>
        <v/>
      </c>
      <c r="Y1828" s="146" t="str">
        <f t="shared" si="394"/>
        <v/>
      </c>
      <c r="Z1828" s="199" t="str">
        <f t="shared" si="395"/>
        <v/>
      </c>
      <c r="AA1828" s="146" t="str">
        <f t="shared" si="399"/>
        <v/>
      </c>
      <c r="AB1828" s="141" t="str">
        <f t="shared" si="396"/>
        <v/>
      </c>
      <c r="AC1828" s="140" t="str">
        <f t="shared" si="397"/>
        <v/>
      </c>
    </row>
    <row r="1829" spans="1:29" x14ac:dyDescent="0.2">
      <c r="A1829" s="150"/>
      <c r="B1829" s="149" t="str">
        <f t="shared" si="388"/>
        <v/>
      </c>
      <c r="C1829" s="140">
        <f t="shared" si="389"/>
        <v>18705600</v>
      </c>
      <c r="D1829" s="144"/>
      <c r="G1829" s="147"/>
      <c r="T1829" s="142" t="str">
        <f t="shared" si="390"/>
        <v/>
      </c>
      <c r="U1829" s="142" t="str">
        <f t="shared" si="391"/>
        <v/>
      </c>
      <c r="V1829" s="195" t="str">
        <f t="shared" si="392"/>
        <v/>
      </c>
      <c r="W1829" s="196" t="str">
        <f t="shared" si="393"/>
        <v/>
      </c>
      <c r="X1829" s="146" t="str">
        <f t="shared" si="398"/>
        <v/>
      </c>
      <c r="Y1829" s="146" t="str">
        <f t="shared" si="394"/>
        <v/>
      </c>
      <c r="Z1829" s="199" t="str">
        <f t="shared" si="395"/>
        <v/>
      </c>
      <c r="AA1829" s="146" t="str">
        <f t="shared" si="399"/>
        <v/>
      </c>
      <c r="AB1829" s="141" t="str">
        <f t="shared" si="396"/>
        <v/>
      </c>
      <c r="AC1829" s="140" t="str">
        <f t="shared" si="397"/>
        <v/>
      </c>
    </row>
    <row r="1830" spans="1:29" x14ac:dyDescent="0.2">
      <c r="A1830" s="150"/>
      <c r="B1830" s="149" t="str">
        <f t="shared" si="388"/>
        <v/>
      </c>
      <c r="C1830" s="140">
        <f t="shared" si="389"/>
        <v>18716400</v>
      </c>
      <c r="D1830" s="144"/>
      <c r="G1830" s="147"/>
      <c r="T1830" s="142" t="str">
        <f t="shared" si="390"/>
        <v/>
      </c>
      <c r="U1830" s="142" t="str">
        <f t="shared" si="391"/>
        <v/>
      </c>
      <c r="V1830" s="195" t="str">
        <f t="shared" si="392"/>
        <v/>
      </c>
      <c r="W1830" s="196" t="str">
        <f t="shared" si="393"/>
        <v/>
      </c>
      <c r="X1830" s="146" t="str">
        <f t="shared" si="398"/>
        <v/>
      </c>
      <c r="Y1830" s="146" t="str">
        <f t="shared" si="394"/>
        <v/>
      </c>
      <c r="Z1830" s="199" t="str">
        <f t="shared" si="395"/>
        <v/>
      </c>
      <c r="AA1830" s="146" t="str">
        <f t="shared" si="399"/>
        <v/>
      </c>
      <c r="AB1830" s="141" t="str">
        <f t="shared" si="396"/>
        <v/>
      </c>
      <c r="AC1830" s="140" t="str">
        <f t="shared" si="397"/>
        <v/>
      </c>
    </row>
    <row r="1831" spans="1:29" x14ac:dyDescent="0.2">
      <c r="A1831" s="150"/>
      <c r="B1831" s="149" t="str">
        <f t="shared" si="388"/>
        <v/>
      </c>
      <c r="C1831" s="140">
        <f t="shared" si="389"/>
        <v>18727200</v>
      </c>
      <c r="D1831" s="144"/>
      <c r="G1831" s="147"/>
      <c r="T1831" s="142" t="str">
        <f t="shared" si="390"/>
        <v/>
      </c>
      <c r="U1831" s="142" t="str">
        <f t="shared" si="391"/>
        <v/>
      </c>
      <c r="V1831" s="195" t="str">
        <f t="shared" si="392"/>
        <v/>
      </c>
      <c r="W1831" s="196" t="str">
        <f t="shared" si="393"/>
        <v/>
      </c>
      <c r="X1831" s="146" t="str">
        <f t="shared" si="398"/>
        <v/>
      </c>
      <c r="Y1831" s="146" t="str">
        <f t="shared" si="394"/>
        <v/>
      </c>
      <c r="Z1831" s="199" t="str">
        <f t="shared" si="395"/>
        <v/>
      </c>
      <c r="AA1831" s="146" t="str">
        <f t="shared" si="399"/>
        <v/>
      </c>
      <c r="AB1831" s="141" t="str">
        <f t="shared" si="396"/>
        <v/>
      </c>
      <c r="AC1831" s="140" t="str">
        <f t="shared" si="397"/>
        <v/>
      </c>
    </row>
    <row r="1832" spans="1:29" x14ac:dyDescent="0.2">
      <c r="A1832" s="150"/>
      <c r="B1832" s="149" t="str">
        <f t="shared" si="388"/>
        <v/>
      </c>
      <c r="C1832" s="140">
        <f t="shared" si="389"/>
        <v>18738000</v>
      </c>
      <c r="D1832" s="144"/>
      <c r="G1832" s="147"/>
      <c r="T1832" s="142" t="str">
        <f t="shared" si="390"/>
        <v/>
      </c>
      <c r="U1832" s="142" t="str">
        <f t="shared" si="391"/>
        <v/>
      </c>
      <c r="V1832" s="195" t="str">
        <f t="shared" si="392"/>
        <v/>
      </c>
      <c r="W1832" s="196" t="str">
        <f t="shared" si="393"/>
        <v/>
      </c>
      <c r="X1832" s="146" t="str">
        <f t="shared" si="398"/>
        <v/>
      </c>
      <c r="Y1832" s="146" t="str">
        <f t="shared" si="394"/>
        <v/>
      </c>
      <c r="Z1832" s="199" t="str">
        <f t="shared" si="395"/>
        <v/>
      </c>
      <c r="AA1832" s="146" t="str">
        <f t="shared" si="399"/>
        <v/>
      </c>
      <c r="AB1832" s="141" t="str">
        <f t="shared" si="396"/>
        <v/>
      </c>
      <c r="AC1832" s="140" t="str">
        <f t="shared" si="397"/>
        <v/>
      </c>
    </row>
    <row r="1833" spans="1:29" x14ac:dyDescent="0.2">
      <c r="A1833" s="150"/>
      <c r="B1833" s="149" t="str">
        <f t="shared" si="388"/>
        <v/>
      </c>
      <c r="C1833" s="140">
        <f t="shared" si="389"/>
        <v>18748800</v>
      </c>
      <c r="D1833" s="144"/>
      <c r="G1833" s="147"/>
      <c r="T1833" s="142" t="str">
        <f t="shared" si="390"/>
        <v/>
      </c>
      <c r="U1833" s="142" t="str">
        <f t="shared" si="391"/>
        <v/>
      </c>
      <c r="V1833" s="195" t="str">
        <f t="shared" si="392"/>
        <v/>
      </c>
      <c r="W1833" s="196" t="str">
        <f t="shared" si="393"/>
        <v/>
      </c>
      <c r="X1833" s="146" t="str">
        <f t="shared" si="398"/>
        <v/>
      </c>
      <c r="Y1833" s="146" t="str">
        <f t="shared" si="394"/>
        <v/>
      </c>
      <c r="Z1833" s="199" t="str">
        <f t="shared" si="395"/>
        <v/>
      </c>
      <c r="AA1833" s="146" t="str">
        <f t="shared" si="399"/>
        <v/>
      </c>
      <c r="AB1833" s="141" t="str">
        <f t="shared" si="396"/>
        <v/>
      </c>
      <c r="AC1833" s="140" t="str">
        <f t="shared" si="397"/>
        <v/>
      </c>
    </row>
    <row r="1834" spans="1:29" x14ac:dyDescent="0.2">
      <c r="A1834" s="150"/>
      <c r="B1834" s="149" t="str">
        <f t="shared" si="388"/>
        <v/>
      </c>
      <c r="C1834" s="140">
        <f t="shared" si="389"/>
        <v>18759600</v>
      </c>
      <c r="D1834" s="144"/>
      <c r="G1834" s="147"/>
      <c r="T1834" s="142" t="str">
        <f t="shared" si="390"/>
        <v/>
      </c>
      <c r="U1834" s="142" t="str">
        <f t="shared" si="391"/>
        <v/>
      </c>
      <c r="V1834" s="195" t="str">
        <f t="shared" si="392"/>
        <v/>
      </c>
      <c r="W1834" s="196" t="str">
        <f t="shared" si="393"/>
        <v/>
      </c>
      <c r="X1834" s="146" t="str">
        <f t="shared" si="398"/>
        <v/>
      </c>
      <c r="Y1834" s="146" t="str">
        <f t="shared" si="394"/>
        <v/>
      </c>
      <c r="Z1834" s="199" t="str">
        <f t="shared" si="395"/>
        <v/>
      </c>
      <c r="AA1834" s="146" t="str">
        <f t="shared" si="399"/>
        <v/>
      </c>
      <c r="AB1834" s="141" t="str">
        <f t="shared" si="396"/>
        <v/>
      </c>
      <c r="AC1834" s="140" t="str">
        <f t="shared" si="397"/>
        <v/>
      </c>
    </row>
    <row r="1835" spans="1:29" x14ac:dyDescent="0.2">
      <c r="A1835" s="150"/>
      <c r="B1835" s="149" t="str">
        <f t="shared" si="388"/>
        <v/>
      </c>
      <c r="C1835" s="140">
        <f t="shared" si="389"/>
        <v>18770400</v>
      </c>
      <c r="D1835" s="144"/>
      <c r="G1835" s="147"/>
      <c r="T1835" s="142" t="str">
        <f t="shared" si="390"/>
        <v/>
      </c>
      <c r="U1835" s="142" t="str">
        <f t="shared" si="391"/>
        <v/>
      </c>
      <c r="V1835" s="195" t="str">
        <f t="shared" si="392"/>
        <v/>
      </c>
      <c r="W1835" s="196" t="str">
        <f t="shared" si="393"/>
        <v/>
      </c>
      <c r="X1835" s="146" t="str">
        <f t="shared" si="398"/>
        <v/>
      </c>
      <c r="Y1835" s="146" t="str">
        <f t="shared" si="394"/>
        <v/>
      </c>
      <c r="Z1835" s="199" t="str">
        <f t="shared" si="395"/>
        <v/>
      </c>
      <c r="AA1835" s="146" t="str">
        <f t="shared" si="399"/>
        <v/>
      </c>
      <c r="AB1835" s="141" t="str">
        <f t="shared" si="396"/>
        <v/>
      </c>
      <c r="AC1835" s="140" t="str">
        <f t="shared" si="397"/>
        <v/>
      </c>
    </row>
    <row r="1836" spans="1:29" x14ac:dyDescent="0.2">
      <c r="A1836" s="150"/>
      <c r="B1836" s="149" t="str">
        <f t="shared" si="388"/>
        <v/>
      </c>
      <c r="C1836" s="140">
        <f t="shared" si="389"/>
        <v>18781200</v>
      </c>
      <c r="D1836" s="144"/>
      <c r="G1836" s="147"/>
      <c r="T1836" s="142" t="str">
        <f t="shared" si="390"/>
        <v/>
      </c>
      <c r="U1836" s="142" t="str">
        <f t="shared" si="391"/>
        <v/>
      </c>
      <c r="V1836" s="195" t="str">
        <f t="shared" si="392"/>
        <v/>
      </c>
      <c r="W1836" s="196" t="str">
        <f t="shared" si="393"/>
        <v/>
      </c>
      <c r="X1836" s="146" t="str">
        <f t="shared" si="398"/>
        <v/>
      </c>
      <c r="Y1836" s="146" t="str">
        <f t="shared" si="394"/>
        <v/>
      </c>
      <c r="Z1836" s="199" t="str">
        <f t="shared" si="395"/>
        <v/>
      </c>
      <c r="AA1836" s="146" t="str">
        <f t="shared" si="399"/>
        <v/>
      </c>
      <c r="AB1836" s="141" t="str">
        <f t="shared" si="396"/>
        <v/>
      </c>
      <c r="AC1836" s="140" t="str">
        <f t="shared" si="397"/>
        <v/>
      </c>
    </row>
    <row r="1837" spans="1:29" x14ac:dyDescent="0.2">
      <c r="A1837" s="150"/>
      <c r="B1837" s="149" t="str">
        <f t="shared" si="388"/>
        <v/>
      </c>
      <c r="C1837" s="140">
        <f t="shared" si="389"/>
        <v>18792000</v>
      </c>
      <c r="D1837" s="144"/>
      <c r="G1837" s="147"/>
      <c r="T1837" s="142" t="str">
        <f t="shared" si="390"/>
        <v/>
      </c>
      <c r="U1837" s="142" t="str">
        <f t="shared" si="391"/>
        <v/>
      </c>
      <c r="V1837" s="195" t="str">
        <f t="shared" si="392"/>
        <v/>
      </c>
      <c r="W1837" s="196" t="str">
        <f t="shared" si="393"/>
        <v/>
      </c>
      <c r="X1837" s="146" t="str">
        <f t="shared" si="398"/>
        <v/>
      </c>
      <c r="Y1837" s="146" t="str">
        <f t="shared" si="394"/>
        <v/>
      </c>
      <c r="Z1837" s="199" t="str">
        <f t="shared" si="395"/>
        <v/>
      </c>
      <c r="AA1837" s="146" t="str">
        <f t="shared" si="399"/>
        <v/>
      </c>
      <c r="AB1837" s="141" t="str">
        <f t="shared" si="396"/>
        <v/>
      </c>
      <c r="AC1837" s="140" t="str">
        <f t="shared" si="397"/>
        <v/>
      </c>
    </row>
    <row r="1838" spans="1:29" x14ac:dyDescent="0.2">
      <c r="A1838" s="150"/>
      <c r="B1838" s="149" t="str">
        <f t="shared" si="388"/>
        <v/>
      </c>
      <c r="C1838" s="140">
        <f t="shared" si="389"/>
        <v>18802800</v>
      </c>
      <c r="D1838" s="144"/>
      <c r="G1838" s="147"/>
      <c r="T1838" s="142" t="str">
        <f t="shared" si="390"/>
        <v/>
      </c>
      <c r="U1838" s="142" t="str">
        <f t="shared" si="391"/>
        <v/>
      </c>
      <c r="V1838" s="195" t="str">
        <f t="shared" si="392"/>
        <v/>
      </c>
      <c r="W1838" s="196" t="str">
        <f t="shared" si="393"/>
        <v/>
      </c>
      <c r="X1838" s="146" t="str">
        <f t="shared" si="398"/>
        <v/>
      </c>
      <c r="Y1838" s="146" t="str">
        <f t="shared" si="394"/>
        <v/>
      </c>
      <c r="Z1838" s="199" t="str">
        <f t="shared" si="395"/>
        <v/>
      </c>
      <c r="AA1838" s="146" t="str">
        <f t="shared" si="399"/>
        <v/>
      </c>
      <c r="AB1838" s="141" t="str">
        <f t="shared" si="396"/>
        <v/>
      </c>
      <c r="AC1838" s="140" t="str">
        <f t="shared" si="397"/>
        <v/>
      </c>
    </row>
    <row r="1839" spans="1:29" x14ac:dyDescent="0.2">
      <c r="A1839" s="150"/>
      <c r="B1839" s="149" t="str">
        <f t="shared" si="388"/>
        <v/>
      </c>
      <c r="C1839" s="140">
        <f t="shared" si="389"/>
        <v>18813600</v>
      </c>
      <c r="D1839" s="144"/>
      <c r="G1839" s="147"/>
      <c r="T1839" s="142" t="str">
        <f t="shared" si="390"/>
        <v/>
      </c>
      <c r="U1839" s="142" t="str">
        <f t="shared" si="391"/>
        <v/>
      </c>
      <c r="V1839" s="195" t="str">
        <f t="shared" si="392"/>
        <v/>
      </c>
      <c r="W1839" s="196" t="str">
        <f t="shared" si="393"/>
        <v/>
      </c>
      <c r="X1839" s="146" t="str">
        <f t="shared" si="398"/>
        <v/>
      </c>
      <c r="Y1839" s="146" t="str">
        <f t="shared" si="394"/>
        <v/>
      </c>
      <c r="Z1839" s="199" t="str">
        <f t="shared" si="395"/>
        <v/>
      </c>
      <c r="AA1839" s="146" t="str">
        <f t="shared" si="399"/>
        <v/>
      </c>
      <c r="AB1839" s="141" t="str">
        <f t="shared" si="396"/>
        <v/>
      </c>
      <c r="AC1839" s="140" t="str">
        <f t="shared" si="397"/>
        <v/>
      </c>
    </row>
    <row r="1840" spans="1:29" x14ac:dyDescent="0.2">
      <c r="A1840" s="150"/>
      <c r="B1840" s="149" t="str">
        <f t="shared" si="388"/>
        <v/>
      </c>
      <c r="C1840" s="140">
        <f t="shared" si="389"/>
        <v>18824400</v>
      </c>
      <c r="D1840" s="144"/>
      <c r="G1840" s="147"/>
      <c r="T1840" s="142" t="str">
        <f t="shared" si="390"/>
        <v/>
      </c>
      <c r="U1840" s="142" t="str">
        <f t="shared" si="391"/>
        <v/>
      </c>
      <c r="V1840" s="195" t="str">
        <f t="shared" si="392"/>
        <v/>
      </c>
      <c r="W1840" s="196" t="str">
        <f t="shared" si="393"/>
        <v/>
      </c>
      <c r="X1840" s="146" t="str">
        <f t="shared" si="398"/>
        <v/>
      </c>
      <c r="Y1840" s="146" t="str">
        <f t="shared" si="394"/>
        <v/>
      </c>
      <c r="Z1840" s="199" t="str">
        <f t="shared" si="395"/>
        <v/>
      </c>
      <c r="AA1840" s="146" t="str">
        <f t="shared" si="399"/>
        <v/>
      </c>
      <c r="AB1840" s="141" t="str">
        <f t="shared" si="396"/>
        <v/>
      </c>
      <c r="AC1840" s="140" t="str">
        <f t="shared" si="397"/>
        <v/>
      </c>
    </row>
    <row r="1841" spans="1:29" x14ac:dyDescent="0.2">
      <c r="A1841" s="150"/>
      <c r="B1841" s="149" t="str">
        <f t="shared" si="388"/>
        <v/>
      </c>
      <c r="C1841" s="140">
        <f t="shared" si="389"/>
        <v>18835200</v>
      </c>
      <c r="D1841" s="144"/>
      <c r="G1841" s="147"/>
      <c r="T1841" s="142" t="str">
        <f t="shared" si="390"/>
        <v/>
      </c>
      <c r="U1841" s="142" t="str">
        <f t="shared" si="391"/>
        <v/>
      </c>
      <c r="V1841" s="195" t="str">
        <f t="shared" si="392"/>
        <v/>
      </c>
      <c r="W1841" s="196" t="str">
        <f t="shared" si="393"/>
        <v/>
      </c>
      <c r="X1841" s="146" t="str">
        <f t="shared" si="398"/>
        <v/>
      </c>
      <c r="Y1841" s="146" t="str">
        <f t="shared" si="394"/>
        <v/>
      </c>
      <c r="Z1841" s="199" t="str">
        <f t="shared" si="395"/>
        <v/>
      </c>
      <c r="AA1841" s="146" t="str">
        <f t="shared" si="399"/>
        <v/>
      </c>
      <c r="AB1841" s="141" t="str">
        <f t="shared" si="396"/>
        <v/>
      </c>
      <c r="AC1841" s="140" t="str">
        <f t="shared" si="397"/>
        <v/>
      </c>
    </row>
    <row r="1842" spans="1:29" x14ac:dyDescent="0.2">
      <c r="A1842" s="150"/>
      <c r="B1842" s="149" t="str">
        <f t="shared" si="388"/>
        <v/>
      </c>
      <c r="C1842" s="140">
        <f t="shared" si="389"/>
        <v>18846000</v>
      </c>
      <c r="D1842" s="144"/>
      <c r="G1842" s="147"/>
      <c r="T1842" s="142" t="str">
        <f t="shared" si="390"/>
        <v/>
      </c>
      <c r="U1842" s="142" t="str">
        <f t="shared" si="391"/>
        <v/>
      </c>
      <c r="V1842" s="195" t="str">
        <f t="shared" si="392"/>
        <v/>
      </c>
      <c r="W1842" s="196" t="str">
        <f t="shared" si="393"/>
        <v/>
      </c>
      <c r="X1842" s="146" t="str">
        <f t="shared" si="398"/>
        <v/>
      </c>
      <c r="Y1842" s="146" t="str">
        <f t="shared" si="394"/>
        <v/>
      </c>
      <c r="Z1842" s="199" t="str">
        <f t="shared" si="395"/>
        <v/>
      </c>
      <c r="AA1842" s="146" t="str">
        <f t="shared" si="399"/>
        <v/>
      </c>
      <c r="AB1842" s="141" t="str">
        <f t="shared" si="396"/>
        <v/>
      </c>
      <c r="AC1842" s="140" t="str">
        <f t="shared" si="397"/>
        <v/>
      </c>
    </row>
    <row r="1843" spans="1:29" x14ac:dyDescent="0.2">
      <c r="A1843" s="150"/>
      <c r="B1843" s="149" t="str">
        <f t="shared" si="388"/>
        <v/>
      </c>
      <c r="C1843" s="140">
        <f t="shared" si="389"/>
        <v>18856800</v>
      </c>
      <c r="D1843" s="144"/>
      <c r="G1843" s="147"/>
      <c r="T1843" s="142" t="str">
        <f t="shared" si="390"/>
        <v/>
      </c>
      <c r="U1843" s="142" t="str">
        <f t="shared" si="391"/>
        <v/>
      </c>
      <c r="V1843" s="195" t="str">
        <f t="shared" si="392"/>
        <v/>
      </c>
      <c r="W1843" s="196" t="str">
        <f t="shared" si="393"/>
        <v/>
      </c>
      <c r="X1843" s="146" t="str">
        <f t="shared" si="398"/>
        <v/>
      </c>
      <c r="Y1843" s="146" t="str">
        <f t="shared" si="394"/>
        <v/>
      </c>
      <c r="Z1843" s="199" t="str">
        <f t="shared" si="395"/>
        <v/>
      </c>
      <c r="AA1843" s="146" t="str">
        <f t="shared" si="399"/>
        <v/>
      </c>
      <c r="AB1843" s="141" t="str">
        <f t="shared" si="396"/>
        <v/>
      </c>
      <c r="AC1843" s="140" t="str">
        <f t="shared" si="397"/>
        <v/>
      </c>
    </row>
    <row r="1844" spans="1:29" x14ac:dyDescent="0.2">
      <c r="A1844" s="150"/>
      <c r="B1844" s="149" t="str">
        <f t="shared" si="388"/>
        <v/>
      </c>
      <c r="C1844" s="140">
        <f t="shared" si="389"/>
        <v>18867600</v>
      </c>
      <c r="D1844" s="144"/>
      <c r="G1844" s="147"/>
      <c r="T1844" s="142" t="str">
        <f t="shared" si="390"/>
        <v/>
      </c>
      <c r="U1844" s="142" t="str">
        <f t="shared" si="391"/>
        <v/>
      </c>
      <c r="V1844" s="195" t="str">
        <f t="shared" si="392"/>
        <v/>
      </c>
      <c r="W1844" s="196" t="str">
        <f t="shared" si="393"/>
        <v/>
      </c>
      <c r="X1844" s="146" t="str">
        <f t="shared" si="398"/>
        <v/>
      </c>
      <c r="Y1844" s="146" t="str">
        <f t="shared" si="394"/>
        <v/>
      </c>
      <c r="Z1844" s="199" t="str">
        <f t="shared" si="395"/>
        <v/>
      </c>
      <c r="AA1844" s="146" t="str">
        <f t="shared" si="399"/>
        <v/>
      </c>
      <c r="AB1844" s="141" t="str">
        <f t="shared" si="396"/>
        <v/>
      </c>
      <c r="AC1844" s="140" t="str">
        <f t="shared" si="397"/>
        <v/>
      </c>
    </row>
    <row r="1845" spans="1:29" x14ac:dyDescent="0.2">
      <c r="A1845" s="150"/>
      <c r="B1845" s="149" t="str">
        <f t="shared" si="388"/>
        <v/>
      </c>
      <c r="C1845" s="140">
        <f t="shared" si="389"/>
        <v>18878400</v>
      </c>
      <c r="D1845" s="144"/>
      <c r="G1845" s="147"/>
      <c r="T1845" s="142" t="str">
        <f t="shared" si="390"/>
        <v/>
      </c>
      <c r="U1845" s="142" t="str">
        <f t="shared" si="391"/>
        <v/>
      </c>
      <c r="V1845" s="195" t="str">
        <f t="shared" si="392"/>
        <v/>
      </c>
      <c r="W1845" s="196" t="str">
        <f t="shared" si="393"/>
        <v/>
      </c>
      <c r="X1845" s="146" t="str">
        <f t="shared" si="398"/>
        <v/>
      </c>
      <c r="Y1845" s="146" t="str">
        <f t="shared" si="394"/>
        <v/>
      </c>
      <c r="Z1845" s="199" t="str">
        <f t="shared" si="395"/>
        <v/>
      </c>
      <c r="AA1845" s="146" t="str">
        <f t="shared" si="399"/>
        <v/>
      </c>
      <c r="AB1845" s="141" t="str">
        <f t="shared" si="396"/>
        <v/>
      </c>
      <c r="AC1845" s="140" t="str">
        <f t="shared" si="397"/>
        <v/>
      </c>
    </row>
    <row r="1846" spans="1:29" x14ac:dyDescent="0.2">
      <c r="A1846" s="150"/>
      <c r="B1846" s="149" t="str">
        <f t="shared" ref="B1846:B1909" si="400">IF(D1846="","",B1845+$N$5/24+0.000000001)</f>
        <v/>
      </c>
      <c r="C1846" s="140">
        <f t="shared" si="389"/>
        <v>18889200</v>
      </c>
      <c r="D1846" s="144"/>
      <c r="G1846" s="147"/>
      <c r="T1846" s="142" t="str">
        <f t="shared" si="390"/>
        <v/>
      </c>
      <c r="U1846" s="142" t="str">
        <f t="shared" si="391"/>
        <v/>
      </c>
      <c r="V1846" s="195" t="str">
        <f t="shared" si="392"/>
        <v/>
      </c>
      <c r="W1846" s="196" t="str">
        <f t="shared" si="393"/>
        <v/>
      </c>
      <c r="X1846" s="146" t="str">
        <f t="shared" si="398"/>
        <v/>
      </c>
      <c r="Y1846" s="146" t="str">
        <f t="shared" si="394"/>
        <v/>
      </c>
      <c r="Z1846" s="199" t="str">
        <f t="shared" si="395"/>
        <v/>
      </c>
      <c r="AA1846" s="146" t="str">
        <f t="shared" si="399"/>
        <v/>
      </c>
      <c r="AB1846" s="141" t="str">
        <f t="shared" si="396"/>
        <v/>
      </c>
      <c r="AC1846" s="140" t="str">
        <f t="shared" si="397"/>
        <v/>
      </c>
    </row>
    <row r="1847" spans="1:29" x14ac:dyDescent="0.2">
      <c r="A1847" s="150"/>
      <c r="B1847" s="149" t="str">
        <f t="shared" si="400"/>
        <v/>
      </c>
      <c r="C1847" s="140">
        <f t="shared" si="389"/>
        <v>18900000</v>
      </c>
      <c r="D1847" s="144"/>
      <c r="G1847" s="147"/>
      <c r="T1847" s="142" t="str">
        <f t="shared" si="390"/>
        <v/>
      </c>
      <c r="U1847" s="142" t="str">
        <f t="shared" si="391"/>
        <v/>
      </c>
      <c r="V1847" s="195" t="str">
        <f t="shared" si="392"/>
        <v/>
      </c>
      <c r="W1847" s="196" t="str">
        <f t="shared" si="393"/>
        <v/>
      </c>
      <c r="X1847" s="146" t="str">
        <f t="shared" si="398"/>
        <v/>
      </c>
      <c r="Y1847" s="146" t="str">
        <f t="shared" si="394"/>
        <v/>
      </c>
      <c r="Z1847" s="199" t="str">
        <f t="shared" si="395"/>
        <v/>
      </c>
      <c r="AA1847" s="146" t="str">
        <f t="shared" si="399"/>
        <v/>
      </c>
      <c r="AB1847" s="141" t="str">
        <f t="shared" si="396"/>
        <v/>
      </c>
      <c r="AC1847" s="140" t="str">
        <f t="shared" si="397"/>
        <v/>
      </c>
    </row>
    <row r="1848" spans="1:29" x14ac:dyDescent="0.2">
      <c r="A1848" s="150"/>
      <c r="B1848" s="149" t="str">
        <f t="shared" si="400"/>
        <v/>
      </c>
      <c r="C1848" s="140">
        <f t="shared" si="389"/>
        <v>18910800</v>
      </c>
      <c r="D1848" s="144"/>
      <c r="G1848" s="147"/>
      <c r="T1848" s="142" t="str">
        <f t="shared" si="390"/>
        <v/>
      </c>
      <c r="U1848" s="142" t="str">
        <f t="shared" si="391"/>
        <v/>
      </c>
      <c r="V1848" s="195" t="str">
        <f t="shared" si="392"/>
        <v/>
      </c>
      <c r="W1848" s="196" t="str">
        <f t="shared" si="393"/>
        <v/>
      </c>
      <c r="X1848" s="146" t="str">
        <f t="shared" si="398"/>
        <v/>
      </c>
      <c r="Y1848" s="146" t="str">
        <f t="shared" si="394"/>
        <v/>
      </c>
      <c r="Z1848" s="199" t="str">
        <f t="shared" si="395"/>
        <v/>
      </c>
      <c r="AA1848" s="146" t="str">
        <f t="shared" si="399"/>
        <v/>
      </c>
      <c r="AB1848" s="141" t="str">
        <f t="shared" si="396"/>
        <v/>
      </c>
      <c r="AC1848" s="140" t="str">
        <f t="shared" si="397"/>
        <v/>
      </c>
    </row>
    <row r="1849" spans="1:29" x14ac:dyDescent="0.2">
      <c r="A1849" s="150"/>
      <c r="B1849" s="149" t="str">
        <f t="shared" si="400"/>
        <v/>
      </c>
      <c r="C1849" s="140">
        <f t="shared" si="389"/>
        <v>18921600</v>
      </c>
      <c r="D1849" s="144"/>
      <c r="G1849" s="147"/>
      <c r="T1849" s="142" t="str">
        <f t="shared" si="390"/>
        <v/>
      </c>
      <c r="U1849" s="142" t="str">
        <f t="shared" si="391"/>
        <v/>
      </c>
      <c r="V1849" s="195" t="str">
        <f t="shared" si="392"/>
        <v/>
      </c>
      <c r="W1849" s="196" t="str">
        <f t="shared" si="393"/>
        <v/>
      </c>
      <c r="X1849" s="146" t="str">
        <f t="shared" si="398"/>
        <v/>
      </c>
      <c r="Y1849" s="146" t="str">
        <f t="shared" si="394"/>
        <v/>
      </c>
      <c r="Z1849" s="199" t="str">
        <f t="shared" si="395"/>
        <v/>
      </c>
      <c r="AA1849" s="146" t="str">
        <f t="shared" si="399"/>
        <v/>
      </c>
      <c r="AB1849" s="141" t="str">
        <f t="shared" si="396"/>
        <v/>
      </c>
      <c r="AC1849" s="140" t="str">
        <f t="shared" si="397"/>
        <v/>
      </c>
    </row>
    <row r="1850" spans="1:29" x14ac:dyDescent="0.2">
      <c r="A1850" s="150"/>
      <c r="B1850" s="149" t="str">
        <f t="shared" si="400"/>
        <v/>
      </c>
      <c r="C1850" s="140">
        <f t="shared" si="389"/>
        <v>18932400</v>
      </c>
      <c r="D1850" s="144"/>
      <c r="G1850" s="147"/>
      <c r="T1850" s="142" t="str">
        <f t="shared" si="390"/>
        <v/>
      </c>
      <c r="U1850" s="142" t="str">
        <f t="shared" si="391"/>
        <v/>
      </c>
      <c r="V1850" s="195" t="str">
        <f t="shared" si="392"/>
        <v/>
      </c>
      <c r="W1850" s="196" t="str">
        <f t="shared" si="393"/>
        <v/>
      </c>
      <c r="X1850" s="146" t="str">
        <f t="shared" si="398"/>
        <v/>
      </c>
      <c r="Y1850" s="146" t="str">
        <f t="shared" si="394"/>
        <v/>
      </c>
      <c r="Z1850" s="199" t="str">
        <f t="shared" si="395"/>
        <v/>
      </c>
      <c r="AA1850" s="146" t="str">
        <f t="shared" si="399"/>
        <v/>
      </c>
      <c r="AB1850" s="141" t="str">
        <f t="shared" si="396"/>
        <v/>
      </c>
      <c r="AC1850" s="140" t="str">
        <f t="shared" si="397"/>
        <v/>
      </c>
    </row>
    <row r="1851" spans="1:29" x14ac:dyDescent="0.2">
      <c r="A1851" s="150"/>
      <c r="B1851" s="149" t="str">
        <f t="shared" si="400"/>
        <v/>
      </c>
      <c r="C1851" s="140">
        <f t="shared" si="389"/>
        <v>18943200</v>
      </c>
      <c r="D1851" s="144"/>
      <c r="G1851" s="147"/>
      <c r="T1851" s="142" t="str">
        <f t="shared" si="390"/>
        <v/>
      </c>
      <c r="U1851" s="142" t="str">
        <f t="shared" si="391"/>
        <v/>
      </c>
      <c r="V1851" s="195" t="str">
        <f t="shared" si="392"/>
        <v/>
      </c>
      <c r="W1851" s="196" t="str">
        <f t="shared" si="393"/>
        <v/>
      </c>
      <c r="X1851" s="146" t="str">
        <f t="shared" si="398"/>
        <v/>
      </c>
      <c r="Y1851" s="146" t="str">
        <f t="shared" si="394"/>
        <v/>
      </c>
      <c r="Z1851" s="199" t="str">
        <f t="shared" si="395"/>
        <v/>
      </c>
      <c r="AA1851" s="146" t="str">
        <f t="shared" si="399"/>
        <v/>
      </c>
      <c r="AB1851" s="141" t="str">
        <f t="shared" si="396"/>
        <v/>
      </c>
      <c r="AC1851" s="140" t="str">
        <f t="shared" si="397"/>
        <v/>
      </c>
    </row>
    <row r="1852" spans="1:29" x14ac:dyDescent="0.2">
      <c r="A1852" s="150"/>
      <c r="B1852" s="149" t="str">
        <f t="shared" si="400"/>
        <v/>
      </c>
      <c r="C1852" s="140">
        <f t="shared" ref="C1852:C1915" si="401">C1851+$N$5*3600+0.00000000001</f>
        <v>18954000</v>
      </c>
      <c r="D1852" s="144"/>
      <c r="G1852" s="147"/>
      <c r="T1852" s="142" t="str">
        <f t="shared" si="390"/>
        <v/>
      </c>
      <c r="U1852" s="142" t="str">
        <f t="shared" si="391"/>
        <v/>
      </c>
      <c r="V1852" s="195" t="str">
        <f t="shared" si="392"/>
        <v/>
      </c>
      <c r="W1852" s="196" t="str">
        <f t="shared" si="393"/>
        <v/>
      </c>
      <c r="X1852" s="146" t="str">
        <f t="shared" si="398"/>
        <v/>
      </c>
      <c r="Y1852" s="146" t="str">
        <f t="shared" si="394"/>
        <v/>
      </c>
      <c r="Z1852" s="199" t="str">
        <f t="shared" si="395"/>
        <v/>
      </c>
      <c r="AA1852" s="146" t="str">
        <f t="shared" si="399"/>
        <v/>
      </c>
      <c r="AB1852" s="141" t="str">
        <f t="shared" si="396"/>
        <v/>
      </c>
      <c r="AC1852" s="140" t="str">
        <f t="shared" si="397"/>
        <v/>
      </c>
    </row>
    <row r="1853" spans="1:29" x14ac:dyDescent="0.2">
      <c r="A1853" s="150"/>
      <c r="B1853" s="149" t="str">
        <f t="shared" si="400"/>
        <v/>
      </c>
      <c r="C1853" s="140">
        <f t="shared" si="401"/>
        <v>18964800</v>
      </c>
      <c r="D1853" s="144"/>
      <c r="G1853" s="147"/>
      <c r="T1853" s="142" t="str">
        <f t="shared" si="390"/>
        <v/>
      </c>
      <c r="U1853" s="142" t="str">
        <f t="shared" si="391"/>
        <v/>
      </c>
      <c r="V1853" s="195" t="str">
        <f t="shared" si="392"/>
        <v/>
      </c>
      <c r="W1853" s="196" t="str">
        <f t="shared" si="393"/>
        <v/>
      </c>
      <c r="X1853" s="146" t="str">
        <f t="shared" si="398"/>
        <v/>
      </c>
      <c r="Y1853" s="146" t="str">
        <f t="shared" si="394"/>
        <v/>
      </c>
      <c r="Z1853" s="199" t="str">
        <f t="shared" si="395"/>
        <v/>
      </c>
      <c r="AA1853" s="146" t="str">
        <f t="shared" si="399"/>
        <v/>
      </c>
      <c r="AB1853" s="141" t="str">
        <f t="shared" si="396"/>
        <v/>
      </c>
      <c r="AC1853" s="140" t="str">
        <f t="shared" si="397"/>
        <v/>
      </c>
    </row>
    <row r="1854" spans="1:29" x14ac:dyDescent="0.2">
      <c r="A1854" s="150"/>
      <c r="B1854" s="149" t="str">
        <f t="shared" si="400"/>
        <v/>
      </c>
      <c r="C1854" s="140">
        <f t="shared" si="401"/>
        <v>18975600</v>
      </c>
      <c r="D1854" s="144"/>
      <c r="G1854" s="147"/>
      <c r="T1854" s="142" t="str">
        <f t="shared" si="390"/>
        <v/>
      </c>
      <c r="U1854" s="142" t="str">
        <f t="shared" si="391"/>
        <v/>
      </c>
      <c r="V1854" s="195" t="str">
        <f t="shared" si="392"/>
        <v/>
      </c>
      <c r="W1854" s="196" t="str">
        <f t="shared" si="393"/>
        <v/>
      </c>
      <c r="X1854" s="146" t="str">
        <f t="shared" si="398"/>
        <v/>
      </c>
      <c r="Y1854" s="146" t="str">
        <f t="shared" si="394"/>
        <v/>
      </c>
      <c r="Z1854" s="199" t="str">
        <f t="shared" si="395"/>
        <v/>
      </c>
      <c r="AA1854" s="146" t="str">
        <f t="shared" si="399"/>
        <v/>
      </c>
      <c r="AB1854" s="141" t="str">
        <f t="shared" si="396"/>
        <v/>
      </c>
      <c r="AC1854" s="140" t="str">
        <f t="shared" si="397"/>
        <v/>
      </c>
    </row>
    <row r="1855" spans="1:29" x14ac:dyDescent="0.2">
      <c r="A1855" s="150"/>
      <c r="B1855" s="149" t="str">
        <f t="shared" si="400"/>
        <v/>
      </c>
      <c r="C1855" s="140">
        <f t="shared" si="401"/>
        <v>18986400</v>
      </c>
      <c r="D1855" s="144"/>
      <c r="G1855" s="147"/>
      <c r="T1855" s="142" t="str">
        <f t="shared" si="390"/>
        <v/>
      </c>
      <c r="U1855" s="142" t="str">
        <f t="shared" si="391"/>
        <v/>
      </c>
      <c r="V1855" s="195" t="str">
        <f t="shared" si="392"/>
        <v/>
      </c>
      <c r="W1855" s="196" t="str">
        <f t="shared" si="393"/>
        <v/>
      </c>
      <c r="X1855" s="146" t="str">
        <f t="shared" si="398"/>
        <v/>
      </c>
      <c r="Y1855" s="146" t="str">
        <f t="shared" si="394"/>
        <v/>
      </c>
      <c r="Z1855" s="199" t="str">
        <f t="shared" si="395"/>
        <v/>
      </c>
      <c r="AA1855" s="146" t="str">
        <f t="shared" si="399"/>
        <v/>
      </c>
      <c r="AB1855" s="141" t="str">
        <f t="shared" si="396"/>
        <v/>
      </c>
      <c r="AC1855" s="140" t="str">
        <f t="shared" si="397"/>
        <v/>
      </c>
    </row>
    <row r="1856" spans="1:29" x14ac:dyDescent="0.2">
      <c r="A1856" s="150"/>
      <c r="B1856" s="149" t="str">
        <f t="shared" si="400"/>
        <v/>
      </c>
      <c r="C1856" s="140">
        <f t="shared" si="401"/>
        <v>18997200</v>
      </c>
      <c r="D1856" s="144"/>
      <c r="G1856" s="147"/>
      <c r="T1856" s="142" t="str">
        <f t="shared" si="390"/>
        <v/>
      </c>
      <c r="U1856" s="142" t="str">
        <f t="shared" si="391"/>
        <v/>
      </c>
      <c r="V1856" s="195" t="str">
        <f t="shared" si="392"/>
        <v/>
      </c>
      <c r="W1856" s="196" t="str">
        <f t="shared" si="393"/>
        <v/>
      </c>
      <c r="X1856" s="146" t="str">
        <f t="shared" si="398"/>
        <v/>
      </c>
      <c r="Y1856" s="146" t="str">
        <f t="shared" si="394"/>
        <v/>
      </c>
      <c r="Z1856" s="199" t="str">
        <f t="shared" si="395"/>
        <v/>
      </c>
      <c r="AA1856" s="146" t="str">
        <f t="shared" si="399"/>
        <v/>
      </c>
      <c r="AB1856" s="141" t="str">
        <f t="shared" si="396"/>
        <v/>
      </c>
      <c r="AC1856" s="140" t="str">
        <f t="shared" si="397"/>
        <v/>
      </c>
    </row>
    <row r="1857" spans="1:29" x14ac:dyDescent="0.2">
      <c r="A1857" s="150"/>
      <c r="B1857" s="149" t="str">
        <f t="shared" si="400"/>
        <v/>
      </c>
      <c r="C1857" s="140">
        <f t="shared" si="401"/>
        <v>19008000</v>
      </c>
      <c r="D1857" s="144"/>
      <c r="G1857" s="147"/>
      <c r="T1857" s="142" t="str">
        <f t="shared" si="390"/>
        <v/>
      </c>
      <c r="U1857" s="142" t="str">
        <f t="shared" si="391"/>
        <v/>
      </c>
      <c r="V1857" s="195" t="str">
        <f t="shared" si="392"/>
        <v/>
      </c>
      <c r="W1857" s="196" t="str">
        <f t="shared" si="393"/>
        <v/>
      </c>
      <c r="X1857" s="146" t="str">
        <f t="shared" si="398"/>
        <v/>
      </c>
      <c r="Y1857" s="146" t="str">
        <f t="shared" si="394"/>
        <v/>
      </c>
      <c r="Z1857" s="199" t="str">
        <f t="shared" si="395"/>
        <v/>
      </c>
      <c r="AA1857" s="146" t="str">
        <f t="shared" si="399"/>
        <v/>
      </c>
      <c r="AB1857" s="141" t="str">
        <f t="shared" si="396"/>
        <v/>
      </c>
      <c r="AC1857" s="140" t="str">
        <f t="shared" si="397"/>
        <v/>
      </c>
    </row>
    <row r="1858" spans="1:29" x14ac:dyDescent="0.2">
      <c r="A1858" s="150"/>
      <c r="B1858" s="149" t="str">
        <f t="shared" si="400"/>
        <v/>
      </c>
      <c r="C1858" s="140">
        <f t="shared" si="401"/>
        <v>19018800</v>
      </c>
      <c r="D1858" s="144"/>
      <c r="G1858" s="147"/>
      <c r="T1858" s="142" t="str">
        <f t="shared" si="390"/>
        <v/>
      </c>
      <c r="U1858" s="142" t="str">
        <f t="shared" si="391"/>
        <v/>
      </c>
      <c r="V1858" s="195" t="str">
        <f t="shared" si="392"/>
        <v/>
      </c>
      <c r="W1858" s="196" t="str">
        <f t="shared" si="393"/>
        <v/>
      </c>
      <c r="X1858" s="146" t="str">
        <f t="shared" si="398"/>
        <v/>
      </c>
      <c r="Y1858" s="146" t="str">
        <f t="shared" si="394"/>
        <v/>
      </c>
      <c r="Z1858" s="199" t="str">
        <f t="shared" si="395"/>
        <v/>
      </c>
      <c r="AA1858" s="146" t="str">
        <f t="shared" si="399"/>
        <v/>
      </c>
      <c r="AB1858" s="141" t="str">
        <f t="shared" si="396"/>
        <v/>
      </c>
      <c r="AC1858" s="140" t="str">
        <f t="shared" si="397"/>
        <v/>
      </c>
    </row>
    <row r="1859" spans="1:29" x14ac:dyDescent="0.2">
      <c r="A1859" s="150"/>
      <c r="B1859" s="149" t="str">
        <f t="shared" si="400"/>
        <v/>
      </c>
      <c r="C1859" s="140">
        <f t="shared" si="401"/>
        <v>19029600</v>
      </c>
      <c r="D1859" s="144"/>
      <c r="G1859" s="147"/>
      <c r="T1859" s="142" t="str">
        <f t="shared" ref="T1859:T1922" si="402">IF(U1859="","",T1858+1)</f>
        <v/>
      </c>
      <c r="U1859" s="142" t="str">
        <f t="shared" ref="U1859:U1922" si="403">IF(U1858="","",IF(U1858+$N$33&gt;$O$2,"",IF((U1858+N$33)&gt;=O$2,O$2,U1858+$N$33)))</f>
        <v/>
      </c>
      <c r="V1859" s="195" t="str">
        <f t="shared" ref="V1859:V1922" si="404">IF(U1859="","",(U1859/3600)/24+V$4)</f>
        <v/>
      </c>
      <c r="W1859" s="196" t="str">
        <f t="shared" ref="W1859:W1922" si="405">IF(T1859="","",V1859/24+$W$5)</f>
        <v/>
      </c>
      <c r="X1859" s="146" t="str">
        <f t="shared" si="398"/>
        <v/>
      </c>
      <c r="Y1859" s="146" t="str">
        <f t="shared" ref="Y1859:Y1922" si="406">IF(U1859="","",GetYByX(Z1859/10000,$J$4:$J$100,$I$4:$I$100, TRUE))</f>
        <v/>
      </c>
      <c r="Z1859" s="199" t="str">
        <f t="shared" ref="Z1859:Z1922" si="407">IF(U1859="","",Z1858+X1859*AB1859-AA1859*AB1859)</f>
        <v/>
      </c>
      <c r="AA1859" s="146" t="str">
        <f t="shared" si="399"/>
        <v/>
      </c>
      <c r="AB1859" s="141" t="str">
        <f t="shared" ref="AB1859:AB1922" si="408">IF(U1859="","",U1859-U1858)</f>
        <v/>
      </c>
      <c r="AC1859" s="140" t="str">
        <f t="shared" ref="AC1859:AC1922" si="409">IF(U1859="","",U1859/3600)</f>
        <v/>
      </c>
    </row>
    <row r="1860" spans="1:29" x14ac:dyDescent="0.2">
      <c r="A1860" s="150"/>
      <c r="B1860" s="149" t="str">
        <f t="shared" si="400"/>
        <v/>
      </c>
      <c r="C1860" s="140">
        <f t="shared" si="401"/>
        <v>19040400</v>
      </c>
      <c r="D1860" s="144"/>
      <c r="G1860" s="147"/>
      <c r="T1860" s="142" t="str">
        <f t="shared" si="402"/>
        <v/>
      </c>
      <c r="U1860" s="142" t="str">
        <f t="shared" si="403"/>
        <v/>
      </c>
      <c r="V1860" s="195" t="str">
        <f t="shared" si="404"/>
        <v/>
      </c>
      <c r="W1860" s="196" t="str">
        <f t="shared" si="405"/>
        <v/>
      </c>
      <c r="X1860" s="146" t="str">
        <f t="shared" si="398"/>
        <v/>
      </c>
      <c r="Y1860" s="146" t="str">
        <f t="shared" si="406"/>
        <v/>
      </c>
      <c r="Z1860" s="199" t="str">
        <f t="shared" si="407"/>
        <v/>
      </c>
      <c r="AA1860" s="146" t="str">
        <f t="shared" si="399"/>
        <v/>
      </c>
      <c r="AB1860" s="141" t="str">
        <f t="shared" si="408"/>
        <v/>
      </c>
      <c r="AC1860" s="140" t="str">
        <f t="shared" si="409"/>
        <v/>
      </c>
    </row>
    <row r="1861" spans="1:29" x14ac:dyDescent="0.2">
      <c r="A1861" s="150"/>
      <c r="B1861" s="149" t="str">
        <f t="shared" si="400"/>
        <v/>
      </c>
      <c r="C1861" s="140">
        <f t="shared" si="401"/>
        <v>19051200</v>
      </c>
      <c r="D1861" s="144"/>
      <c r="G1861" s="147"/>
      <c r="T1861" s="142" t="str">
        <f t="shared" si="402"/>
        <v/>
      </c>
      <c r="U1861" s="142" t="str">
        <f t="shared" si="403"/>
        <v/>
      </c>
      <c r="V1861" s="195" t="str">
        <f t="shared" si="404"/>
        <v/>
      </c>
      <c r="W1861" s="196" t="str">
        <f t="shared" si="405"/>
        <v/>
      </c>
      <c r="X1861" s="146" t="str">
        <f t="shared" si="398"/>
        <v/>
      </c>
      <c r="Y1861" s="146" t="str">
        <f t="shared" si="406"/>
        <v/>
      </c>
      <c r="Z1861" s="199" t="str">
        <f t="shared" si="407"/>
        <v/>
      </c>
      <c r="AA1861" s="146" t="str">
        <f t="shared" si="399"/>
        <v/>
      </c>
      <c r="AB1861" s="141" t="str">
        <f t="shared" si="408"/>
        <v/>
      </c>
      <c r="AC1861" s="140" t="str">
        <f t="shared" si="409"/>
        <v/>
      </c>
    </row>
    <row r="1862" spans="1:29" x14ac:dyDescent="0.2">
      <c r="A1862" s="150"/>
      <c r="B1862" s="149" t="str">
        <f t="shared" si="400"/>
        <v/>
      </c>
      <c r="C1862" s="140">
        <f t="shared" si="401"/>
        <v>19062000</v>
      </c>
      <c r="D1862" s="144"/>
      <c r="G1862" s="147"/>
      <c r="T1862" s="142" t="str">
        <f t="shared" si="402"/>
        <v/>
      </c>
      <c r="U1862" s="142" t="str">
        <f t="shared" si="403"/>
        <v/>
      </c>
      <c r="V1862" s="195" t="str">
        <f t="shared" si="404"/>
        <v/>
      </c>
      <c r="W1862" s="196" t="str">
        <f t="shared" si="405"/>
        <v/>
      </c>
      <c r="X1862" s="146" t="str">
        <f t="shared" ref="X1862:X1925" si="410">IF(U1862="","",vbaSpline(U1862/3600,A$4:A$59,D$4:D$59))</f>
        <v/>
      </c>
      <c r="Y1862" s="146" t="str">
        <f t="shared" si="406"/>
        <v/>
      </c>
      <c r="Z1862" s="199" t="str">
        <f t="shared" si="407"/>
        <v/>
      </c>
      <c r="AA1862" s="146" t="str">
        <f t="shared" ref="AA1862:AA1925" si="411">IF(U1862="","",IF(Y1861&lt;$N$12,0,GetYByX(Y1861,$AF$5:$AF$100,$AG$5:$AG$100)+GetYByX(Y1861,$AI$5:$AI$100,$AJ$5:$AJ$100)+AL1861)+GetYByX(Y1861,F$4:F$100,G$4:G$100))</f>
        <v/>
      </c>
      <c r="AB1862" s="141" t="str">
        <f t="shared" si="408"/>
        <v/>
      </c>
      <c r="AC1862" s="140" t="str">
        <f t="shared" si="409"/>
        <v/>
      </c>
    </row>
    <row r="1863" spans="1:29" x14ac:dyDescent="0.2">
      <c r="A1863" s="150"/>
      <c r="B1863" s="149" t="str">
        <f t="shared" si="400"/>
        <v/>
      </c>
      <c r="C1863" s="140">
        <f t="shared" si="401"/>
        <v>19072800</v>
      </c>
      <c r="D1863" s="144"/>
      <c r="G1863" s="147"/>
      <c r="T1863" s="142" t="str">
        <f t="shared" si="402"/>
        <v/>
      </c>
      <c r="U1863" s="142" t="str">
        <f t="shared" si="403"/>
        <v/>
      </c>
      <c r="V1863" s="195" t="str">
        <f t="shared" si="404"/>
        <v/>
      </c>
      <c r="W1863" s="196" t="str">
        <f t="shared" si="405"/>
        <v/>
      </c>
      <c r="X1863" s="146" t="str">
        <f t="shared" si="410"/>
        <v/>
      </c>
      <c r="Y1863" s="146" t="str">
        <f t="shared" si="406"/>
        <v/>
      </c>
      <c r="Z1863" s="199" t="str">
        <f t="shared" si="407"/>
        <v/>
      </c>
      <c r="AA1863" s="146" t="str">
        <f t="shared" si="411"/>
        <v/>
      </c>
      <c r="AB1863" s="141" t="str">
        <f t="shared" si="408"/>
        <v/>
      </c>
      <c r="AC1863" s="140" t="str">
        <f t="shared" si="409"/>
        <v/>
      </c>
    </row>
    <row r="1864" spans="1:29" x14ac:dyDescent="0.2">
      <c r="A1864" s="150"/>
      <c r="B1864" s="149" t="str">
        <f t="shared" si="400"/>
        <v/>
      </c>
      <c r="C1864" s="140">
        <f t="shared" si="401"/>
        <v>19083600</v>
      </c>
      <c r="D1864" s="144"/>
      <c r="G1864" s="147"/>
      <c r="T1864" s="142" t="str">
        <f t="shared" si="402"/>
        <v/>
      </c>
      <c r="U1864" s="142" t="str">
        <f t="shared" si="403"/>
        <v/>
      </c>
      <c r="V1864" s="195" t="str">
        <f t="shared" si="404"/>
        <v/>
      </c>
      <c r="W1864" s="196" t="str">
        <f t="shared" si="405"/>
        <v/>
      </c>
      <c r="X1864" s="146" t="str">
        <f t="shared" si="410"/>
        <v/>
      </c>
      <c r="Y1864" s="146" t="str">
        <f t="shared" si="406"/>
        <v/>
      </c>
      <c r="Z1864" s="199" t="str">
        <f t="shared" si="407"/>
        <v/>
      </c>
      <c r="AA1864" s="146" t="str">
        <f t="shared" si="411"/>
        <v/>
      </c>
      <c r="AB1864" s="141" t="str">
        <f t="shared" si="408"/>
        <v/>
      </c>
      <c r="AC1864" s="140" t="str">
        <f t="shared" si="409"/>
        <v/>
      </c>
    </row>
    <row r="1865" spans="1:29" x14ac:dyDescent="0.2">
      <c r="A1865" s="150"/>
      <c r="B1865" s="149" t="str">
        <f t="shared" si="400"/>
        <v/>
      </c>
      <c r="C1865" s="140">
        <f t="shared" si="401"/>
        <v>19094400</v>
      </c>
      <c r="D1865" s="144"/>
      <c r="G1865" s="147"/>
      <c r="T1865" s="142" t="str">
        <f t="shared" si="402"/>
        <v/>
      </c>
      <c r="U1865" s="142" t="str">
        <f t="shared" si="403"/>
        <v/>
      </c>
      <c r="V1865" s="195" t="str">
        <f t="shared" si="404"/>
        <v/>
      </c>
      <c r="W1865" s="196" t="str">
        <f t="shared" si="405"/>
        <v/>
      </c>
      <c r="X1865" s="146" t="str">
        <f t="shared" si="410"/>
        <v/>
      </c>
      <c r="Y1865" s="146" t="str">
        <f t="shared" si="406"/>
        <v/>
      </c>
      <c r="Z1865" s="199" t="str">
        <f t="shared" si="407"/>
        <v/>
      </c>
      <c r="AA1865" s="146" t="str">
        <f t="shared" si="411"/>
        <v/>
      </c>
      <c r="AB1865" s="141" t="str">
        <f t="shared" si="408"/>
        <v/>
      </c>
      <c r="AC1865" s="140" t="str">
        <f t="shared" si="409"/>
        <v/>
      </c>
    </row>
    <row r="1866" spans="1:29" x14ac:dyDescent="0.2">
      <c r="A1866" s="150"/>
      <c r="B1866" s="149" t="str">
        <f t="shared" si="400"/>
        <v/>
      </c>
      <c r="C1866" s="140">
        <f t="shared" si="401"/>
        <v>19105200</v>
      </c>
      <c r="D1866" s="144"/>
      <c r="G1866" s="147"/>
      <c r="T1866" s="142" t="str">
        <f t="shared" si="402"/>
        <v/>
      </c>
      <c r="U1866" s="142" t="str">
        <f t="shared" si="403"/>
        <v/>
      </c>
      <c r="V1866" s="195" t="str">
        <f t="shared" si="404"/>
        <v/>
      </c>
      <c r="W1866" s="196" t="str">
        <f t="shared" si="405"/>
        <v/>
      </c>
      <c r="X1866" s="146" t="str">
        <f t="shared" si="410"/>
        <v/>
      </c>
      <c r="Y1866" s="146" t="str">
        <f t="shared" si="406"/>
        <v/>
      </c>
      <c r="Z1866" s="199" t="str">
        <f t="shared" si="407"/>
        <v/>
      </c>
      <c r="AA1866" s="146" t="str">
        <f t="shared" si="411"/>
        <v/>
      </c>
      <c r="AB1866" s="141" t="str">
        <f t="shared" si="408"/>
        <v/>
      </c>
      <c r="AC1866" s="140" t="str">
        <f t="shared" si="409"/>
        <v/>
      </c>
    </row>
    <row r="1867" spans="1:29" x14ac:dyDescent="0.2">
      <c r="A1867" s="150"/>
      <c r="B1867" s="149" t="str">
        <f t="shared" si="400"/>
        <v/>
      </c>
      <c r="C1867" s="140">
        <f t="shared" si="401"/>
        <v>19116000</v>
      </c>
      <c r="D1867" s="144"/>
      <c r="G1867" s="147"/>
      <c r="T1867" s="142" t="str">
        <f t="shared" si="402"/>
        <v/>
      </c>
      <c r="U1867" s="142" t="str">
        <f t="shared" si="403"/>
        <v/>
      </c>
      <c r="V1867" s="195" t="str">
        <f t="shared" si="404"/>
        <v/>
      </c>
      <c r="W1867" s="196" t="str">
        <f t="shared" si="405"/>
        <v/>
      </c>
      <c r="X1867" s="146" t="str">
        <f t="shared" si="410"/>
        <v/>
      </c>
      <c r="Y1867" s="146" t="str">
        <f t="shared" si="406"/>
        <v/>
      </c>
      <c r="Z1867" s="199" t="str">
        <f t="shared" si="407"/>
        <v/>
      </c>
      <c r="AA1867" s="146" t="str">
        <f t="shared" si="411"/>
        <v/>
      </c>
      <c r="AB1867" s="141" t="str">
        <f t="shared" si="408"/>
        <v/>
      </c>
      <c r="AC1867" s="140" t="str">
        <f t="shared" si="409"/>
        <v/>
      </c>
    </row>
    <row r="1868" spans="1:29" x14ac:dyDescent="0.2">
      <c r="A1868" s="150"/>
      <c r="B1868" s="149" t="str">
        <f t="shared" si="400"/>
        <v/>
      </c>
      <c r="C1868" s="140">
        <f t="shared" si="401"/>
        <v>19126800</v>
      </c>
      <c r="D1868" s="144"/>
      <c r="G1868" s="147"/>
      <c r="T1868" s="142" t="str">
        <f t="shared" si="402"/>
        <v/>
      </c>
      <c r="U1868" s="142" t="str">
        <f t="shared" si="403"/>
        <v/>
      </c>
      <c r="V1868" s="195" t="str">
        <f t="shared" si="404"/>
        <v/>
      </c>
      <c r="W1868" s="196" t="str">
        <f t="shared" si="405"/>
        <v/>
      </c>
      <c r="X1868" s="146" t="str">
        <f t="shared" si="410"/>
        <v/>
      </c>
      <c r="Y1868" s="146" t="str">
        <f t="shared" si="406"/>
        <v/>
      </c>
      <c r="Z1868" s="199" t="str">
        <f t="shared" si="407"/>
        <v/>
      </c>
      <c r="AA1868" s="146" t="str">
        <f t="shared" si="411"/>
        <v/>
      </c>
      <c r="AB1868" s="141" t="str">
        <f t="shared" si="408"/>
        <v/>
      </c>
      <c r="AC1868" s="140" t="str">
        <f t="shared" si="409"/>
        <v/>
      </c>
    </row>
    <row r="1869" spans="1:29" x14ac:dyDescent="0.2">
      <c r="A1869" s="150"/>
      <c r="B1869" s="149" t="str">
        <f t="shared" si="400"/>
        <v/>
      </c>
      <c r="C1869" s="140">
        <f t="shared" si="401"/>
        <v>19137600</v>
      </c>
      <c r="D1869" s="144"/>
      <c r="G1869" s="147"/>
      <c r="T1869" s="142" t="str">
        <f t="shared" si="402"/>
        <v/>
      </c>
      <c r="U1869" s="142" t="str">
        <f t="shared" si="403"/>
        <v/>
      </c>
      <c r="V1869" s="195" t="str">
        <f t="shared" si="404"/>
        <v/>
      </c>
      <c r="W1869" s="196" t="str">
        <f t="shared" si="405"/>
        <v/>
      </c>
      <c r="X1869" s="146" t="str">
        <f t="shared" si="410"/>
        <v/>
      </c>
      <c r="Y1869" s="146" t="str">
        <f t="shared" si="406"/>
        <v/>
      </c>
      <c r="Z1869" s="199" t="str">
        <f t="shared" si="407"/>
        <v/>
      </c>
      <c r="AA1869" s="146" t="str">
        <f t="shared" si="411"/>
        <v/>
      </c>
      <c r="AB1869" s="141" t="str">
        <f t="shared" si="408"/>
        <v/>
      </c>
      <c r="AC1869" s="140" t="str">
        <f t="shared" si="409"/>
        <v/>
      </c>
    </row>
    <row r="1870" spans="1:29" x14ac:dyDescent="0.2">
      <c r="A1870" s="150"/>
      <c r="B1870" s="149" t="str">
        <f t="shared" si="400"/>
        <v/>
      </c>
      <c r="C1870" s="140">
        <f t="shared" si="401"/>
        <v>19148400</v>
      </c>
      <c r="D1870" s="144"/>
      <c r="G1870" s="147"/>
      <c r="T1870" s="142" t="str">
        <f t="shared" si="402"/>
        <v/>
      </c>
      <c r="U1870" s="142" t="str">
        <f t="shared" si="403"/>
        <v/>
      </c>
      <c r="V1870" s="195" t="str">
        <f t="shared" si="404"/>
        <v/>
      </c>
      <c r="W1870" s="196" t="str">
        <f t="shared" si="405"/>
        <v/>
      </c>
      <c r="X1870" s="146" t="str">
        <f t="shared" si="410"/>
        <v/>
      </c>
      <c r="Y1870" s="146" t="str">
        <f t="shared" si="406"/>
        <v/>
      </c>
      <c r="Z1870" s="199" t="str">
        <f t="shared" si="407"/>
        <v/>
      </c>
      <c r="AA1870" s="146" t="str">
        <f t="shared" si="411"/>
        <v/>
      </c>
      <c r="AB1870" s="141" t="str">
        <f t="shared" si="408"/>
        <v/>
      </c>
      <c r="AC1870" s="140" t="str">
        <f t="shared" si="409"/>
        <v/>
      </c>
    </row>
    <row r="1871" spans="1:29" x14ac:dyDescent="0.2">
      <c r="A1871" s="150"/>
      <c r="B1871" s="149" t="str">
        <f t="shared" si="400"/>
        <v/>
      </c>
      <c r="C1871" s="140">
        <f t="shared" si="401"/>
        <v>19159200</v>
      </c>
      <c r="D1871" s="144"/>
      <c r="G1871" s="147"/>
      <c r="T1871" s="142" t="str">
        <f t="shared" si="402"/>
        <v/>
      </c>
      <c r="U1871" s="142" t="str">
        <f t="shared" si="403"/>
        <v/>
      </c>
      <c r="V1871" s="195" t="str">
        <f t="shared" si="404"/>
        <v/>
      </c>
      <c r="W1871" s="196" t="str">
        <f t="shared" si="405"/>
        <v/>
      </c>
      <c r="X1871" s="146" t="str">
        <f t="shared" si="410"/>
        <v/>
      </c>
      <c r="Y1871" s="146" t="str">
        <f t="shared" si="406"/>
        <v/>
      </c>
      <c r="Z1871" s="199" t="str">
        <f t="shared" si="407"/>
        <v/>
      </c>
      <c r="AA1871" s="146" t="str">
        <f t="shared" si="411"/>
        <v/>
      </c>
      <c r="AB1871" s="141" t="str">
        <f t="shared" si="408"/>
        <v/>
      </c>
      <c r="AC1871" s="140" t="str">
        <f t="shared" si="409"/>
        <v/>
      </c>
    </row>
    <row r="1872" spans="1:29" x14ac:dyDescent="0.2">
      <c r="A1872" s="150"/>
      <c r="B1872" s="149" t="str">
        <f t="shared" si="400"/>
        <v/>
      </c>
      <c r="C1872" s="140">
        <f t="shared" si="401"/>
        <v>19170000</v>
      </c>
      <c r="D1872" s="144"/>
      <c r="G1872" s="147"/>
      <c r="T1872" s="142" t="str">
        <f t="shared" si="402"/>
        <v/>
      </c>
      <c r="U1872" s="142" t="str">
        <f t="shared" si="403"/>
        <v/>
      </c>
      <c r="V1872" s="195" t="str">
        <f t="shared" si="404"/>
        <v/>
      </c>
      <c r="W1872" s="196" t="str">
        <f t="shared" si="405"/>
        <v/>
      </c>
      <c r="X1872" s="146" t="str">
        <f t="shared" si="410"/>
        <v/>
      </c>
      <c r="Y1872" s="146" t="str">
        <f t="shared" si="406"/>
        <v/>
      </c>
      <c r="Z1872" s="199" t="str">
        <f t="shared" si="407"/>
        <v/>
      </c>
      <c r="AA1872" s="146" t="str">
        <f t="shared" si="411"/>
        <v/>
      </c>
      <c r="AB1872" s="141" t="str">
        <f t="shared" si="408"/>
        <v/>
      </c>
      <c r="AC1872" s="140" t="str">
        <f t="shared" si="409"/>
        <v/>
      </c>
    </row>
    <row r="1873" spans="1:29" x14ac:dyDescent="0.2">
      <c r="A1873" s="150"/>
      <c r="B1873" s="149" t="str">
        <f t="shared" si="400"/>
        <v/>
      </c>
      <c r="C1873" s="140">
        <f t="shared" si="401"/>
        <v>19180800</v>
      </c>
      <c r="D1873" s="144"/>
      <c r="G1873" s="147"/>
      <c r="T1873" s="142" t="str">
        <f t="shared" si="402"/>
        <v/>
      </c>
      <c r="U1873" s="142" t="str">
        <f t="shared" si="403"/>
        <v/>
      </c>
      <c r="V1873" s="195" t="str">
        <f t="shared" si="404"/>
        <v/>
      </c>
      <c r="W1873" s="196" t="str">
        <f t="shared" si="405"/>
        <v/>
      </c>
      <c r="X1873" s="146" t="str">
        <f t="shared" si="410"/>
        <v/>
      </c>
      <c r="Y1873" s="146" t="str">
        <f t="shared" si="406"/>
        <v/>
      </c>
      <c r="Z1873" s="199" t="str">
        <f t="shared" si="407"/>
        <v/>
      </c>
      <c r="AA1873" s="146" t="str">
        <f t="shared" si="411"/>
        <v/>
      </c>
      <c r="AB1873" s="141" t="str">
        <f t="shared" si="408"/>
        <v/>
      </c>
      <c r="AC1873" s="140" t="str">
        <f t="shared" si="409"/>
        <v/>
      </c>
    </row>
    <row r="1874" spans="1:29" x14ac:dyDescent="0.2">
      <c r="A1874" s="150"/>
      <c r="B1874" s="149" t="str">
        <f t="shared" si="400"/>
        <v/>
      </c>
      <c r="C1874" s="140">
        <f t="shared" si="401"/>
        <v>19191600</v>
      </c>
      <c r="D1874" s="144"/>
      <c r="G1874" s="147"/>
      <c r="T1874" s="142" t="str">
        <f t="shared" si="402"/>
        <v/>
      </c>
      <c r="U1874" s="142" t="str">
        <f t="shared" si="403"/>
        <v/>
      </c>
      <c r="V1874" s="195" t="str">
        <f t="shared" si="404"/>
        <v/>
      </c>
      <c r="W1874" s="196" t="str">
        <f t="shared" si="405"/>
        <v/>
      </c>
      <c r="X1874" s="146" t="str">
        <f t="shared" si="410"/>
        <v/>
      </c>
      <c r="Y1874" s="146" t="str">
        <f t="shared" si="406"/>
        <v/>
      </c>
      <c r="Z1874" s="199" t="str">
        <f t="shared" si="407"/>
        <v/>
      </c>
      <c r="AA1874" s="146" t="str">
        <f t="shared" si="411"/>
        <v/>
      </c>
      <c r="AB1874" s="141" t="str">
        <f t="shared" si="408"/>
        <v/>
      </c>
      <c r="AC1874" s="140" t="str">
        <f t="shared" si="409"/>
        <v/>
      </c>
    </row>
    <row r="1875" spans="1:29" x14ac:dyDescent="0.2">
      <c r="A1875" s="150"/>
      <c r="B1875" s="149" t="str">
        <f t="shared" si="400"/>
        <v/>
      </c>
      <c r="C1875" s="140">
        <f t="shared" si="401"/>
        <v>19202400</v>
      </c>
      <c r="D1875" s="144"/>
      <c r="G1875" s="147"/>
      <c r="T1875" s="142" t="str">
        <f t="shared" si="402"/>
        <v/>
      </c>
      <c r="U1875" s="142" t="str">
        <f t="shared" si="403"/>
        <v/>
      </c>
      <c r="V1875" s="195" t="str">
        <f t="shared" si="404"/>
        <v/>
      </c>
      <c r="W1875" s="196" t="str">
        <f t="shared" si="405"/>
        <v/>
      </c>
      <c r="X1875" s="146" t="str">
        <f t="shared" si="410"/>
        <v/>
      </c>
      <c r="Y1875" s="146" t="str">
        <f t="shared" si="406"/>
        <v/>
      </c>
      <c r="Z1875" s="199" t="str">
        <f t="shared" si="407"/>
        <v/>
      </c>
      <c r="AA1875" s="146" t="str">
        <f t="shared" si="411"/>
        <v/>
      </c>
      <c r="AB1875" s="141" t="str">
        <f t="shared" si="408"/>
        <v/>
      </c>
      <c r="AC1875" s="140" t="str">
        <f t="shared" si="409"/>
        <v/>
      </c>
    </row>
    <row r="1876" spans="1:29" x14ac:dyDescent="0.2">
      <c r="A1876" s="150"/>
      <c r="B1876" s="149" t="str">
        <f t="shared" si="400"/>
        <v/>
      </c>
      <c r="C1876" s="140">
        <f t="shared" si="401"/>
        <v>19213200</v>
      </c>
      <c r="D1876" s="144"/>
      <c r="G1876" s="147"/>
      <c r="T1876" s="142" t="str">
        <f t="shared" si="402"/>
        <v/>
      </c>
      <c r="U1876" s="142" t="str">
        <f t="shared" si="403"/>
        <v/>
      </c>
      <c r="V1876" s="195" t="str">
        <f t="shared" si="404"/>
        <v/>
      </c>
      <c r="W1876" s="196" t="str">
        <f t="shared" si="405"/>
        <v/>
      </c>
      <c r="X1876" s="146" t="str">
        <f t="shared" si="410"/>
        <v/>
      </c>
      <c r="Y1876" s="146" t="str">
        <f t="shared" si="406"/>
        <v/>
      </c>
      <c r="Z1876" s="199" t="str">
        <f t="shared" si="407"/>
        <v/>
      </c>
      <c r="AA1876" s="146" t="str">
        <f t="shared" si="411"/>
        <v/>
      </c>
      <c r="AB1876" s="141" t="str">
        <f t="shared" si="408"/>
        <v/>
      </c>
      <c r="AC1876" s="140" t="str">
        <f t="shared" si="409"/>
        <v/>
      </c>
    </row>
    <row r="1877" spans="1:29" x14ac:dyDescent="0.2">
      <c r="A1877" s="150"/>
      <c r="B1877" s="149" t="str">
        <f t="shared" si="400"/>
        <v/>
      </c>
      <c r="C1877" s="140">
        <f t="shared" si="401"/>
        <v>19224000</v>
      </c>
      <c r="D1877" s="144"/>
      <c r="G1877" s="147"/>
      <c r="T1877" s="142" t="str">
        <f t="shared" si="402"/>
        <v/>
      </c>
      <c r="U1877" s="142" t="str">
        <f t="shared" si="403"/>
        <v/>
      </c>
      <c r="V1877" s="195" t="str">
        <f t="shared" si="404"/>
        <v/>
      </c>
      <c r="W1877" s="196" t="str">
        <f t="shared" si="405"/>
        <v/>
      </c>
      <c r="X1877" s="146" t="str">
        <f t="shared" si="410"/>
        <v/>
      </c>
      <c r="Y1877" s="146" t="str">
        <f t="shared" si="406"/>
        <v/>
      </c>
      <c r="Z1877" s="199" t="str">
        <f t="shared" si="407"/>
        <v/>
      </c>
      <c r="AA1877" s="146" t="str">
        <f t="shared" si="411"/>
        <v/>
      </c>
      <c r="AB1877" s="141" t="str">
        <f t="shared" si="408"/>
        <v/>
      </c>
      <c r="AC1877" s="140" t="str">
        <f t="shared" si="409"/>
        <v/>
      </c>
    </row>
    <row r="1878" spans="1:29" x14ac:dyDescent="0.2">
      <c r="A1878" s="150"/>
      <c r="B1878" s="149" t="str">
        <f t="shared" si="400"/>
        <v/>
      </c>
      <c r="C1878" s="140">
        <f t="shared" si="401"/>
        <v>19234800</v>
      </c>
      <c r="D1878" s="144"/>
      <c r="G1878" s="147"/>
      <c r="T1878" s="142" t="str">
        <f t="shared" si="402"/>
        <v/>
      </c>
      <c r="U1878" s="142" t="str">
        <f t="shared" si="403"/>
        <v/>
      </c>
      <c r="V1878" s="195" t="str">
        <f t="shared" si="404"/>
        <v/>
      </c>
      <c r="W1878" s="196" t="str">
        <f t="shared" si="405"/>
        <v/>
      </c>
      <c r="X1878" s="146" t="str">
        <f t="shared" si="410"/>
        <v/>
      </c>
      <c r="Y1878" s="146" t="str">
        <f t="shared" si="406"/>
        <v/>
      </c>
      <c r="Z1878" s="199" t="str">
        <f t="shared" si="407"/>
        <v/>
      </c>
      <c r="AA1878" s="146" t="str">
        <f t="shared" si="411"/>
        <v/>
      </c>
      <c r="AB1878" s="141" t="str">
        <f t="shared" si="408"/>
        <v/>
      </c>
      <c r="AC1878" s="140" t="str">
        <f t="shared" si="409"/>
        <v/>
      </c>
    </row>
    <row r="1879" spans="1:29" x14ac:dyDescent="0.2">
      <c r="A1879" s="150"/>
      <c r="B1879" s="149" t="str">
        <f t="shared" si="400"/>
        <v/>
      </c>
      <c r="C1879" s="140">
        <f t="shared" si="401"/>
        <v>19245600</v>
      </c>
      <c r="D1879" s="144"/>
      <c r="G1879" s="147"/>
      <c r="T1879" s="142" t="str">
        <f t="shared" si="402"/>
        <v/>
      </c>
      <c r="U1879" s="142" t="str">
        <f t="shared" si="403"/>
        <v/>
      </c>
      <c r="V1879" s="195" t="str">
        <f t="shared" si="404"/>
        <v/>
      </c>
      <c r="W1879" s="196" t="str">
        <f t="shared" si="405"/>
        <v/>
      </c>
      <c r="X1879" s="146" t="str">
        <f t="shared" si="410"/>
        <v/>
      </c>
      <c r="Y1879" s="146" t="str">
        <f t="shared" si="406"/>
        <v/>
      </c>
      <c r="Z1879" s="199" t="str">
        <f t="shared" si="407"/>
        <v/>
      </c>
      <c r="AA1879" s="146" t="str">
        <f t="shared" si="411"/>
        <v/>
      </c>
      <c r="AB1879" s="141" t="str">
        <f t="shared" si="408"/>
        <v/>
      </c>
      <c r="AC1879" s="140" t="str">
        <f t="shared" si="409"/>
        <v/>
      </c>
    </row>
    <row r="1880" spans="1:29" x14ac:dyDescent="0.2">
      <c r="A1880" s="150"/>
      <c r="B1880" s="149" t="str">
        <f t="shared" si="400"/>
        <v/>
      </c>
      <c r="C1880" s="140">
        <f t="shared" si="401"/>
        <v>19256400</v>
      </c>
      <c r="D1880" s="144"/>
      <c r="G1880" s="147"/>
      <c r="T1880" s="142" t="str">
        <f t="shared" si="402"/>
        <v/>
      </c>
      <c r="U1880" s="142" t="str">
        <f t="shared" si="403"/>
        <v/>
      </c>
      <c r="V1880" s="195" t="str">
        <f t="shared" si="404"/>
        <v/>
      </c>
      <c r="W1880" s="196" t="str">
        <f t="shared" si="405"/>
        <v/>
      </c>
      <c r="X1880" s="146" t="str">
        <f t="shared" si="410"/>
        <v/>
      </c>
      <c r="Y1880" s="146" t="str">
        <f t="shared" si="406"/>
        <v/>
      </c>
      <c r="Z1880" s="199" t="str">
        <f t="shared" si="407"/>
        <v/>
      </c>
      <c r="AA1880" s="146" t="str">
        <f t="shared" si="411"/>
        <v/>
      </c>
      <c r="AB1880" s="141" t="str">
        <f t="shared" si="408"/>
        <v/>
      </c>
      <c r="AC1880" s="140" t="str">
        <f t="shared" si="409"/>
        <v/>
      </c>
    </row>
    <row r="1881" spans="1:29" x14ac:dyDescent="0.2">
      <c r="A1881" s="150"/>
      <c r="B1881" s="149" t="str">
        <f t="shared" si="400"/>
        <v/>
      </c>
      <c r="C1881" s="140">
        <f t="shared" si="401"/>
        <v>19267200</v>
      </c>
      <c r="D1881" s="144"/>
      <c r="G1881" s="147"/>
      <c r="T1881" s="142" t="str">
        <f t="shared" si="402"/>
        <v/>
      </c>
      <c r="U1881" s="142" t="str">
        <f t="shared" si="403"/>
        <v/>
      </c>
      <c r="V1881" s="195" t="str">
        <f t="shared" si="404"/>
        <v/>
      </c>
      <c r="W1881" s="196" t="str">
        <f t="shared" si="405"/>
        <v/>
      </c>
      <c r="X1881" s="146" t="str">
        <f t="shared" si="410"/>
        <v/>
      </c>
      <c r="Y1881" s="146" t="str">
        <f t="shared" si="406"/>
        <v/>
      </c>
      <c r="Z1881" s="199" t="str">
        <f t="shared" si="407"/>
        <v/>
      </c>
      <c r="AA1881" s="146" t="str">
        <f t="shared" si="411"/>
        <v/>
      </c>
      <c r="AB1881" s="141" t="str">
        <f t="shared" si="408"/>
        <v/>
      </c>
      <c r="AC1881" s="140" t="str">
        <f t="shared" si="409"/>
        <v/>
      </c>
    </row>
    <row r="1882" spans="1:29" x14ac:dyDescent="0.2">
      <c r="A1882" s="150"/>
      <c r="B1882" s="149" t="str">
        <f t="shared" si="400"/>
        <v/>
      </c>
      <c r="C1882" s="140">
        <f t="shared" si="401"/>
        <v>19278000</v>
      </c>
      <c r="D1882" s="144"/>
      <c r="G1882" s="147"/>
      <c r="T1882" s="142" t="str">
        <f t="shared" si="402"/>
        <v/>
      </c>
      <c r="U1882" s="142" t="str">
        <f t="shared" si="403"/>
        <v/>
      </c>
      <c r="V1882" s="195" t="str">
        <f t="shared" si="404"/>
        <v/>
      </c>
      <c r="W1882" s="196" t="str">
        <f t="shared" si="405"/>
        <v/>
      </c>
      <c r="X1882" s="146" t="str">
        <f t="shared" si="410"/>
        <v/>
      </c>
      <c r="Y1882" s="146" t="str">
        <f t="shared" si="406"/>
        <v/>
      </c>
      <c r="Z1882" s="199" t="str">
        <f t="shared" si="407"/>
        <v/>
      </c>
      <c r="AA1882" s="146" t="str">
        <f t="shared" si="411"/>
        <v/>
      </c>
      <c r="AB1882" s="141" t="str">
        <f t="shared" si="408"/>
        <v/>
      </c>
      <c r="AC1882" s="140" t="str">
        <f t="shared" si="409"/>
        <v/>
      </c>
    </row>
    <row r="1883" spans="1:29" x14ac:dyDescent="0.2">
      <c r="A1883" s="150"/>
      <c r="B1883" s="149" t="str">
        <f t="shared" si="400"/>
        <v/>
      </c>
      <c r="C1883" s="140">
        <f t="shared" si="401"/>
        <v>19288800</v>
      </c>
      <c r="D1883" s="144"/>
      <c r="G1883" s="147"/>
      <c r="T1883" s="142" t="str">
        <f t="shared" si="402"/>
        <v/>
      </c>
      <c r="U1883" s="142" t="str">
        <f t="shared" si="403"/>
        <v/>
      </c>
      <c r="V1883" s="195" t="str">
        <f t="shared" si="404"/>
        <v/>
      </c>
      <c r="W1883" s="196" t="str">
        <f t="shared" si="405"/>
        <v/>
      </c>
      <c r="X1883" s="146" t="str">
        <f t="shared" si="410"/>
        <v/>
      </c>
      <c r="Y1883" s="146" t="str">
        <f t="shared" si="406"/>
        <v/>
      </c>
      <c r="Z1883" s="199" t="str">
        <f t="shared" si="407"/>
        <v/>
      </c>
      <c r="AA1883" s="146" t="str">
        <f t="shared" si="411"/>
        <v/>
      </c>
      <c r="AB1883" s="141" t="str">
        <f t="shared" si="408"/>
        <v/>
      </c>
      <c r="AC1883" s="140" t="str">
        <f t="shared" si="409"/>
        <v/>
      </c>
    </row>
    <row r="1884" spans="1:29" x14ac:dyDescent="0.2">
      <c r="A1884" s="150"/>
      <c r="B1884" s="149" t="str">
        <f t="shared" si="400"/>
        <v/>
      </c>
      <c r="C1884" s="140">
        <f t="shared" si="401"/>
        <v>19299600</v>
      </c>
      <c r="D1884" s="144"/>
      <c r="G1884" s="147"/>
      <c r="T1884" s="142" t="str">
        <f t="shared" si="402"/>
        <v/>
      </c>
      <c r="U1884" s="142" t="str">
        <f t="shared" si="403"/>
        <v/>
      </c>
      <c r="V1884" s="195" t="str">
        <f t="shared" si="404"/>
        <v/>
      </c>
      <c r="W1884" s="196" t="str">
        <f t="shared" si="405"/>
        <v/>
      </c>
      <c r="X1884" s="146" t="str">
        <f t="shared" si="410"/>
        <v/>
      </c>
      <c r="Y1884" s="146" t="str">
        <f t="shared" si="406"/>
        <v/>
      </c>
      <c r="Z1884" s="199" t="str">
        <f t="shared" si="407"/>
        <v/>
      </c>
      <c r="AA1884" s="146" t="str">
        <f t="shared" si="411"/>
        <v/>
      </c>
      <c r="AB1884" s="141" t="str">
        <f t="shared" si="408"/>
        <v/>
      </c>
      <c r="AC1884" s="140" t="str">
        <f t="shared" si="409"/>
        <v/>
      </c>
    </row>
    <row r="1885" spans="1:29" x14ac:dyDescent="0.2">
      <c r="A1885" s="150"/>
      <c r="B1885" s="149" t="str">
        <f t="shared" si="400"/>
        <v/>
      </c>
      <c r="C1885" s="140">
        <f t="shared" si="401"/>
        <v>19310400</v>
      </c>
      <c r="D1885" s="144"/>
      <c r="G1885" s="147"/>
      <c r="T1885" s="142" t="str">
        <f t="shared" si="402"/>
        <v/>
      </c>
      <c r="U1885" s="142" t="str">
        <f t="shared" si="403"/>
        <v/>
      </c>
      <c r="V1885" s="195" t="str">
        <f t="shared" si="404"/>
        <v/>
      </c>
      <c r="W1885" s="196" t="str">
        <f t="shared" si="405"/>
        <v/>
      </c>
      <c r="X1885" s="146" t="str">
        <f t="shared" si="410"/>
        <v/>
      </c>
      <c r="Y1885" s="146" t="str">
        <f t="shared" si="406"/>
        <v/>
      </c>
      <c r="Z1885" s="199" t="str">
        <f t="shared" si="407"/>
        <v/>
      </c>
      <c r="AA1885" s="146" t="str">
        <f t="shared" si="411"/>
        <v/>
      </c>
      <c r="AB1885" s="141" t="str">
        <f t="shared" si="408"/>
        <v/>
      </c>
      <c r="AC1885" s="140" t="str">
        <f t="shared" si="409"/>
        <v/>
      </c>
    </row>
    <row r="1886" spans="1:29" x14ac:dyDescent="0.2">
      <c r="A1886" s="150"/>
      <c r="B1886" s="149" t="str">
        <f t="shared" si="400"/>
        <v/>
      </c>
      <c r="C1886" s="140">
        <f t="shared" si="401"/>
        <v>19321200</v>
      </c>
      <c r="D1886" s="144"/>
      <c r="G1886" s="147"/>
      <c r="T1886" s="142" t="str">
        <f t="shared" si="402"/>
        <v/>
      </c>
      <c r="U1886" s="142" t="str">
        <f t="shared" si="403"/>
        <v/>
      </c>
      <c r="V1886" s="195" t="str">
        <f t="shared" si="404"/>
        <v/>
      </c>
      <c r="W1886" s="196" t="str">
        <f t="shared" si="405"/>
        <v/>
      </c>
      <c r="X1886" s="146" t="str">
        <f t="shared" si="410"/>
        <v/>
      </c>
      <c r="Y1886" s="146" t="str">
        <f t="shared" si="406"/>
        <v/>
      </c>
      <c r="Z1886" s="199" t="str">
        <f t="shared" si="407"/>
        <v/>
      </c>
      <c r="AA1886" s="146" t="str">
        <f t="shared" si="411"/>
        <v/>
      </c>
      <c r="AB1886" s="141" t="str">
        <f t="shared" si="408"/>
        <v/>
      </c>
      <c r="AC1886" s="140" t="str">
        <f t="shared" si="409"/>
        <v/>
      </c>
    </row>
    <row r="1887" spans="1:29" x14ac:dyDescent="0.2">
      <c r="A1887" s="150"/>
      <c r="B1887" s="149" t="str">
        <f t="shared" si="400"/>
        <v/>
      </c>
      <c r="C1887" s="140">
        <f t="shared" si="401"/>
        <v>19332000</v>
      </c>
      <c r="D1887" s="144"/>
      <c r="G1887" s="147"/>
      <c r="T1887" s="142" t="str">
        <f t="shared" si="402"/>
        <v/>
      </c>
      <c r="U1887" s="142" t="str">
        <f t="shared" si="403"/>
        <v/>
      </c>
      <c r="V1887" s="195" t="str">
        <f t="shared" si="404"/>
        <v/>
      </c>
      <c r="W1887" s="196" t="str">
        <f t="shared" si="405"/>
        <v/>
      </c>
      <c r="X1887" s="146" t="str">
        <f t="shared" si="410"/>
        <v/>
      </c>
      <c r="Y1887" s="146" t="str">
        <f t="shared" si="406"/>
        <v/>
      </c>
      <c r="Z1887" s="199" t="str">
        <f t="shared" si="407"/>
        <v/>
      </c>
      <c r="AA1887" s="146" t="str">
        <f t="shared" si="411"/>
        <v/>
      </c>
      <c r="AB1887" s="141" t="str">
        <f t="shared" si="408"/>
        <v/>
      </c>
      <c r="AC1887" s="140" t="str">
        <f t="shared" si="409"/>
        <v/>
      </c>
    </row>
    <row r="1888" spans="1:29" x14ac:dyDescent="0.2">
      <c r="A1888" s="150"/>
      <c r="B1888" s="149" t="str">
        <f t="shared" si="400"/>
        <v/>
      </c>
      <c r="C1888" s="140">
        <f t="shared" si="401"/>
        <v>19342800</v>
      </c>
      <c r="D1888" s="144"/>
      <c r="G1888" s="147"/>
      <c r="T1888" s="142" t="str">
        <f t="shared" si="402"/>
        <v/>
      </c>
      <c r="U1888" s="142" t="str">
        <f t="shared" si="403"/>
        <v/>
      </c>
      <c r="V1888" s="195" t="str">
        <f t="shared" si="404"/>
        <v/>
      </c>
      <c r="W1888" s="196" t="str">
        <f t="shared" si="405"/>
        <v/>
      </c>
      <c r="X1888" s="146" t="str">
        <f t="shared" si="410"/>
        <v/>
      </c>
      <c r="Y1888" s="146" t="str">
        <f t="shared" si="406"/>
        <v/>
      </c>
      <c r="Z1888" s="199" t="str">
        <f t="shared" si="407"/>
        <v/>
      </c>
      <c r="AA1888" s="146" t="str">
        <f t="shared" si="411"/>
        <v/>
      </c>
      <c r="AB1888" s="141" t="str">
        <f t="shared" si="408"/>
        <v/>
      </c>
      <c r="AC1888" s="140" t="str">
        <f t="shared" si="409"/>
        <v/>
      </c>
    </row>
    <row r="1889" spans="1:29" x14ac:dyDescent="0.2">
      <c r="A1889" s="150"/>
      <c r="B1889" s="149" t="str">
        <f t="shared" si="400"/>
        <v/>
      </c>
      <c r="C1889" s="140">
        <f t="shared" si="401"/>
        <v>19353600</v>
      </c>
      <c r="D1889" s="144"/>
      <c r="G1889" s="147"/>
      <c r="T1889" s="142" t="str">
        <f t="shared" si="402"/>
        <v/>
      </c>
      <c r="U1889" s="142" t="str">
        <f t="shared" si="403"/>
        <v/>
      </c>
      <c r="V1889" s="195" t="str">
        <f t="shared" si="404"/>
        <v/>
      </c>
      <c r="W1889" s="196" t="str">
        <f t="shared" si="405"/>
        <v/>
      </c>
      <c r="X1889" s="146" t="str">
        <f t="shared" si="410"/>
        <v/>
      </c>
      <c r="Y1889" s="146" t="str">
        <f t="shared" si="406"/>
        <v/>
      </c>
      <c r="Z1889" s="199" t="str">
        <f t="shared" si="407"/>
        <v/>
      </c>
      <c r="AA1889" s="146" t="str">
        <f t="shared" si="411"/>
        <v/>
      </c>
      <c r="AB1889" s="141" t="str">
        <f t="shared" si="408"/>
        <v/>
      </c>
      <c r="AC1889" s="140" t="str">
        <f t="shared" si="409"/>
        <v/>
      </c>
    </row>
    <row r="1890" spans="1:29" x14ac:dyDescent="0.2">
      <c r="A1890" s="150"/>
      <c r="B1890" s="149" t="str">
        <f t="shared" si="400"/>
        <v/>
      </c>
      <c r="C1890" s="140">
        <f t="shared" si="401"/>
        <v>19364400</v>
      </c>
      <c r="D1890" s="144"/>
      <c r="G1890" s="147"/>
      <c r="T1890" s="142" t="str">
        <f t="shared" si="402"/>
        <v/>
      </c>
      <c r="U1890" s="142" t="str">
        <f t="shared" si="403"/>
        <v/>
      </c>
      <c r="V1890" s="195" t="str">
        <f t="shared" si="404"/>
        <v/>
      </c>
      <c r="W1890" s="196" t="str">
        <f t="shared" si="405"/>
        <v/>
      </c>
      <c r="X1890" s="146" t="str">
        <f t="shared" si="410"/>
        <v/>
      </c>
      <c r="Y1890" s="146" t="str">
        <f t="shared" si="406"/>
        <v/>
      </c>
      <c r="Z1890" s="199" t="str">
        <f t="shared" si="407"/>
        <v/>
      </c>
      <c r="AA1890" s="146" t="str">
        <f t="shared" si="411"/>
        <v/>
      </c>
      <c r="AB1890" s="141" t="str">
        <f t="shared" si="408"/>
        <v/>
      </c>
      <c r="AC1890" s="140" t="str">
        <f t="shared" si="409"/>
        <v/>
      </c>
    </row>
    <row r="1891" spans="1:29" x14ac:dyDescent="0.2">
      <c r="A1891" s="150"/>
      <c r="B1891" s="149" t="str">
        <f t="shared" si="400"/>
        <v/>
      </c>
      <c r="C1891" s="140">
        <f t="shared" si="401"/>
        <v>19375200</v>
      </c>
      <c r="D1891" s="144"/>
      <c r="G1891" s="147"/>
      <c r="T1891" s="142" t="str">
        <f t="shared" si="402"/>
        <v/>
      </c>
      <c r="U1891" s="142" t="str">
        <f t="shared" si="403"/>
        <v/>
      </c>
      <c r="V1891" s="195" t="str">
        <f t="shared" si="404"/>
        <v/>
      </c>
      <c r="W1891" s="196" t="str">
        <f t="shared" si="405"/>
        <v/>
      </c>
      <c r="X1891" s="146" t="str">
        <f t="shared" si="410"/>
        <v/>
      </c>
      <c r="Y1891" s="146" t="str">
        <f t="shared" si="406"/>
        <v/>
      </c>
      <c r="Z1891" s="199" t="str">
        <f t="shared" si="407"/>
        <v/>
      </c>
      <c r="AA1891" s="146" t="str">
        <f t="shared" si="411"/>
        <v/>
      </c>
      <c r="AB1891" s="141" t="str">
        <f t="shared" si="408"/>
        <v/>
      </c>
      <c r="AC1891" s="140" t="str">
        <f t="shared" si="409"/>
        <v/>
      </c>
    </row>
    <row r="1892" spans="1:29" x14ac:dyDescent="0.2">
      <c r="A1892" s="150"/>
      <c r="B1892" s="149" t="str">
        <f t="shared" si="400"/>
        <v/>
      </c>
      <c r="C1892" s="140">
        <f t="shared" si="401"/>
        <v>19386000</v>
      </c>
      <c r="D1892" s="144"/>
      <c r="G1892" s="147"/>
      <c r="T1892" s="142" t="str">
        <f t="shared" si="402"/>
        <v/>
      </c>
      <c r="U1892" s="142" t="str">
        <f t="shared" si="403"/>
        <v/>
      </c>
      <c r="V1892" s="195" t="str">
        <f t="shared" si="404"/>
        <v/>
      </c>
      <c r="W1892" s="196" t="str">
        <f t="shared" si="405"/>
        <v/>
      </c>
      <c r="X1892" s="146" t="str">
        <f t="shared" si="410"/>
        <v/>
      </c>
      <c r="Y1892" s="146" t="str">
        <f t="shared" si="406"/>
        <v/>
      </c>
      <c r="Z1892" s="199" t="str">
        <f t="shared" si="407"/>
        <v/>
      </c>
      <c r="AA1892" s="146" t="str">
        <f t="shared" si="411"/>
        <v/>
      </c>
      <c r="AB1892" s="141" t="str">
        <f t="shared" si="408"/>
        <v/>
      </c>
      <c r="AC1892" s="140" t="str">
        <f t="shared" si="409"/>
        <v/>
      </c>
    </row>
    <row r="1893" spans="1:29" x14ac:dyDescent="0.2">
      <c r="A1893" s="150"/>
      <c r="B1893" s="149" t="str">
        <f t="shared" si="400"/>
        <v/>
      </c>
      <c r="C1893" s="140">
        <f t="shared" si="401"/>
        <v>19396800</v>
      </c>
      <c r="D1893" s="144"/>
      <c r="G1893" s="147"/>
      <c r="T1893" s="142" t="str">
        <f t="shared" si="402"/>
        <v/>
      </c>
      <c r="U1893" s="142" t="str">
        <f t="shared" si="403"/>
        <v/>
      </c>
      <c r="V1893" s="195" t="str">
        <f t="shared" si="404"/>
        <v/>
      </c>
      <c r="W1893" s="196" t="str">
        <f t="shared" si="405"/>
        <v/>
      </c>
      <c r="X1893" s="146" t="str">
        <f t="shared" si="410"/>
        <v/>
      </c>
      <c r="Y1893" s="146" t="str">
        <f t="shared" si="406"/>
        <v/>
      </c>
      <c r="Z1893" s="199" t="str">
        <f t="shared" si="407"/>
        <v/>
      </c>
      <c r="AA1893" s="146" t="str">
        <f t="shared" si="411"/>
        <v/>
      </c>
      <c r="AB1893" s="141" t="str">
        <f t="shared" si="408"/>
        <v/>
      </c>
      <c r="AC1893" s="140" t="str">
        <f t="shared" si="409"/>
        <v/>
      </c>
    </row>
    <row r="1894" spans="1:29" x14ac:dyDescent="0.2">
      <c r="A1894" s="150"/>
      <c r="B1894" s="149" t="str">
        <f t="shared" si="400"/>
        <v/>
      </c>
      <c r="C1894" s="140">
        <f t="shared" si="401"/>
        <v>19407600</v>
      </c>
      <c r="D1894" s="144"/>
      <c r="G1894" s="147"/>
      <c r="T1894" s="142" t="str">
        <f t="shared" si="402"/>
        <v/>
      </c>
      <c r="U1894" s="142" t="str">
        <f t="shared" si="403"/>
        <v/>
      </c>
      <c r="V1894" s="195" t="str">
        <f t="shared" si="404"/>
        <v/>
      </c>
      <c r="W1894" s="196" t="str">
        <f t="shared" si="405"/>
        <v/>
      </c>
      <c r="X1894" s="146" t="str">
        <f t="shared" si="410"/>
        <v/>
      </c>
      <c r="Y1894" s="146" t="str">
        <f t="shared" si="406"/>
        <v/>
      </c>
      <c r="Z1894" s="199" t="str">
        <f t="shared" si="407"/>
        <v/>
      </c>
      <c r="AA1894" s="146" t="str">
        <f t="shared" si="411"/>
        <v/>
      </c>
      <c r="AB1894" s="141" t="str">
        <f t="shared" si="408"/>
        <v/>
      </c>
      <c r="AC1894" s="140" t="str">
        <f t="shared" si="409"/>
        <v/>
      </c>
    </row>
    <row r="1895" spans="1:29" x14ac:dyDescent="0.2">
      <c r="A1895" s="150"/>
      <c r="B1895" s="149" t="str">
        <f t="shared" si="400"/>
        <v/>
      </c>
      <c r="C1895" s="140">
        <f t="shared" si="401"/>
        <v>19418400</v>
      </c>
      <c r="D1895" s="144"/>
      <c r="G1895" s="147"/>
      <c r="T1895" s="142" t="str">
        <f t="shared" si="402"/>
        <v/>
      </c>
      <c r="U1895" s="142" t="str">
        <f t="shared" si="403"/>
        <v/>
      </c>
      <c r="V1895" s="195" t="str">
        <f t="shared" si="404"/>
        <v/>
      </c>
      <c r="W1895" s="196" t="str">
        <f t="shared" si="405"/>
        <v/>
      </c>
      <c r="X1895" s="146" t="str">
        <f t="shared" si="410"/>
        <v/>
      </c>
      <c r="Y1895" s="146" t="str">
        <f t="shared" si="406"/>
        <v/>
      </c>
      <c r="Z1895" s="199" t="str">
        <f t="shared" si="407"/>
        <v/>
      </c>
      <c r="AA1895" s="146" t="str">
        <f t="shared" si="411"/>
        <v/>
      </c>
      <c r="AB1895" s="141" t="str">
        <f t="shared" si="408"/>
        <v/>
      </c>
      <c r="AC1895" s="140" t="str">
        <f t="shared" si="409"/>
        <v/>
      </c>
    </row>
    <row r="1896" spans="1:29" x14ac:dyDescent="0.2">
      <c r="A1896" s="150"/>
      <c r="B1896" s="149" t="str">
        <f t="shared" si="400"/>
        <v/>
      </c>
      <c r="C1896" s="140">
        <f t="shared" si="401"/>
        <v>19429200</v>
      </c>
      <c r="D1896" s="144"/>
      <c r="G1896" s="147"/>
      <c r="T1896" s="142" t="str">
        <f t="shared" si="402"/>
        <v/>
      </c>
      <c r="U1896" s="142" t="str">
        <f t="shared" si="403"/>
        <v/>
      </c>
      <c r="V1896" s="195" t="str">
        <f t="shared" si="404"/>
        <v/>
      </c>
      <c r="W1896" s="196" t="str">
        <f t="shared" si="405"/>
        <v/>
      </c>
      <c r="X1896" s="146" t="str">
        <f t="shared" si="410"/>
        <v/>
      </c>
      <c r="Y1896" s="146" t="str">
        <f t="shared" si="406"/>
        <v/>
      </c>
      <c r="Z1896" s="199" t="str">
        <f t="shared" si="407"/>
        <v/>
      </c>
      <c r="AA1896" s="146" t="str">
        <f t="shared" si="411"/>
        <v/>
      </c>
      <c r="AB1896" s="141" t="str">
        <f t="shared" si="408"/>
        <v/>
      </c>
      <c r="AC1896" s="140" t="str">
        <f t="shared" si="409"/>
        <v/>
      </c>
    </row>
    <row r="1897" spans="1:29" x14ac:dyDescent="0.2">
      <c r="A1897" s="150"/>
      <c r="B1897" s="149" t="str">
        <f t="shared" si="400"/>
        <v/>
      </c>
      <c r="C1897" s="140">
        <f t="shared" si="401"/>
        <v>19440000</v>
      </c>
      <c r="D1897" s="144"/>
      <c r="G1897" s="147"/>
      <c r="T1897" s="142" t="str">
        <f t="shared" si="402"/>
        <v/>
      </c>
      <c r="U1897" s="142" t="str">
        <f t="shared" si="403"/>
        <v/>
      </c>
      <c r="V1897" s="195" t="str">
        <f t="shared" si="404"/>
        <v/>
      </c>
      <c r="W1897" s="196" t="str">
        <f t="shared" si="405"/>
        <v/>
      </c>
      <c r="X1897" s="146" t="str">
        <f t="shared" si="410"/>
        <v/>
      </c>
      <c r="Y1897" s="146" t="str">
        <f t="shared" si="406"/>
        <v/>
      </c>
      <c r="Z1897" s="199" t="str">
        <f t="shared" si="407"/>
        <v/>
      </c>
      <c r="AA1897" s="146" t="str">
        <f t="shared" si="411"/>
        <v/>
      </c>
      <c r="AB1897" s="141" t="str">
        <f t="shared" si="408"/>
        <v/>
      </c>
      <c r="AC1897" s="140" t="str">
        <f t="shared" si="409"/>
        <v/>
      </c>
    </row>
    <row r="1898" spans="1:29" x14ac:dyDescent="0.2">
      <c r="A1898" s="150"/>
      <c r="B1898" s="149" t="str">
        <f t="shared" si="400"/>
        <v/>
      </c>
      <c r="C1898" s="140">
        <f t="shared" si="401"/>
        <v>19450800</v>
      </c>
      <c r="D1898" s="144"/>
      <c r="G1898" s="147"/>
      <c r="T1898" s="142" t="str">
        <f t="shared" si="402"/>
        <v/>
      </c>
      <c r="U1898" s="142" t="str">
        <f t="shared" si="403"/>
        <v/>
      </c>
      <c r="V1898" s="195" t="str">
        <f t="shared" si="404"/>
        <v/>
      </c>
      <c r="W1898" s="196" t="str">
        <f t="shared" si="405"/>
        <v/>
      </c>
      <c r="X1898" s="146" t="str">
        <f t="shared" si="410"/>
        <v/>
      </c>
      <c r="Y1898" s="146" t="str">
        <f t="shared" si="406"/>
        <v/>
      </c>
      <c r="Z1898" s="199" t="str">
        <f t="shared" si="407"/>
        <v/>
      </c>
      <c r="AA1898" s="146" t="str">
        <f t="shared" si="411"/>
        <v/>
      </c>
      <c r="AB1898" s="141" t="str">
        <f t="shared" si="408"/>
        <v/>
      </c>
      <c r="AC1898" s="140" t="str">
        <f t="shared" si="409"/>
        <v/>
      </c>
    </row>
    <row r="1899" spans="1:29" x14ac:dyDescent="0.2">
      <c r="A1899" s="150"/>
      <c r="B1899" s="149" t="str">
        <f t="shared" si="400"/>
        <v/>
      </c>
      <c r="C1899" s="140">
        <f t="shared" si="401"/>
        <v>19461600</v>
      </c>
      <c r="D1899" s="144"/>
      <c r="G1899" s="147"/>
      <c r="T1899" s="142" t="str">
        <f t="shared" si="402"/>
        <v/>
      </c>
      <c r="U1899" s="142" t="str">
        <f t="shared" si="403"/>
        <v/>
      </c>
      <c r="V1899" s="195" t="str">
        <f t="shared" si="404"/>
        <v/>
      </c>
      <c r="W1899" s="196" t="str">
        <f t="shared" si="405"/>
        <v/>
      </c>
      <c r="X1899" s="146" t="str">
        <f t="shared" si="410"/>
        <v/>
      </c>
      <c r="Y1899" s="146" t="str">
        <f t="shared" si="406"/>
        <v/>
      </c>
      <c r="Z1899" s="199" t="str">
        <f t="shared" si="407"/>
        <v/>
      </c>
      <c r="AA1899" s="146" t="str">
        <f t="shared" si="411"/>
        <v/>
      </c>
      <c r="AB1899" s="141" t="str">
        <f t="shared" si="408"/>
        <v/>
      </c>
      <c r="AC1899" s="140" t="str">
        <f t="shared" si="409"/>
        <v/>
      </c>
    </row>
    <row r="1900" spans="1:29" x14ac:dyDescent="0.2">
      <c r="A1900" s="150"/>
      <c r="B1900" s="149" t="str">
        <f t="shared" si="400"/>
        <v/>
      </c>
      <c r="C1900" s="140">
        <f t="shared" si="401"/>
        <v>19472400</v>
      </c>
      <c r="D1900" s="144"/>
      <c r="G1900" s="147"/>
      <c r="T1900" s="142" t="str">
        <f t="shared" si="402"/>
        <v/>
      </c>
      <c r="U1900" s="142" t="str">
        <f t="shared" si="403"/>
        <v/>
      </c>
      <c r="V1900" s="195" t="str">
        <f t="shared" si="404"/>
        <v/>
      </c>
      <c r="W1900" s="196" t="str">
        <f t="shared" si="405"/>
        <v/>
      </c>
      <c r="X1900" s="146" t="str">
        <f t="shared" si="410"/>
        <v/>
      </c>
      <c r="Y1900" s="146" t="str">
        <f t="shared" si="406"/>
        <v/>
      </c>
      <c r="Z1900" s="199" t="str">
        <f t="shared" si="407"/>
        <v/>
      </c>
      <c r="AA1900" s="146" t="str">
        <f t="shared" si="411"/>
        <v/>
      </c>
      <c r="AB1900" s="141" t="str">
        <f t="shared" si="408"/>
        <v/>
      </c>
      <c r="AC1900" s="140" t="str">
        <f t="shared" si="409"/>
        <v/>
      </c>
    </row>
    <row r="1901" spans="1:29" x14ac:dyDescent="0.2">
      <c r="A1901" s="150"/>
      <c r="B1901" s="149" t="str">
        <f t="shared" si="400"/>
        <v/>
      </c>
      <c r="C1901" s="140">
        <f t="shared" si="401"/>
        <v>19483200</v>
      </c>
      <c r="D1901" s="144"/>
      <c r="G1901" s="147"/>
      <c r="T1901" s="142" t="str">
        <f t="shared" si="402"/>
        <v/>
      </c>
      <c r="U1901" s="142" t="str">
        <f t="shared" si="403"/>
        <v/>
      </c>
      <c r="V1901" s="195" t="str">
        <f t="shared" si="404"/>
        <v/>
      </c>
      <c r="W1901" s="196" t="str">
        <f t="shared" si="405"/>
        <v/>
      </c>
      <c r="X1901" s="146" t="str">
        <f t="shared" si="410"/>
        <v/>
      </c>
      <c r="Y1901" s="146" t="str">
        <f t="shared" si="406"/>
        <v/>
      </c>
      <c r="Z1901" s="199" t="str">
        <f t="shared" si="407"/>
        <v/>
      </c>
      <c r="AA1901" s="146" t="str">
        <f t="shared" si="411"/>
        <v/>
      </c>
      <c r="AB1901" s="141" t="str">
        <f t="shared" si="408"/>
        <v/>
      </c>
      <c r="AC1901" s="140" t="str">
        <f t="shared" si="409"/>
        <v/>
      </c>
    </row>
    <row r="1902" spans="1:29" x14ac:dyDescent="0.2">
      <c r="A1902" s="150"/>
      <c r="B1902" s="149" t="str">
        <f t="shared" si="400"/>
        <v/>
      </c>
      <c r="C1902" s="140">
        <f t="shared" si="401"/>
        <v>19494000</v>
      </c>
      <c r="D1902" s="144"/>
      <c r="G1902" s="147"/>
      <c r="T1902" s="142" t="str">
        <f t="shared" si="402"/>
        <v/>
      </c>
      <c r="U1902" s="142" t="str">
        <f t="shared" si="403"/>
        <v/>
      </c>
      <c r="V1902" s="195" t="str">
        <f t="shared" si="404"/>
        <v/>
      </c>
      <c r="W1902" s="196" t="str">
        <f t="shared" si="405"/>
        <v/>
      </c>
      <c r="X1902" s="146" t="str">
        <f t="shared" si="410"/>
        <v/>
      </c>
      <c r="Y1902" s="146" t="str">
        <f t="shared" si="406"/>
        <v/>
      </c>
      <c r="Z1902" s="199" t="str">
        <f t="shared" si="407"/>
        <v/>
      </c>
      <c r="AA1902" s="146" t="str">
        <f t="shared" si="411"/>
        <v/>
      </c>
      <c r="AB1902" s="141" t="str">
        <f t="shared" si="408"/>
        <v/>
      </c>
      <c r="AC1902" s="140" t="str">
        <f t="shared" si="409"/>
        <v/>
      </c>
    </row>
    <row r="1903" spans="1:29" x14ac:dyDescent="0.2">
      <c r="A1903" s="150"/>
      <c r="B1903" s="149" t="str">
        <f t="shared" si="400"/>
        <v/>
      </c>
      <c r="C1903" s="140">
        <f t="shared" si="401"/>
        <v>19504800</v>
      </c>
      <c r="D1903" s="144"/>
      <c r="G1903" s="147"/>
      <c r="T1903" s="142" t="str">
        <f t="shared" si="402"/>
        <v/>
      </c>
      <c r="U1903" s="142" t="str">
        <f t="shared" si="403"/>
        <v/>
      </c>
      <c r="V1903" s="195" t="str">
        <f t="shared" si="404"/>
        <v/>
      </c>
      <c r="W1903" s="196" t="str">
        <f t="shared" si="405"/>
        <v/>
      </c>
      <c r="X1903" s="146" t="str">
        <f t="shared" si="410"/>
        <v/>
      </c>
      <c r="Y1903" s="146" t="str">
        <f t="shared" si="406"/>
        <v/>
      </c>
      <c r="Z1903" s="199" t="str">
        <f t="shared" si="407"/>
        <v/>
      </c>
      <c r="AA1903" s="146" t="str">
        <f t="shared" si="411"/>
        <v/>
      </c>
      <c r="AB1903" s="141" t="str">
        <f t="shared" si="408"/>
        <v/>
      </c>
      <c r="AC1903" s="140" t="str">
        <f t="shared" si="409"/>
        <v/>
      </c>
    </row>
    <row r="1904" spans="1:29" x14ac:dyDescent="0.2">
      <c r="A1904" s="150"/>
      <c r="B1904" s="149" t="str">
        <f t="shared" si="400"/>
        <v/>
      </c>
      <c r="C1904" s="140">
        <f t="shared" si="401"/>
        <v>19515600</v>
      </c>
      <c r="D1904" s="144"/>
      <c r="G1904" s="147"/>
      <c r="T1904" s="142" t="str">
        <f t="shared" si="402"/>
        <v/>
      </c>
      <c r="U1904" s="142" t="str">
        <f t="shared" si="403"/>
        <v/>
      </c>
      <c r="V1904" s="195" t="str">
        <f t="shared" si="404"/>
        <v/>
      </c>
      <c r="W1904" s="196" t="str">
        <f t="shared" si="405"/>
        <v/>
      </c>
      <c r="X1904" s="146" t="str">
        <f t="shared" si="410"/>
        <v/>
      </c>
      <c r="Y1904" s="146" t="str">
        <f t="shared" si="406"/>
        <v/>
      </c>
      <c r="Z1904" s="199" t="str">
        <f t="shared" si="407"/>
        <v/>
      </c>
      <c r="AA1904" s="146" t="str">
        <f t="shared" si="411"/>
        <v/>
      </c>
      <c r="AB1904" s="141" t="str">
        <f t="shared" si="408"/>
        <v/>
      </c>
      <c r="AC1904" s="140" t="str">
        <f t="shared" si="409"/>
        <v/>
      </c>
    </row>
    <row r="1905" spans="1:29" x14ac:dyDescent="0.2">
      <c r="A1905" s="150"/>
      <c r="B1905" s="149" t="str">
        <f t="shared" si="400"/>
        <v/>
      </c>
      <c r="C1905" s="140">
        <f t="shared" si="401"/>
        <v>19526400</v>
      </c>
      <c r="D1905" s="144"/>
      <c r="G1905" s="147"/>
      <c r="T1905" s="142" t="str">
        <f t="shared" si="402"/>
        <v/>
      </c>
      <c r="U1905" s="142" t="str">
        <f t="shared" si="403"/>
        <v/>
      </c>
      <c r="V1905" s="195" t="str">
        <f t="shared" si="404"/>
        <v/>
      </c>
      <c r="W1905" s="196" t="str">
        <f t="shared" si="405"/>
        <v/>
      </c>
      <c r="X1905" s="146" t="str">
        <f t="shared" si="410"/>
        <v/>
      </c>
      <c r="Y1905" s="146" t="str">
        <f t="shared" si="406"/>
        <v/>
      </c>
      <c r="Z1905" s="199" t="str">
        <f t="shared" si="407"/>
        <v/>
      </c>
      <c r="AA1905" s="146" t="str">
        <f t="shared" si="411"/>
        <v/>
      </c>
      <c r="AB1905" s="141" t="str">
        <f t="shared" si="408"/>
        <v/>
      </c>
      <c r="AC1905" s="140" t="str">
        <f t="shared" si="409"/>
        <v/>
      </c>
    </row>
    <row r="1906" spans="1:29" x14ac:dyDescent="0.2">
      <c r="A1906" s="150"/>
      <c r="B1906" s="149" t="str">
        <f t="shared" si="400"/>
        <v/>
      </c>
      <c r="C1906" s="140">
        <f t="shared" si="401"/>
        <v>19537200</v>
      </c>
      <c r="D1906" s="144"/>
      <c r="G1906" s="147"/>
      <c r="T1906" s="142" t="str">
        <f t="shared" si="402"/>
        <v/>
      </c>
      <c r="U1906" s="142" t="str">
        <f t="shared" si="403"/>
        <v/>
      </c>
      <c r="V1906" s="195" t="str">
        <f t="shared" si="404"/>
        <v/>
      </c>
      <c r="W1906" s="196" t="str">
        <f t="shared" si="405"/>
        <v/>
      </c>
      <c r="X1906" s="146" t="str">
        <f t="shared" si="410"/>
        <v/>
      </c>
      <c r="Y1906" s="146" t="str">
        <f t="shared" si="406"/>
        <v/>
      </c>
      <c r="Z1906" s="199" t="str">
        <f t="shared" si="407"/>
        <v/>
      </c>
      <c r="AA1906" s="146" t="str">
        <f t="shared" si="411"/>
        <v/>
      </c>
      <c r="AB1906" s="141" t="str">
        <f t="shared" si="408"/>
        <v/>
      </c>
      <c r="AC1906" s="140" t="str">
        <f t="shared" si="409"/>
        <v/>
      </c>
    </row>
    <row r="1907" spans="1:29" x14ac:dyDescent="0.2">
      <c r="A1907" s="150"/>
      <c r="B1907" s="149" t="str">
        <f t="shared" si="400"/>
        <v/>
      </c>
      <c r="C1907" s="140">
        <f t="shared" si="401"/>
        <v>19548000</v>
      </c>
      <c r="D1907" s="144"/>
      <c r="G1907" s="147"/>
      <c r="T1907" s="142" t="str">
        <f t="shared" si="402"/>
        <v/>
      </c>
      <c r="U1907" s="142" t="str">
        <f t="shared" si="403"/>
        <v/>
      </c>
      <c r="V1907" s="195" t="str">
        <f t="shared" si="404"/>
        <v/>
      </c>
      <c r="W1907" s="196" t="str">
        <f t="shared" si="405"/>
        <v/>
      </c>
      <c r="X1907" s="146" t="str">
        <f t="shared" si="410"/>
        <v/>
      </c>
      <c r="Y1907" s="146" t="str">
        <f t="shared" si="406"/>
        <v/>
      </c>
      <c r="Z1907" s="199" t="str">
        <f t="shared" si="407"/>
        <v/>
      </c>
      <c r="AA1907" s="146" t="str">
        <f t="shared" si="411"/>
        <v/>
      </c>
      <c r="AB1907" s="141" t="str">
        <f t="shared" si="408"/>
        <v/>
      </c>
      <c r="AC1907" s="140" t="str">
        <f t="shared" si="409"/>
        <v/>
      </c>
    </row>
    <row r="1908" spans="1:29" x14ac:dyDescent="0.2">
      <c r="A1908" s="150"/>
      <c r="B1908" s="149" t="str">
        <f t="shared" si="400"/>
        <v/>
      </c>
      <c r="C1908" s="140">
        <f t="shared" si="401"/>
        <v>19558800</v>
      </c>
      <c r="D1908" s="144"/>
      <c r="G1908" s="147"/>
      <c r="T1908" s="142" t="str">
        <f t="shared" si="402"/>
        <v/>
      </c>
      <c r="U1908" s="142" t="str">
        <f t="shared" si="403"/>
        <v/>
      </c>
      <c r="V1908" s="195" t="str">
        <f t="shared" si="404"/>
        <v/>
      </c>
      <c r="W1908" s="196" t="str">
        <f t="shared" si="405"/>
        <v/>
      </c>
      <c r="X1908" s="146" t="str">
        <f t="shared" si="410"/>
        <v/>
      </c>
      <c r="Y1908" s="146" t="str">
        <f t="shared" si="406"/>
        <v/>
      </c>
      <c r="Z1908" s="199" t="str">
        <f t="shared" si="407"/>
        <v/>
      </c>
      <c r="AA1908" s="146" t="str">
        <f t="shared" si="411"/>
        <v/>
      </c>
      <c r="AB1908" s="141" t="str">
        <f t="shared" si="408"/>
        <v/>
      </c>
      <c r="AC1908" s="140" t="str">
        <f t="shared" si="409"/>
        <v/>
      </c>
    </row>
    <row r="1909" spans="1:29" x14ac:dyDescent="0.2">
      <c r="A1909" s="150"/>
      <c r="B1909" s="149" t="str">
        <f t="shared" si="400"/>
        <v/>
      </c>
      <c r="C1909" s="140">
        <f t="shared" si="401"/>
        <v>19569600</v>
      </c>
      <c r="D1909" s="144"/>
      <c r="G1909" s="147"/>
      <c r="T1909" s="142" t="str">
        <f t="shared" si="402"/>
        <v/>
      </c>
      <c r="U1909" s="142" t="str">
        <f t="shared" si="403"/>
        <v/>
      </c>
      <c r="V1909" s="195" t="str">
        <f t="shared" si="404"/>
        <v/>
      </c>
      <c r="W1909" s="196" t="str">
        <f t="shared" si="405"/>
        <v/>
      </c>
      <c r="X1909" s="146" t="str">
        <f t="shared" si="410"/>
        <v/>
      </c>
      <c r="Y1909" s="146" t="str">
        <f t="shared" si="406"/>
        <v/>
      </c>
      <c r="Z1909" s="199" t="str">
        <f t="shared" si="407"/>
        <v/>
      </c>
      <c r="AA1909" s="146" t="str">
        <f t="shared" si="411"/>
        <v/>
      </c>
      <c r="AB1909" s="141" t="str">
        <f t="shared" si="408"/>
        <v/>
      </c>
      <c r="AC1909" s="140" t="str">
        <f t="shared" si="409"/>
        <v/>
      </c>
    </row>
    <row r="1910" spans="1:29" x14ac:dyDescent="0.2">
      <c r="A1910" s="150"/>
      <c r="B1910" s="149" t="str">
        <f t="shared" ref="B1910:B1973" si="412">IF(D1910="","",B1909+$N$5/24+0.000000001)</f>
        <v/>
      </c>
      <c r="C1910" s="140">
        <f t="shared" si="401"/>
        <v>19580400</v>
      </c>
      <c r="D1910" s="144"/>
      <c r="G1910" s="147"/>
      <c r="T1910" s="142" t="str">
        <f t="shared" si="402"/>
        <v/>
      </c>
      <c r="U1910" s="142" t="str">
        <f t="shared" si="403"/>
        <v/>
      </c>
      <c r="V1910" s="195" t="str">
        <f t="shared" si="404"/>
        <v/>
      </c>
      <c r="W1910" s="196" t="str">
        <f t="shared" si="405"/>
        <v/>
      </c>
      <c r="X1910" s="146" t="str">
        <f t="shared" si="410"/>
        <v/>
      </c>
      <c r="Y1910" s="146" t="str">
        <f t="shared" si="406"/>
        <v/>
      </c>
      <c r="Z1910" s="199" t="str">
        <f t="shared" si="407"/>
        <v/>
      </c>
      <c r="AA1910" s="146" t="str">
        <f t="shared" si="411"/>
        <v/>
      </c>
      <c r="AB1910" s="141" t="str">
        <f t="shared" si="408"/>
        <v/>
      </c>
      <c r="AC1910" s="140" t="str">
        <f t="shared" si="409"/>
        <v/>
      </c>
    </row>
    <row r="1911" spans="1:29" x14ac:dyDescent="0.2">
      <c r="A1911" s="150"/>
      <c r="B1911" s="149" t="str">
        <f t="shared" si="412"/>
        <v/>
      </c>
      <c r="C1911" s="140">
        <f t="shared" si="401"/>
        <v>19591200</v>
      </c>
      <c r="D1911" s="144"/>
      <c r="G1911" s="147"/>
      <c r="T1911" s="142" t="str">
        <f t="shared" si="402"/>
        <v/>
      </c>
      <c r="U1911" s="142" t="str">
        <f t="shared" si="403"/>
        <v/>
      </c>
      <c r="V1911" s="195" t="str">
        <f t="shared" si="404"/>
        <v/>
      </c>
      <c r="W1911" s="196" t="str">
        <f t="shared" si="405"/>
        <v/>
      </c>
      <c r="X1911" s="146" t="str">
        <f t="shared" si="410"/>
        <v/>
      </c>
      <c r="Y1911" s="146" t="str">
        <f t="shared" si="406"/>
        <v/>
      </c>
      <c r="Z1911" s="199" t="str">
        <f t="shared" si="407"/>
        <v/>
      </c>
      <c r="AA1911" s="146" t="str">
        <f t="shared" si="411"/>
        <v/>
      </c>
      <c r="AB1911" s="141" t="str">
        <f t="shared" si="408"/>
        <v/>
      </c>
      <c r="AC1911" s="140" t="str">
        <f t="shared" si="409"/>
        <v/>
      </c>
    </row>
    <row r="1912" spans="1:29" x14ac:dyDescent="0.2">
      <c r="A1912" s="150"/>
      <c r="B1912" s="149" t="str">
        <f t="shared" si="412"/>
        <v/>
      </c>
      <c r="C1912" s="140">
        <f t="shared" si="401"/>
        <v>19602000</v>
      </c>
      <c r="D1912" s="144"/>
      <c r="G1912" s="147"/>
      <c r="T1912" s="142" t="str">
        <f t="shared" si="402"/>
        <v/>
      </c>
      <c r="U1912" s="142" t="str">
        <f t="shared" si="403"/>
        <v/>
      </c>
      <c r="V1912" s="195" t="str">
        <f t="shared" si="404"/>
        <v/>
      </c>
      <c r="W1912" s="196" t="str">
        <f t="shared" si="405"/>
        <v/>
      </c>
      <c r="X1912" s="146" t="str">
        <f t="shared" si="410"/>
        <v/>
      </c>
      <c r="Y1912" s="146" t="str">
        <f t="shared" si="406"/>
        <v/>
      </c>
      <c r="Z1912" s="199" t="str">
        <f t="shared" si="407"/>
        <v/>
      </c>
      <c r="AA1912" s="146" t="str">
        <f t="shared" si="411"/>
        <v/>
      </c>
      <c r="AB1912" s="141" t="str">
        <f t="shared" si="408"/>
        <v/>
      </c>
      <c r="AC1912" s="140" t="str">
        <f t="shared" si="409"/>
        <v/>
      </c>
    </row>
    <row r="1913" spans="1:29" x14ac:dyDescent="0.2">
      <c r="A1913" s="150"/>
      <c r="B1913" s="149" t="str">
        <f t="shared" si="412"/>
        <v/>
      </c>
      <c r="C1913" s="140">
        <f t="shared" si="401"/>
        <v>19612800</v>
      </c>
      <c r="D1913" s="144"/>
      <c r="G1913" s="147"/>
      <c r="T1913" s="142" t="str">
        <f t="shared" si="402"/>
        <v/>
      </c>
      <c r="U1913" s="142" t="str">
        <f t="shared" si="403"/>
        <v/>
      </c>
      <c r="V1913" s="195" t="str">
        <f t="shared" si="404"/>
        <v/>
      </c>
      <c r="W1913" s="196" t="str">
        <f t="shared" si="405"/>
        <v/>
      </c>
      <c r="X1913" s="146" t="str">
        <f t="shared" si="410"/>
        <v/>
      </c>
      <c r="Y1913" s="146" t="str">
        <f t="shared" si="406"/>
        <v/>
      </c>
      <c r="Z1913" s="199" t="str">
        <f t="shared" si="407"/>
        <v/>
      </c>
      <c r="AA1913" s="146" t="str">
        <f t="shared" si="411"/>
        <v/>
      </c>
      <c r="AB1913" s="141" t="str">
        <f t="shared" si="408"/>
        <v/>
      </c>
      <c r="AC1913" s="140" t="str">
        <f t="shared" si="409"/>
        <v/>
      </c>
    </row>
    <row r="1914" spans="1:29" x14ac:dyDescent="0.2">
      <c r="A1914" s="150"/>
      <c r="B1914" s="149" t="str">
        <f t="shared" si="412"/>
        <v/>
      </c>
      <c r="C1914" s="140">
        <f t="shared" si="401"/>
        <v>19623600</v>
      </c>
      <c r="D1914" s="144"/>
      <c r="G1914" s="147"/>
      <c r="T1914" s="142" t="str">
        <f t="shared" si="402"/>
        <v/>
      </c>
      <c r="U1914" s="142" t="str">
        <f t="shared" si="403"/>
        <v/>
      </c>
      <c r="V1914" s="195" t="str">
        <f t="shared" si="404"/>
        <v/>
      </c>
      <c r="W1914" s="196" t="str">
        <f t="shared" si="405"/>
        <v/>
      </c>
      <c r="X1914" s="146" t="str">
        <f t="shared" si="410"/>
        <v/>
      </c>
      <c r="Y1914" s="146" t="str">
        <f t="shared" si="406"/>
        <v/>
      </c>
      <c r="Z1914" s="199" t="str">
        <f t="shared" si="407"/>
        <v/>
      </c>
      <c r="AA1914" s="146" t="str">
        <f t="shared" si="411"/>
        <v/>
      </c>
      <c r="AB1914" s="141" t="str">
        <f t="shared" si="408"/>
        <v/>
      </c>
      <c r="AC1914" s="140" t="str">
        <f t="shared" si="409"/>
        <v/>
      </c>
    </row>
    <row r="1915" spans="1:29" x14ac:dyDescent="0.2">
      <c r="A1915" s="150"/>
      <c r="B1915" s="149" t="str">
        <f t="shared" si="412"/>
        <v/>
      </c>
      <c r="C1915" s="140">
        <f t="shared" si="401"/>
        <v>19634400</v>
      </c>
      <c r="D1915" s="144"/>
      <c r="G1915" s="147"/>
      <c r="T1915" s="142" t="str">
        <f t="shared" si="402"/>
        <v/>
      </c>
      <c r="U1915" s="142" t="str">
        <f t="shared" si="403"/>
        <v/>
      </c>
      <c r="V1915" s="195" t="str">
        <f t="shared" si="404"/>
        <v/>
      </c>
      <c r="W1915" s="196" t="str">
        <f t="shared" si="405"/>
        <v/>
      </c>
      <c r="X1915" s="146" t="str">
        <f t="shared" si="410"/>
        <v/>
      </c>
      <c r="Y1915" s="146" t="str">
        <f t="shared" si="406"/>
        <v/>
      </c>
      <c r="Z1915" s="199" t="str">
        <f t="shared" si="407"/>
        <v/>
      </c>
      <c r="AA1915" s="146" t="str">
        <f t="shared" si="411"/>
        <v/>
      </c>
      <c r="AB1915" s="141" t="str">
        <f t="shared" si="408"/>
        <v/>
      </c>
      <c r="AC1915" s="140" t="str">
        <f t="shared" si="409"/>
        <v/>
      </c>
    </row>
    <row r="1916" spans="1:29" x14ac:dyDescent="0.2">
      <c r="A1916" s="150"/>
      <c r="B1916" s="149" t="str">
        <f t="shared" si="412"/>
        <v/>
      </c>
      <c r="C1916" s="140">
        <f t="shared" ref="C1916:C1979" si="413">C1915+$N$5*3600+0.00000000001</f>
        <v>19645200</v>
      </c>
      <c r="D1916" s="144"/>
      <c r="G1916" s="147"/>
      <c r="T1916" s="142" t="str">
        <f t="shared" si="402"/>
        <v/>
      </c>
      <c r="U1916" s="142" t="str">
        <f t="shared" si="403"/>
        <v/>
      </c>
      <c r="V1916" s="195" t="str">
        <f t="shared" si="404"/>
        <v/>
      </c>
      <c r="W1916" s="196" t="str">
        <f t="shared" si="405"/>
        <v/>
      </c>
      <c r="X1916" s="146" t="str">
        <f t="shared" si="410"/>
        <v/>
      </c>
      <c r="Y1916" s="146" t="str">
        <f t="shared" si="406"/>
        <v/>
      </c>
      <c r="Z1916" s="199" t="str">
        <f t="shared" si="407"/>
        <v/>
      </c>
      <c r="AA1916" s="146" t="str">
        <f t="shared" si="411"/>
        <v/>
      </c>
      <c r="AB1916" s="141" t="str">
        <f t="shared" si="408"/>
        <v/>
      </c>
      <c r="AC1916" s="140" t="str">
        <f t="shared" si="409"/>
        <v/>
      </c>
    </row>
    <row r="1917" spans="1:29" x14ac:dyDescent="0.2">
      <c r="A1917" s="150"/>
      <c r="B1917" s="149" t="str">
        <f t="shared" si="412"/>
        <v/>
      </c>
      <c r="C1917" s="140">
        <f t="shared" si="413"/>
        <v>19656000</v>
      </c>
      <c r="D1917" s="144"/>
      <c r="G1917" s="147"/>
      <c r="T1917" s="142" t="str">
        <f t="shared" si="402"/>
        <v/>
      </c>
      <c r="U1917" s="142" t="str">
        <f t="shared" si="403"/>
        <v/>
      </c>
      <c r="V1917" s="195" t="str">
        <f t="shared" si="404"/>
        <v/>
      </c>
      <c r="W1917" s="196" t="str">
        <f t="shared" si="405"/>
        <v/>
      </c>
      <c r="X1917" s="146" t="str">
        <f t="shared" si="410"/>
        <v/>
      </c>
      <c r="Y1917" s="146" t="str">
        <f t="shared" si="406"/>
        <v/>
      </c>
      <c r="Z1917" s="199" t="str">
        <f t="shared" si="407"/>
        <v/>
      </c>
      <c r="AA1917" s="146" t="str">
        <f t="shared" si="411"/>
        <v/>
      </c>
      <c r="AB1917" s="141" t="str">
        <f t="shared" si="408"/>
        <v/>
      </c>
      <c r="AC1917" s="140" t="str">
        <f t="shared" si="409"/>
        <v/>
      </c>
    </row>
    <row r="1918" spans="1:29" x14ac:dyDescent="0.2">
      <c r="A1918" s="150"/>
      <c r="B1918" s="149" t="str">
        <f t="shared" si="412"/>
        <v/>
      </c>
      <c r="C1918" s="140">
        <f t="shared" si="413"/>
        <v>19666800</v>
      </c>
      <c r="D1918" s="144"/>
      <c r="G1918" s="147"/>
      <c r="T1918" s="142" t="str">
        <f t="shared" si="402"/>
        <v/>
      </c>
      <c r="U1918" s="142" t="str">
        <f t="shared" si="403"/>
        <v/>
      </c>
      <c r="V1918" s="195" t="str">
        <f t="shared" si="404"/>
        <v/>
      </c>
      <c r="W1918" s="196" t="str">
        <f t="shared" si="405"/>
        <v/>
      </c>
      <c r="X1918" s="146" t="str">
        <f t="shared" si="410"/>
        <v/>
      </c>
      <c r="Y1918" s="146" t="str">
        <f t="shared" si="406"/>
        <v/>
      </c>
      <c r="Z1918" s="199" t="str">
        <f t="shared" si="407"/>
        <v/>
      </c>
      <c r="AA1918" s="146" t="str">
        <f t="shared" si="411"/>
        <v/>
      </c>
      <c r="AB1918" s="141" t="str">
        <f t="shared" si="408"/>
        <v/>
      </c>
      <c r="AC1918" s="140" t="str">
        <f t="shared" si="409"/>
        <v/>
      </c>
    </row>
    <row r="1919" spans="1:29" x14ac:dyDescent="0.2">
      <c r="A1919" s="150"/>
      <c r="B1919" s="149" t="str">
        <f t="shared" si="412"/>
        <v/>
      </c>
      <c r="C1919" s="140">
        <f t="shared" si="413"/>
        <v>19677600</v>
      </c>
      <c r="D1919" s="144"/>
      <c r="G1919" s="147"/>
      <c r="T1919" s="142" t="str">
        <f t="shared" si="402"/>
        <v/>
      </c>
      <c r="U1919" s="142" t="str">
        <f t="shared" si="403"/>
        <v/>
      </c>
      <c r="V1919" s="195" t="str">
        <f t="shared" si="404"/>
        <v/>
      </c>
      <c r="W1919" s="196" t="str">
        <f t="shared" si="405"/>
        <v/>
      </c>
      <c r="X1919" s="146" t="str">
        <f t="shared" si="410"/>
        <v/>
      </c>
      <c r="Y1919" s="146" t="str">
        <f t="shared" si="406"/>
        <v/>
      </c>
      <c r="Z1919" s="199" t="str">
        <f t="shared" si="407"/>
        <v/>
      </c>
      <c r="AA1919" s="146" t="str">
        <f t="shared" si="411"/>
        <v/>
      </c>
      <c r="AB1919" s="141" t="str">
        <f t="shared" si="408"/>
        <v/>
      </c>
      <c r="AC1919" s="140" t="str">
        <f t="shared" si="409"/>
        <v/>
      </c>
    </row>
    <row r="1920" spans="1:29" x14ac:dyDescent="0.2">
      <c r="A1920" s="150"/>
      <c r="B1920" s="149" t="str">
        <f t="shared" si="412"/>
        <v/>
      </c>
      <c r="C1920" s="140">
        <f t="shared" si="413"/>
        <v>19688400</v>
      </c>
      <c r="D1920" s="144"/>
      <c r="G1920" s="147"/>
      <c r="T1920" s="142" t="str">
        <f t="shared" si="402"/>
        <v/>
      </c>
      <c r="U1920" s="142" t="str">
        <f t="shared" si="403"/>
        <v/>
      </c>
      <c r="V1920" s="195" t="str">
        <f t="shared" si="404"/>
        <v/>
      </c>
      <c r="W1920" s="196" t="str">
        <f t="shared" si="405"/>
        <v/>
      </c>
      <c r="X1920" s="146" t="str">
        <f t="shared" si="410"/>
        <v/>
      </c>
      <c r="Y1920" s="146" t="str">
        <f t="shared" si="406"/>
        <v/>
      </c>
      <c r="Z1920" s="199" t="str">
        <f t="shared" si="407"/>
        <v/>
      </c>
      <c r="AA1920" s="146" t="str">
        <f t="shared" si="411"/>
        <v/>
      </c>
      <c r="AB1920" s="141" t="str">
        <f t="shared" si="408"/>
        <v/>
      </c>
      <c r="AC1920" s="140" t="str">
        <f t="shared" si="409"/>
        <v/>
      </c>
    </row>
    <row r="1921" spans="1:29" x14ac:dyDescent="0.2">
      <c r="A1921" s="150"/>
      <c r="B1921" s="149" t="str">
        <f t="shared" si="412"/>
        <v/>
      </c>
      <c r="C1921" s="140">
        <f t="shared" si="413"/>
        <v>19699200</v>
      </c>
      <c r="D1921" s="144"/>
      <c r="G1921" s="147"/>
      <c r="T1921" s="142" t="str">
        <f t="shared" si="402"/>
        <v/>
      </c>
      <c r="U1921" s="142" t="str">
        <f t="shared" si="403"/>
        <v/>
      </c>
      <c r="V1921" s="195" t="str">
        <f t="shared" si="404"/>
        <v/>
      </c>
      <c r="W1921" s="196" t="str">
        <f t="shared" si="405"/>
        <v/>
      </c>
      <c r="X1921" s="146" t="str">
        <f t="shared" si="410"/>
        <v/>
      </c>
      <c r="Y1921" s="146" t="str">
        <f t="shared" si="406"/>
        <v/>
      </c>
      <c r="Z1921" s="199" t="str">
        <f t="shared" si="407"/>
        <v/>
      </c>
      <c r="AA1921" s="146" t="str">
        <f t="shared" si="411"/>
        <v/>
      </c>
      <c r="AB1921" s="141" t="str">
        <f t="shared" si="408"/>
        <v/>
      </c>
      <c r="AC1921" s="140" t="str">
        <f t="shared" si="409"/>
        <v/>
      </c>
    </row>
    <row r="1922" spans="1:29" x14ac:dyDescent="0.2">
      <c r="A1922" s="150"/>
      <c r="B1922" s="149" t="str">
        <f t="shared" si="412"/>
        <v/>
      </c>
      <c r="C1922" s="140">
        <f t="shared" si="413"/>
        <v>19710000</v>
      </c>
      <c r="D1922" s="144"/>
      <c r="G1922" s="147"/>
      <c r="T1922" s="142" t="str">
        <f t="shared" si="402"/>
        <v/>
      </c>
      <c r="U1922" s="142" t="str">
        <f t="shared" si="403"/>
        <v/>
      </c>
      <c r="V1922" s="195" t="str">
        <f t="shared" si="404"/>
        <v/>
      </c>
      <c r="W1922" s="196" t="str">
        <f t="shared" si="405"/>
        <v/>
      </c>
      <c r="X1922" s="146" t="str">
        <f t="shared" si="410"/>
        <v/>
      </c>
      <c r="Y1922" s="146" t="str">
        <f t="shared" si="406"/>
        <v/>
      </c>
      <c r="Z1922" s="199" t="str">
        <f t="shared" si="407"/>
        <v/>
      </c>
      <c r="AA1922" s="146" t="str">
        <f t="shared" si="411"/>
        <v/>
      </c>
      <c r="AB1922" s="141" t="str">
        <f t="shared" si="408"/>
        <v/>
      </c>
      <c r="AC1922" s="140" t="str">
        <f t="shared" si="409"/>
        <v/>
      </c>
    </row>
    <row r="1923" spans="1:29" x14ac:dyDescent="0.2">
      <c r="A1923" s="150"/>
      <c r="B1923" s="149" t="str">
        <f t="shared" si="412"/>
        <v/>
      </c>
      <c r="C1923" s="140">
        <f t="shared" si="413"/>
        <v>19720800</v>
      </c>
      <c r="D1923" s="144"/>
      <c r="G1923" s="147"/>
      <c r="T1923" s="142" t="str">
        <f t="shared" ref="T1923:T1986" si="414">IF(U1923="","",T1922+1)</f>
        <v/>
      </c>
      <c r="U1923" s="142" t="str">
        <f t="shared" ref="U1923:U1986" si="415">IF(U1922="","",IF(U1922+$N$33&gt;$O$2,"",IF((U1922+N$33)&gt;=O$2,O$2,U1922+$N$33)))</f>
        <v/>
      </c>
      <c r="V1923" s="195" t="str">
        <f t="shared" ref="V1923:V1986" si="416">IF(U1923="","",(U1923/3600)/24+V$4)</f>
        <v/>
      </c>
      <c r="W1923" s="196" t="str">
        <f t="shared" ref="W1923:W1986" si="417">IF(T1923="","",V1923/24+$W$5)</f>
        <v/>
      </c>
      <c r="X1923" s="146" t="str">
        <f t="shared" si="410"/>
        <v/>
      </c>
      <c r="Y1923" s="146" t="str">
        <f t="shared" ref="Y1923:Y1986" si="418">IF(U1923="","",GetYByX(Z1923/10000,$J$4:$J$100,$I$4:$I$100, TRUE))</f>
        <v/>
      </c>
      <c r="Z1923" s="199" t="str">
        <f t="shared" ref="Z1923:Z1986" si="419">IF(U1923="","",Z1922+X1923*AB1923-AA1923*AB1923)</f>
        <v/>
      </c>
      <c r="AA1923" s="146" t="str">
        <f t="shared" si="411"/>
        <v/>
      </c>
      <c r="AB1923" s="141" t="str">
        <f t="shared" ref="AB1923:AB1986" si="420">IF(U1923="","",U1923-U1922)</f>
        <v/>
      </c>
      <c r="AC1923" s="140" t="str">
        <f t="shared" ref="AC1923:AC1986" si="421">IF(U1923="","",U1923/3600)</f>
        <v/>
      </c>
    </row>
    <row r="1924" spans="1:29" x14ac:dyDescent="0.2">
      <c r="A1924" s="150"/>
      <c r="B1924" s="149" t="str">
        <f t="shared" si="412"/>
        <v/>
      </c>
      <c r="C1924" s="140">
        <f t="shared" si="413"/>
        <v>19731600</v>
      </c>
      <c r="D1924" s="144"/>
      <c r="G1924" s="147"/>
      <c r="T1924" s="142" t="str">
        <f t="shared" si="414"/>
        <v/>
      </c>
      <c r="U1924" s="142" t="str">
        <f t="shared" si="415"/>
        <v/>
      </c>
      <c r="V1924" s="195" t="str">
        <f t="shared" si="416"/>
        <v/>
      </c>
      <c r="W1924" s="196" t="str">
        <f t="shared" si="417"/>
        <v/>
      </c>
      <c r="X1924" s="146" t="str">
        <f t="shared" si="410"/>
        <v/>
      </c>
      <c r="Y1924" s="146" t="str">
        <f t="shared" si="418"/>
        <v/>
      </c>
      <c r="Z1924" s="199" t="str">
        <f t="shared" si="419"/>
        <v/>
      </c>
      <c r="AA1924" s="146" t="str">
        <f t="shared" si="411"/>
        <v/>
      </c>
      <c r="AB1924" s="141" t="str">
        <f t="shared" si="420"/>
        <v/>
      </c>
      <c r="AC1924" s="140" t="str">
        <f t="shared" si="421"/>
        <v/>
      </c>
    </row>
    <row r="1925" spans="1:29" x14ac:dyDescent="0.2">
      <c r="A1925" s="150"/>
      <c r="B1925" s="149" t="str">
        <f t="shared" si="412"/>
        <v/>
      </c>
      <c r="C1925" s="140">
        <f t="shared" si="413"/>
        <v>19742400</v>
      </c>
      <c r="D1925" s="144"/>
      <c r="G1925" s="147"/>
      <c r="T1925" s="142" t="str">
        <f t="shared" si="414"/>
        <v/>
      </c>
      <c r="U1925" s="142" t="str">
        <f t="shared" si="415"/>
        <v/>
      </c>
      <c r="V1925" s="195" t="str">
        <f t="shared" si="416"/>
        <v/>
      </c>
      <c r="W1925" s="196" t="str">
        <f t="shared" si="417"/>
        <v/>
      </c>
      <c r="X1925" s="146" t="str">
        <f t="shared" si="410"/>
        <v/>
      </c>
      <c r="Y1925" s="146" t="str">
        <f t="shared" si="418"/>
        <v/>
      </c>
      <c r="Z1925" s="199" t="str">
        <f t="shared" si="419"/>
        <v/>
      </c>
      <c r="AA1925" s="146" t="str">
        <f t="shared" si="411"/>
        <v/>
      </c>
      <c r="AB1925" s="141" t="str">
        <f t="shared" si="420"/>
        <v/>
      </c>
      <c r="AC1925" s="140" t="str">
        <f t="shared" si="421"/>
        <v/>
      </c>
    </row>
    <row r="1926" spans="1:29" x14ac:dyDescent="0.2">
      <c r="A1926" s="150"/>
      <c r="B1926" s="149" t="str">
        <f t="shared" si="412"/>
        <v/>
      </c>
      <c r="C1926" s="140">
        <f t="shared" si="413"/>
        <v>19753200</v>
      </c>
      <c r="D1926" s="144"/>
      <c r="G1926" s="147"/>
      <c r="T1926" s="142" t="str">
        <f t="shared" si="414"/>
        <v/>
      </c>
      <c r="U1926" s="142" t="str">
        <f t="shared" si="415"/>
        <v/>
      </c>
      <c r="V1926" s="195" t="str">
        <f t="shared" si="416"/>
        <v/>
      </c>
      <c r="W1926" s="196" t="str">
        <f t="shared" si="417"/>
        <v/>
      </c>
      <c r="X1926" s="146" t="str">
        <f t="shared" ref="X1926:X1989" si="422">IF(U1926="","",vbaSpline(U1926/3600,A$4:A$59,D$4:D$59))</f>
        <v/>
      </c>
      <c r="Y1926" s="146" t="str">
        <f t="shared" si="418"/>
        <v/>
      </c>
      <c r="Z1926" s="199" t="str">
        <f t="shared" si="419"/>
        <v/>
      </c>
      <c r="AA1926" s="146" t="str">
        <f t="shared" ref="AA1926:AA1989" si="423">IF(U1926="","",IF(Y1925&lt;$N$12,0,GetYByX(Y1925,$AF$5:$AF$100,$AG$5:$AG$100)+GetYByX(Y1925,$AI$5:$AI$100,$AJ$5:$AJ$100)+AL1925)+GetYByX(Y1925,F$4:F$100,G$4:G$100))</f>
        <v/>
      </c>
      <c r="AB1926" s="141" t="str">
        <f t="shared" si="420"/>
        <v/>
      </c>
      <c r="AC1926" s="140" t="str">
        <f t="shared" si="421"/>
        <v/>
      </c>
    </row>
    <row r="1927" spans="1:29" x14ac:dyDescent="0.2">
      <c r="A1927" s="150"/>
      <c r="B1927" s="149" t="str">
        <f t="shared" si="412"/>
        <v/>
      </c>
      <c r="C1927" s="140">
        <f t="shared" si="413"/>
        <v>19764000</v>
      </c>
      <c r="D1927" s="144"/>
      <c r="G1927" s="147"/>
      <c r="T1927" s="142" t="str">
        <f t="shared" si="414"/>
        <v/>
      </c>
      <c r="U1927" s="142" t="str">
        <f t="shared" si="415"/>
        <v/>
      </c>
      <c r="V1927" s="195" t="str">
        <f t="shared" si="416"/>
        <v/>
      </c>
      <c r="W1927" s="196" t="str">
        <f t="shared" si="417"/>
        <v/>
      </c>
      <c r="X1927" s="146" t="str">
        <f t="shared" si="422"/>
        <v/>
      </c>
      <c r="Y1927" s="146" t="str">
        <f t="shared" si="418"/>
        <v/>
      </c>
      <c r="Z1927" s="199" t="str">
        <f t="shared" si="419"/>
        <v/>
      </c>
      <c r="AA1927" s="146" t="str">
        <f t="shared" si="423"/>
        <v/>
      </c>
      <c r="AB1927" s="141" t="str">
        <f t="shared" si="420"/>
        <v/>
      </c>
      <c r="AC1927" s="140" t="str">
        <f t="shared" si="421"/>
        <v/>
      </c>
    </row>
    <row r="1928" spans="1:29" x14ac:dyDescent="0.2">
      <c r="A1928" s="150"/>
      <c r="B1928" s="149" t="str">
        <f t="shared" si="412"/>
        <v/>
      </c>
      <c r="C1928" s="140">
        <f t="shared" si="413"/>
        <v>19774800</v>
      </c>
      <c r="D1928" s="144"/>
      <c r="G1928" s="147"/>
      <c r="T1928" s="142" t="str">
        <f t="shared" si="414"/>
        <v/>
      </c>
      <c r="U1928" s="142" t="str">
        <f t="shared" si="415"/>
        <v/>
      </c>
      <c r="V1928" s="195" t="str">
        <f t="shared" si="416"/>
        <v/>
      </c>
      <c r="W1928" s="196" t="str">
        <f t="shared" si="417"/>
        <v/>
      </c>
      <c r="X1928" s="146" t="str">
        <f t="shared" si="422"/>
        <v/>
      </c>
      <c r="Y1928" s="146" t="str">
        <f t="shared" si="418"/>
        <v/>
      </c>
      <c r="Z1928" s="199" t="str">
        <f t="shared" si="419"/>
        <v/>
      </c>
      <c r="AA1928" s="146" t="str">
        <f t="shared" si="423"/>
        <v/>
      </c>
      <c r="AB1928" s="141" t="str">
        <f t="shared" si="420"/>
        <v/>
      </c>
      <c r="AC1928" s="140" t="str">
        <f t="shared" si="421"/>
        <v/>
      </c>
    </row>
    <row r="1929" spans="1:29" x14ac:dyDescent="0.2">
      <c r="A1929" s="150"/>
      <c r="B1929" s="149" t="str">
        <f t="shared" si="412"/>
        <v/>
      </c>
      <c r="C1929" s="140">
        <f t="shared" si="413"/>
        <v>19785600</v>
      </c>
      <c r="D1929" s="144"/>
      <c r="G1929" s="147"/>
      <c r="T1929" s="142" t="str">
        <f t="shared" si="414"/>
        <v/>
      </c>
      <c r="U1929" s="142" t="str">
        <f t="shared" si="415"/>
        <v/>
      </c>
      <c r="V1929" s="195" t="str">
        <f t="shared" si="416"/>
        <v/>
      </c>
      <c r="W1929" s="196" t="str">
        <f t="shared" si="417"/>
        <v/>
      </c>
      <c r="X1929" s="146" t="str">
        <f t="shared" si="422"/>
        <v/>
      </c>
      <c r="Y1929" s="146" t="str">
        <f t="shared" si="418"/>
        <v/>
      </c>
      <c r="Z1929" s="199" t="str">
        <f t="shared" si="419"/>
        <v/>
      </c>
      <c r="AA1929" s="146" t="str">
        <f t="shared" si="423"/>
        <v/>
      </c>
      <c r="AB1929" s="141" t="str">
        <f t="shared" si="420"/>
        <v/>
      </c>
      <c r="AC1929" s="140" t="str">
        <f t="shared" si="421"/>
        <v/>
      </c>
    </row>
    <row r="1930" spans="1:29" x14ac:dyDescent="0.2">
      <c r="A1930" s="150"/>
      <c r="B1930" s="149" t="str">
        <f t="shared" si="412"/>
        <v/>
      </c>
      <c r="C1930" s="140">
        <f t="shared" si="413"/>
        <v>19796400</v>
      </c>
      <c r="D1930" s="144"/>
      <c r="G1930" s="147"/>
      <c r="T1930" s="142" t="str">
        <f t="shared" si="414"/>
        <v/>
      </c>
      <c r="U1930" s="142" t="str">
        <f t="shared" si="415"/>
        <v/>
      </c>
      <c r="V1930" s="195" t="str">
        <f t="shared" si="416"/>
        <v/>
      </c>
      <c r="W1930" s="196" t="str">
        <f t="shared" si="417"/>
        <v/>
      </c>
      <c r="X1930" s="146" t="str">
        <f t="shared" si="422"/>
        <v/>
      </c>
      <c r="Y1930" s="146" t="str">
        <f t="shared" si="418"/>
        <v/>
      </c>
      <c r="Z1930" s="199" t="str">
        <f t="shared" si="419"/>
        <v/>
      </c>
      <c r="AA1930" s="146" t="str">
        <f t="shared" si="423"/>
        <v/>
      </c>
      <c r="AB1930" s="141" t="str">
        <f t="shared" si="420"/>
        <v/>
      </c>
      <c r="AC1930" s="140" t="str">
        <f t="shared" si="421"/>
        <v/>
      </c>
    </row>
    <row r="1931" spans="1:29" x14ac:dyDescent="0.2">
      <c r="A1931" s="150"/>
      <c r="B1931" s="149" t="str">
        <f t="shared" si="412"/>
        <v/>
      </c>
      <c r="C1931" s="140">
        <f t="shared" si="413"/>
        <v>19807200</v>
      </c>
      <c r="D1931" s="144"/>
      <c r="G1931" s="147"/>
      <c r="T1931" s="142" t="str">
        <f t="shared" si="414"/>
        <v/>
      </c>
      <c r="U1931" s="142" t="str">
        <f t="shared" si="415"/>
        <v/>
      </c>
      <c r="V1931" s="195" t="str">
        <f t="shared" si="416"/>
        <v/>
      </c>
      <c r="W1931" s="196" t="str">
        <f t="shared" si="417"/>
        <v/>
      </c>
      <c r="X1931" s="146" t="str">
        <f t="shared" si="422"/>
        <v/>
      </c>
      <c r="Y1931" s="146" t="str">
        <f t="shared" si="418"/>
        <v/>
      </c>
      <c r="Z1931" s="199" t="str">
        <f t="shared" si="419"/>
        <v/>
      </c>
      <c r="AA1931" s="146" t="str">
        <f t="shared" si="423"/>
        <v/>
      </c>
      <c r="AB1931" s="141" t="str">
        <f t="shared" si="420"/>
        <v/>
      </c>
      <c r="AC1931" s="140" t="str">
        <f t="shared" si="421"/>
        <v/>
      </c>
    </row>
    <row r="1932" spans="1:29" x14ac:dyDescent="0.2">
      <c r="A1932" s="150"/>
      <c r="B1932" s="149" t="str">
        <f t="shared" si="412"/>
        <v/>
      </c>
      <c r="C1932" s="140">
        <f t="shared" si="413"/>
        <v>19818000</v>
      </c>
      <c r="D1932" s="144"/>
      <c r="G1932" s="147"/>
      <c r="T1932" s="142" t="str">
        <f t="shared" si="414"/>
        <v/>
      </c>
      <c r="U1932" s="142" t="str">
        <f t="shared" si="415"/>
        <v/>
      </c>
      <c r="V1932" s="195" t="str">
        <f t="shared" si="416"/>
        <v/>
      </c>
      <c r="W1932" s="196" t="str">
        <f t="shared" si="417"/>
        <v/>
      </c>
      <c r="X1932" s="146" t="str">
        <f t="shared" si="422"/>
        <v/>
      </c>
      <c r="Y1932" s="146" t="str">
        <f t="shared" si="418"/>
        <v/>
      </c>
      <c r="Z1932" s="199" t="str">
        <f t="shared" si="419"/>
        <v/>
      </c>
      <c r="AA1932" s="146" t="str">
        <f t="shared" si="423"/>
        <v/>
      </c>
      <c r="AB1932" s="141" t="str">
        <f t="shared" si="420"/>
        <v/>
      </c>
      <c r="AC1932" s="140" t="str">
        <f t="shared" si="421"/>
        <v/>
      </c>
    </row>
    <row r="1933" spans="1:29" x14ac:dyDescent="0.2">
      <c r="A1933" s="150"/>
      <c r="B1933" s="149" t="str">
        <f t="shared" si="412"/>
        <v/>
      </c>
      <c r="C1933" s="140">
        <f t="shared" si="413"/>
        <v>19828800</v>
      </c>
      <c r="D1933" s="144"/>
      <c r="G1933" s="147"/>
      <c r="T1933" s="142" t="str">
        <f t="shared" si="414"/>
        <v/>
      </c>
      <c r="U1933" s="142" t="str">
        <f t="shared" si="415"/>
        <v/>
      </c>
      <c r="V1933" s="195" t="str">
        <f t="shared" si="416"/>
        <v/>
      </c>
      <c r="W1933" s="196" t="str">
        <f t="shared" si="417"/>
        <v/>
      </c>
      <c r="X1933" s="146" t="str">
        <f t="shared" si="422"/>
        <v/>
      </c>
      <c r="Y1933" s="146" t="str">
        <f t="shared" si="418"/>
        <v/>
      </c>
      <c r="Z1933" s="199" t="str">
        <f t="shared" si="419"/>
        <v/>
      </c>
      <c r="AA1933" s="146" t="str">
        <f t="shared" si="423"/>
        <v/>
      </c>
      <c r="AB1933" s="141" t="str">
        <f t="shared" si="420"/>
        <v/>
      </c>
      <c r="AC1933" s="140" t="str">
        <f t="shared" si="421"/>
        <v/>
      </c>
    </row>
    <row r="1934" spans="1:29" x14ac:dyDescent="0.2">
      <c r="A1934" s="150"/>
      <c r="B1934" s="149" t="str">
        <f t="shared" si="412"/>
        <v/>
      </c>
      <c r="C1934" s="140">
        <f t="shared" si="413"/>
        <v>19839600</v>
      </c>
      <c r="D1934" s="144"/>
      <c r="G1934" s="147"/>
      <c r="T1934" s="142" t="str">
        <f t="shared" si="414"/>
        <v/>
      </c>
      <c r="U1934" s="142" t="str">
        <f t="shared" si="415"/>
        <v/>
      </c>
      <c r="V1934" s="195" t="str">
        <f t="shared" si="416"/>
        <v/>
      </c>
      <c r="W1934" s="196" t="str">
        <f t="shared" si="417"/>
        <v/>
      </c>
      <c r="X1934" s="146" t="str">
        <f t="shared" si="422"/>
        <v/>
      </c>
      <c r="Y1934" s="146" t="str">
        <f t="shared" si="418"/>
        <v/>
      </c>
      <c r="Z1934" s="199" t="str">
        <f t="shared" si="419"/>
        <v/>
      </c>
      <c r="AA1934" s="146" t="str">
        <f t="shared" si="423"/>
        <v/>
      </c>
      <c r="AB1934" s="141" t="str">
        <f t="shared" si="420"/>
        <v/>
      </c>
      <c r="AC1934" s="140" t="str">
        <f t="shared" si="421"/>
        <v/>
      </c>
    </row>
    <row r="1935" spans="1:29" x14ac:dyDescent="0.2">
      <c r="A1935" s="150"/>
      <c r="B1935" s="149" t="str">
        <f t="shared" si="412"/>
        <v/>
      </c>
      <c r="C1935" s="140">
        <f t="shared" si="413"/>
        <v>19850400</v>
      </c>
      <c r="D1935" s="144"/>
      <c r="G1935" s="147"/>
      <c r="T1935" s="142" t="str">
        <f t="shared" si="414"/>
        <v/>
      </c>
      <c r="U1935" s="142" t="str">
        <f t="shared" si="415"/>
        <v/>
      </c>
      <c r="V1935" s="195" t="str">
        <f t="shared" si="416"/>
        <v/>
      </c>
      <c r="W1935" s="196" t="str">
        <f t="shared" si="417"/>
        <v/>
      </c>
      <c r="X1935" s="146" t="str">
        <f t="shared" si="422"/>
        <v/>
      </c>
      <c r="Y1935" s="146" t="str">
        <f t="shared" si="418"/>
        <v/>
      </c>
      <c r="Z1935" s="199" t="str">
        <f t="shared" si="419"/>
        <v/>
      </c>
      <c r="AA1935" s="146" t="str">
        <f t="shared" si="423"/>
        <v/>
      </c>
      <c r="AB1935" s="141" t="str">
        <f t="shared" si="420"/>
        <v/>
      </c>
      <c r="AC1935" s="140" t="str">
        <f t="shared" si="421"/>
        <v/>
      </c>
    </row>
    <row r="1936" spans="1:29" x14ac:dyDescent="0.2">
      <c r="A1936" s="150"/>
      <c r="B1936" s="149" t="str">
        <f t="shared" si="412"/>
        <v/>
      </c>
      <c r="C1936" s="140">
        <f t="shared" si="413"/>
        <v>19861200</v>
      </c>
      <c r="D1936" s="144"/>
      <c r="G1936" s="147"/>
      <c r="T1936" s="142" t="str">
        <f t="shared" si="414"/>
        <v/>
      </c>
      <c r="U1936" s="142" t="str">
        <f t="shared" si="415"/>
        <v/>
      </c>
      <c r="V1936" s="195" t="str">
        <f t="shared" si="416"/>
        <v/>
      </c>
      <c r="W1936" s="196" t="str">
        <f t="shared" si="417"/>
        <v/>
      </c>
      <c r="X1936" s="146" t="str">
        <f t="shared" si="422"/>
        <v/>
      </c>
      <c r="Y1936" s="146" t="str">
        <f t="shared" si="418"/>
        <v/>
      </c>
      <c r="Z1936" s="199" t="str">
        <f t="shared" si="419"/>
        <v/>
      </c>
      <c r="AA1936" s="146" t="str">
        <f t="shared" si="423"/>
        <v/>
      </c>
      <c r="AB1936" s="141" t="str">
        <f t="shared" si="420"/>
        <v/>
      </c>
      <c r="AC1936" s="140" t="str">
        <f t="shared" si="421"/>
        <v/>
      </c>
    </row>
    <row r="1937" spans="1:29" x14ac:dyDescent="0.2">
      <c r="A1937" s="150"/>
      <c r="B1937" s="149" t="str">
        <f t="shared" si="412"/>
        <v/>
      </c>
      <c r="C1937" s="140">
        <f t="shared" si="413"/>
        <v>19872000</v>
      </c>
      <c r="D1937" s="144"/>
      <c r="G1937" s="147"/>
      <c r="T1937" s="142" t="str">
        <f t="shared" si="414"/>
        <v/>
      </c>
      <c r="U1937" s="142" t="str">
        <f t="shared" si="415"/>
        <v/>
      </c>
      <c r="V1937" s="195" t="str">
        <f t="shared" si="416"/>
        <v/>
      </c>
      <c r="W1937" s="196" t="str">
        <f t="shared" si="417"/>
        <v/>
      </c>
      <c r="X1937" s="146" t="str">
        <f t="shared" si="422"/>
        <v/>
      </c>
      <c r="Y1937" s="146" t="str">
        <f t="shared" si="418"/>
        <v/>
      </c>
      <c r="Z1937" s="199" t="str">
        <f t="shared" si="419"/>
        <v/>
      </c>
      <c r="AA1937" s="146" t="str">
        <f t="shared" si="423"/>
        <v/>
      </c>
      <c r="AB1937" s="141" t="str">
        <f t="shared" si="420"/>
        <v/>
      </c>
      <c r="AC1937" s="140" t="str">
        <f t="shared" si="421"/>
        <v/>
      </c>
    </row>
    <row r="1938" spans="1:29" x14ac:dyDescent="0.2">
      <c r="A1938" s="150"/>
      <c r="B1938" s="149" t="str">
        <f t="shared" si="412"/>
        <v/>
      </c>
      <c r="C1938" s="140">
        <f t="shared" si="413"/>
        <v>19882800</v>
      </c>
      <c r="D1938" s="144"/>
      <c r="G1938" s="147"/>
      <c r="T1938" s="142" t="str">
        <f t="shared" si="414"/>
        <v/>
      </c>
      <c r="U1938" s="142" t="str">
        <f t="shared" si="415"/>
        <v/>
      </c>
      <c r="V1938" s="195" t="str">
        <f t="shared" si="416"/>
        <v/>
      </c>
      <c r="W1938" s="196" t="str">
        <f t="shared" si="417"/>
        <v/>
      </c>
      <c r="X1938" s="146" t="str">
        <f t="shared" si="422"/>
        <v/>
      </c>
      <c r="Y1938" s="146" t="str">
        <f t="shared" si="418"/>
        <v/>
      </c>
      <c r="Z1938" s="199" t="str">
        <f t="shared" si="419"/>
        <v/>
      </c>
      <c r="AA1938" s="146" t="str">
        <f t="shared" si="423"/>
        <v/>
      </c>
      <c r="AB1938" s="141" t="str">
        <f t="shared" si="420"/>
        <v/>
      </c>
      <c r="AC1938" s="140" t="str">
        <f t="shared" si="421"/>
        <v/>
      </c>
    </row>
    <row r="1939" spans="1:29" x14ac:dyDescent="0.2">
      <c r="A1939" s="150"/>
      <c r="B1939" s="149" t="str">
        <f t="shared" si="412"/>
        <v/>
      </c>
      <c r="C1939" s="140">
        <f t="shared" si="413"/>
        <v>19893600</v>
      </c>
      <c r="D1939" s="144"/>
      <c r="G1939" s="147"/>
      <c r="T1939" s="142" t="str">
        <f t="shared" si="414"/>
        <v/>
      </c>
      <c r="U1939" s="142" t="str">
        <f t="shared" si="415"/>
        <v/>
      </c>
      <c r="V1939" s="195" t="str">
        <f t="shared" si="416"/>
        <v/>
      </c>
      <c r="W1939" s="196" t="str">
        <f t="shared" si="417"/>
        <v/>
      </c>
      <c r="X1939" s="146" t="str">
        <f t="shared" si="422"/>
        <v/>
      </c>
      <c r="Y1939" s="146" t="str">
        <f t="shared" si="418"/>
        <v/>
      </c>
      <c r="Z1939" s="199" t="str">
        <f t="shared" si="419"/>
        <v/>
      </c>
      <c r="AA1939" s="146" t="str">
        <f t="shared" si="423"/>
        <v/>
      </c>
      <c r="AB1939" s="141" t="str">
        <f t="shared" si="420"/>
        <v/>
      </c>
      <c r="AC1939" s="140" t="str">
        <f t="shared" si="421"/>
        <v/>
      </c>
    </row>
    <row r="1940" spans="1:29" x14ac:dyDescent="0.2">
      <c r="A1940" s="150"/>
      <c r="B1940" s="149" t="str">
        <f t="shared" si="412"/>
        <v/>
      </c>
      <c r="C1940" s="140">
        <f t="shared" si="413"/>
        <v>19904400</v>
      </c>
      <c r="D1940" s="144"/>
      <c r="G1940" s="147"/>
      <c r="T1940" s="142" t="str">
        <f t="shared" si="414"/>
        <v/>
      </c>
      <c r="U1940" s="142" t="str">
        <f t="shared" si="415"/>
        <v/>
      </c>
      <c r="V1940" s="195" t="str">
        <f t="shared" si="416"/>
        <v/>
      </c>
      <c r="W1940" s="196" t="str">
        <f t="shared" si="417"/>
        <v/>
      </c>
      <c r="X1940" s="146" t="str">
        <f t="shared" si="422"/>
        <v/>
      </c>
      <c r="Y1940" s="146" t="str">
        <f t="shared" si="418"/>
        <v/>
      </c>
      <c r="Z1940" s="199" t="str">
        <f t="shared" si="419"/>
        <v/>
      </c>
      <c r="AA1940" s="146" t="str">
        <f t="shared" si="423"/>
        <v/>
      </c>
      <c r="AB1940" s="141" t="str">
        <f t="shared" si="420"/>
        <v/>
      </c>
      <c r="AC1940" s="140" t="str">
        <f t="shared" si="421"/>
        <v/>
      </c>
    </row>
    <row r="1941" spans="1:29" x14ac:dyDescent="0.2">
      <c r="A1941" s="150"/>
      <c r="B1941" s="149" t="str">
        <f t="shared" si="412"/>
        <v/>
      </c>
      <c r="C1941" s="140">
        <f t="shared" si="413"/>
        <v>19915200</v>
      </c>
      <c r="D1941" s="144"/>
      <c r="G1941" s="147"/>
      <c r="T1941" s="142" t="str">
        <f t="shared" si="414"/>
        <v/>
      </c>
      <c r="U1941" s="142" t="str">
        <f t="shared" si="415"/>
        <v/>
      </c>
      <c r="V1941" s="195" t="str">
        <f t="shared" si="416"/>
        <v/>
      </c>
      <c r="W1941" s="196" t="str">
        <f t="shared" si="417"/>
        <v/>
      </c>
      <c r="X1941" s="146" t="str">
        <f t="shared" si="422"/>
        <v/>
      </c>
      <c r="Y1941" s="146" t="str">
        <f t="shared" si="418"/>
        <v/>
      </c>
      <c r="Z1941" s="199" t="str">
        <f t="shared" si="419"/>
        <v/>
      </c>
      <c r="AA1941" s="146" t="str">
        <f t="shared" si="423"/>
        <v/>
      </c>
      <c r="AB1941" s="141" t="str">
        <f t="shared" si="420"/>
        <v/>
      </c>
      <c r="AC1941" s="140" t="str">
        <f t="shared" si="421"/>
        <v/>
      </c>
    </row>
    <row r="1942" spans="1:29" x14ac:dyDescent="0.2">
      <c r="A1942" s="150"/>
      <c r="B1942" s="149" t="str">
        <f t="shared" si="412"/>
        <v/>
      </c>
      <c r="C1942" s="140">
        <f t="shared" si="413"/>
        <v>19926000</v>
      </c>
      <c r="D1942" s="144"/>
      <c r="G1942" s="147"/>
      <c r="T1942" s="142" t="str">
        <f t="shared" si="414"/>
        <v/>
      </c>
      <c r="U1942" s="142" t="str">
        <f t="shared" si="415"/>
        <v/>
      </c>
      <c r="V1942" s="195" t="str">
        <f t="shared" si="416"/>
        <v/>
      </c>
      <c r="W1942" s="196" t="str">
        <f t="shared" si="417"/>
        <v/>
      </c>
      <c r="X1942" s="146" t="str">
        <f t="shared" si="422"/>
        <v/>
      </c>
      <c r="Y1942" s="146" t="str">
        <f t="shared" si="418"/>
        <v/>
      </c>
      <c r="Z1942" s="199" t="str">
        <f t="shared" si="419"/>
        <v/>
      </c>
      <c r="AA1942" s="146" t="str">
        <f t="shared" si="423"/>
        <v/>
      </c>
      <c r="AB1942" s="141" t="str">
        <f t="shared" si="420"/>
        <v/>
      </c>
      <c r="AC1942" s="140" t="str">
        <f t="shared" si="421"/>
        <v/>
      </c>
    </row>
    <row r="1943" spans="1:29" x14ac:dyDescent="0.2">
      <c r="A1943" s="150"/>
      <c r="B1943" s="149" t="str">
        <f t="shared" si="412"/>
        <v/>
      </c>
      <c r="C1943" s="140">
        <f t="shared" si="413"/>
        <v>19936800</v>
      </c>
      <c r="D1943" s="144"/>
      <c r="G1943" s="147"/>
      <c r="T1943" s="142" t="str">
        <f t="shared" si="414"/>
        <v/>
      </c>
      <c r="U1943" s="142" t="str">
        <f t="shared" si="415"/>
        <v/>
      </c>
      <c r="V1943" s="195" t="str">
        <f t="shared" si="416"/>
        <v/>
      </c>
      <c r="W1943" s="196" t="str">
        <f t="shared" si="417"/>
        <v/>
      </c>
      <c r="X1943" s="146" t="str">
        <f t="shared" si="422"/>
        <v/>
      </c>
      <c r="Y1943" s="146" t="str">
        <f t="shared" si="418"/>
        <v/>
      </c>
      <c r="Z1943" s="199" t="str">
        <f t="shared" si="419"/>
        <v/>
      </c>
      <c r="AA1943" s="146" t="str">
        <f t="shared" si="423"/>
        <v/>
      </c>
      <c r="AB1943" s="141" t="str">
        <f t="shared" si="420"/>
        <v/>
      </c>
      <c r="AC1943" s="140" t="str">
        <f t="shared" si="421"/>
        <v/>
      </c>
    </row>
    <row r="1944" spans="1:29" x14ac:dyDescent="0.2">
      <c r="A1944" s="150"/>
      <c r="B1944" s="149" t="str">
        <f t="shared" si="412"/>
        <v/>
      </c>
      <c r="C1944" s="140">
        <f t="shared" si="413"/>
        <v>19947600</v>
      </c>
      <c r="D1944" s="144"/>
      <c r="G1944" s="147"/>
      <c r="T1944" s="142" t="str">
        <f t="shared" si="414"/>
        <v/>
      </c>
      <c r="U1944" s="142" t="str">
        <f t="shared" si="415"/>
        <v/>
      </c>
      <c r="V1944" s="195" t="str">
        <f t="shared" si="416"/>
        <v/>
      </c>
      <c r="W1944" s="196" t="str">
        <f t="shared" si="417"/>
        <v/>
      </c>
      <c r="X1944" s="146" t="str">
        <f t="shared" si="422"/>
        <v/>
      </c>
      <c r="Y1944" s="146" t="str">
        <f t="shared" si="418"/>
        <v/>
      </c>
      <c r="Z1944" s="199" t="str">
        <f t="shared" si="419"/>
        <v/>
      </c>
      <c r="AA1944" s="146" t="str">
        <f t="shared" si="423"/>
        <v/>
      </c>
      <c r="AB1944" s="141" t="str">
        <f t="shared" si="420"/>
        <v/>
      </c>
      <c r="AC1944" s="140" t="str">
        <f t="shared" si="421"/>
        <v/>
      </c>
    </row>
    <row r="1945" spans="1:29" x14ac:dyDescent="0.2">
      <c r="A1945" s="150"/>
      <c r="B1945" s="149" t="str">
        <f t="shared" si="412"/>
        <v/>
      </c>
      <c r="C1945" s="140">
        <f t="shared" si="413"/>
        <v>19958400</v>
      </c>
      <c r="D1945" s="144"/>
      <c r="G1945" s="147"/>
      <c r="T1945" s="142" t="str">
        <f t="shared" si="414"/>
        <v/>
      </c>
      <c r="U1945" s="142" t="str">
        <f t="shared" si="415"/>
        <v/>
      </c>
      <c r="V1945" s="195" t="str">
        <f t="shared" si="416"/>
        <v/>
      </c>
      <c r="W1945" s="196" t="str">
        <f t="shared" si="417"/>
        <v/>
      </c>
      <c r="X1945" s="146" t="str">
        <f t="shared" si="422"/>
        <v/>
      </c>
      <c r="Y1945" s="146" t="str">
        <f t="shared" si="418"/>
        <v/>
      </c>
      <c r="Z1945" s="199" t="str">
        <f t="shared" si="419"/>
        <v/>
      </c>
      <c r="AA1945" s="146" t="str">
        <f t="shared" si="423"/>
        <v/>
      </c>
      <c r="AB1945" s="141" t="str">
        <f t="shared" si="420"/>
        <v/>
      </c>
      <c r="AC1945" s="140" t="str">
        <f t="shared" si="421"/>
        <v/>
      </c>
    </row>
    <row r="1946" spans="1:29" x14ac:dyDescent="0.2">
      <c r="A1946" s="150"/>
      <c r="B1946" s="149" t="str">
        <f t="shared" si="412"/>
        <v/>
      </c>
      <c r="C1946" s="140">
        <f t="shared" si="413"/>
        <v>19969200</v>
      </c>
      <c r="D1946" s="144"/>
      <c r="G1946" s="147"/>
      <c r="T1946" s="142" t="str">
        <f t="shared" si="414"/>
        <v/>
      </c>
      <c r="U1946" s="142" t="str">
        <f t="shared" si="415"/>
        <v/>
      </c>
      <c r="V1946" s="195" t="str">
        <f t="shared" si="416"/>
        <v/>
      </c>
      <c r="W1946" s="196" t="str">
        <f t="shared" si="417"/>
        <v/>
      </c>
      <c r="X1946" s="146" t="str">
        <f t="shared" si="422"/>
        <v/>
      </c>
      <c r="Y1946" s="146" t="str">
        <f t="shared" si="418"/>
        <v/>
      </c>
      <c r="Z1946" s="199" t="str">
        <f t="shared" si="419"/>
        <v/>
      </c>
      <c r="AA1946" s="146" t="str">
        <f t="shared" si="423"/>
        <v/>
      </c>
      <c r="AB1946" s="141" t="str">
        <f t="shared" si="420"/>
        <v/>
      </c>
      <c r="AC1946" s="140" t="str">
        <f t="shared" si="421"/>
        <v/>
      </c>
    </row>
    <row r="1947" spans="1:29" x14ac:dyDescent="0.2">
      <c r="A1947" s="150"/>
      <c r="B1947" s="149" t="str">
        <f t="shared" si="412"/>
        <v/>
      </c>
      <c r="C1947" s="140">
        <f t="shared" si="413"/>
        <v>19980000</v>
      </c>
      <c r="D1947" s="144"/>
      <c r="G1947" s="147"/>
      <c r="T1947" s="142" t="str">
        <f t="shared" si="414"/>
        <v/>
      </c>
      <c r="U1947" s="142" t="str">
        <f t="shared" si="415"/>
        <v/>
      </c>
      <c r="V1947" s="195" t="str">
        <f t="shared" si="416"/>
        <v/>
      </c>
      <c r="W1947" s="196" t="str">
        <f t="shared" si="417"/>
        <v/>
      </c>
      <c r="X1947" s="146" t="str">
        <f t="shared" si="422"/>
        <v/>
      </c>
      <c r="Y1947" s="146" t="str">
        <f t="shared" si="418"/>
        <v/>
      </c>
      <c r="Z1947" s="199" t="str">
        <f t="shared" si="419"/>
        <v/>
      </c>
      <c r="AA1947" s="146" t="str">
        <f t="shared" si="423"/>
        <v/>
      </c>
      <c r="AB1947" s="141" t="str">
        <f t="shared" si="420"/>
        <v/>
      </c>
      <c r="AC1947" s="140" t="str">
        <f t="shared" si="421"/>
        <v/>
      </c>
    </row>
    <row r="1948" spans="1:29" x14ac:dyDescent="0.2">
      <c r="A1948" s="150"/>
      <c r="B1948" s="149" t="str">
        <f t="shared" si="412"/>
        <v/>
      </c>
      <c r="C1948" s="140">
        <f t="shared" si="413"/>
        <v>19990800</v>
      </c>
      <c r="D1948" s="144"/>
      <c r="G1948" s="147"/>
      <c r="T1948" s="142" t="str">
        <f t="shared" si="414"/>
        <v/>
      </c>
      <c r="U1948" s="142" t="str">
        <f t="shared" si="415"/>
        <v/>
      </c>
      <c r="V1948" s="195" t="str">
        <f t="shared" si="416"/>
        <v/>
      </c>
      <c r="W1948" s="196" t="str">
        <f t="shared" si="417"/>
        <v/>
      </c>
      <c r="X1948" s="146" t="str">
        <f t="shared" si="422"/>
        <v/>
      </c>
      <c r="Y1948" s="146" t="str">
        <f t="shared" si="418"/>
        <v/>
      </c>
      <c r="Z1948" s="199" t="str">
        <f t="shared" si="419"/>
        <v/>
      </c>
      <c r="AA1948" s="146" t="str">
        <f t="shared" si="423"/>
        <v/>
      </c>
      <c r="AB1948" s="141" t="str">
        <f t="shared" si="420"/>
        <v/>
      </c>
      <c r="AC1948" s="140" t="str">
        <f t="shared" si="421"/>
        <v/>
      </c>
    </row>
    <row r="1949" spans="1:29" x14ac:dyDescent="0.2">
      <c r="A1949" s="150"/>
      <c r="B1949" s="149" t="str">
        <f t="shared" si="412"/>
        <v/>
      </c>
      <c r="C1949" s="140">
        <f t="shared" si="413"/>
        <v>20001600</v>
      </c>
      <c r="D1949" s="144"/>
      <c r="G1949" s="147"/>
      <c r="T1949" s="142" t="str">
        <f t="shared" si="414"/>
        <v/>
      </c>
      <c r="U1949" s="142" t="str">
        <f t="shared" si="415"/>
        <v/>
      </c>
      <c r="V1949" s="195" t="str">
        <f t="shared" si="416"/>
        <v/>
      </c>
      <c r="W1949" s="196" t="str">
        <f t="shared" si="417"/>
        <v/>
      </c>
      <c r="X1949" s="146" t="str">
        <f t="shared" si="422"/>
        <v/>
      </c>
      <c r="Y1949" s="146" t="str">
        <f t="shared" si="418"/>
        <v/>
      </c>
      <c r="Z1949" s="199" t="str">
        <f t="shared" si="419"/>
        <v/>
      </c>
      <c r="AA1949" s="146" t="str">
        <f t="shared" si="423"/>
        <v/>
      </c>
      <c r="AB1949" s="141" t="str">
        <f t="shared" si="420"/>
        <v/>
      </c>
      <c r="AC1949" s="140" t="str">
        <f t="shared" si="421"/>
        <v/>
      </c>
    </row>
    <row r="1950" spans="1:29" x14ac:dyDescent="0.2">
      <c r="A1950" s="150"/>
      <c r="B1950" s="149" t="str">
        <f t="shared" si="412"/>
        <v/>
      </c>
      <c r="C1950" s="140">
        <f t="shared" si="413"/>
        <v>20012400</v>
      </c>
      <c r="D1950" s="144"/>
      <c r="G1950" s="147"/>
      <c r="T1950" s="142" t="str">
        <f t="shared" si="414"/>
        <v/>
      </c>
      <c r="U1950" s="142" t="str">
        <f t="shared" si="415"/>
        <v/>
      </c>
      <c r="V1950" s="195" t="str">
        <f t="shared" si="416"/>
        <v/>
      </c>
      <c r="W1950" s="196" t="str">
        <f t="shared" si="417"/>
        <v/>
      </c>
      <c r="X1950" s="146" t="str">
        <f t="shared" si="422"/>
        <v/>
      </c>
      <c r="Y1950" s="146" t="str">
        <f t="shared" si="418"/>
        <v/>
      </c>
      <c r="Z1950" s="199" t="str">
        <f t="shared" si="419"/>
        <v/>
      </c>
      <c r="AA1950" s="146" t="str">
        <f t="shared" si="423"/>
        <v/>
      </c>
      <c r="AB1950" s="141" t="str">
        <f t="shared" si="420"/>
        <v/>
      </c>
      <c r="AC1950" s="140" t="str">
        <f t="shared" si="421"/>
        <v/>
      </c>
    </row>
    <row r="1951" spans="1:29" x14ac:dyDescent="0.2">
      <c r="A1951" s="150"/>
      <c r="B1951" s="149" t="str">
        <f t="shared" si="412"/>
        <v/>
      </c>
      <c r="C1951" s="140">
        <f t="shared" si="413"/>
        <v>20023200</v>
      </c>
      <c r="D1951" s="144"/>
      <c r="G1951" s="147"/>
      <c r="T1951" s="142" t="str">
        <f t="shared" si="414"/>
        <v/>
      </c>
      <c r="U1951" s="142" t="str">
        <f t="shared" si="415"/>
        <v/>
      </c>
      <c r="V1951" s="195" t="str">
        <f t="shared" si="416"/>
        <v/>
      </c>
      <c r="W1951" s="196" t="str">
        <f t="shared" si="417"/>
        <v/>
      </c>
      <c r="X1951" s="146" t="str">
        <f t="shared" si="422"/>
        <v/>
      </c>
      <c r="Y1951" s="146" t="str">
        <f t="shared" si="418"/>
        <v/>
      </c>
      <c r="Z1951" s="199" t="str">
        <f t="shared" si="419"/>
        <v/>
      </c>
      <c r="AA1951" s="146" t="str">
        <f t="shared" si="423"/>
        <v/>
      </c>
      <c r="AB1951" s="141" t="str">
        <f t="shared" si="420"/>
        <v/>
      </c>
      <c r="AC1951" s="140" t="str">
        <f t="shared" si="421"/>
        <v/>
      </c>
    </row>
    <row r="1952" spans="1:29" x14ac:dyDescent="0.2">
      <c r="A1952" s="150"/>
      <c r="B1952" s="149" t="str">
        <f t="shared" si="412"/>
        <v/>
      </c>
      <c r="C1952" s="140">
        <f t="shared" si="413"/>
        <v>20034000</v>
      </c>
      <c r="D1952" s="144"/>
      <c r="G1952" s="147"/>
      <c r="T1952" s="142" t="str">
        <f t="shared" si="414"/>
        <v/>
      </c>
      <c r="U1952" s="142" t="str">
        <f t="shared" si="415"/>
        <v/>
      </c>
      <c r="V1952" s="195" t="str">
        <f t="shared" si="416"/>
        <v/>
      </c>
      <c r="W1952" s="196" t="str">
        <f t="shared" si="417"/>
        <v/>
      </c>
      <c r="X1952" s="146" t="str">
        <f t="shared" si="422"/>
        <v/>
      </c>
      <c r="Y1952" s="146" t="str">
        <f t="shared" si="418"/>
        <v/>
      </c>
      <c r="Z1952" s="199" t="str">
        <f t="shared" si="419"/>
        <v/>
      </c>
      <c r="AA1952" s="146" t="str">
        <f t="shared" si="423"/>
        <v/>
      </c>
      <c r="AB1952" s="141" t="str">
        <f t="shared" si="420"/>
        <v/>
      </c>
      <c r="AC1952" s="140" t="str">
        <f t="shared" si="421"/>
        <v/>
      </c>
    </row>
    <row r="1953" spans="1:29" x14ac:dyDescent="0.2">
      <c r="A1953" s="150"/>
      <c r="B1953" s="149" t="str">
        <f t="shared" si="412"/>
        <v/>
      </c>
      <c r="C1953" s="140">
        <f t="shared" si="413"/>
        <v>20044800</v>
      </c>
      <c r="D1953" s="144"/>
      <c r="G1953" s="147"/>
      <c r="T1953" s="142" t="str">
        <f t="shared" si="414"/>
        <v/>
      </c>
      <c r="U1953" s="142" t="str">
        <f t="shared" si="415"/>
        <v/>
      </c>
      <c r="V1953" s="195" t="str">
        <f t="shared" si="416"/>
        <v/>
      </c>
      <c r="W1953" s="196" t="str">
        <f t="shared" si="417"/>
        <v/>
      </c>
      <c r="X1953" s="146" t="str">
        <f t="shared" si="422"/>
        <v/>
      </c>
      <c r="Y1953" s="146" t="str">
        <f t="shared" si="418"/>
        <v/>
      </c>
      <c r="Z1953" s="199" t="str">
        <f t="shared" si="419"/>
        <v/>
      </c>
      <c r="AA1953" s="146" t="str">
        <f t="shared" si="423"/>
        <v/>
      </c>
      <c r="AB1953" s="141" t="str">
        <f t="shared" si="420"/>
        <v/>
      </c>
      <c r="AC1953" s="140" t="str">
        <f t="shared" si="421"/>
        <v/>
      </c>
    </row>
    <row r="1954" spans="1:29" x14ac:dyDescent="0.2">
      <c r="A1954" s="150"/>
      <c r="B1954" s="149" t="str">
        <f t="shared" si="412"/>
        <v/>
      </c>
      <c r="C1954" s="140">
        <f t="shared" si="413"/>
        <v>20055600</v>
      </c>
      <c r="D1954" s="144"/>
      <c r="G1954" s="147"/>
      <c r="T1954" s="142" t="str">
        <f t="shared" si="414"/>
        <v/>
      </c>
      <c r="U1954" s="142" t="str">
        <f t="shared" si="415"/>
        <v/>
      </c>
      <c r="V1954" s="195" t="str">
        <f t="shared" si="416"/>
        <v/>
      </c>
      <c r="W1954" s="196" t="str">
        <f t="shared" si="417"/>
        <v/>
      </c>
      <c r="X1954" s="146" t="str">
        <f t="shared" si="422"/>
        <v/>
      </c>
      <c r="Y1954" s="146" t="str">
        <f t="shared" si="418"/>
        <v/>
      </c>
      <c r="Z1954" s="199" t="str">
        <f t="shared" si="419"/>
        <v/>
      </c>
      <c r="AA1954" s="146" t="str">
        <f t="shared" si="423"/>
        <v/>
      </c>
      <c r="AB1954" s="141" t="str">
        <f t="shared" si="420"/>
        <v/>
      </c>
      <c r="AC1954" s="140" t="str">
        <f t="shared" si="421"/>
        <v/>
      </c>
    </row>
    <row r="1955" spans="1:29" x14ac:dyDescent="0.2">
      <c r="A1955" s="150"/>
      <c r="B1955" s="149" t="str">
        <f t="shared" si="412"/>
        <v/>
      </c>
      <c r="C1955" s="140">
        <f t="shared" si="413"/>
        <v>20066400</v>
      </c>
      <c r="D1955" s="144"/>
      <c r="G1955" s="147"/>
      <c r="T1955" s="142" t="str">
        <f t="shared" si="414"/>
        <v/>
      </c>
      <c r="U1955" s="142" t="str">
        <f t="shared" si="415"/>
        <v/>
      </c>
      <c r="V1955" s="195" t="str">
        <f t="shared" si="416"/>
        <v/>
      </c>
      <c r="W1955" s="196" t="str">
        <f t="shared" si="417"/>
        <v/>
      </c>
      <c r="X1955" s="146" t="str">
        <f t="shared" si="422"/>
        <v/>
      </c>
      <c r="Y1955" s="146" t="str">
        <f t="shared" si="418"/>
        <v/>
      </c>
      <c r="Z1955" s="199" t="str">
        <f t="shared" si="419"/>
        <v/>
      </c>
      <c r="AA1955" s="146" t="str">
        <f t="shared" si="423"/>
        <v/>
      </c>
      <c r="AB1955" s="141" t="str">
        <f t="shared" si="420"/>
        <v/>
      </c>
      <c r="AC1955" s="140" t="str">
        <f t="shared" si="421"/>
        <v/>
      </c>
    </row>
    <row r="1956" spans="1:29" x14ac:dyDescent="0.2">
      <c r="A1956" s="150"/>
      <c r="B1956" s="149" t="str">
        <f t="shared" si="412"/>
        <v/>
      </c>
      <c r="C1956" s="140">
        <f t="shared" si="413"/>
        <v>20077200</v>
      </c>
      <c r="D1956" s="144"/>
      <c r="G1956" s="147"/>
      <c r="T1956" s="142" t="str">
        <f t="shared" si="414"/>
        <v/>
      </c>
      <c r="U1956" s="142" t="str">
        <f t="shared" si="415"/>
        <v/>
      </c>
      <c r="V1956" s="195" t="str">
        <f t="shared" si="416"/>
        <v/>
      </c>
      <c r="W1956" s="196" t="str">
        <f t="shared" si="417"/>
        <v/>
      </c>
      <c r="X1956" s="146" t="str">
        <f t="shared" si="422"/>
        <v/>
      </c>
      <c r="Y1956" s="146" t="str">
        <f t="shared" si="418"/>
        <v/>
      </c>
      <c r="Z1956" s="199" t="str">
        <f t="shared" si="419"/>
        <v/>
      </c>
      <c r="AA1956" s="146" t="str">
        <f t="shared" si="423"/>
        <v/>
      </c>
      <c r="AB1956" s="141" t="str">
        <f t="shared" si="420"/>
        <v/>
      </c>
      <c r="AC1956" s="140" t="str">
        <f t="shared" si="421"/>
        <v/>
      </c>
    </row>
    <row r="1957" spans="1:29" x14ac:dyDescent="0.2">
      <c r="A1957" s="150"/>
      <c r="B1957" s="149" t="str">
        <f t="shared" si="412"/>
        <v/>
      </c>
      <c r="C1957" s="140">
        <f t="shared" si="413"/>
        <v>20088000</v>
      </c>
      <c r="D1957" s="144"/>
      <c r="G1957" s="147"/>
      <c r="T1957" s="142" t="str">
        <f t="shared" si="414"/>
        <v/>
      </c>
      <c r="U1957" s="142" t="str">
        <f t="shared" si="415"/>
        <v/>
      </c>
      <c r="V1957" s="195" t="str">
        <f t="shared" si="416"/>
        <v/>
      </c>
      <c r="W1957" s="196" t="str">
        <f t="shared" si="417"/>
        <v/>
      </c>
      <c r="X1957" s="146" t="str">
        <f t="shared" si="422"/>
        <v/>
      </c>
      <c r="Y1957" s="146" t="str">
        <f t="shared" si="418"/>
        <v/>
      </c>
      <c r="Z1957" s="199" t="str">
        <f t="shared" si="419"/>
        <v/>
      </c>
      <c r="AA1957" s="146" t="str">
        <f t="shared" si="423"/>
        <v/>
      </c>
      <c r="AB1957" s="141" t="str">
        <f t="shared" si="420"/>
        <v/>
      </c>
      <c r="AC1957" s="140" t="str">
        <f t="shared" si="421"/>
        <v/>
      </c>
    </row>
    <row r="1958" spans="1:29" x14ac:dyDescent="0.2">
      <c r="A1958" s="150"/>
      <c r="B1958" s="149" t="str">
        <f t="shared" si="412"/>
        <v/>
      </c>
      <c r="C1958" s="140">
        <f t="shared" si="413"/>
        <v>20098800</v>
      </c>
      <c r="D1958" s="144"/>
      <c r="G1958" s="147"/>
      <c r="T1958" s="142" t="str">
        <f t="shared" si="414"/>
        <v/>
      </c>
      <c r="U1958" s="142" t="str">
        <f t="shared" si="415"/>
        <v/>
      </c>
      <c r="V1958" s="195" t="str">
        <f t="shared" si="416"/>
        <v/>
      </c>
      <c r="W1958" s="196" t="str">
        <f t="shared" si="417"/>
        <v/>
      </c>
      <c r="X1958" s="146" t="str">
        <f t="shared" si="422"/>
        <v/>
      </c>
      <c r="Y1958" s="146" t="str">
        <f t="shared" si="418"/>
        <v/>
      </c>
      <c r="Z1958" s="199" t="str">
        <f t="shared" si="419"/>
        <v/>
      </c>
      <c r="AA1958" s="146" t="str">
        <f t="shared" si="423"/>
        <v/>
      </c>
      <c r="AB1958" s="141" t="str">
        <f t="shared" si="420"/>
        <v/>
      </c>
      <c r="AC1958" s="140" t="str">
        <f t="shared" si="421"/>
        <v/>
      </c>
    </row>
    <row r="1959" spans="1:29" x14ac:dyDescent="0.2">
      <c r="A1959" s="150"/>
      <c r="B1959" s="149" t="str">
        <f t="shared" si="412"/>
        <v/>
      </c>
      <c r="C1959" s="140">
        <f t="shared" si="413"/>
        <v>20109600</v>
      </c>
      <c r="D1959" s="144"/>
      <c r="G1959" s="147"/>
      <c r="T1959" s="142" t="str">
        <f t="shared" si="414"/>
        <v/>
      </c>
      <c r="U1959" s="142" t="str">
        <f t="shared" si="415"/>
        <v/>
      </c>
      <c r="V1959" s="195" t="str">
        <f t="shared" si="416"/>
        <v/>
      </c>
      <c r="W1959" s="196" t="str">
        <f t="shared" si="417"/>
        <v/>
      </c>
      <c r="X1959" s="146" t="str">
        <f t="shared" si="422"/>
        <v/>
      </c>
      <c r="Y1959" s="146" t="str">
        <f t="shared" si="418"/>
        <v/>
      </c>
      <c r="Z1959" s="199" t="str">
        <f t="shared" si="419"/>
        <v/>
      </c>
      <c r="AA1959" s="146" t="str">
        <f t="shared" si="423"/>
        <v/>
      </c>
      <c r="AB1959" s="141" t="str">
        <f t="shared" si="420"/>
        <v/>
      </c>
      <c r="AC1959" s="140" t="str">
        <f t="shared" si="421"/>
        <v/>
      </c>
    </row>
    <row r="1960" spans="1:29" x14ac:dyDescent="0.2">
      <c r="A1960" s="150"/>
      <c r="B1960" s="149" t="str">
        <f t="shared" si="412"/>
        <v/>
      </c>
      <c r="C1960" s="140">
        <f t="shared" si="413"/>
        <v>20120400</v>
      </c>
      <c r="D1960" s="144"/>
      <c r="G1960" s="147"/>
      <c r="T1960" s="142" t="str">
        <f t="shared" si="414"/>
        <v/>
      </c>
      <c r="U1960" s="142" t="str">
        <f t="shared" si="415"/>
        <v/>
      </c>
      <c r="V1960" s="195" t="str">
        <f t="shared" si="416"/>
        <v/>
      </c>
      <c r="W1960" s="196" t="str">
        <f t="shared" si="417"/>
        <v/>
      </c>
      <c r="X1960" s="146" t="str">
        <f t="shared" si="422"/>
        <v/>
      </c>
      <c r="Y1960" s="146" t="str">
        <f t="shared" si="418"/>
        <v/>
      </c>
      <c r="Z1960" s="199" t="str">
        <f t="shared" si="419"/>
        <v/>
      </c>
      <c r="AA1960" s="146" t="str">
        <f t="shared" si="423"/>
        <v/>
      </c>
      <c r="AB1960" s="141" t="str">
        <f t="shared" si="420"/>
        <v/>
      </c>
      <c r="AC1960" s="140" t="str">
        <f t="shared" si="421"/>
        <v/>
      </c>
    </row>
    <row r="1961" spans="1:29" x14ac:dyDescent="0.2">
      <c r="A1961" s="150"/>
      <c r="B1961" s="149" t="str">
        <f t="shared" si="412"/>
        <v/>
      </c>
      <c r="C1961" s="140">
        <f t="shared" si="413"/>
        <v>20131200</v>
      </c>
      <c r="D1961" s="144"/>
      <c r="G1961" s="147"/>
      <c r="T1961" s="142" t="str">
        <f t="shared" si="414"/>
        <v/>
      </c>
      <c r="U1961" s="142" t="str">
        <f t="shared" si="415"/>
        <v/>
      </c>
      <c r="V1961" s="195" t="str">
        <f t="shared" si="416"/>
        <v/>
      </c>
      <c r="W1961" s="196" t="str">
        <f t="shared" si="417"/>
        <v/>
      </c>
      <c r="X1961" s="146" t="str">
        <f t="shared" si="422"/>
        <v/>
      </c>
      <c r="Y1961" s="146" t="str">
        <f t="shared" si="418"/>
        <v/>
      </c>
      <c r="Z1961" s="199" t="str">
        <f t="shared" si="419"/>
        <v/>
      </c>
      <c r="AA1961" s="146" t="str">
        <f t="shared" si="423"/>
        <v/>
      </c>
      <c r="AB1961" s="141" t="str">
        <f t="shared" si="420"/>
        <v/>
      </c>
      <c r="AC1961" s="140" t="str">
        <f t="shared" si="421"/>
        <v/>
      </c>
    </row>
    <row r="1962" spans="1:29" x14ac:dyDescent="0.2">
      <c r="A1962" s="150"/>
      <c r="B1962" s="149" t="str">
        <f t="shared" si="412"/>
        <v/>
      </c>
      <c r="C1962" s="140">
        <f t="shared" si="413"/>
        <v>20142000</v>
      </c>
      <c r="D1962" s="144"/>
      <c r="G1962" s="147"/>
      <c r="T1962" s="142" t="str">
        <f t="shared" si="414"/>
        <v/>
      </c>
      <c r="U1962" s="142" t="str">
        <f t="shared" si="415"/>
        <v/>
      </c>
      <c r="V1962" s="195" t="str">
        <f t="shared" si="416"/>
        <v/>
      </c>
      <c r="W1962" s="196" t="str">
        <f t="shared" si="417"/>
        <v/>
      </c>
      <c r="X1962" s="146" t="str">
        <f t="shared" si="422"/>
        <v/>
      </c>
      <c r="Y1962" s="146" t="str">
        <f t="shared" si="418"/>
        <v/>
      </c>
      <c r="Z1962" s="199" t="str">
        <f t="shared" si="419"/>
        <v/>
      </c>
      <c r="AA1962" s="146" t="str">
        <f t="shared" si="423"/>
        <v/>
      </c>
      <c r="AB1962" s="141" t="str">
        <f t="shared" si="420"/>
        <v/>
      </c>
      <c r="AC1962" s="140" t="str">
        <f t="shared" si="421"/>
        <v/>
      </c>
    </row>
    <row r="1963" spans="1:29" x14ac:dyDescent="0.2">
      <c r="A1963" s="150"/>
      <c r="B1963" s="149" t="str">
        <f t="shared" si="412"/>
        <v/>
      </c>
      <c r="C1963" s="140">
        <f t="shared" si="413"/>
        <v>20152800</v>
      </c>
      <c r="D1963" s="144"/>
      <c r="G1963" s="147"/>
      <c r="T1963" s="142" t="str">
        <f t="shared" si="414"/>
        <v/>
      </c>
      <c r="U1963" s="142" t="str">
        <f t="shared" si="415"/>
        <v/>
      </c>
      <c r="V1963" s="195" t="str">
        <f t="shared" si="416"/>
        <v/>
      </c>
      <c r="W1963" s="196" t="str">
        <f t="shared" si="417"/>
        <v/>
      </c>
      <c r="X1963" s="146" t="str">
        <f t="shared" si="422"/>
        <v/>
      </c>
      <c r="Y1963" s="146" t="str">
        <f t="shared" si="418"/>
        <v/>
      </c>
      <c r="Z1963" s="199" t="str">
        <f t="shared" si="419"/>
        <v/>
      </c>
      <c r="AA1963" s="146" t="str">
        <f t="shared" si="423"/>
        <v/>
      </c>
      <c r="AB1963" s="141" t="str">
        <f t="shared" si="420"/>
        <v/>
      </c>
      <c r="AC1963" s="140" t="str">
        <f t="shared" si="421"/>
        <v/>
      </c>
    </row>
    <row r="1964" spans="1:29" x14ac:dyDescent="0.2">
      <c r="A1964" s="150"/>
      <c r="B1964" s="149" t="str">
        <f t="shared" si="412"/>
        <v/>
      </c>
      <c r="C1964" s="140">
        <f t="shared" si="413"/>
        <v>20163600</v>
      </c>
      <c r="D1964" s="144"/>
      <c r="G1964" s="147"/>
      <c r="T1964" s="142" t="str">
        <f t="shared" si="414"/>
        <v/>
      </c>
      <c r="U1964" s="142" t="str">
        <f t="shared" si="415"/>
        <v/>
      </c>
      <c r="V1964" s="195" t="str">
        <f t="shared" si="416"/>
        <v/>
      </c>
      <c r="W1964" s="196" t="str">
        <f t="shared" si="417"/>
        <v/>
      </c>
      <c r="X1964" s="146" t="str">
        <f t="shared" si="422"/>
        <v/>
      </c>
      <c r="Y1964" s="146" t="str">
        <f t="shared" si="418"/>
        <v/>
      </c>
      <c r="Z1964" s="199" t="str">
        <f t="shared" si="419"/>
        <v/>
      </c>
      <c r="AA1964" s="146" t="str">
        <f t="shared" si="423"/>
        <v/>
      </c>
      <c r="AB1964" s="141" t="str">
        <f t="shared" si="420"/>
        <v/>
      </c>
      <c r="AC1964" s="140" t="str">
        <f t="shared" si="421"/>
        <v/>
      </c>
    </row>
    <row r="1965" spans="1:29" x14ac:dyDescent="0.2">
      <c r="A1965" s="150"/>
      <c r="B1965" s="149" t="str">
        <f t="shared" si="412"/>
        <v/>
      </c>
      <c r="C1965" s="140">
        <f t="shared" si="413"/>
        <v>20174400</v>
      </c>
      <c r="D1965" s="144"/>
      <c r="G1965" s="147"/>
      <c r="T1965" s="142" t="str">
        <f t="shared" si="414"/>
        <v/>
      </c>
      <c r="U1965" s="142" t="str">
        <f t="shared" si="415"/>
        <v/>
      </c>
      <c r="V1965" s="195" t="str">
        <f t="shared" si="416"/>
        <v/>
      </c>
      <c r="W1965" s="196" t="str">
        <f t="shared" si="417"/>
        <v/>
      </c>
      <c r="X1965" s="146" t="str">
        <f t="shared" si="422"/>
        <v/>
      </c>
      <c r="Y1965" s="146" t="str">
        <f t="shared" si="418"/>
        <v/>
      </c>
      <c r="Z1965" s="199" t="str">
        <f t="shared" si="419"/>
        <v/>
      </c>
      <c r="AA1965" s="146" t="str">
        <f t="shared" si="423"/>
        <v/>
      </c>
      <c r="AB1965" s="141" t="str">
        <f t="shared" si="420"/>
        <v/>
      </c>
      <c r="AC1965" s="140" t="str">
        <f t="shared" si="421"/>
        <v/>
      </c>
    </row>
    <row r="1966" spans="1:29" x14ac:dyDescent="0.2">
      <c r="A1966" s="150"/>
      <c r="B1966" s="149" t="str">
        <f t="shared" si="412"/>
        <v/>
      </c>
      <c r="C1966" s="140">
        <f t="shared" si="413"/>
        <v>20185200</v>
      </c>
      <c r="D1966" s="144"/>
      <c r="G1966" s="147"/>
      <c r="T1966" s="142" t="str">
        <f t="shared" si="414"/>
        <v/>
      </c>
      <c r="U1966" s="142" t="str">
        <f t="shared" si="415"/>
        <v/>
      </c>
      <c r="V1966" s="195" t="str">
        <f t="shared" si="416"/>
        <v/>
      </c>
      <c r="W1966" s="196" t="str">
        <f t="shared" si="417"/>
        <v/>
      </c>
      <c r="X1966" s="146" t="str">
        <f t="shared" si="422"/>
        <v/>
      </c>
      <c r="Y1966" s="146" t="str">
        <f t="shared" si="418"/>
        <v/>
      </c>
      <c r="Z1966" s="199" t="str">
        <f t="shared" si="419"/>
        <v/>
      </c>
      <c r="AA1966" s="146" t="str">
        <f t="shared" si="423"/>
        <v/>
      </c>
      <c r="AB1966" s="141" t="str">
        <f t="shared" si="420"/>
        <v/>
      </c>
      <c r="AC1966" s="140" t="str">
        <f t="shared" si="421"/>
        <v/>
      </c>
    </row>
    <row r="1967" spans="1:29" x14ac:dyDescent="0.2">
      <c r="A1967" s="150"/>
      <c r="B1967" s="149" t="str">
        <f t="shared" si="412"/>
        <v/>
      </c>
      <c r="C1967" s="140">
        <f t="shared" si="413"/>
        <v>20196000</v>
      </c>
      <c r="D1967" s="144"/>
      <c r="G1967" s="147"/>
      <c r="T1967" s="142" t="str">
        <f t="shared" si="414"/>
        <v/>
      </c>
      <c r="U1967" s="142" t="str">
        <f t="shared" si="415"/>
        <v/>
      </c>
      <c r="V1967" s="195" t="str">
        <f t="shared" si="416"/>
        <v/>
      </c>
      <c r="W1967" s="196" t="str">
        <f t="shared" si="417"/>
        <v/>
      </c>
      <c r="X1967" s="146" t="str">
        <f t="shared" si="422"/>
        <v/>
      </c>
      <c r="Y1967" s="146" t="str">
        <f t="shared" si="418"/>
        <v/>
      </c>
      <c r="Z1967" s="199" t="str">
        <f t="shared" si="419"/>
        <v/>
      </c>
      <c r="AA1967" s="146" t="str">
        <f t="shared" si="423"/>
        <v/>
      </c>
      <c r="AB1967" s="141" t="str">
        <f t="shared" si="420"/>
        <v/>
      </c>
      <c r="AC1967" s="140" t="str">
        <f t="shared" si="421"/>
        <v/>
      </c>
    </row>
    <row r="1968" spans="1:29" x14ac:dyDescent="0.2">
      <c r="A1968" s="150"/>
      <c r="B1968" s="149" t="str">
        <f t="shared" si="412"/>
        <v/>
      </c>
      <c r="C1968" s="140">
        <f t="shared" si="413"/>
        <v>20206800</v>
      </c>
      <c r="D1968" s="144"/>
      <c r="G1968" s="147"/>
      <c r="T1968" s="142" t="str">
        <f t="shared" si="414"/>
        <v/>
      </c>
      <c r="U1968" s="142" t="str">
        <f t="shared" si="415"/>
        <v/>
      </c>
      <c r="V1968" s="195" t="str">
        <f t="shared" si="416"/>
        <v/>
      </c>
      <c r="W1968" s="196" t="str">
        <f t="shared" si="417"/>
        <v/>
      </c>
      <c r="X1968" s="146" t="str">
        <f t="shared" si="422"/>
        <v/>
      </c>
      <c r="Y1968" s="146" t="str">
        <f t="shared" si="418"/>
        <v/>
      </c>
      <c r="Z1968" s="199" t="str">
        <f t="shared" si="419"/>
        <v/>
      </c>
      <c r="AA1968" s="146" t="str">
        <f t="shared" si="423"/>
        <v/>
      </c>
      <c r="AB1968" s="141" t="str">
        <f t="shared" si="420"/>
        <v/>
      </c>
      <c r="AC1968" s="140" t="str">
        <f t="shared" si="421"/>
        <v/>
      </c>
    </row>
    <row r="1969" spans="1:29" x14ac:dyDescent="0.2">
      <c r="A1969" s="150"/>
      <c r="B1969" s="149" t="str">
        <f t="shared" si="412"/>
        <v/>
      </c>
      <c r="C1969" s="140">
        <f t="shared" si="413"/>
        <v>20217600</v>
      </c>
      <c r="D1969" s="144"/>
      <c r="G1969" s="147"/>
      <c r="T1969" s="142" t="str">
        <f t="shared" si="414"/>
        <v/>
      </c>
      <c r="U1969" s="142" t="str">
        <f t="shared" si="415"/>
        <v/>
      </c>
      <c r="V1969" s="195" t="str">
        <f t="shared" si="416"/>
        <v/>
      </c>
      <c r="W1969" s="196" t="str">
        <f t="shared" si="417"/>
        <v/>
      </c>
      <c r="X1969" s="146" t="str">
        <f t="shared" si="422"/>
        <v/>
      </c>
      <c r="Y1969" s="146" t="str">
        <f t="shared" si="418"/>
        <v/>
      </c>
      <c r="Z1969" s="199" t="str">
        <f t="shared" si="419"/>
        <v/>
      </c>
      <c r="AA1969" s="146" t="str">
        <f t="shared" si="423"/>
        <v/>
      </c>
      <c r="AB1969" s="141" t="str">
        <f t="shared" si="420"/>
        <v/>
      </c>
      <c r="AC1969" s="140" t="str">
        <f t="shared" si="421"/>
        <v/>
      </c>
    </row>
    <row r="1970" spans="1:29" x14ac:dyDescent="0.2">
      <c r="A1970" s="150"/>
      <c r="B1970" s="149" t="str">
        <f t="shared" si="412"/>
        <v/>
      </c>
      <c r="C1970" s="140">
        <f t="shared" si="413"/>
        <v>20228400</v>
      </c>
      <c r="D1970" s="144"/>
      <c r="G1970" s="147"/>
      <c r="T1970" s="142" t="str">
        <f t="shared" si="414"/>
        <v/>
      </c>
      <c r="U1970" s="142" t="str">
        <f t="shared" si="415"/>
        <v/>
      </c>
      <c r="V1970" s="195" t="str">
        <f t="shared" si="416"/>
        <v/>
      </c>
      <c r="W1970" s="196" t="str">
        <f t="shared" si="417"/>
        <v/>
      </c>
      <c r="X1970" s="146" t="str">
        <f t="shared" si="422"/>
        <v/>
      </c>
      <c r="Y1970" s="146" t="str">
        <f t="shared" si="418"/>
        <v/>
      </c>
      <c r="Z1970" s="199" t="str">
        <f t="shared" si="419"/>
        <v/>
      </c>
      <c r="AA1970" s="146" t="str">
        <f t="shared" si="423"/>
        <v/>
      </c>
      <c r="AB1970" s="141" t="str">
        <f t="shared" si="420"/>
        <v/>
      </c>
      <c r="AC1970" s="140" t="str">
        <f t="shared" si="421"/>
        <v/>
      </c>
    </row>
    <row r="1971" spans="1:29" x14ac:dyDescent="0.2">
      <c r="A1971" s="150"/>
      <c r="B1971" s="149" t="str">
        <f t="shared" si="412"/>
        <v/>
      </c>
      <c r="C1971" s="140">
        <f t="shared" si="413"/>
        <v>20239200</v>
      </c>
      <c r="D1971" s="144"/>
      <c r="G1971" s="147"/>
      <c r="T1971" s="142" t="str">
        <f t="shared" si="414"/>
        <v/>
      </c>
      <c r="U1971" s="142" t="str">
        <f t="shared" si="415"/>
        <v/>
      </c>
      <c r="V1971" s="195" t="str">
        <f t="shared" si="416"/>
        <v/>
      </c>
      <c r="W1971" s="196" t="str">
        <f t="shared" si="417"/>
        <v/>
      </c>
      <c r="X1971" s="146" t="str">
        <f t="shared" si="422"/>
        <v/>
      </c>
      <c r="Y1971" s="146" t="str">
        <f t="shared" si="418"/>
        <v/>
      </c>
      <c r="Z1971" s="199" t="str">
        <f t="shared" si="419"/>
        <v/>
      </c>
      <c r="AA1971" s="146" t="str">
        <f t="shared" si="423"/>
        <v/>
      </c>
      <c r="AB1971" s="141" t="str">
        <f t="shared" si="420"/>
        <v/>
      </c>
      <c r="AC1971" s="140" t="str">
        <f t="shared" si="421"/>
        <v/>
      </c>
    </row>
    <row r="1972" spans="1:29" x14ac:dyDescent="0.2">
      <c r="A1972" s="150"/>
      <c r="B1972" s="149" t="str">
        <f t="shared" si="412"/>
        <v/>
      </c>
      <c r="C1972" s="140">
        <f t="shared" si="413"/>
        <v>20250000</v>
      </c>
      <c r="D1972" s="144"/>
      <c r="G1972" s="147"/>
      <c r="T1972" s="142" t="str">
        <f t="shared" si="414"/>
        <v/>
      </c>
      <c r="U1972" s="142" t="str">
        <f t="shared" si="415"/>
        <v/>
      </c>
      <c r="V1972" s="195" t="str">
        <f t="shared" si="416"/>
        <v/>
      </c>
      <c r="W1972" s="196" t="str">
        <f t="shared" si="417"/>
        <v/>
      </c>
      <c r="X1972" s="146" t="str">
        <f t="shared" si="422"/>
        <v/>
      </c>
      <c r="Y1972" s="146" t="str">
        <f t="shared" si="418"/>
        <v/>
      </c>
      <c r="Z1972" s="199" t="str">
        <f t="shared" si="419"/>
        <v/>
      </c>
      <c r="AA1972" s="146" t="str">
        <f t="shared" si="423"/>
        <v/>
      </c>
      <c r="AB1972" s="141" t="str">
        <f t="shared" si="420"/>
        <v/>
      </c>
      <c r="AC1972" s="140" t="str">
        <f t="shared" si="421"/>
        <v/>
      </c>
    </row>
    <row r="1973" spans="1:29" x14ac:dyDescent="0.2">
      <c r="A1973" s="150"/>
      <c r="B1973" s="149" t="str">
        <f t="shared" si="412"/>
        <v/>
      </c>
      <c r="C1973" s="140">
        <f t="shared" si="413"/>
        <v>20260800</v>
      </c>
      <c r="D1973" s="144"/>
      <c r="G1973" s="147"/>
      <c r="T1973" s="142" t="str">
        <f t="shared" si="414"/>
        <v/>
      </c>
      <c r="U1973" s="142" t="str">
        <f t="shared" si="415"/>
        <v/>
      </c>
      <c r="V1973" s="195" t="str">
        <f t="shared" si="416"/>
        <v/>
      </c>
      <c r="W1973" s="196" t="str">
        <f t="shared" si="417"/>
        <v/>
      </c>
      <c r="X1973" s="146" t="str">
        <f t="shared" si="422"/>
        <v/>
      </c>
      <c r="Y1973" s="146" t="str">
        <f t="shared" si="418"/>
        <v/>
      </c>
      <c r="Z1973" s="199" t="str">
        <f t="shared" si="419"/>
        <v/>
      </c>
      <c r="AA1973" s="146" t="str">
        <f t="shared" si="423"/>
        <v/>
      </c>
      <c r="AB1973" s="141" t="str">
        <f t="shared" si="420"/>
        <v/>
      </c>
      <c r="AC1973" s="140" t="str">
        <f t="shared" si="421"/>
        <v/>
      </c>
    </row>
    <row r="1974" spans="1:29" x14ac:dyDescent="0.2">
      <c r="A1974" s="150"/>
      <c r="B1974" s="149" t="str">
        <f t="shared" ref="B1974:B2037" si="424">IF(D1974="","",B1973+$N$5/24+0.000000001)</f>
        <v/>
      </c>
      <c r="C1974" s="140">
        <f t="shared" si="413"/>
        <v>20271600</v>
      </c>
      <c r="D1974" s="144"/>
      <c r="G1974" s="147"/>
      <c r="T1974" s="142" t="str">
        <f t="shared" si="414"/>
        <v/>
      </c>
      <c r="U1974" s="142" t="str">
        <f t="shared" si="415"/>
        <v/>
      </c>
      <c r="V1974" s="195" t="str">
        <f t="shared" si="416"/>
        <v/>
      </c>
      <c r="W1974" s="196" t="str">
        <f t="shared" si="417"/>
        <v/>
      </c>
      <c r="X1974" s="146" t="str">
        <f t="shared" si="422"/>
        <v/>
      </c>
      <c r="Y1974" s="146" t="str">
        <f t="shared" si="418"/>
        <v/>
      </c>
      <c r="Z1974" s="199" t="str">
        <f t="shared" si="419"/>
        <v/>
      </c>
      <c r="AA1974" s="146" t="str">
        <f t="shared" si="423"/>
        <v/>
      </c>
      <c r="AB1974" s="141" t="str">
        <f t="shared" si="420"/>
        <v/>
      </c>
      <c r="AC1974" s="140" t="str">
        <f t="shared" si="421"/>
        <v/>
      </c>
    </row>
    <row r="1975" spans="1:29" x14ac:dyDescent="0.2">
      <c r="A1975" s="150"/>
      <c r="B1975" s="149" t="str">
        <f t="shared" si="424"/>
        <v/>
      </c>
      <c r="C1975" s="140">
        <f t="shared" si="413"/>
        <v>20282400</v>
      </c>
      <c r="D1975" s="144"/>
      <c r="G1975" s="147"/>
      <c r="T1975" s="142" t="str">
        <f t="shared" si="414"/>
        <v/>
      </c>
      <c r="U1975" s="142" t="str">
        <f t="shared" si="415"/>
        <v/>
      </c>
      <c r="V1975" s="195" t="str">
        <f t="shared" si="416"/>
        <v/>
      </c>
      <c r="W1975" s="196" t="str">
        <f t="shared" si="417"/>
        <v/>
      </c>
      <c r="X1975" s="146" t="str">
        <f t="shared" si="422"/>
        <v/>
      </c>
      <c r="Y1975" s="146" t="str">
        <f t="shared" si="418"/>
        <v/>
      </c>
      <c r="Z1975" s="199" t="str">
        <f t="shared" si="419"/>
        <v/>
      </c>
      <c r="AA1975" s="146" t="str">
        <f t="shared" si="423"/>
        <v/>
      </c>
      <c r="AB1975" s="141" t="str">
        <f t="shared" si="420"/>
        <v/>
      </c>
      <c r="AC1975" s="140" t="str">
        <f t="shared" si="421"/>
        <v/>
      </c>
    </row>
    <row r="1976" spans="1:29" x14ac:dyDescent="0.2">
      <c r="A1976" s="150"/>
      <c r="B1976" s="149" t="str">
        <f t="shared" si="424"/>
        <v/>
      </c>
      <c r="C1976" s="140">
        <f t="shared" si="413"/>
        <v>20293200</v>
      </c>
      <c r="D1976" s="144"/>
      <c r="G1976" s="147"/>
      <c r="T1976" s="142" t="str">
        <f t="shared" si="414"/>
        <v/>
      </c>
      <c r="U1976" s="142" t="str">
        <f t="shared" si="415"/>
        <v/>
      </c>
      <c r="V1976" s="195" t="str">
        <f t="shared" si="416"/>
        <v/>
      </c>
      <c r="W1976" s="196" t="str">
        <f t="shared" si="417"/>
        <v/>
      </c>
      <c r="X1976" s="146" t="str">
        <f t="shared" si="422"/>
        <v/>
      </c>
      <c r="Y1976" s="146" t="str">
        <f t="shared" si="418"/>
        <v/>
      </c>
      <c r="Z1976" s="199" t="str">
        <f t="shared" si="419"/>
        <v/>
      </c>
      <c r="AA1976" s="146" t="str">
        <f t="shared" si="423"/>
        <v/>
      </c>
      <c r="AB1976" s="141" t="str">
        <f t="shared" si="420"/>
        <v/>
      </c>
      <c r="AC1976" s="140" t="str">
        <f t="shared" si="421"/>
        <v/>
      </c>
    </row>
    <row r="1977" spans="1:29" x14ac:dyDescent="0.2">
      <c r="A1977" s="150"/>
      <c r="B1977" s="149" t="str">
        <f t="shared" si="424"/>
        <v/>
      </c>
      <c r="C1977" s="140">
        <f t="shared" si="413"/>
        <v>20304000</v>
      </c>
      <c r="D1977" s="144"/>
      <c r="G1977" s="147"/>
      <c r="T1977" s="142" t="str">
        <f t="shared" si="414"/>
        <v/>
      </c>
      <c r="U1977" s="142" t="str">
        <f t="shared" si="415"/>
        <v/>
      </c>
      <c r="V1977" s="195" t="str">
        <f t="shared" si="416"/>
        <v/>
      </c>
      <c r="W1977" s="196" t="str">
        <f t="shared" si="417"/>
        <v/>
      </c>
      <c r="X1977" s="146" t="str">
        <f t="shared" si="422"/>
        <v/>
      </c>
      <c r="Y1977" s="146" t="str">
        <f t="shared" si="418"/>
        <v/>
      </c>
      <c r="Z1977" s="199" t="str">
        <f t="shared" si="419"/>
        <v/>
      </c>
      <c r="AA1977" s="146" t="str">
        <f t="shared" si="423"/>
        <v/>
      </c>
      <c r="AB1977" s="141" t="str">
        <f t="shared" si="420"/>
        <v/>
      </c>
      <c r="AC1977" s="140" t="str">
        <f t="shared" si="421"/>
        <v/>
      </c>
    </row>
    <row r="1978" spans="1:29" x14ac:dyDescent="0.2">
      <c r="A1978" s="150"/>
      <c r="B1978" s="149" t="str">
        <f t="shared" si="424"/>
        <v/>
      </c>
      <c r="C1978" s="140">
        <f t="shared" si="413"/>
        <v>20314800</v>
      </c>
      <c r="D1978" s="144"/>
      <c r="G1978" s="147"/>
      <c r="T1978" s="142" t="str">
        <f t="shared" si="414"/>
        <v/>
      </c>
      <c r="U1978" s="142" t="str">
        <f t="shared" si="415"/>
        <v/>
      </c>
      <c r="V1978" s="195" t="str">
        <f t="shared" si="416"/>
        <v/>
      </c>
      <c r="W1978" s="196" t="str">
        <f t="shared" si="417"/>
        <v/>
      </c>
      <c r="X1978" s="146" t="str">
        <f t="shared" si="422"/>
        <v/>
      </c>
      <c r="Y1978" s="146" t="str">
        <f t="shared" si="418"/>
        <v/>
      </c>
      <c r="Z1978" s="199" t="str">
        <f t="shared" si="419"/>
        <v/>
      </c>
      <c r="AA1978" s="146" t="str">
        <f t="shared" si="423"/>
        <v/>
      </c>
      <c r="AB1978" s="141" t="str">
        <f t="shared" si="420"/>
        <v/>
      </c>
      <c r="AC1978" s="140" t="str">
        <f t="shared" si="421"/>
        <v/>
      </c>
    </row>
    <row r="1979" spans="1:29" x14ac:dyDescent="0.2">
      <c r="A1979" s="150"/>
      <c r="B1979" s="149" t="str">
        <f t="shared" si="424"/>
        <v/>
      </c>
      <c r="C1979" s="140">
        <f t="shared" si="413"/>
        <v>20325600</v>
      </c>
      <c r="D1979" s="144"/>
      <c r="G1979" s="147"/>
      <c r="T1979" s="142" t="str">
        <f t="shared" si="414"/>
        <v/>
      </c>
      <c r="U1979" s="142" t="str">
        <f t="shared" si="415"/>
        <v/>
      </c>
      <c r="V1979" s="195" t="str">
        <f t="shared" si="416"/>
        <v/>
      </c>
      <c r="W1979" s="196" t="str">
        <f t="shared" si="417"/>
        <v/>
      </c>
      <c r="X1979" s="146" t="str">
        <f t="shared" si="422"/>
        <v/>
      </c>
      <c r="Y1979" s="146" t="str">
        <f t="shared" si="418"/>
        <v/>
      </c>
      <c r="Z1979" s="199" t="str">
        <f t="shared" si="419"/>
        <v/>
      </c>
      <c r="AA1979" s="146" t="str">
        <f t="shared" si="423"/>
        <v/>
      </c>
      <c r="AB1979" s="141" t="str">
        <f t="shared" si="420"/>
        <v/>
      </c>
      <c r="AC1979" s="140" t="str">
        <f t="shared" si="421"/>
        <v/>
      </c>
    </row>
    <row r="1980" spans="1:29" x14ac:dyDescent="0.2">
      <c r="A1980" s="150"/>
      <c r="B1980" s="149" t="str">
        <f t="shared" si="424"/>
        <v/>
      </c>
      <c r="C1980" s="140">
        <f t="shared" ref="C1980:C2043" si="425">C1979+$N$5*3600+0.00000000001</f>
        <v>20336400</v>
      </c>
      <c r="D1980" s="144"/>
      <c r="G1980" s="147"/>
      <c r="T1980" s="142" t="str">
        <f t="shared" si="414"/>
        <v/>
      </c>
      <c r="U1980" s="142" t="str">
        <f t="shared" si="415"/>
        <v/>
      </c>
      <c r="V1980" s="195" t="str">
        <f t="shared" si="416"/>
        <v/>
      </c>
      <c r="W1980" s="196" t="str">
        <f t="shared" si="417"/>
        <v/>
      </c>
      <c r="X1980" s="146" t="str">
        <f t="shared" si="422"/>
        <v/>
      </c>
      <c r="Y1980" s="146" t="str">
        <f t="shared" si="418"/>
        <v/>
      </c>
      <c r="Z1980" s="199" t="str">
        <f t="shared" si="419"/>
        <v/>
      </c>
      <c r="AA1980" s="146" t="str">
        <f t="shared" si="423"/>
        <v/>
      </c>
      <c r="AB1980" s="141" t="str">
        <f t="shared" si="420"/>
        <v/>
      </c>
      <c r="AC1980" s="140" t="str">
        <f t="shared" si="421"/>
        <v/>
      </c>
    </row>
    <row r="1981" spans="1:29" x14ac:dyDescent="0.2">
      <c r="A1981" s="150"/>
      <c r="B1981" s="149" t="str">
        <f t="shared" si="424"/>
        <v/>
      </c>
      <c r="C1981" s="140">
        <f t="shared" si="425"/>
        <v>20347200</v>
      </c>
      <c r="D1981" s="144"/>
      <c r="G1981" s="147"/>
      <c r="T1981" s="142" t="str">
        <f t="shared" si="414"/>
        <v/>
      </c>
      <c r="U1981" s="142" t="str">
        <f t="shared" si="415"/>
        <v/>
      </c>
      <c r="V1981" s="195" t="str">
        <f t="shared" si="416"/>
        <v/>
      </c>
      <c r="W1981" s="196" t="str">
        <f t="shared" si="417"/>
        <v/>
      </c>
      <c r="X1981" s="146" t="str">
        <f t="shared" si="422"/>
        <v/>
      </c>
      <c r="Y1981" s="146" t="str">
        <f t="shared" si="418"/>
        <v/>
      </c>
      <c r="Z1981" s="199" t="str">
        <f t="shared" si="419"/>
        <v/>
      </c>
      <c r="AA1981" s="146" t="str">
        <f t="shared" si="423"/>
        <v/>
      </c>
      <c r="AB1981" s="141" t="str">
        <f t="shared" si="420"/>
        <v/>
      </c>
      <c r="AC1981" s="140" t="str">
        <f t="shared" si="421"/>
        <v/>
      </c>
    </row>
    <row r="1982" spans="1:29" x14ac:dyDescent="0.2">
      <c r="A1982" s="150"/>
      <c r="B1982" s="149" t="str">
        <f t="shared" si="424"/>
        <v/>
      </c>
      <c r="C1982" s="140">
        <f t="shared" si="425"/>
        <v>20358000</v>
      </c>
      <c r="D1982" s="144"/>
      <c r="G1982" s="147"/>
      <c r="T1982" s="142" t="str">
        <f t="shared" si="414"/>
        <v/>
      </c>
      <c r="U1982" s="142" t="str">
        <f t="shared" si="415"/>
        <v/>
      </c>
      <c r="V1982" s="195" t="str">
        <f t="shared" si="416"/>
        <v/>
      </c>
      <c r="W1982" s="196" t="str">
        <f t="shared" si="417"/>
        <v/>
      </c>
      <c r="X1982" s="146" t="str">
        <f t="shared" si="422"/>
        <v/>
      </c>
      <c r="Y1982" s="146" t="str">
        <f t="shared" si="418"/>
        <v/>
      </c>
      <c r="Z1982" s="199" t="str">
        <f t="shared" si="419"/>
        <v/>
      </c>
      <c r="AA1982" s="146" t="str">
        <f t="shared" si="423"/>
        <v/>
      </c>
      <c r="AB1982" s="141" t="str">
        <f t="shared" si="420"/>
        <v/>
      </c>
      <c r="AC1982" s="140" t="str">
        <f t="shared" si="421"/>
        <v/>
      </c>
    </row>
    <row r="1983" spans="1:29" x14ac:dyDescent="0.2">
      <c r="A1983" s="150"/>
      <c r="B1983" s="149" t="str">
        <f t="shared" si="424"/>
        <v/>
      </c>
      <c r="C1983" s="140">
        <f t="shared" si="425"/>
        <v>20368800</v>
      </c>
      <c r="D1983" s="144"/>
      <c r="G1983" s="147"/>
      <c r="T1983" s="142" t="str">
        <f t="shared" si="414"/>
        <v/>
      </c>
      <c r="U1983" s="142" t="str">
        <f t="shared" si="415"/>
        <v/>
      </c>
      <c r="V1983" s="195" t="str">
        <f t="shared" si="416"/>
        <v/>
      </c>
      <c r="W1983" s="196" t="str">
        <f t="shared" si="417"/>
        <v/>
      </c>
      <c r="X1983" s="146" t="str">
        <f t="shared" si="422"/>
        <v/>
      </c>
      <c r="Y1983" s="146" t="str">
        <f t="shared" si="418"/>
        <v/>
      </c>
      <c r="Z1983" s="199" t="str">
        <f t="shared" si="419"/>
        <v/>
      </c>
      <c r="AA1983" s="146" t="str">
        <f t="shared" si="423"/>
        <v/>
      </c>
      <c r="AB1983" s="141" t="str">
        <f t="shared" si="420"/>
        <v/>
      </c>
      <c r="AC1983" s="140" t="str">
        <f t="shared" si="421"/>
        <v/>
      </c>
    </row>
    <row r="1984" spans="1:29" x14ac:dyDescent="0.2">
      <c r="A1984" s="150"/>
      <c r="B1984" s="149" t="str">
        <f t="shared" si="424"/>
        <v/>
      </c>
      <c r="C1984" s="140">
        <f t="shared" si="425"/>
        <v>20379600</v>
      </c>
      <c r="D1984" s="144"/>
      <c r="G1984" s="147"/>
      <c r="T1984" s="142" t="str">
        <f t="shared" si="414"/>
        <v/>
      </c>
      <c r="U1984" s="142" t="str">
        <f t="shared" si="415"/>
        <v/>
      </c>
      <c r="V1984" s="195" t="str">
        <f t="shared" si="416"/>
        <v/>
      </c>
      <c r="W1984" s="196" t="str">
        <f t="shared" si="417"/>
        <v/>
      </c>
      <c r="X1984" s="146" t="str">
        <f t="shared" si="422"/>
        <v/>
      </c>
      <c r="Y1984" s="146" t="str">
        <f t="shared" si="418"/>
        <v/>
      </c>
      <c r="Z1984" s="199" t="str">
        <f t="shared" si="419"/>
        <v/>
      </c>
      <c r="AA1984" s="146" t="str">
        <f t="shared" si="423"/>
        <v/>
      </c>
      <c r="AB1984" s="141" t="str">
        <f t="shared" si="420"/>
        <v/>
      </c>
      <c r="AC1984" s="140" t="str">
        <f t="shared" si="421"/>
        <v/>
      </c>
    </row>
    <row r="1985" spans="1:29" x14ac:dyDescent="0.2">
      <c r="A1985" s="150"/>
      <c r="B1985" s="149" t="str">
        <f t="shared" si="424"/>
        <v/>
      </c>
      <c r="C1985" s="140">
        <f t="shared" si="425"/>
        <v>20390400</v>
      </c>
      <c r="D1985" s="144"/>
      <c r="G1985" s="147"/>
      <c r="T1985" s="142" t="str">
        <f t="shared" si="414"/>
        <v/>
      </c>
      <c r="U1985" s="142" t="str">
        <f t="shared" si="415"/>
        <v/>
      </c>
      <c r="V1985" s="195" t="str">
        <f t="shared" si="416"/>
        <v/>
      </c>
      <c r="W1985" s="196" t="str">
        <f t="shared" si="417"/>
        <v/>
      </c>
      <c r="X1985" s="146" t="str">
        <f t="shared" si="422"/>
        <v/>
      </c>
      <c r="Y1985" s="146" t="str">
        <f t="shared" si="418"/>
        <v/>
      </c>
      <c r="Z1985" s="199" t="str">
        <f t="shared" si="419"/>
        <v/>
      </c>
      <c r="AA1985" s="146" t="str">
        <f t="shared" si="423"/>
        <v/>
      </c>
      <c r="AB1985" s="141" t="str">
        <f t="shared" si="420"/>
        <v/>
      </c>
      <c r="AC1985" s="140" t="str">
        <f t="shared" si="421"/>
        <v/>
      </c>
    </row>
    <row r="1986" spans="1:29" x14ac:dyDescent="0.2">
      <c r="A1986" s="150"/>
      <c r="B1986" s="149" t="str">
        <f t="shared" si="424"/>
        <v/>
      </c>
      <c r="C1986" s="140">
        <f t="shared" si="425"/>
        <v>20401200</v>
      </c>
      <c r="D1986" s="144"/>
      <c r="G1986" s="147"/>
      <c r="T1986" s="142" t="str">
        <f t="shared" si="414"/>
        <v/>
      </c>
      <c r="U1986" s="142" t="str">
        <f t="shared" si="415"/>
        <v/>
      </c>
      <c r="V1986" s="195" t="str">
        <f t="shared" si="416"/>
        <v/>
      </c>
      <c r="W1986" s="196" t="str">
        <f t="shared" si="417"/>
        <v/>
      </c>
      <c r="X1986" s="146" t="str">
        <f t="shared" si="422"/>
        <v/>
      </c>
      <c r="Y1986" s="146" t="str">
        <f t="shared" si="418"/>
        <v/>
      </c>
      <c r="Z1986" s="199" t="str">
        <f t="shared" si="419"/>
        <v/>
      </c>
      <c r="AA1986" s="146" t="str">
        <f t="shared" si="423"/>
        <v/>
      </c>
      <c r="AB1986" s="141" t="str">
        <f t="shared" si="420"/>
        <v/>
      </c>
      <c r="AC1986" s="140" t="str">
        <f t="shared" si="421"/>
        <v/>
      </c>
    </row>
    <row r="1987" spans="1:29" x14ac:dyDescent="0.2">
      <c r="A1987" s="150"/>
      <c r="B1987" s="149" t="str">
        <f t="shared" si="424"/>
        <v/>
      </c>
      <c r="C1987" s="140">
        <f t="shared" si="425"/>
        <v>20412000</v>
      </c>
      <c r="D1987" s="144"/>
      <c r="G1987" s="147"/>
      <c r="T1987" s="142" t="str">
        <f t="shared" ref="T1987:T2000" si="426">IF(U1987="","",T1986+1)</f>
        <v/>
      </c>
      <c r="U1987" s="142" t="str">
        <f t="shared" ref="U1987:U2000" si="427">IF(U1986="","",IF(U1986+$N$33&gt;$O$2,"",IF((U1986+N$33)&gt;=O$2,O$2,U1986+$N$33)))</f>
        <v/>
      </c>
      <c r="V1987" s="195" t="str">
        <f t="shared" ref="V1987:V2000" si="428">IF(U1987="","",(U1987/3600)/24+V$4)</f>
        <v/>
      </c>
      <c r="W1987" s="196" t="str">
        <f t="shared" ref="W1987:W2000" si="429">IF(T1987="","",V1987/24+$W$5)</f>
        <v/>
      </c>
      <c r="X1987" s="146" t="str">
        <f t="shared" si="422"/>
        <v/>
      </c>
      <c r="Y1987" s="146" t="str">
        <f t="shared" ref="Y1987:Y2000" si="430">IF(U1987="","",GetYByX(Z1987/10000,$J$4:$J$100,$I$4:$I$100, TRUE))</f>
        <v/>
      </c>
      <c r="Z1987" s="199" t="str">
        <f t="shared" ref="Z1987:Z1994" si="431">IF(U1987="","",Z1986+X1987*AB1987-AA1987*AB1987)</f>
        <v/>
      </c>
      <c r="AA1987" s="146" t="str">
        <f t="shared" si="423"/>
        <v/>
      </c>
      <c r="AB1987" s="141" t="str">
        <f t="shared" ref="AB1987:AB2000" si="432">IF(U1987="","",U1987-U1986)</f>
        <v/>
      </c>
      <c r="AC1987" s="140" t="str">
        <f t="shared" ref="AC1987:AC2000" si="433">IF(U1987="","",U1987/3600)</f>
        <v/>
      </c>
    </row>
    <row r="1988" spans="1:29" x14ac:dyDescent="0.2">
      <c r="A1988" s="150"/>
      <c r="B1988" s="149" t="str">
        <f t="shared" si="424"/>
        <v/>
      </c>
      <c r="C1988" s="140">
        <f t="shared" si="425"/>
        <v>20422800</v>
      </c>
      <c r="D1988" s="144"/>
      <c r="G1988" s="147"/>
      <c r="T1988" s="142" t="str">
        <f t="shared" si="426"/>
        <v/>
      </c>
      <c r="U1988" s="142" t="str">
        <f t="shared" si="427"/>
        <v/>
      </c>
      <c r="V1988" s="195" t="str">
        <f t="shared" si="428"/>
        <v/>
      </c>
      <c r="W1988" s="196" t="str">
        <f t="shared" si="429"/>
        <v/>
      </c>
      <c r="X1988" s="146" t="str">
        <f t="shared" si="422"/>
        <v/>
      </c>
      <c r="Y1988" s="146" t="str">
        <f t="shared" si="430"/>
        <v/>
      </c>
      <c r="Z1988" s="199" t="str">
        <f t="shared" si="431"/>
        <v/>
      </c>
      <c r="AA1988" s="146" t="str">
        <f t="shared" si="423"/>
        <v/>
      </c>
      <c r="AB1988" s="141" t="str">
        <f t="shared" si="432"/>
        <v/>
      </c>
      <c r="AC1988" s="140" t="str">
        <f t="shared" si="433"/>
        <v/>
      </c>
    </row>
    <row r="1989" spans="1:29" x14ac:dyDescent="0.2">
      <c r="A1989" s="150"/>
      <c r="B1989" s="149" t="str">
        <f t="shared" si="424"/>
        <v/>
      </c>
      <c r="C1989" s="140">
        <f t="shared" si="425"/>
        <v>20433600</v>
      </c>
      <c r="D1989" s="144"/>
      <c r="G1989" s="147"/>
      <c r="T1989" s="142" t="str">
        <f t="shared" si="426"/>
        <v/>
      </c>
      <c r="U1989" s="142" t="str">
        <f t="shared" si="427"/>
        <v/>
      </c>
      <c r="V1989" s="195" t="str">
        <f t="shared" si="428"/>
        <v/>
      </c>
      <c r="W1989" s="196" t="str">
        <f t="shared" si="429"/>
        <v/>
      </c>
      <c r="X1989" s="146" t="str">
        <f t="shared" si="422"/>
        <v/>
      </c>
      <c r="Y1989" s="146" t="str">
        <f t="shared" si="430"/>
        <v/>
      </c>
      <c r="Z1989" s="199" t="str">
        <f t="shared" si="431"/>
        <v/>
      </c>
      <c r="AA1989" s="146" t="str">
        <f t="shared" si="423"/>
        <v/>
      </c>
      <c r="AB1989" s="141" t="str">
        <f t="shared" si="432"/>
        <v/>
      </c>
      <c r="AC1989" s="140" t="str">
        <f t="shared" si="433"/>
        <v/>
      </c>
    </row>
    <row r="1990" spans="1:29" x14ac:dyDescent="0.2">
      <c r="A1990" s="150"/>
      <c r="B1990" s="149" t="str">
        <f t="shared" si="424"/>
        <v/>
      </c>
      <c r="C1990" s="140">
        <f t="shared" si="425"/>
        <v>20444400</v>
      </c>
      <c r="D1990" s="144"/>
      <c r="G1990" s="147"/>
      <c r="T1990" s="142" t="str">
        <f t="shared" si="426"/>
        <v/>
      </c>
      <c r="U1990" s="142" t="str">
        <f t="shared" si="427"/>
        <v/>
      </c>
      <c r="V1990" s="195" t="str">
        <f t="shared" si="428"/>
        <v/>
      </c>
      <c r="W1990" s="196" t="str">
        <f t="shared" si="429"/>
        <v/>
      </c>
      <c r="X1990" s="146" t="str">
        <f t="shared" ref="X1990:X2000" si="434">IF(U1990="","",vbaSpline(U1990/3600,A$4:A$59,D$4:D$59))</f>
        <v/>
      </c>
      <c r="Y1990" s="146" t="str">
        <f t="shared" si="430"/>
        <v/>
      </c>
      <c r="Z1990" s="199" t="str">
        <f t="shared" si="431"/>
        <v/>
      </c>
      <c r="AA1990" s="146" t="str">
        <f t="shared" ref="AA1990:AA2000" si="435">IF(U1990="","",IF(Y1989&lt;$N$12,0,GetYByX(Y1989,$AF$5:$AF$100,$AG$5:$AG$100)+GetYByX(Y1989,$AI$5:$AI$100,$AJ$5:$AJ$100)+AL1989)+GetYByX(Y1989,F$4:F$100,G$4:G$100))</f>
        <v/>
      </c>
      <c r="AB1990" s="141" t="str">
        <f t="shared" si="432"/>
        <v/>
      </c>
      <c r="AC1990" s="140" t="str">
        <f t="shared" si="433"/>
        <v/>
      </c>
    </row>
    <row r="1991" spans="1:29" x14ac:dyDescent="0.2">
      <c r="A1991" s="150"/>
      <c r="B1991" s="149" t="str">
        <f t="shared" si="424"/>
        <v/>
      </c>
      <c r="C1991" s="140">
        <f t="shared" si="425"/>
        <v>20455200</v>
      </c>
      <c r="D1991" s="144"/>
      <c r="G1991" s="147"/>
      <c r="T1991" s="142" t="str">
        <f t="shared" si="426"/>
        <v/>
      </c>
      <c r="U1991" s="142" t="str">
        <f t="shared" si="427"/>
        <v/>
      </c>
      <c r="V1991" s="195" t="str">
        <f t="shared" si="428"/>
        <v/>
      </c>
      <c r="W1991" s="196" t="str">
        <f t="shared" si="429"/>
        <v/>
      </c>
      <c r="X1991" s="146" t="str">
        <f t="shared" si="434"/>
        <v/>
      </c>
      <c r="Y1991" s="146" t="str">
        <f t="shared" si="430"/>
        <v/>
      </c>
      <c r="Z1991" s="199" t="str">
        <f t="shared" si="431"/>
        <v/>
      </c>
      <c r="AA1991" s="146" t="str">
        <f t="shared" si="435"/>
        <v/>
      </c>
      <c r="AB1991" s="141" t="str">
        <f t="shared" si="432"/>
        <v/>
      </c>
      <c r="AC1991" s="140" t="str">
        <f t="shared" si="433"/>
        <v/>
      </c>
    </row>
    <row r="1992" spans="1:29" x14ac:dyDescent="0.2">
      <c r="A1992" s="150"/>
      <c r="B1992" s="149" t="str">
        <f t="shared" si="424"/>
        <v/>
      </c>
      <c r="C1992" s="140">
        <f t="shared" si="425"/>
        <v>20466000</v>
      </c>
      <c r="D1992" s="144"/>
      <c r="G1992" s="147"/>
      <c r="T1992" s="142" t="str">
        <f t="shared" si="426"/>
        <v/>
      </c>
      <c r="U1992" s="142" t="str">
        <f t="shared" si="427"/>
        <v/>
      </c>
      <c r="V1992" s="195" t="str">
        <f t="shared" si="428"/>
        <v/>
      </c>
      <c r="W1992" s="196" t="str">
        <f t="shared" si="429"/>
        <v/>
      </c>
      <c r="X1992" s="146" t="str">
        <f t="shared" si="434"/>
        <v/>
      </c>
      <c r="Y1992" s="146" t="str">
        <f t="shared" si="430"/>
        <v/>
      </c>
      <c r="Z1992" s="199" t="str">
        <f t="shared" si="431"/>
        <v/>
      </c>
      <c r="AA1992" s="146" t="str">
        <f t="shared" si="435"/>
        <v/>
      </c>
      <c r="AB1992" s="141" t="str">
        <f t="shared" si="432"/>
        <v/>
      </c>
      <c r="AC1992" s="140" t="str">
        <f t="shared" si="433"/>
        <v/>
      </c>
    </row>
    <row r="1993" spans="1:29" x14ac:dyDescent="0.2">
      <c r="A1993" s="150"/>
      <c r="B1993" s="149" t="str">
        <f t="shared" si="424"/>
        <v/>
      </c>
      <c r="C1993" s="140">
        <f t="shared" si="425"/>
        <v>20476800</v>
      </c>
      <c r="D1993" s="144"/>
      <c r="G1993" s="147"/>
      <c r="T1993" s="142" t="str">
        <f t="shared" si="426"/>
        <v/>
      </c>
      <c r="U1993" s="142" t="str">
        <f t="shared" si="427"/>
        <v/>
      </c>
      <c r="V1993" s="195" t="str">
        <f t="shared" si="428"/>
        <v/>
      </c>
      <c r="W1993" s="196" t="str">
        <f t="shared" si="429"/>
        <v/>
      </c>
      <c r="X1993" s="146" t="str">
        <f t="shared" si="434"/>
        <v/>
      </c>
      <c r="Y1993" s="146" t="str">
        <f t="shared" si="430"/>
        <v/>
      </c>
      <c r="Z1993" s="199" t="str">
        <f t="shared" si="431"/>
        <v/>
      </c>
      <c r="AA1993" s="146" t="str">
        <f t="shared" si="435"/>
        <v/>
      </c>
      <c r="AB1993" s="141" t="str">
        <f t="shared" si="432"/>
        <v/>
      </c>
      <c r="AC1993" s="140" t="str">
        <f t="shared" si="433"/>
        <v/>
      </c>
    </row>
    <row r="1994" spans="1:29" x14ac:dyDescent="0.2">
      <c r="A1994" s="150"/>
      <c r="B1994" s="149" t="str">
        <f t="shared" si="424"/>
        <v/>
      </c>
      <c r="C1994" s="140">
        <f t="shared" si="425"/>
        <v>20487600</v>
      </c>
      <c r="D1994" s="144"/>
      <c r="G1994" s="147"/>
      <c r="T1994" s="142" t="str">
        <f t="shared" si="426"/>
        <v/>
      </c>
      <c r="U1994" s="142" t="str">
        <f t="shared" si="427"/>
        <v/>
      </c>
      <c r="V1994" s="195" t="str">
        <f t="shared" si="428"/>
        <v/>
      </c>
      <c r="W1994" s="196" t="str">
        <f t="shared" si="429"/>
        <v/>
      </c>
      <c r="X1994" s="146" t="str">
        <f t="shared" si="434"/>
        <v/>
      </c>
      <c r="Y1994" s="146" t="str">
        <f t="shared" si="430"/>
        <v/>
      </c>
      <c r="Z1994" s="199" t="str">
        <f t="shared" si="431"/>
        <v/>
      </c>
      <c r="AA1994" s="146" t="str">
        <f t="shared" si="435"/>
        <v/>
      </c>
      <c r="AB1994" s="141" t="str">
        <f t="shared" si="432"/>
        <v/>
      </c>
      <c r="AC1994" s="140" t="str">
        <f t="shared" si="433"/>
        <v/>
      </c>
    </row>
    <row r="1995" spans="1:29" x14ac:dyDescent="0.2">
      <c r="A1995" s="150"/>
      <c r="B1995" s="149" t="str">
        <f t="shared" si="424"/>
        <v/>
      </c>
      <c r="C1995" s="140">
        <f t="shared" si="425"/>
        <v>20498400</v>
      </c>
      <c r="D1995" s="144"/>
      <c r="G1995" s="147"/>
      <c r="T1995" s="142" t="str">
        <f t="shared" si="426"/>
        <v/>
      </c>
      <c r="U1995" s="142" t="str">
        <f t="shared" si="427"/>
        <v/>
      </c>
      <c r="V1995" s="195" t="str">
        <f t="shared" si="428"/>
        <v/>
      </c>
      <c r="W1995" s="196" t="str">
        <f t="shared" si="429"/>
        <v/>
      </c>
      <c r="X1995" s="146" t="str">
        <f t="shared" si="434"/>
        <v/>
      </c>
      <c r="Y1995" s="146" t="str">
        <f t="shared" si="430"/>
        <v/>
      </c>
      <c r="Z1995" s="199" t="str">
        <f>IF(U1995="","",Z1994+X1995*AB1995-AA1995*AB1995)</f>
        <v/>
      </c>
      <c r="AA1995" s="146" t="str">
        <f t="shared" si="435"/>
        <v/>
      </c>
      <c r="AB1995" s="141" t="str">
        <f t="shared" si="432"/>
        <v/>
      </c>
      <c r="AC1995" s="140" t="str">
        <f t="shared" si="433"/>
        <v/>
      </c>
    </row>
    <row r="1996" spans="1:29" x14ac:dyDescent="0.2">
      <c r="A1996" s="150"/>
      <c r="B1996" s="149" t="str">
        <f t="shared" si="424"/>
        <v/>
      </c>
      <c r="C1996" s="140">
        <f t="shared" si="425"/>
        <v>20509200</v>
      </c>
      <c r="D1996" s="144"/>
      <c r="G1996" s="147"/>
      <c r="T1996" s="142" t="str">
        <f t="shared" si="426"/>
        <v/>
      </c>
      <c r="U1996" s="142" t="str">
        <f t="shared" si="427"/>
        <v/>
      </c>
      <c r="V1996" s="195" t="str">
        <f t="shared" si="428"/>
        <v/>
      </c>
      <c r="W1996" s="196" t="str">
        <f t="shared" si="429"/>
        <v/>
      </c>
      <c r="X1996" s="146" t="str">
        <f t="shared" si="434"/>
        <v/>
      </c>
      <c r="Y1996" s="146" t="str">
        <f t="shared" si="430"/>
        <v/>
      </c>
      <c r="Z1996" s="199" t="str">
        <f t="shared" ref="Z1996:Z1997" si="436">IF(U1996="","",Z1995+X1996*AB1996-AA1996*AB1996)</f>
        <v/>
      </c>
      <c r="AA1996" s="146" t="str">
        <f t="shared" si="435"/>
        <v/>
      </c>
      <c r="AB1996" s="141" t="str">
        <f t="shared" si="432"/>
        <v/>
      </c>
      <c r="AC1996" s="140" t="str">
        <f t="shared" si="433"/>
        <v/>
      </c>
    </row>
    <row r="1997" spans="1:29" x14ac:dyDescent="0.2">
      <c r="A1997" s="150"/>
      <c r="B1997" s="149" t="str">
        <f t="shared" si="424"/>
        <v/>
      </c>
      <c r="C1997" s="140">
        <f t="shared" si="425"/>
        <v>20520000</v>
      </c>
      <c r="D1997" s="144"/>
      <c r="G1997" s="147"/>
      <c r="T1997" s="142" t="str">
        <f t="shared" si="426"/>
        <v/>
      </c>
      <c r="U1997" s="142" t="str">
        <f t="shared" si="427"/>
        <v/>
      </c>
      <c r="V1997" s="195" t="str">
        <f t="shared" si="428"/>
        <v/>
      </c>
      <c r="W1997" s="196" t="str">
        <f t="shared" si="429"/>
        <v/>
      </c>
      <c r="X1997" s="146" t="str">
        <f t="shared" si="434"/>
        <v/>
      </c>
      <c r="Y1997" s="146" t="str">
        <f t="shared" si="430"/>
        <v/>
      </c>
      <c r="Z1997" s="199" t="str">
        <f t="shared" si="436"/>
        <v/>
      </c>
      <c r="AA1997" s="146" t="str">
        <f t="shared" si="435"/>
        <v/>
      </c>
      <c r="AB1997" s="141" t="str">
        <f t="shared" si="432"/>
        <v/>
      </c>
      <c r="AC1997" s="140" t="str">
        <f t="shared" si="433"/>
        <v/>
      </c>
    </row>
    <row r="1998" spans="1:29" x14ac:dyDescent="0.2">
      <c r="A1998" s="150"/>
      <c r="B1998" s="149" t="str">
        <f t="shared" si="424"/>
        <v/>
      </c>
      <c r="C1998" s="140">
        <f t="shared" si="425"/>
        <v>20530800</v>
      </c>
      <c r="D1998" s="144"/>
      <c r="G1998" s="147"/>
      <c r="T1998" s="142" t="str">
        <f t="shared" si="426"/>
        <v/>
      </c>
      <c r="U1998" s="142" t="str">
        <f t="shared" si="427"/>
        <v/>
      </c>
      <c r="V1998" s="195" t="str">
        <f t="shared" si="428"/>
        <v/>
      </c>
      <c r="W1998" s="196" t="str">
        <f t="shared" si="429"/>
        <v/>
      </c>
      <c r="X1998" s="146" t="str">
        <f t="shared" si="434"/>
        <v/>
      </c>
      <c r="Y1998" s="146" t="str">
        <f t="shared" si="430"/>
        <v/>
      </c>
      <c r="Z1998" s="199" t="str">
        <f>IF(U1998="","",Z1997+X1998*AB1998-AA1998*AB1998)</f>
        <v/>
      </c>
      <c r="AA1998" s="146" t="str">
        <f t="shared" si="435"/>
        <v/>
      </c>
      <c r="AB1998" s="141" t="str">
        <f t="shared" si="432"/>
        <v/>
      </c>
      <c r="AC1998" s="140" t="str">
        <f t="shared" si="433"/>
        <v/>
      </c>
    </row>
    <row r="1999" spans="1:29" x14ac:dyDescent="0.2">
      <c r="A1999" s="150"/>
      <c r="B1999" s="149" t="str">
        <f t="shared" si="424"/>
        <v/>
      </c>
      <c r="C1999" s="140">
        <f t="shared" si="425"/>
        <v>20541600</v>
      </c>
      <c r="D1999" s="144"/>
      <c r="G1999" s="147"/>
      <c r="T1999" s="142" t="str">
        <f t="shared" si="426"/>
        <v/>
      </c>
      <c r="U1999" s="142" t="str">
        <f t="shared" si="427"/>
        <v/>
      </c>
      <c r="V1999" s="195" t="str">
        <f t="shared" si="428"/>
        <v/>
      </c>
      <c r="W1999" s="196" t="str">
        <f t="shared" si="429"/>
        <v/>
      </c>
      <c r="X1999" s="146" t="str">
        <f t="shared" si="434"/>
        <v/>
      </c>
      <c r="Y1999" s="146" t="str">
        <f t="shared" si="430"/>
        <v/>
      </c>
      <c r="Z1999" s="199" t="str">
        <f>IF(U1999="","",Z1998+X1999*AB1999-AA1999*AB1999)</f>
        <v/>
      </c>
      <c r="AA1999" s="146" t="str">
        <f t="shared" si="435"/>
        <v/>
      </c>
      <c r="AB1999" s="141" t="str">
        <f t="shared" si="432"/>
        <v/>
      </c>
      <c r="AC1999" s="140" t="str">
        <f t="shared" si="433"/>
        <v/>
      </c>
    </row>
    <row r="2000" spans="1:29" x14ac:dyDescent="0.2">
      <c r="A2000" s="150"/>
      <c r="B2000" s="149" t="str">
        <f t="shared" si="424"/>
        <v/>
      </c>
      <c r="C2000" s="140">
        <f t="shared" si="425"/>
        <v>20552400</v>
      </c>
      <c r="D2000" s="144"/>
      <c r="G2000" s="147"/>
      <c r="T2000" s="142" t="str">
        <f t="shared" si="426"/>
        <v/>
      </c>
      <c r="U2000" s="142" t="str">
        <f t="shared" si="427"/>
        <v/>
      </c>
      <c r="V2000" s="195" t="str">
        <f t="shared" si="428"/>
        <v/>
      </c>
      <c r="W2000" s="196" t="str">
        <f t="shared" si="429"/>
        <v/>
      </c>
      <c r="X2000" s="146" t="str">
        <f t="shared" si="434"/>
        <v/>
      </c>
      <c r="Y2000" s="146" t="str">
        <f t="shared" si="430"/>
        <v/>
      </c>
      <c r="Z2000" s="199" t="str">
        <f>IF(U2000="","",Z1999+X2000*AB2000-AA2000*AB2000)</f>
        <v/>
      </c>
      <c r="AA2000" s="146" t="str">
        <f t="shared" si="435"/>
        <v/>
      </c>
      <c r="AB2000" s="141" t="str">
        <f t="shared" si="432"/>
        <v/>
      </c>
      <c r="AC2000" s="140" t="str">
        <f t="shared" si="433"/>
        <v/>
      </c>
    </row>
    <row r="2001" spans="1:27" x14ac:dyDescent="0.2">
      <c r="A2001" s="150"/>
      <c r="B2001" s="149" t="str">
        <f t="shared" si="424"/>
        <v/>
      </c>
      <c r="C2001" s="140">
        <f t="shared" si="425"/>
        <v>20563200</v>
      </c>
      <c r="D2001" s="144"/>
      <c r="G2001" s="147"/>
      <c r="V2001" s="195"/>
      <c r="X2001" s="146"/>
      <c r="Y2001" s="146"/>
      <c r="Z2001" s="199"/>
      <c r="AA2001" s="146"/>
    </row>
    <row r="2002" spans="1:27" x14ac:dyDescent="0.2">
      <c r="A2002" s="150"/>
      <c r="B2002" s="149" t="str">
        <f t="shared" si="424"/>
        <v/>
      </c>
      <c r="C2002" s="140">
        <f t="shared" si="425"/>
        <v>20574000</v>
      </c>
      <c r="D2002" s="144"/>
      <c r="G2002" s="147"/>
      <c r="V2002" s="195"/>
      <c r="X2002" s="146"/>
      <c r="Y2002" s="146"/>
      <c r="Z2002" s="199"/>
      <c r="AA2002" s="146"/>
    </row>
    <row r="2003" spans="1:27" x14ac:dyDescent="0.2">
      <c r="A2003" s="150"/>
      <c r="B2003" s="149" t="str">
        <f t="shared" si="424"/>
        <v/>
      </c>
      <c r="C2003" s="140">
        <f t="shared" si="425"/>
        <v>20584800</v>
      </c>
      <c r="D2003" s="144"/>
      <c r="G2003" s="147"/>
      <c r="V2003" s="195"/>
      <c r="X2003" s="146"/>
      <c r="Y2003" s="146"/>
      <c r="Z2003" s="199"/>
      <c r="AA2003" s="146"/>
    </row>
    <row r="2004" spans="1:27" x14ac:dyDescent="0.2">
      <c r="A2004" s="150"/>
      <c r="B2004" s="149" t="str">
        <f t="shared" si="424"/>
        <v/>
      </c>
      <c r="C2004" s="140">
        <f t="shared" si="425"/>
        <v>20595600</v>
      </c>
      <c r="D2004" s="144"/>
      <c r="G2004" s="147"/>
      <c r="V2004" s="195"/>
      <c r="X2004" s="146"/>
      <c r="Y2004" s="146"/>
      <c r="Z2004" s="199"/>
      <c r="AA2004" s="146"/>
    </row>
    <row r="2005" spans="1:27" x14ac:dyDescent="0.2">
      <c r="A2005" s="150"/>
      <c r="B2005" s="149" t="str">
        <f t="shared" si="424"/>
        <v/>
      </c>
      <c r="C2005" s="140">
        <f t="shared" si="425"/>
        <v>20606400</v>
      </c>
      <c r="D2005" s="144"/>
      <c r="G2005" s="147"/>
      <c r="V2005" s="195"/>
      <c r="X2005" s="146"/>
      <c r="Y2005" s="146"/>
      <c r="Z2005" s="199"/>
      <c r="AA2005" s="146"/>
    </row>
    <row r="2006" spans="1:27" x14ac:dyDescent="0.2">
      <c r="A2006" s="150"/>
      <c r="B2006" s="149" t="str">
        <f t="shared" si="424"/>
        <v/>
      </c>
      <c r="C2006" s="140">
        <f t="shared" si="425"/>
        <v>20617200</v>
      </c>
      <c r="D2006" s="144"/>
      <c r="G2006" s="147"/>
      <c r="V2006" s="195"/>
      <c r="X2006" s="146"/>
      <c r="Y2006" s="146"/>
      <c r="Z2006" s="199"/>
      <c r="AA2006" s="146"/>
    </row>
    <row r="2007" spans="1:27" x14ac:dyDescent="0.2">
      <c r="A2007" s="150"/>
      <c r="B2007" s="149" t="str">
        <f t="shared" si="424"/>
        <v/>
      </c>
      <c r="C2007" s="140">
        <f t="shared" si="425"/>
        <v>20628000</v>
      </c>
      <c r="D2007" s="144"/>
      <c r="G2007" s="147"/>
      <c r="V2007" s="195"/>
      <c r="X2007" s="146"/>
      <c r="Y2007" s="146"/>
      <c r="Z2007" s="199"/>
      <c r="AA2007" s="146"/>
    </row>
    <row r="2008" spans="1:27" x14ac:dyDescent="0.2">
      <c r="A2008" s="150"/>
      <c r="B2008" s="149" t="str">
        <f t="shared" si="424"/>
        <v/>
      </c>
      <c r="C2008" s="140">
        <f t="shared" si="425"/>
        <v>20638800</v>
      </c>
      <c r="D2008" s="144"/>
      <c r="G2008" s="147"/>
      <c r="V2008" s="195"/>
      <c r="X2008" s="146"/>
      <c r="Y2008" s="146"/>
      <c r="Z2008" s="199"/>
      <c r="AA2008" s="146"/>
    </row>
    <row r="2009" spans="1:27" x14ac:dyDescent="0.2">
      <c r="A2009" s="150"/>
      <c r="B2009" s="149" t="str">
        <f t="shared" si="424"/>
        <v/>
      </c>
      <c r="C2009" s="140">
        <f t="shared" si="425"/>
        <v>20649600</v>
      </c>
      <c r="D2009" s="144"/>
      <c r="G2009" s="147"/>
      <c r="V2009" s="195"/>
      <c r="X2009" s="146"/>
      <c r="Y2009" s="146"/>
      <c r="Z2009" s="199"/>
      <c r="AA2009" s="146"/>
    </row>
    <row r="2010" spans="1:27" x14ac:dyDescent="0.2">
      <c r="A2010" s="150"/>
      <c r="B2010" s="149" t="str">
        <f t="shared" si="424"/>
        <v/>
      </c>
      <c r="C2010" s="140">
        <f t="shared" si="425"/>
        <v>20660400</v>
      </c>
      <c r="D2010" s="144"/>
      <c r="G2010" s="147"/>
      <c r="V2010" s="195"/>
      <c r="X2010" s="146"/>
      <c r="Y2010" s="146"/>
      <c r="Z2010" s="199"/>
      <c r="AA2010" s="146"/>
    </row>
    <row r="2011" spans="1:27" x14ac:dyDescent="0.2">
      <c r="A2011" s="150"/>
      <c r="B2011" s="149" t="str">
        <f t="shared" si="424"/>
        <v/>
      </c>
      <c r="C2011" s="140">
        <f t="shared" si="425"/>
        <v>20671200</v>
      </c>
      <c r="D2011" s="144"/>
      <c r="G2011" s="147"/>
      <c r="V2011" s="195"/>
      <c r="X2011" s="146"/>
      <c r="Y2011" s="146"/>
      <c r="Z2011" s="199"/>
      <c r="AA2011" s="146"/>
    </row>
    <row r="2012" spans="1:27" x14ac:dyDescent="0.2">
      <c r="A2012" s="150"/>
      <c r="B2012" s="149" t="str">
        <f t="shared" si="424"/>
        <v/>
      </c>
      <c r="C2012" s="140">
        <f t="shared" si="425"/>
        <v>20682000</v>
      </c>
      <c r="D2012" s="144"/>
      <c r="G2012" s="147"/>
      <c r="V2012" s="195"/>
      <c r="X2012" s="146"/>
      <c r="Y2012" s="146"/>
      <c r="Z2012" s="199"/>
      <c r="AA2012" s="146"/>
    </row>
    <row r="2013" spans="1:27" x14ac:dyDescent="0.2">
      <c r="A2013" s="150"/>
      <c r="B2013" s="149" t="str">
        <f t="shared" si="424"/>
        <v/>
      </c>
      <c r="C2013" s="140">
        <f t="shared" si="425"/>
        <v>20692800</v>
      </c>
      <c r="D2013" s="144"/>
      <c r="G2013" s="147"/>
      <c r="V2013" s="195"/>
      <c r="X2013" s="146"/>
      <c r="Y2013" s="146"/>
      <c r="Z2013" s="199"/>
      <c r="AA2013" s="146"/>
    </row>
    <row r="2014" spans="1:27" x14ac:dyDescent="0.2">
      <c r="A2014" s="150"/>
      <c r="B2014" s="149" t="str">
        <f t="shared" si="424"/>
        <v/>
      </c>
      <c r="C2014" s="140">
        <f t="shared" si="425"/>
        <v>20703600</v>
      </c>
      <c r="D2014" s="144"/>
      <c r="G2014" s="147"/>
      <c r="V2014" s="195"/>
      <c r="X2014" s="146"/>
      <c r="Y2014" s="146"/>
      <c r="Z2014" s="199"/>
      <c r="AA2014" s="146"/>
    </row>
    <row r="2015" spans="1:27" x14ac:dyDescent="0.2">
      <c r="A2015" s="150"/>
      <c r="B2015" s="149" t="str">
        <f t="shared" si="424"/>
        <v/>
      </c>
      <c r="C2015" s="140">
        <f t="shared" si="425"/>
        <v>20714400</v>
      </c>
      <c r="D2015" s="144"/>
      <c r="G2015" s="147"/>
      <c r="V2015" s="195"/>
      <c r="X2015" s="146"/>
      <c r="Y2015" s="146"/>
      <c r="Z2015" s="199"/>
      <c r="AA2015" s="146"/>
    </row>
    <row r="2016" spans="1:27" x14ac:dyDescent="0.2">
      <c r="A2016" s="150"/>
      <c r="B2016" s="149" t="str">
        <f t="shared" si="424"/>
        <v/>
      </c>
      <c r="C2016" s="140">
        <f t="shared" si="425"/>
        <v>20725200</v>
      </c>
      <c r="D2016" s="144"/>
      <c r="G2016" s="147"/>
      <c r="V2016" s="195"/>
      <c r="X2016" s="146"/>
      <c r="Y2016" s="146"/>
      <c r="Z2016" s="199"/>
      <c r="AA2016" s="146"/>
    </row>
    <row r="2017" spans="1:27" x14ac:dyDescent="0.2">
      <c r="A2017" s="150"/>
      <c r="B2017" s="149" t="str">
        <f t="shared" si="424"/>
        <v/>
      </c>
      <c r="C2017" s="140">
        <f t="shared" si="425"/>
        <v>20736000</v>
      </c>
      <c r="D2017" s="144"/>
      <c r="G2017" s="147"/>
      <c r="V2017" s="195"/>
      <c r="X2017" s="146"/>
      <c r="Y2017" s="146"/>
      <c r="Z2017" s="199"/>
      <c r="AA2017" s="146"/>
    </row>
    <row r="2018" spans="1:27" x14ac:dyDescent="0.2">
      <c r="A2018" s="150"/>
      <c r="B2018" s="149" t="str">
        <f t="shared" si="424"/>
        <v/>
      </c>
      <c r="C2018" s="140">
        <f t="shared" si="425"/>
        <v>20746800</v>
      </c>
      <c r="D2018" s="144"/>
      <c r="G2018" s="147"/>
      <c r="V2018" s="195"/>
      <c r="X2018" s="146"/>
      <c r="Y2018" s="146"/>
      <c r="Z2018" s="199"/>
      <c r="AA2018" s="146"/>
    </row>
    <row r="2019" spans="1:27" x14ac:dyDescent="0.2">
      <c r="A2019" s="150"/>
      <c r="B2019" s="149" t="str">
        <f t="shared" si="424"/>
        <v/>
      </c>
      <c r="C2019" s="140">
        <f t="shared" si="425"/>
        <v>20757600</v>
      </c>
      <c r="D2019" s="144"/>
      <c r="G2019" s="147"/>
      <c r="V2019" s="195"/>
      <c r="X2019" s="146"/>
      <c r="Y2019" s="146"/>
      <c r="Z2019" s="199"/>
      <c r="AA2019" s="146"/>
    </row>
    <row r="2020" spans="1:27" x14ac:dyDescent="0.2">
      <c r="A2020" s="150"/>
      <c r="B2020" s="149" t="str">
        <f t="shared" si="424"/>
        <v/>
      </c>
      <c r="C2020" s="140">
        <f t="shared" si="425"/>
        <v>20768400</v>
      </c>
      <c r="D2020" s="144"/>
      <c r="G2020" s="147"/>
      <c r="V2020" s="195"/>
      <c r="X2020" s="146"/>
      <c r="Y2020" s="146"/>
      <c r="Z2020" s="199"/>
      <c r="AA2020" s="146"/>
    </row>
    <row r="2021" spans="1:27" x14ac:dyDescent="0.2">
      <c r="A2021" s="150"/>
      <c r="B2021" s="149" t="str">
        <f t="shared" si="424"/>
        <v/>
      </c>
      <c r="C2021" s="140">
        <f t="shared" si="425"/>
        <v>20779200</v>
      </c>
      <c r="D2021" s="144"/>
      <c r="G2021" s="147"/>
      <c r="V2021" s="195"/>
      <c r="X2021" s="146"/>
      <c r="Y2021" s="146"/>
      <c r="Z2021" s="199"/>
      <c r="AA2021" s="146"/>
    </row>
    <row r="2022" spans="1:27" x14ac:dyDescent="0.2">
      <c r="A2022" s="150"/>
      <c r="B2022" s="149" t="str">
        <f t="shared" si="424"/>
        <v/>
      </c>
      <c r="C2022" s="140">
        <f t="shared" si="425"/>
        <v>20790000</v>
      </c>
      <c r="D2022" s="144"/>
      <c r="G2022" s="147"/>
      <c r="V2022" s="195"/>
      <c r="X2022" s="146"/>
      <c r="Y2022" s="146"/>
      <c r="Z2022" s="199"/>
      <c r="AA2022" s="146"/>
    </row>
    <row r="2023" spans="1:27" x14ac:dyDescent="0.2">
      <c r="A2023" s="150"/>
      <c r="B2023" s="149" t="str">
        <f t="shared" si="424"/>
        <v/>
      </c>
      <c r="C2023" s="140">
        <f t="shared" si="425"/>
        <v>20800800</v>
      </c>
      <c r="D2023" s="144"/>
      <c r="G2023" s="147"/>
      <c r="V2023" s="195"/>
      <c r="X2023" s="146"/>
      <c r="Y2023" s="146"/>
      <c r="Z2023" s="199"/>
      <c r="AA2023" s="146"/>
    </row>
    <row r="2024" spans="1:27" x14ac:dyDescent="0.2">
      <c r="A2024" s="150"/>
      <c r="B2024" s="149" t="str">
        <f t="shared" si="424"/>
        <v/>
      </c>
      <c r="C2024" s="140">
        <f t="shared" si="425"/>
        <v>20811600</v>
      </c>
      <c r="D2024" s="144"/>
      <c r="G2024" s="147"/>
      <c r="V2024" s="195"/>
      <c r="X2024" s="146"/>
      <c r="Y2024" s="146"/>
      <c r="Z2024" s="199"/>
      <c r="AA2024" s="146"/>
    </row>
    <row r="2025" spans="1:27" x14ac:dyDescent="0.2">
      <c r="A2025" s="150"/>
      <c r="B2025" s="149" t="str">
        <f t="shared" si="424"/>
        <v/>
      </c>
      <c r="C2025" s="140">
        <f t="shared" si="425"/>
        <v>20822400</v>
      </c>
      <c r="D2025" s="144"/>
      <c r="G2025" s="147"/>
      <c r="V2025" s="195"/>
      <c r="X2025" s="146"/>
      <c r="Y2025" s="146"/>
      <c r="Z2025" s="199"/>
      <c r="AA2025" s="146"/>
    </row>
    <row r="2026" spans="1:27" x14ac:dyDescent="0.2">
      <c r="A2026" s="150"/>
      <c r="B2026" s="149" t="str">
        <f t="shared" si="424"/>
        <v/>
      </c>
      <c r="C2026" s="140">
        <f t="shared" si="425"/>
        <v>20833200</v>
      </c>
      <c r="D2026" s="144"/>
      <c r="G2026" s="147"/>
      <c r="V2026" s="195"/>
      <c r="X2026" s="146"/>
      <c r="Y2026" s="146"/>
      <c r="Z2026" s="199"/>
      <c r="AA2026" s="146"/>
    </row>
    <row r="2027" spans="1:27" x14ac:dyDescent="0.2">
      <c r="A2027" s="150"/>
      <c r="B2027" s="149" t="str">
        <f t="shared" si="424"/>
        <v/>
      </c>
      <c r="C2027" s="140">
        <f t="shared" si="425"/>
        <v>20844000</v>
      </c>
      <c r="D2027" s="144"/>
      <c r="G2027" s="147"/>
      <c r="V2027" s="195"/>
      <c r="X2027" s="146"/>
      <c r="Y2027" s="146"/>
      <c r="Z2027" s="199"/>
      <c r="AA2027" s="146"/>
    </row>
    <row r="2028" spans="1:27" x14ac:dyDescent="0.2">
      <c r="A2028" s="150"/>
      <c r="B2028" s="149" t="str">
        <f t="shared" si="424"/>
        <v/>
      </c>
      <c r="C2028" s="140">
        <f t="shared" si="425"/>
        <v>20854800</v>
      </c>
      <c r="D2028" s="144"/>
      <c r="G2028" s="147"/>
      <c r="V2028" s="195"/>
      <c r="X2028" s="146"/>
      <c r="Y2028" s="146"/>
      <c r="Z2028" s="199"/>
      <c r="AA2028" s="146"/>
    </row>
    <row r="2029" spans="1:27" x14ac:dyDescent="0.2">
      <c r="A2029" s="150"/>
      <c r="B2029" s="149" t="str">
        <f t="shared" si="424"/>
        <v/>
      </c>
      <c r="C2029" s="140">
        <f t="shared" si="425"/>
        <v>20865600</v>
      </c>
      <c r="D2029" s="144"/>
      <c r="G2029" s="147"/>
      <c r="V2029" s="195"/>
      <c r="X2029" s="146"/>
      <c r="Y2029" s="146"/>
      <c r="Z2029" s="199"/>
      <c r="AA2029" s="146"/>
    </row>
    <row r="2030" spans="1:27" x14ac:dyDescent="0.2">
      <c r="A2030" s="150"/>
      <c r="B2030" s="149" t="str">
        <f t="shared" si="424"/>
        <v/>
      </c>
      <c r="C2030" s="140">
        <f t="shared" si="425"/>
        <v>20876400</v>
      </c>
      <c r="D2030" s="144"/>
      <c r="G2030" s="147"/>
      <c r="V2030" s="195"/>
      <c r="X2030" s="146"/>
      <c r="Y2030" s="146"/>
      <c r="Z2030" s="199"/>
      <c r="AA2030" s="146"/>
    </row>
    <row r="2031" spans="1:27" x14ac:dyDescent="0.2">
      <c r="A2031" s="150"/>
      <c r="B2031" s="149" t="str">
        <f t="shared" si="424"/>
        <v/>
      </c>
      <c r="C2031" s="140">
        <f t="shared" si="425"/>
        <v>20887200</v>
      </c>
      <c r="D2031" s="144"/>
      <c r="G2031" s="147"/>
      <c r="V2031" s="195"/>
      <c r="X2031" s="146"/>
      <c r="Y2031" s="146"/>
      <c r="Z2031" s="199"/>
      <c r="AA2031" s="146"/>
    </row>
    <row r="2032" spans="1:27" x14ac:dyDescent="0.2">
      <c r="A2032" s="150"/>
      <c r="B2032" s="149" t="str">
        <f t="shared" si="424"/>
        <v/>
      </c>
      <c r="C2032" s="140">
        <f t="shared" si="425"/>
        <v>20898000</v>
      </c>
      <c r="D2032" s="144"/>
      <c r="G2032" s="147"/>
      <c r="V2032" s="195"/>
      <c r="X2032" s="146"/>
      <c r="Y2032" s="146"/>
      <c r="Z2032" s="199"/>
      <c r="AA2032" s="146"/>
    </row>
    <row r="2033" spans="1:27" x14ac:dyDescent="0.2">
      <c r="A2033" s="150"/>
      <c r="B2033" s="149" t="str">
        <f t="shared" si="424"/>
        <v/>
      </c>
      <c r="C2033" s="140">
        <f t="shared" si="425"/>
        <v>20908800</v>
      </c>
      <c r="D2033" s="144"/>
      <c r="G2033" s="147"/>
      <c r="V2033" s="195"/>
      <c r="X2033" s="146"/>
      <c r="Y2033" s="146"/>
      <c r="Z2033" s="199"/>
      <c r="AA2033" s="146"/>
    </row>
    <row r="2034" spans="1:27" x14ac:dyDescent="0.2">
      <c r="A2034" s="150"/>
      <c r="B2034" s="149" t="str">
        <f t="shared" si="424"/>
        <v/>
      </c>
      <c r="C2034" s="140">
        <f t="shared" si="425"/>
        <v>20919600</v>
      </c>
      <c r="D2034" s="144"/>
      <c r="G2034" s="147"/>
      <c r="V2034" s="195"/>
      <c r="X2034" s="146"/>
      <c r="Y2034" s="146"/>
      <c r="Z2034" s="199"/>
      <c r="AA2034" s="146"/>
    </row>
    <row r="2035" spans="1:27" x14ac:dyDescent="0.2">
      <c r="A2035" s="150"/>
      <c r="B2035" s="149" t="str">
        <f t="shared" si="424"/>
        <v/>
      </c>
      <c r="C2035" s="140">
        <f t="shared" si="425"/>
        <v>20930400</v>
      </c>
      <c r="D2035" s="144"/>
      <c r="G2035" s="147"/>
      <c r="V2035" s="195"/>
      <c r="X2035" s="146"/>
      <c r="Y2035" s="146"/>
      <c r="Z2035" s="199"/>
      <c r="AA2035" s="146"/>
    </row>
    <row r="2036" spans="1:27" x14ac:dyDescent="0.2">
      <c r="A2036" s="150"/>
      <c r="B2036" s="149" t="str">
        <f t="shared" si="424"/>
        <v/>
      </c>
      <c r="C2036" s="140">
        <f t="shared" si="425"/>
        <v>20941200</v>
      </c>
      <c r="D2036" s="144"/>
      <c r="G2036" s="147"/>
      <c r="V2036" s="195"/>
      <c r="X2036" s="146"/>
      <c r="Y2036" s="146"/>
      <c r="Z2036" s="199"/>
      <c r="AA2036" s="146"/>
    </row>
    <row r="2037" spans="1:27" x14ac:dyDescent="0.2">
      <c r="A2037" s="150"/>
      <c r="B2037" s="149" t="str">
        <f t="shared" si="424"/>
        <v/>
      </c>
      <c r="C2037" s="140">
        <f t="shared" si="425"/>
        <v>20952000</v>
      </c>
      <c r="D2037" s="144"/>
      <c r="G2037" s="147"/>
      <c r="V2037" s="195"/>
      <c r="X2037" s="146"/>
      <c r="Y2037" s="146"/>
      <c r="Z2037" s="199"/>
      <c r="AA2037" s="146"/>
    </row>
    <row r="2038" spans="1:27" x14ac:dyDescent="0.2">
      <c r="A2038" s="150"/>
      <c r="B2038" s="149" t="str">
        <f t="shared" ref="B2038:B2101" si="437">IF(D2038="","",B2037+$N$5/24+0.000000001)</f>
        <v/>
      </c>
      <c r="C2038" s="140">
        <f t="shared" si="425"/>
        <v>20962800</v>
      </c>
      <c r="D2038" s="144"/>
      <c r="G2038" s="147"/>
      <c r="V2038" s="195"/>
      <c r="X2038" s="146"/>
      <c r="Y2038" s="146"/>
      <c r="Z2038" s="199"/>
      <c r="AA2038" s="146"/>
    </row>
    <row r="2039" spans="1:27" x14ac:dyDescent="0.2">
      <c r="A2039" s="150"/>
      <c r="B2039" s="149" t="str">
        <f t="shared" si="437"/>
        <v/>
      </c>
      <c r="C2039" s="140">
        <f t="shared" si="425"/>
        <v>20973600</v>
      </c>
      <c r="D2039" s="144"/>
      <c r="G2039" s="147"/>
      <c r="V2039" s="195"/>
      <c r="X2039" s="146"/>
      <c r="Y2039" s="146"/>
      <c r="Z2039" s="199"/>
      <c r="AA2039" s="146"/>
    </row>
    <row r="2040" spans="1:27" x14ac:dyDescent="0.2">
      <c r="A2040" s="150"/>
      <c r="B2040" s="149" t="str">
        <f t="shared" si="437"/>
        <v/>
      </c>
      <c r="C2040" s="140">
        <f t="shared" si="425"/>
        <v>20984400</v>
      </c>
      <c r="D2040" s="144"/>
      <c r="G2040" s="147"/>
      <c r="V2040" s="195"/>
      <c r="X2040" s="146"/>
      <c r="Y2040" s="146"/>
      <c r="Z2040" s="199"/>
      <c r="AA2040" s="146"/>
    </row>
    <row r="2041" spans="1:27" x14ac:dyDescent="0.2">
      <c r="A2041" s="150"/>
      <c r="B2041" s="149" t="str">
        <f t="shared" si="437"/>
        <v/>
      </c>
      <c r="C2041" s="140">
        <f t="shared" si="425"/>
        <v>20995200</v>
      </c>
      <c r="D2041" s="144"/>
      <c r="G2041" s="147"/>
      <c r="V2041" s="195"/>
      <c r="X2041" s="146"/>
      <c r="Y2041" s="146"/>
      <c r="Z2041" s="199"/>
      <c r="AA2041" s="146"/>
    </row>
    <row r="2042" spans="1:27" x14ac:dyDescent="0.2">
      <c r="A2042" s="150"/>
      <c r="B2042" s="149" t="str">
        <f t="shared" si="437"/>
        <v/>
      </c>
      <c r="C2042" s="140">
        <f t="shared" si="425"/>
        <v>21006000</v>
      </c>
      <c r="D2042" s="144"/>
      <c r="G2042" s="147"/>
      <c r="V2042" s="195"/>
      <c r="X2042" s="146"/>
      <c r="Y2042" s="146"/>
      <c r="Z2042" s="199"/>
      <c r="AA2042" s="146"/>
    </row>
    <row r="2043" spans="1:27" x14ac:dyDescent="0.2">
      <c r="A2043" s="150"/>
      <c r="B2043" s="149" t="str">
        <f t="shared" si="437"/>
        <v/>
      </c>
      <c r="C2043" s="140">
        <f t="shared" si="425"/>
        <v>21016800</v>
      </c>
      <c r="D2043" s="144"/>
      <c r="G2043" s="147"/>
      <c r="V2043" s="195"/>
      <c r="X2043" s="146"/>
      <c r="Y2043" s="146"/>
      <c r="Z2043" s="199"/>
      <c r="AA2043" s="146"/>
    </row>
    <row r="2044" spans="1:27" x14ac:dyDescent="0.2">
      <c r="A2044" s="150"/>
      <c r="B2044" s="149" t="str">
        <f t="shared" si="437"/>
        <v/>
      </c>
      <c r="C2044" s="140">
        <f t="shared" ref="C2044:C2107" si="438">C2043+$N$5*3600+0.00000000001</f>
        <v>21027600</v>
      </c>
      <c r="D2044" s="144"/>
      <c r="G2044" s="147"/>
      <c r="V2044" s="195"/>
      <c r="X2044" s="146"/>
      <c r="Y2044" s="146"/>
      <c r="Z2044" s="199"/>
      <c r="AA2044" s="146"/>
    </row>
    <row r="2045" spans="1:27" x14ac:dyDescent="0.2">
      <c r="A2045" s="150"/>
      <c r="B2045" s="149" t="str">
        <f t="shared" si="437"/>
        <v/>
      </c>
      <c r="C2045" s="140">
        <f t="shared" si="438"/>
        <v>21038400</v>
      </c>
      <c r="D2045" s="144"/>
      <c r="G2045" s="147"/>
      <c r="V2045" s="195"/>
      <c r="X2045" s="146"/>
      <c r="Y2045" s="146"/>
      <c r="Z2045" s="199"/>
      <c r="AA2045" s="146"/>
    </row>
    <row r="2046" spans="1:27" x14ac:dyDescent="0.2">
      <c r="A2046" s="150"/>
      <c r="B2046" s="149" t="str">
        <f t="shared" si="437"/>
        <v/>
      </c>
      <c r="C2046" s="140">
        <f t="shared" si="438"/>
        <v>21049200</v>
      </c>
      <c r="D2046" s="144"/>
      <c r="G2046" s="147"/>
      <c r="V2046" s="195"/>
      <c r="X2046" s="146"/>
      <c r="Y2046" s="146"/>
      <c r="Z2046" s="199"/>
      <c r="AA2046" s="146"/>
    </row>
    <row r="2047" spans="1:27" x14ac:dyDescent="0.2">
      <c r="A2047" s="150"/>
      <c r="B2047" s="149" t="str">
        <f t="shared" si="437"/>
        <v/>
      </c>
      <c r="C2047" s="140">
        <f t="shared" si="438"/>
        <v>21060000</v>
      </c>
      <c r="D2047" s="144"/>
      <c r="G2047" s="147"/>
      <c r="V2047" s="195"/>
      <c r="X2047" s="146"/>
      <c r="Y2047" s="146"/>
      <c r="Z2047" s="199"/>
      <c r="AA2047" s="146"/>
    </row>
    <row r="2048" spans="1:27" x14ac:dyDescent="0.2">
      <c r="A2048" s="150"/>
      <c r="B2048" s="149" t="str">
        <f t="shared" si="437"/>
        <v/>
      </c>
      <c r="C2048" s="140">
        <f t="shared" si="438"/>
        <v>21070800</v>
      </c>
      <c r="D2048" s="144"/>
      <c r="G2048" s="147"/>
      <c r="V2048" s="195"/>
      <c r="X2048" s="146"/>
      <c r="Y2048" s="146"/>
      <c r="Z2048" s="199"/>
      <c r="AA2048" s="146"/>
    </row>
    <row r="2049" spans="1:28" x14ac:dyDescent="0.2">
      <c r="A2049" s="150"/>
      <c r="B2049" s="149" t="str">
        <f t="shared" si="437"/>
        <v/>
      </c>
      <c r="C2049" s="140">
        <f t="shared" si="438"/>
        <v>21081600</v>
      </c>
      <c r="D2049" s="144"/>
      <c r="G2049" s="147"/>
      <c r="V2049" s="195"/>
      <c r="X2049" s="146"/>
      <c r="Y2049" s="146"/>
      <c r="Z2049" s="199"/>
      <c r="AA2049" s="146"/>
    </row>
    <row r="2050" spans="1:28" x14ac:dyDescent="0.2">
      <c r="A2050" s="150"/>
      <c r="B2050" s="149" t="str">
        <f t="shared" si="437"/>
        <v/>
      </c>
      <c r="C2050" s="140">
        <f t="shared" si="438"/>
        <v>21092400</v>
      </c>
      <c r="D2050" s="144"/>
      <c r="G2050" s="147"/>
      <c r="V2050" s="195"/>
      <c r="X2050" s="146"/>
      <c r="Y2050" s="146"/>
      <c r="Z2050" s="199"/>
      <c r="AA2050" s="146"/>
    </row>
    <row r="2051" spans="1:28" x14ac:dyDescent="0.2">
      <c r="A2051" s="150"/>
      <c r="B2051" s="149" t="str">
        <f t="shared" si="437"/>
        <v/>
      </c>
      <c r="C2051" s="140">
        <f t="shared" si="438"/>
        <v>21103200</v>
      </c>
      <c r="D2051" s="144"/>
      <c r="G2051" s="147"/>
      <c r="V2051" s="195"/>
      <c r="X2051" s="146"/>
      <c r="Y2051" s="146"/>
      <c r="Z2051" s="199"/>
      <c r="AA2051" s="146"/>
    </row>
    <row r="2052" spans="1:28" x14ac:dyDescent="0.2">
      <c r="A2052" s="150"/>
      <c r="B2052" s="149" t="str">
        <f t="shared" si="437"/>
        <v/>
      </c>
      <c r="C2052" s="140">
        <f t="shared" si="438"/>
        <v>21114000</v>
      </c>
      <c r="D2052" s="144"/>
      <c r="G2052" s="147"/>
      <c r="V2052" s="195"/>
      <c r="X2052" s="146"/>
      <c r="Y2052" s="146"/>
      <c r="Z2052" s="199"/>
      <c r="AA2052" s="146"/>
    </row>
    <row r="2053" spans="1:28" x14ac:dyDescent="0.2">
      <c r="A2053" s="150"/>
      <c r="B2053" s="149" t="str">
        <f t="shared" si="437"/>
        <v/>
      </c>
      <c r="C2053" s="140">
        <f t="shared" si="438"/>
        <v>21124800</v>
      </c>
      <c r="D2053" s="144"/>
      <c r="G2053" s="147"/>
      <c r="V2053" s="195"/>
      <c r="X2053" s="146"/>
      <c r="Y2053" s="146"/>
      <c r="Z2053" s="199"/>
      <c r="AA2053" s="146"/>
    </row>
    <row r="2054" spans="1:28" x14ac:dyDescent="0.2">
      <c r="A2054" s="150"/>
      <c r="B2054" s="149" t="str">
        <f t="shared" si="437"/>
        <v/>
      </c>
      <c r="C2054" s="140">
        <f t="shared" si="438"/>
        <v>21135600</v>
      </c>
      <c r="D2054" s="144"/>
      <c r="G2054" s="147"/>
      <c r="V2054" s="195"/>
      <c r="X2054" s="146"/>
      <c r="Y2054" s="146"/>
      <c r="Z2054" s="199"/>
      <c r="AA2054" s="146"/>
    </row>
    <row r="2055" spans="1:28" x14ac:dyDescent="0.2">
      <c r="A2055" s="150"/>
      <c r="B2055" s="149" t="str">
        <f t="shared" si="437"/>
        <v/>
      </c>
      <c r="C2055" s="140">
        <f t="shared" si="438"/>
        <v>21146400</v>
      </c>
      <c r="D2055" s="144"/>
      <c r="G2055" s="147"/>
      <c r="V2055" s="195"/>
      <c r="X2055" s="146"/>
      <c r="Y2055" s="146"/>
      <c r="Z2055" s="199"/>
      <c r="AA2055" s="146"/>
    </row>
    <row r="2056" spans="1:28" x14ac:dyDescent="0.2">
      <c r="A2056" s="150"/>
      <c r="B2056" s="149" t="str">
        <f t="shared" si="437"/>
        <v/>
      </c>
      <c r="C2056" s="140">
        <f t="shared" si="438"/>
        <v>21157200</v>
      </c>
      <c r="D2056" s="144"/>
      <c r="G2056" s="147"/>
      <c r="V2056" s="195"/>
      <c r="X2056" s="146"/>
      <c r="Y2056" s="146"/>
      <c r="Z2056" s="199"/>
      <c r="AA2056" s="146"/>
    </row>
    <row r="2057" spans="1:28" x14ac:dyDescent="0.2">
      <c r="A2057" s="150"/>
      <c r="B2057" s="149" t="str">
        <f t="shared" si="437"/>
        <v/>
      </c>
      <c r="C2057" s="140">
        <f t="shared" si="438"/>
        <v>21168000</v>
      </c>
      <c r="D2057" s="144"/>
      <c r="G2057" s="147"/>
      <c r="V2057" s="195"/>
      <c r="X2057" s="146"/>
      <c r="Y2057" s="146"/>
      <c r="Z2057" s="199"/>
      <c r="AA2057" s="146"/>
    </row>
    <row r="2058" spans="1:28" x14ac:dyDescent="0.2">
      <c r="A2058" s="150"/>
      <c r="B2058" s="149" t="str">
        <f t="shared" si="437"/>
        <v/>
      </c>
      <c r="C2058" s="140">
        <f t="shared" si="438"/>
        <v>21178800</v>
      </c>
      <c r="D2058" s="144"/>
      <c r="G2058" s="147"/>
      <c r="V2058" s="195"/>
      <c r="X2058" s="146"/>
      <c r="Y2058" s="146"/>
      <c r="Z2058" s="199"/>
      <c r="AA2058" s="146"/>
    </row>
    <row r="2059" spans="1:28" x14ac:dyDescent="0.2">
      <c r="A2059" s="150"/>
      <c r="B2059" s="149" t="str">
        <f t="shared" si="437"/>
        <v/>
      </c>
      <c r="C2059" s="140">
        <f t="shared" si="438"/>
        <v>21189600</v>
      </c>
      <c r="D2059" s="144"/>
      <c r="G2059" s="147"/>
      <c r="V2059" s="195"/>
      <c r="X2059" s="146"/>
      <c r="Y2059" s="146"/>
      <c r="Z2059" s="199"/>
      <c r="AA2059" s="146"/>
    </row>
    <row r="2060" spans="1:28" x14ac:dyDescent="0.2">
      <c r="A2060" s="150"/>
      <c r="B2060" s="149" t="str">
        <f t="shared" si="437"/>
        <v/>
      </c>
      <c r="C2060" s="140">
        <f t="shared" si="438"/>
        <v>21200400</v>
      </c>
      <c r="D2060" s="144"/>
      <c r="G2060" s="147"/>
      <c r="V2060" s="195"/>
      <c r="X2060" s="146"/>
      <c r="Y2060" s="146"/>
      <c r="Z2060" s="199"/>
      <c r="AA2060" s="146"/>
    </row>
    <row r="2061" spans="1:28" x14ac:dyDescent="0.2">
      <c r="A2061" s="150"/>
      <c r="B2061" s="149" t="str">
        <f t="shared" si="437"/>
        <v/>
      </c>
      <c r="C2061" s="140">
        <f t="shared" si="438"/>
        <v>21211200</v>
      </c>
      <c r="D2061" s="144"/>
      <c r="G2061" s="147"/>
      <c r="X2061" s="146"/>
      <c r="Y2061" s="146"/>
      <c r="Z2061" s="199"/>
      <c r="AA2061" s="146"/>
      <c r="AB2061" s="148"/>
    </row>
    <row r="2062" spans="1:28" x14ac:dyDescent="0.2">
      <c r="A2062" s="150"/>
      <c r="B2062" s="149" t="str">
        <f t="shared" si="437"/>
        <v/>
      </c>
      <c r="C2062" s="140">
        <f t="shared" si="438"/>
        <v>21222000</v>
      </c>
      <c r="D2062" s="144"/>
      <c r="G2062" s="147"/>
      <c r="X2062" s="146"/>
      <c r="Y2062" s="146"/>
      <c r="Z2062" s="199"/>
      <c r="AA2062" s="146"/>
      <c r="AB2062" s="148"/>
    </row>
    <row r="2063" spans="1:28" x14ac:dyDescent="0.2">
      <c r="A2063" s="150"/>
      <c r="B2063" s="149" t="str">
        <f t="shared" si="437"/>
        <v/>
      </c>
      <c r="C2063" s="140">
        <f t="shared" si="438"/>
        <v>21232800</v>
      </c>
      <c r="D2063" s="144"/>
      <c r="G2063" s="147"/>
      <c r="X2063" s="146"/>
      <c r="Y2063" s="146"/>
      <c r="Z2063" s="199"/>
      <c r="AA2063" s="146"/>
      <c r="AB2063" s="148"/>
    </row>
    <row r="2064" spans="1:28" x14ac:dyDescent="0.2">
      <c r="A2064" s="150"/>
      <c r="B2064" s="149" t="str">
        <f t="shared" si="437"/>
        <v/>
      </c>
      <c r="C2064" s="140">
        <f t="shared" si="438"/>
        <v>21243600</v>
      </c>
      <c r="D2064" s="144"/>
      <c r="G2064" s="147"/>
      <c r="X2064" s="146"/>
      <c r="Y2064" s="146"/>
      <c r="Z2064" s="199"/>
      <c r="AA2064" s="146"/>
      <c r="AB2064" s="148"/>
    </row>
    <row r="2065" spans="1:28" x14ac:dyDescent="0.2">
      <c r="A2065" s="150"/>
      <c r="B2065" s="149" t="str">
        <f t="shared" si="437"/>
        <v/>
      </c>
      <c r="C2065" s="140">
        <f t="shared" si="438"/>
        <v>21254400</v>
      </c>
      <c r="D2065" s="144"/>
      <c r="G2065" s="147"/>
      <c r="X2065" s="146"/>
      <c r="Y2065" s="146"/>
      <c r="Z2065" s="199"/>
      <c r="AA2065" s="146"/>
      <c r="AB2065" s="148"/>
    </row>
    <row r="2066" spans="1:28" x14ac:dyDescent="0.2">
      <c r="A2066" s="150"/>
      <c r="B2066" s="149" t="str">
        <f t="shared" si="437"/>
        <v/>
      </c>
      <c r="C2066" s="140">
        <f t="shared" si="438"/>
        <v>21265200</v>
      </c>
      <c r="D2066" s="144"/>
      <c r="G2066" s="147"/>
      <c r="X2066" s="146"/>
      <c r="Y2066" s="146"/>
      <c r="Z2066" s="199"/>
      <c r="AA2066" s="146"/>
      <c r="AB2066" s="148"/>
    </row>
    <row r="2067" spans="1:28" x14ac:dyDescent="0.2">
      <c r="A2067" s="150"/>
      <c r="B2067" s="149" t="str">
        <f t="shared" si="437"/>
        <v/>
      </c>
      <c r="C2067" s="140">
        <f t="shared" si="438"/>
        <v>21276000</v>
      </c>
      <c r="D2067" s="144"/>
      <c r="G2067" s="147"/>
      <c r="X2067" s="146"/>
      <c r="Y2067" s="146"/>
      <c r="Z2067" s="199"/>
      <c r="AA2067" s="146"/>
      <c r="AB2067" s="148"/>
    </row>
    <row r="2068" spans="1:28" x14ac:dyDescent="0.2">
      <c r="A2068" s="150"/>
      <c r="B2068" s="149" t="str">
        <f t="shared" si="437"/>
        <v/>
      </c>
      <c r="C2068" s="140">
        <f t="shared" si="438"/>
        <v>21286800</v>
      </c>
      <c r="D2068" s="144"/>
      <c r="G2068" s="147"/>
      <c r="X2068" s="146"/>
      <c r="Y2068" s="146"/>
      <c r="Z2068" s="199"/>
      <c r="AA2068" s="146"/>
      <c r="AB2068" s="148"/>
    </row>
    <row r="2069" spans="1:28" x14ac:dyDescent="0.2">
      <c r="A2069" s="150"/>
      <c r="B2069" s="149" t="str">
        <f t="shared" si="437"/>
        <v/>
      </c>
      <c r="C2069" s="140">
        <f t="shared" si="438"/>
        <v>21297600</v>
      </c>
      <c r="D2069" s="144"/>
      <c r="G2069" s="147"/>
      <c r="X2069" s="146"/>
      <c r="Y2069" s="146"/>
      <c r="Z2069" s="199"/>
      <c r="AA2069" s="146"/>
      <c r="AB2069" s="148"/>
    </row>
    <row r="2070" spans="1:28" x14ac:dyDescent="0.2">
      <c r="A2070" s="150"/>
      <c r="B2070" s="149" t="str">
        <f t="shared" si="437"/>
        <v/>
      </c>
      <c r="C2070" s="140">
        <f t="shared" si="438"/>
        <v>21308400</v>
      </c>
      <c r="D2070" s="144"/>
      <c r="G2070" s="147"/>
      <c r="X2070" s="146"/>
      <c r="Y2070" s="146"/>
      <c r="Z2070" s="199"/>
      <c r="AA2070" s="146"/>
      <c r="AB2070" s="148"/>
    </row>
    <row r="2071" spans="1:28" x14ac:dyDescent="0.2">
      <c r="A2071" s="150"/>
      <c r="B2071" s="149" t="str">
        <f t="shared" si="437"/>
        <v/>
      </c>
      <c r="C2071" s="140">
        <f t="shared" si="438"/>
        <v>21319200</v>
      </c>
      <c r="D2071" s="144"/>
      <c r="G2071" s="147"/>
      <c r="X2071" s="146"/>
      <c r="Y2071" s="146"/>
      <c r="Z2071" s="199"/>
      <c r="AA2071" s="146"/>
      <c r="AB2071" s="148"/>
    </row>
    <row r="2072" spans="1:28" x14ac:dyDescent="0.2">
      <c r="A2072" s="150"/>
      <c r="B2072" s="149" t="str">
        <f t="shared" si="437"/>
        <v/>
      </c>
      <c r="C2072" s="140">
        <f t="shared" si="438"/>
        <v>21330000</v>
      </c>
      <c r="D2072" s="144"/>
      <c r="G2072" s="147"/>
      <c r="X2072" s="146"/>
      <c r="Y2072" s="146"/>
      <c r="Z2072" s="199"/>
      <c r="AA2072" s="146"/>
      <c r="AB2072" s="148"/>
    </row>
    <row r="2073" spans="1:28" x14ac:dyDescent="0.2">
      <c r="A2073" s="150"/>
      <c r="B2073" s="149" t="str">
        <f t="shared" si="437"/>
        <v/>
      </c>
      <c r="C2073" s="140">
        <f t="shared" si="438"/>
        <v>21340800</v>
      </c>
      <c r="D2073" s="144"/>
      <c r="G2073" s="147"/>
      <c r="X2073" s="146"/>
      <c r="Y2073" s="146"/>
      <c r="Z2073" s="199"/>
      <c r="AA2073" s="146"/>
      <c r="AB2073" s="148"/>
    </row>
    <row r="2074" spans="1:28" x14ac:dyDescent="0.2">
      <c r="A2074" s="150"/>
      <c r="B2074" s="149" t="str">
        <f t="shared" si="437"/>
        <v/>
      </c>
      <c r="C2074" s="140">
        <f t="shared" si="438"/>
        <v>21351600</v>
      </c>
      <c r="D2074" s="144"/>
      <c r="G2074" s="147"/>
      <c r="X2074" s="146"/>
      <c r="Y2074" s="146"/>
      <c r="Z2074" s="199"/>
      <c r="AA2074" s="146"/>
      <c r="AB2074" s="148"/>
    </row>
    <row r="2075" spans="1:28" x14ac:dyDescent="0.2">
      <c r="A2075" s="150"/>
      <c r="B2075" s="149" t="str">
        <f t="shared" si="437"/>
        <v/>
      </c>
      <c r="C2075" s="140">
        <f t="shared" si="438"/>
        <v>21362400</v>
      </c>
      <c r="D2075" s="144"/>
      <c r="G2075" s="147"/>
      <c r="X2075" s="146"/>
      <c r="Y2075" s="146"/>
      <c r="Z2075" s="199"/>
      <c r="AA2075" s="146"/>
      <c r="AB2075" s="148"/>
    </row>
    <row r="2076" spans="1:28" x14ac:dyDescent="0.2">
      <c r="A2076" s="150"/>
      <c r="B2076" s="149" t="str">
        <f t="shared" si="437"/>
        <v/>
      </c>
      <c r="C2076" s="140">
        <f t="shared" si="438"/>
        <v>21373200</v>
      </c>
      <c r="D2076" s="144"/>
      <c r="G2076" s="147"/>
      <c r="X2076" s="146"/>
      <c r="Y2076" s="146"/>
      <c r="Z2076" s="199"/>
      <c r="AA2076" s="146"/>
      <c r="AB2076" s="148"/>
    </row>
    <row r="2077" spans="1:28" x14ac:dyDescent="0.2">
      <c r="A2077" s="150"/>
      <c r="B2077" s="149" t="str">
        <f t="shared" si="437"/>
        <v/>
      </c>
      <c r="C2077" s="140">
        <f t="shared" si="438"/>
        <v>21384000</v>
      </c>
      <c r="D2077" s="144"/>
      <c r="G2077" s="147"/>
      <c r="X2077" s="146"/>
      <c r="Y2077" s="146"/>
      <c r="Z2077" s="199"/>
      <c r="AA2077" s="146"/>
      <c r="AB2077" s="148"/>
    </row>
    <row r="2078" spans="1:28" x14ac:dyDescent="0.2">
      <c r="A2078" s="150"/>
      <c r="B2078" s="149" t="str">
        <f t="shared" si="437"/>
        <v/>
      </c>
      <c r="C2078" s="140">
        <f t="shared" si="438"/>
        <v>21394800</v>
      </c>
      <c r="D2078" s="144"/>
      <c r="G2078" s="147"/>
      <c r="X2078" s="146"/>
      <c r="Y2078" s="146"/>
      <c r="Z2078" s="199"/>
      <c r="AA2078" s="146"/>
      <c r="AB2078" s="148"/>
    </row>
    <row r="2079" spans="1:28" x14ac:dyDescent="0.2">
      <c r="A2079" s="150"/>
      <c r="B2079" s="149" t="str">
        <f t="shared" si="437"/>
        <v/>
      </c>
      <c r="C2079" s="140">
        <f t="shared" si="438"/>
        <v>21405600</v>
      </c>
      <c r="D2079" s="144"/>
      <c r="G2079" s="147"/>
      <c r="X2079" s="146"/>
      <c r="Y2079" s="146"/>
      <c r="Z2079" s="199"/>
      <c r="AA2079" s="146"/>
      <c r="AB2079" s="148"/>
    </row>
    <row r="2080" spans="1:28" x14ac:dyDescent="0.2">
      <c r="A2080" s="150"/>
      <c r="B2080" s="149" t="str">
        <f t="shared" si="437"/>
        <v/>
      </c>
      <c r="C2080" s="140">
        <f t="shared" si="438"/>
        <v>21416400</v>
      </c>
      <c r="D2080" s="144"/>
      <c r="G2080" s="147"/>
      <c r="X2080" s="146"/>
      <c r="Y2080" s="146"/>
      <c r="Z2080" s="199"/>
      <c r="AA2080" s="146"/>
      <c r="AB2080" s="148"/>
    </row>
    <row r="2081" spans="1:28" x14ac:dyDescent="0.2">
      <c r="A2081" s="150"/>
      <c r="B2081" s="149" t="str">
        <f t="shared" si="437"/>
        <v/>
      </c>
      <c r="C2081" s="140">
        <f t="shared" si="438"/>
        <v>21427200</v>
      </c>
      <c r="D2081" s="144"/>
      <c r="G2081" s="147"/>
      <c r="X2081" s="146"/>
      <c r="Y2081" s="146"/>
      <c r="Z2081" s="199"/>
      <c r="AA2081" s="146"/>
      <c r="AB2081" s="148"/>
    </row>
    <row r="2082" spans="1:28" x14ac:dyDescent="0.2">
      <c r="A2082" s="150"/>
      <c r="B2082" s="149" t="str">
        <f t="shared" si="437"/>
        <v/>
      </c>
      <c r="C2082" s="140">
        <f t="shared" si="438"/>
        <v>21438000</v>
      </c>
      <c r="D2082" s="144"/>
      <c r="G2082" s="147"/>
      <c r="X2082" s="146"/>
      <c r="Y2082" s="146"/>
      <c r="Z2082" s="199"/>
      <c r="AA2082" s="146"/>
      <c r="AB2082" s="148"/>
    </row>
    <row r="2083" spans="1:28" x14ac:dyDescent="0.2">
      <c r="A2083" s="150"/>
      <c r="B2083" s="149" t="str">
        <f t="shared" si="437"/>
        <v/>
      </c>
      <c r="C2083" s="140">
        <f t="shared" si="438"/>
        <v>21448800</v>
      </c>
      <c r="D2083" s="144"/>
      <c r="G2083" s="147"/>
      <c r="X2083" s="146"/>
      <c r="Y2083" s="146"/>
      <c r="Z2083" s="199"/>
      <c r="AA2083" s="146"/>
      <c r="AB2083" s="148"/>
    </row>
    <row r="2084" spans="1:28" x14ac:dyDescent="0.2">
      <c r="A2084" s="150"/>
      <c r="B2084" s="149" t="str">
        <f t="shared" si="437"/>
        <v/>
      </c>
      <c r="C2084" s="140">
        <f t="shared" si="438"/>
        <v>21459600</v>
      </c>
      <c r="D2084" s="144"/>
      <c r="G2084" s="147"/>
      <c r="X2084" s="146"/>
      <c r="Y2084" s="146"/>
      <c r="Z2084" s="199"/>
      <c r="AA2084" s="146"/>
      <c r="AB2084" s="148"/>
    </row>
    <row r="2085" spans="1:28" x14ac:dyDescent="0.2">
      <c r="A2085" s="150"/>
      <c r="B2085" s="149" t="str">
        <f t="shared" si="437"/>
        <v/>
      </c>
      <c r="C2085" s="140">
        <f t="shared" si="438"/>
        <v>21470400</v>
      </c>
      <c r="D2085" s="144"/>
      <c r="G2085" s="147"/>
      <c r="X2085" s="146"/>
      <c r="Y2085" s="146"/>
      <c r="Z2085" s="199"/>
      <c r="AA2085" s="146"/>
      <c r="AB2085" s="148"/>
    </row>
    <row r="2086" spans="1:28" x14ac:dyDescent="0.2">
      <c r="A2086" s="150"/>
      <c r="B2086" s="149" t="str">
        <f t="shared" si="437"/>
        <v/>
      </c>
      <c r="C2086" s="140">
        <f t="shared" si="438"/>
        <v>21481200</v>
      </c>
      <c r="D2086" s="144"/>
      <c r="G2086" s="147"/>
      <c r="X2086" s="146"/>
      <c r="Y2086" s="146"/>
      <c r="Z2086" s="199"/>
      <c r="AA2086" s="146"/>
      <c r="AB2086" s="148"/>
    </row>
    <row r="2087" spans="1:28" x14ac:dyDescent="0.2">
      <c r="A2087" s="150"/>
      <c r="B2087" s="149" t="str">
        <f t="shared" si="437"/>
        <v/>
      </c>
      <c r="C2087" s="140">
        <f t="shared" si="438"/>
        <v>21492000</v>
      </c>
      <c r="D2087" s="144"/>
      <c r="G2087" s="147"/>
      <c r="X2087" s="146"/>
      <c r="Y2087" s="146"/>
      <c r="Z2087" s="199"/>
      <c r="AA2087" s="146"/>
      <c r="AB2087" s="148"/>
    </row>
    <row r="2088" spans="1:28" x14ac:dyDescent="0.2">
      <c r="A2088" s="150"/>
      <c r="B2088" s="149" t="str">
        <f t="shared" si="437"/>
        <v/>
      </c>
      <c r="C2088" s="140">
        <f t="shared" si="438"/>
        <v>21502800</v>
      </c>
      <c r="D2088" s="144"/>
      <c r="G2088" s="147"/>
      <c r="X2088" s="146"/>
      <c r="Y2088" s="146"/>
      <c r="Z2088" s="199"/>
      <c r="AA2088" s="146"/>
      <c r="AB2088" s="148"/>
    </row>
    <row r="2089" spans="1:28" x14ac:dyDescent="0.2">
      <c r="A2089" s="150"/>
      <c r="B2089" s="149" t="str">
        <f t="shared" si="437"/>
        <v/>
      </c>
      <c r="C2089" s="140">
        <f t="shared" si="438"/>
        <v>21513600</v>
      </c>
      <c r="D2089" s="144"/>
      <c r="G2089" s="147"/>
      <c r="X2089" s="146"/>
      <c r="Y2089" s="146"/>
      <c r="Z2089" s="199"/>
      <c r="AA2089" s="146"/>
      <c r="AB2089" s="148"/>
    </row>
    <row r="2090" spans="1:28" x14ac:dyDescent="0.2">
      <c r="A2090" s="150"/>
      <c r="B2090" s="149" t="str">
        <f t="shared" si="437"/>
        <v/>
      </c>
      <c r="C2090" s="140">
        <f t="shared" si="438"/>
        <v>21524400</v>
      </c>
      <c r="D2090" s="144"/>
      <c r="G2090" s="147"/>
      <c r="X2090" s="146"/>
      <c r="Y2090" s="146"/>
      <c r="Z2090" s="199"/>
      <c r="AA2090" s="146"/>
      <c r="AB2090" s="148"/>
    </row>
    <row r="2091" spans="1:28" x14ac:dyDescent="0.2">
      <c r="A2091" s="150"/>
      <c r="B2091" s="149" t="str">
        <f t="shared" si="437"/>
        <v/>
      </c>
      <c r="C2091" s="140">
        <f t="shared" si="438"/>
        <v>21535200</v>
      </c>
      <c r="D2091" s="144"/>
      <c r="G2091" s="147"/>
      <c r="X2091" s="146"/>
      <c r="Y2091" s="146"/>
      <c r="Z2091" s="199"/>
      <c r="AA2091" s="146"/>
      <c r="AB2091" s="148"/>
    </row>
    <row r="2092" spans="1:28" x14ac:dyDescent="0.2">
      <c r="A2092" s="150"/>
      <c r="B2092" s="149" t="str">
        <f t="shared" si="437"/>
        <v/>
      </c>
      <c r="C2092" s="140">
        <f t="shared" si="438"/>
        <v>21546000</v>
      </c>
      <c r="D2092" s="144"/>
      <c r="G2092" s="147"/>
      <c r="X2092" s="146"/>
      <c r="Y2092" s="146"/>
      <c r="Z2092" s="199"/>
      <c r="AA2092" s="146"/>
      <c r="AB2092" s="148"/>
    </row>
    <row r="2093" spans="1:28" x14ac:dyDescent="0.2">
      <c r="A2093" s="150"/>
      <c r="B2093" s="149" t="str">
        <f t="shared" si="437"/>
        <v/>
      </c>
      <c r="C2093" s="140">
        <f t="shared" si="438"/>
        <v>21556800</v>
      </c>
      <c r="D2093" s="144"/>
      <c r="G2093" s="147"/>
      <c r="X2093" s="146"/>
      <c r="Y2093" s="146"/>
      <c r="Z2093" s="199"/>
      <c r="AA2093" s="146"/>
      <c r="AB2093" s="148"/>
    </row>
    <row r="2094" spans="1:28" x14ac:dyDescent="0.2">
      <c r="A2094" s="150"/>
      <c r="B2094" s="149" t="str">
        <f t="shared" si="437"/>
        <v/>
      </c>
      <c r="C2094" s="140">
        <f t="shared" si="438"/>
        <v>21567600</v>
      </c>
      <c r="D2094" s="144"/>
      <c r="G2094" s="147"/>
      <c r="X2094" s="146"/>
      <c r="Y2094" s="146"/>
      <c r="Z2094" s="199"/>
      <c r="AA2094" s="146"/>
      <c r="AB2094" s="148"/>
    </row>
    <row r="2095" spans="1:28" x14ac:dyDescent="0.2">
      <c r="A2095" s="150"/>
      <c r="B2095" s="149" t="str">
        <f t="shared" si="437"/>
        <v/>
      </c>
      <c r="C2095" s="140">
        <f t="shared" si="438"/>
        <v>21578400</v>
      </c>
      <c r="D2095" s="144"/>
      <c r="G2095" s="147"/>
      <c r="X2095" s="146"/>
      <c r="Y2095" s="146"/>
      <c r="Z2095" s="199"/>
      <c r="AA2095" s="146"/>
      <c r="AB2095" s="148"/>
    </row>
    <row r="2096" spans="1:28" x14ac:dyDescent="0.2">
      <c r="A2096" s="150"/>
      <c r="B2096" s="149" t="str">
        <f t="shared" si="437"/>
        <v/>
      </c>
      <c r="C2096" s="140">
        <f t="shared" si="438"/>
        <v>21589200</v>
      </c>
      <c r="D2096" s="144"/>
      <c r="G2096" s="147"/>
      <c r="X2096" s="146"/>
      <c r="Y2096" s="146"/>
      <c r="Z2096" s="199"/>
      <c r="AA2096" s="146"/>
      <c r="AB2096" s="148"/>
    </row>
    <row r="2097" spans="1:28" x14ac:dyDescent="0.2">
      <c r="A2097" s="150"/>
      <c r="B2097" s="149" t="str">
        <f t="shared" si="437"/>
        <v/>
      </c>
      <c r="C2097" s="140">
        <f t="shared" si="438"/>
        <v>21600000</v>
      </c>
      <c r="D2097" s="144"/>
      <c r="G2097" s="147"/>
      <c r="X2097" s="146"/>
      <c r="Y2097" s="146"/>
      <c r="Z2097" s="199"/>
      <c r="AA2097" s="146"/>
      <c r="AB2097" s="148"/>
    </row>
    <row r="2098" spans="1:28" x14ac:dyDescent="0.2">
      <c r="A2098" s="150"/>
      <c r="B2098" s="149" t="str">
        <f t="shared" si="437"/>
        <v/>
      </c>
      <c r="C2098" s="140">
        <f t="shared" si="438"/>
        <v>21610800</v>
      </c>
      <c r="D2098" s="144"/>
      <c r="G2098" s="147"/>
      <c r="X2098" s="146"/>
      <c r="Y2098" s="146"/>
      <c r="Z2098" s="199"/>
      <c r="AA2098" s="146"/>
      <c r="AB2098" s="148"/>
    </row>
    <row r="2099" spans="1:28" x14ac:dyDescent="0.2">
      <c r="A2099" s="150"/>
      <c r="B2099" s="149" t="str">
        <f t="shared" si="437"/>
        <v/>
      </c>
      <c r="C2099" s="140">
        <f t="shared" si="438"/>
        <v>21621600</v>
      </c>
      <c r="D2099" s="144"/>
      <c r="G2099" s="147"/>
      <c r="X2099" s="146"/>
      <c r="Y2099" s="146"/>
      <c r="Z2099" s="199"/>
      <c r="AA2099" s="146"/>
      <c r="AB2099" s="148"/>
    </row>
    <row r="2100" spans="1:28" x14ac:dyDescent="0.2">
      <c r="A2100" s="150"/>
      <c r="B2100" s="149" t="str">
        <f t="shared" si="437"/>
        <v/>
      </c>
      <c r="C2100" s="140">
        <f t="shared" si="438"/>
        <v>21632400</v>
      </c>
      <c r="D2100" s="144"/>
      <c r="G2100" s="147"/>
      <c r="X2100" s="146"/>
      <c r="Y2100" s="146"/>
      <c r="Z2100" s="199"/>
      <c r="AA2100" s="146"/>
      <c r="AB2100" s="148"/>
    </row>
    <row r="2101" spans="1:28" x14ac:dyDescent="0.2">
      <c r="A2101" s="150"/>
      <c r="B2101" s="149" t="str">
        <f t="shared" si="437"/>
        <v/>
      </c>
      <c r="C2101" s="140">
        <f t="shared" si="438"/>
        <v>21643200</v>
      </c>
      <c r="D2101" s="144"/>
      <c r="G2101" s="147"/>
      <c r="X2101" s="146"/>
      <c r="Y2101" s="146"/>
      <c r="Z2101" s="199"/>
      <c r="AA2101" s="146"/>
      <c r="AB2101" s="148"/>
    </row>
    <row r="2102" spans="1:28" x14ac:dyDescent="0.2">
      <c r="A2102" s="150"/>
      <c r="B2102" s="149" t="str">
        <f t="shared" ref="B2102:B2165" si="439">IF(D2102="","",B2101+$N$5/24+0.000000001)</f>
        <v/>
      </c>
      <c r="C2102" s="140">
        <f t="shared" si="438"/>
        <v>21654000</v>
      </c>
      <c r="D2102" s="144"/>
      <c r="G2102" s="147"/>
      <c r="X2102" s="146"/>
      <c r="Y2102" s="146"/>
      <c r="Z2102" s="199"/>
      <c r="AA2102" s="146"/>
      <c r="AB2102" s="148"/>
    </row>
    <row r="2103" spans="1:28" x14ac:dyDescent="0.2">
      <c r="A2103" s="150"/>
      <c r="B2103" s="149" t="str">
        <f t="shared" si="439"/>
        <v/>
      </c>
      <c r="C2103" s="140">
        <f t="shared" si="438"/>
        <v>21664800</v>
      </c>
      <c r="D2103" s="144"/>
      <c r="G2103" s="147"/>
      <c r="X2103" s="146"/>
      <c r="Y2103" s="146"/>
      <c r="Z2103" s="199"/>
      <c r="AA2103" s="146"/>
      <c r="AB2103" s="148"/>
    </row>
    <row r="2104" spans="1:28" x14ac:dyDescent="0.2">
      <c r="A2104" s="150"/>
      <c r="B2104" s="149" t="str">
        <f t="shared" si="439"/>
        <v/>
      </c>
      <c r="C2104" s="140">
        <f t="shared" si="438"/>
        <v>21675600</v>
      </c>
      <c r="D2104" s="144"/>
      <c r="G2104" s="147"/>
      <c r="X2104" s="146"/>
      <c r="Y2104" s="146"/>
      <c r="Z2104" s="199"/>
      <c r="AA2104" s="146"/>
      <c r="AB2104" s="148"/>
    </row>
    <row r="2105" spans="1:28" x14ac:dyDescent="0.2">
      <c r="A2105" s="150"/>
      <c r="B2105" s="149" t="str">
        <f t="shared" si="439"/>
        <v/>
      </c>
      <c r="C2105" s="140">
        <f t="shared" si="438"/>
        <v>21686400</v>
      </c>
      <c r="D2105" s="144"/>
      <c r="G2105" s="147"/>
      <c r="X2105" s="146"/>
      <c r="Y2105" s="146"/>
      <c r="Z2105" s="199"/>
      <c r="AA2105" s="146"/>
      <c r="AB2105" s="148"/>
    </row>
    <row r="2106" spans="1:28" x14ac:dyDescent="0.2">
      <c r="A2106" s="150"/>
      <c r="B2106" s="149" t="str">
        <f t="shared" si="439"/>
        <v/>
      </c>
      <c r="C2106" s="140">
        <f t="shared" si="438"/>
        <v>21697200</v>
      </c>
      <c r="D2106" s="144"/>
      <c r="G2106" s="147"/>
      <c r="X2106" s="146"/>
      <c r="Y2106" s="146"/>
      <c r="Z2106" s="199"/>
      <c r="AA2106" s="146"/>
      <c r="AB2106" s="148"/>
    </row>
    <row r="2107" spans="1:28" x14ac:dyDescent="0.2">
      <c r="A2107" s="150"/>
      <c r="B2107" s="149" t="str">
        <f t="shared" si="439"/>
        <v/>
      </c>
      <c r="C2107" s="140">
        <f t="shared" si="438"/>
        <v>21708000</v>
      </c>
      <c r="D2107" s="144"/>
      <c r="G2107" s="147"/>
      <c r="X2107" s="146"/>
      <c r="Y2107" s="146"/>
      <c r="Z2107" s="199"/>
      <c r="AA2107" s="146"/>
      <c r="AB2107" s="148"/>
    </row>
    <row r="2108" spans="1:28" x14ac:dyDescent="0.2">
      <c r="A2108" s="150"/>
      <c r="B2108" s="149" t="str">
        <f t="shared" si="439"/>
        <v/>
      </c>
      <c r="C2108" s="140">
        <f t="shared" ref="C2108:C2171" si="440">C2107+$N$5*3600+0.00000000001</f>
        <v>21718800</v>
      </c>
      <c r="D2108" s="144"/>
      <c r="G2108" s="147"/>
      <c r="X2108" s="146"/>
      <c r="Y2108" s="146"/>
      <c r="Z2108" s="199"/>
      <c r="AA2108" s="146"/>
      <c r="AB2108" s="148"/>
    </row>
    <row r="2109" spans="1:28" x14ac:dyDescent="0.2">
      <c r="A2109" s="150"/>
      <c r="B2109" s="149" t="str">
        <f t="shared" si="439"/>
        <v/>
      </c>
      <c r="C2109" s="140">
        <f t="shared" si="440"/>
        <v>21729600</v>
      </c>
      <c r="D2109" s="144"/>
      <c r="G2109" s="147"/>
      <c r="X2109" s="146"/>
      <c r="Y2109" s="146"/>
      <c r="Z2109" s="199"/>
      <c r="AA2109" s="146"/>
      <c r="AB2109" s="148"/>
    </row>
    <row r="2110" spans="1:28" x14ac:dyDescent="0.2">
      <c r="A2110" s="150"/>
      <c r="B2110" s="149" t="str">
        <f t="shared" si="439"/>
        <v/>
      </c>
      <c r="C2110" s="140">
        <f t="shared" si="440"/>
        <v>21740400</v>
      </c>
      <c r="D2110" s="144"/>
      <c r="G2110" s="147"/>
      <c r="X2110" s="146"/>
      <c r="Y2110" s="146"/>
      <c r="Z2110" s="199"/>
      <c r="AA2110" s="146"/>
      <c r="AB2110" s="148"/>
    </row>
    <row r="2111" spans="1:28" x14ac:dyDescent="0.2">
      <c r="A2111" s="150"/>
      <c r="B2111" s="149" t="str">
        <f t="shared" si="439"/>
        <v/>
      </c>
      <c r="C2111" s="140">
        <f t="shared" si="440"/>
        <v>21751200</v>
      </c>
      <c r="D2111" s="144"/>
      <c r="G2111" s="147"/>
      <c r="X2111" s="146"/>
      <c r="Y2111" s="146"/>
      <c r="Z2111" s="199"/>
      <c r="AA2111" s="146"/>
      <c r="AB2111" s="148"/>
    </row>
    <row r="2112" spans="1:28" x14ac:dyDescent="0.2">
      <c r="A2112" s="150"/>
      <c r="B2112" s="149" t="str">
        <f t="shared" si="439"/>
        <v/>
      </c>
      <c r="C2112" s="140">
        <f t="shared" si="440"/>
        <v>21762000</v>
      </c>
      <c r="D2112" s="144"/>
      <c r="G2112" s="147"/>
      <c r="X2112" s="146"/>
      <c r="Y2112" s="146"/>
      <c r="Z2112" s="199"/>
      <c r="AA2112" s="146"/>
      <c r="AB2112" s="148"/>
    </row>
    <row r="2113" spans="1:28" x14ac:dyDescent="0.2">
      <c r="A2113" s="150"/>
      <c r="B2113" s="149" t="str">
        <f t="shared" si="439"/>
        <v/>
      </c>
      <c r="C2113" s="140">
        <f t="shared" si="440"/>
        <v>21772800</v>
      </c>
      <c r="D2113" s="144"/>
      <c r="G2113" s="147"/>
      <c r="X2113" s="146"/>
      <c r="Y2113" s="146"/>
      <c r="Z2113" s="199"/>
      <c r="AA2113" s="146"/>
      <c r="AB2113" s="148"/>
    </row>
    <row r="2114" spans="1:28" x14ac:dyDescent="0.2">
      <c r="A2114" s="150"/>
      <c r="B2114" s="149" t="str">
        <f t="shared" si="439"/>
        <v/>
      </c>
      <c r="C2114" s="140">
        <f t="shared" si="440"/>
        <v>21783600</v>
      </c>
      <c r="D2114" s="144"/>
      <c r="G2114" s="147"/>
      <c r="X2114" s="146"/>
      <c r="Y2114" s="146"/>
      <c r="Z2114" s="199"/>
      <c r="AA2114" s="146"/>
      <c r="AB2114" s="148"/>
    </row>
    <row r="2115" spans="1:28" x14ac:dyDescent="0.2">
      <c r="A2115" s="150"/>
      <c r="B2115" s="149" t="str">
        <f t="shared" si="439"/>
        <v/>
      </c>
      <c r="C2115" s="140">
        <f t="shared" si="440"/>
        <v>21794400</v>
      </c>
      <c r="D2115" s="144"/>
      <c r="G2115" s="147"/>
      <c r="X2115" s="146"/>
      <c r="Y2115" s="146"/>
      <c r="Z2115" s="199"/>
      <c r="AA2115" s="146"/>
      <c r="AB2115" s="148"/>
    </row>
    <row r="2116" spans="1:28" x14ac:dyDescent="0.2">
      <c r="A2116" s="150"/>
      <c r="B2116" s="149" t="str">
        <f t="shared" si="439"/>
        <v/>
      </c>
      <c r="C2116" s="140">
        <f t="shared" si="440"/>
        <v>21805200</v>
      </c>
      <c r="D2116" s="144"/>
      <c r="G2116" s="147"/>
      <c r="X2116" s="146"/>
      <c r="Y2116" s="146"/>
      <c r="Z2116" s="199"/>
      <c r="AA2116" s="146"/>
      <c r="AB2116" s="148"/>
    </row>
    <row r="2117" spans="1:28" x14ac:dyDescent="0.2">
      <c r="A2117" s="150"/>
      <c r="B2117" s="149" t="str">
        <f t="shared" si="439"/>
        <v/>
      </c>
      <c r="C2117" s="140">
        <f t="shared" si="440"/>
        <v>21816000</v>
      </c>
      <c r="D2117" s="144"/>
      <c r="G2117" s="147"/>
      <c r="X2117" s="146"/>
      <c r="Y2117" s="146"/>
      <c r="Z2117" s="199"/>
      <c r="AA2117" s="146"/>
      <c r="AB2117" s="148"/>
    </row>
    <row r="2118" spans="1:28" x14ac:dyDescent="0.2">
      <c r="A2118" s="150"/>
      <c r="B2118" s="149" t="str">
        <f t="shared" si="439"/>
        <v/>
      </c>
      <c r="C2118" s="140">
        <f t="shared" si="440"/>
        <v>21826800</v>
      </c>
      <c r="D2118" s="144"/>
      <c r="G2118" s="147"/>
      <c r="X2118" s="146"/>
      <c r="Y2118" s="146"/>
      <c r="Z2118" s="199"/>
      <c r="AA2118" s="146"/>
      <c r="AB2118" s="148"/>
    </row>
    <row r="2119" spans="1:28" x14ac:dyDescent="0.2">
      <c r="A2119" s="150"/>
      <c r="B2119" s="149" t="str">
        <f t="shared" si="439"/>
        <v/>
      </c>
      <c r="C2119" s="140">
        <f t="shared" si="440"/>
        <v>21837600</v>
      </c>
      <c r="D2119" s="144"/>
      <c r="G2119" s="147"/>
      <c r="X2119" s="146"/>
      <c r="Y2119" s="146"/>
      <c r="Z2119" s="199"/>
      <c r="AA2119" s="146"/>
      <c r="AB2119" s="148"/>
    </row>
    <row r="2120" spans="1:28" x14ac:dyDescent="0.2">
      <c r="A2120" s="150"/>
      <c r="B2120" s="149" t="str">
        <f t="shared" si="439"/>
        <v/>
      </c>
      <c r="C2120" s="140">
        <f t="shared" si="440"/>
        <v>21848400</v>
      </c>
      <c r="D2120" s="144"/>
      <c r="G2120" s="147"/>
      <c r="X2120" s="146"/>
      <c r="Y2120" s="146"/>
      <c r="Z2120" s="199"/>
      <c r="AA2120" s="146"/>
      <c r="AB2120" s="148"/>
    </row>
    <row r="2121" spans="1:28" x14ac:dyDescent="0.2">
      <c r="A2121" s="150"/>
      <c r="B2121" s="149" t="str">
        <f t="shared" si="439"/>
        <v/>
      </c>
      <c r="C2121" s="140">
        <f t="shared" si="440"/>
        <v>21859200</v>
      </c>
      <c r="D2121" s="144"/>
      <c r="G2121" s="147"/>
      <c r="X2121" s="146"/>
      <c r="Y2121" s="146"/>
      <c r="Z2121" s="199"/>
      <c r="AA2121" s="146"/>
      <c r="AB2121" s="148"/>
    </row>
    <row r="2122" spans="1:28" x14ac:dyDescent="0.2">
      <c r="A2122" s="150"/>
      <c r="B2122" s="149" t="str">
        <f t="shared" si="439"/>
        <v/>
      </c>
      <c r="C2122" s="140">
        <f t="shared" si="440"/>
        <v>21870000</v>
      </c>
      <c r="D2122" s="144"/>
      <c r="G2122" s="147"/>
      <c r="X2122" s="146"/>
      <c r="Y2122" s="146"/>
      <c r="Z2122" s="199"/>
      <c r="AA2122" s="146"/>
      <c r="AB2122" s="148"/>
    </row>
    <row r="2123" spans="1:28" x14ac:dyDescent="0.2">
      <c r="A2123" s="150"/>
      <c r="B2123" s="149" t="str">
        <f t="shared" si="439"/>
        <v/>
      </c>
      <c r="C2123" s="140">
        <f t="shared" si="440"/>
        <v>21880800</v>
      </c>
      <c r="D2123" s="144"/>
      <c r="G2123" s="147"/>
      <c r="X2123" s="146"/>
      <c r="Y2123" s="146"/>
      <c r="Z2123" s="199"/>
      <c r="AA2123" s="146"/>
      <c r="AB2123" s="148"/>
    </row>
    <row r="2124" spans="1:28" x14ac:dyDescent="0.2">
      <c r="A2124" s="150"/>
      <c r="B2124" s="149" t="str">
        <f t="shared" si="439"/>
        <v/>
      </c>
      <c r="C2124" s="140">
        <f t="shared" si="440"/>
        <v>21891600</v>
      </c>
      <c r="D2124" s="144"/>
      <c r="G2124" s="147"/>
      <c r="X2124" s="146"/>
      <c r="Y2124" s="146"/>
      <c r="Z2124" s="199"/>
      <c r="AA2124" s="146"/>
      <c r="AB2124" s="148"/>
    </row>
    <row r="2125" spans="1:28" x14ac:dyDescent="0.2">
      <c r="A2125" s="150"/>
      <c r="B2125" s="149" t="str">
        <f t="shared" si="439"/>
        <v/>
      </c>
      <c r="C2125" s="140">
        <f t="shared" si="440"/>
        <v>21902400</v>
      </c>
      <c r="D2125" s="144"/>
      <c r="G2125" s="147"/>
      <c r="X2125" s="146"/>
      <c r="Y2125" s="146"/>
      <c r="Z2125" s="199"/>
      <c r="AA2125" s="146"/>
      <c r="AB2125" s="148"/>
    </row>
    <row r="2126" spans="1:28" x14ac:dyDescent="0.2">
      <c r="A2126" s="150"/>
      <c r="B2126" s="149" t="str">
        <f t="shared" si="439"/>
        <v/>
      </c>
      <c r="C2126" s="140">
        <f t="shared" si="440"/>
        <v>21913200</v>
      </c>
      <c r="D2126" s="144"/>
      <c r="G2126" s="147"/>
      <c r="X2126" s="146"/>
      <c r="Y2126" s="146"/>
      <c r="Z2126" s="199"/>
      <c r="AA2126" s="146"/>
      <c r="AB2126" s="148"/>
    </row>
    <row r="2127" spans="1:28" x14ac:dyDescent="0.2">
      <c r="A2127" s="150"/>
      <c r="B2127" s="149" t="str">
        <f t="shared" si="439"/>
        <v/>
      </c>
      <c r="C2127" s="140">
        <f t="shared" si="440"/>
        <v>21924000</v>
      </c>
      <c r="D2127" s="144"/>
      <c r="G2127" s="147"/>
      <c r="X2127" s="146"/>
      <c r="Y2127" s="146"/>
      <c r="Z2127" s="199"/>
      <c r="AA2127" s="146"/>
      <c r="AB2127" s="148"/>
    </row>
    <row r="2128" spans="1:28" x14ac:dyDescent="0.2">
      <c r="A2128" s="150"/>
      <c r="B2128" s="149" t="str">
        <f t="shared" si="439"/>
        <v/>
      </c>
      <c r="C2128" s="140">
        <f t="shared" si="440"/>
        <v>21934800</v>
      </c>
      <c r="D2128" s="144"/>
      <c r="G2128" s="147"/>
      <c r="X2128" s="146"/>
      <c r="Y2128" s="146"/>
      <c r="Z2128" s="199"/>
      <c r="AA2128" s="146"/>
      <c r="AB2128" s="148"/>
    </row>
    <row r="2129" spans="1:28" x14ac:dyDescent="0.2">
      <c r="A2129" s="150"/>
      <c r="B2129" s="149" t="str">
        <f t="shared" si="439"/>
        <v/>
      </c>
      <c r="C2129" s="140">
        <f t="shared" si="440"/>
        <v>21945600</v>
      </c>
      <c r="D2129" s="144"/>
      <c r="G2129" s="147"/>
      <c r="X2129" s="146"/>
      <c r="Y2129" s="146"/>
      <c r="Z2129" s="199"/>
      <c r="AA2129" s="146"/>
      <c r="AB2129" s="148"/>
    </row>
    <row r="2130" spans="1:28" x14ac:dyDescent="0.2">
      <c r="A2130" s="150"/>
      <c r="B2130" s="149" t="str">
        <f t="shared" si="439"/>
        <v/>
      </c>
      <c r="C2130" s="140">
        <f t="shared" si="440"/>
        <v>21956400</v>
      </c>
      <c r="D2130" s="144"/>
      <c r="G2130" s="147"/>
      <c r="X2130" s="146"/>
      <c r="Y2130" s="146"/>
      <c r="Z2130" s="199"/>
      <c r="AA2130" s="146"/>
      <c r="AB2130" s="148"/>
    </row>
    <row r="2131" spans="1:28" x14ac:dyDescent="0.2">
      <c r="A2131" s="150"/>
      <c r="B2131" s="149" t="str">
        <f t="shared" si="439"/>
        <v/>
      </c>
      <c r="C2131" s="140">
        <f t="shared" si="440"/>
        <v>21967200</v>
      </c>
      <c r="D2131" s="144"/>
      <c r="G2131" s="147"/>
      <c r="X2131" s="146"/>
      <c r="Y2131" s="146"/>
      <c r="Z2131" s="199"/>
      <c r="AA2131" s="146"/>
      <c r="AB2131" s="148"/>
    </row>
    <row r="2132" spans="1:28" x14ac:dyDescent="0.2">
      <c r="A2132" s="150"/>
      <c r="B2132" s="149" t="str">
        <f t="shared" si="439"/>
        <v/>
      </c>
      <c r="C2132" s="140">
        <f t="shared" si="440"/>
        <v>21978000</v>
      </c>
      <c r="D2132" s="144"/>
      <c r="G2132" s="147"/>
      <c r="X2132" s="146"/>
      <c r="Y2132" s="146"/>
      <c r="Z2132" s="199"/>
      <c r="AA2132" s="146"/>
      <c r="AB2132" s="148"/>
    </row>
    <row r="2133" spans="1:28" x14ac:dyDescent="0.2">
      <c r="A2133" s="150"/>
      <c r="B2133" s="149" t="str">
        <f t="shared" si="439"/>
        <v/>
      </c>
      <c r="C2133" s="140">
        <f t="shared" si="440"/>
        <v>21988800</v>
      </c>
      <c r="D2133" s="144"/>
      <c r="G2133" s="147"/>
      <c r="X2133" s="146"/>
      <c r="Y2133" s="146"/>
      <c r="Z2133" s="199"/>
      <c r="AA2133" s="146"/>
      <c r="AB2133" s="148"/>
    </row>
    <row r="2134" spans="1:28" x14ac:dyDescent="0.2">
      <c r="A2134" s="150"/>
      <c r="B2134" s="149" t="str">
        <f t="shared" si="439"/>
        <v/>
      </c>
      <c r="C2134" s="140">
        <f t="shared" si="440"/>
        <v>21999600</v>
      </c>
      <c r="D2134" s="144"/>
      <c r="G2134" s="147"/>
      <c r="X2134" s="146"/>
      <c r="Y2134" s="146"/>
      <c r="Z2134" s="199"/>
      <c r="AA2134" s="146"/>
      <c r="AB2134" s="148"/>
    </row>
    <row r="2135" spans="1:28" x14ac:dyDescent="0.2">
      <c r="A2135" s="150"/>
      <c r="B2135" s="149" t="str">
        <f t="shared" si="439"/>
        <v/>
      </c>
      <c r="C2135" s="140">
        <f t="shared" si="440"/>
        <v>22010400</v>
      </c>
      <c r="D2135" s="144"/>
      <c r="G2135" s="147"/>
      <c r="X2135" s="146"/>
      <c r="Y2135" s="146"/>
      <c r="Z2135" s="199"/>
      <c r="AA2135" s="146"/>
      <c r="AB2135" s="148"/>
    </row>
    <row r="2136" spans="1:28" x14ac:dyDescent="0.2">
      <c r="A2136" s="150"/>
      <c r="B2136" s="149" t="str">
        <f t="shared" si="439"/>
        <v/>
      </c>
      <c r="C2136" s="140">
        <f t="shared" si="440"/>
        <v>22021200</v>
      </c>
      <c r="D2136" s="144"/>
      <c r="G2136" s="147"/>
      <c r="X2136" s="146"/>
      <c r="Y2136" s="146"/>
      <c r="Z2136" s="199"/>
      <c r="AA2136" s="146"/>
      <c r="AB2136" s="148"/>
    </row>
    <row r="2137" spans="1:28" x14ac:dyDescent="0.2">
      <c r="A2137" s="150"/>
      <c r="B2137" s="149" t="str">
        <f t="shared" si="439"/>
        <v/>
      </c>
      <c r="C2137" s="140">
        <f t="shared" si="440"/>
        <v>22032000</v>
      </c>
      <c r="D2137" s="144"/>
      <c r="G2137" s="147"/>
      <c r="X2137" s="146"/>
      <c r="Y2137" s="146"/>
      <c r="Z2137" s="199"/>
      <c r="AA2137" s="146"/>
      <c r="AB2137" s="148"/>
    </row>
    <row r="2138" spans="1:28" x14ac:dyDescent="0.2">
      <c r="A2138" s="150"/>
      <c r="B2138" s="149" t="str">
        <f t="shared" si="439"/>
        <v/>
      </c>
      <c r="C2138" s="140">
        <f t="shared" si="440"/>
        <v>22042800</v>
      </c>
      <c r="D2138" s="144"/>
      <c r="G2138" s="147"/>
      <c r="X2138" s="146"/>
      <c r="Y2138" s="146"/>
      <c r="Z2138" s="199"/>
      <c r="AA2138" s="146"/>
      <c r="AB2138" s="148"/>
    </row>
    <row r="2139" spans="1:28" x14ac:dyDescent="0.2">
      <c r="A2139" s="150"/>
      <c r="B2139" s="149" t="str">
        <f t="shared" si="439"/>
        <v/>
      </c>
      <c r="C2139" s="140">
        <f t="shared" si="440"/>
        <v>22053600</v>
      </c>
      <c r="D2139" s="144"/>
      <c r="G2139" s="147"/>
      <c r="X2139" s="146"/>
      <c r="Y2139" s="146"/>
      <c r="Z2139" s="199"/>
      <c r="AA2139" s="146"/>
      <c r="AB2139" s="148"/>
    </row>
    <row r="2140" spans="1:28" x14ac:dyDescent="0.2">
      <c r="A2140" s="150"/>
      <c r="B2140" s="149" t="str">
        <f t="shared" si="439"/>
        <v/>
      </c>
      <c r="C2140" s="140">
        <f t="shared" si="440"/>
        <v>22064400</v>
      </c>
      <c r="D2140" s="144"/>
      <c r="G2140" s="147"/>
      <c r="X2140" s="146"/>
      <c r="Y2140" s="146"/>
      <c r="Z2140" s="199"/>
      <c r="AA2140" s="146"/>
      <c r="AB2140" s="148"/>
    </row>
    <row r="2141" spans="1:28" x14ac:dyDescent="0.2">
      <c r="A2141" s="150"/>
      <c r="B2141" s="149" t="str">
        <f t="shared" si="439"/>
        <v/>
      </c>
      <c r="C2141" s="140">
        <f t="shared" si="440"/>
        <v>22075200</v>
      </c>
      <c r="D2141" s="144"/>
      <c r="G2141" s="147"/>
      <c r="X2141" s="146"/>
      <c r="Y2141" s="146"/>
      <c r="Z2141" s="199"/>
      <c r="AA2141" s="146"/>
      <c r="AB2141" s="148"/>
    </row>
    <row r="2142" spans="1:28" x14ac:dyDescent="0.2">
      <c r="A2142" s="150"/>
      <c r="B2142" s="149" t="str">
        <f t="shared" si="439"/>
        <v/>
      </c>
      <c r="C2142" s="140">
        <f t="shared" si="440"/>
        <v>22086000</v>
      </c>
      <c r="D2142" s="144"/>
      <c r="G2142" s="147"/>
      <c r="X2142" s="146"/>
      <c r="Y2142" s="146"/>
      <c r="Z2142" s="199"/>
      <c r="AA2142" s="146"/>
      <c r="AB2142" s="148"/>
    </row>
    <row r="2143" spans="1:28" x14ac:dyDescent="0.2">
      <c r="A2143" s="150"/>
      <c r="B2143" s="149" t="str">
        <f t="shared" si="439"/>
        <v/>
      </c>
      <c r="C2143" s="140">
        <f t="shared" si="440"/>
        <v>22096800</v>
      </c>
      <c r="D2143" s="144"/>
      <c r="G2143" s="147"/>
      <c r="X2143" s="146"/>
      <c r="Y2143" s="146"/>
      <c r="Z2143" s="199"/>
      <c r="AA2143" s="146"/>
      <c r="AB2143" s="148"/>
    </row>
    <row r="2144" spans="1:28" x14ac:dyDescent="0.2">
      <c r="A2144" s="150"/>
      <c r="B2144" s="149" t="str">
        <f t="shared" si="439"/>
        <v/>
      </c>
      <c r="C2144" s="140">
        <f t="shared" si="440"/>
        <v>22107600</v>
      </c>
      <c r="D2144" s="144"/>
      <c r="G2144" s="147"/>
      <c r="X2144" s="146"/>
      <c r="Y2144" s="146"/>
      <c r="Z2144" s="199"/>
      <c r="AA2144" s="146"/>
      <c r="AB2144" s="148"/>
    </row>
    <row r="2145" spans="1:28" x14ac:dyDescent="0.2">
      <c r="A2145" s="150"/>
      <c r="B2145" s="149" t="str">
        <f t="shared" si="439"/>
        <v/>
      </c>
      <c r="C2145" s="140">
        <f t="shared" si="440"/>
        <v>22118400</v>
      </c>
      <c r="D2145" s="144"/>
      <c r="G2145" s="147"/>
      <c r="X2145" s="146"/>
      <c r="Y2145" s="146"/>
      <c r="Z2145" s="199"/>
      <c r="AA2145" s="146"/>
      <c r="AB2145" s="148"/>
    </row>
    <row r="2146" spans="1:28" x14ac:dyDescent="0.2">
      <c r="A2146" s="150"/>
      <c r="B2146" s="149" t="str">
        <f t="shared" si="439"/>
        <v/>
      </c>
      <c r="C2146" s="140">
        <f t="shared" si="440"/>
        <v>22129200</v>
      </c>
      <c r="D2146" s="144"/>
      <c r="G2146" s="147"/>
      <c r="X2146" s="146"/>
      <c r="Y2146" s="146"/>
      <c r="Z2146" s="199"/>
      <c r="AA2146" s="146"/>
      <c r="AB2146" s="148"/>
    </row>
    <row r="2147" spans="1:28" x14ac:dyDescent="0.2">
      <c r="A2147" s="150"/>
      <c r="B2147" s="149" t="str">
        <f t="shared" si="439"/>
        <v/>
      </c>
      <c r="C2147" s="140">
        <f t="shared" si="440"/>
        <v>22140000</v>
      </c>
      <c r="D2147" s="144"/>
      <c r="G2147" s="147"/>
      <c r="X2147" s="146"/>
      <c r="Y2147" s="146"/>
      <c r="Z2147" s="199"/>
      <c r="AA2147" s="146"/>
      <c r="AB2147" s="148"/>
    </row>
    <row r="2148" spans="1:28" x14ac:dyDescent="0.2">
      <c r="A2148" s="150"/>
      <c r="B2148" s="149" t="str">
        <f t="shared" si="439"/>
        <v/>
      </c>
      <c r="C2148" s="140">
        <f t="shared" si="440"/>
        <v>22150800</v>
      </c>
      <c r="D2148" s="144"/>
      <c r="G2148" s="147"/>
      <c r="X2148" s="146"/>
      <c r="Y2148" s="146"/>
      <c r="Z2148" s="199"/>
      <c r="AA2148" s="146"/>
      <c r="AB2148" s="148"/>
    </row>
    <row r="2149" spans="1:28" x14ac:dyDescent="0.2">
      <c r="A2149" s="150"/>
      <c r="B2149" s="149" t="str">
        <f t="shared" si="439"/>
        <v/>
      </c>
      <c r="C2149" s="140">
        <f t="shared" si="440"/>
        <v>22161600</v>
      </c>
      <c r="D2149" s="144"/>
      <c r="G2149" s="147"/>
      <c r="X2149" s="146"/>
      <c r="Y2149" s="146"/>
      <c r="Z2149" s="199"/>
      <c r="AA2149" s="146"/>
      <c r="AB2149" s="148"/>
    </row>
    <row r="2150" spans="1:28" x14ac:dyDescent="0.2">
      <c r="A2150" s="150"/>
      <c r="B2150" s="149" t="str">
        <f t="shared" si="439"/>
        <v/>
      </c>
      <c r="C2150" s="140">
        <f t="shared" si="440"/>
        <v>22172400</v>
      </c>
      <c r="D2150" s="144"/>
      <c r="G2150" s="147"/>
      <c r="X2150" s="146"/>
      <c r="Y2150" s="146"/>
      <c r="Z2150" s="199"/>
      <c r="AA2150" s="146"/>
      <c r="AB2150" s="148"/>
    </row>
    <row r="2151" spans="1:28" x14ac:dyDescent="0.2">
      <c r="A2151" s="150"/>
      <c r="B2151" s="149" t="str">
        <f t="shared" si="439"/>
        <v/>
      </c>
      <c r="C2151" s="140">
        <f t="shared" si="440"/>
        <v>22183200</v>
      </c>
      <c r="D2151" s="144"/>
      <c r="G2151" s="147"/>
      <c r="X2151" s="146"/>
      <c r="Y2151" s="146"/>
      <c r="Z2151" s="199"/>
      <c r="AA2151" s="146"/>
      <c r="AB2151" s="148"/>
    </row>
    <row r="2152" spans="1:28" x14ac:dyDescent="0.2">
      <c r="A2152" s="150"/>
      <c r="B2152" s="149" t="str">
        <f t="shared" si="439"/>
        <v/>
      </c>
      <c r="C2152" s="140">
        <f t="shared" si="440"/>
        <v>22194000</v>
      </c>
      <c r="D2152" s="144"/>
      <c r="G2152" s="147"/>
      <c r="X2152" s="146"/>
      <c r="Y2152" s="146"/>
      <c r="Z2152" s="199"/>
      <c r="AA2152" s="146"/>
      <c r="AB2152" s="148"/>
    </row>
    <row r="2153" spans="1:28" x14ac:dyDescent="0.2">
      <c r="A2153" s="150"/>
      <c r="B2153" s="149" t="str">
        <f t="shared" si="439"/>
        <v/>
      </c>
      <c r="C2153" s="140">
        <f t="shared" si="440"/>
        <v>22204800</v>
      </c>
      <c r="D2153" s="144"/>
      <c r="G2153" s="147"/>
      <c r="X2153" s="146"/>
      <c r="Y2153" s="146"/>
      <c r="Z2153" s="199"/>
      <c r="AA2153" s="146"/>
      <c r="AB2153" s="148"/>
    </row>
    <row r="2154" spans="1:28" x14ac:dyDescent="0.2">
      <c r="A2154" s="150"/>
      <c r="B2154" s="149" t="str">
        <f t="shared" si="439"/>
        <v/>
      </c>
      <c r="C2154" s="140">
        <f t="shared" si="440"/>
        <v>22215600</v>
      </c>
      <c r="D2154" s="144"/>
      <c r="G2154" s="147"/>
      <c r="X2154" s="146"/>
      <c r="Y2154" s="146"/>
      <c r="Z2154" s="199"/>
      <c r="AA2154" s="146"/>
      <c r="AB2154" s="148"/>
    </row>
    <row r="2155" spans="1:28" x14ac:dyDescent="0.2">
      <c r="A2155" s="150"/>
      <c r="B2155" s="149" t="str">
        <f t="shared" si="439"/>
        <v/>
      </c>
      <c r="C2155" s="140">
        <f t="shared" si="440"/>
        <v>22226400</v>
      </c>
      <c r="D2155" s="144"/>
      <c r="G2155" s="147"/>
      <c r="X2155" s="146"/>
      <c r="Y2155" s="146"/>
      <c r="Z2155" s="199"/>
      <c r="AA2155" s="146"/>
      <c r="AB2155" s="148"/>
    </row>
    <row r="2156" spans="1:28" x14ac:dyDescent="0.2">
      <c r="A2156" s="150"/>
      <c r="B2156" s="149" t="str">
        <f t="shared" si="439"/>
        <v/>
      </c>
      <c r="C2156" s="140">
        <f t="shared" si="440"/>
        <v>22237200</v>
      </c>
      <c r="D2156" s="144"/>
      <c r="G2156" s="147"/>
      <c r="X2156" s="146"/>
      <c r="Y2156" s="146"/>
      <c r="Z2156" s="199"/>
      <c r="AA2156" s="146"/>
      <c r="AB2156" s="148"/>
    </row>
    <row r="2157" spans="1:28" x14ac:dyDescent="0.2">
      <c r="A2157" s="150"/>
      <c r="B2157" s="149" t="str">
        <f t="shared" si="439"/>
        <v/>
      </c>
      <c r="C2157" s="140">
        <f t="shared" si="440"/>
        <v>22248000</v>
      </c>
      <c r="D2157" s="144"/>
      <c r="G2157" s="147"/>
      <c r="X2157" s="146"/>
      <c r="Y2157" s="146"/>
      <c r="Z2157" s="199"/>
      <c r="AA2157" s="146"/>
      <c r="AB2157" s="148"/>
    </row>
    <row r="2158" spans="1:28" x14ac:dyDescent="0.2">
      <c r="A2158" s="150"/>
      <c r="B2158" s="149" t="str">
        <f t="shared" si="439"/>
        <v/>
      </c>
      <c r="C2158" s="140">
        <f t="shared" si="440"/>
        <v>22258800</v>
      </c>
      <c r="D2158" s="144"/>
      <c r="G2158" s="147"/>
      <c r="X2158" s="146"/>
      <c r="Y2158" s="146"/>
      <c r="Z2158" s="199"/>
      <c r="AA2158" s="146"/>
      <c r="AB2158" s="148"/>
    </row>
    <row r="2159" spans="1:28" x14ac:dyDescent="0.2">
      <c r="A2159" s="150"/>
      <c r="B2159" s="149" t="str">
        <f t="shared" si="439"/>
        <v/>
      </c>
      <c r="C2159" s="140">
        <f t="shared" si="440"/>
        <v>22269600</v>
      </c>
      <c r="D2159" s="144"/>
      <c r="G2159" s="147"/>
      <c r="X2159" s="146"/>
      <c r="Y2159" s="146"/>
      <c r="Z2159" s="199"/>
      <c r="AA2159" s="146"/>
      <c r="AB2159" s="148"/>
    </row>
    <row r="2160" spans="1:28" x14ac:dyDescent="0.2">
      <c r="A2160" s="150"/>
      <c r="B2160" s="149" t="str">
        <f t="shared" si="439"/>
        <v/>
      </c>
      <c r="C2160" s="140">
        <f t="shared" si="440"/>
        <v>22280400</v>
      </c>
      <c r="D2160" s="144"/>
      <c r="G2160" s="147"/>
      <c r="X2160" s="146"/>
      <c r="Y2160" s="146"/>
      <c r="Z2160" s="199"/>
      <c r="AA2160" s="146"/>
      <c r="AB2160" s="148"/>
    </row>
    <row r="2161" spans="1:28" x14ac:dyDescent="0.2">
      <c r="A2161" s="150"/>
      <c r="B2161" s="149" t="str">
        <f t="shared" si="439"/>
        <v/>
      </c>
      <c r="C2161" s="140">
        <f t="shared" si="440"/>
        <v>22291200</v>
      </c>
      <c r="D2161" s="144"/>
      <c r="G2161" s="147"/>
      <c r="X2161" s="146"/>
      <c r="Y2161" s="146"/>
      <c r="Z2161" s="199"/>
      <c r="AA2161" s="146"/>
      <c r="AB2161" s="148"/>
    </row>
    <row r="2162" spans="1:28" x14ac:dyDescent="0.2">
      <c r="A2162" s="150"/>
      <c r="B2162" s="149" t="str">
        <f t="shared" si="439"/>
        <v/>
      </c>
      <c r="C2162" s="140">
        <f t="shared" si="440"/>
        <v>22302000</v>
      </c>
      <c r="D2162" s="144"/>
      <c r="G2162" s="147"/>
      <c r="X2162" s="146"/>
      <c r="Y2162" s="146"/>
      <c r="Z2162" s="199"/>
      <c r="AA2162" s="146"/>
      <c r="AB2162" s="148"/>
    </row>
    <row r="2163" spans="1:28" x14ac:dyDescent="0.2">
      <c r="A2163" s="150"/>
      <c r="B2163" s="149" t="str">
        <f t="shared" si="439"/>
        <v/>
      </c>
      <c r="C2163" s="140">
        <f t="shared" si="440"/>
        <v>22312800</v>
      </c>
      <c r="D2163" s="144"/>
      <c r="G2163" s="147"/>
      <c r="X2163" s="146"/>
      <c r="Y2163" s="146"/>
      <c r="Z2163" s="199"/>
      <c r="AA2163" s="146"/>
      <c r="AB2163" s="148"/>
    </row>
    <row r="2164" spans="1:28" x14ac:dyDescent="0.2">
      <c r="A2164" s="150"/>
      <c r="B2164" s="149" t="str">
        <f t="shared" si="439"/>
        <v/>
      </c>
      <c r="C2164" s="140">
        <f t="shared" si="440"/>
        <v>22323600</v>
      </c>
      <c r="D2164" s="144"/>
      <c r="G2164" s="147"/>
      <c r="X2164" s="146"/>
      <c r="Y2164" s="146"/>
      <c r="Z2164" s="199"/>
      <c r="AA2164" s="146"/>
      <c r="AB2164" s="148"/>
    </row>
    <row r="2165" spans="1:28" x14ac:dyDescent="0.2">
      <c r="A2165" s="150"/>
      <c r="B2165" s="149" t="str">
        <f t="shared" si="439"/>
        <v/>
      </c>
      <c r="C2165" s="140">
        <f t="shared" si="440"/>
        <v>22334400</v>
      </c>
      <c r="D2165" s="144"/>
      <c r="G2165" s="147"/>
      <c r="X2165" s="146"/>
      <c r="Y2165" s="146"/>
      <c r="Z2165" s="199"/>
      <c r="AA2165" s="146"/>
      <c r="AB2165" s="148"/>
    </row>
    <row r="2166" spans="1:28" x14ac:dyDescent="0.2">
      <c r="A2166" s="150"/>
      <c r="B2166" s="149" t="str">
        <f t="shared" ref="B2166:B2229" si="441">IF(D2166="","",B2165+$N$5/24+0.000000001)</f>
        <v/>
      </c>
      <c r="C2166" s="140">
        <f t="shared" si="440"/>
        <v>22345200</v>
      </c>
      <c r="D2166" s="144"/>
      <c r="G2166" s="147"/>
      <c r="X2166" s="146"/>
      <c r="Y2166" s="146"/>
      <c r="Z2166" s="199"/>
      <c r="AA2166" s="146"/>
      <c r="AB2166" s="148"/>
    </row>
    <row r="2167" spans="1:28" x14ac:dyDescent="0.2">
      <c r="A2167" s="150"/>
      <c r="B2167" s="149" t="str">
        <f t="shared" si="441"/>
        <v/>
      </c>
      <c r="C2167" s="140">
        <f t="shared" si="440"/>
        <v>22356000</v>
      </c>
      <c r="D2167" s="144"/>
      <c r="G2167" s="147"/>
      <c r="X2167" s="146"/>
      <c r="Y2167" s="146"/>
      <c r="Z2167" s="199"/>
      <c r="AA2167" s="146"/>
      <c r="AB2167" s="148"/>
    </row>
    <row r="2168" spans="1:28" x14ac:dyDescent="0.2">
      <c r="A2168" s="150"/>
      <c r="B2168" s="149" t="str">
        <f t="shared" si="441"/>
        <v/>
      </c>
      <c r="C2168" s="140">
        <f t="shared" si="440"/>
        <v>22366800</v>
      </c>
      <c r="D2168" s="144"/>
      <c r="G2168" s="147"/>
      <c r="X2168" s="146"/>
      <c r="Y2168" s="146"/>
      <c r="Z2168" s="199"/>
      <c r="AA2168" s="146"/>
      <c r="AB2168" s="148"/>
    </row>
    <row r="2169" spans="1:28" x14ac:dyDescent="0.2">
      <c r="A2169" s="150"/>
      <c r="B2169" s="149" t="str">
        <f t="shared" si="441"/>
        <v/>
      </c>
      <c r="C2169" s="140">
        <f t="shared" si="440"/>
        <v>22377600</v>
      </c>
      <c r="D2169" s="144"/>
      <c r="G2169" s="147"/>
      <c r="X2169" s="146"/>
      <c r="Y2169" s="146"/>
      <c r="Z2169" s="199"/>
      <c r="AA2169" s="146"/>
      <c r="AB2169" s="148"/>
    </row>
    <row r="2170" spans="1:28" x14ac:dyDescent="0.2">
      <c r="A2170" s="150"/>
      <c r="B2170" s="149" t="str">
        <f t="shared" si="441"/>
        <v/>
      </c>
      <c r="C2170" s="140">
        <f t="shared" si="440"/>
        <v>22388400</v>
      </c>
      <c r="D2170" s="144"/>
      <c r="G2170" s="147"/>
      <c r="X2170" s="146"/>
      <c r="Y2170" s="146"/>
      <c r="Z2170" s="199"/>
      <c r="AA2170" s="146"/>
      <c r="AB2170" s="148"/>
    </row>
    <row r="2171" spans="1:28" x14ac:dyDescent="0.2">
      <c r="A2171" s="150"/>
      <c r="B2171" s="149" t="str">
        <f t="shared" si="441"/>
        <v/>
      </c>
      <c r="C2171" s="140">
        <f t="shared" si="440"/>
        <v>22399200</v>
      </c>
      <c r="D2171" s="144"/>
      <c r="G2171" s="147"/>
      <c r="X2171" s="146"/>
      <c r="Y2171" s="146"/>
      <c r="Z2171" s="199"/>
      <c r="AA2171" s="146"/>
      <c r="AB2171" s="148"/>
    </row>
    <row r="2172" spans="1:28" x14ac:dyDescent="0.2">
      <c r="A2172" s="150"/>
      <c r="B2172" s="149" t="str">
        <f t="shared" si="441"/>
        <v/>
      </c>
      <c r="C2172" s="140">
        <f t="shared" ref="C2172:C2235" si="442">C2171+$N$5*3600+0.00000000001</f>
        <v>22410000</v>
      </c>
      <c r="D2172" s="144"/>
      <c r="G2172" s="147"/>
      <c r="X2172" s="146"/>
      <c r="Y2172" s="146"/>
      <c r="Z2172" s="199"/>
      <c r="AA2172" s="146"/>
      <c r="AB2172" s="148"/>
    </row>
    <row r="2173" spans="1:28" x14ac:dyDescent="0.2">
      <c r="A2173" s="150"/>
      <c r="B2173" s="149" t="str">
        <f t="shared" si="441"/>
        <v/>
      </c>
      <c r="C2173" s="140">
        <f t="shared" si="442"/>
        <v>22420800</v>
      </c>
      <c r="D2173" s="144"/>
      <c r="G2173" s="147"/>
      <c r="X2173" s="146"/>
      <c r="Y2173" s="146"/>
      <c r="Z2173" s="199"/>
      <c r="AA2173" s="146"/>
      <c r="AB2173" s="148"/>
    </row>
    <row r="2174" spans="1:28" x14ac:dyDescent="0.2">
      <c r="A2174" s="150"/>
      <c r="B2174" s="149" t="str">
        <f t="shared" si="441"/>
        <v/>
      </c>
      <c r="C2174" s="140">
        <f t="shared" si="442"/>
        <v>22431600</v>
      </c>
      <c r="D2174" s="144"/>
      <c r="G2174" s="147"/>
      <c r="X2174" s="146"/>
      <c r="Y2174" s="146"/>
      <c r="Z2174" s="199"/>
      <c r="AA2174" s="146"/>
      <c r="AB2174" s="148"/>
    </row>
    <row r="2175" spans="1:28" x14ac:dyDescent="0.2">
      <c r="A2175" s="150"/>
      <c r="B2175" s="149" t="str">
        <f t="shared" si="441"/>
        <v/>
      </c>
      <c r="C2175" s="140">
        <f t="shared" si="442"/>
        <v>22442400</v>
      </c>
      <c r="D2175" s="144"/>
      <c r="G2175" s="147"/>
      <c r="X2175" s="146"/>
      <c r="Y2175" s="146"/>
      <c r="Z2175" s="199"/>
      <c r="AA2175" s="146"/>
      <c r="AB2175" s="148"/>
    </row>
    <row r="2176" spans="1:28" x14ac:dyDescent="0.2">
      <c r="A2176" s="150"/>
      <c r="B2176" s="149" t="str">
        <f t="shared" si="441"/>
        <v/>
      </c>
      <c r="C2176" s="140">
        <f t="shared" si="442"/>
        <v>22453200</v>
      </c>
      <c r="D2176" s="144"/>
      <c r="G2176" s="147"/>
      <c r="X2176" s="146"/>
      <c r="Y2176" s="146"/>
      <c r="Z2176" s="199"/>
      <c r="AA2176" s="146"/>
      <c r="AB2176" s="148"/>
    </row>
    <row r="2177" spans="1:28" x14ac:dyDescent="0.2">
      <c r="A2177" s="150"/>
      <c r="B2177" s="149" t="str">
        <f t="shared" si="441"/>
        <v/>
      </c>
      <c r="C2177" s="140">
        <f t="shared" si="442"/>
        <v>22464000</v>
      </c>
      <c r="D2177" s="144"/>
      <c r="G2177" s="147"/>
      <c r="X2177" s="146"/>
      <c r="Y2177" s="146"/>
      <c r="Z2177" s="199"/>
      <c r="AA2177" s="146"/>
      <c r="AB2177" s="148"/>
    </row>
    <row r="2178" spans="1:28" x14ac:dyDescent="0.2">
      <c r="A2178" s="150"/>
      <c r="B2178" s="149" t="str">
        <f t="shared" si="441"/>
        <v/>
      </c>
      <c r="C2178" s="140">
        <f t="shared" si="442"/>
        <v>22474800</v>
      </c>
      <c r="D2178" s="144"/>
      <c r="G2178" s="147"/>
      <c r="X2178" s="146"/>
      <c r="Y2178" s="146"/>
      <c r="Z2178" s="199"/>
      <c r="AA2178" s="146"/>
      <c r="AB2178" s="148"/>
    </row>
    <row r="2179" spans="1:28" x14ac:dyDescent="0.2">
      <c r="A2179" s="150"/>
      <c r="B2179" s="149" t="str">
        <f t="shared" si="441"/>
        <v/>
      </c>
      <c r="C2179" s="140">
        <f t="shared" si="442"/>
        <v>22485600</v>
      </c>
      <c r="D2179" s="144"/>
      <c r="G2179" s="147"/>
      <c r="X2179" s="146"/>
      <c r="Y2179" s="146"/>
      <c r="Z2179" s="199"/>
      <c r="AA2179" s="146"/>
      <c r="AB2179" s="148"/>
    </row>
    <row r="2180" spans="1:28" x14ac:dyDescent="0.2">
      <c r="A2180" s="150"/>
      <c r="B2180" s="149" t="str">
        <f t="shared" si="441"/>
        <v/>
      </c>
      <c r="C2180" s="140">
        <f t="shared" si="442"/>
        <v>22496400</v>
      </c>
      <c r="D2180" s="144"/>
      <c r="G2180" s="147"/>
      <c r="X2180" s="146"/>
      <c r="Y2180" s="146"/>
      <c r="Z2180" s="199"/>
      <c r="AA2180" s="146"/>
      <c r="AB2180" s="148"/>
    </row>
    <row r="2181" spans="1:28" x14ac:dyDescent="0.2">
      <c r="A2181" s="150"/>
      <c r="B2181" s="149" t="str">
        <f t="shared" si="441"/>
        <v/>
      </c>
      <c r="C2181" s="140">
        <f t="shared" si="442"/>
        <v>22507200</v>
      </c>
      <c r="D2181" s="144"/>
      <c r="G2181" s="147"/>
      <c r="X2181" s="146"/>
      <c r="Y2181" s="146"/>
      <c r="Z2181" s="199"/>
      <c r="AA2181" s="146"/>
      <c r="AB2181" s="148"/>
    </row>
    <row r="2182" spans="1:28" x14ac:dyDescent="0.2">
      <c r="A2182" s="150"/>
      <c r="B2182" s="149" t="str">
        <f t="shared" si="441"/>
        <v/>
      </c>
      <c r="C2182" s="140">
        <f t="shared" si="442"/>
        <v>22518000</v>
      </c>
      <c r="D2182" s="144"/>
      <c r="G2182" s="147"/>
      <c r="X2182" s="146"/>
      <c r="Y2182" s="146"/>
      <c r="Z2182" s="199"/>
      <c r="AA2182" s="146"/>
      <c r="AB2182" s="148"/>
    </row>
    <row r="2183" spans="1:28" x14ac:dyDescent="0.2">
      <c r="A2183" s="150"/>
      <c r="B2183" s="149" t="str">
        <f t="shared" si="441"/>
        <v/>
      </c>
      <c r="C2183" s="140">
        <f t="shared" si="442"/>
        <v>22528800</v>
      </c>
      <c r="D2183" s="144"/>
      <c r="G2183" s="147"/>
      <c r="X2183" s="146"/>
      <c r="Y2183" s="146"/>
      <c r="Z2183" s="199"/>
      <c r="AA2183" s="146"/>
      <c r="AB2183" s="148"/>
    </row>
    <row r="2184" spans="1:28" x14ac:dyDescent="0.2">
      <c r="A2184" s="150"/>
      <c r="B2184" s="149" t="str">
        <f t="shared" si="441"/>
        <v/>
      </c>
      <c r="C2184" s="140">
        <f t="shared" si="442"/>
        <v>22539600</v>
      </c>
      <c r="D2184" s="144"/>
      <c r="G2184" s="147"/>
      <c r="X2184" s="146"/>
      <c r="Y2184" s="146"/>
      <c r="Z2184" s="199"/>
      <c r="AA2184" s="146"/>
      <c r="AB2184" s="148"/>
    </row>
    <row r="2185" spans="1:28" x14ac:dyDescent="0.2">
      <c r="A2185" s="150"/>
      <c r="B2185" s="149" t="str">
        <f t="shared" si="441"/>
        <v/>
      </c>
      <c r="C2185" s="140">
        <f t="shared" si="442"/>
        <v>22550400</v>
      </c>
      <c r="D2185" s="144"/>
      <c r="G2185" s="147"/>
      <c r="X2185" s="146"/>
      <c r="Y2185" s="146"/>
      <c r="Z2185" s="199"/>
      <c r="AA2185" s="146"/>
      <c r="AB2185" s="148"/>
    </row>
    <row r="2186" spans="1:28" x14ac:dyDescent="0.2">
      <c r="A2186" s="150"/>
      <c r="B2186" s="149" t="str">
        <f t="shared" si="441"/>
        <v/>
      </c>
      <c r="C2186" s="140">
        <f t="shared" si="442"/>
        <v>22561200</v>
      </c>
      <c r="D2186" s="144"/>
      <c r="G2186" s="147"/>
      <c r="X2186" s="146"/>
      <c r="Y2186" s="146"/>
      <c r="Z2186" s="199"/>
      <c r="AA2186" s="146"/>
      <c r="AB2186" s="148"/>
    </row>
    <row r="2187" spans="1:28" x14ac:dyDescent="0.2">
      <c r="A2187" s="150"/>
      <c r="B2187" s="149" t="str">
        <f t="shared" si="441"/>
        <v/>
      </c>
      <c r="C2187" s="140">
        <f t="shared" si="442"/>
        <v>22572000</v>
      </c>
      <c r="D2187" s="144"/>
      <c r="G2187" s="147"/>
      <c r="X2187" s="146"/>
      <c r="Y2187" s="146"/>
      <c r="Z2187" s="199"/>
      <c r="AA2187" s="146"/>
      <c r="AB2187" s="148"/>
    </row>
    <row r="2188" spans="1:28" x14ac:dyDescent="0.2">
      <c r="A2188" s="150"/>
      <c r="B2188" s="149" t="str">
        <f t="shared" si="441"/>
        <v/>
      </c>
      <c r="C2188" s="140">
        <f t="shared" si="442"/>
        <v>22582800</v>
      </c>
      <c r="D2188" s="144"/>
      <c r="G2188" s="147"/>
      <c r="X2188" s="146"/>
      <c r="Y2188" s="146"/>
      <c r="Z2188" s="199"/>
      <c r="AA2188" s="146"/>
      <c r="AB2188" s="148"/>
    </row>
    <row r="2189" spans="1:28" x14ac:dyDescent="0.2">
      <c r="A2189" s="150"/>
      <c r="B2189" s="149" t="str">
        <f t="shared" si="441"/>
        <v/>
      </c>
      <c r="C2189" s="140">
        <f t="shared" si="442"/>
        <v>22593600</v>
      </c>
      <c r="D2189" s="144"/>
      <c r="G2189" s="147"/>
      <c r="X2189" s="146"/>
      <c r="Y2189" s="146"/>
      <c r="Z2189" s="199"/>
      <c r="AA2189" s="146"/>
      <c r="AB2189" s="148"/>
    </row>
    <row r="2190" spans="1:28" x14ac:dyDescent="0.2">
      <c r="A2190" s="150"/>
      <c r="B2190" s="149" t="str">
        <f t="shared" si="441"/>
        <v/>
      </c>
      <c r="C2190" s="140">
        <f t="shared" si="442"/>
        <v>22604400</v>
      </c>
      <c r="D2190" s="144"/>
      <c r="G2190" s="147"/>
      <c r="X2190" s="146"/>
      <c r="Y2190" s="146"/>
      <c r="Z2190" s="199"/>
      <c r="AA2190" s="146"/>
      <c r="AB2190" s="148"/>
    </row>
    <row r="2191" spans="1:28" x14ac:dyDescent="0.2">
      <c r="A2191" s="150"/>
      <c r="B2191" s="149" t="str">
        <f t="shared" si="441"/>
        <v/>
      </c>
      <c r="C2191" s="140">
        <f t="shared" si="442"/>
        <v>22615200</v>
      </c>
      <c r="D2191" s="144"/>
      <c r="G2191" s="147"/>
      <c r="X2191" s="146"/>
      <c r="Y2191" s="146"/>
      <c r="Z2191" s="199"/>
      <c r="AA2191" s="146"/>
      <c r="AB2191" s="148"/>
    </row>
    <row r="2192" spans="1:28" x14ac:dyDescent="0.2">
      <c r="A2192" s="150"/>
      <c r="B2192" s="149" t="str">
        <f t="shared" si="441"/>
        <v/>
      </c>
      <c r="C2192" s="140">
        <f t="shared" si="442"/>
        <v>22626000</v>
      </c>
      <c r="D2192" s="144"/>
      <c r="G2192" s="147"/>
      <c r="X2192" s="146"/>
      <c r="Y2192" s="146"/>
      <c r="Z2192" s="199"/>
      <c r="AA2192" s="146"/>
      <c r="AB2192" s="148"/>
    </row>
    <row r="2193" spans="1:28" x14ac:dyDescent="0.2">
      <c r="A2193" s="150"/>
      <c r="B2193" s="149" t="str">
        <f t="shared" si="441"/>
        <v/>
      </c>
      <c r="C2193" s="140">
        <f t="shared" si="442"/>
        <v>22636800</v>
      </c>
      <c r="D2193" s="144"/>
      <c r="G2193" s="147"/>
      <c r="X2193" s="146"/>
      <c r="Y2193" s="146"/>
      <c r="Z2193" s="199"/>
      <c r="AA2193" s="146"/>
      <c r="AB2193" s="148"/>
    </row>
    <row r="2194" spans="1:28" x14ac:dyDescent="0.2">
      <c r="A2194" s="150"/>
      <c r="B2194" s="149" t="str">
        <f t="shared" si="441"/>
        <v/>
      </c>
      <c r="C2194" s="140">
        <f t="shared" si="442"/>
        <v>22647600</v>
      </c>
      <c r="D2194" s="144"/>
      <c r="G2194" s="147"/>
      <c r="X2194" s="146"/>
      <c r="Y2194" s="146"/>
      <c r="Z2194" s="199"/>
      <c r="AA2194" s="146"/>
      <c r="AB2194" s="148"/>
    </row>
    <row r="2195" spans="1:28" x14ac:dyDescent="0.2">
      <c r="A2195" s="150"/>
      <c r="B2195" s="149" t="str">
        <f t="shared" si="441"/>
        <v/>
      </c>
      <c r="C2195" s="140">
        <f t="shared" si="442"/>
        <v>22658400</v>
      </c>
      <c r="D2195" s="144"/>
      <c r="G2195" s="147"/>
      <c r="X2195" s="146"/>
      <c r="Y2195" s="146"/>
      <c r="Z2195" s="199"/>
      <c r="AA2195" s="146"/>
      <c r="AB2195" s="148"/>
    </row>
    <row r="2196" spans="1:28" x14ac:dyDescent="0.2">
      <c r="A2196" s="150"/>
      <c r="B2196" s="149" t="str">
        <f t="shared" si="441"/>
        <v/>
      </c>
      <c r="C2196" s="140">
        <f t="shared" si="442"/>
        <v>22669200</v>
      </c>
      <c r="D2196" s="144"/>
      <c r="G2196" s="147"/>
      <c r="X2196" s="146"/>
      <c r="Y2196" s="146"/>
      <c r="Z2196" s="199"/>
      <c r="AA2196" s="146"/>
      <c r="AB2196" s="148"/>
    </row>
    <row r="2197" spans="1:28" x14ac:dyDescent="0.2">
      <c r="A2197" s="150"/>
      <c r="B2197" s="149" t="str">
        <f t="shared" si="441"/>
        <v/>
      </c>
      <c r="C2197" s="140">
        <f t="shared" si="442"/>
        <v>22680000</v>
      </c>
      <c r="D2197" s="144"/>
      <c r="G2197" s="147"/>
      <c r="X2197" s="146"/>
      <c r="Y2197" s="146"/>
      <c r="Z2197" s="199"/>
      <c r="AA2197" s="146"/>
      <c r="AB2197" s="148"/>
    </row>
    <row r="2198" spans="1:28" x14ac:dyDescent="0.2">
      <c r="A2198" s="150"/>
      <c r="B2198" s="149" t="str">
        <f t="shared" si="441"/>
        <v/>
      </c>
      <c r="C2198" s="140">
        <f t="shared" si="442"/>
        <v>22690800</v>
      </c>
      <c r="D2198" s="144"/>
      <c r="G2198" s="147"/>
      <c r="X2198" s="146"/>
      <c r="Y2198" s="146"/>
      <c r="Z2198" s="199"/>
      <c r="AA2198" s="146"/>
      <c r="AB2198" s="148"/>
    </row>
    <row r="2199" spans="1:28" x14ac:dyDescent="0.2">
      <c r="A2199" s="150"/>
      <c r="B2199" s="149" t="str">
        <f t="shared" si="441"/>
        <v/>
      </c>
      <c r="C2199" s="140">
        <f t="shared" si="442"/>
        <v>22701600</v>
      </c>
      <c r="D2199" s="144"/>
      <c r="G2199" s="147"/>
      <c r="X2199" s="146"/>
      <c r="Y2199" s="146"/>
      <c r="Z2199" s="199"/>
      <c r="AA2199" s="146"/>
      <c r="AB2199" s="148"/>
    </row>
    <row r="2200" spans="1:28" x14ac:dyDescent="0.2">
      <c r="A2200" s="150"/>
      <c r="B2200" s="149" t="str">
        <f t="shared" si="441"/>
        <v/>
      </c>
      <c r="C2200" s="140">
        <f t="shared" si="442"/>
        <v>22712400</v>
      </c>
      <c r="D2200" s="144"/>
      <c r="G2200" s="147"/>
      <c r="X2200" s="146"/>
      <c r="Y2200" s="146"/>
      <c r="Z2200" s="199"/>
      <c r="AA2200" s="146"/>
      <c r="AB2200" s="148"/>
    </row>
    <row r="2201" spans="1:28" x14ac:dyDescent="0.2">
      <c r="A2201" s="150"/>
      <c r="B2201" s="149" t="str">
        <f t="shared" si="441"/>
        <v/>
      </c>
      <c r="C2201" s="140">
        <f t="shared" si="442"/>
        <v>22723200</v>
      </c>
      <c r="D2201" s="144"/>
      <c r="G2201" s="147"/>
      <c r="X2201" s="146"/>
      <c r="Y2201" s="146"/>
      <c r="Z2201" s="199"/>
      <c r="AA2201" s="146"/>
      <c r="AB2201" s="148"/>
    </row>
    <row r="2202" spans="1:28" x14ac:dyDescent="0.2">
      <c r="A2202" s="150"/>
      <c r="B2202" s="149" t="str">
        <f t="shared" si="441"/>
        <v/>
      </c>
      <c r="C2202" s="140">
        <f t="shared" si="442"/>
        <v>22734000</v>
      </c>
      <c r="D2202" s="144"/>
      <c r="G2202" s="147"/>
      <c r="X2202" s="146"/>
      <c r="Y2202" s="146"/>
      <c r="Z2202" s="199"/>
      <c r="AA2202" s="146"/>
      <c r="AB2202" s="148"/>
    </row>
    <row r="2203" spans="1:28" x14ac:dyDescent="0.2">
      <c r="A2203" s="150"/>
      <c r="B2203" s="149" t="str">
        <f t="shared" si="441"/>
        <v/>
      </c>
      <c r="C2203" s="140">
        <f t="shared" si="442"/>
        <v>22744800</v>
      </c>
      <c r="D2203" s="144"/>
      <c r="G2203" s="147"/>
      <c r="X2203" s="146"/>
      <c r="Y2203" s="146"/>
      <c r="Z2203" s="199"/>
      <c r="AA2203" s="146"/>
      <c r="AB2203" s="148"/>
    </row>
    <row r="2204" spans="1:28" x14ac:dyDescent="0.2">
      <c r="A2204" s="150"/>
      <c r="B2204" s="149" t="str">
        <f t="shared" si="441"/>
        <v/>
      </c>
      <c r="C2204" s="140">
        <f t="shared" si="442"/>
        <v>22755600</v>
      </c>
      <c r="D2204" s="144"/>
      <c r="G2204" s="147"/>
      <c r="X2204" s="146"/>
      <c r="Y2204" s="146"/>
      <c r="Z2204" s="199"/>
      <c r="AA2204" s="146"/>
      <c r="AB2204" s="148"/>
    </row>
    <row r="2205" spans="1:28" x14ac:dyDescent="0.2">
      <c r="A2205" s="150"/>
      <c r="B2205" s="149" t="str">
        <f t="shared" si="441"/>
        <v/>
      </c>
      <c r="C2205" s="140">
        <f t="shared" si="442"/>
        <v>22766400</v>
      </c>
      <c r="D2205" s="144"/>
      <c r="G2205" s="147"/>
      <c r="X2205" s="146"/>
      <c r="Y2205" s="146"/>
      <c r="Z2205" s="199"/>
      <c r="AA2205" s="146"/>
      <c r="AB2205" s="148"/>
    </row>
    <row r="2206" spans="1:28" x14ac:dyDescent="0.2">
      <c r="A2206" s="150"/>
      <c r="B2206" s="149" t="str">
        <f t="shared" si="441"/>
        <v/>
      </c>
      <c r="C2206" s="140">
        <f t="shared" si="442"/>
        <v>22777200</v>
      </c>
      <c r="D2206" s="144"/>
      <c r="G2206" s="147"/>
      <c r="X2206" s="146"/>
      <c r="Y2206" s="146"/>
      <c r="Z2206" s="199"/>
      <c r="AA2206" s="146"/>
      <c r="AB2206" s="148"/>
    </row>
    <row r="2207" spans="1:28" x14ac:dyDescent="0.2">
      <c r="A2207" s="150"/>
      <c r="B2207" s="149" t="str">
        <f t="shared" si="441"/>
        <v/>
      </c>
      <c r="C2207" s="140">
        <f t="shared" si="442"/>
        <v>22788000</v>
      </c>
      <c r="D2207" s="144"/>
      <c r="G2207" s="147"/>
      <c r="X2207" s="146"/>
      <c r="Y2207" s="146"/>
      <c r="Z2207" s="199"/>
      <c r="AA2207" s="146"/>
      <c r="AB2207" s="148"/>
    </row>
    <row r="2208" spans="1:28" x14ac:dyDescent="0.2">
      <c r="A2208" s="150"/>
      <c r="B2208" s="149" t="str">
        <f t="shared" si="441"/>
        <v/>
      </c>
      <c r="C2208" s="140">
        <f t="shared" si="442"/>
        <v>22798800</v>
      </c>
      <c r="D2208" s="144"/>
      <c r="G2208" s="147"/>
      <c r="X2208" s="146"/>
      <c r="Y2208" s="146"/>
      <c r="Z2208" s="199"/>
      <c r="AA2208" s="146"/>
      <c r="AB2208" s="148"/>
    </row>
    <row r="2209" spans="1:28" x14ac:dyDescent="0.2">
      <c r="A2209" s="150"/>
      <c r="B2209" s="149" t="str">
        <f t="shared" si="441"/>
        <v/>
      </c>
      <c r="C2209" s="140">
        <f t="shared" si="442"/>
        <v>22809600</v>
      </c>
      <c r="D2209" s="144"/>
      <c r="G2209" s="147"/>
      <c r="X2209" s="146"/>
      <c r="Y2209" s="146"/>
      <c r="Z2209" s="199"/>
      <c r="AA2209" s="146"/>
      <c r="AB2209" s="148"/>
    </row>
    <row r="2210" spans="1:28" x14ac:dyDescent="0.2">
      <c r="A2210" s="150"/>
      <c r="B2210" s="149" t="str">
        <f t="shared" si="441"/>
        <v/>
      </c>
      <c r="C2210" s="140">
        <f t="shared" si="442"/>
        <v>22820400</v>
      </c>
      <c r="D2210" s="144"/>
      <c r="G2210" s="147"/>
      <c r="X2210" s="146"/>
      <c r="Y2210" s="146"/>
      <c r="Z2210" s="199"/>
      <c r="AA2210" s="146"/>
      <c r="AB2210" s="148"/>
    </row>
    <row r="2211" spans="1:28" x14ac:dyDescent="0.2">
      <c r="A2211" s="150"/>
      <c r="B2211" s="149" t="str">
        <f t="shared" si="441"/>
        <v/>
      </c>
      <c r="C2211" s="140">
        <f t="shared" si="442"/>
        <v>22831200</v>
      </c>
      <c r="D2211" s="144"/>
      <c r="G2211" s="147"/>
      <c r="X2211" s="146"/>
      <c r="Y2211" s="146"/>
      <c r="Z2211" s="199"/>
      <c r="AA2211" s="146"/>
      <c r="AB2211" s="148"/>
    </row>
    <row r="2212" spans="1:28" x14ac:dyDescent="0.2">
      <c r="A2212" s="150"/>
      <c r="B2212" s="149" t="str">
        <f t="shared" si="441"/>
        <v/>
      </c>
      <c r="C2212" s="140">
        <f t="shared" si="442"/>
        <v>22842000</v>
      </c>
      <c r="D2212" s="144"/>
      <c r="G2212" s="147"/>
      <c r="X2212" s="146"/>
      <c r="Y2212" s="146"/>
      <c r="Z2212" s="199"/>
      <c r="AA2212" s="146"/>
      <c r="AB2212" s="148"/>
    </row>
    <row r="2213" spans="1:28" x14ac:dyDescent="0.2">
      <c r="A2213" s="150"/>
      <c r="B2213" s="149" t="str">
        <f t="shared" si="441"/>
        <v/>
      </c>
      <c r="C2213" s="140">
        <f t="shared" si="442"/>
        <v>22852800</v>
      </c>
      <c r="D2213" s="144"/>
      <c r="G2213" s="147"/>
      <c r="X2213" s="146"/>
      <c r="Y2213" s="146"/>
      <c r="Z2213" s="199"/>
      <c r="AA2213" s="146"/>
      <c r="AB2213" s="148"/>
    </row>
    <row r="2214" spans="1:28" x14ac:dyDescent="0.2">
      <c r="A2214" s="150"/>
      <c r="B2214" s="149" t="str">
        <f t="shared" si="441"/>
        <v/>
      </c>
      <c r="C2214" s="140">
        <f t="shared" si="442"/>
        <v>22863600</v>
      </c>
      <c r="D2214" s="144"/>
      <c r="G2214" s="147"/>
      <c r="X2214" s="146"/>
      <c r="Y2214" s="146"/>
      <c r="Z2214" s="199"/>
      <c r="AA2214" s="146"/>
      <c r="AB2214" s="148"/>
    </row>
    <row r="2215" spans="1:28" x14ac:dyDescent="0.2">
      <c r="A2215" s="150"/>
      <c r="B2215" s="149" t="str">
        <f t="shared" si="441"/>
        <v/>
      </c>
      <c r="C2215" s="140">
        <f t="shared" si="442"/>
        <v>22874400</v>
      </c>
      <c r="D2215" s="144"/>
      <c r="G2215" s="147"/>
      <c r="X2215" s="146"/>
      <c r="Y2215" s="146"/>
      <c r="Z2215" s="199"/>
      <c r="AA2215" s="146"/>
      <c r="AB2215" s="148"/>
    </row>
    <row r="2216" spans="1:28" x14ac:dyDescent="0.2">
      <c r="A2216" s="150"/>
      <c r="B2216" s="149" t="str">
        <f t="shared" si="441"/>
        <v/>
      </c>
      <c r="C2216" s="140">
        <f t="shared" si="442"/>
        <v>22885200</v>
      </c>
      <c r="D2216" s="144"/>
      <c r="G2216" s="147"/>
      <c r="X2216" s="146"/>
      <c r="Y2216" s="146"/>
      <c r="Z2216" s="199"/>
      <c r="AA2216" s="146"/>
      <c r="AB2216" s="148"/>
    </row>
    <row r="2217" spans="1:28" x14ac:dyDescent="0.2">
      <c r="A2217" s="150"/>
      <c r="B2217" s="149" t="str">
        <f t="shared" si="441"/>
        <v/>
      </c>
      <c r="C2217" s="140">
        <f t="shared" si="442"/>
        <v>22896000</v>
      </c>
      <c r="D2217" s="144"/>
      <c r="G2217" s="147"/>
      <c r="X2217" s="146"/>
      <c r="Y2217" s="146"/>
      <c r="Z2217" s="199"/>
      <c r="AA2217" s="146"/>
      <c r="AB2217" s="148"/>
    </row>
    <row r="2218" spans="1:28" x14ac:dyDescent="0.2">
      <c r="A2218" s="150"/>
      <c r="B2218" s="149" t="str">
        <f t="shared" si="441"/>
        <v/>
      </c>
      <c r="C2218" s="140">
        <f t="shared" si="442"/>
        <v>22906800</v>
      </c>
      <c r="D2218" s="144"/>
      <c r="G2218" s="147"/>
      <c r="X2218" s="146"/>
      <c r="Y2218" s="146"/>
      <c r="Z2218" s="199"/>
      <c r="AA2218" s="146"/>
      <c r="AB2218" s="148"/>
    </row>
    <row r="2219" spans="1:28" x14ac:dyDescent="0.2">
      <c r="A2219" s="150"/>
      <c r="B2219" s="149" t="str">
        <f t="shared" si="441"/>
        <v/>
      </c>
      <c r="C2219" s="140">
        <f t="shared" si="442"/>
        <v>22917600</v>
      </c>
      <c r="D2219" s="144"/>
      <c r="G2219" s="147"/>
      <c r="X2219" s="146"/>
      <c r="Y2219" s="146"/>
      <c r="Z2219" s="199"/>
      <c r="AA2219" s="146"/>
      <c r="AB2219" s="148"/>
    </row>
    <row r="2220" spans="1:28" x14ac:dyDescent="0.2">
      <c r="A2220" s="150"/>
      <c r="B2220" s="149" t="str">
        <f t="shared" si="441"/>
        <v/>
      </c>
      <c r="C2220" s="140">
        <f t="shared" si="442"/>
        <v>22928400</v>
      </c>
      <c r="D2220" s="144"/>
      <c r="G2220" s="147"/>
      <c r="X2220" s="146"/>
      <c r="Y2220" s="146"/>
      <c r="Z2220" s="199"/>
      <c r="AA2220" s="146"/>
      <c r="AB2220" s="148"/>
    </row>
    <row r="2221" spans="1:28" x14ac:dyDescent="0.2">
      <c r="A2221" s="150"/>
      <c r="B2221" s="149" t="str">
        <f t="shared" si="441"/>
        <v/>
      </c>
      <c r="C2221" s="140">
        <f t="shared" si="442"/>
        <v>22939200</v>
      </c>
      <c r="D2221" s="144"/>
      <c r="G2221" s="147"/>
      <c r="X2221" s="146"/>
      <c r="Y2221" s="146"/>
      <c r="Z2221" s="199"/>
      <c r="AA2221" s="146"/>
      <c r="AB2221" s="148"/>
    </row>
    <row r="2222" spans="1:28" x14ac:dyDescent="0.2">
      <c r="A2222" s="150"/>
      <c r="B2222" s="149" t="str">
        <f t="shared" si="441"/>
        <v/>
      </c>
      <c r="C2222" s="140">
        <f t="shared" si="442"/>
        <v>22950000</v>
      </c>
      <c r="D2222" s="144"/>
      <c r="G2222" s="147"/>
      <c r="X2222" s="146"/>
      <c r="Y2222" s="146"/>
      <c r="Z2222" s="199"/>
      <c r="AA2222" s="146"/>
      <c r="AB2222" s="148"/>
    </row>
    <row r="2223" spans="1:28" x14ac:dyDescent="0.2">
      <c r="A2223" s="150"/>
      <c r="B2223" s="149" t="str">
        <f t="shared" si="441"/>
        <v/>
      </c>
      <c r="C2223" s="140">
        <f t="shared" si="442"/>
        <v>22960800</v>
      </c>
      <c r="D2223" s="144"/>
      <c r="G2223" s="147"/>
      <c r="X2223" s="146"/>
      <c r="Y2223" s="146"/>
      <c r="Z2223" s="199"/>
      <c r="AA2223" s="146"/>
      <c r="AB2223" s="148"/>
    </row>
    <row r="2224" spans="1:28" x14ac:dyDescent="0.2">
      <c r="A2224" s="150"/>
      <c r="B2224" s="149" t="str">
        <f t="shared" si="441"/>
        <v/>
      </c>
      <c r="C2224" s="140">
        <f t="shared" si="442"/>
        <v>22971600</v>
      </c>
      <c r="D2224" s="144"/>
      <c r="G2224" s="147"/>
      <c r="X2224" s="146"/>
      <c r="Y2224" s="146"/>
      <c r="Z2224" s="199"/>
      <c r="AA2224" s="146"/>
      <c r="AB2224" s="148"/>
    </row>
    <row r="2225" spans="1:28" x14ac:dyDescent="0.2">
      <c r="A2225" s="150"/>
      <c r="B2225" s="149" t="str">
        <f t="shared" si="441"/>
        <v/>
      </c>
      <c r="C2225" s="140">
        <f t="shared" si="442"/>
        <v>22982400</v>
      </c>
      <c r="D2225" s="144"/>
      <c r="G2225" s="147"/>
      <c r="X2225" s="146"/>
      <c r="Y2225" s="146"/>
      <c r="Z2225" s="199"/>
      <c r="AA2225" s="146"/>
      <c r="AB2225" s="148"/>
    </row>
    <row r="2226" spans="1:28" x14ac:dyDescent="0.2">
      <c r="A2226" s="150"/>
      <c r="B2226" s="149" t="str">
        <f t="shared" si="441"/>
        <v/>
      </c>
      <c r="C2226" s="140">
        <f t="shared" si="442"/>
        <v>22993200</v>
      </c>
      <c r="D2226" s="144"/>
      <c r="G2226" s="147"/>
      <c r="X2226" s="146"/>
      <c r="Y2226" s="146"/>
      <c r="Z2226" s="199"/>
      <c r="AA2226" s="146"/>
      <c r="AB2226" s="148"/>
    </row>
    <row r="2227" spans="1:28" x14ac:dyDescent="0.2">
      <c r="A2227" s="150"/>
      <c r="B2227" s="149" t="str">
        <f t="shared" si="441"/>
        <v/>
      </c>
      <c r="C2227" s="140">
        <f t="shared" si="442"/>
        <v>23004000</v>
      </c>
      <c r="D2227" s="144"/>
      <c r="G2227" s="147"/>
      <c r="X2227" s="146"/>
      <c r="Y2227" s="146"/>
      <c r="Z2227" s="199"/>
      <c r="AA2227" s="146"/>
      <c r="AB2227" s="148"/>
    </row>
    <row r="2228" spans="1:28" x14ac:dyDescent="0.2">
      <c r="A2228" s="150"/>
      <c r="B2228" s="149" t="str">
        <f t="shared" si="441"/>
        <v/>
      </c>
      <c r="C2228" s="140">
        <f t="shared" si="442"/>
        <v>23014800</v>
      </c>
      <c r="D2228" s="144"/>
      <c r="G2228" s="147"/>
      <c r="X2228" s="146"/>
      <c r="Y2228" s="146"/>
      <c r="Z2228" s="199"/>
      <c r="AA2228" s="146"/>
      <c r="AB2228" s="148"/>
    </row>
    <row r="2229" spans="1:28" x14ac:dyDescent="0.2">
      <c r="A2229" s="150"/>
      <c r="B2229" s="149" t="str">
        <f t="shared" si="441"/>
        <v/>
      </c>
      <c r="C2229" s="140">
        <f t="shared" si="442"/>
        <v>23025600</v>
      </c>
      <c r="D2229" s="144"/>
      <c r="G2229" s="147"/>
      <c r="X2229" s="146"/>
      <c r="Y2229" s="146"/>
      <c r="Z2229" s="199"/>
      <c r="AA2229" s="146"/>
      <c r="AB2229" s="148"/>
    </row>
    <row r="2230" spans="1:28" x14ac:dyDescent="0.2">
      <c r="A2230" s="150"/>
      <c r="B2230" s="149" t="str">
        <f t="shared" ref="B2230:B2293" si="443">IF(D2230="","",B2229+$N$5/24+0.000000001)</f>
        <v/>
      </c>
      <c r="C2230" s="140">
        <f t="shared" si="442"/>
        <v>23036400</v>
      </c>
      <c r="D2230" s="144"/>
      <c r="G2230" s="147"/>
      <c r="X2230" s="146"/>
      <c r="Y2230" s="146"/>
      <c r="Z2230" s="199"/>
      <c r="AA2230" s="146"/>
      <c r="AB2230" s="148"/>
    </row>
    <row r="2231" spans="1:28" x14ac:dyDescent="0.2">
      <c r="A2231" s="150"/>
      <c r="B2231" s="149" t="str">
        <f t="shared" si="443"/>
        <v/>
      </c>
      <c r="C2231" s="140">
        <f t="shared" si="442"/>
        <v>23047200</v>
      </c>
      <c r="D2231" s="144"/>
      <c r="G2231" s="147"/>
      <c r="X2231" s="146"/>
      <c r="Y2231" s="146"/>
      <c r="Z2231" s="199"/>
      <c r="AA2231" s="146"/>
      <c r="AB2231" s="148"/>
    </row>
    <row r="2232" spans="1:28" x14ac:dyDescent="0.2">
      <c r="A2232" s="150"/>
      <c r="B2232" s="149" t="str">
        <f t="shared" si="443"/>
        <v/>
      </c>
      <c r="C2232" s="140">
        <f t="shared" si="442"/>
        <v>23058000</v>
      </c>
      <c r="D2232" s="144"/>
      <c r="G2232" s="147"/>
      <c r="X2232" s="146"/>
      <c r="Y2232" s="146"/>
      <c r="Z2232" s="199"/>
      <c r="AA2232" s="146"/>
      <c r="AB2232" s="148"/>
    </row>
    <row r="2233" spans="1:28" x14ac:dyDescent="0.2">
      <c r="A2233" s="150"/>
      <c r="B2233" s="149" t="str">
        <f t="shared" si="443"/>
        <v/>
      </c>
      <c r="C2233" s="140">
        <f t="shared" si="442"/>
        <v>23068800</v>
      </c>
      <c r="D2233" s="144"/>
      <c r="G2233" s="147"/>
      <c r="X2233" s="146"/>
      <c r="Y2233" s="146"/>
      <c r="Z2233" s="199"/>
      <c r="AA2233" s="146"/>
      <c r="AB2233" s="148"/>
    </row>
    <row r="2234" spans="1:28" x14ac:dyDescent="0.2">
      <c r="A2234" s="150"/>
      <c r="B2234" s="149" t="str">
        <f t="shared" si="443"/>
        <v/>
      </c>
      <c r="C2234" s="140">
        <f t="shared" si="442"/>
        <v>23079600</v>
      </c>
      <c r="D2234" s="144"/>
      <c r="G2234" s="147"/>
      <c r="X2234" s="146"/>
      <c r="Y2234" s="146"/>
      <c r="Z2234" s="199"/>
      <c r="AA2234" s="146"/>
      <c r="AB2234" s="148"/>
    </row>
    <row r="2235" spans="1:28" x14ac:dyDescent="0.2">
      <c r="A2235" s="150"/>
      <c r="B2235" s="149" t="str">
        <f t="shared" si="443"/>
        <v/>
      </c>
      <c r="C2235" s="140">
        <f t="shared" si="442"/>
        <v>23090400</v>
      </c>
      <c r="D2235" s="144"/>
      <c r="G2235" s="147"/>
      <c r="X2235" s="146"/>
      <c r="Y2235" s="146"/>
      <c r="Z2235" s="199"/>
      <c r="AA2235" s="146"/>
      <c r="AB2235" s="148"/>
    </row>
    <row r="2236" spans="1:28" x14ac:dyDescent="0.2">
      <c r="A2236" s="150"/>
      <c r="B2236" s="149" t="str">
        <f t="shared" si="443"/>
        <v/>
      </c>
      <c r="C2236" s="140">
        <f t="shared" ref="C2236:C2299" si="444">C2235+$N$5*3600+0.00000000001</f>
        <v>23101200</v>
      </c>
      <c r="D2236" s="144"/>
      <c r="G2236" s="147"/>
      <c r="X2236" s="146"/>
      <c r="Y2236" s="146"/>
      <c r="Z2236" s="199"/>
      <c r="AA2236" s="146"/>
      <c r="AB2236" s="148"/>
    </row>
    <row r="2237" spans="1:28" x14ac:dyDescent="0.2">
      <c r="A2237" s="150"/>
      <c r="B2237" s="149" t="str">
        <f t="shared" si="443"/>
        <v/>
      </c>
      <c r="C2237" s="140">
        <f t="shared" si="444"/>
        <v>23112000</v>
      </c>
      <c r="D2237" s="144"/>
      <c r="G2237" s="147"/>
      <c r="X2237" s="146"/>
      <c r="Y2237" s="146"/>
      <c r="Z2237" s="199"/>
      <c r="AA2237" s="146"/>
      <c r="AB2237" s="148"/>
    </row>
    <row r="2238" spans="1:28" x14ac:dyDescent="0.2">
      <c r="A2238" s="150"/>
      <c r="B2238" s="149" t="str">
        <f t="shared" si="443"/>
        <v/>
      </c>
      <c r="C2238" s="140">
        <f t="shared" si="444"/>
        <v>23122800</v>
      </c>
      <c r="D2238" s="144"/>
      <c r="G2238" s="147"/>
      <c r="X2238" s="146"/>
      <c r="Y2238" s="146"/>
      <c r="Z2238" s="199"/>
      <c r="AA2238" s="146"/>
      <c r="AB2238" s="148"/>
    </row>
    <row r="2239" spans="1:28" x14ac:dyDescent="0.2">
      <c r="A2239" s="150"/>
      <c r="B2239" s="149" t="str">
        <f t="shared" si="443"/>
        <v/>
      </c>
      <c r="C2239" s="140">
        <f t="shared" si="444"/>
        <v>23133600</v>
      </c>
      <c r="D2239" s="144"/>
      <c r="G2239" s="147"/>
      <c r="X2239" s="146"/>
      <c r="Y2239" s="146"/>
      <c r="Z2239" s="199"/>
      <c r="AA2239" s="146"/>
      <c r="AB2239" s="148"/>
    </row>
    <row r="2240" spans="1:28" x14ac:dyDescent="0.2">
      <c r="A2240" s="150"/>
      <c r="B2240" s="149" t="str">
        <f t="shared" si="443"/>
        <v/>
      </c>
      <c r="C2240" s="140">
        <f t="shared" si="444"/>
        <v>23144400</v>
      </c>
      <c r="D2240" s="144"/>
      <c r="G2240" s="147"/>
      <c r="X2240" s="146"/>
      <c r="Y2240" s="146"/>
      <c r="Z2240" s="199"/>
      <c r="AA2240" s="146"/>
      <c r="AB2240" s="148"/>
    </row>
    <row r="2241" spans="1:28" x14ac:dyDescent="0.2">
      <c r="A2241" s="150"/>
      <c r="B2241" s="149" t="str">
        <f t="shared" si="443"/>
        <v/>
      </c>
      <c r="C2241" s="140">
        <f t="shared" si="444"/>
        <v>23155200</v>
      </c>
      <c r="D2241" s="144"/>
      <c r="G2241" s="147"/>
      <c r="X2241" s="146"/>
      <c r="Y2241" s="146"/>
      <c r="Z2241" s="199"/>
      <c r="AA2241" s="146"/>
      <c r="AB2241" s="148"/>
    </row>
    <row r="2242" spans="1:28" x14ac:dyDescent="0.2">
      <c r="A2242" s="150"/>
      <c r="B2242" s="149" t="str">
        <f t="shared" si="443"/>
        <v/>
      </c>
      <c r="C2242" s="140">
        <f t="shared" si="444"/>
        <v>23166000</v>
      </c>
      <c r="D2242" s="144"/>
      <c r="G2242" s="147"/>
      <c r="X2242" s="146"/>
      <c r="Y2242" s="146"/>
      <c r="Z2242" s="199"/>
      <c r="AA2242" s="146"/>
      <c r="AB2242" s="148"/>
    </row>
    <row r="2243" spans="1:28" x14ac:dyDescent="0.2">
      <c r="A2243" s="150"/>
      <c r="B2243" s="149" t="str">
        <f t="shared" si="443"/>
        <v/>
      </c>
      <c r="C2243" s="140">
        <f t="shared" si="444"/>
        <v>23176800</v>
      </c>
      <c r="D2243" s="144"/>
      <c r="G2243" s="147"/>
      <c r="X2243" s="146"/>
      <c r="Y2243" s="146"/>
      <c r="Z2243" s="199"/>
      <c r="AA2243" s="146"/>
      <c r="AB2243" s="148"/>
    </row>
    <row r="2244" spans="1:28" x14ac:dyDescent="0.2">
      <c r="A2244" s="150"/>
      <c r="B2244" s="149" t="str">
        <f t="shared" si="443"/>
        <v/>
      </c>
      <c r="C2244" s="140">
        <f t="shared" si="444"/>
        <v>23187600</v>
      </c>
      <c r="D2244" s="144"/>
      <c r="G2244" s="147"/>
      <c r="X2244" s="146"/>
      <c r="Y2244" s="146"/>
      <c r="Z2244" s="199"/>
      <c r="AA2244" s="146"/>
      <c r="AB2244" s="148"/>
    </row>
    <row r="2245" spans="1:28" x14ac:dyDescent="0.2">
      <c r="A2245" s="150"/>
      <c r="B2245" s="149" t="str">
        <f t="shared" si="443"/>
        <v/>
      </c>
      <c r="C2245" s="140">
        <f t="shared" si="444"/>
        <v>23198400</v>
      </c>
      <c r="D2245" s="144"/>
      <c r="G2245" s="147"/>
      <c r="X2245" s="146"/>
      <c r="Y2245" s="146"/>
      <c r="Z2245" s="199"/>
      <c r="AA2245" s="146"/>
      <c r="AB2245" s="148"/>
    </row>
    <row r="2246" spans="1:28" x14ac:dyDescent="0.2">
      <c r="A2246" s="150"/>
      <c r="B2246" s="149" t="str">
        <f t="shared" si="443"/>
        <v/>
      </c>
      <c r="C2246" s="140">
        <f t="shared" si="444"/>
        <v>23209200</v>
      </c>
      <c r="D2246" s="144"/>
      <c r="G2246" s="147"/>
      <c r="X2246" s="146"/>
      <c r="Y2246" s="146"/>
      <c r="Z2246" s="199"/>
      <c r="AA2246" s="146"/>
      <c r="AB2246" s="148"/>
    </row>
    <row r="2247" spans="1:28" x14ac:dyDescent="0.2">
      <c r="A2247" s="150"/>
      <c r="B2247" s="149" t="str">
        <f t="shared" si="443"/>
        <v/>
      </c>
      <c r="C2247" s="140">
        <f t="shared" si="444"/>
        <v>23220000</v>
      </c>
      <c r="D2247" s="144"/>
      <c r="G2247" s="147"/>
      <c r="X2247" s="146"/>
      <c r="Y2247" s="146"/>
      <c r="Z2247" s="199"/>
      <c r="AA2247" s="146"/>
      <c r="AB2247" s="148"/>
    </row>
    <row r="2248" spans="1:28" x14ac:dyDescent="0.2">
      <c r="A2248" s="150"/>
      <c r="B2248" s="149" t="str">
        <f t="shared" si="443"/>
        <v/>
      </c>
      <c r="C2248" s="140">
        <f t="shared" si="444"/>
        <v>23230800</v>
      </c>
      <c r="D2248" s="144"/>
      <c r="G2248" s="147"/>
      <c r="X2248" s="146"/>
      <c r="Y2248" s="146"/>
      <c r="Z2248" s="199"/>
      <c r="AA2248" s="146"/>
      <c r="AB2248" s="148"/>
    </row>
    <row r="2249" spans="1:28" x14ac:dyDescent="0.2">
      <c r="A2249" s="150"/>
      <c r="B2249" s="149" t="str">
        <f t="shared" si="443"/>
        <v/>
      </c>
      <c r="C2249" s="140">
        <f t="shared" si="444"/>
        <v>23241600</v>
      </c>
      <c r="D2249" s="144"/>
      <c r="G2249" s="147"/>
      <c r="X2249" s="146"/>
      <c r="Y2249" s="146"/>
      <c r="Z2249" s="199"/>
      <c r="AA2249" s="146"/>
      <c r="AB2249" s="148"/>
    </row>
    <row r="2250" spans="1:28" x14ac:dyDescent="0.2">
      <c r="A2250" s="150"/>
      <c r="B2250" s="149" t="str">
        <f t="shared" si="443"/>
        <v/>
      </c>
      <c r="C2250" s="140">
        <f t="shared" si="444"/>
        <v>23252400</v>
      </c>
      <c r="D2250" s="144"/>
      <c r="G2250" s="147"/>
      <c r="X2250" s="146"/>
      <c r="Y2250" s="146"/>
      <c r="Z2250" s="199"/>
      <c r="AA2250" s="146"/>
      <c r="AB2250" s="148"/>
    </row>
    <row r="2251" spans="1:28" x14ac:dyDescent="0.2">
      <c r="A2251" s="150"/>
      <c r="B2251" s="149" t="str">
        <f t="shared" si="443"/>
        <v/>
      </c>
      <c r="C2251" s="140">
        <f t="shared" si="444"/>
        <v>23263200</v>
      </c>
      <c r="D2251" s="144"/>
      <c r="G2251" s="147"/>
      <c r="X2251" s="146"/>
      <c r="Y2251" s="146"/>
      <c r="Z2251" s="199"/>
      <c r="AA2251" s="146"/>
      <c r="AB2251" s="148"/>
    </row>
    <row r="2252" spans="1:28" x14ac:dyDescent="0.2">
      <c r="A2252" s="150"/>
      <c r="B2252" s="149" t="str">
        <f t="shared" si="443"/>
        <v/>
      </c>
      <c r="C2252" s="140">
        <f t="shared" si="444"/>
        <v>23274000</v>
      </c>
      <c r="D2252" s="144"/>
      <c r="G2252" s="147"/>
      <c r="X2252" s="146"/>
      <c r="Y2252" s="146"/>
      <c r="Z2252" s="199"/>
      <c r="AA2252" s="146"/>
      <c r="AB2252" s="148"/>
    </row>
    <row r="2253" spans="1:28" x14ac:dyDescent="0.2">
      <c r="A2253" s="150"/>
      <c r="B2253" s="149" t="str">
        <f t="shared" si="443"/>
        <v/>
      </c>
      <c r="C2253" s="140">
        <f t="shared" si="444"/>
        <v>23284800</v>
      </c>
      <c r="D2253" s="144"/>
      <c r="G2253" s="147"/>
      <c r="X2253" s="146"/>
      <c r="Y2253" s="146"/>
      <c r="Z2253" s="199"/>
      <c r="AA2253" s="146"/>
      <c r="AB2253" s="148"/>
    </row>
    <row r="2254" spans="1:28" x14ac:dyDescent="0.2">
      <c r="A2254" s="150"/>
      <c r="B2254" s="149" t="str">
        <f t="shared" si="443"/>
        <v/>
      </c>
      <c r="C2254" s="140">
        <f t="shared" si="444"/>
        <v>23295600</v>
      </c>
      <c r="D2254" s="144"/>
      <c r="G2254" s="147"/>
      <c r="X2254" s="146"/>
      <c r="Y2254" s="146"/>
      <c r="Z2254" s="199"/>
      <c r="AA2254" s="146"/>
      <c r="AB2254" s="148"/>
    </row>
    <row r="2255" spans="1:28" x14ac:dyDescent="0.2">
      <c r="A2255" s="150"/>
      <c r="B2255" s="149" t="str">
        <f t="shared" si="443"/>
        <v/>
      </c>
      <c r="C2255" s="140">
        <f t="shared" si="444"/>
        <v>23306400</v>
      </c>
      <c r="D2255" s="144"/>
      <c r="G2255" s="147"/>
      <c r="X2255" s="146"/>
      <c r="Y2255" s="146"/>
      <c r="Z2255" s="199"/>
      <c r="AA2255" s="146"/>
      <c r="AB2255" s="148"/>
    </row>
    <row r="2256" spans="1:28" x14ac:dyDescent="0.2">
      <c r="A2256" s="150"/>
      <c r="B2256" s="149" t="str">
        <f t="shared" si="443"/>
        <v/>
      </c>
      <c r="C2256" s="140">
        <f t="shared" si="444"/>
        <v>23317200</v>
      </c>
      <c r="D2256" s="144"/>
      <c r="G2256" s="147"/>
      <c r="X2256" s="146"/>
      <c r="Y2256" s="146"/>
      <c r="Z2256" s="199"/>
      <c r="AA2256" s="146"/>
      <c r="AB2256" s="148"/>
    </row>
    <row r="2257" spans="1:28" x14ac:dyDescent="0.2">
      <c r="A2257" s="150"/>
      <c r="B2257" s="149" t="str">
        <f t="shared" si="443"/>
        <v/>
      </c>
      <c r="C2257" s="140">
        <f t="shared" si="444"/>
        <v>23328000</v>
      </c>
      <c r="D2257" s="144"/>
      <c r="G2257" s="147"/>
      <c r="X2257" s="146"/>
      <c r="Y2257" s="146"/>
      <c r="Z2257" s="199"/>
      <c r="AA2257" s="146"/>
      <c r="AB2257" s="148"/>
    </row>
    <row r="2258" spans="1:28" x14ac:dyDescent="0.2">
      <c r="A2258" s="150"/>
      <c r="B2258" s="149" t="str">
        <f t="shared" si="443"/>
        <v/>
      </c>
      <c r="C2258" s="140">
        <f t="shared" si="444"/>
        <v>23338800</v>
      </c>
      <c r="D2258" s="144"/>
      <c r="G2258" s="147"/>
      <c r="X2258" s="146"/>
      <c r="Y2258" s="146"/>
      <c r="Z2258" s="199"/>
      <c r="AA2258" s="146"/>
      <c r="AB2258" s="148"/>
    </row>
    <row r="2259" spans="1:28" x14ac:dyDescent="0.2">
      <c r="A2259" s="150"/>
      <c r="B2259" s="149" t="str">
        <f t="shared" si="443"/>
        <v/>
      </c>
      <c r="C2259" s="140">
        <f t="shared" si="444"/>
        <v>23349600</v>
      </c>
      <c r="D2259" s="144"/>
      <c r="G2259" s="147"/>
      <c r="X2259" s="146"/>
      <c r="Y2259" s="146"/>
      <c r="Z2259" s="199"/>
      <c r="AA2259" s="146"/>
      <c r="AB2259" s="148"/>
    </row>
    <row r="2260" spans="1:28" x14ac:dyDescent="0.2">
      <c r="A2260" s="150"/>
      <c r="B2260" s="149" t="str">
        <f t="shared" si="443"/>
        <v/>
      </c>
      <c r="C2260" s="140">
        <f t="shared" si="444"/>
        <v>23360400</v>
      </c>
      <c r="D2260" s="144"/>
      <c r="G2260" s="147"/>
      <c r="X2260" s="146"/>
      <c r="Y2260" s="146"/>
      <c r="Z2260" s="199"/>
      <c r="AA2260" s="146"/>
      <c r="AB2260" s="148"/>
    </row>
    <row r="2261" spans="1:28" x14ac:dyDescent="0.2">
      <c r="A2261" s="150"/>
      <c r="B2261" s="149" t="str">
        <f t="shared" si="443"/>
        <v/>
      </c>
      <c r="C2261" s="140">
        <f t="shared" si="444"/>
        <v>23371200</v>
      </c>
      <c r="D2261" s="144"/>
      <c r="G2261" s="147"/>
      <c r="X2261" s="146"/>
      <c r="Y2261" s="146"/>
      <c r="Z2261" s="199"/>
      <c r="AA2261" s="146"/>
      <c r="AB2261" s="148"/>
    </row>
    <row r="2262" spans="1:28" x14ac:dyDescent="0.2">
      <c r="A2262" s="150"/>
      <c r="B2262" s="149" t="str">
        <f t="shared" si="443"/>
        <v/>
      </c>
      <c r="C2262" s="140">
        <f t="shared" si="444"/>
        <v>23382000</v>
      </c>
      <c r="D2262" s="144"/>
      <c r="G2262" s="147"/>
      <c r="X2262" s="146"/>
      <c r="Y2262" s="146"/>
      <c r="Z2262" s="199"/>
      <c r="AA2262" s="146"/>
      <c r="AB2262" s="148"/>
    </row>
    <row r="2263" spans="1:28" x14ac:dyDescent="0.2">
      <c r="A2263" s="150"/>
      <c r="B2263" s="149" t="str">
        <f t="shared" si="443"/>
        <v/>
      </c>
      <c r="C2263" s="140">
        <f t="shared" si="444"/>
        <v>23392800</v>
      </c>
      <c r="D2263" s="144"/>
      <c r="G2263" s="147"/>
      <c r="X2263" s="146"/>
      <c r="Y2263" s="146"/>
      <c r="Z2263" s="199"/>
      <c r="AA2263" s="146"/>
      <c r="AB2263" s="148"/>
    </row>
    <row r="2264" spans="1:28" x14ac:dyDescent="0.2">
      <c r="A2264" s="150"/>
      <c r="B2264" s="149" t="str">
        <f t="shared" si="443"/>
        <v/>
      </c>
      <c r="C2264" s="140">
        <f t="shared" si="444"/>
        <v>23403600</v>
      </c>
      <c r="D2264" s="144"/>
      <c r="G2264" s="147"/>
      <c r="X2264" s="146"/>
      <c r="Y2264" s="146"/>
      <c r="Z2264" s="199"/>
      <c r="AA2264" s="146"/>
      <c r="AB2264" s="148"/>
    </row>
    <row r="2265" spans="1:28" x14ac:dyDescent="0.2">
      <c r="A2265" s="150"/>
      <c r="B2265" s="149" t="str">
        <f t="shared" si="443"/>
        <v/>
      </c>
      <c r="C2265" s="140">
        <f t="shared" si="444"/>
        <v>23414400</v>
      </c>
      <c r="D2265" s="144"/>
      <c r="G2265" s="147"/>
      <c r="X2265" s="146"/>
      <c r="Y2265" s="146"/>
      <c r="Z2265" s="199"/>
      <c r="AA2265" s="146"/>
      <c r="AB2265" s="148"/>
    </row>
    <row r="2266" spans="1:28" x14ac:dyDescent="0.2">
      <c r="A2266" s="150"/>
      <c r="B2266" s="149" t="str">
        <f t="shared" si="443"/>
        <v/>
      </c>
      <c r="C2266" s="140">
        <f t="shared" si="444"/>
        <v>23425200</v>
      </c>
      <c r="D2266" s="144"/>
      <c r="G2266" s="147"/>
      <c r="X2266" s="146"/>
      <c r="Y2266" s="146"/>
      <c r="Z2266" s="199"/>
      <c r="AA2266" s="146"/>
      <c r="AB2266" s="148"/>
    </row>
    <row r="2267" spans="1:28" x14ac:dyDescent="0.2">
      <c r="A2267" s="150"/>
      <c r="B2267" s="149" t="str">
        <f t="shared" si="443"/>
        <v/>
      </c>
      <c r="C2267" s="140">
        <f t="shared" si="444"/>
        <v>23436000</v>
      </c>
      <c r="D2267" s="144"/>
      <c r="G2267" s="147"/>
      <c r="X2267" s="146"/>
      <c r="Y2267" s="146"/>
      <c r="Z2267" s="199"/>
      <c r="AA2267" s="146"/>
      <c r="AB2267" s="148"/>
    </row>
    <row r="2268" spans="1:28" x14ac:dyDescent="0.2">
      <c r="A2268" s="150"/>
      <c r="B2268" s="149" t="str">
        <f t="shared" si="443"/>
        <v/>
      </c>
      <c r="C2268" s="140">
        <f t="shared" si="444"/>
        <v>23446800</v>
      </c>
      <c r="D2268" s="144"/>
      <c r="G2268" s="147"/>
      <c r="X2268" s="146"/>
      <c r="Y2268" s="146"/>
      <c r="Z2268" s="199"/>
      <c r="AA2268" s="146"/>
      <c r="AB2268" s="148"/>
    </row>
    <row r="2269" spans="1:28" x14ac:dyDescent="0.2">
      <c r="A2269" s="150"/>
      <c r="B2269" s="149" t="str">
        <f t="shared" si="443"/>
        <v/>
      </c>
      <c r="C2269" s="140">
        <f t="shared" si="444"/>
        <v>23457600</v>
      </c>
      <c r="D2269" s="144"/>
      <c r="G2269" s="147"/>
      <c r="X2269" s="146"/>
      <c r="Y2269" s="146"/>
      <c r="Z2269" s="199"/>
      <c r="AA2269" s="146"/>
      <c r="AB2269" s="148"/>
    </row>
    <row r="2270" spans="1:28" x14ac:dyDescent="0.2">
      <c r="A2270" s="150"/>
      <c r="B2270" s="149" t="str">
        <f t="shared" si="443"/>
        <v/>
      </c>
      <c r="C2270" s="140">
        <f t="shared" si="444"/>
        <v>23468400</v>
      </c>
      <c r="D2270" s="144"/>
      <c r="G2270" s="147"/>
      <c r="X2270" s="146"/>
      <c r="Y2270" s="146"/>
      <c r="Z2270" s="199"/>
      <c r="AA2270" s="146"/>
      <c r="AB2270" s="148"/>
    </row>
    <row r="2271" spans="1:28" x14ac:dyDescent="0.2">
      <c r="A2271" s="150"/>
      <c r="B2271" s="149" t="str">
        <f t="shared" si="443"/>
        <v/>
      </c>
      <c r="C2271" s="140">
        <f t="shared" si="444"/>
        <v>23479200</v>
      </c>
      <c r="D2271" s="144"/>
      <c r="G2271" s="147"/>
      <c r="X2271" s="146"/>
      <c r="Y2271" s="146"/>
      <c r="Z2271" s="199"/>
      <c r="AA2271" s="146"/>
      <c r="AB2271" s="148"/>
    </row>
    <row r="2272" spans="1:28" x14ac:dyDescent="0.2">
      <c r="A2272" s="150"/>
      <c r="B2272" s="149" t="str">
        <f t="shared" si="443"/>
        <v/>
      </c>
      <c r="C2272" s="140">
        <f t="shared" si="444"/>
        <v>23490000</v>
      </c>
      <c r="D2272" s="144"/>
      <c r="G2272" s="147"/>
      <c r="X2272" s="146"/>
      <c r="Y2272" s="146"/>
      <c r="Z2272" s="199"/>
      <c r="AA2272" s="146"/>
      <c r="AB2272" s="148"/>
    </row>
    <row r="2273" spans="1:28" x14ac:dyDescent="0.2">
      <c r="A2273" s="150"/>
      <c r="B2273" s="149" t="str">
        <f t="shared" si="443"/>
        <v/>
      </c>
      <c r="C2273" s="140">
        <f t="shared" si="444"/>
        <v>23500800</v>
      </c>
      <c r="D2273" s="144"/>
      <c r="G2273" s="147"/>
      <c r="X2273" s="146"/>
      <c r="Y2273" s="146"/>
      <c r="Z2273" s="199"/>
      <c r="AA2273" s="146"/>
      <c r="AB2273" s="148"/>
    </row>
    <row r="2274" spans="1:28" x14ac:dyDescent="0.2">
      <c r="A2274" s="150"/>
      <c r="B2274" s="149" t="str">
        <f t="shared" si="443"/>
        <v/>
      </c>
      <c r="C2274" s="140">
        <f t="shared" si="444"/>
        <v>23511600</v>
      </c>
      <c r="D2274" s="144"/>
      <c r="G2274" s="147"/>
      <c r="X2274" s="146"/>
      <c r="Y2274" s="146"/>
      <c r="Z2274" s="199"/>
      <c r="AA2274" s="146"/>
      <c r="AB2274" s="148"/>
    </row>
    <row r="2275" spans="1:28" x14ac:dyDescent="0.2">
      <c r="A2275" s="150"/>
      <c r="B2275" s="149" t="str">
        <f t="shared" si="443"/>
        <v/>
      </c>
      <c r="C2275" s="140">
        <f t="shared" si="444"/>
        <v>23522400</v>
      </c>
      <c r="D2275" s="144"/>
      <c r="G2275" s="147"/>
      <c r="X2275" s="146"/>
      <c r="Y2275" s="146"/>
      <c r="Z2275" s="199"/>
      <c r="AA2275" s="146"/>
      <c r="AB2275" s="148"/>
    </row>
    <row r="2276" spans="1:28" x14ac:dyDescent="0.2">
      <c r="A2276" s="150"/>
      <c r="B2276" s="149" t="str">
        <f t="shared" si="443"/>
        <v/>
      </c>
      <c r="C2276" s="140">
        <f t="shared" si="444"/>
        <v>23533200</v>
      </c>
      <c r="D2276" s="144"/>
      <c r="G2276" s="147"/>
      <c r="X2276" s="146"/>
      <c r="Y2276" s="146"/>
      <c r="Z2276" s="199"/>
      <c r="AA2276" s="146"/>
      <c r="AB2276" s="148"/>
    </row>
    <row r="2277" spans="1:28" x14ac:dyDescent="0.2">
      <c r="A2277" s="150"/>
      <c r="B2277" s="149" t="str">
        <f t="shared" si="443"/>
        <v/>
      </c>
      <c r="C2277" s="140">
        <f t="shared" si="444"/>
        <v>23544000</v>
      </c>
      <c r="D2277" s="144"/>
      <c r="G2277" s="147"/>
      <c r="X2277" s="146"/>
      <c r="Y2277" s="146"/>
      <c r="Z2277" s="199"/>
      <c r="AA2277" s="146"/>
      <c r="AB2277" s="148"/>
    </row>
    <row r="2278" spans="1:28" x14ac:dyDescent="0.2">
      <c r="A2278" s="150"/>
      <c r="B2278" s="149" t="str">
        <f t="shared" si="443"/>
        <v/>
      </c>
      <c r="C2278" s="140">
        <f t="shared" si="444"/>
        <v>23554800</v>
      </c>
      <c r="D2278" s="144"/>
      <c r="G2278" s="147"/>
      <c r="X2278" s="146"/>
      <c r="Y2278" s="146"/>
      <c r="Z2278" s="199"/>
      <c r="AA2278" s="146"/>
      <c r="AB2278" s="148"/>
    </row>
    <row r="2279" spans="1:28" x14ac:dyDescent="0.2">
      <c r="A2279" s="150"/>
      <c r="B2279" s="149" t="str">
        <f t="shared" si="443"/>
        <v/>
      </c>
      <c r="C2279" s="140">
        <f t="shared" si="444"/>
        <v>23565600</v>
      </c>
      <c r="D2279" s="144"/>
      <c r="G2279" s="147"/>
      <c r="X2279" s="146"/>
      <c r="Y2279" s="146"/>
      <c r="Z2279" s="199"/>
      <c r="AA2279" s="146"/>
      <c r="AB2279" s="148"/>
    </row>
    <row r="2280" spans="1:28" x14ac:dyDescent="0.2">
      <c r="A2280" s="150"/>
      <c r="B2280" s="149" t="str">
        <f t="shared" si="443"/>
        <v/>
      </c>
      <c r="C2280" s="140">
        <f t="shared" si="444"/>
        <v>23576400</v>
      </c>
      <c r="D2280" s="144"/>
      <c r="G2280" s="147"/>
      <c r="X2280" s="146"/>
      <c r="Y2280" s="146"/>
      <c r="Z2280" s="199"/>
      <c r="AA2280" s="146"/>
      <c r="AB2280" s="148"/>
    </row>
    <row r="2281" spans="1:28" x14ac:dyDescent="0.2">
      <c r="A2281" s="150"/>
      <c r="B2281" s="149" t="str">
        <f t="shared" si="443"/>
        <v/>
      </c>
      <c r="C2281" s="140">
        <f t="shared" si="444"/>
        <v>23587200</v>
      </c>
      <c r="D2281" s="144"/>
      <c r="G2281" s="147"/>
      <c r="X2281" s="146"/>
      <c r="Y2281" s="146"/>
      <c r="Z2281" s="199"/>
      <c r="AA2281" s="146"/>
      <c r="AB2281" s="148"/>
    </row>
    <row r="2282" spans="1:28" x14ac:dyDescent="0.2">
      <c r="A2282" s="150"/>
      <c r="B2282" s="149" t="str">
        <f t="shared" si="443"/>
        <v/>
      </c>
      <c r="C2282" s="140">
        <f t="shared" si="444"/>
        <v>23598000</v>
      </c>
      <c r="D2282" s="144"/>
      <c r="G2282" s="147"/>
      <c r="X2282" s="146"/>
      <c r="Y2282" s="146"/>
      <c r="Z2282" s="199"/>
      <c r="AA2282" s="146"/>
      <c r="AB2282" s="148"/>
    </row>
    <row r="2283" spans="1:28" x14ac:dyDescent="0.2">
      <c r="A2283" s="150"/>
      <c r="B2283" s="149" t="str">
        <f t="shared" si="443"/>
        <v/>
      </c>
      <c r="C2283" s="140">
        <f t="shared" si="444"/>
        <v>23608800</v>
      </c>
      <c r="D2283" s="144"/>
      <c r="G2283" s="147"/>
      <c r="X2283" s="146"/>
      <c r="Y2283" s="146"/>
      <c r="Z2283" s="199"/>
      <c r="AA2283" s="146"/>
      <c r="AB2283" s="148"/>
    </row>
    <row r="2284" spans="1:28" x14ac:dyDescent="0.2">
      <c r="A2284" s="150"/>
      <c r="B2284" s="149" t="str">
        <f t="shared" si="443"/>
        <v/>
      </c>
      <c r="C2284" s="140">
        <f t="shared" si="444"/>
        <v>23619600</v>
      </c>
      <c r="D2284" s="144"/>
      <c r="G2284" s="147"/>
      <c r="X2284" s="146"/>
      <c r="Y2284" s="146"/>
      <c r="Z2284" s="199"/>
      <c r="AA2284" s="146"/>
      <c r="AB2284" s="148"/>
    </row>
    <row r="2285" spans="1:28" x14ac:dyDescent="0.2">
      <c r="A2285" s="150"/>
      <c r="B2285" s="149" t="str">
        <f t="shared" si="443"/>
        <v/>
      </c>
      <c r="C2285" s="140">
        <f t="shared" si="444"/>
        <v>23630400</v>
      </c>
      <c r="D2285" s="144"/>
      <c r="G2285" s="147"/>
      <c r="X2285" s="146"/>
      <c r="Y2285" s="146"/>
      <c r="Z2285" s="199"/>
      <c r="AA2285" s="146"/>
      <c r="AB2285" s="148"/>
    </row>
    <row r="2286" spans="1:28" x14ac:dyDescent="0.2">
      <c r="A2286" s="150"/>
      <c r="B2286" s="149" t="str">
        <f t="shared" si="443"/>
        <v/>
      </c>
      <c r="C2286" s="140">
        <f t="shared" si="444"/>
        <v>23641200</v>
      </c>
      <c r="D2286" s="144"/>
      <c r="G2286" s="147"/>
      <c r="X2286" s="146"/>
      <c r="Y2286" s="146"/>
      <c r="Z2286" s="199"/>
      <c r="AA2286" s="146"/>
      <c r="AB2286" s="148"/>
    </row>
    <row r="2287" spans="1:28" x14ac:dyDescent="0.2">
      <c r="A2287" s="150"/>
      <c r="B2287" s="149" t="str">
        <f t="shared" si="443"/>
        <v/>
      </c>
      <c r="C2287" s="140">
        <f t="shared" si="444"/>
        <v>23652000</v>
      </c>
      <c r="D2287" s="144"/>
      <c r="G2287" s="147"/>
      <c r="X2287" s="146"/>
      <c r="Y2287" s="146"/>
      <c r="Z2287" s="199"/>
      <c r="AA2287" s="146"/>
      <c r="AB2287" s="148"/>
    </row>
    <row r="2288" spans="1:28" x14ac:dyDescent="0.2">
      <c r="A2288" s="150"/>
      <c r="B2288" s="149" t="str">
        <f t="shared" si="443"/>
        <v/>
      </c>
      <c r="C2288" s="140">
        <f t="shared" si="444"/>
        <v>23662800</v>
      </c>
      <c r="D2288" s="144"/>
      <c r="G2288" s="147"/>
      <c r="X2288" s="146"/>
      <c r="Y2288" s="146"/>
      <c r="Z2288" s="199"/>
      <c r="AA2288" s="146"/>
      <c r="AB2288" s="148"/>
    </row>
    <row r="2289" spans="1:28" x14ac:dyDescent="0.2">
      <c r="A2289" s="150"/>
      <c r="B2289" s="149" t="str">
        <f t="shared" si="443"/>
        <v/>
      </c>
      <c r="C2289" s="140">
        <f t="shared" si="444"/>
        <v>23673600</v>
      </c>
      <c r="D2289" s="144"/>
      <c r="G2289" s="147"/>
      <c r="X2289" s="146"/>
      <c r="Y2289" s="146"/>
      <c r="Z2289" s="199"/>
      <c r="AA2289" s="146"/>
      <c r="AB2289" s="148"/>
    </row>
    <row r="2290" spans="1:28" x14ac:dyDescent="0.2">
      <c r="A2290" s="150"/>
      <c r="B2290" s="149" t="str">
        <f t="shared" si="443"/>
        <v/>
      </c>
      <c r="C2290" s="140">
        <f t="shared" si="444"/>
        <v>23684400</v>
      </c>
      <c r="D2290" s="144"/>
      <c r="G2290" s="147"/>
      <c r="X2290" s="146"/>
      <c r="Y2290" s="146"/>
      <c r="Z2290" s="199"/>
      <c r="AA2290" s="146"/>
      <c r="AB2290" s="148"/>
    </row>
    <row r="2291" spans="1:28" x14ac:dyDescent="0.2">
      <c r="A2291" s="150"/>
      <c r="B2291" s="149" t="str">
        <f t="shared" si="443"/>
        <v/>
      </c>
      <c r="C2291" s="140">
        <f t="shared" si="444"/>
        <v>23695200</v>
      </c>
      <c r="D2291" s="144"/>
      <c r="G2291" s="147"/>
      <c r="X2291" s="146"/>
      <c r="Y2291" s="146"/>
      <c r="Z2291" s="199"/>
      <c r="AA2291" s="146"/>
      <c r="AB2291" s="148"/>
    </row>
    <row r="2292" spans="1:28" x14ac:dyDescent="0.2">
      <c r="A2292" s="150"/>
      <c r="B2292" s="149" t="str">
        <f t="shared" si="443"/>
        <v/>
      </c>
      <c r="C2292" s="140">
        <f t="shared" si="444"/>
        <v>23706000</v>
      </c>
      <c r="D2292" s="144"/>
      <c r="G2292" s="147"/>
      <c r="X2292" s="146"/>
      <c r="Y2292" s="146"/>
      <c r="Z2292" s="199"/>
      <c r="AA2292" s="146"/>
      <c r="AB2292" s="148"/>
    </row>
    <row r="2293" spans="1:28" x14ac:dyDescent="0.2">
      <c r="A2293" s="150"/>
      <c r="B2293" s="149" t="str">
        <f t="shared" si="443"/>
        <v/>
      </c>
      <c r="C2293" s="140">
        <f t="shared" si="444"/>
        <v>23716800</v>
      </c>
      <c r="D2293" s="144"/>
      <c r="G2293" s="147"/>
      <c r="X2293" s="146"/>
      <c r="Y2293" s="146"/>
      <c r="Z2293" s="199"/>
      <c r="AA2293" s="146"/>
      <c r="AB2293" s="148"/>
    </row>
    <row r="2294" spans="1:28" x14ac:dyDescent="0.2">
      <c r="A2294" s="150"/>
      <c r="B2294" s="149" t="str">
        <f t="shared" ref="B2294:B2357" si="445">IF(D2294="","",B2293+$N$5/24+0.000000001)</f>
        <v/>
      </c>
      <c r="C2294" s="140">
        <f t="shared" si="444"/>
        <v>23727600</v>
      </c>
      <c r="D2294" s="144"/>
      <c r="G2294" s="147"/>
      <c r="X2294" s="146"/>
      <c r="Y2294" s="146"/>
      <c r="Z2294" s="199"/>
      <c r="AA2294" s="146"/>
      <c r="AB2294" s="148"/>
    </row>
    <row r="2295" spans="1:28" x14ac:dyDescent="0.2">
      <c r="A2295" s="150"/>
      <c r="B2295" s="149" t="str">
        <f t="shared" si="445"/>
        <v/>
      </c>
      <c r="C2295" s="140">
        <f t="shared" si="444"/>
        <v>23738400</v>
      </c>
      <c r="D2295" s="144"/>
      <c r="G2295" s="147"/>
      <c r="X2295" s="146"/>
      <c r="Y2295" s="146"/>
      <c r="Z2295" s="199"/>
      <c r="AA2295" s="146"/>
      <c r="AB2295" s="148"/>
    </row>
    <row r="2296" spans="1:28" x14ac:dyDescent="0.2">
      <c r="A2296" s="150"/>
      <c r="B2296" s="149" t="str">
        <f t="shared" si="445"/>
        <v/>
      </c>
      <c r="C2296" s="140">
        <f t="shared" si="444"/>
        <v>23749200</v>
      </c>
      <c r="D2296" s="144"/>
      <c r="G2296" s="147"/>
      <c r="X2296" s="146"/>
      <c r="Y2296" s="146"/>
      <c r="Z2296" s="199"/>
      <c r="AA2296" s="146"/>
      <c r="AB2296" s="148"/>
    </row>
    <row r="2297" spans="1:28" x14ac:dyDescent="0.2">
      <c r="A2297" s="150"/>
      <c r="B2297" s="149" t="str">
        <f t="shared" si="445"/>
        <v/>
      </c>
      <c r="C2297" s="140">
        <f t="shared" si="444"/>
        <v>23760000</v>
      </c>
      <c r="D2297" s="144"/>
      <c r="G2297" s="147"/>
      <c r="X2297" s="146"/>
      <c r="Y2297" s="146"/>
      <c r="Z2297" s="199"/>
      <c r="AA2297" s="146"/>
      <c r="AB2297" s="148"/>
    </row>
    <row r="2298" spans="1:28" x14ac:dyDescent="0.2">
      <c r="A2298" s="150"/>
      <c r="B2298" s="149" t="str">
        <f t="shared" si="445"/>
        <v/>
      </c>
      <c r="C2298" s="140">
        <f t="shared" si="444"/>
        <v>23770800</v>
      </c>
      <c r="D2298" s="144"/>
      <c r="G2298" s="147"/>
      <c r="X2298" s="146"/>
      <c r="Y2298" s="146"/>
      <c r="Z2298" s="199"/>
      <c r="AA2298" s="146"/>
      <c r="AB2298" s="148"/>
    </row>
    <row r="2299" spans="1:28" x14ac:dyDescent="0.2">
      <c r="A2299" s="150"/>
      <c r="B2299" s="149" t="str">
        <f t="shared" si="445"/>
        <v/>
      </c>
      <c r="C2299" s="140">
        <f t="shared" si="444"/>
        <v>23781600</v>
      </c>
      <c r="D2299" s="144"/>
      <c r="G2299" s="147"/>
      <c r="X2299" s="146"/>
      <c r="Y2299" s="146"/>
      <c r="Z2299" s="199"/>
      <c r="AA2299" s="146"/>
      <c r="AB2299" s="148"/>
    </row>
    <row r="2300" spans="1:28" x14ac:dyDescent="0.2">
      <c r="A2300" s="150"/>
      <c r="B2300" s="149" t="str">
        <f t="shared" si="445"/>
        <v/>
      </c>
      <c r="C2300" s="140">
        <f t="shared" ref="C2300:C2363" si="446">C2299+$N$5*3600+0.00000000001</f>
        <v>23792400</v>
      </c>
      <c r="D2300" s="144"/>
      <c r="G2300" s="147"/>
      <c r="X2300" s="146"/>
      <c r="Y2300" s="146"/>
      <c r="Z2300" s="199"/>
      <c r="AA2300" s="146"/>
      <c r="AB2300" s="148"/>
    </row>
    <row r="2301" spans="1:28" x14ac:dyDescent="0.2">
      <c r="A2301" s="150"/>
      <c r="B2301" s="149" t="str">
        <f t="shared" si="445"/>
        <v/>
      </c>
      <c r="C2301" s="140">
        <f t="shared" si="446"/>
        <v>23803200</v>
      </c>
      <c r="D2301" s="144"/>
      <c r="G2301" s="147"/>
      <c r="X2301" s="146"/>
      <c r="Y2301" s="146"/>
      <c r="Z2301" s="199"/>
      <c r="AA2301" s="146"/>
      <c r="AB2301" s="148"/>
    </row>
    <row r="2302" spans="1:28" x14ac:dyDescent="0.2">
      <c r="A2302" s="150"/>
      <c r="B2302" s="149" t="str">
        <f t="shared" si="445"/>
        <v/>
      </c>
      <c r="C2302" s="140">
        <f t="shared" si="446"/>
        <v>23814000</v>
      </c>
      <c r="D2302" s="144"/>
      <c r="G2302" s="147"/>
      <c r="X2302" s="146"/>
      <c r="Y2302" s="146"/>
      <c r="Z2302" s="199"/>
      <c r="AA2302" s="146"/>
      <c r="AB2302" s="148"/>
    </row>
    <row r="2303" spans="1:28" x14ac:dyDescent="0.2">
      <c r="A2303" s="150"/>
      <c r="B2303" s="149" t="str">
        <f t="shared" si="445"/>
        <v/>
      </c>
      <c r="C2303" s="140">
        <f t="shared" si="446"/>
        <v>23824800</v>
      </c>
      <c r="D2303" s="144"/>
      <c r="G2303" s="147"/>
      <c r="X2303" s="146"/>
      <c r="Y2303" s="146"/>
      <c r="Z2303" s="199"/>
      <c r="AA2303" s="146"/>
      <c r="AB2303" s="148"/>
    </row>
    <row r="2304" spans="1:28" x14ac:dyDescent="0.2">
      <c r="A2304" s="150"/>
      <c r="B2304" s="149" t="str">
        <f t="shared" si="445"/>
        <v/>
      </c>
      <c r="C2304" s="140">
        <f t="shared" si="446"/>
        <v>23835600</v>
      </c>
      <c r="D2304" s="144"/>
      <c r="G2304" s="147"/>
      <c r="X2304" s="146"/>
      <c r="Y2304" s="146"/>
      <c r="Z2304" s="199"/>
      <c r="AA2304" s="146"/>
      <c r="AB2304" s="148"/>
    </row>
    <row r="2305" spans="1:28" x14ac:dyDescent="0.2">
      <c r="A2305" s="150"/>
      <c r="B2305" s="149" t="str">
        <f t="shared" si="445"/>
        <v/>
      </c>
      <c r="C2305" s="140">
        <f t="shared" si="446"/>
        <v>23846400</v>
      </c>
      <c r="D2305" s="144"/>
      <c r="G2305" s="147"/>
      <c r="X2305" s="146"/>
      <c r="Y2305" s="146"/>
      <c r="Z2305" s="199"/>
      <c r="AA2305" s="146"/>
      <c r="AB2305" s="148"/>
    </row>
    <row r="2306" spans="1:28" x14ac:dyDescent="0.2">
      <c r="A2306" s="150"/>
      <c r="B2306" s="149" t="str">
        <f t="shared" si="445"/>
        <v/>
      </c>
      <c r="C2306" s="140">
        <f t="shared" si="446"/>
        <v>23857200</v>
      </c>
      <c r="D2306" s="144"/>
      <c r="G2306" s="147"/>
      <c r="X2306" s="146"/>
      <c r="Y2306" s="146"/>
      <c r="Z2306" s="199"/>
      <c r="AA2306" s="146"/>
      <c r="AB2306" s="148"/>
    </row>
    <row r="2307" spans="1:28" x14ac:dyDescent="0.2">
      <c r="A2307" s="150"/>
      <c r="B2307" s="149" t="str">
        <f t="shared" si="445"/>
        <v/>
      </c>
      <c r="C2307" s="140">
        <f t="shared" si="446"/>
        <v>23868000</v>
      </c>
      <c r="D2307" s="144"/>
      <c r="G2307" s="147"/>
      <c r="X2307" s="146"/>
      <c r="Y2307" s="146"/>
      <c r="Z2307" s="199"/>
      <c r="AA2307" s="146"/>
      <c r="AB2307" s="148"/>
    </row>
    <row r="2308" spans="1:28" x14ac:dyDescent="0.2">
      <c r="A2308" s="150"/>
      <c r="B2308" s="149" t="str">
        <f t="shared" si="445"/>
        <v/>
      </c>
      <c r="C2308" s="140">
        <f t="shared" si="446"/>
        <v>23878800</v>
      </c>
      <c r="D2308" s="144"/>
      <c r="G2308" s="147"/>
      <c r="X2308" s="146"/>
      <c r="Y2308" s="146"/>
      <c r="Z2308" s="199"/>
      <c r="AA2308" s="146"/>
      <c r="AB2308" s="148"/>
    </row>
    <row r="2309" spans="1:28" x14ac:dyDescent="0.2">
      <c r="A2309" s="150"/>
      <c r="B2309" s="149" t="str">
        <f t="shared" si="445"/>
        <v/>
      </c>
      <c r="C2309" s="140">
        <f t="shared" si="446"/>
        <v>23889600</v>
      </c>
      <c r="D2309" s="144"/>
      <c r="G2309" s="147"/>
      <c r="X2309" s="146"/>
      <c r="Y2309" s="146"/>
      <c r="Z2309" s="199"/>
      <c r="AA2309" s="146"/>
      <c r="AB2309" s="148"/>
    </row>
    <row r="2310" spans="1:28" x14ac:dyDescent="0.2">
      <c r="A2310" s="150"/>
      <c r="B2310" s="149" t="str">
        <f t="shared" si="445"/>
        <v/>
      </c>
      <c r="C2310" s="140">
        <f t="shared" si="446"/>
        <v>23900400</v>
      </c>
      <c r="D2310" s="144"/>
      <c r="G2310" s="147"/>
      <c r="X2310" s="146"/>
      <c r="Y2310" s="146"/>
      <c r="Z2310" s="199"/>
      <c r="AA2310" s="146"/>
      <c r="AB2310" s="148"/>
    </row>
    <row r="2311" spans="1:28" x14ac:dyDescent="0.2">
      <c r="A2311" s="150"/>
      <c r="B2311" s="149" t="str">
        <f t="shared" si="445"/>
        <v/>
      </c>
      <c r="C2311" s="140">
        <f t="shared" si="446"/>
        <v>23911200</v>
      </c>
      <c r="D2311" s="144"/>
      <c r="G2311" s="147"/>
      <c r="X2311" s="146"/>
      <c r="Y2311" s="146"/>
      <c r="Z2311" s="199"/>
      <c r="AA2311" s="146"/>
      <c r="AB2311" s="148"/>
    </row>
    <row r="2312" spans="1:28" x14ac:dyDescent="0.2">
      <c r="A2312" s="150"/>
      <c r="B2312" s="149" t="str">
        <f t="shared" si="445"/>
        <v/>
      </c>
      <c r="C2312" s="140">
        <f t="shared" si="446"/>
        <v>23922000</v>
      </c>
      <c r="D2312" s="144"/>
      <c r="G2312" s="147"/>
      <c r="X2312" s="146"/>
      <c r="Y2312" s="146"/>
      <c r="Z2312" s="199"/>
      <c r="AA2312" s="146"/>
      <c r="AB2312" s="148"/>
    </row>
    <row r="2313" spans="1:28" x14ac:dyDescent="0.2">
      <c r="A2313" s="150"/>
      <c r="B2313" s="149" t="str">
        <f t="shared" si="445"/>
        <v/>
      </c>
      <c r="C2313" s="140">
        <f t="shared" si="446"/>
        <v>23932800</v>
      </c>
      <c r="D2313" s="144"/>
      <c r="G2313" s="147"/>
      <c r="X2313" s="146"/>
      <c r="Y2313" s="146"/>
      <c r="Z2313" s="199"/>
      <c r="AA2313" s="146"/>
      <c r="AB2313" s="148"/>
    </row>
    <row r="2314" spans="1:28" x14ac:dyDescent="0.2">
      <c r="A2314" s="150"/>
      <c r="B2314" s="149" t="str">
        <f t="shared" si="445"/>
        <v/>
      </c>
      <c r="C2314" s="140">
        <f t="shared" si="446"/>
        <v>23943600</v>
      </c>
      <c r="D2314" s="144"/>
      <c r="G2314" s="147"/>
      <c r="X2314" s="146"/>
      <c r="Y2314" s="146"/>
      <c r="Z2314" s="199"/>
      <c r="AA2314" s="146"/>
      <c r="AB2314" s="148"/>
    </row>
    <row r="2315" spans="1:28" x14ac:dyDescent="0.2">
      <c r="A2315" s="150"/>
      <c r="B2315" s="149" t="str">
        <f t="shared" si="445"/>
        <v/>
      </c>
      <c r="C2315" s="140">
        <f t="shared" si="446"/>
        <v>23954400</v>
      </c>
      <c r="D2315" s="144"/>
      <c r="G2315" s="147"/>
      <c r="X2315" s="146"/>
      <c r="Y2315" s="146"/>
      <c r="Z2315" s="199"/>
      <c r="AA2315" s="146"/>
      <c r="AB2315" s="148"/>
    </row>
    <row r="2316" spans="1:28" x14ac:dyDescent="0.2">
      <c r="A2316" s="150"/>
      <c r="B2316" s="149" t="str">
        <f t="shared" si="445"/>
        <v/>
      </c>
      <c r="C2316" s="140">
        <f t="shared" si="446"/>
        <v>23965200</v>
      </c>
      <c r="D2316" s="144"/>
      <c r="G2316" s="147"/>
      <c r="X2316" s="146"/>
      <c r="Y2316" s="146"/>
      <c r="Z2316" s="199"/>
      <c r="AA2316" s="146"/>
      <c r="AB2316" s="148"/>
    </row>
    <row r="2317" spans="1:28" x14ac:dyDescent="0.2">
      <c r="A2317" s="150"/>
      <c r="B2317" s="149" t="str">
        <f t="shared" si="445"/>
        <v/>
      </c>
      <c r="C2317" s="140">
        <f t="shared" si="446"/>
        <v>23976000</v>
      </c>
      <c r="D2317" s="144"/>
      <c r="G2317" s="147"/>
      <c r="X2317" s="146"/>
      <c r="Y2317" s="146"/>
      <c r="Z2317" s="199"/>
      <c r="AA2317" s="146"/>
      <c r="AB2317" s="148"/>
    </row>
    <row r="2318" spans="1:28" x14ac:dyDescent="0.2">
      <c r="A2318" s="150"/>
      <c r="B2318" s="149" t="str">
        <f t="shared" si="445"/>
        <v/>
      </c>
      <c r="C2318" s="140">
        <f t="shared" si="446"/>
        <v>23986800</v>
      </c>
      <c r="D2318" s="144"/>
      <c r="G2318" s="147"/>
      <c r="X2318" s="146"/>
      <c r="Y2318" s="146"/>
      <c r="Z2318" s="199"/>
      <c r="AA2318" s="146"/>
      <c r="AB2318" s="148"/>
    </row>
    <row r="2319" spans="1:28" x14ac:dyDescent="0.2">
      <c r="A2319" s="150"/>
      <c r="B2319" s="149" t="str">
        <f t="shared" si="445"/>
        <v/>
      </c>
      <c r="C2319" s="140">
        <f t="shared" si="446"/>
        <v>23997600</v>
      </c>
      <c r="D2319" s="144"/>
      <c r="G2319" s="147"/>
      <c r="X2319" s="146"/>
      <c r="Y2319" s="146"/>
      <c r="Z2319" s="199"/>
      <c r="AA2319" s="146"/>
      <c r="AB2319" s="148"/>
    </row>
    <row r="2320" spans="1:28" x14ac:dyDescent="0.2">
      <c r="A2320" s="150"/>
      <c r="B2320" s="149" t="str">
        <f t="shared" si="445"/>
        <v/>
      </c>
      <c r="C2320" s="140">
        <f t="shared" si="446"/>
        <v>24008400</v>
      </c>
      <c r="D2320" s="144"/>
      <c r="G2320" s="147"/>
      <c r="X2320" s="146"/>
      <c r="Y2320" s="146"/>
      <c r="Z2320" s="199"/>
      <c r="AA2320" s="146"/>
      <c r="AB2320" s="148"/>
    </row>
    <row r="2321" spans="1:28" x14ac:dyDescent="0.2">
      <c r="A2321" s="150"/>
      <c r="B2321" s="149" t="str">
        <f t="shared" si="445"/>
        <v/>
      </c>
      <c r="C2321" s="140">
        <f t="shared" si="446"/>
        <v>24019200</v>
      </c>
      <c r="D2321" s="144"/>
      <c r="G2321" s="147"/>
      <c r="X2321" s="146"/>
      <c r="Y2321" s="146"/>
      <c r="Z2321" s="199"/>
      <c r="AA2321" s="146"/>
      <c r="AB2321" s="148"/>
    </row>
    <row r="2322" spans="1:28" x14ac:dyDescent="0.2">
      <c r="A2322" s="150"/>
      <c r="B2322" s="149" t="str">
        <f t="shared" si="445"/>
        <v/>
      </c>
      <c r="C2322" s="140">
        <f t="shared" si="446"/>
        <v>24030000</v>
      </c>
      <c r="D2322" s="144"/>
      <c r="G2322" s="147"/>
      <c r="X2322" s="146"/>
      <c r="Y2322" s="146"/>
      <c r="Z2322" s="199"/>
      <c r="AA2322" s="146"/>
      <c r="AB2322" s="148"/>
    </row>
    <row r="2323" spans="1:28" x14ac:dyDescent="0.2">
      <c r="A2323" s="150"/>
      <c r="B2323" s="149" t="str">
        <f t="shared" si="445"/>
        <v/>
      </c>
      <c r="C2323" s="140">
        <f t="shared" si="446"/>
        <v>24040800</v>
      </c>
      <c r="D2323" s="144"/>
      <c r="G2323" s="147"/>
      <c r="X2323" s="146"/>
      <c r="Y2323" s="146"/>
      <c r="Z2323" s="199"/>
      <c r="AA2323" s="146"/>
      <c r="AB2323" s="148"/>
    </row>
    <row r="2324" spans="1:28" x14ac:dyDescent="0.2">
      <c r="A2324" s="150"/>
      <c r="B2324" s="149" t="str">
        <f t="shared" si="445"/>
        <v/>
      </c>
      <c r="C2324" s="140">
        <f t="shared" si="446"/>
        <v>24051600</v>
      </c>
      <c r="D2324" s="144"/>
      <c r="G2324" s="147"/>
      <c r="X2324" s="146"/>
      <c r="Y2324" s="146"/>
      <c r="Z2324" s="199"/>
      <c r="AA2324" s="146"/>
      <c r="AB2324" s="148"/>
    </row>
    <row r="2325" spans="1:28" x14ac:dyDescent="0.2">
      <c r="A2325" s="150"/>
      <c r="B2325" s="149" t="str">
        <f t="shared" si="445"/>
        <v/>
      </c>
      <c r="C2325" s="140">
        <f t="shared" si="446"/>
        <v>24062400</v>
      </c>
      <c r="D2325" s="144"/>
      <c r="G2325" s="147"/>
      <c r="X2325" s="146"/>
      <c r="Y2325" s="146"/>
      <c r="Z2325" s="199"/>
      <c r="AA2325" s="146"/>
      <c r="AB2325" s="148"/>
    </row>
    <row r="2326" spans="1:28" x14ac:dyDescent="0.2">
      <c r="A2326" s="150"/>
      <c r="B2326" s="149" t="str">
        <f t="shared" si="445"/>
        <v/>
      </c>
      <c r="C2326" s="140">
        <f t="shared" si="446"/>
        <v>24073200</v>
      </c>
      <c r="D2326" s="144"/>
      <c r="G2326" s="147"/>
      <c r="X2326" s="146"/>
      <c r="Y2326" s="146"/>
      <c r="Z2326" s="199"/>
      <c r="AA2326" s="146"/>
      <c r="AB2326" s="148"/>
    </row>
    <row r="2327" spans="1:28" x14ac:dyDescent="0.2">
      <c r="A2327" s="150"/>
      <c r="B2327" s="149" t="str">
        <f t="shared" si="445"/>
        <v/>
      </c>
      <c r="C2327" s="140">
        <f t="shared" si="446"/>
        <v>24084000</v>
      </c>
      <c r="D2327" s="144"/>
      <c r="G2327" s="147"/>
      <c r="X2327" s="146"/>
      <c r="Y2327" s="146"/>
      <c r="Z2327" s="199"/>
      <c r="AA2327" s="146"/>
      <c r="AB2327" s="148"/>
    </row>
    <row r="2328" spans="1:28" x14ac:dyDescent="0.2">
      <c r="A2328" s="150"/>
      <c r="B2328" s="149" t="str">
        <f t="shared" si="445"/>
        <v/>
      </c>
      <c r="C2328" s="140">
        <f t="shared" si="446"/>
        <v>24094800</v>
      </c>
      <c r="D2328" s="144"/>
      <c r="G2328" s="147"/>
      <c r="X2328" s="146"/>
      <c r="Y2328" s="146"/>
      <c r="Z2328" s="199"/>
      <c r="AA2328" s="146"/>
      <c r="AB2328" s="148"/>
    </row>
    <row r="2329" spans="1:28" x14ac:dyDescent="0.2">
      <c r="A2329" s="150"/>
      <c r="B2329" s="149" t="str">
        <f t="shared" si="445"/>
        <v/>
      </c>
      <c r="C2329" s="140">
        <f t="shared" si="446"/>
        <v>24105600</v>
      </c>
      <c r="D2329" s="144"/>
      <c r="G2329" s="147"/>
      <c r="X2329" s="146"/>
      <c r="Y2329" s="146"/>
      <c r="Z2329" s="199"/>
      <c r="AA2329" s="146"/>
      <c r="AB2329" s="148"/>
    </row>
    <row r="2330" spans="1:28" x14ac:dyDescent="0.2">
      <c r="A2330" s="150"/>
      <c r="B2330" s="149" t="str">
        <f t="shared" si="445"/>
        <v/>
      </c>
      <c r="C2330" s="140">
        <f t="shared" si="446"/>
        <v>24116400</v>
      </c>
      <c r="D2330" s="144"/>
      <c r="G2330" s="147"/>
      <c r="X2330" s="146"/>
      <c r="Y2330" s="146"/>
      <c r="Z2330" s="199"/>
      <c r="AA2330" s="146"/>
      <c r="AB2330" s="148"/>
    </row>
    <row r="2331" spans="1:28" x14ac:dyDescent="0.2">
      <c r="A2331" s="150"/>
      <c r="B2331" s="149" t="str">
        <f t="shared" si="445"/>
        <v/>
      </c>
      <c r="C2331" s="140">
        <f t="shared" si="446"/>
        <v>24127200</v>
      </c>
      <c r="D2331" s="144"/>
      <c r="G2331" s="147"/>
      <c r="X2331" s="146"/>
      <c r="Y2331" s="146"/>
      <c r="Z2331" s="199"/>
      <c r="AA2331" s="146"/>
      <c r="AB2331" s="148"/>
    </row>
    <row r="2332" spans="1:28" x14ac:dyDescent="0.2">
      <c r="A2332" s="150"/>
      <c r="B2332" s="149" t="str">
        <f t="shared" si="445"/>
        <v/>
      </c>
      <c r="C2332" s="140">
        <f t="shared" si="446"/>
        <v>24138000</v>
      </c>
      <c r="D2332" s="144"/>
      <c r="G2332" s="147"/>
      <c r="X2332" s="146"/>
      <c r="Y2332" s="146"/>
      <c r="Z2332" s="199"/>
      <c r="AA2332" s="146"/>
      <c r="AB2332" s="148"/>
    </row>
    <row r="2333" spans="1:28" x14ac:dyDescent="0.2">
      <c r="A2333" s="150"/>
      <c r="B2333" s="149" t="str">
        <f t="shared" si="445"/>
        <v/>
      </c>
      <c r="C2333" s="140">
        <f t="shared" si="446"/>
        <v>24148800</v>
      </c>
      <c r="D2333" s="144"/>
      <c r="G2333" s="147"/>
      <c r="X2333" s="146"/>
      <c r="Y2333" s="146"/>
      <c r="Z2333" s="199"/>
      <c r="AA2333" s="146"/>
      <c r="AB2333" s="148"/>
    </row>
    <row r="2334" spans="1:28" x14ac:dyDescent="0.2">
      <c r="A2334" s="150"/>
      <c r="B2334" s="149" t="str">
        <f t="shared" si="445"/>
        <v/>
      </c>
      <c r="C2334" s="140">
        <f t="shared" si="446"/>
        <v>24159600</v>
      </c>
      <c r="D2334" s="144"/>
      <c r="G2334" s="147"/>
      <c r="X2334" s="146"/>
      <c r="Y2334" s="146"/>
      <c r="Z2334" s="199"/>
      <c r="AA2334" s="146"/>
      <c r="AB2334" s="148"/>
    </row>
    <row r="2335" spans="1:28" x14ac:dyDescent="0.2">
      <c r="A2335" s="150"/>
      <c r="B2335" s="149" t="str">
        <f t="shared" si="445"/>
        <v/>
      </c>
      <c r="C2335" s="140">
        <f t="shared" si="446"/>
        <v>24170400</v>
      </c>
      <c r="D2335" s="144"/>
      <c r="G2335" s="147"/>
      <c r="X2335" s="146"/>
      <c r="Y2335" s="146"/>
      <c r="Z2335" s="199"/>
      <c r="AA2335" s="146"/>
      <c r="AB2335" s="148"/>
    </row>
    <row r="2336" spans="1:28" x14ac:dyDescent="0.2">
      <c r="A2336" s="150"/>
      <c r="B2336" s="149" t="str">
        <f t="shared" si="445"/>
        <v/>
      </c>
      <c r="C2336" s="140">
        <f t="shared" si="446"/>
        <v>24181200</v>
      </c>
      <c r="D2336" s="144"/>
      <c r="G2336" s="147"/>
      <c r="X2336" s="146"/>
      <c r="Y2336" s="146"/>
      <c r="Z2336" s="199"/>
      <c r="AA2336" s="146"/>
      <c r="AB2336" s="148"/>
    </row>
    <row r="2337" spans="1:28" x14ac:dyDescent="0.2">
      <c r="A2337" s="150"/>
      <c r="B2337" s="149" t="str">
        <f t="shared" si="445"/>
        <v/>
      </c>
      <c r="C2337" s="140">
        <f t="shared" si="446"/>
        <v>24192000</v>
      </c>
      <c r="D2337" s="144"/>
      <c r="G2337" s="147"/>
      <c r="X2337" s="146"/>
      <c r="Y2337" s="146"/>
      <c r="Z2337" s="199"/>
      <c r="AA2337" s="146"/>
      <c r="AB2337" s="148"/>
    </row>
    <row r="2338" spans="1:28" x14ac:dyDescent="0.2">
      <c r="A2338" s="150"/>
      <c r="B2338" s="149" t="str">
        <f t="shared" si="445"/>
        <v/>
      </c>
      <c r="C2338" s="140">
        <f t="shared" si="446"/>
        <v>24202800</v>
      </c>
      <c r="D2338" s="144"/>
      <c r="G2338" s="147"/>
      <c r="X2338" s="146"/>
      <c r="Y2338" s="146"/>
      <c r="Z2338" s="199"/>
      <c r="AA2338" s="146"/>
      <c r="AB2338" s="148"/>
    </row>
    <row r="2339" spans="1:28" x14ac:dyDescent="0.2">
      <c r="A2339" s="150"/>
      <c r="B2339" s="149" t="str">
        <f t="shared" si="445"/>
        <v/>
      </c>
      <c r="C2339" s="140">
        <f t="shared" si="446"/>
        <v>24213600</v>
      </c>
      <c r="D2339" s="144"/>
      <c r="G2339" s="147"/>
      <c r="X2339" s="146"/>
      <c r="Y2339" s="146"/>
      <c r="Z2339" s="199"/>
      <c r="AA2339" s="146"/>
      <c r="AB2339" s="148"/>
    </row>
    <row r="2340" spans="1:28" x14ac:dyDescent="0.2">
      <c r="A2340" s="150"/>
      <c r="B2340" s="149" t="str">
        <f t="shared" si="445"/>
        <v/>
      </c>
      <c r="C2340" s="140">
        <f t="shared" si="446"/>
        <v>24224400</v>
      </c>
      <c r="D2340" s="144"/>
      <c r="G2340" s="147"/>
      <c r="X2340" s="146"/>
      <c r="Y2340" s="146"/>
      <c r="Z2340" s="199"/>
      <c r="AA2340" s="146"/>
      <c r="AB2340" s="148"/>
    </row>
    <row r="2341" spans="1:28" x14ac:dyDescent="0.2">
      <c r="A2341" s="150"/>
      <c r="B2341" s="149" t="str">
        <f t="shared" si="445"/>
        <v/>
      </c>
      <c r="C2341" s="140">
        <f t="shared" si="446"/>
        <v>24235200</v>
      </c>
      <c r="D2341" s="144"/>
      <c r="G2341" s="147"/>
      <c r="X2341" s="146"/>
      <c r="Y2341" s="146"/>
      <c r="Z2341" s="199"/>
      <c r="AA2341" s="146"/>
      <c r="AB2341" s="148"/>
    </row>
    <row r="2342" spans="1:28" x14ac:dyDescent="0.2">
      <c r="A2342" s="150"/>
      <c r="B2342" s="149" t="str">
        <f t="shared" si="445"/>
        <v/>
      </c>
      <c r="C2342" s="140">
        <f t="shared" si="446"/>
        <v>24246000</v>
      </c>
      <c r="D2342" s="144"/>
      <c r="G2342" s="147"/>
      <c r="X2342" s="146"/>
      <c r="Y2342" s="146"/>
      <c r="Z2342" s="199"/>
      <c r="AA2342" s="146"/>
      <c r="AB2342" s="148"/>
    </row>
    <row r="2343" spans="1:28" x14ac:dyDescent="0.2">
      <c r="A2343" s="150"/>
      <c r="B2343" s="149" t="str">
        <f t="shared" si="445"/>
        <v/>
      </c>
      <c r="C2343" s="140">
        <f t="shared" si="446"/>
        <v>24256800</v>
      </c>
      <c r="D2343" s="144"/>
      <c r="G2343" s="147"/>
      <c r="X2343" s="146"/>
      <c r="Y2343" s="146"/>
      <c r="Z2343" s="199"/>
      <c r="AA2343" s="146"/>
      <c r="AB2343" s="148"/>
    </row>
    <row r="2344" spans="1:28" x14ac:dyDescent="0.2">
      <c r="A2344" s="150"/>
      <c r="B2344" s="149" t="str">
        <f t="shared" si="445"/>
        <v/>
      </c>
      <c r="C2344" s="140">
        <f t="shared" si="446"/>
        <v>24267600</v>
      </c>
      <c r="D2344" s="144"/>
      <c r="G2344" s="147"/>
      <c r="X2344" s="146"/>
      <c r="Y2344" s="146"/>
      <c r="Z2344" s="199"/>
      <c r="AA2344" s="146"/>
      <c r="AB2344" s="148"/>
    </row>
    <row r="2345" spans="1:28" x14ac:dyDescent="0.2">
      <c r="A2345" s="150"/>
      <c r="B2345" s="149" t="str">
        <f t="shared" si="445"/>
        <v/>
      </c>
      <c r="C2345" s="140">
        <f t="shared" si="446"/>
        <v>24278400</v>
      </c>
      <c r="D2345" s="144"/>
      <c r="G2345" s="147"/>
      <c r="X2345" s="146"/>
      <c r="Y2345" s="146"/>
      <c r="Z2345" s="199"/>
      <c r="AA2345" s="146"/>
      <c r="AB2345" s="148"/>
    </row>
    <row r="2346" spans="1:28" x14ac:dyDescent="0.2">
      <c r="A2346" s="150"/>
      <c r="B2346" s="149" t="str">
        <f t="shared" si="445"/>
        <v/>
      </c>
      <c r="C2346" s="140">
        <f t="shared" si="446"/>
        <v>24289200</v>
      </c>
      <c r="D2346" s="144"/>
      <c r="G2346" s="147"/>
      <c r="X2346" s="146"/>
      <c r="Y2346" s="146"/>
      <c r="Z2346" s="199"/>
      <c r="AA2346" s="146"/>
      <c r="AB2346" s="148"/>
    </row>
    <row r="2347" spans="1:28" x14ac:dyDescent="0.2">
      <c r="A2347" s="150"/>
      <c r="B2347" s="149" t="str">
        <f t="shared" si="445"/>
        <v/>
      </c>
      <c r="C2347" s="140">
        <f t="shared" si="446"/>
        <v>24300000</v>
      </c>
      <c r="D2347" s="144"/>
      <c r="G2347" s="147"/>
      <c r="X2347" s="146"/>
      <c r="Y2347" s="146"/>
      <c r="Z2347" s="199"/>
      <c r="AA2347" s="146"/>
      <c r="AB2347" s="148"/>
    </row>
    <row r="2348" spans="1:28" x14ac:dyDescent="0.2">
      <c r="A2348" s="150"/>
      <c r="B2348" s="149" t="str">
        <f t="shared" si="445"/>
        <v/>
      </c>
      <c r="C2348" s="140">
        <f t="shared" si="446"/>
        <v>24310800</v>
      </c>
      <c r="D2348" s="144"/>
      <c r="G2348" s="147"/>
      <c r="X2348" s="146"/>
      <c r="Y2348" s="146"/>
      <c r="Z2348" s="199"/>
      <c r="AA2348" s="146"/>
      <c r="AB2348" s="148"/>
    </row>
    <row r="2349" spans="1:28" x14ac:dyDescent="0.2">
      <c r="A2349" s="150"/>
      <c r="B2349" s="149" t="str">
        <f t="shared" si="445"/>
        <v/>
      </c>
      <c r="C2349" s="140">
        <f t="shared" si="446"/>
        <v>24321600</v>
      </c>
      <c r="D2349" s="144"/>
      <c r="G2349" s="147"/>
      <c r="X2349" s="146"/>
      <c r="Y2349" s="146"/>
      <c r="Z2349" s="199"/>
      <c r="AA2349" s="146"/>
      <c r="AB2349" s="148"/>
    </row>
    <row r="2350" spans="1:28" x14ac:dyDescent="0.2">
      <c r="A2350" s="150"/>
      <c r="B2350" s="149" t="str">
        <f t="shared" si="445"/>
        <v/>
      </c>
      <c r="C2350" s="140">
        <f t="shared" si="446"/>
        <v>24332400</v>
      </c>
      <c r="D2350" s="144"/>
      <c r="G2350" s="147"/>
      <c r="X2350" s="146"/>
      <c r="Y2350" s="146"/>
      <c r="Z2350" s="199"/>
      <c r="AA2350" s="146"/>
      <c r="AB2350" s="148"/>
    </row>
    <row r="2351" spans="1:28" x14ac:dyDescent="0.2">
      <c r="A2351" s="150"/>
      <c r="B2351" s="149" t="str">
        <f t="shared" si="445"/>
        <v/>
      </c>
      <c r="C2351" s="140">
        <f t="shared" si="446"/>
        <v>24343200</v>
      </c>
      <c r="D2351" s="144"/>
      <c r="G2351" s="147"/>
      <c r="X2351" s="146"/>
      <c r="Y2351" s="146"/>
      <c r="Z2351" s="199"/>
      <c r="AA2351" s="146"/>
      <c r="AB2351" s="148"/>
    </row>
    <row r="2352" spans="1:28" x14ac:dyDescent="0.2">
      <c r="A2352" s="150"/>
      <c r="B2352" s="149" t="str">
        <f t="shared" si="445"/>
        <v/>
      </c>
      <c r="C2352" s="140">
        <f t="shared" si="446"/>
        <v>24354000</v>
      </c>
      <c r="D2352" s="144"/>
      <c r="G2352" s="147"/>
      <c r="X2352" s="146"/>
      <c r="Y2352" s="146"/>
      <c r="Z2352" s="199"/>
      <c r="AA2352" s="146"/>
      <c r="AB2352" s="148"/>
    </row>
    <row r="2353" spans="1:28" x14ac:dyDescent="0.2">
      <c r="A2353" s="150"/>
      <c r="B2353" s="149" t="str">
        <f t="shared" si="445"/>
        <v/>
      </c>
      <c r="C2353" s="140">
        <f t="shared" si="446"/>
        <v>24364800</v>
      </c>
      <c r="D2353" s="144"/>
      <c r="G2353" s="147"/>
      <c r="X2353" s="146"/>
      <c r="Y2353" s="146"/>
      <c r="Z2353" s="199"/>
      <c r="AA2353" s="146"/>
      <c r="AB2353" s="148"/>
    </row>
    <row r="2354" spans="1:28" x14ac:dyDescent="0.2">
      <c r="A2354" s="150"/>
      <c r="B2354" s="149" t="str">
        <f t="shared" si="445"/>
        <v/>
      </c>
      <c r="C2354" s="140">
        <f t="shared" si="446"/>
        <v>24375600</v>
      </c>
      <c r="D2354" s="144"/>
      <c r="G2354" s="147"/>
      <c r="X2354" s="146"/>
      <c r="Y2354" s="146"/>
      <c r="Z2354" s="199"/>
      <c r="AA2354" s="146"/>
      <c r="AB2354" s="148"/>
    </row>
    <row r="2355" spans="1:28" x14ac:dyDescent="0.2">
      <c r="A2355" s="150"/>
      <c r="B2355" s="149" t="str">
        <f t="shared" si="445"/>
        <v/>
      </c>
      <c r="C2355" s="140">
        <f t="shared" si="446"/>
        <v>24386400</v>
      </c>
      <c r="D2355" s="144"/>
      <c r="G2355" s="147"/>
      <c r="X2355" s="146"/>
      <c r="Y2355" s="146"/>
      <c r="Z2355" s="199"/>
      <c r="AA2355" s="146"/>
      <c r="AB2355" s="148"/>
    </row>
    <row r="2356" spans="1:28" x14ac:dyDescent="0.2">
      <c r="A2356" s="150"/>
      <c r="B2356" s="149" t="str">
        <f t="shared" si="445"/>
        <v/>
      </c>
      <c r="C2356" s="140">
        <f t="shared" si="446"/>
        <v>24397200</v>
      </c>
      <c r="D2356" s="144"/>
      <c r="G2356" s="147"/>
      <c r="X2356" s="146"/>
      <c r="Y2356" s="146"/>
      <c r="Z2356" s="199"/>
      <c r="AA2356" s="146"/>
      <c r="AB2356" s="148"/>
    </row>
    <row r="2357" spans="1:28" x14ac:dyDescent="0.2">
      <c r="A2357" s="150"/>
      <c r="B2357" s="149" t="str">
        <f t="shared" si="445"/>
        <v/>
      </c>
      <c r="C2357" s="140">
        <f t="shared" si="446"/>
        <v>24408000</v>
      </c>
      <c r="D2357" s="144"/>
      <c r="G2357" s="147"/>
      <c r="X2357" s="146"/>
      <c r="Y2357" s="146"/>
      <c r="Z2357" s="199"/>
      <c r="AA2357" s="146"/>
      <c r="AB2357" s="148"/>
    </row>
    <row r="2358" spans="1:28" x14ac:dyDescent="0.2">
      <c r="A2358" s="150"/>
      <c r="B2358" s="149" t="str">
        <f t="shared" ref="B2358:B2421" si="447">IF(D2358="","",B2357+$N$5/24+0.000000001)</f>
        <v/>
      </c>
      <c r="C2358" s="140">
        <f t="shared" si="446"/>
        <v>24418800</v>
      </c>
      <c r="D2358" s="144"/>
      <c r="G2358" s="147"/>
      <c r="X2358" s="146"/>
      <c r="Y2358" s="146"/>
      <c r="Z2358" s="199"/>
      <c r="AA2358" s="146"/>
      <c r="AB2358" s="148"/>
    </row>
    <row r="2359" spans="1:28" x14ac:dyDescent="0.2">
      <c r="A2359" s="150"/>
      <c r="B2359" s="149" t="str">
        <f t="shared" si="447"/>
        <v/>
      </c>
      <c r="C2359" s="140">
        <f t="shared" si="446"/>
        <v>24429600</v>
      </c>
      <c r="D2359" s="144"/>
      <c r="G2359" s="147"/>
      <c r="X2359" s="146"/>
      <c r="Y2359" s="146"/>
      <c r="Z2359" s="199"/>
      <c r="AA2359" s="146"/>
      <c r="AB2359" s="148"/>
    </row>
    <row r="2360" spans="1:28" x14ac:dyDescent="0.2">
      <c r="A2360" s="150"/>
      <c r="B2360" s="149" t="str">
        <f t="shared" si="447"/>
        <v/>
      </c>
      <c r="C2360" s="140">
        <f t="shared" si="446"/>
        <v>24440400</v>
      </c>
      <c r="D2360" s="144"/>
      <c r="G2360" s="147"/>
      <c r="X2360" s="146"/>
      <c r="Y2360" s="146"/>
      <c r="Z2360" s="199"/>
      <c r="AA2360" s="146"/>
      <c r="AB2360" s="148"/>
    </row>
    <row r="2361" spans="1:28" x14ac:dyDescent="0.2">
      <c r="A2361" s="150"/>
      <c r="B2361" s="149" t="str">
        <f t="shared" si="447"/>
        <v/>
      </c>
      <c r="C2361" s="140">
        <f t="shared" si="446"/>
        <v>24451200</v>
      </c>
      <c r="D2361" s="144"/>
      <c r="G2361" s="147"/>
      <c r="X2361" s="146"/>
      <c r="Y2361" s="146"/>
      <c r="Z2361" s="199"/>
      <c r="AA2361" s="146"/>
      <c r="AB2361" s="148"/>
    </row>
    <row r="2362" spans="1:28" x14ac:dyDescent="0.2">
      <c r="A2362" s="150"/>
      <c r="B2362" s="149" t="str">
        <f t="shared" si="447"/>
        <v/>
      </c>
      <c r="C2362" s="140">
        <f t="shared" si="446"/>
        <v>24462000</v>
      </c>
      <c r="D2362" s="144"/>
      <c r="G2362" s="147"/>
      <c r="X2362" s="146"/>
      <c r="Y2362" s="146"/>
      <c r="Z2362" s="199"/>
      <c r="AA2362" s="146"/>
      <c r="AB2362" s="148"/>
    </row>
    <row r="2363" spans="1:28" x14ac:dyDescent="0.2">
      <c r="A2363" s="150"/>
      <c r="B2363" s="149" t="str">
        <f t="shared" si="447"/>
        <v/>
      </c>
      <c r="C2363" s="140">
        <f t="shared" si="446"/>
        <v>24472800</v>
      </c>
      <c r="D2363" s="144"/>
      <c r="G2363" s="147"/>
      <c r="X2363" s="146"/>
      <c r="Y2363" s="146"/>
      <c r="Z2363" s="199"/>
      <c r="AA2363" s="146"/>
      <c r="AB2363" s="148"/>
    </row>
    <row r="2364" spans="1:28" x14ac:dyDescent="0.2">
      <c r="A2364" s="150"/>
      <c r="B2364" s="149" t="str">
        <f t="shared" si="447"/>
        <v/>
      </c>
      <c r="C2364" s="140">
        <f t="shared" ref="C2364:C2427" si="448">C2363+$N$5*3600+0.00000000001</f>
        <v>24483600</v>
      </c>
      <c r="D2364" s="144"/>
      <c r="G2364" s="147"/>
      <c r="X2364" s="146"/>
      <c r="Y2364" s="146"/>
      <c r="Z2364" s="199"/>
      <c r="AA2364" s="146"/>
      <c r="AB2364" s="148"/>
    </row>
    <row r="2365" spans="1:28" x14ac:dyDescent="0.2">
      <c r="A2365" s="150"/>
      <c r="B2365" s="149" t="str">
        <f t="shared" si="447"/>
        <v/>
      </c>
      <c r="C2365" s="140">
        <f t="shared" si="448"/>
        <v>24494400</v>
      </c>
      <c r="D2365" s="144"/>
      <c r="G2365" s="147"/>
      <c r="X2365" s="146"/>
      <c r="Y2365" s="146"/>
      <c r="Z2365" s="199"/>
      <c r="AA2365" s="146"/>
      <c r="AB2365" s="148"/>
    </row>
    <row r="2366" spans="1:28" x14ac:dyDescent="0.2">
      <c r="A2366" s="150"/>
      <c r="B2366" s="149" t="str">
        <f t="shared" si="447"/>
        <v/>
      </c>
      <c r="C2366" s="140">
        <f t="shared" si="448"/>
        <v>24505200</v>
      </c>
      <c r="D2366" s="144"/>
      <c r="G2366" s="147"/>
      <c r="X2366" s="146"/>
      <c r="Y2366" s="146"/>
      <c r="Z2366" s="199"/>
      <c r="AA2366" s="146"/>
      <c r="AB2366" s="148"/>
    </row>
    <row r="2367" spans="1:28" x14ac:dyDescent="0.2">
      <c r="A2367" s="150"/>
      <c r="B2367" s="149" t="str">
        <f t="shared" si="447"/>
        <v/>
      </c>
      <c r="C2367" s="140">
        <f t="shared" si="448"/>
        <v>24516000</v>
      </c>
      <c r="D2367" s="144"/>
      <c r="G2367" s="147"/>
      <c r="X2367" s="146"/>
      <c r="Y2367" s="146"/>
      <c r="Z2367" s="199"/>
      <c r="AA2367" s="146"/>
      <c r="AB2367" s="148"/>
    </row>
    <row r="2368" spans="1:28" x14ac:dyDescent="0.2">
      <c r="A2368" s="150"/>
      <c r="B2368" s="149" t="str">
        <f t="shared" si="447"/>
        <v/>
      </c>
      <c r="C2368" s="140">
        <f t="shared" si="448"/>
        <v>24526800</v>
      </c>
      <c r="D2368" s="144"/>
      <c r="G2368" s="147"/>
      <c r="X2368" s="146"/>
      <c r="Y2368" s="146"/>
      <c r="Z2368" s="199"/>
      <c r="AA2368" s="146"/>
      <c r="AB2368" s="148"/>
    </row>
    <row r="2369" spans="1:28" x14ac:dyDescent="0.2">
      <c r="A2369" s="150"/>
      <c r="B2369" s="149" t="str">
        <f t="shared" si="447"/>
        <v/>
      </c>
      <c r="C2369" s="140">
        <f t="shared" si="448"/>
        <v>24537600</v>
      </c>
      <c r="D2369" s="144"/>
      <c r="G2369" s="147"/>
      <c r="X2369" s="146"/>
      <c r="Y2369" s="146"/>
      <c r="Z2369" s="199"/>
      <c r="AA2369" s="146"/>
      <c r="AB2369" s="148"/>
    </row>
    <row r="2370" spans="1:28" x14ac:dyDescent="0.2">
      <c r="A2370" s="150"/>
      <c r="B2370" s="149" t="str">
        <f t="shared" si="447"/>
        <v/>
      </c>
      <c r="C2370" s="140">
        <f t="shared" si="448"/>
        <v>24548400</v>
      </c>
      <c r="D2370" s="144"/>
      <c r="G2370" s="147"/>
      <c r="X2370" s="146"/>
      <c r="Y2370" s="146"/>
      <c r="Z2370" s="199"/>
      <c r="AA2370" s="146"/>
      <c r="AB2370" s="148"/>
    </row>
    <row r="2371" spans="1:28" x14ac:dyDescent="0.2">
      <c r="A2371" s="150"/>
      <c r="B2371" s="149" t="str">
        <f t="shared" si="447"/>
        <v/>
      </c>
      <c r="C2371" s="140">
        <f t="shared" si="448"/>
        <v>24559200</v>
      </c>
      <c r="D2371" s="144"/>
      <c r="G2371" s="147"/>
      <c r="X2371" s="146"/>
      <c r="Y2371" s="146"/>
      <c r="Z2371" s="199"/>
      <c r="AA2371" s="146"/>
      <c r="AB2371" s="148"/>
    </row>
    <row r="2372" spans="1:28" x14ac:dyDescent="0.2">
      <c r="A2372" s="150"/>
      <c r="B2372" s="149" t="str">
        <f t="shared" si="447"/>
        <v/>
      </c>
      <c r="C2372" s="140">
        <f t="shared" si="448"/>
        <v>24570000</v>
      </c>
      <c r="D2372" s="144"/>
      <c r="G2372" s="147"/>
      <c r="X2372" s="146"/>
      <c r="Y2372" s="146"/>
      <c r="Z2372" s="199"/>
      <c r="AA2372" s="146"/>
      <c r="AB2372" s="148"/>
    </row>
    <row r="2373" spans="1:28" x14ac:dyDescent="0.2">
      <c r="A2373" s="150"/>
      <c r="B2373" s="149" t="str">
        <f t="shared" si="447"/>
        <v/>
      </c>
      <c r="C2373" s="140">
        <f t="shared" si="448"/>
        <v>24580800</v>
      </c>
      <c r="D2373" s="144"/>
      <c r="G2373" s="147"/>
      <c r="X2373" s="146"/>
      <c r="Y2373" s="146"/>
      <c r="Z2373" s="199"/>
      <c r="AA2373" s="146"/>
      <c r="AB2373" s="148"/>
    </row>
    <row r="2374" spans="1:28" x14ac:dyDescent="0.2">
      <c r="A2374" s="150"/>
      <c r="B2374" s="149" t="str">
        <f t="shared" si="447"/>
        <v/>
      </c>
      <c r="C2374" s="140">
        <f t="shared" si="448"/>
        <v>24591600</v>
      </c>
      <c r="D2374" s="144"/>
      <c r="G2374" s="147"/>
      <c r="X2374" s="146"/>
      <c r="Y2374" s="146"/>
      <c r="Z2374" s="199"/>
      <c r="AA2374" s="146"/>
      <c r="AB2374" s="148"/>
    </row>
    <row r="2375" spans="1:28" x14ac:dyDescent="0.2">
      <c r="A2375" s="150"/>
      <c r="B2375" s="149" t="str">
        <f t="shared" si="447"/>
        <v/>
      </c>
      <c r="C2375" s="140">
        <f t="shared" si="448"/>
        <v>24602400</v>
      </c>
      <c r="D2375" s="144"/>
      <c r="G2375" s="147"/>
      <c r="X2375" s="146"/>
      <c r="Y2375" s="146"/>
      <c r="Z2375" s="199"/>
      <c r="AA2375" s="146"/>
      <c r="AB2375" s="148"/>
    </row>
    <row r="2376" spans="1:28" x14ac:dyDescent="0.2">
      <c r="A2376" s="150"/>
      <c r="B2376" s="149" t="str">
        <f t="shared" si="447"/>
        <v/>
      </c>
      <c r="C2376" s="140">
        <f t="shared" si="448"/>
        <v>24613200</v>
      </c>
      <c r="D2376" s="144"/>
      <c r="G2376" s="147"/>
      <c r="X2376" s="146"/>
      <c r="Y2376" s="146"/>
      <c r="Z2376" s="199"/>
      <c r="AA2376" s="146"/>
      <c r="AB2376" s="148"/>
    </row>
    <row r="2377" spans="1:28" x14ac:dyDescent="0.2">
      <c r="A2377" s="150"/>
      <c r="B2377" s="149" t="str">
        <f t="shared" si="447"/>
        <v/>
      </c>
      <c r="C2377" s="140">
        <f t="shared" si="448"/>
        <v>24624000</v>
      </c>
      <c r="D2377" s="144"/>
      <c r="G2377" s="147"/>
      <c r="X2377" s="146"/>
      <c r="Y2377" s="146"/>
      <c r="Z2377" s="199"/>
      <c r="AA2377" s="146"/>
      <c r="AB2377" s="148"/>
    </row>
    <row r="2378" spans="1:28" x14ac:dyDescent="0.2">
      <c r="A2378" s="150"/>
      <c r="B2378" s="149" t="str">
        <f t="shared" si="447"/>
        <v/>
      </c>
      <c r="C2378" s="140">
        <f t="shared" si="448"/>
        <v>24634800</v>
      </c>
      <c r="D2378" s="144"/>
      <c r="G2378" s="147"/>
      <c r="X2378" s="146"/>
      <c r="Y2378" s="146"/>
      <c r="Z2378" s="199"/>
      <c r="AA2378" s="146"/>
      <c r="AB2378" s="148"/>
    </row>
    <row r="2379" spans="1:28" x14ac:dyDescent="0.2">
      <c r="A2379" s="150"/>
      <c r="B2379" s="149" t="str">
        <f t="shared" si="447"/>
        <v/>
      </c>
      <c r="C2379" s="140">
        <f t="shared" si="448"/>
        <v>24645600</v>
      </c>
      <c r="D2379" s="144"/>
      <c r="G2379" s="147"/>
      <c r="X2379" s="146"/>
      <c r="Y2379" s="146"/>
      <c r="Z2379" s="199"/>
      <c r="AA2379" s="146"/>
      <c r="AB2379" s="148"/>
    </row>
    <row r="2380" spans="1:28" x14ac:dyDescent="0.2">
      <c r="A2380" s="150"/>
      <c r="B2380" s="149" t="str">
        <f t="shared" si="447"/>
        <v/>
      </c>
      <c r="C2380" s="140">
        <f t="shared" si="448"/>
        <v>24656400</v>
      </c>
      <c r="D2380" s="144"/>
      <c r="G2380" s="147"/>
      <c r="X2380" s="146"/>
      <c r="Y2380" s="146"/>
      <c r="Z2380" s="199"/>
      <c r="AA2380" s="146"/>
      <c r="AB2380" s="148"/>
    </row>
    <row r="2381" spans="1:28" x14ac:dyDescent="0.2">
      <c r="A2381" s="150"/>
      <c r="B2381" s="149" t="str">
        <f t="shared" si="447"/>
        <v/>
      </c>
      <c r="C2381" s="140">
        <f t="shared" si="448"/>
        <v>24667200</v>
      </c>
      <c r="D2381" s="144"/>
      <c r="G2381" s="147"/>
      <c r="X2381" s="146"/>
      <c r="Y2381" s="146"/>
      <c r="Z2381" s="199"/>
      <c r="AA2381" s="146"/>
      <c r="AB2381" s="148"/>
    </row>
    <row r="2382" spans="1:28" x14ac:dyDescent="0.2">
      <c r="A2382" s="150"/>
      <c r="B2382" s="149" t="str">
        <f t="shared" si="447"/>
        <v/>
      </c>
      <c r="C2382" s="140">
        <f t="shared" si="448"/>
        <v>24678000</v>
      </c>
      <c r="D2382" s="144"/>
      <c r="G2382" s="147"/>
      <c r="X2382" s="146"/>
      <c r="Y2382" s="146"/>
      <c r="Z2382" s="199"/>
      <c r="AA2382" s="146"/>
      <c r="AB2382" s="148"/>
    </row>
    <row r="2383" spans="1:28" x14ac:dyDescent="0.2">
      <c r="A2383" s="150"/>
      <c r="B2383" s="149" t="str">
        <f t="shared" si="447"/>
        <v/>
      </c>
      <c r="C2383" s="140">
        <f t="shared" si="448"/>
        <v>24688800</v>
      </c>
      <c r="D2383" s="144"/>
      <c r="G2383" s="147"/>
      <c r="X2383" s="146"/>
      <c r="Y2383" s="146"/>
      <c r="Z2383" s="199"/>
      <c r="AA2383" s="146"/>
      <c r="AB2383" s="148"/>
    </row>
    <row r="2384" spans="1:28" x14ac:dyDescent="0.2">
      <c r="A2384" s="150"/>
      <c r="B2384" s="149" t="str">
        <f t="shared" si="447"/>
        <v/>
      </c>
      <c r="C2384" s="140">
        <f t="shared" si="448"/>
        <v>24699600</v>
      </c>
      <c r="D2384" s="144"/>
      <c r="G2384" s="147"/>
      <c r="X2384" s="146"/>
      <c r="Y2384" s="146"/>
      <c r="Z2384" s="199"/>
      <c r="AA2384" s="146"/>
      <c r="AB2384" s="148"/>
    </row>
    <row r="2385" spans="1:28" x14ac:dyDescent="0.2">
      <c r="A2385" s="150"/>
      <c r="B2385" s="149" t="str">
        <f t="shared" si="447"/>
        <v/>
      </c>
      <c r="C2385" s="140">
        <f t="shared" si="448"/>
        <v>24710400</v>
      </c>
      <c r="D2385" s="144"/>
      <c r="G2385" s="147"/>
      <c r="X2385" s="146"/>
      <c r="Y2385" s="146"/>
      <c r="Z2385" s="199"/>
      <c r="AA2385" s="146"/>
      <c r="AB2385" s="148"/>
    </row>
    <row r="2386" spans="1:28" x14ac:dyDescent="0.2">
      <c r="A2386" s="150"/>
      <c r="B2386" s="149" t="str">
        <f t="shared" si="447"/>
        <v/>
      </c>
      <c r="C2386" s="140">
        <f t="shared" si="448"/>
        <v>24721200</v>
      </c>
      <c r="D2386" s="144"/>
      <c r="G2386" s="147"/>
      <c r="X2386" s="146"/>
      <c r="Y2386" s="146"/>
      <c r="Z2386" s="199"/>
      <c r="AA2386" s="146"/>
      <c r="AB2386" s="148"/>
    </row>
    <row r="2387" spans="1:28" x14ac:dyDescent="0.2">
      <c r="A2387" s="150"/>
      <c r="B2387" s="149" t="str">
        <f t="shared" si="447"/>
        <v/>
      </c>
      <c r="C2387" s="140">
        <f t="shared" si="448"/>
        <v>24732000</v>
      </c>
      <c r="D2387" s="144"/>
      <c r="G2387" s="147"/>
      <c r="X2387" s="146"/>
      <c r="Y2387" s="146"/>
      <c r="Z2387" s="199"/>
      <c r="AA2387" s="146"/>
      <c r="AB2387" s="148"/>
    </row>
    <row r="2388" spans="1:28" x14ac:dyDescent="0.2">
      <c r="A2388" s="150"/>
      <c r="B2388" s="149" t="str">
        <f t="shared" si="447"/>
        <v/>
      </c>
      <c r="C2388" s="140">
        <f t="shared" si="448"/>
        <v>24742800</v>
      </c>
      <c r="D2388" s="144"/>
      <c r="G2388" s="147"/>
      <c r="X2388" s="146"/>
      <c r="Y2388" s="146"/>
      <c r="Z2388" s="199"/>
      <c r="AA2388" s="146"/>
      <c r="AB2388" s="148"/>
    </row>
    <row r="2389" spans="1:28" x14ac:dyDescent="0.2">
      <c r="A2389" s="150"/>
      <c r="B2389" s="149" t="str">
        <f t="shared" si="447"/>
        <v/>
      </c>
      <c r="C2389" s="140">
        <f t="shared" si="448"/>
        <v>24753600</v>
      </c>
      <c r="D2389" s="144"/>
      <c r="G2389" s="147"/>
      <c r="X2389" s="146"/>
      <c r="Y2389" s="146"/>
      <c r="Z2389" s="199"/>
      <c r="AA2389" s="146"/>
      <c r="AB2389" s="148"/>
    </row>
    <row r="2390" spans="1:28" x14ac:dyDescent="0.2">
      <c r="A2390" s="150"/>
      <c r="B2390" s="149" t="str">
        <f t="shared" si="447"/>
        <v/>
      </c>
      <c r="C2390" s="140">
        <f t="shared" si="448"/>
        <v>24764400</v>
      </c>
      <c r="D2390" s="144"/>
      <c r="G2390" s="147"/>
      <c r="X2390" s="146"/>
      <c r="Y2390" s="146"/>
      <c r="Z2390" s="199"/>
      <c r="AA2390" s="146"/>
      <c r="AB2390" s="148"/>
    </row>
    <row r="2391" spans="1:28" x14ac:dyDescent="0.2">
      <c r="A2391" s="150"/>
      <c r="B2391" s="149" t="str">
        <f t="shared" si="447"/>
        <v/>
      </c>
      <c r="C2391" s="140">
        <f t="shared" si="448"/>
        <v>24775200</v>
      </c>
      <c r="D2391" s="144"/>
      <c r="G2391" s="147"/>
      <c r="X2391" s="146"/>
      <c r="Y2391" s="146"/>
      <c r="Z2391" s="199"/>
      <c r="AA2391" s="146"/>
      <c r="AB2391" s="148"/>
    </row>
    <row r="2392" spans="1:28" x14ac:dyDescent="0.2">
      <c r="A2392" s="150"/>
      <c r="B2392" s="149" t="str">
        <f t="shared" si="447"/>
        <v/>
      </c>
      <c r="C2392" s="140">
        <f t="shared" si="448"/>
        <v>24786000</v>
      </c>
      <c r="D2392" s="144"/>
      <c r="G2392" s="147"/>
      <c r="X2392" s="146"/>
      <c r="Y2392" s="146"/>
      <c r="Z2392" s="199"/>
      <c r="AA2392" s="146"/>
      <c r="AB2392" s="148"/>
    </row>
    <row r="2393" spans="1:28" x14ac:dyDescent="0.2">
      <c r="A2393" s="150"/>
      <c r="B2393" s="149" t="str">
        <f t="shared" si="447"/>
        <v/>
      </c>
      <c r="C2393" s="140">
        <f t="shared" si="448"/>
        <v>24796800</v>
      </c>
      <c r="D2393" s="144"/>
      <c r="G2393" s="147"/>
      <c r="X2393" s="146"/>
      <c r="Y2393" s="146"/>
      <c r="Z2393" s="199"/>
      <c r="AA2393" s="146"/>
      <c r="AB2393" s="148"/>
    </row>
    <row r="2394" spans="1:28" x14ac:dyDescent="0.2">
      <c r="A2394" s="150"/>
      <c r="B2394" s="149" t="str">
        <f t="shared" si="447"/>
        <v/>
      </c>
      <c r="C2394" s="140">
        <f t="shared" si="448"/>
        <v>24807600</v>
      </c>
      <c r="D2394" s="144"/>
      <c r="G2394" s="147"/>
      <c r="X2394" s="146"/>
      <c r="Y2394" s="146"/>
      <c r="Z2394" s="199"/>
      <c r="AA2394" s="146"/>
      <c r="AB2394" s="148"/>
    </row>
    <row r="2395" spans="1:28" x14ac:dyDescent="0.2">
      <c r="A2395" s="150"/>
      <c r="B2395" s="149" t="str">
        <f t="shared" si="447"/>
        <v/>
      </c>
      <c r="C2395" s="140">
        <f t="shared" si="448"/>
        <v>24818400</v>
      </c>
      <c r="D2395" s="144"/>
      <c r="G2395" s="147"/>
      <c r="X2395" s="146"/>
      <c r="Y2395" s="146"/>
      <c r="Z2395" s="199"/>
      <c r="AA2395" s="146"/>
      <c r="AB2395" s="148"/>
    </row>
    <row r="2396" spans="1:28" x14ac:dyDescent="0.2">
      <c r="A2396" s="150"/>
      <c r="B2396" s="149" t="str">
        <f t="shared" si="447"/>
        <v/>
      </c>
      <c r="C2396" s="140">
        <f t="shared" si="448"/>
        <v>24829200</v>
      </c>
      <c r="D2396" s="144"/>
      <c r="G2396" s="147"/>
      <c r="X2396" s="146"/>
      <c r="Y2396" s="146"/>
      <c r="Z2396" s="199"/>
      <c r="AA2396" s="146"/>
      <c r="AB2396" s="148"/>
    </row>
    <row r="2397" spans="1:28" x14ac:dyDescent="0.2">
      <c r="A2397" s="150"/>
      <c r="B2397" s="149" t="str">
        <f t="shared" si="447"/>
        <v/>
      </c>
      <c r="C2397" s="140">
        <f t="shared" si="448"/>
        <v>24840000</v>
      </c>
      <c r="D2397" s="144"/>
      <c r="G2397" s="147"/>
      <c r="X2397" s="146"/>
      <c r="Y2397" s="146"/>
      <c r="Z2397" s="199"/>
      <c r="AA2397" s="146"/>
      <c r="AB2397" s="148"/>
    </row>
    <row r="2398" spans="1:28" x14ac:dyDescent="0.2">
      <c r="A2398" s="150"/>
      <c r="B2398" s="149" t="str">
        <f t="shared" si="447"/>
        <v/>
      </c>
      <c r="C2398" s="140">
        <f t="shared" si="448"/>
        <v>24850800</v>
      </c>
      <c r="D2398" s="144"/>
      <c r="G2398" s="147"/>
      <c r="X2398" s="146"/>
      <c r="Y2398" s="146"/>
      <c r="Z2398" s="199"/>
      <c r="AA2398" s="146"/>
      <c r="AB2398" s="148"/>
    </row>
    <row r="2399" spans="1:28" x14ac:dyDescent="0.2">
      <c r="A2399" s="150"/>
      <c r="B2399" s="149" t="str">
        <f t="shared" si="447"/>
        <v/>
      </c>
      <c r="C2399" s="140">
        <f t="shared" si="448"/>
        <v>24861600</v>
      </c>
      <c r="D2399" s="144"/>
      <c r="G2399" s="147"/>
      <c r="X2399" s="146"/>
      <c r="Y2399" s="146"/>
      <c r="Z2399" s="199"/>
      <c r="AA2399" s="146"/>
      <c r="AB2399" s="148"/>
    </row>
    <row r="2400" spans="1:28" x14ac:dyDescent="0.2">
      <c r="A2400" s="150"/>
      <c r="B2400" s="149" t="str">
        <f t="shared" si="447"/>
        <v/>
      </c>
      <c r="C2400" s="140">
        <f t="shared" si="448"/>
        <v>24872400</v>
      </c>
      <c r="D2400" s="144"/>
      <c r="G2400" s="147"/>
      <c r="X2400" s="146"/>
      <c r="Y2400" s="146"/>
      <c r="Z2400" s="199"/>
      <c r="AA2400" s="146"/>
      <c r="AB2400" s="148"/>
    </row>
    <row r="2401" spans="1:28" x14ac:dyDescent="0.2">
      <c r="A2401" s="150"/>
      <c r="B2401" s="149" t="str">
        <f t="shared" si="447"/>
        <v/>
      </c>
      <c r="C2401" s="140">
        <f t="shared" si="448"/>
        <v>24883200</v>
      </c>
      <c r="D2401" s="144"/>
      <c r="G2401" s="147"/>
      <c r="X2401" s="146"/>
      <c r="Y2401" s="146"/>
      <c r="Z2401" s="199"/>
      <c r="AA2401" s="146"/>
      <c r="AB2401" s="148"/>
    </row>
    <row r="2402" spans="1:28" x14ac:dyDescent="0.2">
      <c r="A2402" s="150"/>
      <c r="B2402" s="149" t="str">
        <f t="shared" si="447"/>
        <v/>
      </c>
      <c r="C2402" s="140">
        <f t="shared" si="448"/>
        <v>24894000</v>
      </c>
      <c r="D2402" s="144"/>
      <c r="G2402" s="147"/>
      <c r="X2402" s="146"/>
      <c r="Y2402" s="146"/>
      <c r="Z2402" s="199"/>
      <c r="AA2402" s="146"/>
      <c r="AB2402" s="148"/>
    </row>
    <row r="2403" spans="1:28" x14ac:dyDescent="0.2">
      <c r="A2403" s="150"/>
      <c r="B2403" s="149" t="str">
        <f t="shared" si="447"/>
        <v/>
      </c>
      <c r="C2403" s="140">
        <f t="shared" si="448"/>
        <v>24904800</v>
      </c>
      <c r="D2403" s="144"/>
      <c r="G2403" s="147"/>
      <c r="X2403" s="146"/>
      <c r="Y2403" s="146"/>
      <c r="Z2403" s="199"/>
      <c r="AA2403" s="146"/>
      <c r="AB2403" s="148"/>
    </row>
    <row r="2404" spans="1:28" x14ac:dyDescent="0.2">
      <c r="A2404" s="150"/>
      <c r="B2404" s="149" t="str">
        <f t="shared" si="447"/>
        <v/>
      </c>
      <c r="C2404" s="140">
        <f t="shared" si="448"/>
        <v>24915600</v>
      </c>
      <c r="D2404" s="144"/>
      <c r="G2404" s="147"/>
      <c r="X2404" s="146"/>
      <c r="Y2404" s="146"/>
      <c r="Z2404" s="199"/>
      <c r="AA2404" s="146"/>
      <c r="AB2404" s="148"/>
    </row>
    <row r="2405" spans="1:28" x14ac:dyDescent="0.2">
      <c r="A2405" s="150"/>
      <c r="B2405" s="149" t="str">
        <f t="shared" si="447"/>
        <v/>
      </c>
      <c r="C2405" s="140">
        <f t="shared" si="448"/>
        <v>24926400</v>
      </c>
      <c r="D2405" s="144"/>
      <c r="G2405" s="147"/>
      <c r="X2405" s="146"/>
      <c r="Y2405" s="146"/>
      <c r="Z2405" s="199"/>
      <c r="AA2405" s="146"/>
      <c r="AB2405" s="148"/>
    </row>
    <row r="2406" spans="1:28" x14ac:dyDescent="0.2">
      <c r="A2406" s="150"/>
      <c r="B2406" s="149" t="str">
        <f t="shared" si="447"/>
        <v/>
      </c>
      <c r="C2406" s="140">
        <f t="shared" si="448"/>
        <v>24937200</v>
      </c>
      <c r="D2406" s="144"/>
      <c r="G2406" s="147"/>
      <c r="X2406" s="146"/>
      <c r="Y2406" s="146"/>
      <c r="Z2406" s="199"/>
      <c r="AA2406" s="146"/>
      <c r="AB2406" s="148"/>
    </row>
    <row r="2407" spans="1:28" x14ac:dyDescent="0.2">
      <c r="A2407" s="150"/>
      <c r="B2407" s="149" t="str">
        <f t="shared" si="447"/>
        <v/>
      </c>
      <c r="C2407" s="140">
        <f t="shared" si="448"/>
        <v>24948000</v>
      </c>
      <c r="D2407" s="144"/>
      <c r="G2407" s="147"/>
      <c r="X2407" s="146"/>
      <c r="Y2407" s="146"/>
      <c r="Z2407" s="199"/>
      <c r="AA2407" s="146"/>
      <c r="AB2407" s="148"/>
    </row>
    <row r="2408" spans="1:28" x14ac:dyDescent="0.2">
      <c r="A2408" s="150"/>
      <c r="B2408" s="149" t="str">
        <f t="shared" si="447"/>
        <v/>
      </c>
      <c r="C2408" s="140">
        <f t="shared" si="448"/>
        <v>24958800</v>
      </c>
      <c r="D2408" s="144"/>
      <c r="G2408" s="147"/>
      <c r="X2408" s="146"/>
      <c r="Y2408" s="146"/>
      <c r="Z2408" s="199"/>
      <c r="AA2408" s="146"/>
      <c r="AB2408" s="148"/>
    </row>
    <row r="2409" spans="1:28" x14ac:dyDescent="0.2">
      <c r="A2409" s="150"/>
      <c r="B2409" s="149" t="str">
        <f t="shared" si="447"/>
        <v/>
      </c>
      <c r="C2409" s="140">
        <f t="shared" si="448"/>
        <v>24969600</v>
      </c>
      <c r="D2409" s="144"/>
      <c r="G2409" s="147"/>
      <c r="X2409" s="146"/>
      <c r="Y2409" s="146"/>
      <c r="Z2409" s="199"/>
      <c r="AA2409" s="146"/>
      <c r="AB2409" s="148"/>
    </row>
    <row r="2410" spans="1:28" x14ac:dyDescent="0.2">
      <c r="A2410" s="150"/>
      <c r="B2410" s="149" t="str">
        <f t="shared" si="447"/>
        <v/>
      </c>
      <c r="C2410" s="140">
        <f t="shared" si="448"/>
        <v>24980400</v>
      </c>
      <c r="D2410" s="144"/>
      <c r="G2410" s="147"/>
      <c r="X2410" s="146"/>
      <c r="Y2410" s="146"/>
      <c r="Z2410" s="199"/>
      <c r="AA2410" s="146"/>
      <c r="AB2410" s="148"/>
    </row>
    <row r="2411" spans="1:28" x14ac:dyDescent="0.2">
      <c r="A2411" s="150"/>
      <c r="B2411" s="149" t="str">
        <f t="shared" si="447"/>
        <v/>
      </c>
      <c r="C2411" s="140">
        <f t="shared" si="448"/>
        <v>24991200</v>
      </c>
      <c r="D2411" s="144"/>
      <c r="G2411" s="147"/>
      <c r="X2411" s="146"/>
      <c r="Y2411" s="146"/>
      <c r="Z2411" s="199"/>
      <c r="AA2411" s="146"/>
      <c r="AB2411" s="148"/>
    </row>
    <row r="2412" spans="1:28" x14ac:dyDescent="0.2">
      <c r="A2412" s="150"/>
      <c r="B2412" s="149" t="str">
        <f t="shared" si="447"/>
        <v/>
      </c>
      <c r="C2412" s="140">
        <f t="shared" si="448"/>
        <v>25002000</v>
      </c>
      <c r="D2412" s="144"/>
      <c r="G2412" s="147"/>
      <c r="X2412" s="146"/>
      <c r="Y2412" s="146"/>
      <c r="Z2412" s="199"/>
      <c r="AA2412" s="146"/>
      <c r="AB2412" s="148"/>
    </row>
    <row r="2413" spans="1:28" x14ac:dyDescent="0.2">
      <c r="A2413" s="150"/>
      <c r="B2413" s="149" t="str">
        <f t="shared" si="447"/>
        <v/>
      </c>
      <c r="C2413" s="140">
        <f t="shared" si="448"/>
        <v>25012800</v>
      </c>
      <c r="D2413" s="144"/>
      <c r="G2413" s="147"/>
      <c r="X2413" s="146"/>
      <c r="Y2413" s="146"/>
      <c r="Z2413" s="199"/>
      <c r="AA2413" s="146"/>
      <c r="AB2413" s="148"/>
    </row>
    <row r="2414" spans="1:28" x14ac:dyDescent="0.2">
      <c r="A2414" s="150"/>
      <c r="B2414" s="149" t="str">
        <f t="shared" si="447"/>
        <v/>
      </c>
      <c r="C2414" s="140">
        <f t="shared" si="448"/>
        <v>25023600</v>
      </c>
      <c r="D2414" s="144"/>
      <c r="G2414" s="147"/>
      <c r="X2414" s="146"/>
      <c r="Y2414" s="146"/>
      <c r="Z2414" s="199"/>
      <c r="AA2414" s="146"/>
      <c r="AB2414" s="148"/>
    </row>
    <row r="2415" spans="1:28" x14ac:dyDescent="0.2">
      <c r="A2415" s="150"/>
      <c r="B2415" s="149" t="str">
        <f t="shared" si="447"/>
        <v/>
      </c>
      <c r="C2415" s="140">
        <f t="shared" si="448"/>
        <v>25034400</v>
      </c>
      <c r="D2415" s="144"/>
      <c r="G2415" s="147"/>
      <c r="X2415" s="146"/>
      <c r="Y2415" s="146"/>
      <c r="Z2415" s="199"/>
      <c r="AA2415" s="146"/>
      <c r="AB2415" s="148"/>
    </row>
    <row r="2416" spans="1:28" x14ac:dyDescent="0.2">
      <c r="A2416" s="150"/>
      <c r="B2416" s="149" t="str">
        <f t="shared" si="447"/>
        <v/>
      </c>
      <c r="C2416" s="140">
        <f t="shared" si="448"/>
        <v>25045200</v>
      </c>
      <c r="D2416" s="144"/>
      <c r="G2416" s="147"/>
      <c r="X2416" s="146"/>
      <c r="Y2416" s="146"/>
      <c r="Z2416" s="199"/>
      <c r="AA2416" s="146"/>
      <c r="AB2416" s="148"/>
    </row>
    <row r="2417" spans="1:28" x14ac:dyDescent="0.2">
      <c r="A2417" s="150"/>
      <c r="B2417" s="149" t="str">
        <f t="shared" si="447"/>
        <v/>
      </c>
      <c r="C2417" s="140">
        <f t="shared" si="448"/>
        <v>25056000</v>
      </c>
      <c r="D2417" s="144"/>
      <c r="G2417" s="147"/>
      <c r="X2417" s="146"/>
      <c r="Y2417" s="146"/>
      <c r="Z2417" s="199"/>
      <c r="AA2417" s="146"/>
      <c r="AB2417" s="148"/>
    </row>
    <row r="2418" spans="1:28" x14ac:dyDescent="0.2">
      <c r="A2418" s="150"/>
      <c r="B2418" s="149" t="str">
        <f t="shared" si="447"/>
        <v/>
      </c>
      <c r="C2418" s="140">
        <f t="shared" si="448"/>
        <v>25066800</v>
      </c>
      <c r="D2418" s="144"/>
      <c r="G2418" s="147"/>
      <c r="X2418" s="146"/>
      <c r="Y2418" s="146"/>
      <c r="Z2418" s="199"/>
      <c r="AA2418" s="146"/>
      <c r="AB2418" s="148"/>
    </row>
    <row r="2419" spans="1:28" x14ac:dyDescent="0.2">
      <c r="A2419" s="150"/>
      <c r="B2419" s="149" t="str">
        <f t="shared" si="447"/>
        <v/>
      </c>
      <c r="C2419" s="140">
        <f t="shared" si="448"/>
        <v>25077600</v>
      </c>
      <c r="D2419" s="144"/>
      <c r="G2419" s="147"/>
      <c r="X2419" s="146"/>
      <c r="Y2419" s="146"/>
      <c r="Z2419" s="199"/>
      <c r="AA2419" s="146"/>
      <c r="AB2419" s="148"/>
    </row>
    <row r="2420" spans="1:28" x14ac:dyDescent="0.2">
      <c r="A2420" s="150"/>
      <c r="B2420" s="149" t="str">
        <f t="shared" si="447"/>
        <v/>
      </c>
      <c r="C2420" s="140">
        <f t="shared" si="448"/>
        <v>25088400</v>
      </c>
      <c r="D2420" s="144"/>
      <c r="G2420" s="147"/>
      <c r="X2420" s="146"/>
      <c r="Y2420" s="146"/>
      <c r="Z2420" s="199"/>
      <c r="AA2420" s="146"/>
      <c r="AB2420" s="148"/>
    </row>
    <row r="2421" spans="1:28" x14ac:dyDescent="0.2">
      <c r="A2421" s="150"/>
      <c r="B2421" s="149" t="str">
        <f t="shared" si="447"/>
        <v/>
      </c>
      <c r="C2421" s="140">
        <f t="shared" si="448"/>
        <v>25099200</v>
      </c>
      <c r="D2421" s="144"/>
      <c r="G2421" s="147"/>
      <c r="X2421" s="146"/>
      <c r="Y2421" s="146"/>
      <c r="Z2421" s="199"/>
      <c r="AA2421" s="146"/>
      <c r="AB2421" s="148"/>
    </row>
    <row r="2422" spans="1:28" x14ac:dyDescent="0.2">
      <c r="A2422" s="150"/>
      <c r="B2422" s="149" t="str">
        <f t="shared" ref="B2422:B2485" si="449">IF(D2422="","",B2421+$N$5/24+0.000000001)</f>
        <v/>
      </c>
      <c r="C2422" s="140">
        <f t="shared" si="448"/>
        <v>25110000</v>
      </c>
      <c r="D2422" s="144"/>
      <c r="G2422" s="147"/>
      <c r="X2422" s="146"/>
      <c r="Y2422" s="146"/>
      <c r="Z2422" s="199"/>
      <c r="AA2422" s="146"/>
      <c r="AB2422" s="148"/>
    </row>
    <row r="2423" spans="1:28" x14ac:dyDescent="0.2">
      <c r="A2423" s="150"/>
      <c r="B2423" s="149" t="str">
        <f t="shared" si="449"/>
        <v/>
      </c>
      <c r="C2423" s="140">
        <f t="shared" si="448"/>
        <v>25120800</v>
      </c>
      <c r="D2423" s="144"/>
      <c r="G2423" s="147"/>
      <c r="X2423" s="146"/>
      <c r="Y2423" s="146"/>
      <c r="Z2423" s="199"/>
      <c r="AA2423" s="146"/>
      <c r="AB2423" s="148"/>
    </row>
    <row r="2424" spans="1:28" x14ac:dyDescent="0.2">
      <c r="A2424" s="150"/>
      <c r="B2424" s="149" t="str">
        <f t="shared" si="449"/>
        <v/>
      </c>
      <c r="C2424" s="140">
        <f t="shared" si="448"/>
        <v>25131600</v>
      </c>
      <c r="D2424" s="144"/>
      <c r="G2424" s="147"/>
      <c r="X2424" s="146"/>
      <c r="Y2424" s="146"/>
      <c r="Z2424" s="199"/>
      <c r="AA2424" s="146"/>
      <c r="AB2424" s="148"/>
    </row>
    <row r="2425" spans="1:28" x14ac:dyDescent="0.2">
      <c r="A2425" s="150"/>
      <c r="B2425" s="149" t="str">
        <f t="shared" si="449"/>
        <v/>
      </c>
      <c r="C2425" s="140">
        <f t="shared" si="448"/>
        <v>25142400</v>
      </c>
      <c r="D2425" s="144"/>
      <c r="G2425" s="147"/>
      <c r="X2425" s="146"/>
      <c r="Y2425" s="146"/>
      <c r="Z2425" s="199"/>
      <c r="AA2425" s="146"/>
      <c r="AB2425" s="148"/>
    </row>
    <row r="2426" spans="1:28" x14ac:dyDescent="0.2">
      <c r="A2426" s="150"/>
      <c r="B2426" s="149" t="str">
        <f t="shared" si="449"/>
        <v/>
      </c>
      <c r="C2426" s="140">
        <f t="shared" si="448"/>
        <v>25153200</v>
      </c>
      <c r="D2426" s="144"/>
      <c r="G2426" s="147"/>
      <c r="X2426" s="146"/>
      <c r="Y2426" s="146"/>
      <c r="Z2426" s="199"/>
      <c r="AA2426" s="146"/>
      <c r="AB2426" s="148"/>
    </row>
    <row r="2427" spans="1:28" x14ac:dyDescent="0.2">
      <c r="A2427" s="150"/>
      <c r="B2427" s="149" t="str">
        <f t="shared" si="449"/>
        <v/>
      </c>
      <c r="C2427" s="140">
        <f t="shared" si="448"/>
        <v>25164000</v>
      </c>
      <c r="D2427" s="144"/>
      <c r="G2427" s="147"/>
      <c r="X2427" s="146"/>
      <c r="Y2427" s="146"/>
      <c r="Z2427" s="199"/>
      <c r="AA2427" s="146"/>
      <c r="AB2427" s="148"/>
    </row>
    <row r="2428" spans="1:28" x14ac:dyDescent="0.2">
      <c r="A2428" s="150"/>
      <c r="B2428" s="149" t="str">
        <f t="shared" si="449"/>
        <v/>
      </c>
      <c r="C2428" s="140">
        <f t="shared" ref="C2428:C2491" si="450">C2427+$N$5*3600+0.00000000001</f>
        <v>25174800</v>
      </c>
      <c r="D2428" s="144"/>
      <c r="G2428" s="147"/>
      <c r="X2428" s="146"/>
      <c r="Y2428" s="146"/>
      <c r="Z2428" s="199"/>
      <c r="AA2428" s="146"/>
      <c r="AB2428" s="148"/>
    </row>
    <row r="2429" spans="1:28" x14ac:dyDescent="0.2">
      <c r="A2429" s="150"/>
      <c r="B2429" s="149" t="str">
        <f t="shared" si="449"/>
        <v/>
      </c>
      <c r="C2429" s="140">
        <f t="shared" si="450"/>
        <v>25185600</v>
      </c>
      <c r="D2429" s="144"/>
      <c r="G2429" s="147"/>
      <c r="X2429" s="146"/>
      <c r="Y2429" s="146"/>
      <c r="Z2429" s="199"/>
      <c r="AA2429" s="146"/>
      <c r="AB2429" s="148"/>
    </row>
    <row r="2430" spans="1:28" x14ac:dyDescent="0.2">
      <c r="A2430" s="150"/>
      <c r="B2430" s="149" t="str">
        <f t="shared" si="449"/>
        <v/>
      </c>
      <c r="C2430" s="140">
        <f t="shared" si="450"/>
        <v>25196400</v>
      </c>
      <c r="D2430" s="144"/>
      <c r="G2430" s="147"/>
      <c r="X2430" s="146"/>
      <c r="Y2430" s="146"/>
      <c r="Z2430" s="199"/>
      <c r="AA2430" s="146"/>
      <c r="AB2430" s="148"/>
    </row>
    <row r="2431" spans="1:28" x14ac:dyDescent="0.2">
      <c r="A2431" s="150"/>
      <c r="B2431" s="149" t="str">
        <f t="shared" si="449"/>
        <v/>
      </c>
      <c r="C2431" s="140">
        <f t="shared" si="450"/>
        <v>25207200</v>
      </c>
      <c r="D2431" s="144"/>
      <c r="G2431" s="147"/>
      <c r="X2431" s="146"/>
      <c r="Y2431" s="146"/>
      <c r="Z2431" s="199"/>
      <c r="AA2431" s="146"/>
      <c r="AB2431" s="148"/>
    </row>
    <row r="2432" spans="1:28" x14ac:dyDescent="0.2">
      <c r="A2432" s="150"/>
      <c r="B2432" s="149" t="str">
        <f t="shared" si="449"/>
        <v/>
      </c>
      <c r="C2432" s="140">
        <f t="shared" si="450"/>
        <v>25218000</v>
      </c>
      <c r="D2432" s="144"/>
      <c r="G2432" s="147"/>
      <c r="X2432" s="146"/>
      <c r="Y2432" s="146"/>
      <c r="Z2432" s="199"/>
      <c r="AA2432" s="146"/>
      <c r="AB2432" s="148"/>
    </row>
    <row r="2433" spans="1:28" x14ac:dyDescent="0.2">
      <c r="A2433" s="150"/>
      <c r="B2433" s="149" t="str">
        <f t="shared" si="449"/>
        <v/>
      </c>
      <c r="C2433" s="140">
        <f t="shared" si="450"/>
        <v>25228800</v>
      </c>
      <c r="D2433" s="144"/>
      <c r="G2433" s="147"/>
      <c r="X2433" s="146"/>
      <c r="Y2433" s="146"/>
      <c r="Z2433" s="199"/>
      <c r="AA2433" s="146"/>
      <c r="AB2433" s="148"/>
    </row>
    <row r="2434" spans="1:28" x14ac:dyDescent="0.2">
      <c r="A2434" s="150"/>
      <c r="B2434" s="149" t="str">
        <f t="shared" si="449"/>
        <v/>
      </c>
      <c r="C2434" s="140">
        <f t="shared" si="450"/>
        <v>25239600</v>
      </c>
      <c r="D2434" s="144"/>
      <c r="G2434" s="147"/>
      <c r="X2434" s="146"/>
      <c r="Y2434" s="146"/>
      <c r="Z2434" s="199"/>
      <c r="AA2434" s="146"/>
      <c r="AB2434" s="148"/>
    </row>
    <row r="2435" spans="1:28" x14ac:dyDescent="0.2">
      <c r="A2435" s="150"/>
      <c r="B2435" s="149" t="str">
        <f t="shared" si="449"/>
        <v/>
      </c>
      <c r="C2435" s="140">
        <f t="shared" si="450"/>
        <v>25250400</v>
      </c>
      <c r="D2435" s="144"/>
      <c r="G2435" s="147"/>
      <c r="X2435" s="146"/>
      <c r="Y2435" s="146"/>
      <c r="Z2435" s="199"/>
      <c r="AA2435" s="146"/>
      <c r="AB2435" s="148"/>
    </row>
    <row r="2436" spans="1:28" x14ac:dyDescent="0.2">
      <c r="A2436" s="150"/>
      <c r="B2436" s="149" t="str">
        <f t="shared" si="449"/>
        <v/>
      </c>
      <c r="C2436" s="140">
        <f t="shared" si="450"/>
        <v>25261200</v>
      </c>
      <c r="D2436" s="144"/>
      <c r="G2436" s="147"/>
      <c r="X2436" s="146"/>
      <c r="Y2436" s="146"/>
      <c r="Z2436" s="199"/>
      <c r="AA2436" s="146"/>
      <c r="AB2436" s="148"/>
    </row>
    <row r="2437" spans="1:28" x14ac:dyDescent="0.2">
      <c r="A2437" s="150"/>
      <c r="B2437" s="149" t="str">
        <f t="shared" si="449"/>
        <v/>
      </c>
      <c r="C2437" s="140">
        <f t="shared" si="450"/>
        <v>25272000</v>
      </c>
      <c r="D2437" s="144"/>
      <c r="G2437" s="147"/>
      <c r="X2437" s="146"/>
      <c r="Y2437" s="146"/>
      <c r="Z2437" s="199"/>
      <c r="AA2437" s="146"/>
      <c r="AB2437" s="148"/>
    </row>
    <row r="2438" spans="1:28" x14ac:dyDescent="0.2">
      <c r="A2438" s="150"/>
      <c r="B2438" s="149" t="str">
        <f t="shared" si="449"/>
        <v/>
      </c>
      <c r="C2438" s="140">
        <f t="shared" si="450"/>
        <v>25282800</v>
      </c>
      <c r="D2438" s="144"/>
      <c r="G2438" s="147"/>
      <c r="X2438" s="146"/>
      <c r="Y2438" s="146"/>
      <c r="Z2438" s="199"/>
      <c r="AA2438" s="146"/>
      <c r="AB2438" s="148"/>
    </row>
    <row r="2439" spans="1:28" x14ac:dyDescent="0.2">
      <c r="A2439" s="150"/>
      <c r="B2439" s="149" t="str">
        <f t="shared" si="449"/>
        <v/>
      </c>
      <c r="C2439" s="140">
        <f t="shared" si="450"/>
        <v>25293600</v>
      </c>
      <c r="D2439" s="144"/>
      <c r="G2439" s="147"/>
      <c r="X2439" s="146"/>
      <c r="Y2439" s="146"/>
      <c r="Z2439" s="199"/>
      <c r="AA2439" s="146"/>
      <c r="AB2439" s="148"/>
    </row>
    <row r="2440" spans="1:28" x14ac:dyDescent="0.2">
      <c r="A2440" s="150"/>
      <c r="B2440" s="149" t="str">
        <f t="shared" si="449"/>
        <v/>
      </c>
      <c r="C2440" s="140">
        <f t="shared" si="450"/>
        <v>25304400</v>
      </c>
      <c r="D2440" s="144"/>
      <c r="G2440" s="147"/>
      <c r="X2440" s="146"/>
      <c r="Y2440" s="146"/>
      <c r="Z2440" s="199"/>
      <c r="AA2440" s="146"/>
      <c r="AB2440" s="148"/>
    </row>
    <row r="2441" spans="1:28" x14ac:dyDescent="0.2">
      <c r="A2441" s="150"/>
      <c r="B2441" s="149" t="str">
        <f t="shared" si="449"/>
        <v/>
      </c>
      <c r="C2441" s="140">
        <f t="shared" si="450"/>
        <v>25315200</v>
      </c>
      <c r="D2441" s="144"/>
      <c r="G2441" s="147"/>
      <c r="X2441" s="146"/>
      <c r="Y2441" s="146"/>
      <c r="Z2441" s="199"/>
      <c r="AA2441" s="146"/>
      <c r="AB2441" s="148"/>
    </row>
    <row r="2442" spans="1:28" x14ac:dyDescent="0.2">
      <c r="A2442" s="150"/>
      <c r="B2442" s="149" t="str">
        <f t="shared" si="449"/>
        <v/>
      </c>
      <c r="C2442" s="140">
        <f t="shared" si="450"/>
        <v>25326000</v>
      </c>
      <c r="D2442" s="144"/>
      <c r="G2442" s="147"/>
      <c r="X2442" s="146"/>
      <c r="Y2442" s="146"/>
      <c r="Z2442" s="199"/>
      <c r="AA2442" s="146"/>
      <c r="AB2442" s="148"/>
    </row>
    <row r="2443" spans="1:28" x14ac:dyDescent="0.2">
      <c r="A2443" s="150"/>
      <c r="B2443" s="149" t="str">
        <f t="shared" si="449"/>
        <v/>
      </c>
      <c r="C2443" s="140">
        <f t="shared" si="450"/>
        <v>25336800</v>
      </c>
      <c r="D2443" s="144"/>
      <c r="G2443" s="147"/>
      <c r="X2443" s="146"/>
      <c r="Y2443" s="146"/>
      <c r="Z2443" s="199"/>
      <c r="AA2443" s="146"/>
      <c r="AB2443" s="148"/>
    </row>
    <row r="2444" spans="1:28" x14ac:dyDescent="0.2">
      <c r="A2444" s="150"/>
      <c r="B2444" s="149" t="str">
        <f t="shared" si="449"/>
        <v/>
      </c>
      <c r="C2444" s="140">
        <f t="shared" si="450"/>
        <v>25347600</v>
      </c>
      <c r="D2444" s="144"/>
      <c r="G2444" s="147"/>
      <c r="X2444" s="146"/>
      <c r="Y2444" s="146"/>
      <c r="Z2444" s="199"/>
      <c r="AA2444" s="146"/>
      <c r="AB2444" s="148"/>
    </row>
    <row r="2445" spans="1:28" x14ac:dyDescent="0.2">
      <c r="A2445" s="150"/>
      <c r="B2445" s="149" t="str">
        <f t="shared" si="449"/>
        <v/>
      </c>
      <c r="C2445" s="140">
        <f t="shared" si="450"/>
        <v>25358400</v>
      </c>
      <c r="D2445" s="144"/>
      <c r="G2445" s="147"/>
      <c r="X2445" s="146"/>
      <c r="Y2445" s="146"/>
      <c r="Z2445" s="199"/>
      <c r="AA2445" s="146"/>
      <c r="AB2445" s="148"/>
    </row>
    <row r="2446" spans="1:28" x14ac:dyDescent="0.2">
      <c r="A2446" s="150"/>
      <c r="B2446" s="149" t="str">
        <f t="shared" si="449"/>
        <v/>
      </c>
      <c r="C2446" s="140">
        <f t="shared" si="450"/>
        <v>25369200</v>
      </c>
      <c r="D2446" s="144"/>
      <c r="G2446" s="147"/>
      <c r="X2446" s="146"/>
      <c r="Y2446" s="146"/>
      <c r="Z2446" s="199"/>
      <c r="AA2446" s="146"/>
      <c r="AB2446" s="148"/>
    </row>
    <row r="2447" spans="1:28" x14ac:dyDescent="0.2">
      <c r="A2447" s="150"/>
      <c r="B2447" s="149" t="str">
        <f t="shared" si="449"/>
        <v/>
      </c>
      <c r="C2447" s="140">
        <f t="shared" si="450"/>
        <v>25380000</v>
      </c>
      <c r="D2447" s="144"/>
      <c r="G2447" s="147"/>
      <c r="X2447" s="146"/>
      <c r="Y2447" s="146"/>
      <c r="Z2447" s="199"/>
      <c r="AA2447" s="146"/>
      <c r="AB2447" s="148"/>
    </row>
    <row r="2448" spans="1:28" x14ac:dyDescent="0.2">
      <c r="A2448" s="150"/>
      <c r="B2448" s="149" t="str">
        <f t="shared" si="449"/>
        <v/>
      </c>
      <c r="C2448" s="140">
        <f t="shared" si="450"/>
        <v>25390800</v>
      </c>
      <c r="D2448" s="144"/>
      <c r="G2448" s="147"/>
      <c r="X2448" s="146"/>
      <c r="Y2448" s="146"/>
      <c r="Z2448" s="199"/>
      <c r="AA2448" s="146"/>
      <c r="AB2448" s="148"/>
    </row>
    <row r="2449" spans="1:28" x14ac:dyDescent="0.2">
      <c r="A2449" s="150"/>
      <c r="B2449" s="149" t="str">
        <f t="shared" si="449"/>
        <v/>
      </c>
      <c r="C2449" s="140">
        <f t="shared" si="450"/>
        <v>25401600</v>
      </c>
      <c r="D2449" s="144"/>
      <c r="G2449" s="147"/>
      <c r="X2449" s="146"/>
      <c r="Y2449" s="146"/>
      <c r="Z2449" s="199"/>
      <c r="AA2449" s="146"/>
      <c r="AB2449" s="148"/>
    </row>
    <row r="2450" spans="1:28" x14ac:dyDescent="0.2">
      <c r="A2450" s="150"/>
      <c r="B2450" s="149" t="str">
        <f t="shared" si="449"/>
        <v/>
      </c>
      <c r="C2450" s="140">
        <f t="shared" si="450"/>
        <v>25412400</v>
      </c>
      <c r="D2450" s="144"/>
      <c r="G2450" s="147"/>
      <c r="X2450" s="146"/>
      <c r="Y2450" s="146"/>
      <c r="Z2450" s="199"/>
      <c r="AA2450" s="146"/>
      <c r="AB2450" s="148"/>
    </row>
    <row r="2451" spans="1:28" x14ac:dyDescent="0.2">
      <c r="A2451" s="150"/>
      <c r="B2451" s="149" t="str">
        <f t="shared" si="449"/>
        <v/>
      </c>
      <c r="C2451" s="140">
        <f t="shared" si="450"/>
        <v>25423200</v>
      </c>
      <c r="D2451" s="144"/>
      <c r="G2451" s="147"/>
      <c r="X2451" s="146"/>
      <c r="Y2451" s="146"/>
      <c r="Z2451" s="199"/>
      <c r="AA2451" s="146"/>
      <c r="AB2451" s="148"/>
    </row>
    <row r="2452" spans="1:28" x14ac:dyDescent="0.2">
      <c r="A2452" s="150"/>
      <c r="B2452" s="149" t="str">
        <f t="shared" si="449"/>
        <v/>
      </c>
      <c r="C2452" s="140">
        <f t="shared" si="450"/>
        <v>25434000</v>
      </c>
      <c r="D2452" s="144"/>
      <c r="G2452" s="147"/>
      <c r="X2452" s="146"/>
      <c r="Y2452" s="146"/>
      <c r="Z2452" s="199"/>
      <c r="AA2452" s="146"/>
      <c r="AB2452" s="148"/>
    </row>
    <row r="2453" spans="1:28" x14ac:dyDescent="0.2">
      <c r="A2453" s="150"/>
      <c r="B2453" s="149" t="str">
        <f t="shared" si="449"/>
        <v/>
      </c>
      <c r="C2453" s="140">
        <f t="shared" si="450"/>
        <v>25444800</v>
      </c>
      <c r="D2453" s="144"/>
      <c r="G2453" s="147"/>
      <c r="X2453" s="146"/>
      <c r="Y2453" s="146"/>
      <c r="Z2453" s="199"/>
      <c r="AA2453" s="146"/>
      <c r="AB2453" s="148"/>
    </row>
    <row r="2454" spans="1:28" x14ac:dyDescent="0.2">
      <c r="A2454" s="150"/>
      <c r="B2454" s="149" t="str">
        <f t="shared" si="449"/>
        <v/>
      </c>
      <c r="C2454" s="140">
        <f t="shared" si="450"/>
        <v>25455600</v>
      </c>
      <c r="D2454" s="144"/>
      <c r="G2454" s="147"/>
      <c r="X2454" s="146"/>
      <c r="Y2454" s="146"/>
      <c r="Z2454" s="199"/>
      <c r="AA2454" s="146"/>
      <c r="AB2454" s="148"/>
    </row>
    <row r="2455" spans="1:28" x14ac:dyDescent="0.2">
      <c r="A2455" s="150"/>
      <c r="B2455" s="149" t="str">
        <f t="shared" si="449"/>
        <v/>
      </c>
      <c r="C2455" s="140">
        <f t="shared" si="450"/>
        <v>25466400</v>
      </c>
      <c r="D2455" s="144"/>
      <c r="G2455" s="147"/>
      <c r="X2455" s="146"/>
      <c r="Y2455" s="146"/>
      <c r="Z2455" s="199"/>
      <c r="AA2455" s="146"/>
      <c r="AB2455" s="148"/>
    </row>
    <row r="2456" spans="1:28" x14ac:dyDescent="0.2">
      <c r="A2456" s="150"/>
      <c r="B2456" s="149" t="str">
        <f t="shared" si="449"/>
        <v/>
      </c>
      <c r="C2456" s="140">
        <f t="shared" si="450"/>
        <v>25477200</v>
      </c>
      <c r="D2456" s="144"/>
      <c r="G2456" s="147"/>
      <c r="X2456" s="146"/>
      <c r="Y2456" s="146"/>
      <c r="Z2456" s="199"/>
      <c r="AA2456" s="146"/>
      <c r="AB2456" s="148"/>
    </row>
    <row r="2457" spans="1:28" x14ac:dyDescent="0.2">
      <c r="A2457" s="150"/>
      <c r="B2457" s="149" t="str">
        <f t="shared" si="449"/>
        <v/>
      </c>
      <c r="C2457" s="140">
        <f t="shared" si="450"/>
        <v>25488000</v>
      </c>
      <c r="D2457" s="144"/>
      <c r="G2457" s="147"/>
      <c r="X2457" s="146"/>
      <c r="Y2457" s="146"/>
      <c r="Z2457" s="199"/>
      <c r="AA2457" s="146"/>
      <c r="AB2457" s="148"/>
    </row>
    <row r="2458" spans="1:28" x14ac:dyDescent="0.2">
      <c r="A2458" s="150"/>
      <c r="B2458" s="149" t="str">
        <f t="shared" si="449"/>
        <v/>
      </c>
      <c r="C2458" s="140">
        <f t="shared" si="450"/>
        <v>25498800</v>
      </c>
      <c r="D2458" s="144"/>
      <c r="G2458" s="147"/>
      <c r="X2458" s="146"/>
      <c r="Y2458" s="146"/>
      <c r="Z2458" s="199"/>
      <c r="AA2458" s="146"/>
      <c r="AB2458" s="148"/>
    </row>
    <row r="2459" spans="1:28" x14ac:dyDescent="0.2">
      <c r="A2459" s="150"/>
      <c r="B2459" s="149" t="str">
        <f t="shared" si="449"/>
        <v/>
      </c>
      <c r="C2459" s="140">
        <f t="shared" si="450"/>
        <v>25509600</v>
      </c>
      <c r="D2459" s="144"/>
      <c r="G2459" s="147"/>
      <c r="X2459" s="146"/>
      <c r="Y2459" s="146"/>
      <c r="Z2459" s="199"/>
      <c r="AA2459" s="146"/>
      <c r="AB2459" s="148"/>
    </row>
    <row r="2460" spans="1:28" x14ac:dyDescent="0.2">
      <c r="A2460" s="150"/>
      <c r="B2460" s="149" t="str">
        <f t="shared" si="449"/>
        <v/>
      </c>
      <c r="C2460" s="140">
        <f t="shared" si="450"/>
        <v>25520400</v>
      </c>
      <c r="D2460" s="144"/>
      <c r="G2460" s="147"/>
      <c r="X2460" s="146"/>
      <c r="Y2460" s="146"/>
      <c r="Z2460" s="199"/>
      <c r="AA2460" s="146"/>
      <c r="AB2460" s="148"/>
    </row>
    <row r="2461" spans="1:28" x14ac:dyDescent="0.2">
      <c r="A2461" s="150"/>
      <c r="B2461" s="149" t="str">
        <f t="shared" si="449"/>
        <v/>
      </c>
      <c r="C2461" s="140">
        <f t="shared" si="450"/>
        <v>25531200</v>
      </c>
      <c r="D2461" s="144"/>
      <c r="G2461" s="147"/>
      <c r="X2461" s="146"/>
      <c r="Y2461" s="146"/>
      <c r="Z2461" s="199"/>
      <c r="AA2461" s="146"/>
      <c r="AB2461" s="148"/>
    </row>
    <row r="2462" spans="1:28" x14ac:dyDescent="0.2">
      <c r="A2462" s="150"/>
      <c r="B2462" s="149" t="str">
        <f t="shared" si="449"/>
        <v/>
      </c>
      <c r="C2462" s="140">
        <f t="shared" si="450"/>
        <v>25542000</v>
      </c>
      <c r="D2462" s="144"/>
      <c r="G2462" s="147"/>
      <c r="X2462" s="146"/>
      <c r="Y2462" s="146"/>
      <c r="Z2462" s="199"/>
      <c r="AA2462" s="146"/>
      <c r="AB2462" s="148"/>
    </row>
    <row r="2463" spans="1:28" x14ac:dyDescent="0.2">
      <c r="A2463" s="150"/>
      <c r="B2463" s="149" t="str">
        <f t="shared" si="449"/>
        <v/>
      </c>
      <c r="C2463" s="140">
        <f t="shared" si="450"/>
        <v>25552800</v>
      </c>
      <c r="D2463" s="144"/>
      <c r="G2463" s="147"/>
      <c r="X2463" s="146"/>
      <c r="Y2463" s="146"/>
      <c r="Z2463" s="199"/>
      <c r="AA2463" s="146"/>
      <c r="AB2463" s="148"/>
    </row>
    <row r="2464" spans="1:28" x14ac:dyDescent="0.2">
      <c r="A2464" s="150"/>
      <c r="B2464" s="149" t="str">
        <f t="shared" si="449"/>
        <v/>
      </c>
      <c r="C2464" s="140">
        <f t="shared" si="450"/>
        <v>25563600</v>
      </c>
      <c r="D2464" s="144"/>
      <c r="G2464" s="147"/>
      <c r="X2464" s="146"/>
      <c r="Y2464" s="146"/>
      <c r="Z2464" s="199"/>
      <c r="AA2464" s="146"/>
      <c r="AB2464" s="148"/>
    </row>
    <row r="2465" spans="1:28" x14ac:dyDescent="0.2">
      <c r="A2465" s="150"/>
      <c r="B2465" s="149" t="str">
        <f t="shared" si="449"/>
        <v/>
      </c>
      <c r="C2465" s="140">
        <f t="shared" si="450"/>
        <v>25574400</v>
      </c>
      <c r="D2465" s="144"/>
      <c r="G2465" s="147"/>
      <c r="X2465" s="146"/>
      <c r="Y2465" s="146"/>
      <c r="Z2465" s="199"/>
      <c r="AA2465" s="146"/>
      <c r="AB2465" s="148"/>
    </row>
    <row r="2466" spans="1:28" x14ac:dyDescent="0.2">
      <c r="A2466" s="150"/>
      <c r="B2466" s="149" t="str">
        <f t="shared" si="449"/>
        <v/>
      </c>
      <c r="C2466" s="140">
        <f t="shared" si="450"/>
        <v>25585200</v>
      </c>
      <c r="D2466" s="144"/>
      <c r="G2466" s="147"/>
      <c r="X2466" s="146"/>
      <c r="Y2466" s="146"/>
      <c r="Z2466" s="199"/>
      <c r="AA2466" s="146"/>
      <c r="AB2466" s="148"/>
    </row>
    <row r="2467" spans="1:28" x14ac:dyDescent="0.2">
      <c r="A2467" s="150"/>
      <c r="B2467" s="149" t="str">
        <f t="shared" si="449"/>
        <v/>
      </c>
      <c r="C2467" s="140">
        <f t="shared" si="450"/>
        <v>25596000</v>
      </c>
      <c r="D2467" s="144"/>
      <c r="G2467" s="147"/>
      <c r="X2467" s="146"/>
      <c r="Y2467" s="146"/>
      <c r="Z2467" s="199"/>
      <c r="AA2467" s="146"/>
      <c r="AB2467" s="148"/>
    </row>
    <row r="2468" spans="1:28" x14ac:dyDescent="0.2">
      <c r="A2468" s="150"/>
      <c r="B2468" s="149" t="str">
        <f t="shared" si="449"/>
        <v/>
      </c>
      <c r="C2468" s="140">
        <f t="shared" si="450"/>
        <v>25606800</v>
      </c>
      <c r="D2468" s="144"/>
      <c r="G2468" s="147"/>
      <c r="X2468" s="146"/>
      <c r="Y2468" s="146"/>
      <c r="Z2468" s="199"/>
      <c r="AA2468" s="146"/>
      <c r="AB2468" s="148"/>
    </row>
    <row r="2469" spans="1:28" x14ac:dyDescent="0.2">
      <c r="A2469" s="150"/>
      <c r="B2469" s="149" t="str">
        <f t="shared" si="449"/>
        <v/>
      </c>
      <c r="C2469" s="140">
        <f t="shared" si="450"/>
        <v>25617600</v>
      </c>
      <c r="D2469" s="144"/>
      <c r="G2469" s="147"/>
      <c r="X2469" s="146"/>
      <c r="Y2469" s="146"/>
      <c r="Z2469" s="199"/>
      <c r="AA2469" s="146"/>
      <c r="AB2469" s="148"/>
    </row>
    <row r="2470" spans="1:28" x14ac:dyDescent="0.2">
      <c r="A2470" s="150"/>
      <c r="B2470" s="149" t="str">
        <f t="shared" si="449"/>
        <v/>
      </c>
      <c r="C2470" s="140">
        <f t="shared" si="450"/>
        <v>25628400</v>
      </c>
      <c r="D2470" s="144"/>
      <c r="G2470" s="147"/>
      <c r="X2470" s="146"/>
      <c r="Y2470" s="146"/>
      <c r="Z2470" s="199"/>
      <c r="AA2470" s="146"/>
      <c r="AB2470" s="148"/>
    </row>
    <row r="2471" spans="1:28" x14ac:dyDescent="0.2">
      <c r="A2471" s="150"/>
      <c r="B2471" s="149" t="str">
        <f t="shared" si="449"/>
        <v/>
      </c>
      <c r="C2471" s="140">
        <f t="shared" si="450"/>
        <v>25639200</v>
      </c>
      <c r="D2471" s="144"/>
      <c r="G2471" s="147"/>
      <c r="X2471" s="146"/>
      <c r="Y2471" s="146"/>
      <c r="Z2471" s="199"/>
      <c r="AA2471" s="146"/>
      <c r="AB2471" s="148"/>
    </row>
    <row r="2472" spans="1:28" x14ac:dyDescent="0.2">
      <c r="A2472" s="150"/>
      <c r="B2472" s="149" t="str">
        <f t="shared" si="449"/>
        <v/>
      </c>
      <c r="C2472" s="140">
        <f t="shared" si="450"/>
        <v>25650000</v>
      </c>
      <c r="D2472" s="144"/>
      <c r="G2472" s="147"/>
      <c r="X2472" s="146"/>
      <c r="Y2472" s="146"/>
      <c r="Z2472" s="199"/>
      <c r="AA2472" s="146"/>
      <c r="AB2472" s="148"/>
    </row>
    <row r="2473" spans="1:28" x14ac:dyDescent="0.2">
      <c r="A2473" s="150"/>
      <c r="B2473" s="149" t="str">
        <f t="shared" si="449"/>
        <v/>
      </c>
      <c r="C2473" s="140">
        <f t="shared" si="450"/>
        <v>25660800</v>
      </c>
      <c r="D2473" s="144"/>
      <c r="G2473" s="147"/>
      <c r="X2473" s="146"/>
      <c r="Y2473" s="146"/>
      <c r="Z2473" s="199"/>
      <c r="AA2473" s="146"/>
      <c r="AB2473" s="148"/>
    </row>
    <row r="2474" spans="1:28" x14ac:dyDescent="0.2">
      <c r="A2474" s="150"/>
      <c r="B2474" s="149" t="str">
        <f t="shared" si="449"/>
        <v/>
      </c>
      <c r="C2474" s="140">
        <f t="shared" si="450"/>
        <v>25671600</v>
      </c>
      <c r="D2474" s="144"/>
      <c r="G2474" s="147"/>
      <c r="X2474" s="146"/>
      <c r="Y2474" s="146"/>
      <c r="Z2474" s="199"/>
      <c r="AA2474" s="146"/>
      <c r="AB2474" s="148"/>
    </row>
    <row r="2475" spans="1:28" x14ac:dyDescent="0.2">
      <c r="A2475" s="150"/>
      <c r="B2475" s="149" t="str">
        <f t="shared" si="449"/>
        <v/>
      </c>
      <c r="C2475" s="140">
        <f t="shared" si="450"/>
        <v>25682400</v>
      </c>
      <c r="D2475" s="144"/>
      <c r="G2475" s="147"/>
      <c r="X2475" s="146"/>
      <c r="Y2475" s="146"/>
      <c r="Z2475" s="199"/>
      <c r="AA2475" s="146"/>
      <c r="AB2475" s="148"/>
    </row>
    <row r="2476" spans="1:28" x14ac:dyDescent="0.2">
      <c r="A2476" s="150"/>
      <c r="B2476" s="149" t="str">
        <f t="shared" si="449"/>
        <v/>
      </c>
      <c r="C2476" s="140">
        <f t="shared" si="450"/>
        <v>25693200</v>
      </c>
      <c r="D2476" s="144"/>
      <c r="G2476" s="147"/>
      <c r="X2476" s="146"/>
      <c r="Y2476" s="146"/>
      <c r="Z2476" s="199"/>
      <c r="AA2476" s="146"/>
      <c r="AB2476" s="148"/>
    </row>
    <row r="2477" spans="1:28" x14ac:dyDescent="0.2">
      <c r="A2477" s="150"/>
      <c r="B2477" s="149" t="str">
        <f t="shared" si="449"/>
        <v/>
      </c>
      <c r="C2477" s="140">
        <f t="shared" si="450"/>
        <v>25704000</v>
      </c>
      <c r="D2477" s="144"/>
      <c r="G2477" s="147"/>
      <c r="X2477" s="146"/>
      <c r="Y2477" s="146"/>
      <c r="Z2477" s="199"/>
      <c r="AA2477" s="146"/>
      <c r="AB2477" s="148"/>
    </row>
    <row r="2478" spans="1:28" x14ac:dyDescent="0.2">
      <c r="A2478" s="150"/>
      <c r="B2478" s="149" t="str">
        <f t="shared" si="449"/>
        <v/>
      </c>
      <c r="C2478" s="140">
        <f t="shared" si="450"/>
        <v>25714800</v>
      </c>
      <c r="D2478" s="144"/>
      <c r="G2478" s="147"/>
      <c r="X2478" s="146"/>
      <c r="Y2478" s="146"/>
      <c r="Z2478" s="199"/>
      <c r="AA2478" s="146"/>
      <c r="AB2478" s="148"/>
    </row>
    <row r="2479" spans="1:28" x14ac:dyDescent="0.2">
      <c r="A2479" s="150"/>
      <c r="B2479" s="149" t="str">
        <f t="shared" si="449"/>
        <v/>
      </c>
      <c r="C2479" s="140">
        <f t="shared" si="450"/>
        <v>25725600</v>
      </c>
      <c r="D2479" s="144"/>
      <c r="G2479" s="147"/>
      <c r="X2479" s="146"/>
      <c r="Y2479" s="146"/>
      <c r="Z2479" s="199"/>
      <c r="AA2479" s="146"/>
      <c r="AB2479" s="148"/>
    </row>
    <row r="2480" spans="1:28" x14ac:dyDescent="0.2">
      <c r="A2480" s="150"/>
      <c r="B2480" s="149" t="str">
        <f t="shared" si="449"/>
        <v/>
      </c>
      <c r="C2480" s="140">
        <f t="shared" si="450"/>
        <v>25736400</v>
      </c>
      <c r="D2480" s="144"/>
      <c r="G2480" s="147"/>
      <c r="X2480" s="146"/>
      <c r="Y2480" s="146"/>
      <c r="Z2480" s="199"/>
      <c r="AA2480" s="146"/>
      <c r="AB2480" s="148"/>
    </row>
    <row r="2481" spans="1:28" x14ac:dyDescent="0.2">
      <c r="A2481" s="150"/>
      <c r="B2481" s="149" t="str">
        <f t="shared" si="449"/>
        <v/>
      </c>
      <c r="C2481" s="140">
        <f t="shared" si="450"/>
        <v>25747200</v>
      </c>
      <c r="D2481" s="144"/>
      <c r="G2481" s="147"/>
      <c r="X2481" s="146"/>
      <c r="Y2481" s="146"/>
      <c r="Z2481" s="199"/>
      <c r="AA2481" s="146"/>
      <c r="AB2481" s="148"/>
    </row>
    <row r="2482" spans="1:28" x14ac:dyDescent="0.2">
      <c r="A2482" s="150"/>
      <c r="B2482" s="149" t="str">
        <f t="shared" si="449"/>
        <v/>
      </c>
      <c r="C2482" s="140">
        <f t="shared" si="450"/>
        <v>25758000</v>
      </c>
      <c r="D2482" s="144"/>
      <c r="G2482" s="147"/>
      <c r="X2482" s="146"/>
      <c r="Y2482" s="146"/>
      <c r="Z2482" s="199"/>
      <c r="AA2482" s="146"/>
      <c r="AB2482" s="148"/>
    </row>
    <row r="2483" spans="1:28" x14ac:dyDescent="0.2">
      <c r="A2483" s="150"/>
      <c r="B2483" s="149" t="str">
        <f t="shared" si="449"/>
        <v/>
      </c>
      <c r="C2483" s="140">
        <f t="shared" si="450"/>
        <v>25768800</v>
      </c>
      <c r="D2483" s="144"/>
      <c r="G2483" s="147"/>
      <c r="X2483" s="146"/>
      <c r="Y2483" s="146"/>
      <c r="Z2483" s="199"/>
      <c r="AA2483" s="146"/>
      <c r="AB2483" s="148"/>
    </row>
    <row r="2484" spans="1:28" x14ac:dyDescent="0.2">
      <c r="A2484" s="150"/>
      <c r="B2484" s="149" t="str">
        <f t="shared" si="449"/>
        <v/>
      </c>
      <c r="C2484" s="140">
        <f t="shared" si="450"/>
        <v>25779600</v>
      </c>
      <c r="D2484" s="144"/>
      <c r="G2484" s="147"/>
      <c r="X2484" s="146"/>
      <c r="Y2484" s="146"/>
      <c r="Z2484" s="199"/>
      <c r="AA2484" s="146"/>
      <c r="AB2484" s="148"/>
    </row>
    <row r="2485" spans="1:28" x14ac:dyDescent="0.2">
      <c r="A2485" s="150"/>
      <c r="B2485" s="149" t="str">
        <f t="shared" si="449"/>
        <v/>
      </c>
      <c r="C2485" s="140">
        <f t="shared" si="450"/>
        <v>25790400</v>
      </c>
      <c r="D2485" s="144"/>
      <c r="G2485" s="147"/>
      <c r="X2485" s="146"/>
      <c r="Y2485" s="146"/>
      <c r="Z2485" s="199"/>
      <c r="AA2485" s="146"/>
      <c r="AB2485" s="148"/>
    </row>
    <row r="2486" spans="1:28" x14ac:dyDescent="0.2">
      <c r="A2486" s="150"/>
      <c r="B2486" s="149" t="str">
        <f t="shared" ref="B2486:B2549" si="451">IF(D2486="","",B2485+$N$5/24+0.000000001)</f>
        <v/>
      </c>
      <c r="C2486" s="140">
        <f t="shared" si="450"/>
        <v>25801200</v>
      </c>
      <c r="D2486" s="144"/>
      <c r="G2486" s="147"/>
      <c r="X2486" s="146"/>
      <c r="Y2486" s="146"/>
      <c r="Z2486" s="199"/>
      <c r="AA2486" s="146"/>
      <c r="AB2486" s="148"/>
    </row>
    <row r="2487" spans="1:28" x14ac:dyDescent="0.2">
      <c r="A2487" s="150"/>
      <c r="B2487" s="149" t="str">
        <f t="shared" si="451"/>
        <v/>
      </c>
      <c r="C2487" s="140">
        <f t="shared" si="450"/>
        <v>25812000</v>
      </c>
      <c r="D2487" s="144"/>
      <c r="G2487" s="147"/>
      <c r="X2487" s="146"/>
      <c r="Y2487" s="146"/>
      <c r="Z2487" s="199"/>
      <c r="AA2487" s="146"/>
      <c r="AB2487" s="148"/>
    </row>
    <row r="2488" spans="1:28" x14ac:dyDescent="0.2">
      <c r="A2488" s="150"/>
      <c r="B2488" s="149" t="str">
        <f t="shared" si="451"/>
        <v/>
      </c>
      <c r="C2488" s="140">
        <f t="shared" si="450"/>
        <v>25822800</v>
      </c>
      <c r="D2488" s="144"/>
      <c r="G2488" s="147"/>
      <c r="X2488" s="146"/>
      <c r="Y2488" s="146"/>
      <c r="Z2488" s="199"/>
      <c r="AA2488" s="146"/>
      <c r="AB2488" s="148"/>
    </row>
    <row r="2489" spans="1:28" x14ac:dyDescent="0.2">
      <c r="A2489" s="150"/>
      <c r="B2489" s="149" t="str">
        <f t="shared" si="451"/>
        <v/>
      </c>
      <c r="C2489" s="140">
        <f t="shared" si="450"/>
        <v>25833600</v>
      </c>
      <c r="D2489" s="144"/>
      <c r="G2489" s="147"/>
      <c r="X2489" s="146"/>
      <c r="Y2489" s="146"/>
      <c r="Z2489" s="199"/>
      <c r="AA2489" s="146"/>
      <c r="AB2489" s="148"/>
    </row>
    <row r="2490" spans="1:28" x14ac:dyDescent="0.2">
      <c r="A2490" s="150"/>
      <c r="B2490" s="149" t="str">
        <f t="shared" si="451"/>
        <v/>
      </c>
      <c r="C2490" s="140">
        <f t="shared" si="450"/>
        <v>25844400</v>
      </c>
      <c r="D2490" s="144"/>
      <c r="G2490" s="147"/>
      <c r="X2490" s="146"/>
      <c r="Y2490" s="146"/>
      <c r="Z2490" s="199"/>
      <c r="AA2490" s="146"/>
      <c r="AB2490" s="148"/>
    </row>
    <row r="2491" spans="1:28" x14ac:dyDescent="0.2">
      <c r="A2491" s="150"/>
      <c r="B2491" s="149" t="str">
        <f t="shared" si="451"/>
        <v/>
      </c>
      <c r="C2491" s="140">
        <f t="shared" si="450"/>
        <v>25855200</v>
      </c>
      <c r="D2491" s="144"/>
      <c r="G2491" s="147"/>
      <c r="X2491" s="146"/>
      <c r="Y2491" s="146"/>
      <c r="Z2491" s="199"/>
      <c r="AA2491" s="146"/>
      <c r="AB2491" s="148"/>
    </row>
    <row r="2492" spans="1:28" x14ac:dyDescent="0.2">
      <c r="A2492" s="150"/>
      <c r="B2492" s="149" t="str">
        <f t="shared" si="451"/>
        <v/>
      </c>
      <c r="C2492" s="140">
        <f t="shared" ref="C2492:C2555" si="452">C2491+$N$5*3600+0.00000000001</f>
        <v>25866000</v>
      </c>
      <c r="D2492" s="144"/>
      <c r="G2492" s="147"/>
      <c r="X2492" s="146"/>
      <c r="Y2492" s="146"/>
      <c r="Z2492" s="199"/>
      <c r="AA2492" s="146"/>
      <c r="AB2492" s="148"/>
    </row>
    <row r="2493" spans="1:28" x14ac:dyDescent="0.2">
      <c r="A2493" s="150"/>
      <c r="B2493" s="149" t="str">
        <f t="shared" si="451"/>
        <v/>
      </c>
      <c r="C2493" s="140">
        <f t="shared" si="452"/>
        <v>25876800</v>
      </c>
      <c r="D2493" s="144"/>
      <c r="G2493" s="147"/>
      <c r="X2493" s="146"/>
      <c r="Y2493" s="146"/>
      <c r="Z2493" s="199"/>
      <c r="AA2493" s="146"/>
      <c r="AB2493" s="148"/>
    </row>
    <row r="2494" spans="1:28" x14ac:dyDescent="0.2">
      <c r="A2494" s="150"/>
      <c r="B2494" s="149" t="str">
        <f t="shared" si="451"/>
        <v/>
      </c>
      <c r="C2494" s="140">
        <f t="shared" si="452"/>
        <v>25887600</v>
      </c>
      <c r="D2494" s="144"/>
      <c r="G2494" s="147"/>
      <c r="X2494" s="146"/>
      <c r="Y2494" s="146"/>
      <c r="Z2494" s="199"/>
      <c r="AA2494" s="146"/>
      <c r="AB2494" s="148"/>
    </row>
    <row r="2495" spans="1:28" x14ac:dyDescent="0.2">
      <c r="A2495" s="150"/>
      <c r="B2495" s="149" t="str">
        <f t="shared" si="451"/>
        <v/>
      </c>
      <c r="C2495" s="140">
        <f t="shared" si="452"/>
        <v>25898400</v>
      </c>
      <c r="D2495" s="144"/>
      <c r="G2495" s="147"/>
      <c r="X2495" s="146"/>
      <c r="Y2495" s="146"/>
      <c r="Z2495" s="199"/>
      <c r="AA2495" s="146"/>
      <c r="AB2495" s="148"/>
    </row>
    <row r="2496" spans="1:28" x14ac:dyDescent="0.2">
      <c r="A2496" s="150"/>
      <c r="B2496" s="149" t="str">
        <f t="shared" si="451"/>
        <v/>
      </c>
      <c r="C2496" s="140">
        <f t="shared" si="452"/>
        <v>25909200</v>
      </c>
      <c r="D2496" s="144"/>
      <c r="G2496" s="147"/>
      <c r="X2496" s="146"/>
      <c r="Y2496" s="146"/>
      <c r="Z2496" s="199"/>
      <c r="AA2496" s="146"/>
      <c r="AB2496" s="148"/>
    </row>
    <row r="2497" spans="1:28" x14ac:dyDescent="0.2">
      <c r="A2497" s="150"/>
      <c r="B2497" s="149" t="str">
        <f t="shared" si="451"/>
        <v/>
      </c>
      <c r="C2497" s="140">
        <f t="shared" si="452"/>
        <v>25920000</v>
      </c>
      <c r="D2497" s="144"/>
      <c r="G2497" s="147"/>
      <c r="X2497" s="146"/>
      <c r="Y2497" s="146"/>
      <c r="Z2497" s="199"/>
      <c r="AA2497" s="146"/>
      <c r="AB2497" s="148"/>
    </row>
    <row r="2498" spans="1:28" x14ac:dyDescent="0.2">
      <c r="A2498" s="150"/>
      <c r="B2498" s="149" t="str">
        <f t="shared" si="451"/>
        <v/>
      </c>
      <c r="C2498" s="140">
        <f t="shared" si="452"/>
        <v>25930800</v>
      </c>
      <c r="D2498" s="144"/>
      <c r="G2498" s="147"/>
      <c r="X2498" s="146"/>
      <c r="Y2498" s="146"/>
      <c r="Z2498" s="199"/>
      <c r="AA2498" s="146"/>
      <c r="AB2498" s="148"/>
    </row>
    <row r="2499" spans="1:28" x14ac:dyDescent="0.2">
      <c r="A2499" s="150"/>
      <c r="B2499" s="149" t="str">
        <f t="shared" si="451"/>
        <v/>
      </c>
      <c r="C2499" s="140">
        <f t="shared" si="452"/>
        <v>25941600</v>
      </c>
      <c r="D2499" s="144"/>
      <c r="G2499" s="147"/>
      <c r="X2499" s="146"/>
      <c r="Y2499" s="146"/>
      <c r="Z2499" s="199"/>
      <c r="AA2499" s="146"/>
      <c r="AB2499" s="148"/>
    </row>
    <row r="2500" spans="1:28" x14ac:dyDescent="0.2">
      <c r="A2500" s="150"/>
      <c r="B2500" s="149" t="str">
        <f t="shared" si="451"/>
        <v/>
      </c>
      <c r="C2500" s="140">
        <f t="shared" si="452"/>
        <v>25952400</v>
      </c>
      <c r="D2500" s="144"/>
      <c r="G2500" s="147"/>
      <c r="X2500" s="146"/>
      <c r="Y2500" s="146"/>
      <c r="Z2500" s="199"/>
      <c r="AA2500" s="146"/>
      <c r="AB2500" s="148"/>
    </row>
    <row r="2501" spans="1:28" x14ac:dyDescent="0.2">
      <c r="A2501" s="150"/>
      <c r="B2501" s="149" t="str">
        <f t="shared" si="451"/>
        <v/>
      </c>
      <c r="C2501" s="140">
        <f t="shared" si="452"/>
        <v>25963200</v>
      </c>
      <c r="D2501" s="144"/>
      <c r="G2501" s="147"/>
      <c r="X2501" s="146"/>
      <c r="Y2501" s="146"/>
      <c r="Z2501" s="199"/>
      <c r="AA2501" s="146"/>
      <c r="AB2501" s="148"/>
    </row>
    <row r="2502" spans="1:28" x14ac:dyDescent="0.2">
      <c r="A2502" s="150"/>
      <c r="B2502" s="149" t="str">
        <f t="shared" si="451"/>
        <v/>
      </c>
      <c r="C2502" s="140">
        <f t="shared" si="452"/>
        <v>25974000</v>
      </c>
      <c r="D2502" s="144"/>
      <c r="G2502" s="147"/>
      <c r="X2502" s="146"/>
      <c r="Y2502" s="146"/>
      <c r="Z2502" s="199"/>
      <c r="AA2502" s="146"/>
      <c r="AB2502" s="148"/>
    </row>
    <row r="2503" spans="1:28" x14ac:dyDescent="0.2">
      <c r="A2503" s="150"/>
      <c r="B2503" s="149" t="str">
        <f t="shared" si="451"/>
        <v/>
      </c>
      <c r="C2503" s="140">
        <f t="shared" si="452"/>
        <v>25984800</v>
      </c>
      <c r="D2503" s="144"/>
      <c r="G2503" s="147"/>
      <c r="X2503" s="146"/>
      <c r="Y2503" s="146"/>
      <c r="Z2503" s="199"/>
      <c r="AA2503" s="146"/>
      <c r="AB2503" s="148"/>
    </row>
    <row r="2504" spans="1:28" x14ac:dyDescent="0.2">
      <c r="A2504" s="150"/>
      <c r="B2504" s="149" t="str">
        <f t="shared" si="451"/>
        <v/>
      </c>
      <c r="C2504" s="140">
        <f t="shared" si="452"/>
        <v>25995600</v>
      </c>
      <c r="D2504" s="144"/>
      <c r="G2504" s="147"/>
      <c r="X2504" s="146"/>
      <c r="Y2504" s="146"/>
      <c r="Z2504" s="199"/>
      <c r="AA2504" s="146"/>
      <c r="AB2504" s="148"/>
    </row>
    <row r="2505" spans="1:28" x14ac:dyDescent="0.2">
      <c r="A2505" s="150"/>
      <c r="B2505" s="149" t="str">
        <f t="shared" si="451"/>
        <v/>
      </c>
      <c r="C2505" s="140">
        <f t="shared" si="452"/>
        <v>26006400</v>
      </c>
      <c r="D2505" s="144"/>
      <c r="G2505" s="147"/>
      <c r="X2505" s="146"/>
      <c r="Y2505" s="146"/>
      <c r="Z2505" s="199"/>
      <c r="AA2505" s="146"/>
      <c r="AB2505" s="148"/>
    </row>
    <row r="2506" spans="1:28" x14ac:dyDescent="0.2">
      <c r="A2506" s="150"/>
      <c r="B2506" s="149" t="str">
        <f t="shared" si="451"/>
        <v/>
      </c>
      <c r="C2506" s="140">
        <f t="shared" si="452"/>
        <v>26017200</v>
      </c>
      <c r="D2506" s="144"/>
      <c r="G2506" s="147"/>
      <c r="X2506" s="146"/>
      <c r="Y2506" s="146"/>
      <c r="Z2506" s="199"/>
      <c r="AA2506" s="146"/>
      <c r="AB2506" s="148"/>
    </row>
    <row r="2507" spans="1:28" x14ac:dyDescent="0.2">
      <c r="A2507" s="150"/>
      <c r="B2507" s="149" t="str">
        <f t="shared" si="451"/>
        <v/>
      </c>
      <c r="C2507" s="140">
        <f t="shared" si="452"/>
        <v>26028000</v>
      </c>
      <c r="D2507" s="144"/>
      <c r="G2507" s="147"/>
      <c r="X2507" s="146"/>
      <c r="Y2507" s="146"/>
      <c r="Z2507" s="199"/>
      <c r="AA2507" s="146"/>
      <c r="AB2507" s="148"/>
    </row>
    <row r="2508" spans="1:28" x14ac:dyDescent="0.2">
      <c r="A2508" s="150"/>
      <c r="B2508" s="149" t="str">
        <f t="shared" si="451"/>
        <v/>
      </c>
      <c r="C2508" s="140">
        <f t="shared" si="452"/>
        <v>26038800</v>
      </c>
      <c r="D2508" s="144"/>
      <c r="G2508" s="147"/>
      <c r="X2508" s="146"/>
      <c r="Y2508" s="146"/>
      <c r="Z2508" s="199"/>
      <c r="AA2508" s="146"/>
      <c r="AB2508" s="148"/>
    </row>
    <row r="2509" spans="1:28" x14ac:dyDescent="0.2">
      <c r="A2509" s="150"/>
      <c r="B2509" s="149" t="str">
        <f t="shared" si="451"/>
        <v/>
      </c>
      <c r="C2509" s="140">
        <f t="shared" si="452"/>
        <v>26049600</v>
      </c>
      <c r="D2509" s="144"/>
      <c r="G2509" s="147"/>
      <c r="X2509" s="146"/>
      <c r="Y2509" s="146"/>
      <c r="Z2509" s="199"/>
      <c r="AA2509" s="146"/>
      <c r="AB2509" s="148"/>
    </row>
    <row r="2510" spans="1:28" x14ac:dyDescent="0.2">
      <c r="A2510" s="150"/>
      <c r="B2510" s="149" t="str">
        <f t="shared" si="451"/>
        <v/>
      </c>
      <c r="C2510" s="140">
        <f t="shared" si="452"/>
        <v>26060400</v>
      </c>
      <c r="D2510" s="144"/>
      <c r="G2510" s="147"/>
      <c r="X2510" s="146"/>
      <c r="Y2510" s="146"/>
      <c r="Z2510" s="199"/>
      <c r="AA2510" s="146"/>
      <c r="AB2510" s="148"/>
    </row>
    <row r="2511" spans="1:28" x14ac:dyDescent="0.2">
      <c r="A2511" s="150"/>
      <c r="B2511" s="149" t="str">
        <f t="shared" si="451"/>
        <v/>
      </c>
      <c r="C2511" s="140">
        <f t="shared" si="452"/>
        <v>26071200</v>
      </c>
      <c r="D2511" s="144"/>
      <c r="G2511" s="147"/>
      <c r="X2511" s="146"/>
      <c r="Y2511" s="146"/>
      <c r="Z2511" s="199"/>
      <c r="AA2511" s="146"/>
      <c r="AB2511" s="148"/>
    </row>
    <row r="2512" spans="1:28" x14ac:dyDescent="0.2">
      <c r="A2512" s="150"/>
      <c r="B2512" s="149" t="str">
        <f t="shared" si="451"/>
        <v/>
      </c>
      <c r="C2512" s="140">
        <f t="shared" si="452"/>
        <v>26082000</v>
      </c>
      <c r="D2512" s="144"/>
      <c r="G2512" s="147"/>
      <c r="X2512" s="146"/>
      <c r="Y2512" s="146"/>
      <c r="Z2512" s="199"/>
      <c r="AA2512" s="146"/>
      <c r="AB2512" s="148"/>
    </row>
    <row r="2513" spans="1:28" x14ac:dyDescent="0.2">
      <c r="A2513" s="150"/>
      <c r="B2513" s="149" t="str">
        <f t="shared" si="451"/>
        <v/>
      </c>
      <c r="C2513" s="140">
        <f t="shared" si="452"/>
        <v>26092800</v>
      </c>
      <c r="D2513" s="144"/>
      <c r="G2513" s="147"/>
      <c r="X2513" s="146"/>
      <c r="Y2513" s="146"/>
      <c r="Z2513" s="199"/>
      <c r="AA2513" s="146"/>
      <c r="AB2513" s="148"/>
    </row>
    <row r="2514" spans="1:28" x14ac:dyDescent="0.2">
      <c r="A2514" s="150"/>
      <c r="B2514" s="149" t="str">
        <f t="shared" si="451"/>
        <v/>
      </c>
      <c r="C2514" s="140">
        <f t="shared" si="452"/>
        <v>26103600</v>
      </c>
      <c r="D2514" s="144"/>
      <c r="G2514" s="147"/>
      <c r="X2514" s="146"/>
      <c r="Y2514" s="146"/>
      <c r="Z2514" s="199"/>
      <c r="AA2514" s="146"/>
      <c r="AB2514" s="148"/>
    </row>
    <row r="2515" spans="1:28" x14ac:dyDescent="0.2">
      <c r="A2515" s="150"/>
      <c r="B2515" s="149" t="str">
        <f t="shared" si="451"/>
        <v/>
      </c>
      <c r="C2515" s="140">
        <f t="shared" si="452"/>
        <v>26114400</v>
      </c>
      <c r="D2515" s="144"/>
      <c r="G2515" s="147"/>
      <c r="X2515" s="146"/>
      <c r="Y2515" s="146"/>
      <c r="Z2515" s="199"/>
      <c r="AA2515" s="146"/>
      <c r="AB2515" s="148"/>
    </row>
    <row r="2516" spans="1:28" x14ac:dyDescent="0.2">
      <c r="A2516" s="150"/>
      <c r="B2516" s="149" t="str">
        <f t="shared" si="451"/>
        <v/>
      </c>
      <c r="C2516" s="140">
        <f t="shared" si="452"/>
        <v>26125200</v>
      </c>
      <c r="D2516" s="144"/>
      <c r="G2516" s="147"/>
      <c r="X2516" s="146"/>
      <c r="Y2516" s="146"/>
      <c r="Z2516" s="199"/>
      <c r="AA2516" s="146"/>
      <c r="AB2516" s="148"/>
    </row>
    <row r="2517" spans="1:28" x14ac:dyDescent="0.2">
      <c r="A2517" s="150"/>
      <c r="B2517" s="149" t="str">
        <f t="shared" si="451"/>
        <v/>
      </c>
      <c r="C2517" s="140">
        <f t="shared" si="452"/>
        <v>26136000</v>
      </c>
      <c r="D2517" s="144"/>
      <c r="G2517" s="147"/>
      <c r="X2517" s="146"/>
      <c r="Y2517" s="146"/>
      <c r="Z2517" s="199"/>
      <c r="AA2517" s="146"/>
      <c r="AB2517" s="148"/>
    </row>
    <row r="2518" spans="1:28" x14ac:dyDescent="0.2">
      <c r="A2518" s="150"/>
      <c r="B2518" s="149" t="str">
        <f t="shared" si="451"/>
        <v/>
      </c>
      <c r="C2518" s="140">
        <f t="shared" si="452"/>
        <v>26146800</v>
      </c>
      <c r="D2518" s="144"/>
      <c r="G2518" s="147"/>
      <c r="X2518" s="146"/>
      <c r="Y2518" s="146"/>
      <c r="Z2518" s="199"/>
      <c r="AA2518" s="146"/>
      <c r="AB2518" s="148"/>
    </row>
    <row r="2519" spans="1:28" x14ac:dyDescent="0.2">
      <c r="A2519" s="150"/>
      <c r="B2519" s="149" t="str">
        <f t="shared" si="451"/>
        <v/>
      </c>
      <c r="C2519" s="140">
        <f t="shared" si="452"/>
        <v>26157600</v>
      </c>
      <c r="D2519" s="144"/>
      <c r="G2519" s="147"/>
      <c r="X2519" s="146"/>
      <c r="Y2519" s="146"/>
      <c r="Z2519" s="199"/>
      <c r="AA2519" s="146"/>
      <c r="AB2519" s="148"/>
    </row>
    <row r="2520" spans="1:28" x14ac:dyDescent="0.2">
      <c r="A2520" s="150"/>
      <c r="B2520" s="149" t="str">
        <f t="shared" si="451"/>
        <v/>
      </c>
      <c r="C2520" s="140">
        <f t="shared" si="452"/>
        <v>26168400</v>
      </c>
      <c r="D2520" s="144"/>
      <c r="G2520" s="147"/>
      <c r="X2520" s="146"/>
      <c r="Y2520" s="146"/>
      <c r="Z2520" s="199"/>
      <c r="AA2520" s="146"/>
      <c r="AB2520" s="148"/>
    </row>
    <row r="2521" spans="1:28" x14ac:dyDescent="0.2">
      <c r="A2521" s="150"/>
      <c r="B2521" s="149" t="str">
        <f t="shared" si="451"/>
        <v/>
      </c>
      <c r="C2521" s="140">
        <f t="shared" si="452"/>
        <v>26179200</v>
      </c>
      <c r="D2521" s="144"/>
      <c r="G2521" s="147"/>
      <c r="X2521" s="146"/>
      <c r="Y2521" s="146"/>
      <c r="Z2521" s="199"/>
      <c r="AA2521" s="146"/>
      <c r="AB2521" s="148"/>
    </row>
    <row r="2522" spans="1:28" x14ac:dyDescent="0.2">
      <c r="A2522" s="150"/>
      <c r="B2522" s="149" t="str">
        <f t="shared" si="451"/>
        <v/>
      </c>
      <c r="C2522" s="140">
        <f t="shared" si="452"/>
        <v>26190000</v>
      </c>
      <c r="D2522" s="144"/>
      <c r="G2522" s="147"/>
      <c r="X2522" s="146"/>
      <c r="Y2522" s="146"/>
      <c r="Z2522" s="199"/>
      <c r="AA2522" s="146"/>
      <c r="AB2522" s="148"/>
    </row>
    <row r="2523" spans="1:28" x14ac:dyDescent="0.2">
      <c r="A2523" s="150"/>
      <c r="B2523" s="149" t="str">
        <f t="shared" si="451"/>
        <v/>
      </c>
      <c r="C2523" s="140">
        <f t="shared" si="452"/>
        <v>26200800</v>
      </c>
      <c r="D2523" s="144"/>
      <c r="G2523" s="147"/>
      <c r="X2523" s="146"/>
      <c r="Y2523" s="146"/>
      <c r="Z2523" s="199"/>
      <c r="AA2523" s="146"/>
      <c r="AB2523" s="148"/>
    </row>
    <row r="2524" spans="1:28" x14ac:dyDescent="0.2">
      <c r="A2524" s="150"/>
      <c r="B2524" s="149" t="str">
        <f t="shared" si="451"/>
        <v/>
      </c>
      <c r="C2524" s="140">
        <f t="shared" si="452"/>
        <v>26211600</v>
      </c>
      <c r="D2524" s="144"/>
      <c r="G2524" s="147"/>
      <c r="X2524" s="146"/>
      <c r="Y2524" s="146"/>
      <c r="Z2524" s="199"/>
      <c r="AA2524" s="146"/>
      <c r="AB2524" s="148"/>
    </row>
    <row r="2525" spans="1:28" x14ac:dyDescent="0.2">
      <c r="A2525" s="150"/>
      <c r="B2525" s="149" t="str">
        <f t="shared" si="451"/>
        <v/>
      </c>
      <c r="C2525" s="140">
        <f t="shared" si="452"/>
        <v>26222400</v>
      </c>
      <c r="D2525" s="144"/>
      <c r="G2525" s="147"/>
      <c r="X2525" s="146"/>
      <c r="Y2525" s="146"/>
      <c r="Z2525" s="199"/>
      <c r="AA2525" s="146"/>
      <c r="AB2525" s="148"/>
    </row>
    <row r="2526" spans="1:28" x14ac:dyDescent="0.2">
      <c r="A2526" s="150"/>
      <c r="B2526" s="149" t="str">
        <f t="shared" si="451"/>
        <v/>
      </c>
      <c r="C2526" s="140">
        <f t="shared" si="452"/>
        <v>26233200</v>
      </c>
      <c r="D2526" s="144"/>
      <c r="G2526" s="147"/>
      <c r="X2526" s="146"/>
      <c r="Y2526" s="146"/>
      <c r="Z2526" s="199"/>
      <c r="AA2526" s="146"/>
      <c r="AB2526" s="148"/>
    </row>
    <row r="2527" spans="1:28" x14ac:dyDescent="0.2">
      <c r="A2527" s="150"/>
      <c r="B2527" s="149" t="str">
        <f t="shared" si="451"/>
        <v/>
      </c>
      <c r="C2527" s="140">
        <f t="shared" si="452"/>
        <v>26244000</v>
      </c>
      <c r="D2527" s="144"/>
      <c r="G2527" s="147"/>
      <c r="X2527" s="146"/>
      <c r="Y2527" s="146"/>
      <c r="Z2527" s="199"/>
      <c r="AA2527" s="146"/>
      <c r="AB2527" s="148"/>
    </row>
    <row r="2528" spans="1:28" x14ac:dyDescent="0.2">
      <c r="A2528" s="150"/>
      <c r="B2528" s="149" t="str">
        <f t="shared" si="451"/>
        <v/>
      </c>
      <c r="C2528" s="140">
        <f t="shared" si="452"/>
        <v>26254800</v>
      </c>
      <c r="D2528" s="144"/>
      <c r="G2528" s="147"/>
      <c r="X2528" s="146"/>
      <c r="Y2528" s="146"/>
      <c r="Z2528" s="199"/>
      <c r="AA2528" s="146"/>
      <c r="AB2528" s="148"/>
    </row>
    <row r="2529" spans="1:28" x14ac:dyDescent="0.2">
      <c r="A2529" s="150"/>
      <c r="B2529" s="149" t="str">
        <f t="shared" si="451"/>
        <v/>
      </c>
      <c r="C2529" s="140">
        <f t="shared" si="452"/>
        <v>26265600</v>
      </c>
      <c r="D2529" s="144"/>
      <c r="G2529" s="147"/>
      <c r="X2529" s="146"/>
      <c r="Y2529" s="146"/>
      <c r="Z2529" s="199"/>
      <c r="AA2529" s="146"/>
      <c r="AB2529" s="148"/>
    </row>
    <row r="2530" spans="1:28" x14ac:dyDescent="0.2">
      <c r="A2530" s="150"/>
      <c r="B2530" s="149" t="str">
        <f t="shared" si="451"/>
        <v/>
      </c>
      <c r="C2530" s="140">
        <f t="shared" si="452"/>
        <v>26276400</v>
      </c>
      <c r="D2530" s="144"/>
      <c r="G2530" s="147"/>
      <c r="X2530" s="146"/>
      <c r="Y2530" s="146"/>
      <c r="Z2530" s="199"/>
      <c r="AA2530" s="146"/>
      <c r="AB2530" s="148"/>
    </row>
    <row r="2531" spans="1:28" x14ac:dyDescent="0.2">
      <c r="A2531" s="150"/>
      <c r="B2531" s="149" t="str">
        <f t="shared" si="451"/>
        <v/>
      </c>
      <c r="C2531" s="140">
        <f t="shared" si="452"/>
        <v>26287200</v>
      </c>
      <c r="D2531" s="144"/>
      <c r="G2531" s="147"/>
      <c r="X2531" s="146"/>
      <c r="Y2531" s="146"/>
      <c r="Z2531" s="199"/>
      <c r="AA2531" s="146"/>
      <c r="AB2531" s="148"/>
    </row>
    <row r="2532" spans="1:28" x14ac:dyDescent="0.2">
      <c r="A2532" s="150"/>
      <c r="B2532" s="149" t="str">
        <f t="shared" si="451"/>
        <v/>
      </c>
      <c r="C2532" s="140">
        <f t="shared" si="452"/>
        <v>26298000</v>
      </c>
      <c r="D2532" s="144"/>
      <c r="G2532" s="147"/>
      <c r="X2532" s="146"/>
      <c r="Y2532" s="146"/>
      <c r="Z2532" s="199"/>
      <c r="AA2532" s="146"/>
      <c r="AB2532" s="148"/>
    </row>
    <row r="2533" spans="1:28" x14ac:dyDescent="0.2">
      <c r="A2533" s="150"/>
      <c r="B2533" s="149" t="str">
        <f t="shared" si="451"/>
        <v/>
      </c>
      <c r="C2533" s="140">
        <f t="shared" si="452"/>
        <v>26308800</v>
      </c>
      <c r="D2533" s="144"/>
      <c r="G2533" s="147"/>
      <c r="X2533" s="146"/>
      <c r="Y2533" s="146"/>
      <c r="Z2533" s="199"/>
      <c r="AA2533" s="146"/>
      <c r="AB2533" s="148"/>
    </row>
    <row r="2534" spans="1:28" x14ac:dyDescent="0.2">
      <c r="A2534" s="150"/>
      <c r="B2534" s="149" t="str">
        <f t="shared" si="451"/>
        <v/>
      </c>
      <c r="C2534" s="140">
        <f t="shared" si="452"/>
        <v>26319600</v>
      </c>
      <c r="D2534" s="144"/>
      <c r="G2534" s="147"/>
      <c r="X2534" s="146"/>
      <c r="Y2534" s="146"/>
      <c r="Z2534" s="199"/>
      <c r="AA2534" s="146"/>
      <c r="AB2534" s="148"/>
    </row>
    <row r="2535" spans="1:28" x14ac:dyDescent="0.2">
      <c r="A2535" s="150"/>
      <c r="B2535" s="149" t="str">
        <f t="shared" si="451"/>
        <v/>
      </c>
      <c r="C2535" s="140">
        <f t="shared" si="452"/>
        <v>26330400</v>
      </c>
      <c r="D2535" s="144"/>
      <c r="G2535" s="147"/>
      <c r="X2535" s="146"/>
      <c r="Y2535" s="146"/>
      <c r="Z2535" s="199"/>
      <c r="AA2535" s="146"/>
      <c r="AB2535" s="148"/>
    </row>
    <row r="2536" spans="1:28" x14ac:dyDescent="0.2">
      <c r="A2536" s="150"/>
      <c r="B2536" s="149" t="str">
        <f t="shared" si="451"/>
        <v/>
      </c>
      <c r="C2536" s="140">
        <f t="shared" si="452"/>
        <v>26341200</v>
      </c>
      <c r="D2536" s="144"/>
      <c r="G2536" s="147"/>
      <c r="X2536" s="146"/>
      <c r="Y2536" s="146"/>
      <c r="Z2536" s="199"/>
      <c r="AA2536" s="146"/>
      <c r="AB2536" s="148"/>
    </row>
    <row r="2537" spans="1:28" x14ac:dyDescent="0.2">
      <c r="A2537" s="150"/>
      <c r="B2537" s="149" t="str">
        <f t="shared" si="451"/>
        <v/>
      </c>
      <c r="C2537" s="140">
        <f t="shared" si="452"/>
        <v>26352000</v>
      </c>
      <c r="D2537" s="144"/>
      <c r="G2537" s="147"/>
      <c r="X2537" s="146"/>
      <c r="Y2537" s="146"/>
      <c r="Z2537" s="199"/>
      <c r="AA2537" s="146"/>
      <c r="AB2537" s="148"/>
    </row>
    <row r="2538" spans="1:28" x14ac:dyDescent="0.2">
      <c r="A2538" s="150"/>
      <c r="B2538" s="149" t="str">
        <f t="shared" si="451"/>
        <v/>
      </c>
      <c r="C2538" s="140">
        <f t="shared" si="452"/>
        <v>26362800</v>
      </c>
      <c r="D2538" s="144"/>
      <c r="G2538" s="147"/>
      <c r="X2538" s="146"/>
      <c r="Y2538" s="146"/>
      <c r="Z2538" s="199"/>
      <c r="AA2538" s="146"/>
      <c r="AB2538" s="148"/>
    </row>
    <row r="2539" spans="1:28" x14ac:dyDescent="0.2">
      <c r="A2539" s="150"/>
      <c r="B2539" s="149" t="str">
        <f t="shared" si="451"/>
        <v/>
      </c>
      <c r="C2539" s="140">
        <f t="shared" si="452"/>
        <v>26373600</v>
      </c>
      <c r="D2539" s="144"/>
      <c r="G2539" s="147"/>
      <c r="X2539" s="146"/>
      <c r="Y2539" s="146"/>
      <c r="Z2539" s="199"/>
      <c r="AA2539" s="146"/>
      <c r="AB2539" s="148"/>
    </row>
    <row r="2540" spans="1:28" x14ac:dyDescent="0.2">
      <c r="A2540" s="150"/>
      <c r="B2540" s="149" t="str">
        <f t="shared" si="451"/>
        <v/>
      </c>
      <c r="C2540" s="140">
        <f t="shared" si="452"/>
        <v>26384400</v>
      </c>
      <c r="D2540" s="144"/>
      <c r="G2540" s="147"/>
      <c r="X2540" s="146"/>
      <c r="Y2540" s="146"/>
      <c r="Z2540" s="199"/>
      <c r="AA2540" s="146"/>
      <c r="AB2540" s="148"/>
    </row>
    <row r="2541" spans="1:28" x14ac:dyDescent="0.2">
      <c r="A2541" s="150"/>
      <c r="B2541" s="149" t="str">
        <f t="shared" si="451"/>
        <v/>
      </c>
      <c r="C2541" s="140">
        <f t="shared" si="452"/>
        <v>26395200</v>
      </c>
      <c r="D2541" s="144"/>
      <c r="G2541" s="147"/>
      <c r="X2541" s="146"/>
      <c r="Y2541" s="146"/>
      <c r="Z2541" s="199"/>
      <c r="AA2541" s="146"/>
      <c r="AB2541" s="148"/>
    </row>
    <row r="2542" spans="1:28" x14ac:dyDescent="0.2">
      <c r="A2542" s="150"/>
      <c r="B2542" s="149" t="str">
        <f t="shared" si="451"/>
        <v/>
      </c>
      <c r="C2542" s="140">
        <f t="shared" si="452"/>
        <v>26406000</v>
      </c>
      <c r="D2542" s="144"/>
      <c r="G2542" s="147"/>
      <c r="X2542" s="146"/>
      <c r="Y2542" s="146"/>
      <c r="Z2542" s="199"/>
      <c r="AA2542" s="146"/>
      <c r="AB2542" s="148"/>
    </row>
    <row r="2543" spans="1:28" x14ac:dyDescent="0.2">
      <c r="A2543" s="150"/>
      <c r="B2543" s="149" t="str">
        <f t="shared" si="451"/>
        <v/>
      </c>
      <c r="C2543" s="140">
        <f t="shared" si="452"/>
        <v>26416800</v>
      </c>
      <c r="D2543" s="144"/>
      <c r="G2543" s="147"/>
      <c r="X2543" s="146"/>
      <c r="Y2543" s="146"/>
      <c r="Z2543" s="199"/>
      <c r="AA2543" s="146"/>
      <c r="AB2543" s="148"/>
    </row>
    <row r="2544" spans="1:28" x14ac:dyDescent="0.2">
      <c r="A2544" s="150"/>
      <c r="B2544" s="149" t="str">
        <f t="shared" si="451"/>
        <v/>
      </c>
      <c r="C2544" s="140">
        <f t="shared" si="452"/>
        <v>26427600</v>
      </c>
      <c r="D2544" s="144"/>
      <c r="G2544" s="147"/>
      <c r="X2544" s="146"/>
      <c r="Y2544" s="146"/>
      <c r="Z2544" s="199"/>
      <c r="AA2544" s="146"/>
      <c r="AB2544" s="148"/>
    </row>
    <row r="2545" spans="1:28" x14ac:dyDescent="0.2">
      <c r="A2545" s="150"/>
      <c r="B2545" s="149" t="str">
        <f t="shared" si="451"/>
        <v/>
      </c>
      <c r="C2545" s="140">
        <f t="shared" si="452"/>
        <v>26438400</v>
      </c>
      <c r="D2545" s="144"/>
      <c r="G2545" s="147"/>
      <c r="X2545" s="146"/>
      <c r="Y2545" s="146"/>
      <c r="Z2545" s="199"/>
      <c r="AA2545" s="146"/>
      <c r="AB2545" s="148"/>
    </row>
    <row r="2546" spans="1:28" x14ac:dyDescent="0.2">
      <c r="A2546" s="150"/>
      <c r="B2546" s="149" t="str">
        <f t="shared" si="451"/>
        <v/>
      </c>
      <c r="C2546" s="140">
        <f t="shared" si="452"/>
        <v>26449200</v>
      </c>
      <c r="D2546" s="144"/>
      <c r="G2546" s="147"/>
      <c r="X2546" s="146"/>
      <c r="Y2546" s="146"/>
      <c r="Z2546" s="199"/>
      <c r="AA2546" s="146"/>
      <c r="AB2546" s="148"/>
    </row>
    <row r="2547" spans="1:28" x14ac:dyDescent="0.2">
      <c r="A2547" s="150"/>
      <c r="B2547" s="149" t="str">
        <f t="shared" si="451"/>
        <v/>
      </c>
      <c r="C2547" s="140">
        <f t="shared" si="452"/>
        <v>26460000</v>
      </c>
      <c r="D2547" s="144"/>
      <c r="G2547" s="147"/>
      <c r="X2547" s="146"/>
      <c r="Y2547" s="146"/>
      <c r="Z2547" s="199"/>
      <c r="AA2547" s="146"/>
      <c r="AB2547" s="148"/>
    </row>
    <row r="2548" spans="1:28" x14ac:dyDescent="0.2">
      <c r="A2548" s="150"/>
      <c r="B2548" s="149" t="str">
        <f t="shared" si="451"/>
        <v/>
      </c>
      <c r="C2548" s="140">
        <f t="shared" si="452"/>
        <v>26470800</v>
      </c>
      <c r="D2548" s="144"/>
      <c r="G2548" s="147"/>
      <c r="X2548" s="146"/>
      <c r="Y2548" s="146"/>
      <c r="Z2548" s="199"/>
      <c r="AA2548" s="146"/>
      <c r="AB2548" s="148"/>
    </row>
    <row r="2549" spans="1:28" x14ac:dyDescent="0.2">
      <c r="A2549" s="150"/>
      <c r="B2549" s="149" t="str">
        <f t="shared" si="451"/>
        <v/>
      </c>
      <c r="C2549" s="140">
        <f t="shared" si="452"/>
        <v>26481600</v>
      </c>
      <c r="D2549" s="144"/>
      <c r="G2549" s="147"/>
      <c r="X2549" s="146"/>
      <c r="Y2549" s="146"/>
      <c r="Z2549" s="199"/>
      <c r="AA2549" s="146"/>
      <c r="AB2549" s="148"/>
    </row>
    <row r="2550" spans="1:28" x14ac:dyDescent="0.2">
      <c r="A2550" s="150"/>
      <c r="B2550" s="149" t="str">
        <f t="shared" ref="B2550:B2613" si="453">IF(D2550="","",B2549+$N$5/24+0.000000001)</f>
        <v/>
      </c>
      <c r="C2550" s="140">
        <f t="shared" si="452"/>
        <v>26492400</v>
      </c>
      <c r="D2550" s="144"/>
      <c r="G2550" s="147"/>
      <c r="X2550" s="146"/>
      <c r="Y2550" s="146"/>
      <c r="Z2550" s="199"/>
      <c r="AA2550" s="146"/>
      <c r="AB2550" s="148"/>
    </row>
    <row r="2551" spans="1:28" x14ac:dyDescent="0.2">
      <c r="A2551" s="150"/>
      <c r="B2551" s="149" t="str">
        <f t="shared" si="453"/>
        <v/>
      </c>
      <c r="C2551" s="140">
        <f t="shared" si="452"/>
        <v>26503200</v>
      </c>
      <c r="D2551" s="144"/>
      <c r="G2551" s="147"/>
      <c r="X2551" s="146"/>
      <c r="Y2551" s="146"/>
      <c r="Z2551" s="199"/>
      <c r="AA2551" s="146"/>
      <c r="AB2551" s="148"/>
    </row>
    <row r="2552" spans="1:28" x14ac:dyDescent="0.2">
      <c r="A2552" s="150"/>
      <c r="B2552" s="149" t="str">
        <f t="shared" si="453"/>
        <v/>
      </c>
      <c r="C2552" s="140">
        <f t="shared" si="452"/>
        <v>26514000</v>
      </c>
      <c r="D2552" s="144"/>
      <c r="G2552" s="147"/>
      <c r="X2552" s="146"/>
      <c r="Y2552" s="146"/>
      <c r="Z2552" s="199"/>
      <c r="AA2552" s="146"/>
      <c r="AB2552" s="148"/>
    </row>
    <row r="2553" spans="1:28" x14ac:dyDescent="0.2">
      <c r="A2553" s="150"/>
      <c r="B2553" s="149" t="str">
        <f t="shared" si="453"/>
        <v/>
      </c>
      <c r="C2553" s="140">
        <f t="shared" si="452"/>
        <v>26524800</v>
      </c>
      <c r="D2553" s="144"/>
      <c r="G2553" s="147"/>
      <c r="X2553" s="146"/>
      <c r="Y2553" s="146"/>
      <c r="Z2553" s="199"/>
      <c r="AA2553" s="146"/>
      <c r="AB2553" s="148"/>
    </row>
    <row r="2554" spans="1:28" x14ac:dyDescent="0.2">
      <c r="A2554" s="150"/>
      <c r="B2554" s="149" t="str">
        <f t="shared" si="453"/>
        <v/>
      </c>
      <c r="C2554" s="140">
        <f t="shared" si="452"/>
        <v>26535600</v>
      </c>
      <c r="D2554" s="144"/>
      <c r="G2554" s="147"/>
      <c r="X2554" s="146"/>
      <c r="Y2554" s="146"/>
      <c r="Z2554" s="199"/>
      <c r="AA2554" s="146"/>
      <c r="AB2554" s="148"/>
    </row>
    <row r="2555" spans="1:28" x14ac:dyDescent="0.2">
      <c r="A2555" s="150"/>
      <c r="B2555" s="149" t="str">
        <f t="shared" si="453"/>
        <v/>
      </c>
      <c r="C2555" s="140">
        <f t="shared" si="452"/>
        <v>26546400</v>
      </c>
      <c r="D2555" s="144"/>
      <c r="G2555" s="147"/>
      <c r="X2555" s="146"/>
      <c r="Y2555" s="146"/>
      <c r="Z2555" s="199"/>
      <c r="AA2555" s="146"/>
      <c r="AB2555" s="148"/>
    </row>
    <row r="2556" spans="1:28" x14ac:dyDescent="0.2">
      <c r="A2556" s="150"/>
      <c r="B2556" s="149" t="str">
        <f t="shared" si="453"/>
        <v/>
      </c>
      <c r="C2556" s="140">
        <f t="shared" ref="C2556:C2619" si="454">C2555+$N$5*3600+0.00000000001</f>
        <v>26557200</v>
      </c>
      <c r="D2556" s="144"/>
      <c r="G2556" s="147"/>
      <c r="X2556" s="146"/>
      <c r="Y2556" s="146"/>
      <c r="Z2556" s="199"/>
      <c r="AA2556" s="146"/>
      <c r="AB2556" s="148"/>
    </row>
    <row r="2557" spans="1:28" x14ac:dyDescent="0.2">
      <c r="A2557" s="150"/>
      <c r="B2557" s="149" t="str">
        <f t="shared" si="453"/>
        <v/>
      </c>
      <c r="C2557" s="140">
        <f t="shared" si="454"/>
        <v>26568000</v>
      </c>
      <c r="D2557" s="144"/>
      <c r="G2557" s="147"/>
      <c r="X2557" s="146"/>
      <c r="Y2557" s="146"/>
      <c r="Z2557" s="199"/>
      <c r="AA2557" s="146"/>
      <c r="AB2557" s="148"/>
    </row>
    <row r="2558" spans="1:28" x14ac:dyDescent="0.2">
      <c r="A2558" s="150"/>
      <c r="B2558" s="149" t="str">
        <f t="shared" si="453"/>
        <v/>
      </c>
      <c r="C2558" s="140">
        <f t="shared" si="454"/>
        <v>26578800</v>
      </c>
      <c r="D2558" s="144"/>
      <c r="G2558" s="147"/>
      <c r="X2558" s="146"/>
      <c r="Y2558" s="146"/>
      <c r="Z2558" s="199"/>
      <c r="AA2558" s="146"/>
      <c r="AB2558" s="148"/>
    </row>
    <row r="2559" spans="1:28" x14ac:dyDescent="0.2">
      <c r="A2559" s="150"/>
      <c r="B2559" s="149" t="str">
        <f t="shared" si="453"/>
        <v/>
      </c>
      <c r="C2559" s="140">
        <f t="shared" si="454"/>
        <v>26589600</v>
      </c>
      <c r="D2559" s="144"/>
      <c r="G2559" s="147"/>
      <c r="X2559" s="146"/>
      <c r="Y2559" s="146"/>
      <c r="Z2559" s="199"/>
      <c r="AA2559" s="146"/>
      <c r="AB2559" s="148"/>
    </row>
    <row r="2560" spans="1:28" x14ac:dyDescent="0.2">
      <c r="A2560" s="150"/>
      <c r="B2560" s="149" t="str">
        <f t="shared" si="453"/>
        <v/>
      </c>
      <c r="C2560" s="140">
        <f t="shared" si="454"/>
        <v>26600400</v>
      </c>
      <c r="D2560" s="144"/>
      <c r="G2560" s="147"/>
      <c r="X2560" s="146"/>
      <c r="Y2560" s="146"/>
      <c r="Z2560" s="199"/>
      <c r="AA2560" s="146"/>
      <c r="AB2560" s="148"/>
    </row>
    <row r="2561" spans="1:28" x14ac:dyDescent="0.2">
      <c r="A2561" s="150"/>
      <c r="B2561" s="149" t="str">
        <f t="shared" si="453"/>
        <v/>
      </c>
      <c r="C2561" s="140">
        <f t="shared" si="454"/>
        <v>26611200</v>
      </c>
      <c r="D2561" s="144"/>
      <c r="G2561" s="147"/>
      <c r="X2561" s="146"/>
      <c r="Y2561" s="146"/>
      <c r="Z2561" s="199"/>
      <c r="AA2561" s="146"/>
      <c r="AB2561" s="148"/>
    </row>
    <row r="2562" spans="1:28" x14ac:dyDescent="0.2">
      <c r="A2562" s="150"/>
      <c r="B2562" s="149" t="str">
        <f t="shared" si="453"/>
        <v/>
      </c>
      <c r="C2562" s="140">
        <f t="shared" si="454"/>
        <v>26622000</v>
      </c>
      <c r="D2562" s="144"/>
      <c r="G2562" s="147"/>
      <c r="X2562" s="146"/>
      <c r="Y2562" s="146"/>
      <c r="Z2562" s="199"/>
      <c r="AA2562" s="146"/>
      <c r="AB2562" s="148"/>
    </row>
    <row r="2563" spans="1:28" x14ac:dyDescent="0.2">
      <c r="A2563" s="150"/>
      <c r="B2563" s="149" t="str">
        <f t="shared" si="453"/>
        <v/>
      </c>
      <c r="C2563" s="140">
        <f t="shared" si="454"/>
        <v>26632800</v>
      </c>
      <c r="D2563" s="144"/>
      <c r="G2563" s="147"/>
      <c r="X2563" s="146"/>
      <c r="Y2563" s="146"/>
      <c r="Z2563" s="199"/>
      <c r="AA2563" s="146"/>
      <c r="AB2563" s="148"/>
    </row>
    <row r="2564" spans="1:28" x14ac:dyDescent="0.2">
      <c r="A2564" s="150"/>
      <c r="B2564" s="149" t="str">
        <f t="shared" si="453"/>
        <v/>
      </c>
      <c r="C2564" s="140">
        <f t="shared" si="454"/>
        <v>26643600</v>
      </c>
      <c r="D2564" s="144"/>
      <c r="G2564" s="147"/>
      <c r="X2564" s="146"/>
      <c r="Y2564" s="146"/>
      <c r="Z2564" s="199"/>
      <c r="AA2564" s="146"/>
      <c r="AB2564" s="148"/>
    </row>
    <row r="2565" spans="1:28" x14ac:dyDescent="0.2">
      <c r="A2565" s="150"/>
      <c r="B2565" s="149" t="str">
        <f t="shared" si="453"/>
        <v/>
      </c>
      <c r="C2565" s="140">
        <f t="shared" si="454"/>
        <v>26654400</v>
      </c>
      <c r="D2565" s="144"/>
      <c r="G2565" s="147"/>
      <c r="X2565" s="146"/>
      <c r="Y2565" s="146"/>
      <c r="Z2565" s="199"/>
      <c r="AA2565" s="146"/>
      <c r="AB2565" s="148"/>
    </row>
    <row r="2566" spans="1:28" x14ac:dyDescent="0.2">
      <c r="A2566" s="150"/>
      <c r="B2566" s="149" t="str">
        <f t="shared" si="453"/>
        <v/>
      </c>
      <c r="C2566" s="140">
        <f t="shared" si="454"/>
        <v>26665200</v>
      </c>
      <c r="D2566" s="144"/>
      <c r="G2566" s="147"/>
      <c r="X2566" s="146"/>
      <c r="Y2566" s="146"/>
      <c r="Z2566" s="199"/>
      <c r="AA2566" s="146"/>
      <c r="AB2566" s="148"/>
    </row>
    <row r="2567" spans="1:28" x14ac:dyDescent="0.2">
      <c r="A2567" s="150"/>
      <c r="B2567" s="149" t="str">
        <f t="shared" si="453"/>
        <v/>
      </c>
      <c r="C2567" s="140">
        <f t="shared" si="454"/>
        <v>26676000</v>
      </c>
      <c r="D2567" s="144"/>
      <c r="G2567" s="147"/>
      <c r="X2567" s="146"/>
      <c r="Y2567" s="146"/>
      <c r="Z2567" s="199"/>
      <c r="AA2567" s="146"/>
      <c r="AB2567" s="148"/>
    </row>
    <row r="2568" spans="1:28" x14ac:dyDescent="0.2">
      <c r="A2568" s="150"/>
      <c r="B2568" s="149" t="str">
        <f t="shared" si="453"/>
        <v/>
      </c>
      <c r="C2568" s="140">
        <f t="shared" si="454"/>
        <v>26686800</v>
      </c>
      <c r="D2568" s="144"/>
      <c r="G2568" s="147"/>
      <c r="X2568" s="146"/>
      <c r="Y2568" s="146"/>
      <c r="Z2568" s="199"/>
      <c r="AA2568" s="146"/>
      <c r="AB2568" s="148"/>
    </row>
    <row r="2569" spans="1:28" x14ac:dyDescent="0.2">
      <c r="A2569" s="150"/>
      <c r="B2569" s="149" t="str">
        <f t="shared" si="453"/>
        <v/>
      </c>
      <c r="C2569" s="140">
        <f t="shared" si="454"/>
        <v>26697600</v>
      </c>
      <c r="D2569" s="144"/>
      <c r="G2569" s="147"/>
      <c r="X2569" s="146"/>
      <c r="Y2569" s="146"/>
      <c r="Z2569" s="199"/>
      <c r="AA2569" s="146"/>
      <c r="AB2569" s="148"/>
    </row>
    <row r="2570" spans="1:28" x14ac:dyDescent="0.2">
      <c r="A2570" s="150"/>
      <c r="B2570" s="149" t="str">
        <f t="shared" si="453"/>
        <v/>
      </c>
      <c r="C2570" s="140">
        <f t="shared" si="454"/>
        <v>26708400</v>
      </c>
      <c r="D2570" s="144"/>
      <c r="G2570" s="147"/>
      <c r="X2570" s="146"/>
      <c r="Y2570" s="146"/>
      <c r="Z2570" s="199"/>
      <c r="AA2570" s="146"/>
      <c r="AB2570" s="148"/>
    </row>
    <row r="2571" spans="1:28" x14ac:dyDescent="0.2">
      <c r="A2571" s="150"/>
      <c r="B2571" s="149" t="str">
        <f t="shared" si="453"/>
        <v/>
      </c>
      <c r="C2571" s="140">
        <f t="shared" si="454"/>
        <v>26719200</v>
      </c>
      <c r="D2571" s="144"/>
      <c r="G2571" s="147"/>
      <c r="X2571" s="146"/>
      <c r="Y2571" s="146"/>
      <c r="Z2571" s="199"/>
      <c r="AA2571" s="146"/>
      <c r="AB2571" s="148"/>
    </row>
    <row r="2572" spans="1:28" x14ac:dyDescent="0.2">
      <c r="A2572" s="150"/>
      <c r="B2572" s="149" t="str">
        <f t="shared" si="453"/>
        <v/>
      </c>
      <c r="C2572" s="140">
        <f t="shared" si="454"/>
        <v>26730000</v>
      </c>
      <c r="D2572" s="144"/>
      <c r="G2572" s="147"/>
      <c r="X2572" s="146"/>
      <c r="Y2572" s="146"/>
      <c r="Z2572" s="199"/>
      <c r="AA2572" s="146"/>
      <c r="AB2572" s="148"/>
    </row>
    <row r="2573" spans="1:28" x14ac:dyDescent="0.2">
      <c r="A2573" s="150"/>
      <c r="B2573" s="149" t="str">
        <f t="shared" si="453"/>
        <v/>
      </c>
      <c r="C2573" s="140">
        <f t="shared" si="454"/>
        <v>26740800</v>
      </c>
      <c r="D2573" s="144"/>
      <c r="G2573" s="147"/>
      <c r="X2573" s="146"/>
      <c r="Y2573" s="146"/>
      <c r="Z2573" s="199"/>
      <c r="AA2573" s="146"/>
      <c r="AB2573" s="148"/>
    </row>
    <row r="2574" spans="1:28" x14ac:dyDescent="0.2">
      <c r="A2574" s="150"/>
      <c r="B2574" s="149" t="str">
        <f t="shared" si="453"/>
        <v/>
      </c>
      <c r="C2574" s="140">
        <f t="shared" si="454"/>
        <v>26751600</v>
      </c>
      <c r="D2574" s="144"/>
      <c r="G2574" s="147"/>
      <c r="X2574" s="146"/>
      <c r="Y2574" s="146"/>
      <c r="Z2574" s="199"/>
      <c r="AA2574" s="146"/>
      <c r="AB2574" s="148"/>
    </row>
    <row r="2575" spans="1:28" x14ac:dyDescent="0.2">
      <c r="A2575" s="150"/>
      <c r="B2575" s="149" t="str">
        <f t="shared" si="453"/>
        <v/>
      </c>
      <c r="C2575" s="140">
        <f t="shared" si="454"/>
        <v>26762400</v>
      </c>
      <c r="D2575" s="144"/>
      <c r="G2575" s="147"/>
      <c r="X2575" s="146"/>
      <c r="Y2575" s="146"/>
      <c r="Z2575" s="199"/>
      <c r="AA2575" s="146"/>
      <c r="AB2575" s="148"/>
    </row>
    <row r="2576" spans="1:28" x14ac:dyDescent="0.2">
      <c r="A2576" s="150"/>
      <c r="B2576" s="149" t="str">
        <f t="shared" si="453"/>
        <v/>
      </c>
      <c r="C2576" s="140">
        <f t="shared" si="454"/>
        <v>26773200</v>
      </c>
      <c r="D2576" s="144"/>
      <c r="G2576" s="147"/>
      <c r="X2576" s="146"/>
      <c r="Y2576" s="146"/>
      <c r="Z2576" s="199"/>
      <c r="AA2576" s="146"/>
      <c r="AB2576" s="148"/>
    </row>
    <row r="2577" spans="1:28" x14ac:dyDescent="0.2">
      <c r="A2577" s="150"/>
      <c r="B2577" s="149" t="str">
        <f t="shared" si="453"/>
        <v/>
      </c>
      <c r="C2577" s="140">
        <f t="shared" si="454"/>
        <v>26784000</v>
      </c>
      <c r="D2577" s="144"/>
      <c r="G2577" s="147"/>
      <c r="X2577" s="146"/>
      <c r="Y2577" s="146"/>
      <c r="Z2577" s="199"/>
      <c r="AA2577" s="146"/>
      <c r="AB2577" s="148"/>
    </row>
    <row r="2578" spans="1:28" x14ac:dyDescent="0.2">
      <c r="A2578" s="150"/>
      <c r="B2578" s="149" t="str">
        <f t="shared" si="453"/>
        <v/>
      </c>
      <c r="C2578" s="140">
        <f t="shared" si="454"/>
        <v>26794800</v>
      </c>
      <c r="D2578" s="144"/>
      <c r="G2578" s="147"/>
      <c r="X2578" s="146"/>
      <c r="Y2578" s="146"/>
      <c r="Z2578" s="199"/>
      <c r="AA2578" s="146"/>
      <c r="AB2578" s="148"/>
    </row>
    <row r="2579" spans="1:28" x14ac:dyDescent="0.2">
      <c r="A2579" s="150"/>
      <c r="B2579" s="149" t="str">
        <f t="shared" si="453"/>
        <v/>
      </c>
      <c r="C2579" s="140">
        <f t="shared" si="454"/>
        <v>26805600</v>
      </c>
      <c r="D2579" s="144"/>
      <c r="G2579" s="147"/>
      <c r="X2579" s="146"/>
      <c r="Y2579" s="146"/>
      <c r="Z2579" s="199"/>
      <c r="AA2579" s="146"/>
      <c r="AB2579" s="148"/>
    </row>
    <row r="2580" spans="1:28" x14ac:dyDescent="0.2">
      <c r="A2580" s="150"/>
      <c r="B2580" s="149" t="str">
        <f t="shared" si="453"/>
        <v/>
      </c>
      <c r="C2580" s="140">
        <f t="shared" si="454"/>
        <v>26816400</v>
      </c>
      <c r="D2580" s="144"/>
      <c r="G2580" s="147"/>
      <c r="X2580" s="146"/>
      <c r="Y2580" s="146"/>
      <c r="Z2580" s="199"/>
      <c r="AA2580" s="146"/>
      <c r="AB2580" s="148"/>
    </row>
    <row r="2581" spans="1:28" x14ac:dyDescent="0.2">
      <c r="A2581" s="150"/>
      <c r="B2581" s="149" t="str">
        <f t="shared" si="453"/>
        <v/>
      </c>
      <c r="C2581" s="140">
        <f t="shared" si="454"/>
        <v>26827200</v>
      </c>
      <c r="D2581" s="144"/>
      <c r="G2581" s="147"/>
      <c r="X2581" s="146"/>
      <c r="Y2581" s="146"/>
      <c r="Z2581" s="199"/>
      <c r="AA2581" s="146"/>
      <c r="AB2581" s="148"/>
    </row>
    <row r="2582" spans="1:28" x14ac:dyDescent="0.2">
      <c r="A2582" s="150"/>
      <c r="B2582" s="149" t="str">
        <f t="shared" si="453"/>
        <v/>
      </c>
      <c r="C2582" s="140">
        <f t="shared" si="454"/>
        <v>26838000</v>
      </c>
      <c r="D2582" s="144"/>
      <c r="G2582" s="147"/>
      <c r="X2582" s="146"/>
      <c r="Y2582" s="146"/>
      <c r="Z2582" s="199"/>
      <c r="AA2582" s="146"/>
      <c r="AB2582" s="148"/>
    </row>
    <row r="2583" spans="1:28" x14ac:dyDescent="0.2">
      <c r="A2583" s="150"/>
      <c r="B2583" s="149" t="str">
        <f t="shared" si="453"/>
        <v/>
      </c>
      <c r="C2583" s="140">
        <f t="shared" si="454"/>
        <v>26848800</v>
      </c>
      <c r="D2583" s="144"/>
      <c r="G2583" s="147"/>
      <c r="X2583" s="146"/>
      <c r="Y2583" s="146"/>
      <c r="Z2583" s="199"/>
      <c r="AA2583" s="146"/>
      <c r="AB2583" s="148"/>
    </row>
    <row r="2584" spans="1:28" x14ac:dyDescent="0.2">
      <c r="A2584" s="150"/>
      <c r="B2584" s="149" t="str">
        <f t="shared" si="453"/>
        <v/>
      </c>
      <c r="C2584" s="140">
        <f t="shared" si="454"/>
        <v>26859600</v>
      </c>
      <c r="D2584" s="144"/>
      <c r="G2584" s="147"/>
      <c r="X2584" s="146"/>
      <c r="Y2584" s="146"/>
      <c r="Z2584" s="199"/>
      <c r="AA2584" s="146"/>
      <c r="AB2584" s="148"/>
    </row>
    <row r="2585" spans="1:28" x14ac:dyDescent="0.2">
      <c r="A2585" s="150"/>
      <c r="B2585" s="149" t="str">
        <f t="shared" si="453"/>
        <v/>
      </c>
      <c r="C2585" s="140">
        <f t="shared" si="454"/>
        <v>26870400</v>
      </c>
      <c r="D2585" s="144"/>
      <c r="G2585" s="147"/>
      <c r="X2585" s="146"/>
      <c r="Y2585" s="146"/>
      <c r="Z2585" s="199"/>
      <c r="AA2585" s="146"/>
      <c r="AB2585" s="148"/>
    </row>
    <row r="2586" spans="1:28" x14ac:dyDescent="0.2">
      <c r="A2586" s="150"/>
      <c r="B2586" s="149" t="str">
        <f t="shared" si="453"/>
        <v/>
      </c>
      <c r="C2586" s="140">
        <f t="shared" si="454"/>
        <v>26881200</v>
      </c>
      <c r="D2586" s="144"/>
      <c r="G2586" s="147"/>
      <c r="X2586" s="146"/>
      <c r="Y2586" s="146"/>
      <c r="Z2586" s="199"/>
      <c r="AA2586" s="146"/>
      <c r="AB2586" s="148"/>
    </row>
    <row r="2587" spans="1:28" x14ac:dyDescent="0.2">
      <c r="A2587" s="150"/>
      <c r="B2587" s="149" t="str">
        <f t="shared" si="453"/>
        <v/>
      </c>
      <c r="C2587" s="140">
        <f t="shared" si="454"/>
        <v>26892000</v>
      </c>
      <c r="D2587" s="144"/>
      <c r="G2587" s="147"/>
      <c r="X2587" s="146"/>
      <c r="Y2587" s="146"/>
      <c r="Z2587" s="199"/>
      <c r="AA2587" s="146"/>
      <c r="AB2587" s="148"/>
    </row>
    <row r="2588" spans="1:28" x14ac:dyDescent="0.2">
      <c r="A2588" s="150"/>
      <c r="B2588" s="149" t="str">
        <f t="shared" si="453"/>
        <v/>
      </c>
      <c r="C2588" s="140">
        <f t="shared" si="454"/>
        <v>26902800</v>
      </c>
      <c r="D2588" s="144"/>
      <c r="G2588" s="147"/>
      <c r="X2588" s="146"/>
      <c r="Y2588" s="146"/>
      <c r="Z2588" s="199"/>
      <c r="AA2588" s="146"/>
      <c r="AB2588" s="148"/>
    </row>
    <row r="2589" spans="1:28" x14ac:dyDescent="0.2">
      <c r="A2589" s="150"/>
      <c r="B2589" s="149" t="str">
        <f t="shared" si="453"/>
        <v/>
      </c>
      <c r="C2589" s="140">
        <f t="shared" si="454"/>
        <v>26913600</v>
      </c>
      <c r="D2589" s="144"/>
      <c r="G2589" s="147"/>
      <c r="X2589" s="146"/>
      <c r="Y2589" s="146"/>
      <c r="Z2589" s="199"/>
      <c r="AA2589" s="146"/>
      <c r="AB2589" s="148"/>
    </row>
    <row r="2590" spans="1:28" x14ac:dyDescent="0.2">
      <c r="A2590" s="150"/>
      <c r="B2590" s="149" t="str">
        <f t="shared" si="453"/>
        <v/>
      </c>
      <c r="C2590" s="140">
        <f t="shared" si="454"/>
        <v>26924400</v>
      </c>
      <c r="D2590" s="144"/>
      <c r="G2590" s="147"/>
      <c r="X2590" s="146"/>
      <c r="Y2590" s="146"/>
      <c r="Z2590" s="199"/>
      <c r="AA2590" s="146"/>
      <c r="AB2590" s="148"/>
    </row>
    <row r="2591" spans="1:28" x14ac:dyDescent="0.2">
      <c r="A2591" s="150"/>
      <c r="B2591" s="149" t="str">
        <f t="shared" si="453"/>
        <v/>
      </c>
      <c r="C2591" s="140">
        <f t="shared" si="454"/>
        <v>26935200</v>
      </c>
      <c r="D2591" s="144"/>
      <c r="G2591" s="147"/>
      <c r="X2591" s="146"/>
      <c r="Y2591" s="146"/>
      <c r="Z2591" s="199"/>
      <c r="AA2591" s="146"/>
      <c r="AB2591" s="148"/>
    </row>
    <row r="2592" spans="1:28" x14ac:dyDescent="0.2">
      <c r="A2592" s="150"/>
      <c r="B2592" s="149" t="str">
        <f t="shared" si="453"/>
        <v/>
      </c>
      <c r="C2592" s="140">
        <f t="shared" si="454"/>
        <v>26946000</v>
      </c>
      <c r="D2592" s="144"/>
      <c r="G2592" s="147"/>
      <c r="X2592" s="146"/>
      <c r="Y2592" s="146"/>
      <c r="Z2592" s="199"/>
      <c r="AA2592" s="146"/>
      <c r="AB2592" s="148"/>
    </row>
    <row r="2593" spans="1:28" x14ac:dyDescent="0.2">
      <c r="A2593" s="150"/>
      <c r="B2593" s="149" t="str">
        <f t="shared" si="453"/>
        <v/>
      </c>
      <c r="C2593" s="140">
        <f t="shared" si="454"/>
        <v>26956800</v>
      </c>
      <c r="D2593" s="144"/>
      <c r="G2593" s="147"/>
      <c r="X2593" s="146"/>
      <c r="Y2593" s="146"/>
      <c r="Z2593" s="199"/>
      <c r="AA2593" s="146"/>
      <c r="AB2593" s="148"/>
    </row>
    <row r="2594" spans="1:28" x14ac:dyDescent="0.2">
      <c r="A2594" s="150"/>
      <c r="B2594" s="149" t="str">
        <f t="shared" si="453"/>
        <v/>
      </c>
      <c r="C2594" s="140">
        <f t="shared" si="454"/>
        <v>26967600</v>
      </c>
      <c r="D2594" s="144"/>
      <c r="G2594" s="147"/>
      <c r="X2594" s="146"/>
      <c r="Y2594" s="146"/>
      <c r="Z2594" s="199"/>
      <c r="AA2594" s="146"/>
      <c r="AB2594" s="148"/>
    </row>
    <row r="2595" spans="1:28" x14ac:dyDescent="0.2">
      <c r="A2595" s="150"/>
      <c r="B2595" s="149" t="str">
        <f t="shared" si="453"/>
        <v/>
      </c>
      <c r="C2595" s="140">
        <f t="shared" si="454"/>
        <v>26978400</v>
      </c>
      <c r="D2595" s="144"/>
      <c r="G2595" s="147"/>
      <c r="X2595" s="146"/>
      <c r="Y2595" s="146"/>
      <c r="Z2595" s="199"/>
      <c r="AA2595" s="146"/>
      <c r="AB2595" s="148"/>
    </row>
    <row r="2596" spans="1:28" x14ac:dyDescent="0.2">
      <c r="A2596" s="150"/>
      <c r="B2596" s="149" t="str">
        <f t="shared" si="453"/>
        <v/>
      </c>
      <c r="C2596" s="140">
        <f t="shared" si="454"/>
        <v>26989200</v>
      </c>
      <c r="D2596" s="144"/>
      <c r="G2596" s="147"/>
      <c r="X2596" s="146"/>
      <c r="Y2596" s="146"/>
      <c r="Z2596" s="199"/>
      <c r="AA2596" s="146"/>
      <c r="AB2596" s="148"/>
    </row>
    <row r="2597" spans="1:28" x14ac:dyDescent="0.2">
      <c r="A2597" s="150"/>
      <c r="B2597" s="149" t="str">
        <f t="shared" si="453"/>
        <v/>
      </c>
      <c r="C2597" s="140">
        <f t="shared" si="454"/>
        <v>27000000</v>
      </c>
      <c r="D2597" s="144"/>
      <c r="G2597" s="147"/>
      <c r="X2597" s="146"/>
      <c r="Y2597" s="146"/>
      <c r="Z2597" s="199"/>
      <c r="AA2597" s="146"/>
      <c r="AB2597" s="148"/>
    </row>
    <row r="2598" spans="1:28" x14ac:dyDescent="0.2">
      <c r="A2598" s="150"/>
      <c r="B2598" s="149" t="str">
        <f t="shared" si="453"/>
        <v/>
      </c>
      <c r="C2598" s="140">
        <f t="shared" si="454"/>
        <v>27010800</v>
      </c>
      <c r="D2598" s="144"/>
      <c r="G2598" s="147"/>
      <c r="X2598" s="146"/>
      <c r="Y2598" s="146"/>
      <c r="Z2598" s="199"/>
      <c r="AA2598" s="146"/>
      <c r="AB2598" s="148"/>
    </row>
    <row r="2599" spans="1:28" x14ac:dyDescent="0.2">
      <c r="A2599" s="150"/>
      <c r="B2599" s="149" t="str">
        <f t="shared" si="453"/>
        <v/>
      </c>
      <c r="C2599" s="140">
        <f t="shared" si="454"/>
        <v>27021600</v>
      </c>
      <c r="D2599" s="144"/>
      <c r="G2599" s="147"/>
      <c r="X2599" s="146"/>
      <c r="Y2599" s="146"/>
      <c r="Z2599" s="199"/>
      <c r="AA2599" s="146"/>
      <c r="AB2599" s="148"/>
    </row>
    <row r="2600" spans="1:28" x14ac:dyDescent="0.2">
      <c r="A2600" s="150"/>
      <c r="B2600" s="149" t="str">
        <f t="shared" si="453"/>
        <v/>
      </c>
      <c r="C2600" s="140">
        <f t="shared" si="454"/>
        <v>27032400</v>
      </c>
      <c r="D2600" s="144"/>
      <c r="G2600" s="147"/>
      <c r="X2600" s="146"/>
      <c r="Y2600" s="146"/>
      <c r="Z2600" s="199"/>
      <c r="AA2600" s="146"/>
      <c r="AB2600" s="148"/>
    </row>
    <row r="2601" spans="1:28" x14ac:dyDescent="0.2">
      <c r="A2601" s="150"/>
      <c r="B2601" s="149" t="str">
        <f t="shared" si="453"/>
        <v/>
      </c>
      <c r="C2601" s="140">
        <f t="shared" si="454"/>
        <v>27043200</v>
      </c>
      <c r="D2601" s="144"/>
      <c r="G2601" s="147"/>
      <c r="X2601" s="146"/>
      <c r="Y2601" s="146"/>
      <c r="Z2601" s="199"/>
      <c r="AA2601" s="146"/>
      <c r="AB2601" s="148"/>
    </row>
    <row r="2602" spans="1:28" x14ac:dyDescent="0.2">
      <c r="A2602" s="150"/>
      <c r="B2602" s="149" t="str">
        <f t="shared" si="453"/>
        <v/>
      </c>
      <c r="C2602" s="140">
        <f t="shared" si="454"/>
        <v>27054000</v>
      </c>
      <c r="D2602" s="144"/>
      <c r="G2602" s="147"/>
      <c r="X2602" s="146"/>
      <c r="Y2602" s="146"/>
      <c r="Z2602" s="199"/>
      <c r="AA2602" s="146"/>
      <c r="AB2602" s="148"/>
    </row>
    <row r="2603" spans="1:28" x14ac:dyDescent="0.2">
      <c r="A2603" s="150"/>
      <c r="B2603" s="149" t="str">
        <f t="shared" si="453"/>
        <v/>
      </c>
      <c r="C2603" s="140">
        <f t="shared" si="454"/>
        <v>27064800</v>
      </c>
      <c r="D2603" s="144"/>
      <c r="G2603" s="147"/>
      <c r="X2603" s="146"/>
      <c r="Y2603" s="146"/>
      <c r="Z2603" s="199"/>
      <c r="AA2603" s="146"/>
      <c r="AB2603" s="148"/>
    </row>
    <row r="2604" spans="1:28" x14ac:dyDescent="0.2">
      <c r="A2604" s="150"/>
      <c r="B2604" s="149" t="str">
        <f t="shared" si="453"/>
        <v/>
      </c>
      <c r="C2604" s="140">
        <f t="shared" si="454"/>
        <v>27075600</v>
      </c>
      <c r="D2604" s="144"/>
      <c r="G2604" s="147"/>
      <c r="X2604" s="146"/>
      <c r="Y2604" s="146"/>
      <c r="Z2604" s="199"/>
      <c r="AA2604" s="146"/>
      <c r="AB2604" s="148"/>
    </row>
    <row r="2605" spans="1:28" x14ac:dyDescent="0.2">
      <c r="A2605" s="150"/>
      <c r="B2605" s="149" t="str">
        <f t="shared" si="453"/>
        <v/>
      </c>
      <c r="C2605" s="140">
        <f t="shared" si="454"/>
        <v>27086400</v>
      </c>
      <c r="D2605" s="144"/>
      <c r="G2605" s="147"/>
      <c r="X2605" s="146"/>
      <c r="Y2605" s="146"/>
      <c r="Z2605" s="199"/>
      <c r="AA2605" s="146"/>
      <c r="AB2605" s="148"/>
    </row>
    <row r="2606" spans="1:28" x14ac:dyDescent="0.2">
      <c r="A2606" s="150"/>
      <c r="B2606" s="149" t="str">
        <f t="shared" si="453"/>
        <v/>
      </c>
      <c r="C2606" s="140">
        <f t="shared" si="454"/>
        <v>27097200</v>
      </c>
      <c r="D2606" s="144"/>
      <c r="G2606" s="147"/>
      <c r="X2606" s="146"/>
      <c r="Y2606" s="146"/>
      <c r="Z2606" s="199"/>
      <c r="AA2606" s="146"/>
      <c r="AB2606" s="148"/>
    </row>
    <row r="2607" spans="1:28" x14ac:dyDescent="0.2">
      <c r="A2607" s="150"/>
      <c r="B2607" s="149" t="str">
        <f t="shared" si="453"/>
        <v/>
      </c>
      <c r="C2607" s="140">
        <f t="shared" si="454"/>
        <v>27108000</v>
      </c>
      <c r="D2607" s="144"/>
      <c r="G2607" s="147"/>
      <c r="X2607" s="146"/>
      <c r="Y2607" s="146"/>
      <c r="Z2607" s="199"/>
      <c r="AA2607" s="146"/>
      <c r="AB2607" s="148"/>
    </row>
    <row r="2608" spans="1:28" x14ac:dyDescent="0.2">
      <c r="A2608" s="150"/>
      <c r="B2608" s="149" t="str">
        <f t="shared" si="453"/>
        <v/>
      </c>
      <c r="C2608" s="140">
        <f t="shared" si="454"/>
        <v>27118800</v>
      </c>
      <c r="D2608" s="144"/>
      <c r="G2608" s="147"/>
      <c r="X2608" s="146"/>
      <c r="Y2608" s="146"/>
      <c r="Z2608" s="199"/>
      <c r="AA2608" s="146"/>
      <c r="AB2608" s="148"/>
    </row>
    <row r="2609" spans="1:28" x14ac:dyDescent="0.2">
      <c r="A2609" s="150"/>
      <c r="B2609" s="149" t="str">
        <f t="shared" si="453"/>
        <v/>
      </c>
      <c r="C2609" s="140">
        <f t="shared" si="454"/>
        <v>27129600</v>
      </c>
      <c r="D2609" s="144"/>
      <c r="G2609" s="147"/>
      <c r="X2609" s="146"/>
      <c r="Y2609" s="146"/>
      <c r="Z2609" s="199"/>
      <c r="AA2609" s="146"/>
      <c r="AB2609" s="148"/>
    </row>
    <row r="2610" spans="1:28" x14ac:dyDescent="0.2">
      <c r="A2610" s="150"/>
      <c r="B2610" s="149" t="str">
        <f t="shared" si="453"/>
        <v/>
      </c>
      <c r="C2610" s="140">
        <f t="shared" si="454"/>
        <v>27140400</v>
      </c>
      <c r="D2610" s="144"/>
      <c r="G2610" s="147"/>
      <c r="X2610" s="146"/>
      <c r="Y2610" s="146"/>
      <c r="Z2610" s="199"/>
      <c r="AA2610" s="146"/>
      <c r="AB2610" s="148"/>
    </row>
    <row r="2611" spans="1:28" x14ac:dyDescent="0.2">
      <c r="A2611" s="150"/>
      <c r="B2611" s="149" t="str">
        <f t="shared" si="453"/>
        <v/>
      </c>
      <c r="C2611" s="140">
        <f t="shared" si="454"/>
        <v>27151200</v>
      </c>
      <c r="D2611" s="144"/>
      <c r="G2611" s="147"/>
      <c r="X2611" s="146"/>
      <c r="Y2611" s="146"/>
      <c r="Z2611" s="199"/>
      <c r="AA2611" s="146"/>
      <c r="AB2611" s="148"/>
    </row>
    <row r="2612" spans="1:28" x14ac:dyDescent="0.2">
      <c r="A2612" s="150"/>
      <c r="B2612" s="149" t="str">
        <f t="shared" si="453"/>
        <v/>
      </c>
      <c r="C2612" s="140">
        <f t="shared" si="454"/>
        <v>27162000</v>
      </c>
      <c r="D2612" s="144"/>
      <c r="G2612" s="147"/>
      <c r="X2612" s="146"/>
      <c r="Y2612" s="146"/>
      <c r="Z2612" s="199"/>
      <c r="AA2612" s="146"/>
      <c r="AB2612" s="148"/>
    </row>
    <row r="2613" spans="1:28" x14ac:dyDescent="0.2">
      <c r="A2613" s="150"/>
      <c r="B2613" s="149" t="str">
        <f t="shared" si="453"/>
        <v/>
      </c>
      <c r="C2613" s="140">
        <f t="shared" si="454"/>
        <v>27172800</v>
      </c>
      <c r="D2613" s="144"/>
      <c r="G2613" s="147"/>
      <c r="X2613" s="146"/>
      <c r="Y2613" s="146"/>
      <c r="Z2613" s="199"/>
      <c r="AA2613" s="146"/>
      <c r="AB2613" s="148"/>
    </row>
    <row r="2614" spans="1:28" x14ac:dyDescent="0.2">
      <c r="A2614" s="150"/>
      <c r="B2614" s="149" t="str">
        <f t="shared" ref="B2614:B2677" si="455">IF(D2614="","",B2613+$N$5/24+0.000000001)</f>
        <v/>
      </c>
      <c r="C2614" s="140">
        <f t="shared" si="454"/>
        <v>27183600</v>
      </c>
      <c r="D2614" s="144"/>
      <c r="G2614" s="147"/>
      <c r="X2614" s="146"/>
      <c r="Y2614" s="146"/>
      <c r="Z2614" s="199"/>
      <c r="AA2614" s="146"/>
      <c r="AB2614" s="148"/>
    </row>
    <row r="2615" spans="1:28" x14ac:dyDescent="0.2">
      <c r="A2615" s="150"/>
      <c r="B2615" s="149" t="str">
        <f t="shared" si="455"/>
        <v/>
      </c>
      <c r="C2615" s="140">
        <f t="shared" si="454"/>
        <v>27194400</v>
      </c>
      <c r="D2615" s="144"/>
      <c r="G2615" s="147"/>
      <c r="X2615" s="146"/>
      <c r="Y2615" s="146"/>
      <c r="Z2615" s="199"/>
      <c r="AA2615" s="146"/>
      <c r="AB2615" s="148"/>
    </row>
    <row r="2616" spans="1:28" x14ac:dyDescent="0.2">
      <c r="A2616" s="150"/>
      <c r="B2616" s="149" t="str">
        <f t="shared" si="455"/>
        <v/>
      </c>
      <c r="C2616" s="140">
        <f t="shared" si="454"/>
        <v>27205200</v>
      </c>
      <c r="D2616" s="144"/>
      <c r="G2616" s="147"/>
      <c r="X2616" s="146"/>
      <c r="Y2616" s="146"/>
      <c r="Z2616" s="199"/>
      <c r="AA2616" s="146"/>
      <c r="AB2616" s="148"/>
    </row>
    <row r="2617" spans="1:28" x14ac:dyDescent="0.2">
      <c r="A2617" s="150"/>
      <c r="B2617" s="149" t="str">
        <f t="shared" si="455"/>
        <v/>
      </c>
      <c r="C2617" s="140">
        <f t="shared" si="454"/>
        <v>27216000</v>
      </c>
      <c r="D2617" s="144"/>
      <c r="G2617" s="147"/>
      <c r="X2617" s="146"/>
      <c r="Y2617" s="146"/>
      <c r="Z2617" s="199"/>
      <c r="AA2617" s="146"/>
      <c r="AB2617" s="148"/>
    </row>
    <row r="2618" spans="1:28" x14ac:dyDescent="0.2">
      <c r="A2618" s="150"/>
      <c r="B2618" s="149" t="str">
        <f t="shared" si="455"/>
        <v/>
      </c>
      <c r="C2618" s="140">
        <f t="shared" si="454"/>
        <v>27226800</v>
      </c>
      <c r="D2618" s="144"/>
      <c r="G2618" s="147"/>
      <c r="X2618" s="146"/>
      <c r="Y2618" s="146"/>
      <c r="Z2618" s="199"/>
      <c r="AA2618" s="146"/>
      <c r="AB2618" s="148"/>
    </row>
    <row r="2619" spans="1:28" x14ac:dyDescent="0.2">
      <c r="A2619" s="150"/>
      <c r="B2619" s="149" t="str">
        <f t="shared" si="455"/>
        <v/>
      </c>
      <c r="C2619" s="140">
        <f t="shared" si="454"/>
        <v>27237600</v>
      </c>
      <c r="D2619" s="144"/>
      <c r="G2619" s="147"/>
      <c r="X2619" s="146"/>
      <c r="Y2619" s="146"/>
      <c r="Z2619" s="199"/>
      <c r="AA2619" s="146"/>
      <c r="AB2619" s="148"/>
    </row>
    <row r="2620" spans="1:28" x14ac:dyDescent="0.2">
      <c r="A2620" s="150"/>
      <c r="B2620" s="149" t="str">
        <f t="shared" si="455"/>
        <v/>
      </c>
      <c r="C2620" s="140">
        <f t="shared" ref="C2620:C2683" si="456">C2619+$N$5*3600+0.00000000001</f>
        <v>27248400</v>
      </c>
      <c r="D2620" s="144"/>
      <c r="G2620" s="147"/>
      <c r="X2620" s="146"/>
      <c r="Y2620" s="146"/>
      <c r="Z2620" s="199"/>
      <c r="AA2620" s="146"/>
      <c r="AB2620" s="148"/>
    </row>
    <row r="2621" spans="1:28" x14ac:dyDescent="0.2">
      <c r="A2621" s="150"/>
      <c r="B2621" s="149" t="str">
        <f t="shared" si="455"/>
        <v/>
      </c>
      <c r="C2621" s="140">
        <f t="shared" si="456"/>
        <v>27259200</v>
      </c>
      <c r="D2621" s="144"/>
      <c r="G2621" s="147"/>
      <c r="X2621" s="146"/>
      <c r="Y2621" s="146"/>
      <c r="Z2621" s="199"/>
      <c r="AA2621" s="146"/>
      <c r="AB2621" s="148"/>
    </row>
    <row r="2622" spans="1:28" x14ac:dyDescent="0.2">
      <c r="A2622" s="150"/>
      <c r="B2622" s="149" t="str">
        <f t="shared" si="455"/>
        <v/>
      </c>
      <c r="C2622" s="140">
        <f t="shared" si="456"/>
        <v>27270000</v>
      </c>
      <c r="D2622" s="144"/>
      <c r="G2622" s="147"/>
      <c r="X2622" s="146"/>
      <c r="Y2622" s="146"/>
      <c r="Z2622" s="199"/>
      <c r="AA2622" s="146"/>
      <c r="AB2622" s="148"/>
    </row>
    <row r="2623" spans="1:28" x14ac:dyDescent="0.2">
      <c r="A2623" s="150"/>
      <c r="B2623" s="149" t="str">
        <f t="shared" si="455"/>
        <v/>
      </c>
      <c r="C2623" s="140">
        <f t="shared" si="456"/>
        <v>27280800</v>
      </c>
      <c r="D2623" s="144"/>
      <c r="G2623" s="147"/>
      <c r="X2623" s="146"/>
      <c r="Y2623" s="146"/>
      <c r="Z2623" s="199"/>
      <c r="AA2623" s="146"/>
      <c r="AB2623" s="148"/>
    </row>
    <row r="2624" spans="1:28" x14ac:dyDescent="0.2">
      <c r="A2624" s="150"/>
      <c r="B2624" s="149" t="str">
        <f t="shared" si="455"/>
        <v/>
      </c>
      <c r="C2624" s="140">
        <f t="shared" si="456"/>
        <v>27291600</v>
      </c>
      <c r="D2624" s="144"/>
      <c r="G2624" s="147"/>
      <c r="X2624" s="146"/>
      <c r="Y2624" s="146"/>
      <c r="Z2624" s="199"/>
      <c r="AA2624" s="146"/>
      <c r="AB2624" s="148"/>
    </row>
    <row r="2625" spans="1:28" x14ac:dyDescent="0.2">
      <c r="A2625" s="150"/>
      <c r="B2625" s="149" t="str">
        <f t="shared" si="455"/>
        <v/>
      </c>
      <c r="C2625" s="140">
        <f t="shared" si="456"/>
        <v>27302400</v>
      </c>
      <c r="D2625" s="144"/>
      <c r="G2625" s="147"/>
      <c r="X2625" s="146"/>
      <c r="Y2625" s="146"/>
      <c r="Z2625" s="199"/>
      <c r="AA2625" s="146"/>
      <c r="AB2625" s="148"/>
    </row>
    <row r="2626" spans="1:28" x14ac:dyDescent="0.2">
      <c r="A2626" s="150"/>
      <c r="B2626" s="149" t="str">
        <f t="shared" si="455"/>
        <v/>
      </c>
      <c r="C2626" s="140">
        <f t="shared" si="456"/>
        <v>27313200</v>
      </c>
      <c r="D2626" s="144"/>
      <c r="G2626" s="147"/>
      <c r="X2626" s="146"/>
      <c r="Y2626" s="146"/>
      <c r="Z2626" s="199"/>
      <c r="AA2626" s="146"/>
      <c r="AB2626" s="148"/>
    </row>
    <row r="2627" spans="1:28" x14ac:dyDescent="0.2">
      <c r="A2627" s="150"/>
      <c r="B2627" s="149" t="str">
        <f t="shared" si="455"/>
        <v/>
      </c>
      <c r="C2627" s="140">
        <f t="shared" si="456"/>
        <v>27324000</v>
      </c>
      <c r="D2627" s="144"/>
      <c r="G2627" s="147"/>
      <c r="X2627" s="146"/>
      <c r="Y2627" s="146"/>
      <c r="Z2627" s="199"/>
      <c r="AA2627" s="146"/>
      <c r="AB2627" s="148"/>
    </row>
    <row r="2628" spans="1:28" x14ac:dyDescent="0.2">
      <c r="A2628" s="150"/>
      <c r="B2628" s="149" t="str">
        <f t="shared" si="455"/>
        <v/>
      </c>
      <c r="C2628" s="140">
        <f t="shared" si="456"/>
        <v>27334800</v>
      </c>
      <c r="D2628" s="144"/>
      <c r="G2628" s="147"/>
      <c r="X2628" s="146"/>
      <c r="Y2628" s="146"/>
      <c r="Z2628" s="199"/>
      <c r="AA2628" s="146"/>
      <c r="AB2628" s="148"/>
    </row>
    <row r="2629" spans="1:28" x14ac:dyDescent="0.2">
      <c r="A2629" s="150"/>
      <c r="B2629" s="149" t="str">
        <f t="shared" si="455"/>
        <v/>
      </c>
      <c r="C2629" s="140">
        <f t="shared" si="456"/>
        <v>27345600</v>
      </c>
      <c r="D2629" s="144"/>
      <c r="G2629" s="147"/>
      <c r="X2629" s="146"/>
      <c r="Y2629" s="146"/>
      <c r="Z2629" s="199"/>
      <c r="AA2629" s="146"/>
      <c r="AB2629" s="148"/>
    </row>
    <row r="2630" spans="1:28" x14ac:dyDescent="0.2">
      <c r="A2630" s="150"/>
      <c r="B2630" s="149" t="str">
        <f t="shared" si="455"/>
        <v/>
      </c>
      <c r="C2630" s="140">
        <f t="shared" si="456"/>
        <v>27356400</v>
      </c>
      <c r="D2630" s="144"/>
      <c r="G2630" s="147"/>
      <c r="X2630" s="146"/>
      <c r="Y2630" s="146"/>
      <c r="Z2630" s="199"/>
      <c r="AA2630" s="146"/>
      <c r="AB2630" s="148"/>
    </row>
    <row r="2631" spans="1:28" x14ac:dyDescent="0.2">
      <c r="A2631" s="150"/>
      <c r="B2631" s="149" t="str">
        <f t="shared" si="455"/>
        <v/>
      </c>
      <c r="C2631" s="140">
        <f t="shared" si="456"/>
        <v>27367200</v>
      </c>
      <c r="D2631" s="144"/>
      <c r="G2631" s="147"/>
      <c r="X2631" s="146"/>
      <c r="Y2631" s="146"/>
      <c r="Z2631" s="199"/>
      <c r="AA2631" s="146"/>
      <c r="AB2631" s="148"/>
    </row>
    <row r="2632" spans="1:28" x14ac:dyDescent="0.2">
      <c r="A2632" s="150"/>
      <c r="B2632" s="149" t="str">
        <f t="shared" si="455"/>
        <v/>
      </c>
      <c r="C2632" s="140">
        <f t="shared" si="456"/>
        <v>27378000</v>
      </c>
      <c r="D2632" s="144"/>
      <c r="G2632" s="147"/>
      <c r="X2632" s="146"/>
      <c r="Y2632" s="146"/>
      <c r="Z2632" s="199"/>
      <c r="AA2632" s="146"/>
      <c r="AB2632" s="148"/>
    </row>
    <row r="2633" spans="1:28" x14ac:dyDescent="0.2">
      <c r="A2633" s="150"/>
      <c r="B2633" s="149" t="str">
        <f t="shared" si="455"/>
        <v/>
      </c>
      <c r="C2633" s="140">
        <f t="shared" si="456"/>
        <v>27388800</v>
      </c>
      <c r="D2633" s="144"/>
      <c r="G2633" s="147"/>
      <c r="X2633" s="146"/>
      <c r="Y2633" s="146"/>
      <c r="Z2633" s="199"/>
      <c r="AA2633" s="146"/>
      <c r="AB2633" s="148"/>
    </row>
    <row r="2634" spans="1:28" x14ac:dyDescent="0.2">
      <c r="A2634" s="150"/>
      <c r="B2634" s="149" t="str">
        <f t="shared" si="455"/>
        <v/>
      </c>
      <c r="C2634" s="140">
        <f t="shared" si="456"/>
        <v>27399600</v>
      </c>
      <c r="D2634" s="144"/>
      <c r="G2634" s="147"/>
      <c r="X2634" s="146"/>
      <c r="Y2634" s="146"/>
      <c r="Z2634" s="199"/>
      <c r="AA2634" s="146"/>
      <c r="AB2634" s="148"/>
    </row>
    <row r="2635" spans="1:28" x14ac:dyDescent="0.2">
      <c r="A2635" s="150"/>
      <c r="B2635" s="149" t="str">
        <f t="shared" si="455"/>
        <v/>
      </c>
      <c r="C2635" s="140">
        <f t="shared" si="456"/>
        <v>27410400</v>
      </c>
      <c r="D2635" s="144"/>
      <c r="G2635" s="147"/>
      <c r="X2635" s="146"/>
      <c r="Y2635" s="146"/>
      <c r="Z2635" s="199"/>
      <c r="AA2635" s="146"/>
      <c r="AB2635" s="148"/>
    </row>
    <row r="2636" spans="1:28" x14ac:dyDescent="0.2">
      <c r="A2636" s="150"/>
      <c r="B2636" s="149" t="str">
        <f t="shared" si="455"/>
        <v/>
      </c>
      <c r="C2636" s="140">
        <f t="shared" si="456"/>
        <v>27421200</v>
      </c>
      <c r="D2636" s="144"/>
      <c r="G2636" s="147"/>
      <c r="X2636" s="146"/>
      <c r="Y2636" s="146"/>
      <c r="Z2636" s="199"/>
      <c r="AA2636" s="146"/>
      <c r="AB2636" s="148"/>
    </row>
    <row r="2637" spans="1:28" x14ac:dyDescent="0.2">
      <c r="A2637" s="150"/>
      <c r="B2637" s="149" t="str">
        <f t="shared" si="455"/>
        <v/>
      </c>
      <c r="C2637" s="140">
        <f t="shared" si="456"/>
        <v>27432000</v>
      </c>
      <c r="D2637" s="144"/>
      <c r="G2637" s="147"/>
      <c r="X2637" s="146"/>
      <c r="Y2637" s="146"/>
      <c r="Z2637" s="199"/>
      <c r="AA2637" s="146"/>
      <c r="AB2637" s="148"/>
    </row>
    <row r="2638" spans="1:28" x14ac:dyDescent="0.2">
      <c r="A2638" s="150"/>
      <c r="B2638" s="149" t="str">
        <f t="shared" si="455"/>
        <v/>
      </c>
      <c r="C2638" s="140">
        <f t="shared" si="456"/>
        <v>27442800</v>
      </c>
      <c r="D2638" s="144"/>
      <c r="G2638" s="147"/>
      <c r="X2638" s="146"/>
      <c r="Y2638" s="146"/>
      <c r="Z2638" s="199"/>
      <c r="AA2638" s="146"/>
      <c r="AB2638" s="148"/>
    </row>
    <row r="2639" spans="1:28" x14ac:dyDescent="0.2">
      <c r="A2639" s="150"/>
      <c r="B2639" s="149" t="str">
        <f t="shared" si="455"/>
        <v/>
      </c>
      <c r="C2639" s="140">
        <f t="shared" si="456"/>
        <v>27453600</v>
      </c>
      <c r="D2639" s="144"/>
      <c r="G2639" s="147"/>
      <c r="X2639" s="146"/>
      <c r="Y2639" s="146"/>
      <c r="Z2639" s="199"/>
      <c r="AA2639" s="146"/>
      <c r="AB2639" s="148"/>
    </row>
    <row r="2640" spans="1:28" x14ac:dyDescent="0.2">
      <c r="A2640" s="150"/>
      <c r="B2640" s="149" t="str">
        <f t="shared" si="455"/>
        <v/>
      </c>
      <c r="C2640" s="140">
        <f t="shared" si="456"/>
        <v>27464400</v>
      </c>
      <c r="D2640" s="144"/>
      <c r="G2640" s="147"/>
      <c r="X2640" s="146"/>
      <c r="Y2640" s="146"/>
      <c r="Z2640" s="199"/>
      <c r="AA2640" s="146"/>
      <c r="AB2640" s="148"/>
    </row>
    <row r="2641" spans="1:28" x14ac:dyDescent="0.2">
      <c r="A2641" s="150"/>
      <c r="B2641" s="149" t="str">
        <f t="shared" si="455"/>
        <v/>
      </c>
      <c r="C2641" s="140">
        <f t="shared" si="456"/>
        <v>27475200</v>
      </c>
      <c r="D2641" s="144"/>
      <c r="G2641" s="147"/>
      <c r="X2641" s="146"/>
      <c r="Y2641" s="146"/>
      <c r="Z2641" s="199"/>
      <c r="AA2641" s="146"/>
      <c r="AB2641" s="148"/>
    </row>
    <row r="2642" spans="1:28" x14ac:dyDescent="0.2">
      <c r="A2642" s="150"/>
      <c r="B2642" s="149" t="str">
        <f t="shared" si="455"/>
        <v/>
      </c>
      <c r="C2642" s="140">
        <f t="shared" si="456"/>
        <v>27486000</v>
      </c>
      <c r="D2642" s="144"/>
      <c r="G2642" s="147"/>
      <c r="X2642" s="146"/>
      <c r="Y2642" s="146"/>
      <c r="Z2642" s="199"/>
      <c r="AA2642" s="146"/>
      <c r="AB2642" s="148"/>
    </row>
    <row r="2643" spans="1:28" x14ac:dyDescent="0.2">
      <c r="A2643" s="150"/>
      <c r="B2643" s="149" t="str">
        <f t="shared" si="455"/>
        <v/>
      </c>
      <c r="C2643" s="140">
        <f t="shared" si="456"/>
        <v>27496800</v>
      </c>
      <c r="D2643" s="144"/>
      <c r="G2643" s="147"/>
      <c r="X2643" s="146"/>
      <c r="Y2643" s="146"/>
      <c r="Z2643" s="199"/>
      <c r="AA2643" s="146"/>
      <c r="AB2643" s="148"/>
    </row>
    <row r="2644" spans="1:28" x14ac:dyDescent="0.2">
      <c r="A2644" s="150"/>
      <c r="B2644" s="149" t="str">
        <f t="shared" si="455"/>
        <v/>
      </c>
      <c r="C2644" s="140">
        <f t="shared" si="456"/>
        <v>27507600</v>
      </c>
      <c r="D2644" s="144"/>
      <c r="G2644" s="147"/>
      <c r="X2644" s="146"/>
      <c r="Y2644" s="146"/>
      <c r="Z2644" s="199"/>
      <c r="AA2644" s="146"/>
      <c r="AB2644" s="148"/>
    </row>
    <row r="2645" spans="1:28" x14ac:dyDescent="0.2">
      <c r="A2645" s="150"/>
      <c r="B2645" s="149" t="str">
        <f t="shared" si="455"/>
        <v/>
      </c>
      <c r="C2645" s="140">
        <f t="shared" si="456"/>
        <v>27518400</v>
      </c>
      <c r="D2645" s="144"/>
      <c r="G2645" s="147"/>
      <c r="X2645" s="146"/>
      <c r="Y2645" s="146"/>
      <c r="Z2645" s="199"/>
      <c r="AA2645" s="146"/>
      <c r="AB2645" s="148"/>
    </row>
    <row r="2646" spans="1:28" x14ac:dyDescent="0.2">
      <c r="A2646" s="150"/>
      <c r="B2646" s="149" t="str">
        <f t="shared" si="455"/>
        <v/>
      </c>
      <c r="C2646" s="140">
        <f t="shared" si="456"/>
        <v>27529200</v>
      </c>
      <c r="D2646" s="144"/>
      <c r="G2646" s="147"/>
      <c r="X2646" s="146"/>
      <c r="Y2646" s="146"/>
      <c r="Z2646" s="199"/>
      <c r="AA2646" s="146"/>
      <c r="AB2646" s="148"/>
    </row>
    <row r="2647" spans="1:28" x14ac:dyDescent="0.2">
      <c r="A2647" s="150"/>
      <c r="B2647" s="149" t="str">
        <f t="shared" si="455"/>
        <v/>
      </c>
      <c r="C2647" s="140">
        <f t="shared" si="456"/>
        <v>27540000</v>
      </c>
      <c r="D2647" s="144"/>
      <c r="G2647" s="147"/>
      <c r="X2647" s="146"/>
      <c r="Y2647" s="146"/>
      <c r="Z2647" s="199"/>
      <c r="AA2647" s="146"/>
      <c r="AB2647" s="148"/>
    </row>
    <row r="2648" spans="1:28" x14ac:dyDescent="0.2">
      <c r="A2648" s="150"/>
      <c r="B2648" s="149" t="str">
        <f t="shared" si="455"/>
        <v/>
      </c>
      <c r="C2648" s="140">
        <f t="shared" si="456"/>
        <v>27550800</v>
      </c>
      <c r="D2648" s="144"/>
      <c r="G2648" s="147"/>
      <c r="X2648" s="146"/>
      <c r="Y2648" s="146"/>
      <c r="Z2648" s="199"/>
      <c r="AA2648" s="146"/>
      <c r="AB2648" s="148"/>
    </row>
    <row r="2649" spans="1:28" x14ac:dyDescent="0.2">
      <c r="A2649" s="150"/>
      <c r="B2649" s="149" t="str">
        <f t="shared" si="455"/>
        <v/>
      </c>
      <c r="C2649" s="140">
        <f t="shared" si="456"/>
        <v>27561600</v>
      </c>
      <c r="D2649" s="144"/>
      <c r="G2649" s="147"/>
      <c r="X2649" s="146"/>
      <c r="Y2649" s="146"/>
      <c r="Z2649" s="199"/>
      <c r="AA2649" s="146"/>
      <c r="AB2649" s="148"/>
    </row>
    <row r="2650" spans="1:28" x14ac:dyDescent="0.2">
      <c r="A2650" s="150"/>
      <c r="B2650" s="149" t="str">
        <f t="shared" si="455"/>
        <v/>
      </c>
      <c r="C2650" s="140">
        <f t="shared" si="456"/>
        <v>27572400</v>
      </c>
      <c r="D2650" s="144"/>
      <c r="G2650" s="147"/>
      <c r="X2650" s="146"/>
      <c r="Y2650" s="146"/>
      <c r="Z2650" s="199"/>
      <c r="AA2650" s="146"/>
      <c r="AB2650" s="148"/>
    </row>
    <row r="2651" spans="1:28" x14ac:dyDescent="0.2">
      <c r="A2651" s="150"/>
      <c r="B2651" s="149" t="str">
        <f t="shared" si="455"/>
        <v/>
      </c>
      <c r="C2651" s="140">
        <f t="shared" si="456"/>
        <v>27583200</v>
      </c>
      <c r="D2651" s="144"/>
      <c r="G2651" s="147"/>
      <c r="X2651" s="146"/>
      <c r="Y2651" s="146"/>
      <c r="Z2651" s="199"/>
      <c r="AA2651" s="146"/>
      <c r="AB2651" s="148"/>
    </row>
    <row r="2652" spans="1:28" x14ac:dyDescent="0.2">
      <c r="A2652" s="150"/>
      <c r="B2652" s="149" t="str">
        <f t="shared" si="455"/>
        <v/>
      </c>
      <c r="C2652" s="140">
        <f t="shared" si="456"/>
        <v>27594000</v>
      </c>
      <c r="D2652" s="144"/>
      <c r="G2652" s="147"/>
      <c r="X2652" s="146"/>
      <c r="Y2652" s="146"/>
      <c r="Z2652" s="199"/>
      <c r="AA2652" s="146"/>
      <c r="AB2652" s="148"/>
    </row>
    <row r="2653" spans="1:28" x14ac:dyDescent="0.2">
      <c r="A2653" s="150"/>
      <c r="B2653" s="149" t="str">
        <f t="shared" si="455"/>
        <v/>
      </c>
      <c r="C2653" s="140">
        <f t="shared" si="456"/>
        <v>27604800</v>
      </c>
      <c r="D2653" s="144"/>
      <c r="G2653" s="147"/>
      <c r="X2653" s="146"/>
      <c r="Y2653" s="146"/>
      <c r="Z2653" s="199"/>
      <c r="AA2653" s="146"/>
      <c r="AB2653" s="148"/>
    </row>
    <row r="2654" spans="1:28" x14ac:dyDescent="0.2">
      <c r="A2654" s="150"/>
      <c r="B2654" s="149" t="str">
        <f t="shared" si="455"/>
        <v/>
      </c>
      <c r="C2654" s="140">
        <f t="shared" si="456"/>
        <v>27615600</v>
      </c>
      <c r="D2654" s="144"/>
      <c r="G2654" s="147"/>
      <c r="X2654" s="146"/>
      <c r="Y2654" s="146"/>
      <c r="Z2654" s="199"/>
      <c r="AA2654" s="146"/>
      <c r="AB2654" s="148"/>
    </row>
    <row r="2655" spans="1:28" x14ac:dyDescent="0.2">
      <c r="A2655" s="150"/>
      <c r="B2655" s="149" t="str">
        <f t="shared" si="455"/>
        <v/>
      </c>
      <c r="C2655" s="140">
        <f t="shared" si="456"/>
        <v>27626400</v>
      </c>
      <c r="D2655" s="144"/>
      <c r="G2655" s="147"/>
      <c r="X2655" s="146"/>
      <c r="Y2655" s="146"/>
      <c r="Z2655" s="199"/>
      <c r="AA2655" s="146"/>
      <c r="AB2655" s="148"/>
    </row>
    <row r="2656" spans="1:28" x14ac:dyDescent="0.2">
      <c r="A2656" s="150"/>
      <c r="B2656" s="149" t="str">
        <f t="shared" si="455"/>
        <v/>
      </c>
      <c r="C2656" s="140">
        <f t="shared" si="456"/>
        <v>27637200</v>
      </c>
      <c r="D2656" s="144"/>
      <c r="G2656" s="147"/>
      <c r="X2656" s="146"/>
      <c r="Y2656" s="146"/>
      <c r="Z2656" s="199"/>
      <c r="AA2656" s="146"/>
      <c r="AB2656" s="148"/>
    </row>
    <row r="2657" spans="1:28" x14ac:dyDescent="0.2">
      <c r="A2657" s="150"/>
      <c r="B2657" s="149" t="str">
        <f t="shared" si="455"/>
        <v/>
      </c>
      <c r="C2657" s="140">
        <f t="shared" si="456"/>
        <v>27648000</v>
      </c>
      <c r="D2657" s="144"/>
      <c r="G2657" s="147"/>
      <c r="X2657" s="146"/>
      <c r="Y2657" s="146"/>
      <c r="Z2657" s="199"/>
      <c r="AA2657" s="146"/>
      <c r="AB2657" s="148"/>
    </row>
    <row r="2658" spans="1:28" x14ac:dyDescent="0.2">
      <c r="A2658" s="150"/>
      <c r="B2658" s="149" t="str">
        <f t="shared" si="455"/>
        <v/>
      </c>
      <c r="C2658" s="140">
        <f t="shared" si="456"/>
        <v>27658800</v>
      </c>
      <c r="D2658" s="144"/>
      <c r="G2658" s="147"/>
      <c r="X2658" s="146"/>
      <c r="Y2658" s="146"/>
      <c r="Z2658" s="199"/>
      <c r="AA2658" s="146"/>
      <c r="AB2658" s="148"/>
    </row>
    <row r="2659" spans="1:28" x14ac:dyDescent="0.2">
      <c r="A2659" s="150"/>
      <c r="B2659" s="149" t="str">
        <f t="shared" si="455"/>
        <v/>
      </c>
      <c r="C2659" s="140">
        <f t="shared" si="456"/>
        <v>27669600</v>
      </c>
      <c r="D2659" s="144"/>
      <c r="G2659" s="147"/>
      <c r="X2659" s="146"/>
      <c r="Y2659" s="146"/>
      <c r="Z2659" s="199"/>
      <c r="AA2659" s="146"/>
      <c r="AB2659" s="148"/>
    </row>
    <row r="2660" spans="1:28" x14ac:dyDescent="0.2">
      <c r="A2660" s="150"/>
      <c r="B2660" s="149" t="str">
        <f t="shared" si="455"/>
        <v/>
      </c>
      <c r="C2660" s="140">
        <f t="shared" si="456"/>
        <v>27680400</v>
      </c>
      <c r="D2660" s="144"/>
      <c r="G2660" s="147"/>
      <c r="X2660" s="146"/>
      <c r="Y2660" s="146"/>
      <c r="Z2660" s="199"/>
      <c r="AA2660" s="146"/>
      <c r="AB2660" s="148"/>
    </row>
    <row r="2661" spans="1:28" x14ac:dyDescent="0.2">
      <c r="A2661" s="150"/>
      <c r="B2661" s="149" t="str">
        <f t="shared" si="455"/>
        <v/>
      </c>
      <c r="C2661" s="140">
        <f t="shared" si="456"/>
        <v>27691200</v>
      </c>
      <c r="D2661" s="144"/>
      <c r="G2661" s="147"/>
      <c r="X2661" s="146"/>
      <c r="Y2661" s="146"/>
      <c r="Z2661" s="199"/>
      <c r="AA2661" s="146"/>
      <c r="AB2661" s="148"/>
    </row>
    <row r="2662" spans="1:28" x14ac:dyDescent="0.2">
      <c r="A2662" s="150"/>
      <c r="B2662" s="149" t="str">
        <f t="shared" si="455"/>
        <v/>
      </c>
      <c r="C2662" s="140">
        <f t="shared" si="456"/>
        <v>27702000</v>
      </c>
      <c r="D2662" s="144"/>
      <c r="G2662" s="147"/>
      <c r="X2662" s="146"/>
      <c r="Y2662" s="146"/>
      <c r="Z2662" s="199"/>
      <c r="AA2662" s="146"/>
      <c r="AB2662" s="148"/>
    </row>
    <row r="2663" spans="1:28" x14ac:dyDescent="0.2">
      <c r="A2663" s="150"/>
      <c r="B2663" s="149" t="str">
        <f t="shared" si="455"/>
        <v/>
      </c>
      <c r="C2663" s="140">
        <f t="shared" si="456"/>
        <v>27712800</v>
      </c>
      <c r="D2663" s="144"/>
      <c r="G2663" s="147"/>
      <c r="X2663" s="146"/>
      <c r="Y2663" s="146"/>
      <c r="Z2663" s="199"/>
      <c r="AA2663" s="146"/>
      <c r="AB2663" s="148"/>
    </row>
    <row r="2664" spans="1:28" x14ac:dyDescent="0.2">
      <c r="A2664" s="150"/>
      <c r="B2664" s="149" t="str">
        <f t="shared" si="455"/>
        <v/>
      </c>
      <c r="C2664" s="140">
        <f t="shared" si="456"/>
        <v>27723600</v>
      </c>
      <c r="D2664" s="144"/>
      <c r="G2664" s="147"/>
      <c r="X2664" s="146"/>
      <c r="Y2664" s="146"/>
      <c r="Z2664" s="199"/>
      <c r="AA2664" s="146"/>
      <c r="AB2664" s="148"/>
    </row>
    <row r="2665" spans="1:28" x14ac:dyDescent="0.2">
      <c r="A2665" s="150"/>
      <c r="B2665" s="149" t="str">
        <f t="shared" si="455"/>
        <v/>
      </c>
      <c r="C2665" s="140">
        <f t="shared" si="456"/>
        <v>27734400</v>
      </c>
      <c r="D2665" s="144"/>
      <c r="G2665" s="147"/>
      <c r="X2665" s="146"/>
      <c r="Y2665" s="146"/>
      <c r="Z2665" s="199"/>
      <c r="AA2665" s="146"/>
      <c r="AB2665" s="148"/>
    </row>
    <row r="2666" spans="1:28" x14ac:dyDescent="0.2">
      <c r="A2666" s="150"/>
      <c r="B2666" s="149" t="str">
        <f t="shared" si="455"/>
        <v/>
      </c>
      <c r="C2666" s="140">
        <f t="shared" si="456"/>
        <v>27745200</v>
      </c>
      <c r="D2666" s="144"/>
      <c r="G2666" s="147"/>
      <c r="X2666" s="146"/>
      <c r="Y2666" s="146"/>
      <c r="Z2666" s="199"/>
      <c r="AA2666" s="146"/>
      <c r="AB2666" s="148"/>
    </row>
    <row r="2667" spans="1:28" x14ac:dyDescent="0.2">
      <c r="A2667" s="150"/>
      <c r="B2667" s="149" t="str">
        <f t="shared" si="455"/>
        <v/>
      </c>
      <c r="C2667" s="140">
        <f t="shared" si="456"/>
        <v>27756000</v>
      </c>
      <c r="D2667" s="144"/>
      <c r="G2667" s="147"/>
      <c r="X2667" s="146"/>
      <c r="Y2667" s="146"/>
      <c r="Z2667" s="199"/>
      <c r="AA2667" s="146"/>
      <c r="AB2667" s="148"/>
    </row>
    <row r="2668" spans="1:28" x14ac:dyDescent="0.2">
      <c r="A2668" s="150"/>
      <c r="B2668" s="149" t="str">
        <f t="shared" si="455"/>
        <v/>
      </c>
      <c r="C2668" s="140">
        <f t="shared" si="456"/>
        <v>27766800</v>
      </c>
      <c r="D2668" s="144"/>
      <c r="G2668" s="147"/>
      <c r="X2668" s="146"/>
      <c r="Y2668" s="146"/>
      <c r="Z2668" s="199"/>
      <c r="AA2668" s="146"/>
      <c r="AB2668" s="148"/>
    </row>
    <row r="2669" spans="1:28" x14ac:dyDescent="0.2">
      <c r="A2669" s="150"/>
      <c r="B2669" s="149" t="str">
        <f t="shared" si="455"/>
        <v/>
      </c>
      <c r="C2669" s="140">
        <f t="shared" si="456"/>
        <v>27777600</v>
      </c>
      <c r="D2669" s="144"/>
      <c r="G2669" s="147"/>
      <c r="X2669" s="146"/>
      <c r="Y2669" s="146"/>
      <c r="Z2669" s="199"/>
      <c r="AA2669" s="146"/>
      <c r="AB2669" s="148"/>
    </row>
    <row r="2670" spans="1:28" x14ac:dyDescent="0.2">
      <c r="A2670" s="150"/>
      <c r="B2670" s="149" t="str">
        <f t="shared" si="455"/>
        <v/>
      </c>
      <c r="C2670" s="140">
        <f t="shared" si="456"/>
        <v>27788400</v>
      </c>
      <c r="D2670" s="144"/>
      <c r="G2670" s="147"/>
      <c r="X2670" s="146"/>
      <c r="Y2670" s="146"/>
      <c r="Z2670" s="199"/>
      <c r="AA2670" s="146"/>
      <c r="AB2670" s="148"/>
    </row>
    <row r="2671" spans="1:28" x14ac:dyDescent="0.2">
      <c r="A2671" s="150"/>
      <c r="B2671" s="149" t="str">
        <f t="shared" si="455"/>
        <v/>
      </c>
      <c r="C2671" s="140">
        <f t="shared" si="456"/>
        <v>27799200</v>
      </c>
      <c r="D2671" s="144"/>
      <c r="G2671" s="147"/>
      <c r="X2671" s="146"/>
      <c r="Y2671" s="146"/>
      <c r="Z2671" s="199"/>
      <c r="AA2671" s="146"/>
      <c r="AB2671" s="148"/>
    </row>
    <row r="2672" spans="1:28" x14ac:dyDescent="0.2">
      <c r="A2672" s="150"/>
      <c r="B2672" s="149" t="str">
        <f t="shared" si="455"/>
        <v/>
      </c>
      <c r="C2672" s="140">
        <f t="shared" si="456"/>
        <v>27810000</v>
      </c>
      <c r="D2672" s="144"/>
      <c r="G2672" s="147"/>
      <c r="X2672" s="146"/>
      <c r="Y2672" s="146"/>
      <c r="Z2672" s="199"/>
      <c r="AA2672" s="146"/>
      <c r="AB2672" s="148"/>
    </row>
    <row r="2673" spans="1:28" x14ac:dyDescent="0.2">
      <c r="A2673" s="150"/>
      <c r="B2673" s="149" t="str">
        <f t="shared" si="455"/>
        <v/>
      </c>
      <c r="C2673" s="140">
        <f t="shared" si="456"/>
        <v>27820800</v>
      </c>
      <c r="D2673" s="144"/>
      <c r="G2673" s="147"/>
      <c r="X2673" s="146"/>
      <c r="Y2673" s="146"/>
      <c r="Z2673" s="199"/>
      <c r="AA2673" s="146"/>
      <c r="AB2673" s="148"/>
    </row>
    <row r="2674" spans="1:28" x14ac:dyDescent="0.2">
      <c r="A2674" s="150"/>
      <c r="B2674" s="149" t="str">
        <f t="shared" si="455"/>
        <v/>
      </c>
      <c r="C2674" s="140">
        <f t="shared" si="456"/>
        <v>27831600</v>
      </c>
      <c r="D2674" s="144"/>
      <c r="G2674" s="147"/>
      <c r="X2674" s="146"/>
      <c r="Y2674" s="146"/>
      <c r="Z2674" s="199"/>
      <c r="AA2674" s="146"/>
      <c r="AB2674" s="148"/>
    </row>
    <row r="2675" spans="1:28" x14ac:dyDescent="0.2">
      <c r="A2675" s="150"/>
      <c r="B2675" s="149" t="str">
        <f t="shared" si="455"/>
        <v/>
      </c>
      <c r="C2675" s="140">
        <f t="shared" si="456"/>
        <v>27842400</v>
      </c>
      <c r="D2675" s="144"/>
      <c r="G2675" s="147"/>
      <c r="X2675" s="146"/>
      <c r="Y2675" s="146"/>
      <c r="Z2675" s="199"/>
      <c r="AA2675" s="146"/>
      <c r="AB2675" s="148"/>
    </row>
    <row r="2676" spans="1:28" x14ac:dyDescent="0.2">
      <c r="A2676" s="150"/>
      <c r="B2676" s="149" t="str">
        <f t="shared" si="455"/>
        <v/>
      </c>
      <c r="C2676" s="140">
        <f t="shared" si="456"/>
        <v>27853200</v>
      </c>
      <c r="D2676" s="144"/>
      <c r="G2676" s="147"/>
      <c r="X2676" s="146"/>
      <c r="Y2676" s="146"/>
      <c r="Z2676" s="199"/>
      <c r="AA2676" s="146"/>
      <c r="AB2676" s="148"/>
    </row>
    <row r="2677" spans="1:28" x14ac:dyDescent="0.2">
      <c r="A2677" s="150"/>
      <c r="B2677" s="149" t="str">
        <f t="shared" si="455"/>
        <v/>
      </c>
      <c r="C2677" s="140">
        <f t="shared" si="456"/>
        <v>27864000</v>
      </c>
      <c r="D2677" s="144"/>
      <c r="G2677" s="147"/>
      <c r="X2677" s="146"/>
      <c r="Y2677" s="146"/>
      <c r="Z2677" s="199"/>
      <c r="AA2677" s="146"/>
      <c r="AB2677" s="148"/>
    </row>
    <row r="2678" spans="1:28" x14ac:dyDescent="0.2">
      <c r="A2678" s="150"/>
      <c r="B2678" s="149" t="str">
        <f t="shared" ref="B2678:B2741" si="457">IF(D2678="","",B2677+$N$5/24+0.000000001)</f>
        <v/>
      </c>
      <c r="C2678" s="140">
        <f t="shared" si="456"/>
        <v>27874800</v>
      </c>
      <c r="D2678" s="144"/>
      <c r="G2678" s="147"/>
      <c r="X2678" s="146"/>
      <c r="Y2678" s="146"/>
      <c r="Z2678" s="199"/>
      <c r="AA2678" s="146"/>
      <c r="AB2678" s="148"/>
    </row>
    <row r="2679" spans="1:28" x14ac:dyDescent="0.2">
      <c r="A2679" s="150"/>
      <c r="B2679" s="149" t="str">
        <f t="shared" si="457"/>
        <v/>
      </c>
      <c r="C2679" s="140">
        <f t="shared" si="456"/>
        <v>27885600</v>
      </c>
      <c r="D2679" s="144"/>
      <c r="G2679" s="147"/>
      <c r="X2679" s="146"/>
      <c r="Y2679" s="146"/>
      <c r="Z2679" s="199"/>
      <c r="AA2679" s="146"/>
      <c r="AB2679" s="148"/>
    </row>
    <row r="2680" spans="1:28" x14ac:dyDescent="0.2">
      <c r="A2680" s="150"/>
      <c r="B2680" s="149" t="str">
        <f t="shared" si="457"/>
        <v/>
      </c>
      <c r="C2680" s="140">
        <f t="shared" si="456"/>
        <v>27896400</v>
      </c>
      <c r="D2680" s="144"/>
      <c r="G2680" s="147"/>
      <c r="X2680" s="146"/>
      <c r="Y2680" s="146"/>
      <c r="Z2680" s="199"/>
      <c r="AA2680" s="146"/>
      <c r="AB2680" s="148"/>
    </row>
    <row r="2681" spans="1:28" x14ac:dyDescent="0.2">
      <c r="A2681" s="150"/>
      <c r="B2681" s="149" t="str">
        <f t="shared" si="457"/>
        <v/>
      </c>
      <c r="C2681" s="140">
        <f t="shared" si="456"/>
        <v>27907200</v>
      </c>
      <c r="D2681" s="144"/>
      <c r="G2681" s="147"/>
      <c r="X2681" s="146"/>
      <c r="Y2681" s="146"/>
      <c r="Z2681" s="199"/>
      <c r="AA2681" s="146"/>
      <c r="AB2681" s="148"/>
    </row>
    <row r="2682" spans="1:28" x14ac:dyDescent="0.2">
      <c r="A2682" s="150"/>
      <c r="B2682" s="149" t="str">
        <f t="shared" si="457"/>
        <v/>
      </c>
      <c r="C2682" s="140">
        <f t="shared" si="456"/>
        <v>27918000</v>
      </c>
      <c r="D2682" s="144"/>
      <c r="G2682" s="147"/>
      <c r="X2682" s="146"/>
      <c r="Y2682" s="146"/>
      <c r="Z2682" s="199"/>
      <c r="AA2682" s="146"/>
      <c r="AB2682" s="148"/>
    </row>
    <row r="2683" spans="1:28" x14ac:dyDescent="0.2">
      <c r="A2683" s="150"/>
      <c r="B2683" s="149" t="str">
        <f t="shared" si="457"/>
        <v/>
      </c>
      <c r="C2683" s="140">
        <f t="shared" si="456"/>
        <v>27928800</v>
      </c>
      <c r="D2683" s="144"/>
      <c r="G2683" s="147"/>
      <c r="X2683" s="146"/>
      <c r="Y2683" s="146"/>
      <c r="Z2683" s="199"/>
      <c r="AA2683" s="146"/>
      <c r="AB2683" s="148"/>
    </row>
    <row r="2684" spans="1:28" x14ac:dyDescent="0.2">
      <c r="A2684" s="150"/>
      <c r="B2684" s="149" t="str">
        <f t="shared" si="457"/>
        <v/>
      </c>
      <c r="C2684" s="140">
        <f t="shared" ref="C2684:C2747" si="458">C2683+$N$5*3600+0.00000000001</f>
        <v>27939600</v>
      </c>
      <c r="D2684" s="144"/>
      <c r="G2684" s="147"/>
      <c r="X2684" s="146"/>
      <c r="Y2684" s="146"/>
      <c r="Z2684" s="199"/>
      <c r="AA2684" s="146"/>
      <c r="AB2684" s="148"/>
    </row>
    <row r="2685" spans="1:28" x14ac:dyDescent="0.2">
      <c r="A2685" s="150"/>
      <c r="B2685" s="149" t="str">
        <f t="shared" si="457"/>
        <v/>
      </c>
      <c r="C2685" s="140">
        <f t="shared" si="458"/>
        <v>27950400</v>
      </c>
      <c r="D2685" s="144"/>
      <c r="G2685" s="147"/>
      <c r="X2685" s="146"/>
      <c r="Y2685" s="146"/>
      <c r="Z2685" s="199"/>
      <c r="AA2685" s="146"/>
      <c r="AB2685" s="148"/>
    </row>
    <row r="2686" spans="1:28" x14ac:dyDescent="0.2">
      <c r="A2686" s="150"/>
      <c r="B2686" s="149" t="str">
        <f t="shared" si="457"/>
        <v/>
      </c>
      <c r="C2686" s="140">
        <f t="shared" si="458"/>
        <v>27961200</v>
      </c>
      <c r="D2686" s="144"/>
      <c r="G2686" s="147"/>
      <c r="X2686" s="146"/>
      <c r="Y2686" s="146"/>
      <c r="Z2686" s="199"/>
      <c r="AA2686" s="146"/>
      <c r="AB2686" s="148"/>
    </row>
    <row r="2687" spans="1:28" x14ac:dyDescent="0.2">
      <c r="A2687" s="150"/>
      <c r="B2687" s="149" t="str">
        <f t="shared" si="457"/>
        <v/>
      </c>
      <c r="C2687" s="140">
        <f t="shared" si="458"/>
        <v>27972000</v>
      </c>
      <c r="D2687" s="144"/>
      <c r="G2687" s="147"/>
      <c r="X2687" s="146"/>
      <c r="Y2687" s="146"/>
      <c r="Z2687" s="199"/>
      <c r="AA2687" s="146"/>
      <c r="AB2687" s="148"/>
    </row>
    <row r="2688" spans="1:28" x14ac:dyDescent="0.2">
      <c r="A2688" s="150"/>
      <c r="B2688" s="149" t="str">
        <f t="shared" si="457"/>
        <v/>
      </c>
      <c r="C2688" s="140">
        <f t="shared" si="458"/>
        <v>27982800</v>
      </c>
      <c r="D2688" s="144"/>
      <c r="G2688" s="147"/>
      <c r="X2688" s="146"/>
      <c r="Y2688" s="146"/>
      <c r="Z2688" s="199"/>
      <c r="AA2688" s="146"/>
      <c r="AB2688" s="148"/>
    </row>
    <row r="2689" spans="1:28" x14ac:dyDescent="0.2">
      <c r="A2689" s="150"/>
      <c r="B2689" s="149" t="str">
        <f t="shared" si="457"/>
        <v/>
      </c>
      <c r="C2689" s="140">
        <f t="shared" si="458"/>
        <v>27993600</v>
      </c>
      <c r="D2689" s="144"/>
      <c r="G2689" s="147"/>
      <c r="X2689" s="146"/>
      <c r="Y2689" s="146"/>
      <c r="Z2689" s="199"/>
      <c r="AA2689" s="146"/>
      <c r="AB2689" s="148"/>
    </row>
    <row r="2690" spans="1:28" x14ac:dyDescent="0.2">
      <c r="A2690" s="150"/>
      <c r="B2690" s="149" t="str">
        <f t="shared" si="457"/>
        <v/>
      </c>
      <c r="C2690" s="140">
        <f t="shared" si="458"/>
        <v>28004400</v>
      </c>
      <c r="D2690" s="144"/>
      <c r="G2690" s="147"/>
      <c r="X2690" s="146"/>
      <c r="Y2690" s="146"/>
      <c r="Z2690" s="199"/>
      <c r="AA2690" s="146"/>
      <c r="AB2690" s="148"/>
    </row>
    <row r="2691" spans="1:28" x14ac:dyDescent="0.2">
      <c r="A2691" s="150"/>
      <c r="B2691" s="149" t="str">
        <f t="shared" si="457"/>
        <v/>
      </c>
      <c r="C2691" s="140">
        <f t="shared" si="458"/>
        <v>28015200</v>
      </c>
      <c r="D2691" s="144"/>
      <c r="G2691" s="147"/>
      <c r="X2691" s="146"/>
      <c r="Y2691" s="146"/>
      <c r="Z2691" s="199"/>
      <c r="AA2691" s="146"/>
      <c r="AB2691" s="148"/>
    </row>
    <row r="2692" spans="1:28" x14ac:dyDescent="0.2">
      <c r="A2692" s="150"/>
      <c r="B2692" s="149" t="str">
        <f t="shared" si="457"/>
        <v/>
      </c>
      <c r="C2692" s="140">
        <f t="shared" si="458"/>
        <v>28026000</v>
      </c>
      <c r="D2692" s="144"/>
      <c r="G2692" s="147"/>
      <c r="X2692" s="146"/>
      <c r="Y2692" s="146"/>
      <c r="Z2692" s="199"/>
      <c r="AA2692" s="146"/>
      <c r="AB2692" s="148"/>
    </row>
    <row r="2693" spans="1:28" x14ac:dyDescent="0.2">
      <c r="A2693" s="150"/>
      <c r="B2693" s="149" t="str">
        <f t="shared" si="457"/>
        <v/>
      </c>
      <c r="C2693" s="140">
        <f t="shared" si="458"/>
        <v>28036800</v>
      </c>
      <c r="D2693" s="144"/>
      <c r="G2693" s="147"/>
      <c r="X2693" s="146"/>
      <c r="Y2693" s="146"/>
      <c r="Z2693" s="199"/>
      <c r="AA2693" s="146"/>
      <c r="AB2693" s="148"/>
    </row>
    <row r="2694" spans="1:28" x14ac:dyDescent="0.2">
      <c r="A2694" s="150"/>
      <c r="B2694" s="149" t="str">
        <f t="shared" si="457"/>
        <v/>
      </c>
      <c r="C2694" s="140">
        <f t="shared" si="458"/>
        <v>28047600</v>
      </c>
      <c r="D2694" s="144"/>
      <c r="G2694" s="147"/>
      <c r="X2694" s="146"/>
      <c r="Y2694" s="146"/>
      <c r="Z2694" s="199"/>
      <c r="AA2694" s="146"/>
      <c r="AB2694" s="148"/>
    </row>
    <row r="2695" spans="1:28" x14ac:dyDescent="0.2">
      <c r="A2695" s="150"/>
      <c r="B2695" s="149" t="str">
        <f t="shared" si="457"/>
        <v/>
      </c>
      <c r="C2695" s="140">
        <f t="shared" si="458"/>
        <v>28058400</v>
      </c>
      <c r="D2695" s="144"/>
      <c r="G2695" s="147"/>
      <c r="X2695" s="146"/>
      <c r="Y2695" s="146"/>
      <c r="Z2695" s="199"/>
      <c r="AA2695" s="146"/>
      <c r="AB2695" s="148"/>
    </row>
    <row r="2696" spans="1:28" x14ac:dyDescent="0.2">
      <c r="A2696" s="150"/>
      <c r="B2696" s="149" t="str">
        <f t="shared" si="457"/>
        <v/>
      </c>
      <c r="C2696" s="140">
        <f t="shared" si="458"/>
        <v>28069200</v>
      </c>
      <c r="D2696" s="144"/>
      <c r="G2696" s="147"/>
      <c r="X2696" s="146"/>
      <c r="Y2696" s="146"/>
      <c r="Z2696" s="199"/>
      <c r="AA2696" s="146"/>
      <c r="AB2696" s="148"/>
    </row>
    <row r="2697" spans="1:28" x14ac:dyDescent="0.2">
      <c r="A2697" s="150"/>
      <c r="B2697" s="149" t="str">
        <f t="shared" si="457"/>
        <v/>
      </c>
      <c r="C2697" s="140">
        <f t="shared" si="458"/>
        <v>28080000</v>
      </c>
      <c r="D2697" s="144"/>
      <c r="G2697" s="147"/>
      <c r="X2697" s="146"/>
      <c r="Y2697" s="146"/>
      <c r="Z2697" s="199"/>
      <c r="AA2697" s="146"/>
      <c r="AB2697" s="148"/>
    </row>
    <row r="2698" spans="1:28" x14ac:dyDescent="0.2">
      <c r="A2698" s="150"/>
      <c r="B2698" s="149" t="str">
        <f t="shared" si="457"/>
        <v/>
      </c>
      <c r="C2698" s="140">
        <f t="shared" si="458"/>
        <v>28090800</v>
      </c>
      <c r="D2698" s="144"/>
      <c r="G2698" s="147"/>
      <c r="X2698" s="146"/>
      <c r="Y2698" s="146"/>
      <c r="Z2698" s="199"/>
      <c r="AA2698" s="146"/>
      <c r="AB2698" s="148"/>
    </row>
    <row r="2699" spans="1:28" x14ac:dyDescent="0.2">
      <c r="A2699" s="150"/>
      <c r="B2699" s="149" t="str">
        <f t="shared" si="457"/>
        <v/>
      </c>
      <c r="C2699" s="140">
        <f t="shared" si="458"/>
        <v>28101600</v>
      </c>
      <c r="D2699" s="144"/>
      <c r="G2699" s="147"/>
      <c r="X2699" s="146"/>
      <c r="Y2699" s="146"/>
      <c r="Z2699" s="199"/>
      <c r="AA2699" s="146"/>
      <c r="AB2699" s="148"/>
    </row>
    <row r="2700" spans="1:28" x14ac:dyDescent="0.2">
      <c r="A2700" s="150"/>
      <c r="B2700" s="149" t="str">
        <f t="shared" si="457"/>
        <v/>
      </c>
      <c r="C2700" s="140">
        <f t="shared" si="458"/>
        <v>28112400</v>
      </c>
      <c r="D2700" s="144"/>
      <c r="G2700" s="147"/>
      <c r="X2700" s="146"/>
      <c r="Y2700" s="146"/>
      <c r="Z2700" s="199"/>
      <c r="AA2700" s="146"/>
      <c r="AB2700" s="148"/>
    </row>
    <row r="2701" spans="1:28" x14ac:dyDescent="0.2">
      <c r="A2701" s="150"/>
      <c r="B2701" s="149" t="str">
        <f t="shared" si="457"/>
        <v/>
      </c>
      <c r="C2701" s="140">
        <f t="shared" si="458"/>
        <v>28123200</v>
      </c>
      <c r="D2701" s="144"/>
      <c r="G2701" s="147"/>
      <c r="X2701" s="146"/>
      <c r="Y2701" s="146"/>
      <c r="Z2701" s="199"/>
      <c r="AA2701" s="146"/>
      <c r="AB2701" s="148"/>
    </row>
    <row r="2702" spans="1:28" x14ac:dyDescent="0.2">
      <c r="A2702" s="150"/>
      <c r="B2702" s="149" t="str">
        <f t="shared" si="457"/>
        <v/>
      </c>
      <c r="C2702" s="140">
        <f t="shared" si="458"/>
        <v>28134000</v>
      </c>
      <c r="D2702" s="144"/>
      <c r="G2702" s="147"/>
      <c r="X2702" s="146"/>
      <c r="Y2702" s="146"/>
      <c r="Z2702" s="199"/>
      <c r="AA2702" s="146"/>
      <c r="AB2702" s="148"/>
    </row>
    <row r="2703" spans="1:28" x14ac:dyDescent="0.2">
      <c r="A2703" s="150"/>
      <c r="B2703" s="149" t="str">
        <f t="shared" si="457"/>
        <v/>
      </c>
      <c r="C2703" s="140">
        <f t="shared" si="458"/>
        <v>28144800</v>
      </c>
      <c r="D2703" s="144"/>
      <c r="G2703" s="147"/>
      <c r="X2703" s="146"/>
      <c r="Y2703" s="146"/>
      <c r="Z2703" s="199"/>
      <c r="AA2703" s="146"/>
      <c r="AB2703" s="148"/>
    </row>
    <row r="2704" spans="1:28" x14ac:dyDescent="0.2">
      <c r="A2704" s="150"/>
      <c r="B2704" s="149" t="str">
        <f t="shared" si="457"/>
        <v/>
      </c>
      <c r="C2704" s="140">
        <f t="shared" si="458"/>
        <v>28155600</v>
      </c>
      <c r="D2704" s="144"/>
      <c r="G2704" s="147"/>
      <c r="X2704" s="146"/>
      <c r="Y2704" s="146"/>
      <c r="Z2704" s="199"/>
      <c r="AA2704" s="146"/>
      <c r="AB2704" s="148"/>
    </row>
    <row r="2705" spans="1:28" x14ac:dyDescent="0.2">
      <c r="A2705" s="150"/>
      <c r="B2705" s="149" t="str">
        <f t="shared" si="457"/>
        <v/>
      </c>
      <c r="C2705" s="140">
        <f t="shared" si="458"/>
        <v>28166400</v>
      </c>
      <c r="D2705" s="144"/>
      <c r="G2705" s="147"/>
      <c r="X2705" s="146"/>
      <c r="Y2705" s="146"/>
      <c r="Z2705" s="199"/>
      <c r="AA2705" s="146"/>
      <c r="AB2705" s="148"/>
    </row>
    <row r="2706" spans="1:28" x14ac:dyDescent="0.2">
      <c r="A2706" s="150"/>
      <c r="B2706" s="149" t="str">
        <f t="shared" si="457"/>
        <v/>
      </c>
      <c r="C2706" s="140">
        <f t="shared" si="458"/>
        <v>28177200</v>
      </c>
      <c r="D2706" s="144"/>
      <c r="G2706" s="147"/>
      <c r="X2706" s="146"/>
      <c r="Y2706" s="146"/>
      <c r="Z2706" s="199"/>
      <c r="AA2706" s="146"/>
      <c r="AB2706" s="148"/>
    </row>
    <row r="2707" spans="1:28" x14ac:dyDescent="0.2">
      <c r="A2707" s="150"/>
      <c r="B2707" s="149" t="str">
        <f t="shared" si="457"/>
        <v/>
      </c>
      <c r="C2707" s="140">
        <f t="shared" si="458"/>
        <v>28188000</v>
      </c>
      <c r="D2707" s="144"/>
      <c r="G2707" s="147"/>
      <c r="X2707" s="146"/>
      <c r="Y2707" s="146"/>
      <c r="Z2707" s="199"/>
      <c r="AA2707" s="146"/>
      <c r="AB2707" s="148"/>
    </row>
    <row r="2708" spans="1:28" x14ac:dyDescent="0.2">
      <c r="A2708" s="150"/>
      <c r="B2708" s="149" t="str">
        <f t="shared" si="457"/>
        <v/>
      </c>
      <c r="C2708" s="140">
        <f t="shared" si="458"/>
        <v>28198800</v>
      </c>
      <c r="D2708" s="144"/>
      <c r="G2708" s="147"/>
      <c r="X2708" s="146"/>
      <c r="Y2708" s="146"/>
      <c r="Z2708" s="199"/>
      <c r="AA2708" s="146"/>
      <c r="AB2708" s="148"/>
    </row>
    <row r="2709" spans="1:28" x14ac:dyDescent="0.2">
      <c r="A2709" s="150"/>
      <c r="B2709" s="149" t="str">
        <f t="shared" si="457"/>
        <v/>
      </c>
      <c r="C2709" s="140">
        <f t="shared" si="458"/>
        <v>28209600</v>
      </c>
      <c r="D2709" s="144"/>
      <c r="G2709" s="147"/>
      <c r="X2709" s="146"/>
      <c r="Y2709" s="146"/>
      <c r="Z2709" s="199"/>
      <c r="AA2709" s="146"/>
      <c r="AB2709" s="148"/>
    </row>
    <row r="2710" spans="1:28" x14ac:dyDescent="0.2">
      <c r="A2710" s="150"/>
      <c r="B2710" s="149" t="str">
        <f t="shared" si="457"/>
        <v/>
      </c>
      <c r="C2710" s="140">
        <f t="shared" si="458"/>
        <v>28220400</v>
      </c>
      <c r="D2710" s="144"/>
      <c r="G2710" s="147"/>
      <c r="X2710" s="146"/>
      <c r="Y2710" s="146"/>
      <c r="Z2710" s="199"/>
      <c r="AA2710" s="146"/>
      <c r="AB2710" s="148"/>
    </row>
    <row r="2711" spans="1:28" x14ac:dyDescent="0.2">
      <c r="A2711" s="150"/>
      <c r="B2711" s="149" t="str">
        <f t="shared" si="457"/>
        <v/>
      </c>
      <c r="C2711" s="140">
        <f t="shared" si="458"/>
        <v>28231200</v>
      </c>
      <c r="D2711" s="144"/>
      <c r="G2711" s="147"/>
      <c r="X2711" s="146"/>
      <c r="Y2711" s="146"/>
      <c r="Z2711" s="199"/>
      <c r="AA2711" s="146"/>
      <c r="AB2711" s="148"/>
    </row>
    <row r="2712" spans="1:28" x14ac:dyDescent="0.2">
      <c r="A2712" s="150"/>
      <c r="B2712" s="149" t="str">
        <f t="shared" si="457"/>
        <v/>
      </c>
      <c r="C2712" s="140">
        <f t="shared" si="458"/>
        <v>28242000</v>
      </c>
      <c r="D2712" s="144"/>
      <c r="G2712" s="147"/>
      <c r="X2712" s="146"/>
      <c r="Y2712" s="146"/>
      <c r="Z2712" s="199"/>
      <c r="AA2712" s="146"/>
      <c r="AB2712" s="148"/>
    </row>
    <row r="2713" spans="1:28" x14ac:dyDescent="0.2">
      <c r="A2713" s="150"/>
      <c r="B2713" s="149" t="str">
        <f t="shared" si="457"/>
        <v/>
      </c>
      <c r="C2713" s="140">
        <f t="shared" si="458"/>
        <v>28252800</v>
      </c>
      <c r="D2713" s="144"/>
      <c r="G2713" s="147"/>
      <c r="X2713" s="146"/>
      <c r="Y2713" s="146"/>
      <c r="Z2713" s="199"/>
      <c r="AA2713" s="146"/>
      <c r="AB2713" s="148"/>
    </row>
    <row r="2714" spans="1:28" x14ac:dyDescent="0.2">
      <c r="A2714" s="150"/>
      <c r="B2714" s="149" t="str">
        <f t="shared" si="457"/>
        <v/>
      </c>
      <c r="C2714" s="140">
        <f t="shared" si="458"/>
        <v>28263600</v>
      </c>
      <c r="D2714" s="144"/>
      <c r="G2714" s="147"/>
      <c r="X2714" s="146"/>
      <c r="Y2714" s="146"/>
      <c r="Z2714" s="199"/>
      <c r="AA2714" s="146"/>
      <c r="AB2714" s="148"/>
    </row>
    <row r="2715" spans="1:28" x14ac:dyDescent="0.2">
      <c r="A2715" s="150"/>
      <c r="B2715" s="149" t="str">
        <f t="shared" si="457"/>
        <v/>
      </c>
      <c r="C2715" s="140">
        <f t="shared" si="458"/>
        <v>28274400</v>
      </c>
      <c r="D2715" s="144"/>
      <c r="G2715" s="147"/>
      <c r="X2715" s="146"/>
      <c r="Y2715" s="146"/>
      <c r="Z2715" s="199"/>
      <c r="AA2715" s="146"/>
      <c r="AB2715" s="148"/>
    </row>
    <row r="2716" spans="1:28" x14ac:dyDescent="0.2">
      <c r="A2716" s="150"/>
      <c r="B2716" s="149" t="str">
        <f t="shared" si="457"/>
        <v/>
      </c>
      <c r="C2716" s="140">
        <f t="shared" si="458"/>
        <v>28285200</v>
      </c>
      <c r="D2716" s="144"/>
      <c r="G2716" s="147"/>
      <c r="X2716" s="146"/>
      <c r="Y2716" s="146"/>
      <c r="Z2716" s="199"/>
      <c r="AA2716" s="146"/>
      <c r="AB2716" s="148"/>
    </row>
    <row r="2717" spans="1:28" x14ac:dyDescent="0.2">
      <c r="A2717" s="150"/>
      <c r="B2717" s="149" t="str">
        <f t="shared" si="457"/>
        <v/>
      </c>
      <c r="C2717" s="140">
        <f t="shared" si="458"/>
        <v>28296000</v>
      </c>
      <c r="D2717" s="144"/>
      <c r="G2717" s="147"/>
      <c r="X2717" s="146"/>
      <c r="Y2717" s="146"/>
      <c r="Z2717" s="199"/>
      <c r="AA2717" s="146"/>
      <c r="AB2717" s="148"/>
    </row>
    <row r="2718" spans="1:28" x14ac:dyDescent="0.2">
      <c r="A2718" s="150"/>
      <c r="B2718" s="149" t="str">
        <f t="shared" si="457"/>
        <v/>
      </c>
      <c r="C2718" s="140">
        <f t="shared" si="458"/>
        <v>28306800</v>
      </c>
      <c r="D2718" s="144"/>
      <c r="G2718" s="147"/>
      <c r="X2718" s="146"/>
      <c r="Y2718" s="146"/>
      <c r="Z2718" s="199"/>
      <c r="AA2718" s="146"/>
      <c r="AB2718" s="148"/>
    </row>
    <row r="2719" spans="1:28" x14ac:dyDescent="0.2">
      <c r="A2719" s="150"/>
      <c r="B2719" s="149" t="str">
        <f t="shared" si="457"/>
        <v/>
      </c>
      <c r="C2719" s="140">
        <f t="shared" si="458"/>
        <v>28317600</v>
      </c>
      <c r="D2719" s="144"/>
      <c r="G2719" s="147"/>
      <c r="X2719" s="146"/>
      <c r="Y2719" s="146"/>
      <c r="Z2719" s="199"/>
      <c r="AA2719" s="146"/>
      <c r="AB2719" s="148"/>
    </row>
    <row r="2720" spans="1:28" x14ac:dyDescent="0.2">
      <c r="A2720" s="150"/>
      <c r="B2720" s="149" t="str">
        <f t="shared" si="457"/>
        <v/>
      </c>
      <c r="C2720" s="140">
        <f t="shared" si="458"/>
        <v>28328400</v>
      </c>
      <c r="D2720" s="144"/>
      <c r="G2720" s="147"/>
      <c r="X2720" s="146"/>
      <c r="Y2720" s="146"/>
      <c r="Z2720" s="199"/>
      <c r="AA2720" s="146"/>
      <c r="AB2720" s="148"/>
    </row>
    <row r="2721" spans="1:28" x14ac:dyDescent="0.2">
      <c r="A2721" s="150"/>
      <c r="B2721" s="149" t="str">
        <f t="shared" si="457"/>
        <v/>
      </c>
      <c r="C2721" s="140">
        <f t="shared" si="458"/>
        <v>28339200</v>
      </c>
      <c r="D2721" s="144"/>
      <c r="G2721" s="147"/>
      <c r="X2721" s="146"/>
      <c r="Y2721" s="146"/>
      <c r="Z2721" s="199"/>
      <c r="AA2721" s="146"/>
      <c r="AB2721" s="148"/>
    </row>
    <row r="2722" spans="1:28" x14ac:dyDescent="0.2">
      <c r="A2722" s="150"/>
      <c r="B2722" s="149" t="str">
        <f t="shared" si="457"/>
        <v/>
      </c>
      <c r="C2722" s="140">
        <f t="shared" si="458"/>
        <v>28350000</v>
      </c>
      <c r="D2722" s="144"/>
      <c r="G2722" s="147"/>
      <c r="X2722" s="146"/>
      <c r="Y2722" s="146"/>
      <c r="Z2722" s="199"/>
      <c r="AA2722" s="146"/>
      <c r="AB2722" s="148"/>
    </row>
    <row r="2723" spans="1:28" x14ac:dyDescent="0.2">
      <c r="A2723" s="150"/>
      <c r="B2723" s="149" t="str">
        <f t="shared" si="457"/>
        <v/>
      </c>
      <c r="C2723" s="140">
        <f t="shared" si="458"/>
        <v>28360800</v>
      </c>
      <c r="D2723" s="144"/>
      <c r="G2723" s="147"/>
      <c r="X2723" s="146"/>
      <c r="Y2723" s="146"/>
      <c r="Z2723" s="199"/>
      <c r="AA2723" s="146"/>
      <c r="AB2723" s="148"/>
    </row>
    <row r="2724" spans="1:28" x14ac:dyDescent="0.2">
      <c r="A2724" s="150"/>
      <c r="B2724" s="149" t="str">
        <f t="shared" si="457"/>
        <v/>
      </c>
      <c r="C2724" s="140">
        <f t="shared" si="458"/>
        <v>28371600</v>
      </c>
      <c r="D2724" s="144"/>
      <c r="G2724" s="147"/>
      <c r="X2724" s="146"/>
      <c r="Y2724" s="146"/>
      <c r="Z2724" s="199"/>
      <c r="AA2724" s="146"/>
      <c r="AB2724" s="148"/>
    </row>
    <row r="2725" spans="1:28" x14ac:dyDescent="0.2">
      <c r="A2725" s="150"/>
      <c r="B2725" s="149" t="str">
        <f t="shared" si="457"/>
        <v/>
      </c>
      <c r="C2725" s="140">
        <f t="shared" si="458"/>
        <v>28382400</v>
      </c>
      <c r="D2725" s="144"/>
      <c r="G2725" s="147"/>
      <c r="X2725" s="146"/>
      <c r="Y2725" s="146"/>
      <c r="Z2725" s="199"/>
      <c r="AA2725" s="146"/>
      <c r="AB2725" s="148"/>
    </row>
    <row r="2726" spans="1:28" x14ac:dyDescent="0.2">
      <c r="A2726" s="150"/>
      <c r="B2726" s="149" t="str">
        <f t="shared" si="457"/>
        <v/>
      </c>
      <c r="C2726" s="140">
        <f t="shared" si="458"/>
        <v>28393200</v>
      </c>
      <c r="D2726" s="144"/>
      <c r="G2726" s="147"/>
      <c r="X2726" s="146"/>
      <c r="Y2726" s="146"/>
      <c r="Z2726" s="199"/>
      <c r="AA2726" s="146"/>
      <c r="AB2726" s="148"/>
    </row>
    <row r="2727" spans="1:28" x14ac:dyDescent="0.2">
      <c r="A2727" s="150"/>
      <c r="B2727" s="149" t="str">
        <f t="shared" si="457"/>
        <v/>
      </c>
      <c r="C2727" s="140">
        <f t="shared" si="458"/>
        <v>28404000</v>
      </c>
      <c r="D2727" s="144"/>
      <c r="G2727" s="147"/>
      <c r="X2727" s="146"/>
      <c r="Y2727" s="146"/>
      <c r="Z2727" s="199"/>
      <c r="AA2727" s="146"/>
      <c r="AB2727" s="148"/>
    </row>
    <row r="2728" spans="1:28" x14ac:dyDescent="0.2">
      <c r="A2728" s="150"/>
      <c r="B2728" s="149" t="str">
        <f t="shared" si="457"/>
        <v/>
      </c>
      <c r="C2728" s="140">
        <f t="shared" si="458"/>
        <v>28414800</v>
      </c>
      <c r="D2728" s="144"/>
      <c r="G2728" s="147"/>
      <c r="X2728" s="146"/>
      <c r="Y2728" s="146"/>
      <c r="Z2728" s="199"/>
      <c r="AA2728" s="146"/>
      <c r="AB2728" s="148"/>
    </row>
    <row r="2729" spans="1:28" x14ac:dyDescent="0.2">
      <c r="A2729" s="150"/>
      <c r="B2729" s="149" t="str">
        <f t="shared" si="457"/>
        <v/>
      </c>
      <c r="C2729" s="140">
        <f t="shared" si="458"/>
        <v>28425600</v>
      </c>
      <c r="D2729" s="144"/>
      <c r="G2729" s="147"/>
      <c r="X2729" s="146"/>
      <c r="Y2729" s="146"/>
      <c r="Z2729" s="199"/>
      <c r="AA2729" s="146"/>
      <c r="AB2729" s="148"/>
    </row>
    <row r="2730" spans="1:28" x14ac:dyDescent="0.2">
      <c r="A2730" s="150"/>
      <c r="B2730" s="149" t="str">
        <f t="shared" si="457"/>
        <v/>
      </c>
      <c r="C2730" s="140">
        <f t="shared" si="458"/>
        <v>28436400</v>
      </c>
      <c r="D2730" s="144"/>
      <c r="G2730" s="147"/>
      <c r="X2730" s="146"/>
      <c r="Y2730" s="146"/>
      <c r="Z2730" s="199"/>
      <c r="AA2730" s="146"/>
      <c r="AB2730" s="148"/>
    </row>
    <row r="2731" spans="1:28" x14ac:dyDescent="0.2">
      <c r="A2731" s="150"/>
      <c r="B2731" s="149" t="str">
        <f t="shared" si="457"/>
        <v/>
      </c>
      <c r="C2731" s="140">
        <f t="shared" si="458"/>
        <v>28447200</v>
      </c>
      <c r="D2731" s="144"/>
      <c r="G2731" s="147"/>
      <c r="X2731" s="146"/>
      <c r="Y2731" s="146"/>
      <c r="Z2731" s="199"/>
      <c r="AA2731" s="146"/>
      <c r="AB2731" s="148"/>
    </row>
    <row r="2732" spans="1:28" x14ac:dyDescent="0.2">
      <c r="A2732" s="150"/>
      <c r="B2732" s="149" t="str">
        <f t="shared" si="457"/>
        <v/>
      </c>
      <c r="C2732" s="140">
        <f t="shared" si="458"/>
        <v>28458000</v>
      </c>
      <c r="D2732" s="144"/>
      <c r="G2732" s="147"/>
      <c r="X2732" s="146"/>
      <c r="Y2732" s="146"/>
      <c r="Z2732" s="199"/>
      <c r="AA2732" s="146"/>
      <c r="AB2732" s="148"/>
    </row>
    <row r="2733" spans="1:28" x14ac:dyDescent="0.2">
      <c r="A2733" s="150"/>
      <c r="B2733" s="149" t="str">
        <f t="shared" si="457"/>
        <v/>
      </c>
      <c r="C2733" s="140">
        <f t="shared" si="458"/>
        <v>28468800</v>
      </c>
      <c r="D2733" s="144"/>
      <c r="G2733" s="147"/>
      <c r="X2733" s="146"/>
      <c r="Y2733" s="146"/>
      <c r="Z2733" s="199"/>
      <c r="AA2733" s="146"/>
      <c r="AB2733" s="148"/>
    </row>
    <row r="2734" spans="1:28" x14ac:dyDescent="0.2">
      <c r="A2734" s="150"/>
      <c r="B2734" s="149" t="str">
        <f t="shared" si="457"/>
        <v/>
      </c>
      <c r="C2734" s="140">
        <f t="shared" si="458"/>
        <v>28479600</v>
      </c>
      <c r="D2734" s="144"/>
      <c r="G2734" s="147"/>
      <c r="X2734" s="146"/>
      <c r="Y2734" s="146"/>
      <c r="Z2734" s="199"/>
      <c r="AA2734" s="146"/>
      <c r="AB2734" s="148"/>
    </row>
    <row r="2735" spans="1:28" x14ac:dyDescent="0.2">
      <c r="A2735" s="150"/>
      <c r="B2735" s="149" t="str">
        <f t="shared" si="457"/>
        <v/>
      </c>
      <c r="C2735" s="140">
        <f t="shared" si="458"/>
        <v>28490400</v>
      </c>
      <c r="D2735" s="144"/>
      <c r="G2735" s="147"/>
      <c r="X2735" s="146"/>
      <c r="Y2735" s="146"/>
      <c r="Z2735" s="199"/>
      <c r="AA2735" s="146"/>
      <c r="AB2735" s="148"/>
    </row>
    <row r="2736" spans="1:28" x14ac:dyDescent="0.2">
      <c r="A2736" s="150"/>
      <c r="B2736" s="149" t="str">
        <f t="shared" si="457"/>
        <v/>
      </c>
      <c r="C2736" s="140">
        <f t="shared" si="458"/>
        <v>28501200</v>
      </c>
      <c r="D2736" s="144"/>
      <c r="G2736" s="147"/>
      <c r="X2736" s="146"/>
      <c r="Y2736" s="146"/>
      <c r="Z2736" s="199"/>
      <c r="AA2736" s="146"/>
      <c r="AB2736" s="148"/>
    </row>
    <row r="2737" spans="1:28" x14ac:dyDescent="0.2">
      <c r="A2737" s="150"/>
      <c r="B2737" s="149" t="str">
        <f t="shared" si="457"/>
        <v/>
      </c>
      <c r="C2737" s="140">
        <f t="shared" si="458"/>
        <v>28512000</v>
      </c>
      <c r="D2737" s="144"/>
      <c r="G2737" s="147"/>
      <c r="X2737" s="146"/>
      <c r="Y2737" s="146"/>
      <c r="Z2737" s="199"/>
      <c r="AA2737" s="146"/>
      <c r="AB2737" s="148"/>
    </row>
    <row r="2738" spans="1:28" x14ac:dyDescent="0.2">
      <c r="A2738" s="150"/>
      <c r="B2738" s="149" t="str">
        <f t="shared" si="457"/>
        <v/>
      </c>
      <c r="C2738" s="140">
        <f t="shared" si="458"/>
        <v>28522800</v>
      </c>
      <c r="D2738" s="144"/>
      <c r="G2738" s="147"/>
      <c r="X2738" s="146"/>
      <c r="Y2738" s="146"/>
      <c r="Z2738" s="199"/>
      <c r="AA2738" s="146"/>
      <c r="AB2738" s="148"/>
    </row>
    <row r="2739" spans="1:28" x14ac:dyDescent="0.2">
      <c r="A2739" s="150"/>
      <c r="B2739" s="149" t="str">
        <f t="shared" si="457"/>
        <v/>
      </c>
      <c r="C2739" s="140">
        <f t="shared" si="458"/>
        <v>28533600</v>
      </c>
      <c r="D2739" s="144"/>
      <c r="G2739" s="147"/>
      <c r="X2739" s="146"/>
      <c r="Y2739" s="146"/>
      <c r="Z2739" s="199"/>
      <c r="AA2739" s="146"/>
      <c r="AB2739" s="148"/>
    </row>
    <row r="2740" spans="1:28" x14ac:dyDescent="0.2">
      <c r="A2740" s="150"/>
      <c r="B2740" s="149" t="str">
        <f t="shared" si="457"/>
        <v/>
      </c>
      <c r="C2740" s="140">
        <f t="shared" si="458"/>
        <v>28544400</v>
      </c>
      <c r="D2740" s="144"/>
      <c r="G2740" s="147"/>
      <c r="X2740" s="146"/>
      <c r="Y2740" s="146"/>
      <c r="Z2740" s="199"/>
      <c r="AA2740" s="146"/>
      <c r="AB2740" s="148"/>
    </row>
    <row r="2741" spans="1:28" x14ac:dyDescent="0.2">
      <c r="A2741" s="150"/>
      <c r="B2741" s="149" t="str">
        <f t="shared" si="457"/>
        <v/>
      </c>
      <c r="C2741" s="140">
        <f t="shared" si="458"/>
        <v>28555200</v>
      </c>
      <c r="D2741" s="144"/>
      <c r="G2741" s="147"/>
      <c r="X2741" s="146"/>
      <c r="Y2741" s="146"/>
      <c r="Z2741" s="199"/>
      <c r="AA2741" s="146"/>
      <c r="AB2741" s="148"/>
    </row>
    <row r="2742" spans="1:28" x14ac:dyDescent="0.2">
      <c r="A2742" s="150"/>
      <c r="B2742" s="149" t="str">
        <f t="shared" ref="B2742:B2805" si="459">IF(D2742="","",B2741+$N$5/24+0.000000001)</f>
        <v/>
      </c>
      <c r="C2742" s="140">
        <f t="shared" si="458"/>
        <v>28566000</v>
      </c>
      <c r="D2742" s="144"/>
      <c r="G2742" s="147"/>
      <c r="X2742" s="146"/>
      <c r="Y2742" s="146"/>
      <c r="Z2742" s="199"/>
      <c r="AA2742" s="146"/>
      <c r="AB2742" s="148"/>
    </row>
    <row r="2743" spans="1:28" x14ac:dyDescent="0.2">
      <c r="A2743" s="150"/>
      <c r="B2743" s="149" t="str">
        <f t="shared" si="459"/>
        <v/>
      </c>
      <c r="C2743" s="140">
        <f t="shared" si="458"/>
        <v>28576800</v>
      </c>
      <c r="D2743" s="144"/>
      <c r="G2743" s="147"/>
      <c r="X2743" s="146"/>
      <c r="Y2743" s="146"/>
      <c r="Z2743" s="199"/>
      <c r="AA2743" s="146"/>
      <c r="AB2743" s="148"/>
    </row>
    <row r="2744" spans="1:28" x14ac:dyDescent="0.2">
      <c r="A2744" s="150"/>
      <c r="B2744" s="149" t="str">
        <f t="shared" si="459"/>
        <v/>
      </c>
      <c r="C2744" s="140">
        <f t="shared" si="458"/>
        <v>28587600</v>
      </c>
      <c r="D2744" s="144"/>
      <c r="G2744" s="147"/>
      <c r="X2744" s="146"/>
      <c r="Y2744" s="146"/>
      <c r="Z2744" s="199"/>
      <c r="AA2744" s="146"/>
      <c r="AB2744" s="148"/>
    </row>
    <row r="2745" spans="1:28" x14ac:dyDescent="0.2">
      <c r="A2745" s="150"/>
      <c r="B2745" s="149" t="str">
        <f t="shared" si="459"/>
        <v/>
      </c>
      <c r="C2745" s="140">
        <f t="shared" si="458"/>
        <v>28598400</v>
      </c>
      <c r="D2745" s="144"/>
      <c r="G2745" s="147"/>
      <c r="X2745" s="146"/>
      <c r="Y2745" s="146"/>
      <c r="Z2745" s="199"/>
      <c r="AA2745" s="146"/>
      <c r="AB2745" s="148"/>
    </row>
    <row r="2746" spans="1:28" x14ac:dyDescent="0.2">
      <c r="A2746" s="150"/>
      <c r="B2746" s="149" t="str">
        <f t="shared" si="459"/>
        <v/>
      </c>
      <c r="C2746" s="140">
        <f t="shared" si="458"/>
        <v>28609200</v>
      </c>
      <c r="D2746" s="144"/>
      <c r="G2746" s="147"/>
      <c r="X2746" s="146"/>
      <c r="Y2746" s="146"/>
      <c r="Z2746" s="199"/>
      <c r="AA2746" s="146"/>
      <c r="AB2746" s="148"/>
    </row>
    <row r="2747" spans="1:28" x14ac:dyDescent="0.2">
      <c r="A2747" s="150"/>
      <c r="B2747" s="149" t="str">
        <f t="shared" si="459"/>
        <v/>
      </c>
      <c r="C2747" s="140">
        <f t="shared" si="458"/>
        <v>28620000</v>
      </c>
      <c r="D2747" s="144"/>
      <c r="G2747" s="147"/>
      <c r="X2747" s="146"/>
      <c r="Y2747" s="146"/>
      <c r="Z2747" s="199"/>
      <c r="AA2747" s="146"/>
      <c r="AB2747" s="148"/>
    </row>
    <row r="2748" spans="1:28" x14ac:dyDescent="0.2">
      <c r="A2748" s="150"/>
      <c r="B2748" s="149" t="str">
        <f t="shared" si="459"/>
        <v/>
      </c>
      <c r="C2748" s="140">
        <f t="shared" ref="C2748:C2811" si="460">C2747+$N$5*3600+0.00000000001</f>
        <v>28630800</v>
      </c>
      <c r="D2748" s="144"/>
      <c r="G2748" s="147"/>
      <c r="X2748" s="146"/>
      <c r="Y2748" s="146"/>
      <c r="Z2748" s="199"/>
      <c r="AA2748" s="146"/>
      <c r="AB2748" s="148"/>
    </row>
    <row r="2749" spans="1:28" x14ac:dyDescent="0.2">
      <c r="A2749" s="150"/>
      <c r="B2749" s="149" t="str">
        <f t="shared" si="459"/>
        <v/>
      </c>
      <c r="C2749" s="140">
        <f t="shared" si="460"/>
        <v>28641600</v>
      </c>
      <c r="D2749" s="144"/>
      <c r="G2749" s="147"/>
      <c r="X2749" s="146"/>
      <c r="Y2749" s="146"/>
      <c r="Z2749" s="199"/>
      <c r="AA2749" s="146"/>
      <c r="AB2749" s="148"/>
    </row>
    <row r="2750" spans="1:28" x14ac:dyDescent="0.2">
      <c r="A2750" s="150"/>
      <c r="B2750" s="149" t="str">
        <f t="shared" si="459"/>
        <v/>
      </c>
      <c r="C2750" s="140">
        <f t="shared" si="460"/>
        <v>28652400</v>
      </c>
      <c r="D2750" s="144"/>
      <c r="G2750" s="147"/>
      <c r="X2750" s="146"/>
      <c r="Y2750" s="146"/>
      <c r="Z2750" s="199"/>
      <c r="AA2750" s="146"/>
      <c r="AB2750" s="148"/>
    </row>
    <row r="2751" spans="1:28" x14ac:dyDescent="0.2">
      <c r="A2751" s="150"/>
      <c r="B2751" s="149" t="str">
        <f t="shared" si="459"/>
        <v/>
      </c>
      <c r="C2751" s="140">
        <f t="shared" si="460"/>
        <v>28663200</v>
      </c>
      <c r="D2751" s="144"/>
      <c r="G2751" s="147"/>
      <c r="X2751" s="146"/>
      <c r="Y2751" s="146"/>
      <c r="Z2751" s="199"/>
      <c r="AA2751" s="146"/>
      <c r="AB2751" s="148"/>
    </row>
    <row r="2752" spans="1:28" x14ac:dyDescent="0.2">
      <c r="A2752" s="150"/>
      <c r="B2752" s="149" t="str">
        <f t="shared" si="459"/>
        <v/>
      </c>
      <c r="C2752" s="140">
        <f t="shared" si="460"/>
        <v>28674000</v>
      </c>
      <c r="D2752" s="144"/>
      <c r="G2752" s="147"/>
      <c r="X2752" s="146"/>
      <c r="Y2752" s="146"/>
      <c r="Z2752" s="199"/>
      <c r="AA2752" s="146"/>
      <c r="AB2752" s="148"/>
    </row>
    <row r="2753" spans="1:28" x14ac:dyDescent="0.2">
      <c r="A2753" s="150"/>
      <c r="B2753" s="149" t="str">
        <f t="shared" si="459"/>
        <v/>
      </c>
      <c r="C2753" s="140">
        <f t="shared" si="460"/>
        <v>28684800</v>
      </c>
      <c r="D2753" s="144"/>
      <c r="G2753" s="147"/>
      <c r="X2753" s="146"/>
      <c r="Y2753" s="146"/>
      <c r="Z2753" s="199"/>
      <c r="AA2753" s="146"/>
      <c r="AB2753" s="148"/>
    </row>
    <row r="2754" spans="1:28" x14ac:dyDescent="0.2">
      <c r="A2754" s="150"/>
      <c r="B2754" s="149" t="str">
        <f t="shared" si="459"/>
        <v/>
      </c>
      <c r="C2754" s="140">
        <f t="shared" si="460"/>
        <v>28695600</v>
      </c>
      <c r="D2754" s="144"/>
      <c r="G2754" s="147"/>
      <c r="X2754" s="146"/>
      <c r="Y2754" s="146"/>
      <c r="Z2754" s="199"/>
      <c r="AA2754" s="146"/>
      <c r="AB2754" s="148"/>
    </row>
    <row r="2755" spans="1:28" x14ac:dyDescent="0.2">
      <c r="A2755" s="150"/>
      <c r="B2755" s="149" t="str">
        <f t="shared" si="459"/>
        <v/>
      </c>
      <c r="C2755" s="140">
        <f t="shared" si="460"/>
        <v>28706400</v>
      </c>
      <c r="D2755" s="144"/>
      <c r="G2755" s="147"/>
      <c r="X2755" s="146"/>
      <c r="Y2755" s="146"/>
      <c r="Z2755" s="199"/>
      <c r="AA2755" s="146"/>
      <c r="AB2755" s="148"/>
    </row>
    <row r="2756" spans="1:28" x14ac:dyDescent="0.2">
      <c r="A2756" s="150"/>
      <c r="B2756" s="149" t="str">
        <f t="shared" si="459"/>
        <v/>
      </c>
      <c r="C2756" s="140">
        <f t="shared" si="460"/>
        <v>28717200</v>
      </c>
      <c r="D2756" s="144"/>
      <c r="G2756" s="147"/>
      <c r="X2756" s="146"/>
      <c r="Y2756" s="146"/>
      <c r="Z2756" s="199"/>
      <c r="AA2756" s="146"/>
      <c r="AB2756" s="148"/>
    </row>
    <row r="2757" spans="1:28" x14ac:dyDescent="0.2">
      <c r="A2757" s="150"/>
      <c r="B2757" s="149" t="str">
        <f t="shared" si="459"/>
        <v/>
      </c>
      <c r="C2757" s="140">
        <f t="shared" si="460"/>
        <v>28728000</v>
      </c>
      <c r="D2757" s="144"/>
      <c r="G2757" s="147"/>
      <c r="X2757" s="146"/>
      <c r="Y2757" s="146"/>
      <c r="Z2757" s="199"/>
      <c r="AA2757" s="146"/>
      <c r="AB2757" s="148"/>
    </row>
    <row r="2758" spans="1:28" x14ac:dyDescent="0.2">
      <c r="A2758" s="150"/>
      <c r="B2758" s="149" t="str">
        <f t="shared" si="459"/>
        <v/>
      </c>
      <c r="C2758" s="140">
        <f t="shared" si="460"/>
        <v>28738800</v>
      </c>
      <c r="D2758" s="144"/>
      <c r="G2758" s="147"/>
      <c r="X2758" s="146"/>
      <c r="Y2758" s="146"/>
      <c r="Z2758" s="199"/>
      <c r="AA2758" s="146"/>
      <c r="AB2758" s="148"/>
    </row>
    <row r="2759" spans="1:28" x14ac:dyDescent="0.2">
      <c r="A2759" s="150"/>
      <c r="B2759" s="149" t="str">
        <f t="shared" si="459"/>
        <v/>
      </c>
      <c r="C2759" s="140">
        <f t="shared" si="460"/>
        <v>28749600</v>
      </c>
      <c r="D2759" s="144"/>
      <c r="G2759" s="147"/>
      <c r="X2759" s="146"/>
      <c r="Y2759" s="146"/>
      <c r="Z2759" s="199"/>
      <c r="AA2759" s="146"/>
      <c r="AB2759" s="148"/>
    </row>
    <row r="2760" spans="1:28" x14ac:dyDescent="0.2">
      <c r="A2760" s="150"/>
      <c r="B2760" s="149" t="str">
        <f t="shared" si="459"/>
        <v/>
      </c>
      <c r="C2760" s="140">
        <f t="shared" si="460"/>
        <v>28760400</v>
      </c>
      <c r="D2760" s="144"/>
      <c r="G2760" s="147"/>
      <c r="X2760" s="146"/>
      <c r="Y2760" s="146"/>
      <c r="Z2760" s="199"/>
      <c r="AA2760" s="146"/>
      <c r="AB2760" s="148"/>
    </row>
    <row r="2761" spans="1:28" x14ac:dyDescent="0.2">
      <c r="A2761" s="150"/>
      <c r="B2761" s="149" t="str">
        <f t="shared" si="459"/>
        <v/>
      </c>
      <c r="C2761" s="140">
        <f t="shared" si="460"/>
        <v>28771200</v>
      </c>
      <c r="D2761" s="144"/>
      <c r="G2761" s="147"/>
      <c r="X2761" s="146"/>
      <c r="Y2761" s="146"/>
      <c r="Z2761" s="199"/>
      <c r="AA2761" s="146"/>
      <c r="AB2761" s="148"/>
    </row>
    <row r="2762" spans="1:28" x14ac:dyDescent="0.2">
      <c r="A2762" s="150"/>
      <c r="B2762" s="149" t="str">
        <f t="shared" si="459"/>
        <v/>
      </c>
      <c r="C2762" s="140">
        <f t="shared" si="460"/>
        <v>28782000</v>
      </c>
      <c r="D2762" s="144"/>
      <c r="G2762" s="147"/>
      <c r="X2762" s="146"/>
      <c r="Y2762" s="146"/>
      <c r="Z2762" s="199"/>
      <c r="AA2762" s="146"/>
      <c r="AB2762" s="148"/>
    </row>
    <row r="2763" spans="1:28" x14ac:dyDescent="0.2">
      <c r="A2763" s="150"/>
      <c r="B2763" s="149" t="str">
        <f t="shared" si="459"/>
        <v/>
      </c>
      <c r="C2763" s="140">
        <f t="shared" si="460"/>
        <v>28792800</v>
      </c>
      <c r="D2763" s="144"/>
      <c r="G2763" s="147"/>
      <c r="X2763" s="146"/>
      <c r="Y2763" s="146"/>
      <c r="Z2763" s="199"/>
      <c r="AA2763" s="146"/>
      <c r="AB2763" s="148"/>
    </row>
    <row r="2764" spans="1:28" x14ac:dyDescent="0.2">
      <c r="A2764" s="150"/>
      <c r="B2764" s="149" t="str">
        <f t="shared" si="459"/>
        <v/>
      </c>
      <c r="C2764" s="140">
        <f t="shared" si="460"/>
        <v>28803600</v>
      </c>
      <c r="D2764" s="144"/>
      <c r="G2764" s="147"/>
      <c r="X2764" s="146"/>
      <c r="Y2764" s="146"/>
      <c r="Z2764" s="199"/>
      <c r="AA2764" s="146"/>
      <c r="AB2764" s="148"/>
    </row>
    <row r="2765" spans="1:28" x14ac:dyDescent="0.2">
      <c r="A2765" s="150"/>
      <c r="B2765" s="149" t="str">
        <f t="shared" si="459"/>
        <v/>
      </c>
      <c r="C2765" s="140">
        <f t="shared" si="460"/>
        <v>28814400</v>
      </c>
      <c r="D2765" s="144"/>
      <c r="G2765" s="147"/>
      <c r="X2765" s="146"/>
      <c r="Y2765" s="146"/>
      <c r="Z2765" s="199"/>
      <c r="AA2765" s="146"/>
      <c r="AB2765" s="148"/>
    </row>
    <row r="2766" spans="1:28" x14ac:dyDescent="0.2">
      <c r="A2766" s="150"/>
      <c r="B2766" s="149" t="str">
        <f t="shared" si="459"/>
        <v/>
      </c>
      <c r="C2766" s="140">
        <f t="shared" si="460"/>
        <v>28825200</v>
      </c>
      <c r="D2766" s="144"/>
      <c r="G2766" s="147"/>
      <c r="X2766" s="146"/>
      <c r="Y2766" s="146"/>
      <c r="Z2766" s="199"/>
      <c r="AA2766" s="146"/>
      <c r="AB2766" s="148"/>
    </row>
    <row r="2767" spans="1:28" x14ac:dyDescent="0.2">
      <c r="A2767" s="150"/>
      <c r="B2767" s="149" t="str">
        <f t="shared" si="459"/>
        <v/>
      </c>
      <c r="C2767" s="140">
        <f t="shared" si="460"/>
        <v>28836000</v>
      </c>
      <c r="D2767" s="144"/>
      <c r="G2767" s="147"/>
      <c r="X2767" s="146"/>
      <c r="Y2767" s="146"/>
      <c r="Z2767" s="199"/>
      <c r="AA2767" s="146"/>
      <c r="AB2767" s="148"/>
    </row>
    <row r="2768" spans="1:28" x14ac:dyDescent="0.2">
      <c r="A2768" s="150"/>
      <c r="B2768" s="149" t="str">
        <f t="shared" si="459"/>
        <v/>
      </c>
      <c r="C2768" s="140">
        <f t="shared" si="460"/>
        <v>28846800</v>
      </c>
      <c r="D2768" s="144"/>
      <c r="G2768" s="147"/>
      <c r="X2768" s="146"/>
      <c r="Y2768" s="146"/>
      <c r="Z2768" s="199"/>
      <c r="AA2768" s="146"/>
      <c r="AB2768" s="148"/>
    </row>
    <row r="2769" spans="1:28" x14ac:dyDescent="0.2">
      <c r="A2769" s="150"/>
      <c r="B2769" s="149" t="str">
        <f t="shared" si="459"/>
        <v/>
      </c>
      <c r="C2769" s="140">
        <f t="shared" si="460"/>
        <v>28857600</v>
      </c>
      <c r="D2769" s="144"/>
      <c r="G2769" s="147"/>
      <c r="X2769" s="146"/>
      <c r="Y2769" s="146"/>
      <c r="Z2769" s="199"/>
      <c r="AA2769" s="146"/>
      <c r="AB2769" s="148"/>
    </row>
    <row r="2770" spans="1:28" x14ac:dyDescent="0.2">
      <c r="A2770" s="150"/>
      <c r="B2770" s="149" t="str">
        <f t="shared" si="459"/>
        <v/>
      </c>
      <c r="C2770" s="140">
        <f t="shared" si="460"/>
        <v>28868400</v>
      </c>
      <c r="D2770" s="144"/>
      <c r="G2770" s="147"/>
      <c r="X2770" s="146"/>
      <c r="Y2770" s="146"/>
      <c r="Z2770" s="199"/>
      <c r="AA2770" s="146"/>
      <c r="AB2770" s="148"/>
    </row>
    <row r="2771" spans="1:28" x14ac:dyDescent="0.2">
      <c r="A2771" s="150"/>
      <c r="B2771" s="149" t="str">
        <f t="shared" si="459"/>
        <v/>
      </c>
      <c r="C2771" s="140">
        <f t="shared" si="460"/>
        <v>28879200</v>
      </c>
      <c r="D2771" s="144"/>
      <c r="G2771" s="147"/>
      <c r="X2771" s="146"/>
      <c r="Y2771" s="146"/>
      <c r="Z2771" s="199"/>
      <c r="AA2771" s="146"/>
      <c r="AB2771" s="148"/>
    </row>
    <row r="2772" spans="1:28" x14ac:dyDescent="0.2">
      <c r="A2772" s="150"/>
      <c r="B2772" s="149" t="str">
        <f t="shared" si="459"/>
        <v/>
      </c>
      <c r="C2772" s="140">
        <f t="shared" si="460"/>
        <v>28890000</v>
      </c>
      <c r="D2772" s="144"/>
      <c r="G2772" s="147"/>
      <c r="X2772" s="146"/>
      <c r="Y2772" s="146"/>
      <c r="Z2772" s="199"/>
      <c r="AA2772" s="146"/>
      <c r="AB2772" s="148"/>
    </row>
    <row r="2773" spans="1:28" x14ac:dyDescent="0.2">
      <c r="A2773" s="150"/>
      <c r="B2773" s="149" t="str">
        <f t="shared" si="459"/>
        <v/>
      </c>
      <c r="C2773" s="140">
        <f t="shared" si="460"/>
        <v>28900800</v>
      </c>
      <c r="D2773" s="144"/>
      <c r="G2773" s="147"/>
      <c r="X2773" s="146"/>
      <c r="Y2773" s="146"/>
      <c r="Z2773" s="199"/>
      <c r="AA2773" s="146"/>
      <c r="AB2773" s="148"/>
    </row>
    <row r="2774" spans="1:28" x14ac:dyDescent="0.2">
      <c r="A2774" s="150"/>
      <c r="B2774" s="149" t="str">
        <f t="shared" si="459"/>
        <v/>
      </c>
      <c r="C2774" s="140">
        <f t="shared" si="460"/>
        <v>28911600</v>
      </c>
      <c r="D2774" s="144"/>
      <c r="G2774" s="147"/>
      <c r="X2774" s="146"/>
      <c r="Y2774" s="146"/>
      <c r="Z2774" s="199"/>
      <c r="AA2774" s="146"/>
      <c r="AB2774" s="148"/>
    </row>
    <row r="2775" spans="1:28" x14ac:dyDescent="0.2">
      <c r="A2775" s="150"/>
      <c r="B2775" s="149" t="str">
        <f t="shared" si="459"/>
        <v/>
      </c>
      <c r="C2775" s="140">
        <f t="shared" si="460"/>
        <v>28922400</v>
      </c>
      <c r="D2775" s="144"/>
      <c r="G2775" s="147"/>
      <c r="X2775" s="146"/>
      <c r="Y2775" s="146"/>
      <c r="Z2775" s="199"/>
      <c r="AA2775" s="146"/>
      <c r="AB2775" s="148"/>
    </row>
    <row r="2776" spans="1:28" x14ac:dyDescent="0.2">
      <c r="A2776" s="150"/>
      <c r="B2776" s="149" t="str">
        <f t="shared" si="459"/>
        <v/>
      </c>
      <c r="C2776" s="140">
        <f t="shared" si="460"/>
        <v>28933200</v>
      </c>
      <c r="D2776" s="144"/>
      <c r="G2776" s="147"/>
      <c r="X2776" s="146"/>
      <c r="Y2776" s="146"/>
      <c r="Z2776" s="199"/>
      <c r="AA2776" s="146"/>
      <c r="AB2776" s="148"/>
    </row>
    <row r="2777" spans="1:28" x14ac:dyDescent="0.2">
      <c r="A2777" s="150"/>
      <c r="B2777" s="149" t="str">
        <f t="shared" si="459"/>
        <v/>
      </c>
      <c r="C2777" s="140">
        <f t="shared" si="460"/>
        <v>28944000</v>
      </c>
      <c r="D2777" s="144"/>
      <c r="G2777" s="147"/>
      <c r="X2777" s="146"/>
      <c r="Y2777" s="146"/>
      <c r="Z2777" s="199"/>
      <c r="AA2777" s="146"/>
      <c r="AB2777" s="148"/>
    </row>
    <row r="2778" spans="1:28" x14ac:dyDescent="0.2">
      <c r="A2778" s="150"/>
      <c r="B2778" s="149" t="str">
        <f t="shared" si="459"/>
        <v/>
      </c>
      <c r="C2778" s="140">
        <f t="shared" si="460"/>
        <v>28954800</v>
      </c>
      <c r="D2778" s="144"/>
      <c r="G2778" s="147"/>
      <c r="X2778" s="146"/>
      <c r="Y2778" s="146"/>
      <c r="Z2778" s="199"/>
      <c r="AA2778" s="146"/>
      <c r="AB2778" s="148"/>
    </row>
    <row r="2779" spans="1:28" x14ac:dyDescent="0.2">
      <c r="A2779" s="150"/>
      <c r="B2779" s="149" t="str">
        <f t="shared" si="459"/>
        <v/>
      </c>
      <c r="C2779" s="140">
        <f t="shared" si="460"/>
        <v>28965600</v>
      </c>
      <c r="D2779" s="144"/>
      <c r="G2779" s="147"/>
      <c r="X2779" s="146"/>
      <c r="Y2779" s="146"/>
      <c r="Z2779" s="199"/>
      <c r="AA2779" s="146"/>
      <c r="AB2779" s="148"/>
    </row>
    <row r="2780" spans="1:28" x14ac:dyDescent="0.2">
      <c r="A2780" s="150"/>
      <c r="B2780" s="149" t="str">
        <f t="shared" si="459"/>
        <v/>
      </c>
      <c r="C2780" s="140">
        <f t="shared" si="460"/>
        <v>28976400</v>
      </c>
      <c r="D2780" s="144"/>
      <c r="G2780" s="147"/>
      <c r="X2780" s="146"/>
      <c r="Y2780" s="146"/>
      <c r="Z2780" s="199"/>
      <c r="AA2780" s="146"/>
      <c r="AB2780" s="148"/>
    </row>
    <row r="2781" spans="1:28" x14ac:dyDescent="0.2">
      <c r="A2781" s="150"/>
      <c r="B2781" s="149" t="str">
        <f t="shared" si="459"/>
        <v/>
      </c>
      <c r="C2781" s="140">
        <f t="shared" si="460"/>
        <v>28987200</v>
      </c>
      <c r="D2781" s="144"/>
      <c r="G2781" s="147"/>
      <c r="X2781" s="146"/>
      <c r="Y2781" s="146"/>
      <c r="Z2781" s="199"/>
      <c r="AA2781" s="146"/>
      <c r="AB2781" s="148"/>
    </row>
    <row r="2782" spans="1:28" x14ac:dyDescent="0.2">
      <c r="A2782" s="150"/>
      <c r="B2782" s="149" t="str">
        <f t="shared" si="459"/>
        <v/>
      </c>
      <c r="C2782" s="140">
        <f t="shared" si="460"/>
        <v>28998000</v>
      </c>
      <c r="D2782" s="144"/>
      <c r="G2782" s="147"/>
      <c r="X2782" s="146"/>
      <c r="Y2782" s="146"/>
      <c r="Z2782" s="199"/>
      <c r="AA2782" s="146"/>
      <c r="AB2782" s="148"/>
    </row>
    <row r="2783" spans="1:28" x14ac:dyDescent="0.2">
      <c r="A2783" s="150"/>
      <c r="B2783" s="149" t="str">
        <f t="shared" si="459"/>
        <v/>
      </c>
      <c r="C2783" s="140">
        <f t="shared" si="460"/>
        <v>29008800</v>
      </c>
      <c r="D2783" s="144"/>
      <c r="G2783" s="147"/>
      <c r="X2783" s="146"/>
      <c r="Y2783" s="146"/>
      <c r="Z2783" s="199"/>
      <c r="AA2783" s="146"/>
      <c r="AB2783" s="148"/>
    </row>
    <row r="2784" spans="1:28" x14ac:dyDescent="0.2">
      <c r="A2784" s="150"/>
      <c r="B2784" s="149" t="str">
        <f t="shared" si="459"/>
        <v/>
      </c>
      <c r="C2784" s="140">
        <f t="shared" si="460"/>
        <v>29019600</v>
      </c>
      <c r="D2784" s="144"/>
      <c r="G2784" s="147"/>
      <c r="X2784" s="146"/>
      <c r="Y2784" s="146"/>
      <c r="Z2784" s="199"/>
      <c r="AA2784" s="146"/>
      <c r="AB2784" s="148"/>
    </row>
    <row r="2785" spans="1:28" x14ac:dyDescent="0.2">
      <c r="A2785" s="150"/>
      <c r="B2785" s="149" t="str">
        <f t="shared" si="459"/>
        <v/>
      </c>
      <c r="C2785" s="140">
        <f t="shared" si="460"/>
        <v>29030400</v>
      </c>
      <c r="D2785" s="144"/>
      <c r="G2785" s="147"/>
      <c r="X2785" s="146"/>
      <c r="Y2785" s="146"/>
      <c r="Z2785" s="199"/>
      <c r="AA2785" s="146"/>
      <c r="AB2785" s="148"/>
    </row>
    <row r="2786" spans="1:28" x14ac:dyDescent="0.2">
      <c r="A2786" s="150"/>
      <c r="B2786" s="149" t="str">
        <f t="shared" si="459"/>
        <v/>
      </c>
      <c r="C2786" s="140">
        <f t="shared" si="460"/>
        <v>29041200</v>
      </c>
      <c r="D2786" s="144"/>
      <c r="G2786" s="147"/>
      <c r="X2786" s="146"/>
      <c r="Y2786" s="146"/>
      <c r="Z2786" s="199"/>
      <c r="AA2786" s="146"/>
      <c r="AB2786" s="148"/>
    </row>
    <row r="2787" spans="1:28" x14ac:dyDescent="0.2">
      <c r="A2787" s="150"/>
      <c r="B2787" s="149" t="str">
        <f t="shared" si="459"/>
        <v/>
      </c>
      <c r="C2787" s="140">
        <f t="shared" si="460"/>
        <v>29052000</v>
      </c>
      <c r="D2787" s="144"/>
      <c r="G2787" s="147"/>
      <c r="X2787" s="146"/>
      <c r="Y2787" s="146"/>
      <c r="Z2787" s="199"/>
      <c r="AA2787" s="146"/>
      <c r="AB2787" s="148"/>
    </row>
    <row r="2788" spans="1:28" x14ac:dyDescent="0.2">
      <c r="A2788" s="150"/>
      <c r="B2788" s="149" t="str">
        <f t="shared" si="459"/>
        <v/>
      </c>
      <c r="C2788" s="140">
        <f t="shared" si="460"/>
        <v>29062800</v>
      </c>
      <c r="D2788" s="144"/>
      <c r="G2788" s="147"/>
      <c r="X2788" s="146"/>
      <c r="Y2788" s="146"/>
      <c r="Z2788" s="199"/>
      <c r="AA2788" s="146"/>
      <c r="AB2788" s="148"/>
    </row>
    <row r="2789" spans="1:28" x14ac:dyDescent="0.2">
      <c r="A2789" s="150"/>
      <c r="B2789" s="149" t="str">
        <f t="shared" si="459"/>
        <v/>
      </c>
      <c r="C2789" s="140">
        <f t="shared" si="460"/>
        <v>29073600</v>
      </c>
      <c r="D2789" s="144"/>
      <c r="G2789" s="147"/>
      <c r="X2789" s="146"/>
      <c r="Y2789" s="146"/>
      <c r="Z2789" s="199"/>
      <c r="AA2789" s="146"/>
      <c r="AB2789" s="148"/>
    </row>
    <row r="2790" spans="1:28" x14ac:dyDescent="0.2">
      <c r="A2790" s="150"/>
      <c r="B2790" s="149" t="str">
        <f t="shared" si="459"/>
        <v/>
      </c>
      <c r="C2790" s="140">
        <f t="shared" si="460"/>
        <v>29084400</v>
      </c>
      <c r="D2790" s="144"/>
      <c r="G2790" s="147"/>
      <c r="X2790" s="146"/>
      <c r="Y2790" s="146"/>
      <c r="Z2790" s="199"/>
      <c r="AA2790" s="146"/>
      <c r="AB2790" s="148"/>
    </row>
    <row r="2791" spans="1:28" x14ac:dyDescent="0.2">
      <c r="A2791" s="150"/>
      <c r="B2791" s="149" t="str">
        <f t="shared" si="459"/>
        <v/>
      </c>
      <c r="C2791" s="140">
        <f t="shared" si="460"/>
        <v>29095200</v>
      </c>
      <c r="D2791" s="144"/>
      <c r="G2791" s="147"/>
      <c r="X2791" s="146"/>
      <c r="Y2791" s="146"/>
      <c r="Z2791" s="199"/>
      <c r="AA2791" s="146"/>
      <c r="AB2791" s="148"/>
    </row>
    <row r="2792" spans="1:28" x14ac:dyDescent="0.2">
      <c r="A2792" s="150"/>
      <c r="B2792" s="149" t="str">
        <f t="shared" si="459"/>
        <v/>
      </c>
      <c r="C2792" s="140">
        <f t="shared" si="460"/>
        <v>29106000</v>
      </c>
      <c r="D2792" s="144"/>
      <c r="G2792" s="147"/>
      <c r="X2792" s="146"/>
      <c r="Y2792" s="146"/>
      <c r="Z2792" s="199"/>
      <c r="AA2792" s="146"/>
      <c r="AB2792" s="148"/>
    </row>
    <row r="2793" spans="1:28" x14ac:dyDescent="0.2">
      <c r="A2793" s="150"/>
      <c r="B2793" s="149" t="str">
        <f t="shared" si="459"/>
        <v/>
      </c>
      <c r="C2793" s="140">
        <f t="shared" si="460"/>
        <v>29116800</v>
      </c>
      <c r="D2793" s="144"/>
      <c r="G2793" s="147"/>
      <c r="X2793" s="146"/>
      <c r="Y2793" s="146"/>
      <c r="Z2793" s="199"/>
      <c r="AA2793" s="146"/>
      <c r="AB2793" s="148"/>
    </row>
    <row r="2794" spans="1:28" x14ac:dyDescent="0.2">
      <c r="A2794" s="150"/>
      <c r="B2794" s="149" t="str">
        <f t="shared" si="459"/>
        <v/>
      </c>
      <c r="C2794" s="140">
        <f t="shared" si="460"/>
        <v>29127600</v>
      </c>
      <c r="D2794" s="144"/>
      <c r="G2794" s="147"/>
      <c r="X2794" s="146"/>
      <c r="Y2794" s="146"/>
      <c r="Z2794" s="199"/>
      <c r="AA2794" s="146"/>
      <c r="AB2794" s="148"/>
    </row>
    <row r="2795" spans="1:28" x14ac:dyDescent="0.2">
      <c r="A2795" s="150"/>
      <c r="B2795" s="149" t="str">
        <f t="shared" si="459"/>
        <v/>
      </c>
      <c r="C2795" s="140">
        <f t="shared" si="460"/>
        <v>29138400</v>
      </c>
      <c r="D2795" s="144"/>
      <c r="G2795" s="147"/>
      <c r="X2795" s="146"/>
      <c r="Y2795" s="146"/>
      <c r="Z2795" s="199"/>
      <c r="AA2795" s="146"/>
      <c r="AB2795" s="148"/>
    </row>
    <row r="2796" spans="1:28" x14ac:dyDescent="0.2">
      <c r="A2796" s="150"/>
      <c r="B2796" s="149" t="str">
        <f t="shared" si="459"/>
        <v/>
      </c>
      <c r="C2796" s="140">
        <f t="shared" si="460"/>
        <v>29149200</v>
      </c>
      <c r="D2796" s="144"/>
      <c r="G2796" s="147"/>
      <c r="X2796" s="146"/>
      <c r="Y2796" s="146"/>
      <c r="Z2796" s="199"/>
      <c r="AA2796" s="146"/>
      <c r="AB2796" s="148"/>
    </row>
    <row r="2797" spans="1:28" x14ac:dyDescent="0.2">
      <c r="A2797" s="150"/>
      <c r="B2797" s="149" t="str">
        <f t="shared" si="459"/>
        <v/>
      </c>
      <c r="C2797" s="140">
        <f t="shared" si="460"/>
        <v>29160000</v>
      </c>
      <c r="D2797" s="144"/>
      <c r="G2797" s="147"/>
      <c r="X2797" s="146"/>
      <c r="Y2797" s="146"/>
      <c r="Z2797" s="199"/>
      <c r="AA2797" s="146"/>
      <c r="AB2797" s="148"/>
    </row>
    <row r="2798" spans="1:28" x14ac:dyDescent="0.2">
      <c r="A2798" s="150"/>
      <c r="B2798" s="149" t="str">
        <f t="shared" si="459"/>
        <v/>
      </c>
      <c r="C2798" s="140">
        <f t="shared" si="460"/>
        <v>29170800</v>
      </c>
      <c r="D2798" s="144"/>
      <c r="G2798" s="147"/>
      <c r="X2798" s="146"/>
      <c r="Y2798" s="146"/>
      <c r="Z2798" s="199"/>
      <c r="AA2798" s="146"/>
      <c r="AB2798" s="148"/>
    </row>
    <row r="2799" spans="1:28" x14ac:dyDescent="0.2">
      <c r="A2799" s="150"/>
      <c r="B2799" s="149" t="str">
        <f t="shared" si="459"/>
        <v/>
      </c>
      <c r="C2799" s="140">
        <f t="shared" si="460"/>
        <v>29181600</v>
      </c>
      <c r="D2799" s="144"/>
      <c r="G2799" s="147"/>
      <c r="X2799" s="146"/>
      <c r="Y2799" s="146"/>
      <c r="Z2799" s="199"/>
      <c r="AA2799" s="146"/>
      <c r="AB2799" s="148"/>
    </row>
    <row r="2800" spans="1:28" x14ac:dyDescent="0.2">
      <c r="A2800" s="150"/>
      <c r="B2800" s="149" t="str">
        <f t="shared" si="459"/>
        <v/>
      </c>
      <c r="C2800" s="140">
        <f t="shared" si="460"/>
        <v>29192400</v>
      </c>
      <c r="D2800" s="144"/>
      <c r="G2800" s="147"/>
      <c r="X2800" s="146"/>
      <c r="Y2800" s="146"/>
      <c r="Z2800" s="199"/>
      <c r="AA2800" s="146"/>
      <c r="AB2800" s="148"/>
    </row>
    <row r="2801" spans="1:28" x14ac:dyDescent="0.2">
      <c r="A2801" s="150"/>
      <c r="B2801" s="149" t="str">
        <f t="shared" si="459"/>
        <v/>
      </c>
      <c r="C2801" s="140">
        <f t="shared" si="460"/>
        <v>29203200</v>
      </c>
      <c r="D2801" s="144"/>
      <c r="G2801" s="147"/>
      <c r="X2801" s="146"/>
      <c r="Y2801" s="146"/>
      <c r="Z2801" s="199"/>
      <c r="AA2801" s="146"/>
      <c r="AB2801" s="148"/>
    </row>
    <row r="2802" spans="1:28" x14ac:dyDescent="0.2">
      <c r="A2802" s="150"/>
      <c r="B2802" s="149" t="str">
        <f t="shared" si="459"/>
        <v/>
      </c>
      <c r="C2802" s="140">
        <f t="shared" si="460"/>
        <v>29214000</v>
      </c>
      <c r="D2802" s="144"/>
      <c r="G2802" s="147"/>
      <c r="X2802" s="146"/>
      <c r="Y2802" s="146"/>
      <c r="Z2802" s="199"/>
      <c r="AA2802" s="146"/>
      <c r="AB2802" s="148"/>
    </row>
    <row r="2803" spans="1:28" x14ac:dyDescent="0.2">
      <c r="A2803" s="150"/>
      <c r="B2803" s="149" t="str">
        <f t="shared" si="459"/>
        <v/>
      </c>
      <c r="C2803" s="140">
        <f t="shared" si="460"/>
        <v>29224800</v>
      </c>
      <c r="D2803" s="144"/>
      <c r="G2803" s="147"/>
      <c r="X2803" s="146"/>
      <c r="Y2803" s="146"/>
      <c r="Z2803" s="199"/>
      <c r="AA2803" s="146"/>
      <c r="AB2803" s="148"/>
    </row>
    <row r="2804" spans="1:28" x14ac:dyDescent="0.2">
      <c r="A2804" s="150"/>
      <c r="B2804" s="149" t="str">
        <f t="shared" si="459"/>
        <v/>
      </c>
      <c r="C2804" s="140">
        <f t="shared" si="460"/>
        <v>29235600</v>
      </c>
      <c r="D2804" s="144"/>
      <c r="G2804" s="147"/>
      <c r="X2804" s="146"/>
      <c r="Y2804" s="146"/>
      <c r="Z2804" s="199"/>
      <c r="AA2804" s="146"/>
      <c r="AB2804" s="148"/>
    </row>
    <row r="2805" spans="1:28" x14ac:dyDescent="0.2">
      <c r="A2805" s="150"/>
      <c r="B2805" s="149" t="str">
        <f t="shared" si="459"/>
        <v/>
      </c>
      <c r="C2805" s="140">
        <f t="shared" si="460"/>
        <v>29246400</v>
      </c>
      <c r="D2805" s="144"/>
      <c r="G2805" s="147"/>
      <c r="X2805" s="146"/>
      <c r="Y2805" s="146"/>
      <c r="Z2805" s="199"/>
      <c r="AA2805" s="146"/>
      <c r="AB2805" s="148"/>
    </row>
    <row r="2806" spans="1:28" x14ac:dyDescent="0.2">
      <c r="A2806" s="150"/>
      <c r="B2806" s="149" t="str">
        <f t="shared" ref="B2806:B2869" si="461">IF(D2806="","",B2805+$N$5/24+0.000000001)</f>
        <v/>
      </c>
      <c r="C2806" s="140">
        <f t="shared" si="460"/>
        <v>29257200</v>
      </c>
      <c r="D2806" s="144"/>
      <c r="G2806" s="147"/>
      <c r="X2806" s="146"/>
      <c r="Y2806" s="146"/>
      <c r="Z2806" s="199"/>
      <c r="AA2806" s="146"/>
      <c r="AB2806" s="148"/>
    </row>
    <row r="2807" spans="1:28" x14ac:dyDescent="0.2">
      <c r="A2807" s="150"/>
      <c r="B2807" s="149" t="str">
        <f t="shared" si="461"/>
        <v/>
      </c>
      <c r="C2807" s="140">
        <f t="shared" si="460"/>
        <v>29268000</v>
      </c>
      <c r="D2807" s="144"/>
      <c r="G2807" s="147"/>
      <c r="X2807" s="146"/>
      <c r="Y2807" s="146"/>
      <c r="Z2807" s="199"/>
      <c r="AA2807" s="146"/>
      <c r="AB2807" s="148"/>
    </row>
    <row r="2808" spans="1:28" x14ac:dyDescent="0.2">
      <c r="A2808" s="150"/>
      <c r="B2808" s="149" t="str">
        <f t="shared" si="461"/>
        <v/>
      </c>
      <c r="C2808" s="140">
        <f t="shared" si="460"/>
        <v>29278800</v>
      </c>
      <c r="D2808" s="144"/>
      <c r="G2808" s="147"/>
      <c r="X2808" s="146"/>
      <c r="Y2808" s="146"/>
      <c r="Z2808" s="199"/>
      <c r="AA2808" s="146"/>
      <c r="AB2808" s="148"/>
    </row>
    <row r="2809" spans="1:28" x14ac:dyDescent="0.2">
      <c r="A2809" s="150"/>
      <c r="B2809" s="149" t="str">
        <f t="shared" si="461"/>
        <v/>
      </c>
      <c r="C2809" s="140">
        <f t="shared" si="460"/>
        <v>29289600</v>
      </c>
      <c r="D2809" s="144"/>
      <c r="G2809" s="147"/>
      <c r="X2809" s="146"/>
      <c r="Y2809" s="146"/>
      <c r="Z2809" s="199"/>
      <c r="AA2809" s="146"/>
      <c r="AB2809" s="148"/>
    </row>
    <row r="2810" spans="1:28" x14ac:dyDescent="0.2">
      <c r="A2810" s="150"/>
      <c r="B2810" s="149" t="str">
        <f t="shared" si="461"/>
        <v/>
      </c>
      <c r="C2810" s="140">
        <f t="shared" si="460"/>
        <v>29300400</v>
      </c>
      <c r="D2810" s="144"/>
      <c r="G2810" s="147"/>
      <c r="X2810" s="146"/>
      <c r="Y2810" s="146"/>
      <c r="Z2810" s="199"/>
      <c r="AA2810" s="146"/>
      <c r="AB2810" s="148"/>
    </row>
    <row r="2811" spans="1:28" x14ac:dyDescent="0.2">
      <c r="A2811" s="150"/>
      <c r="B2811" s="149" t="str">
        <f t="shared" si="461"/>
        <v/>
      </c>
      <c r="C2811" s="140">
        <f t="shared" si="460"/>
        <v>29311200</v>
      </c>
      <c r="D2811" s="144"/>
      <c r="G2811" s="147"/>
      <c r="X2811" s="146"/>
      <c r="Y2811" s="146"/>
      <c r="Z2811" s="199"/>
      <c r="AA2811" s="146"/>
      <c r="AB2811" s="148"/>
    </row>
    <row r="2812" spans="1:28" x14ac:dyDescent="0.2">
      <c r="A2812" s="150"/>
      <c r="B2812" s="149" t="str">
        <f t="shared" si="461"/>
        <v/>
      </c>
      <c r="C2812" s="140">
        <f t="shared" ref="C2812:C2875" si="462">C2811+$N$5*3600+0.00000000001</f>
        <v>29322000</v>
      </c>
      <c r="D2812" s="144"/>
      <c r="G2812" s="147"/>
      <c r="X2812" s="146"/>
      <c r="Y2812" s="146"/>
      <c r="Z2812" s="199"/>
      <c r="AA2812" s="146"/>
      <c r="AB2812" s="148"/>
    </row>
    <row r="2813" spans="1:28" x14ac:dyDescent="0.2">
      <c r="A2813" s="150"/>
      <c r="B2813" s="149" t="str">
        <f t="shared" si="461"/>
        <v/>
      </c>
      <c r="C2813" s="140">
        <f t="shared" si="462"/>
        <v>29332800</v>
      </c>
      <c r="D2813" s="144"/>
      <c r="G2813" s="147"/>
      <c r="X2813" s="146"/>
      <c r="Y2813" s="146"/>
      <c r="Z2813" s="199"/>
      <c r="AA2813" s="146"/>
      <c r="AB2813" s="148"/>
    </row>
    <row r="2814" spans="1:28" x14ac:dyDescent="0.2">
      <c r="A2814" s="150"/>
      <c r="B2814" s="149" t="str">
        <f t="shared" si="461"/>
        <v/>
      </c>
      <c r="C2814" s="140">
        <f t="shared" si="462"/>
        <v>29343600</v>
      </c>
      <c r="D2814" s="144"/>
      <c r="G2814" s="147"/>
      <c r="X2814" s="146"/>
      <c r="Y2814" s="146"/>
      <c r="Z2814" s="199"/>
      <c r="AA2814" s="146"/>
      <c r="AB2814" s="148"/>
    </row>
    <row r="2815" spans="1:28" x14ac:dyDescent="0.2">
      <c r="A2815" s="150"/>
      <c r="B2815" s="149" t="str">
        <f t="shared" si="461"/>
        <v/>
      </c>
      <c r="C2815" s="140">
        <f t="shared" si="462"/>
        <v>29354400</v>
      </c>
      <c r="D2815" s="144"/>
      <c r="G2815" s="147"/>
      <c r="X2815" s="146"/>
      <c r="Y2815" s="146"/>
      <c r="Z2815" s="199"/>
      <c r="AA2815" s="146"/>
      <c r="AB2815" s="148"/>
    </row>
    <row r="2816" spans="1:28" x14ac:dyDescent="0.2">
      <c r="A2816" s="150"/>
      <c r="B2816" s="149" t="str">
        <f t="shared" si="461"/>
        <v/>
      </c>
      <c r="C2816" s="140">
        <f t="shared" si="462"/>
        <v>29365200</v>
      </c>
      <c r="D2816" s="144"/>
      <c r="G2816" s="147"/>
      <c r="X2816" s="146"/>
      <c r="Y2816" s="146"/>
      <c r="Z2816" s="199"/>
      <c r="AA2816" s="146"/>
      <c r="AB2816" s="148"/>
    </row>
    <row r="2817" spans="1:28" x14ac:dyDescent="0.2">
      <c r="A2817" s="150"/>
      <c r="B2817" s="149" t="str">
        <f t="shared" si="461"/>
        <v/>
      </c>
      <c r="C2817" s="140">
        <f t="shared" si="462"/>
        <v>29376000</v>
      </c>
      <c r="D2817" s="144"/>
      <c r="G2817" s="147"/>
      <c r="X2817" s="146"/>
      <c r="Y2817" s="146"/>
      <c r="Z2817" s="199"/>
      <c r="AA2817" s="146"/>
      <c r="AB2817" s="148"/>
    </row>
    <row r="2818" spans="1:28" x14ac:dyDescent="0.2">
      <c r="A2818" s="150"/>
      <c r="B2818" s="149" t="str">
        <f t="shared" si="461"/>
        <v/>
      </c>
      <c r="C2818" s="140">
        <f t="shared" si="462"/>
        <v>29386800</v>
      </c>
      <c r="D2818" s="144"/>
      <c r="G2818" s="147"/>
      <c r="X2818" s="146"/>
      <c r="Y2818" s="146"/>
      <c r="Z2818" s="199"/>
      <c r="AA2818" s="146"/>
      <c r="AB2818" s="148"/>
    </row>
    <row r="2819" spans="1:28" x14ac:dyDescent="0.2">
      <c r="A2819" s="150"/>
      <c r="B2819" s="149" t="str">
        <f t="shared" si="461"/>
        <v/>
      </c>
      <c r="C2819" s="140">
        <f t="shared" si="462"/>
        <v>29397600</v>
      </c>
      <c r="D2819" s="144"/>
      <c r="G2819" s="147"/>
      <c r="X2819" s="146"/>
      <c r="Y2819" s="146"/>
      <c r="Z2819" s="199"/>
      <c r="AA2819" s="146"/>
      <c r="AB2819" s="148"/>
    </row>
    <row r="2820" spans="1:28" x14ac:dyDescent="0.2">
      <c r="A2820" s="150"/>
      <c r="B2820" s="149" t="str">
        <f t="shared" si="461"/>
        <v/>
      </c>
      <c r="C2820" s="140">
        <f t="shared" si="462"/>
        <v>29408400</v>
      </c>
      <c r="D2820" s="144"/>
      <c r="G2820" s="147"/>
      <c r="X2820" s="146"/>
      <c r="Y2820" s="146"/>
      <c r="Z2820" s="199"/>
      <c r="AA2820" s="146"/>
      <c r="AB2820" s="148"/>
    </row>
    <row r="2821" spans="1:28" x14ac:dyDescent="0.2">
      <c r="A2821" s="150"/>
      <c r="B2821" s="149" t="str">
        <f t="shared" si="461"/>
        <v/>
      </c>
      <c r="C2821" s="140">
        <f t="shared" si="462"/>
        <v>29419200</v>
      </c>
      <c r="D2821" s="144"/>
      <c r="G2821" s="147"/>
      <c r="X2821" s="146"/>
      <c r="Y2821" s="146"/>
      <c r="Z2821" s="199"/>
      <c r="AA2821" s="146"/>
      <c r="AB2821" s="148"/>
    </row>
    <row r="2822" spans="1:28" x14ac:dyDescent="0.2">
      <c r="A2822" s="150"/>
      <c r="B2822" s="149" t="str">
        <f t="shared" si="461"/>
        <v/>
      </c>
      <c r="C2822" s="140">
        <f t="shared" si="462"/>
        <v>29430000</v>
      </c>
      <c r="D2822" s="144"/>
      <c r="G2822" s="147"/>
      <c r="X2822" s="146"/>
      <c r="Y2822" s="146"/>
      <c r="Z2822" s="199"/>
      <c r="AA2822" s="146"/>
      <c r="AB2822" s="148"/>
    </row>
    <row r="2823" spans="1:28" x14ac:dyDescent="0.2">
      <c r="A2823" s="150"/>
      <c r="B2823" s="149" t="str">
        <f t="shared" si="461"/>
        <v/>
      </c>
      <c r="C2823" s="140">
        <f t="shared" si="462"/>
        <v>29440800</v>
      </c>
      <c r="D2823" s="144"/>
      <c r="G2823" s="147"/>
      <c r="X2823" s="146"/>
      <c r="Y2823" s="146"/>
      <c r="Z2823" s="199"/>
      <c r="AA2823" s="146"/>
      <c r="AB2823" s="148"/>
    </row>
    <row r="2824" spans="1:28" x14ac:dyDescent="0.2">
      <c r="A2824" s="150"/>
      <c r="B2824" s="149" t="str">
        <f t="shared" si="461"/>
        <v/>
      </c>
      <c r="C2824" s="140">
        <f t="shared" si="462"/>
        <v>29451600</v>
      </c>
      <c r="D2824" s="144"/>
      <c r="G2824" s="147"/>
      <c r="X2824" s="146"/>
      <c r="Y2824" s="146"/>
      <c r="Z2824" s="199"/>
      <c r="AA2824" s="146"/>
      <c r="AB2824" s="148"/>
    </row>
    <row r="2825" spans="1:28" x14ac:dyDescent="0.2">
      <c r="A2825" s="150"/>
      <c r="B2825" s="149" t="str">
        <f t="shared" si="461"/>
        <v/>
      </c>
      <c r="C2825" s="140">
        <f t="shared" si="462"/>
        <v>29462400</v>
      </c>
      <c r="D2825" s="144"/>
      <c r="G2825" s="147"/>
      <c r="X2825" s="146"/>
      <c r="Y2825" s="146"/>
      <c r="Z2825" s="199"/>
      <c r="AA2825" s="146"/>
      <c r="AB2825" s="148"/>
    </row>
    <row r="2826" spans="1:28" x14ac:dyDescent="0.2">
      <c r="A2826" s="150"/>
      <c r="B2826" s="149" t="str">
        <f t="shared" si="461"/>
        <v/>
      </c>
      <c r="C2826" s="140">
        <f t="shared" si="462"/>
        <v>29473200</v>
      </c>
      <c r="D2826" s="144"/>
      <c r="G2826" s="147"/>
      <c r="X2826" s="146"/>
      <c r="Y2826" s="146"/>
      <c r="Z2826" s="199"/>
      <c r="AA2826" s="146"/>
      <c r="AB2826" s="148"/>
    </row>
    <row r="2827" spans="1:28" x14ac:dyDescent="0.2">
      <c r="A2827" s="150"/>
      <c r="B2827" s="149" t="str">
        <f t="shared" si="461"/>
        <v/>
      </c>
      <c r="C2827" s="140">
        <f t="shared" si="462"/>
        <v>29484000</v>
      </c>
      <c r="D2827" s="144"/>
      <c r="G2827" s="147"/>
      <c r="X2827" s="146"/>
      <c r="Y2827" s="146"/>
      <c r="Z2827" s="199"/>
      <c r="AA2827" s="146"/>
      <c r="AB2827" s="148"/>
    </row>
    <row r="2828" spans="1:28" x14ac:dyDescent="0.2">
      <c r="A2828" s="150"/>
      <c r="B2828" s="149" t="str">
        <f t="shared" si="461"/>
        <v/>
      </c>
      <c r="C2828" s="140">
        <f t="shared" si="462"/>
        <v>29494800</v>
      </c>
      <c r="D2828" s="144"/>
      <c r="G2828" s="147"/>
      <c r="X2828" s="146"/>
      <c r="Y2828" s="146"/>
      <c r="Z2828" s="199"/>
      <c r="AA2828" s="146"/>
      <c r="AB2828" s="148"/>
    </row>
    <row r="2829" spans="1:28" x14ac:dyDescent="0.2">
      <c r="A2829" s="150"/>
      <c r="B2829" s="149" t="str">
        <f t="shared" si="461"/>
        <v/>
      </c>
      <c r="C2829" s="140">
        <f t="shared" si="462"/>
        <v>29505600</v>
      </c>
      <c r="D2829" s="144"/>
      <c r="G2829" s="147"/>
      <c r="X2829" s="146"/>
      <c r="Y2829" s="146"/>
      <c r="Z2829" s="199"/>
      <c r="AA2829" s="146"/>
      <c r="AB2829" s="148"/>
    </row>
    <row r="2830" spans="1:28" x14ac:dyDescent="0.2">
      <c r="A2830" s="150"/>
      <c r="B2830" s="149" t="str">
        <f t="shared" si="461"/>
        <v/>
      </c>
      <c r="C2830" s="140">
        <f t="shared" si="462"/>
        <v>29516400</v>
      </c>
      <c r="D2830" s="144"/>
      <c r="G2830" s="147"/>
      <c r="X2830" s="146"/>
      <c r="Y2830" s="146"/>
      <c r="Z2830" s="199"/>
      <c r="AA2830" s="146"/>
      <c r="AB2830" s="148"/>
    </row>
    <row r="2831" spans="1:28" x14ac:dyDescent="0.2">
      <c r="A2831" s="150"/>
      <c r="B2831" s="149" t="str">
        <f t="shared" si="461"/>
        <v/>
      </c>
      <c r="C2831" s="140">
        <f t="shared" si="462"/>
        <v>29527200</v>
      </c>
      <c r="D2831" s="144"/>
      <c r="G2831" s="147"/>
      <c r="X2831" s="146"/>
      <c r="Y2831" s="146"/>
      <c r="Z2831" s="199"/>
      <c r="AA2831" s="146"/>
      <c r="AB2831" s="148"/>
    </row>
    <row r="2832" spans="1:28" x14ac:dyDescent="0.2">
      <c r="A2832" s="150"/>
      <c r="B2832" s="149" t="str">
        <f t="shared" si="461"/>
        <v/>
      </c>
      <c r="C2832" s="140">
        <f t="shared" si="462"/>
        <v>29538000</v>
      </c>
      <c r="D2832" s="144"/>
      <c r="G2832" s="147"/>
      <c r="X2832" s="146"/>
      <c r="Y2832" s="146"/>
      <c r="Z2832" s="199"/>
      <c r="AA2832" s="146"/>
      <c r="AB2832" s="148"/>
    </row>
    <row r="2833" spans="1:28" x14ac:dyDescent="0.2">
      <c r="A2833" s="150"/>
      <c r="B2833" s="149" t="str">
        <f t="shared" si="461"/>
        <v/>
      </c>
      <c r="C2833" s="140">
        <f t="shared" si="462"/>
        <v>29548800</v>
      </c>
      <c r="D2833" s="144"/>
      <c r="G2833" s="147"/>
      <c r="X2833" s="146"/>
      <c r="Y2833" s="146"/>
      <c r="Z2833" s="199"/>
      <c r="AA2833" s="146"/>
      <c r="AB2833" s="148"/>
    </row>
    <row r="2834" spans="1:28" x14ac:dyDescent="0.2">
      <c r="A2834" s="150"/>
      <c r="B2834" s="149" t="str">
        <f t="shared" si="461"/>
        <v/>
      </c>
      <c r="C2834" s="140">
        <f t="shared" si="462"/>
        <v>29559600</v>
      </c>
      <c r="D2834" s="144"/>
      <c r="G2834" s="147"/>
      <c r="X2834" s="146"/>
      <c r="Y2834" s="146"/>
      <c r="Z2834" s="199"/>
      <c r="AA2834" s="146"/>
      <c r="AB2834" s="148"/>
    </row>
    <row r="2835" spans="1:28" x14ac:dyDescent="0.2">
      <c r="A2835" s="150"/>
      <c r="B2835" s="149" t="str">
        <f t="shared" si="461"/>
        <v/>
      </c>
      <c r="C2835" s="140">
        <f t="shared" si="462"/>
        <v>29570400</v>
      </c>
      <c r="D2835" s="144"/>
      <c r="G2835" s="147"/>
      <c r="X2835" s="146"/>
      <c r="Y2835" s="146"/>
      <c r="Z2835" s="199"/>
      <c r="AA2835" s="146"/>
      <c r="AB2835" s="148"/>
    </row>
    <row r="2836" spans="1:28" x14ac:dyDescent="0.2">
      <c r="A2836" s="150"/>
      <c r="B2836" s="149" t="str">
        <f t="shared" si="461"/>
        <v/>
      </c>
      <c r="C2836" s="140">
        <f t="shared" si="462"/>
        <v>29581200</v>
      </c>
      <c r="D2836" s="144"/>
      <c r="G2836" s="147"/>
      <c r="X2836" s="146"/>
      <c r="Y2836" s="146"/>
      <c r="Z2836" s="199"/>
      <c r="AA2836" s="146"/>
      <c r="AB2836" s="148"/>
    </row>
    <row r="2837" spans="1:28" x14ac:dyDescent="0.2">
      <c r="A2837" s="150"/>
      <c r="B2837" s="149" t="str">
        <f t="shared" si="461"/>
        <v/>
      </c>
      <c r="C2837" s="140">
        <f t="shared" si="462"/>
        <v>29592000</v>
      </c>
      <c r="D2837" s="144"/>
      <c r="G2837" s="147"/>
      <c r="X2837" s="146"/>
      <c r="Y2837" s="146"/>
      <c r="Z2837" s="199"/>
      <c r="AA2837" s="146"/>
      <c r="AB2837" s="148"/>
    </row>
    <row r="2838" spans="1:28" x14ac:dyDescent="0.2">
      <c r="A2838" s="150"/>
      <c r="B2838" s="149" t="str">
        <f t="shared" si="461"/>
        <v/>
      </c>
      <c r="C2838" s="140">
        <f t="shared" si="462"/>
        <v>29602800</v>
      </c>
      <c r="D2838" s="144"/>
      <c r="G2838" s="147"/>
      <c r="X2838" s="146"/>
      <c r="Y2838" s="146"/>
      <c r="Z2838" s="199"/>
      <c r="AA2838" s="146"/>
      <c r="AB2838" s="148"/>
    </row>
    <row r="2839" spans="1:28" x14ac:dyDescent="0.2">
      <c r="A2839" s="150"/>
      <c r="B2839" s="149" t="str">
        <f t="shared" si="461"/>
        <v/>
      </c>
      <c r="C2839" s="140">
        <f t="shared" si="462"/>
        <v>29613600</v>
      </c>
      <c r="D2839" s="144"/>
      <c r="G2839" s="147"/>
      <c r="X2839" s="146"/>
      <c r="Y2839" s="146"/>
      <c r="Z2839" s="199"/>
      <c r="AA2839" s="146"/>
      <c r="AB2839" s="148"/>
    </row>
    <row r="2840" spans="1:28" x14ac:dyDescent="0.2">
      <c r="A2840" s="150"/>
      <c r="B2840" s="149" t="str">
        <f t="shared" si="461"/>
        <v/>
      </c>
      <c r="C2840" s="140">
        <f t="shared" si="462"/>
        <v>29624400</v>
      </c>
      <c r="D2840" s="144"/>
      <c r="G2840" s="147"/>
      <c r="X2840" s="146"/>
      <c r="Y2840" s="146"/>
      <c r="Z2840" s="199"/>
      <c r="AA2840" s="146"/>
      <c r="AB2840" s="148"/>
    </row>
    <row r="2841" spans="1:28" x14ac:dyDescent="0.2">
      <c r="A2841" s="150"/>
      <c r="B2841" s="149" t="str">
        <f t="shared" si="461"/>
        <v/>
      </c>
      <c r="C2841" s="140">
        <f t="shared" si="462"/>
        <v>29635200</v>
      </c>
      <c r="D2841" s="144"/>
      <c r="G2841" s="147"/>
      <c r="X2841" s="146"/>
      <c r="Y2841" s="146"/>
      <c r="Z2841" s="199"/>
      <c r="AA2841" s="146"/>
      <c r="AB2841" s="148"/>
    </row>
    <row r="2842" spans="1:28" x14ac:dyDescent="0.2">
      <c r="A2842" s="150"/>
      <c r="B2842" s="149" t="str">
        <f t="shared" si="461"/>
        <v/>
      </c>
      <c r="C2842" s="140">
        <f t="shared" si="462"/>
        <v>29646000</v>
      </c>
      <c r="D2842" s="144"/>
      <c r="G2842" s="147"/>
      <c r="X2842" s="146"/>
      <c r="Y2842" s="146"/>
      <c r="Z2842" s="199"/>
      <c r="AA2842" s="146"/>
      <c r="AB2842" s="148"/>
    </row>
    <row r="2843" spans="1:28" x14ac:dyDescent="0.2">
      <c r="A2843" s="150"/>
      <c r="B2843" s="149" t="str">
        <f t="shared" si="461"/>
        <v/>
      </c>
      <c r="C2843" s="140">
        <f t="shared" si="462"/>
        <v>29656800</v>
      </c>
      <c r="D2843" s="144"/>
      <c r="G2843" s="147"/>
      <c r="X2843" s="146"/>
      <c r="Y2843" s="146"/>
      <c r="Z2843" s="199"/>
      <c r="AA2843" s="146"/>
      <c r="AB2843" s="148"/>
    </row>
    <row r="2844" spans="1:28" x14ac:dyDescent="0.2">
      <c r="A2844" s="150"/>
      <c r="B2844" s="149" t="str">
        <f t="shared" si="461"/>
        <v/>
      </c>
      <c r="C2844" s="140">
        <f t="shared" si="462"/>
        <v>29667600</v>
      </c>
      <c r="D2844" s="144"/>
      <c r="G2844" s="147"/>
      <c r="X2844" s="146"/>
      <c r="Y2844" s="146"/>
      <c r="Z2844" s="199"/>
      <c r="AA2844" s="146"/>
      <c r="AB2844" s="148"/>
    </row>
    <row r="2845" spans="1:28" x14ac:dyDescent="0.2">
      <c r="A2845" s="150"/>
      <c r="B2845" s="149" t="str">
        <f t="shared" si="461"/>
        <v/>
      </c>
      <c r="C2845" s="140">
        <f t="shared" si="462"/>
        <v>29678400</v>
      </c>
      <c r="D2845" s="144"/>
      <c r="G2845" s="147"/>
      <c r="X2845" s="146"/>
      <c r="Y2845" s="146"/>
      <c r="Z2845" s="199"/>
      <c r="AA2845" s="146"/>
      <c r="AB2845" s="148"/>
    </row>
    <row r="2846" spans="1:28" x14ac:dyDescent="0.2">
      <c r="A2846" s="150"/>
      <c r="B2846" s="149" t="str">
        <f t="shared" si="461"/>
        <v/>
      </c>
      <c r="C2846" s="140">
        <f t="shared" si="462"/>
        <v>29689200</v>
      </c>
      <c r="D2846" s="144"/>
      <c r="G2846" s="147"/>
      <c r="X2846" s="146"/>
      <c r="Y2846" s="146"/>
      <c r="Z2846" s="199"/>
      <c r="AA2846" s="146"/>
      <c r="AB2846" s="148"/>
    </row>
    <row r="2847" spans="1:28" x14ac:dyDescent="0.2">
      <c r="A2847" s="150"/>
      <c r="B2847" s="149" t="str">
        <f t="shared" si="461"/>
        <v/>
      </c>
      <c r="C2847" s="140">
        <f t="shared" si="462"/>
        <v>29700000</v>
      </c>
      <c r="D2847" s="144"/>
      <c r="G2847" s="147"/>
      <c r="X2847" s="146"/>
      <c r="Y2847" s="146"/>
      <c r="Z2847" s="199"/>
      <c r="AA2847" s="146"/>
      <c r="AB2847" s="148"/>
    </row>
    <row r="2848" spans="1:28" x14ac:dyDescent="0.2">
      <c r="A2848" s="150"/>
      <c r="B2848" s="149" t="str">
        <f t="shared" si="461"/>
        <v/>
      </c>
      <c r="C2848" s="140">
        <f t="shared" si="462"/>
        <v>29710800</v>
      </c>
      <c r="D2848" s="144"/>
      <c r="G2848" s="147"/>
      <c r="X2848" s="146"/>
      <c r="Y2848" s="146"/>
      <c r="Z2848" s="199"/>
      <c r="AA2848" s="146"/>
      <c r="AB2848" s="148"/>
    </row>
    <row r="2849" spans="1:28" x14ac:dyDescent="0.2">
      <c r="A2849" s="150"/>
      <c r="B2849" s="149" t="str">
        <f t="shared" si="461"/>
        <v/>
      </c>
      <c r="C2849" s="140">
        <f t="shared" si="462"/>
        <v>29721600</v>
      </c>
      <c r="D2849" s="144"/>
      <c r="G2849" s="147"/>
      <c r="X2849" s="146"/>
      <c r="Y2849" s="146"/>
      <c r="Z2849" s="199"/>
      <c r="AA2849" s="146"/>
      <c r="AB2849" s="148"/>
    </row>
    <row r="2850" spans="1:28" x14ac:dyDescent="0.2">
      <c r="A2850" s="150"/>
      <c r="B2850" s="149" t="str">
        <f t="shared" si="461"/>
        <v/>
      </c>
      <c r="C2850" s="140">
        <f t="shared" si="462"/>
        <v>29732400</v>
      </c>
      <c r="D2850" s="144"/>
      <c r="G2850" s="147"/>
      <c r="X2850" s="146"/>
      <c r="Y2850" s="146"/>
      <c r="Z2850" s="199"/>
      <c r="AA2850" s="146"/>
      <c r="AB2850" s="148"/>
    </row>
    <row r="2851" spans="1:28" x14ac:dyDescent="0.2">
      <c r="A2851" s="150"/>
      <c r="B2851" s="149" t="str">
        <f t="shared" si="461"/>
        <v/>
      </c>
      <c r="C2851" s="140">
        <f t="shared" si="462"/>
        <v>29743200</v>
      </c>
      <c r="D2851" s="144"/>
      <c r="G2851" s="147"/>
      <c r="X2851" s="146"/>
      <c r="Y2851" s="146"/>
      <c r="Z2851" s="199"/>
      <c r="AA2851" s="146"/>
      <c r="AB2851" s="148"/>
    </row>
    <row r="2852" spans="1:28" x14ac:dyDescent="0.2">
      <c r="A2852" s="150"/>
      <c r="B2852" s="149" t="str">
        <f t="shared" si="461"/>
        <v/>
      </c>
      <c r="C2852" s="140">
        <f t="shared" si="462"/>
        <v>29754000</v>
      </c>
      <c r="D2852" s="144"/>
      <c r="G2852" s="147"/>
      <c r="X2852" s="146"/>
      <c r="Y2852" s="146"/>
      <c r="Z2852" s="199"/>
      <c r="AA2852" s="146"/>
      <c r="AB2852" s="148"/>
    </row>
    <row r="2853" spans="1:28" x14ac:dyDescent="0.2">
      <c r="A2853" s="150"/>
      <c r="B2853" s="149" t="str">
        <f t="shared" si="461"/>
        <v/>
      </c>
      <c r="C2853" s="140">
        <f t="shared" si="462"/>
        <v>29764800</v>
      </c>
      <c r="D2853" s="144"/>
      <c r="G2853" s="147"/>
      <c r="X2853" s="146"/>
      <c r="Y2853" s="146"/>
      <c r="Z2853" s="199"/>
      <c r="AA2853" s="146"/>
      <c r="AB2853" s="148"/>
    </row>
    <row r="2854" spans="1:28" x14ac:dyDescent="0.2">
      <c r="A2854" s="150"/>
      <c r="B2854" s="149" t="str">
        <f t="shared" si="461"/>
        <v/>
      </c>
      <c r="C2854" s="140">
        <f t="shared" si="462"/>
        <v>29775600</v>
      </c>
      <c r="D2854" s="144"/>
      <c r="G2854" s="147"/>
      <c r="X2854" s="146"/>
      <c r="Y2854" s="146"/>
      <c r="Z2854" s="199"/>
      <c r="AA2854" s="146"/>
      <c r="AB2854" s="148"/>
    </row>
    <row r="2855" spans="1:28" x14ac:dyDescent="0.2">
      <c r="A2855" s="150"/>
      <c r="B2855" s="149" t="str">
        <f t="shared" si="461"/>
        <v/>
      </c>
      <c r="C2855" s="140">
        <f t="shared" si="462"/>
        <v>29786400</v>
      </c>
      <c r="D2855" s="144"/>
      <c r="G2855" s="147"/>
      <c r="X2855" s="146"/>
      <c r="Y2855" s="146"/>
      <c r="Z2855" s="199"/>
      <c r="AA2855" s="146"/>
      <c r="AB2855" s="148"/>
    </row>
    <row r="2856" spans="1:28" x14ac:dyDescent="0.2">
      <c r="A2856" s="150"/>
      <c r="B2856" s="149" t="str">
        <f t="shared" si="461"/>
        <v/>
      </c>
      <c r="C2856" s="140">
        <f t="shared" si="462"/>
        <v>29797200</v>
      </c>
      <c r="D2856" s="144"/>
      <c r="G2856" s="147"/>
      <c r="X2856" s="146"/>
      <c r="Y2856" s="146"/>
      <c r="Z2856" s="199"/>
      <c r="AA2856" s="146"/>
      <c r="AB2856" s="148"/>
    </row>
    <row r="2857" spans="1:28" x14ac:dyDescent="0.2">
      <c r="A2857" s="150"/>
      <c r="B2857" s="149" t="str">
        <f t="shared" si="461"/>
        <v/>
      </c>
      <c r="C2857" s="140">
        <f t="shared" si="462"/>
        <v>29808000</v>
      </c>
      <c r="D2857" s="144"/>
      <c r="G2857" s="147"/>
      <c r="X2857" s="146"/>
      <c r="Y2857" s="146"/>
      <c r="Z2857" s="199"/>
      <c r="AA2857" s="146"/>
      <c r="AB2857" s="148"/>
    </row>
    <row r="2858" spans="1:28" x14ac:dyDescent="0.2">
      <c r="A2858" s="150"/>
      <c r="B2858" s="149" t="str">
        <f t="shared" si="461"/>
        <v/>
      </c>
      <c r="C2858" s="140">
        <f t="shared" si="462"/>
        <v>29818800</v>
      </c>
      <c r="D2858" s="144"/>
      <c r="G2858" s="147"/>
      <c r="X2858" s="146"/>
      <c r="Y2858" s="146"/>
      <c r="Z2858" s="199"/>
      <c r="AA2858" s="146"/>
      <c r="AB2858" s="148"/>
    </row>
    <row r="2859" spans="1:28" x14ac:dyDescent="0.2">
      <c r="A2859" s="150"/>
      <c r="B2859" s="149" t="str">
        <f t="shared" si="461"/>
        <v/>
      </c>
      <c r="C2859" s="140">
        <f t="shared" si="462"/>
        <v>29829600</v>
      </c>
      <c r="D2859" s="144"/>
      <c r="G2859" s="147"/>
      <c r="X2859" s="146"/>
      <c r="Y2859" s="146"/>
      <c r="Z2859" s="199"/>
      <c r="AA2859" s="146"/>
      <c r="AB2859" s="148"/>
    </row>
    <row r="2860" spans="1:28" x14ac:dyDescent="0.2">
      <c r="A2860" s="150"/>
      <c r="B2860" s="149" t="str">
        <f t="shared" si="461"/>
        <v/>
      </c>
      <c r="C2860" s="140">
        <f t="shared" si="462"/>
        <v>29840400</v>
      </c>
      <c r="D2860" s="144"/>
      <c r="G2860" s="147"/>
      <c r="X2860" s="146"/>
      <c r="Y2860" s="146"/>
      <c r="Z2860" s="199"/>
      <c r="AA2860" s="146"/>
      <c r="AB2860" s="148"/>
    </row>
    <row r="2861" spans="1:28" x14ac:dyDescent="0.2">
      <c r="A2861" s="150"/>
      <c r="B2861" s="149" t="str">
        <f t="shared" si="461"/>
        <v/>
      </c>
      <c r="C2861" s="140">
        <f t="shared" si="462"/>
        <v>29851200</v>
      </c>
      <c r="D2861" s="144"/>
      <c r="G2861" s="147"/>
      <c r="X2861" s="146"/>
      <c r="Y2861" s="146"/>
      <c r="Z2861" s="199"/>
      <c r="AA2861" s="146"/>
      <c r="AB2861" s="148"/>
    </row>
    <row r="2862" spans="1:28" x14ac:dyDescent="0.2">
      <c r="A2862" s="150"/>
      <c r="B2862" s="149" t="str">
        <f t="shared" si="461"/>
        <v/>
      </c>
      <c r="C2862" s="140">
        <f t="shared" si="462"/>
        <v>29862000</v>
      </c>
      <c r="D2862" s="144"/>
      <c r="G2862" s="147"/>
      <c r="X2862" s="146"/>
      <c r="Y2862" s="146"/>
      <c r="Z2862" s="199"/>
      <c r="AA2862" s="146"/>
      <c r="AB2862" s="148"/>
    </row>
    <row r="2863" spans="1:28" x14ac:dyDescent="0.2">
      <c r="A2863" s="150"/>
      <c r="B2863" s="149" t="str">
        <f t="shared" si="461"/>
        <v/>
      </c>
      <c r="C2863" s="140">
        <f t="shared" si="462"/>
        <v>29872800</v>
      </c>
      <c r="D2863" s="144"/>
      <c r="G2863" s="147"/>
      <c r="X2863" s="146"/>
      <c r="Y2863" s="146"/>
      <c r="Z2863" s="199"/>
      <c r="AA2863" s="146"/>
      <c r="AB2863" s="148"/>
    </row>
    <row r="2864" spans="1:28" x14ac:dyDescent="0.2">
      <c r="A2864" s="150"/>
      <c r="B2864" s="149" t="str">
        <f t="shared" si="461"/>
        <v/>
      </c>
      <c r="C2864" s="140">
        <f t="shared" si="462"/>
        <v>29883600</v>
      </c>
      <c r="D2864" s="144"/>
      <c r="G2864" s="147"/>
      <c r="X2864" s="146"/>
      <c r="Y2864" s="146"/>
      <c r="Z2864" s="199"/>
      <c r="AA2864" s="146"/>
      <c r="AB2864" s="148"/>
    </row>
    <row r="2865" spans="1:28" x14ac:dyDescent="0.2">
      <c r="A2865" s="150"/>
      <c r="B2865" s="149" t="str">
        <f t="shared" si="461"/>
        <v/>
      </c>
      <c r="C2865" s="140">
        <f t="shared" si="462"/>
        <v>29894400</v>
      </c>
      <c r="D2865" s="144"/>
      <c r="G2865" s="147"/>
      <c r="X2865" s="146"/>
      <c r="Y2865" s="146"/>
      <c r="Z2865" s="199"/>
      <c r="AA2865" s="146"/>
      <c r="AB2865" s="148"/>
    </row>
    <row r="2866" spans="1:28" x14ac:dyDescent="0.2">
      <c r="A2866" s="150"/>
      <c r="B2866" s="149" t="str">
        <f t="shared" si="461"/>
        <v/>
      </c>
      <c r="C2866" s="140">
        <f t="shared" si="462"/>
        <v>29905200</v>
      </c>
      <c r="D2866" s="144"/>
      <c r="G2866" s="147"/>
      <c r="X2866" s="146"/>
      <c r="Y2866" s="146"/>
      <c r="Z2866" s="199"/>
      <c r="AA2866" s="146"/>
      <c r="AB2866" s="148"/>
    </row>
    <row r="2867" spans="1:28" x14ac:dyDescent="0.2">
      <c r="A2867" s="150"/>
      <c r="B2867" s="149" t="str">
        <f t="shared" si="461"/>
        <v/>
      </c>
      <c r="C2867" s="140">
        <f t="shared" si="462"/>
        <v>29916000</v>
      </c>
      <c r="D2867" s="144"/>
      <c r="G2867" s="147"/>
      <c r="X2867" s="146"/>
      <c r="Y2867" s="146"/>
      <c r="Z2867" s="199"/>
      <c r="AA2867" s="146"/>
      <c r="AB2867" s="148"/>
    </row>
    <row r="2868" spans="1:28" x14ac:dyDescent="0.2">
      <c r="A2868" s="150"/>
      <c r="B2868" s="149" t="str">
        <f t="shared" si="461"/>
        <v/>
      </c>
      <c r="C2868" s="140">
        <f t="shared" si="462"/>
        <v>29926800</v>
      </c>
      <c r="D2868" s="144"/>
      <c r="G2868" s="147"/>
      <c r="X2868" s="146"/>
      <c r="Y2868" s="146"/>
      <c r="Z2868" s="199"/>
      <c r="AA2868" s="146"/>
      <c r="AB2868" s="148"/>
    </row>
    <row r="2869" spans="1:28" x14ac:dyDescent="0.2">
      <c r="A2869" s="150"/>
      <c r="B2869" s="149" t="str">
        <f t="shared" si="461"/>
        <v/>
      </c>
      <c r="C2869" s="140">
        <f t="shared" si="462"/>
        <v>29937600</v>
      </c>
      <c r="D2869" s="144"/>
      <c r="G2869" s="147"/>
      <c r="X2869" s="146"/>
      <c r="Y2869" s="146"/>
      <c r="Z2869" s="199"/>
      <c r="AA2869" s="146"/>
      <c r="AB2869" s="148"/>
    </row>
    <row r="2870" spans="1:28" x14ac:dyDescent="0.2">
      <c r="A2870" s="150"/>
      <c r="B2870" s="149" t="str">
        <f t="shared" ref="B2870:B2933" si="463">IF(D2870="","",B2869+$N$5/24+0.000000001)</f>
        <v/>
      </c>
      <c r="C2870" s="140">
        <f t="shared" si="462"/>
        <v>29948400</v>
      </c>
      <c r="D2870" s="144"/>
      <c r="G2870" s="147"/>
      <c r="X2870" s="146"/>
      <c r="Y2870" s="146"/>
      <c r="Z2870" s="199"/>
      <c r="AA2870" s="146"/>
      <c r="AB2870" s="148"/>
    </row>
    <row r="2871" spans="1:28" x14ac:dyDescent="0.2">
      <c r="A2871" s="150"/>
      <c r="B2871" s="149" t="str">
        <f t="shared" si="463"/>
        <v/>
      </c>
      <c r="C2871" s="140">
        <f t="shared" si="462"/>
        <v>29959200</v>
      </c>
      <c r="D2871" s="144"/>
      <c r="G2871" s="147"/>
      <c r="X2871" s="146"/>
      <c r="Y2871" s="146"/>
      <c r="Z2871" s="199"/>
      <c r="AA2871" s="146"/>
      <c r="AB2871" s="148"/>
    </row>
    <row r="2872" spans="1:28" x14ac:dyDescent="0.2">
      <c r="A2872" s="150"/>
      <c r="B2872" s="149" t="str">
        <f t="shared" si="463"/>
        <v/>
      </c>
      <c r="C2872" s="140">
        <f t="shared" si="462"/>
        <v>29970000</v>
      </c>
      <c r="D2872" s="144"/>
      <c r="G2872" s="147"/>
      <c r="X2872" s="146"/>
      <c r="Y2872" s="146"/>
      <c r="Z2872" s="199"/>
      <c r="AA2872" s="146"/>
      <c r="AB2872" s="148"/>
    </row>
    <row r="2873" spans="1:28" x14ac:dyDescent="0.2">
      <c r="A2873" s="150"/>
      <c r="B2873" s="149" t="str">
        <f t="shared" si="463"/>
        <v/>
      </c>
      <c r="C2873" s="140">
        <f t="shared" si="462"/>
        <v>29980800</v>
      </c>
      <c r="D2873" s="144"/>
      <c r="G2873" s="147"/>
      <c r="X2873" s="146"/>
      <c r="Y2873" s="146"/>
      <c r="Z2873" s="199"/>
      <c r="AA2873" s="146"/>
      <c r="AB2873" s="148"/>
    </row>
    <row r="2874" spans="1:28" x14ac:dyDescent="0.2">
      <c r="A2874" s="150"/>
      <c r="B2874" s="149" t="str">
        <f t="shared" si="463"/>
        <v/>
      </c>
      <c r="C2874" s="140">
        <f t="shared" si="462"/>
        <v>29991600</v>
      </c>
      <c r="D2874" s="144"/>
      <c r="G2874" s="147"/>
      <c r="X2874" s="146"/>
      <c r="Y2874" s="146"/>
      <c r="Z2874" s="199"/>
      <c r="AA2874" s="146"/>
      <c r="AB2874" s="148"/>
    </row>
    <row r="2875" spans="1:28" x14ac:dyDescent="0.2">
      <c r="A2875" s="150"/>
      <c r="B2875" s="149" t="str">
        <f t="shared" si="463"/>
        <v/>
      </c>
      <c r="C2875" s="140">
        <f t="shared" si="462"/>
        <v>30002400</v>
      </c>
      <c r="D2875" s="144"/>
      <c r="G2875" s="147"/>
      <c r="X2875" s="146"/>
      <c r="Y2875" s="146"/>
      <c r="Z2875" s="199"/>
      <c r="AA2875" s="146"/>
      <c r="AB2875" s="148"/>
    </row>
    <row r="2876" spans="1:28" x14ac:dyDescent="0.2">
      <c r="A2876" s="150"/>
      <c r="B2876" s="149" t="str">
        <f t="shared" si="463"/>
        <v/>
      </c>
      <c r="C2876" s="140">
        <f t="shared" ref="C2876:C2939" si="464">C2875+$N$5*3600+0.00000000001</f>
        <v>30013200</v>
      </c>
      <c r="D2876" s="144"/>
      <c r="G2876" s="147"/>
      <c r="X2876" s="146"/>
      <c r="Y2876" s="146"/>
      <c r="Z2876" s="199"/>
      <c r="AA2876" s="146"/>
      <c r="AB2876" s="148"/>
    </row>
    <row r="2877" spans="1:28" x14ac:dyDescent="0.2">
      <c r="A2877" s="150"/>
      <c r="B2877" s="149" t="str">
        <f t="shared" si="463"/>
        <v/>
      </c>
      <c r="C2877" s="140">
        <f t="shared" si="464"/>
        <v>30024000</v>
      </c>
      <c r="D2877" s="144"/>
      <c r="G2877" s="147"/>
      <c r="X2877" s="146"/>
      <c r="Y2877" s="146"/>
      <c r="Z2877" s="199"/>
      <c r="AA2877" s="146"/>
      <c r="AB2877" s="148"/>
    </row>
    <row r="2878" spans="1:28" x14ac:dyDescent="0.2">
      <c r="A2878" s="150"/>
      <c r="B2878" s="149" t="str">
        <f t="shared" si="463"/>
        <v/>
      </c>
      <c r="C2878" s="140">
        <f t="shared" si="464"/>
        <v>30034800</v>
      </c>
      <c r="D2878" s="144"/>
      <c r="G2878" s="147"/>
      <c r="X2878" s="146"/>
      <c r="Y2878" s="146"/>
      <c r="Z2878" s="199"/>
      <c r="AA2878" s="146"/>
      <c r="AB2878" s="148"/>
    </row>
    <row r="2879" spans="1:28" x14ac:dyDescent="0.2">
      <c r="A2879" s="150"/>
      <c r="B2879" s="149" t="str">
        <f t="shared" si="463"/>
        <v/>
      </c>
      <c r="C2879" s="140">
        <f t="shared" si="464"/>
        <v>30045600</v>
      </c>
      <c r="D2879" s="144"/>
      <c r="G2879" s="147"/>
      <c r="X2879" s="146"/>
      <c r="Y2879" s="146"/>
      <c r="Z2879" s="199"/>
      <c r="AA2879" s="146"/>
      <c r="AB2879" s="148"/>
    </row>
    <row r="2880" spans="1:28" x14ac:dyDescent="0.2">
      <c r="A2880" s="150"/>
      <c r="B2880" s="149" t="str">
        <f t="shared" si="463"/>
        <v/>
      </c>
      <c r="C2880" s="140">
        <f t="shared" si="464"/>
        <v>30056400</v>
      </c>
      <c r="D2880" s="144"/>
      <c r="G2880" s="147"/>
      <c r="X2880" s="146"/>
      <c r="Y2880" s="146"/>
      <c r="Z2880" s="199"/>
      <c r="AA2880" s="146"/>
      <c r="AB2880" s="148"/>
    </row>
    <row r="2881" spans="1:28" x14ac:dyDescent="0.2">
      <c r="A2881" s="150"/>
      <c r="B2881" s="149" t="str">
        <f t="shared" si="463"/>
        <v/>
      </c>
      <c r="C2881" s="140">
        <f t="shared" si="464"/>
        <v>30067200</v>
      </c>
      <c r="D2881" s="144"/>
      <c r="G2881" s="147"/>
      <c r="X2881" s="146"/>
      <c r="Y2881" s="146"/>
      <c r="Z2881" s="199"/>
      <c r="AA2881" s="146"/>
      <c r="AB2881" s="148"/>
    </row>
    <row r="2882" spans="1:28" x14ac:dyDescent="0.2">
      <c r="A2882" s="150"/>
      <c r="B2882" s="149" t="str">
        <f t="shared" si="463"/>
        <v/>
      </c>
      <c r="C2882" s="140">
        <f t="shared" si="464"/>
        <v>30078000</v>
      </c>
      <c r="D2882" s="144"/>
      <c r="G2882" s="147"/>
      <c r="X2882" s="146"/>
      <c r="Y2882" s="146"/>
      <c r="Z2882" s="199"/>
      <c r="AA2882" s="146"/>
      <c r="AB2882" s="148"/>
    </row>
    <row r="2883" spans="1:28" x14ac:dyDescent="0.2">
      <c r="A2883" s="150"/>
      <c r="B2883" s="149" t="str">
        <f t="shared" si="463"/>
        <v/>
      </c>
      <c r="C2883" s="140">
        <f t="shared" si="464"/>
        <v>30088800</v>
      </c>
      <c r="D2883" s="144"/>
      <c r="G2883" s="147"/>
      <c r="X2883" s="146"/>
      <c r="Y2883" s="146"/>
      <c r="Z2883" s="199"/>
      <c r="AA2883" s="146"/>
      <c r="AB2883" s="148"/>
    </row>
    <row r="2884" spans="1:28" x14ac:dyDescent="0.2">
      <c r="A2884" s="150"/>
      <c r="B2884" s="149" t="str">
        <f t="shared" si="463"/>
        <v/>
      </c>
      <c r="C2884" s="140">
        <f t="shared" si="464"/>
        <v>30099600</v>
      </c>
      <c r="D2884" s="144"/>
      <c r="G2884" s="147"/>
      <c r="X2884" s="146"/>
      <c r="Y2884" s="146"/>
      <c r="Z2884" s="199"/>
      <c r="AA2884" s="146"/>
      <c r="AB2884" s="148"/>
    </row>
    <row r="2885" spans="1:28" x14ac:dyDescent="0.2">
      <c r="A2885" s="150"/>
      <c r="B2885" s="149" t="str">
        <f t="shared" si="463"/>
        <v/>
      </c>
      <c r="C2885" s="140">
        <f t="shared" si="464"/>
        <v>30110400</v>
      </c>
      <c r="D2885" s="144"/>
      <c r="G2885" s="147"/>
      <c r="X2885" s="146"/>
      <c r="Y2885" s="146"/>
      <c r="Z2885" s="199"/>
      <c r="AA2885" s="146"/>
      <c r="AB2885" s="148"/>
    </row>
    <row r="2886" spans="1:28" x14ac:dyDescent="0.2">
      <c r="A2886" s="150"/>
      <c r="B2886" s="149" t="str">
        <f t="shared" si="463"/>
        <v/>
      </c>
      <c r="C2886" s="140">
        <f t="shared" si="464"/>
        <v>30121200</v>
      </c>
      <c r="D2886" s="144"/>
      <c r="G2886" s="147"/>
      <c r="X2886" s="146"/>
      <c r="Y2886" s="146"/>
      <c r="Z2886" s="199"/>
      <c r="AA2886" s="146"/>
      <c r="AB2886" s="148"/>
    </row>
    <row r="2887" spans="1:28" x14ac:dyDescent="0.2">
      <c r="A2887" s="150"/>
      <c r="B2887" s="149" t="str">
        <f t="shared" si="463"/>
        <v/>
      </c>
      <c r="C2887" s="140">
        <f t="shared" si="464"/>
        <v>30132000</v>
      </c>
      <c r="D2887" s="144"/>
      <c r="G2887" s="147"/>
      <c r="X2887" s="146"/>
      <c r="Y2887" s="146"/>
      <c r="Z2887" s="199"/>
      <c r="AA2887" s="146"/>
      <c r="AB2887" s="148"/>
    </row>
    <row r="2888" spans="1:28" x14ac:dyDescent="0.2">
      <c r="A2888" s="150"/>
      <c r="B2888" s="149" t="str">
        <f t="shared" si="463"/>
        <v/>
      </c>
      <c r="C2888" s="140">
        <f t="shared" si="464"/>
        <v>30142800</v>
      </c>
      <c r="D2888" s="144"/>
      <c r="G2888" s="147"/>
      <c r="X2888" s="146"/>
      <c r="Y2888" s="146"/>
      <c r="Z2888" s="199"/>
      <c r="AA2888" s="146"/>
      <c r="AB2888" s="148"/>
    </row>
    <row r="2889" spans="1:28" x14ac:dyDescent="0.2">
      <c r="A2889" s="150"/>
      <c r="B2889" s="149" t="str">
        <f t="shared" si="463"/>
        <v/>
      </c>
      <c r="C2889" s="140">
        <f t="shared" si="464"/>
        <v>30153600</v>
      </c>
      <c r="D2889" s="144"/>
      <c r="G2889" s="147"/>
      <c r="X2889" s="146"/>
      <c r="Y2889" s="146"/>
      <c r="Z2889" s="199"/>
      <c r="AA2889" s="146"/>
      <c r="AB2889" s="148"/>
    </row>
    <row r="2890" spans="1:28" x14ac:dyDescent="0.2">
      <c r="A2890" s="150"/>
      <c r="B2890" s="149" t="str">
        <f t="shared" si="463"/>
        <v/>
      </c>
      <c r="C2890" s="140">
        <f t="shared" si="464"/>
        <v>30164400</v>
      </c>
      <c r="D2890" s="144"/>
      <c r="G2890" s="147"/>
      <c r="X2890" s="146"/>
      <c r="Y2890" s="146"/>
      <c r="Z2890" s="199"/>
      <c r="AA2890" s="146"/>
      <c r="AB2890" s="148"/>
    </row>
    <row r="2891" spans="1:28" x14ac:dyDescent="0.2">
      <c r="A2891" s="150"/>
      <c r="B2891" s="149" t="str">
        <f t="shared" si="463"/>
        <v/>
      </c>
      <c r="C2891" s="140">
        <f t="shared" si="464"/>
        <v>30175200</v>
      </c>
      <c r="D2891" s="144"/>
      <c r="G2891" s="147"/>
      <c r="X2891" s="146"/>
      <c r="Y2891" s="146"/>
      <c r="Z2891" s="199"/>
      <c r="AA2891" s="146"/>
      <c r="AB2891" s="148"/>
    </row>
    <row r="2892" spans="1:28" x14ac:dyDescent="0.2">
      <c r="A2892" s="150"/>
      <c r="B2892" s="149" t="str">
        <f t="shared" si="463"/>
        <v/>
      </c>
      <c r="C2892" s="140">
        <f t="shared" si="464"/>
        <v>30186000</v>
      </c>
      <c r="D2892" s="144"/>
      <c r="G2892" s="147"/>
      <c r="X2892" s="146"/>
      <c r="Y2892" s="146"/>
      <c r="Z2892" s="199"/>
      <c r="AA2892" s="146"/>
      <c r="AB2892" s="148"/>
    </row>
    <row r="2893" spans="1:28" x14ac:dyDescent="0.2">
      <c r="A2893" s="150"/>
      <c r="B2893" s="149" t="str">
        <f t="shared" si="463"/>
        <v/>
      </c>
      <c r="C2893" s="140">
        <f t="shared" si="464"/>
        <v>30196800</v>
      </c>
      <c r="D2893" s="144"/>
      <c r="G2893" s="147"/>
      <c r="X2893" s="146"/>
      <c r="Y2893" s="146"/>
      <c r="Z2893" s="199"/>
      <c r="AA2893" s="146"/>
      <c r="AB2893" s="148"/>
    </row>
    <row r="2894" spans="1:28" x14ac:dyDescent="0.2">
      <c r="A2894" s="150"/>
      <c r="B2894" s="149" t="str">
        <f t="shared" si="463"/>
        <v/>
      </c>
      <c r="C2894" s="140">
        <f t="shared" si="464"/>
        <v>30207600</v>
      </c>
      <c r="D2894" s="144"/>
      <c r="G2894" s="147"/>
      <c r="X2894" s="146"/>
      <c r="Y2894" s="146"/>
      <c r="Z2894" s="199"/>
      <c r="AA2894" s="146"/>
      <c r="AB2894" s="148"/>
    </row>
    <row r="2895" spans="1:28" x14ac:dyDescent="0.2">
      <c r="A2895" s="150"/>
      <c r="B2895" s="149" t="str">
        <f t="shared" si="463"/>
        <v/>
      </c>
      <c r="C2895" s="140">
        <f t="shared" si="464"/>
        <v>30218400</v>
      </c>
      <c r="D2895" s="144"/>
      <c r="G2895" s="147"/>
      <c r="X2895" s="146"/>
      <c r="Y2895" s="146"/>
      <c r="Z2895" s="199"/>
      <c r="AA2895" s="146"/>
      <c r="AB2895" s="148"/>
    </row>
    <row r="2896" spans="1:28" x14ac:dyDescent="0.2">
      <c r="A2896" s="150"/>
      <c r="B2896" s="149" t="str">
        <f t="shared" si="463"/>
        <v/>
      </c>
      <c r="C2896" s="140">
        <f t="shared" si="464"/>
        <v>30229200</v>
      </c>
      <c r="D2896" s="144"/>
      <c r="G2896" s="147"/>
      <c r="X2896" s="146"/>
      <c r="Y2896" s="146"/>
      <c r="Z2896" s="199"/>
      <c r="AA2896" s="146"/>
      <c r="AB2896" s="148"/>
    </row>
    <row r="2897" spans="1:28" x14ac:dyDescent="0.2">
      <c r="A2897" s="150"/>
      <c r="B2897" s="149" t="str">
        <f t="shared" si="463"/>
        <v/>
      </c>
      <c r="C2897" s="140">
        <f t="shared" si="464"/>
        <v>30240000</v>
      </c>
      <c r="D2897" s="144"/>
      <c r="G2897" s="147"/>
      <c r="X2897" s="146"/>
      <c r="Y2897" s="146"/>
      <c r="Z2897" s="199"/>
      <c r="AA2897" s="146"/>
      <c r="AB2897" s="148"/>
    </row>
    <row r="2898" spans="1:28" x14ac:dyDescent="0.2">
      <c r="A2898" s="150"/>
      <c r="B2898" s="149" t="str">
        <f t="shared" si="463"/>
        <v/>
      </c>
      <c r="C2898" s="140">
        <f t="shared" si="464"/>
        <v>30250800</v>
      </c>
      <c r="D2898" s="144"/>
      <c r="G2898" s="147"/>
      <c r="X2898" s="146"/>
      <c r="Y2898" s="146"/>
      <c r="Z2898" s="199"/>
      <c r="AA2898" s="146"/>
      <c r="AB2898" s="148"/>
    </row>
    <row r="2899" spans="1:28" x14ac:dyDescent="0.2">
      <c r="A2899" s="150"/>
      <c r="B2899" s="149" t="str">
        <f t="shared" si="463"/>
        <v/>
      </c>
      <c r="C2899" s="140">
        <f t="shared" si="464"/>
        <v>30261600</v>
      </c>
      <c r="D2899" s="144"/>
      <c r="G2899" s="147"/>
      <c r="X2899" s="146"/>
      <c r="Y2899" s="146"/>
      <c r="Z2899" s="199"/>
      <c r="AA2899" s="146"/>
      <c r="AB2899" s="148"/>
    </row>
    <row r="2900" spans="1:28" x14ac:dyDescent="0.2">
      <c r="A2900" s="150"/>
      <c r="B2900" s="149" t="str">
        <f t="shared" si="463"/>
        <v/>
      </c>
      <c r="C2900" s="140">
        <f t="shared" si="464"/>
        <v>30272400</v>
      </c>
      <c r="D2900" s="144"/>
      <c r="G2900" s="147"/>
      <c r="X2900" s="146"/>
      <c r="Y2900" s="146"/>
      <c r="Z2900" s="199"/>
      <c r="AA2900" s="146"/>
      <c r="AB2900" s="148"/>
    </row>
    <row r="2901" spans="1:28" x14ac:dyDescent="0.2">
      <c r="A2901" s="150"/>
      <c r="B2901" s="149" t="str">
        <f t="shared" si="463"/>
        <v/>
      </c>
      <c r="C2901" s="140">
        <f t="shared" si="464"/>
        <v>30283200</v>
      </c>
      <c r="D2901" s="144"/>
      <c r="G2901" s="147"/>
      <c r="X2901" s="146"/>
      <c r="Y2901" s="146"/>
      <c r="Z2901" s="199"/>
      <c r="AA2901" s="146"/>
      <c r="AB2901" s="148"/>
    </row>
    <row r="2902" spans="1:28" x14ac:dyDescent="0.2">
      <c r="A2902" s="150"/>
      <c r="B2902" s="149" t="str">
        <f t="shared" si="463"/>
        <v/>
      </c>
      <c r="C2902" s="140">
        <f t="shared" si="464"/>
        <v>30294000</v>
      </c>
      <c r="D2902" s="144"/>
      <c r="G2902" s="147"/>
      <c r="X2902" s="146"/>
      <c r="Y2902" s="146"/>
      <c r="Z2902" s="199"/>
      <c r="AA2902" s="146"/>
      <c r="AB2902" s="148"/>
    </row>
    <row r="2903" spans="1:28" x14ac:dyDescent="0.2">
      <c r="A2903" s="150"/>
      <c r="B2903" s="149" t="str">
        <f t="shared" si="463"/>
        <v/>
      </c>
      <c r="C2903" s="140">
        <f t="shared" si="464"/>
        <v>30304800</v>
      </c>
      <c r="D2903" s="144"/>
      <c r="G2903" s="147"/>
      <c r="X2903" s="146"/>
      <c r="Y2903" s="146"/>
      <c r="Z2903" s="199"/>
      <c r="AA2903" s="146"/>
      <c r="AB2903" s="148"/>
    </row>
    <row r="2904" spans="1:28" x14ac:dyDescent="0.2">
      <c r="A2904" s="150"/>
      <c r="B2904" s="149" t="str">
        <f t="shared" si="463"/>
        <v/>
      </c>
      <c r="C2904" s="140">
        <f t="shared" si="464"/>
        <v>30315600</v>
      </c>
      <c r="D2904" s="144"/>
      <c r="G2904" s="147"/>
      <c r="X2904" s="146"/>
      <c r="Y2904" s="146"/>
      <c r="Z2904" s="199"/>
      <c r="AA2904" s="146"/>
      <c r="AB2904" s="148"/>
    </row>
    <row r="2905" spans="1:28" x14ac:dyDescent="0.2">
      <c r="A2905" s="150"/>
      <c r="B2905" s="149" t="str">
        <f t="shared" si="463"/>
        <v/>
      </c>
      <c r="C2905" s="140">
        <f t="shared" si="464"/>
        <v>30326400</v>
      </c>
      <c r="D2905" s="144"/>
      <c r="G2905" s="147"/>
      <c r="X2905" s="146"/>
      <c r="Y2905" s="146"/>
      <c r="Z2905" s="199"/>
      <c r="AA2905" s="146"/>
      <c r="AB2905" s="148"/>
    </row>
    <row r="2906" spans="1:28" x14ac:dyDescent="0.2">
      <c r="A2906" s="150"/>
      <c r="B2906" s="149" t="str">
        <f t="shared" si="463"/>
        <v/>
      </c>
      <c r="C2906" s="140">
        <f t="shared" si="464"/>
        <v>30337200</v>
      </c>
      <c r="D2906" s="144"/>
      <c r="G2906" s="147"/>
      <c r="X2906" s="146"/>
      <c r="Y2906" s="146"/>
      <c r="Z2906" s="199"/>
      <c r="AA2906" s="146"/>
      <c r="AB2906" s="148"/>
    </row>
    <row r="2907" spans="1:28" x14ac:dyDescent="0.2">
      <c r="A2907" s="150"/>
      <c r="B2907" s="149" t="str">
        <f t="shared" si="463"/>
        <v/>
      </c>
      <c r="C2907" s="140">
        <f t="shared" si="464"/>
        <v>30348000</v>
      </c>
      <c r="D2907" s="144"/>
      <c r="G2907" s="147"/>
      <c r="X2907" s="146"/>
      <c r="Y2907" s="146"/>
      <c r="Z2907" s="199"/>
      <c r="AA2907" s="146"/>
      <c r="AB2907" s="148"/>
    </row>
    <row r="2908" spans="1:28" x14ac:dyDescent="0.2">
      <c r="A2908" s="150"/>
      <c r="B2908" s="149" t="str">
        <f t="shared" si="463"/>
        <v/>
      </c>
      <c r="C2908" s="140">
        <f t="shared" si="464"/>
        <v>30358800</v>
      </c>
      <c r="D2908" s="144"/>
      <c r="G2908" s="147"/>
      <c r="X2908" s="146"/>
      <c r="Y2908" s="146"/>
      <c r="Z2908" s="199"/>
      <c r="AA2908" s="146"/>
      <c r="AB2908" s="148"/>
    </row>
    <row r="2909" spans="1:28" x14ac:dyDescent="0.2">
      <c r="A2909" s="150"/>
      <c r="B2909" s="149" t="str">
        <f t="shared" si="463"/>
        <v/>
      </c>
      <c r="C2909" s="140">
        <f t="shared" si="464"/>
        <v>30369600</v>
      </c>
      <c r="D2909" s="144"/>
      <c r="G2909" s="147"/>
      <c r="X2909" s="146"/>
      <c r="Y2909" s="146"/>
      <c r="Z2909" s="199"/>
      <c r="AA2909" s="146"/>
      <c r="AB2909" s="148"/>
    </row>
    <row r="2910" spans="1:28" x14ac:dyDescent="0.2">
      <c r="A2910" s="150"/>
      <c r="B2910" s="149" t="str">
        <f t="shared" si="463"/>
        <v/>
      </c>
      <c r="C2910" s="140">
        <f t="shared" si="464"/>
        <v>30380400</v>
      </c>
      <c r="D2910" s="144"/>
      <c r="G2910" s="147"/>
      <c r="X2910" s="146"/>
      <c r="Y2910" s="146"/>
      <c r="Z2910" s="199"/>
      <c r="AA2910" s="146"/>
      <c r="AB2910" s="148"/>
    </row>
    <row r="2911" spans="1:28" x14ac:dyDescent="0.2">
      <c r="A2911" s="150"/>
      <c r="B2911" s="149" t="str">
        <f t="shared" si="463"/>
        <v/>
      </c>
      <c r="C2911" s="140">
        <f t="shared" si="464"/>
        <v>30391200</v>
      </c>
      <c r="D2911" s="144"/>
      <c r="G2911" s="147"/>
      <c r="X2911" s="146"/>
      <c r="Y2911" s="146"/>
      <c r="Z2911" s="199"/>
      <c r="AA2911" s="146"/>
      <c r="AB2911" s="148"/>
    </row>
    <row r="2912" spans="1:28" x14ac:dyDescent="0.2">
      <c r="A2912" s="150"/>
      <c r="B2912" s="149" t="str">
        <f t="shared" si="463"/>
        <v/>
      </c>
      <c r="C2912" s="140">
        <f t="shared" si="464"/>
        <v>30402000</v>
      </c>
      <c r="D2912" s="144"/>
      <c r="G2912" s="147"/>
      <c r="X2912" s="146"/>
      <c r="Y2912" s="146"/>
      <c r="Z2912" s="199"/>
      <c r="AA2912" s="146"/>
      <c r="AB2912" s="148"/>
    </row>
    <row r="2913" spans="1:28" x14ac:dyDescent="0.2">
      <c r="A2913" s="150"/>
      <c r="B2913" s="149" t="str">
        <f t="shared" si="463"/>
        <v/>
      </c>
      <c r="C2913" s="140">
        <f t="shared" si="464"/>
        <v>30412800</v>
      </c>
      <c r="D2913" s="144"/>
      <c r="G2913" s="147"/>
      <c r="X2913" s="146"/>
      <c r="Y2913" s="146"/>
      <c r="Z2913" s="199"/>
      <c r="AA2913" s="146"/>
      <c r="AB2913" s="148"/>
    </row>
    <row r="2914" spans="1:28" x14ac:dyDescent="0.2">
      <c r="A2914" s="150"/>
      <c r="B2914" s="149" t="str">
        <f t="shared" si="463"/>
        <v/>
      </c>
      <c r="C2914" s="140">
        <f t="shared" si="464"/>
        <v>30423600</v>
      </c>
      <c r="D2914" s="144"/>
      <c r="G2914" s="147"/>
      <c r="X2914" s="146"/>
      <c r="Y2914" s="146"/>
      <c r="Z2914" s="199"/>
      <c r="AA2914" s="146"/>
      <c r="AB2914" s="148"/>
    </row>
    <row r="2915" spans="1:28" x14ac:dyDescent="0.2">
      <c r="A2915" s="150"/>
      <c r="B2915" s="149" t="str">
        <f t="shared" si="463"/>
        <v/>
      </c>
      <c r="C2915" s="140">
        <f t="shared" si="464"/>
        <v>30434400</v>
      </c>
      <c r="D2915" s="144"/>
      <c r="G2915" s="147"/>
      <c r="X2915" s="146"/>
      <c r="Y2915" s="146"/>
      <c r="Z2915" s="199"/>
      <c r="AA2915" s="146"/>
      <c r="AB2915" s="148"/>
    </row>
    <row r="2916" spans="1:28" x14ac:dyDescent="0.2">
      <c r="A2916" s="150"/>
      <c r="B2916" s="149" t="str">
        <f t="shared" si="463"/>
        <v/>
      </c>
      <c r="C2916" s="140">
        <f t="shared" si="464"/>
        <v>30445200</v>
      </c>
      <c r="D2916" s="144"/>
      <c r="G2916" s="147"/>
      <c r="X2916" s="146"/>
      <c r="Y2916" s="146"/>
      <c r="Z2916" s="199"/>
      <c r="AA2916" s="146"/>
      <c r="AB2916" s="148"/>
    </row>
    <row r="2917" spans="1:28" x14ac:dyDescent="0.2">
      <c r="A2917" s="150"/>
      <c r="B2917" s="149" t="str">
        <f t="shared" si="463"/>
        <v/>
      </c>
      <c r="C2917" s="140">
        <f t="shared" si="464"/>
        <v>30456000</v>
      </c>
      <c r="D2917" s="144"/>
      <c r="G2917" s="147"/>
      <c r="X2917" s="146"/>
      <c r="Y2917" s="146"/>
      <c r="Z2917" s="199"/>
      <c r="AA2917" s="146"/>
      <c r="AB2917" s="148"/>
    </row>
    <row r="2918" spans="1:28" x14ac:dyDescent="0.2">
      <c r="A2918" s="150"/>
      <c r="B2918" s="149" t="str">
        <f t="shared" si="463"/>
        <v/>
      </c>
      <c r="C2918" s="140">
        <f t="shared" si="464"/>
        <v>30466800</v>
      </c>
      <c r="D2918" s="144"/>
      <c r="G2918" s="147"/>
      <c r="X2918" s="146"/>
      <c r="Y2918" s="146"/>
      <c r="Z2918" s="199"/>
      <c r="AA2918" s="146"/>
      <c r="AB2918" s="148"/>
    </row>
    <row r="2919" spans="1:28" x14ac:dyDescent="0.2">
      <c r="A2919" s="150"/>
      <c r="B2919" s="149" t="str">
        <f t="shared" si="463"/>
        <v/>
      </c>
      <c r="C2919" s="140">
        <f t="shared" si="464"/>
        <v>30477600</v>
      </c>
      <c r="D2919" s="144"/>
      <c r="G2919" s="147"/>
      <c r="X2919" s="146"/>
      <c r="Y2919" s="146"/>
      <c r="Z2919" s="199"/>
      <c r="AA2919" s="146"/>
      <c r="AB2919" s="148"/>
    </row>
    <row r="2920" spans="1:28" x14ac:dyDescent="0.2">
      <c r="A2920" s="150"/>
      <c r="B2920" s="149" t="str">
        <f t="shared" si="463"/>
        <v/>
      </c>
      <c r="C2920" s="140">
        <f t="shared" si="464"/>
        <v>30488400</v>
      </c>
      <c r="D2920" s="144"/>
      <c r="G2920" s="147"/>
      <c r="X2920" s="146"/>
      <c r="Y2920" s="146"/>
      <c r="Z2920" s="199"/>
      <c r="AA2920" s="146"/>
      <c r="AB2920" s="148"/>
    </row>
    <row r="2921" spans="1:28" x14ac:dyDescent="0.2">
      <c r="A2921" s="150"/>
      <c r="B2921" s="149" t="str">
        <f t="shared" si="463"/>
        <v/>
      </c>
      <c r="C2921" s="140">
        <f t="shared" si="464"/>
        <v>30499200</v>
      </c>
      <c r="D2921" s="144"/>
      <c r="G2921" s="147"/>
      <c r="X2921" s="146"/>
      <c r="Y2921" s="146"/>
      <c r="Z2921" s="199"/>
      <c r="AA2921" s="146"/>
      <c r="AB2921" s="148"/>
    </row>
    <row r="2922" spans="1:28" x14ac:dyDescent="0.2">
      <c r="A2922" s="150"/>
      <c r="B2922" s="149" t="str">
        <f t="shared" si="463"/>
        <v/>
      </c>
      <c r="C2922" s="140">
        <f t="shared" si="464"/>
        <v>30510000</v>
      </c>
      <c r="D2922" s="144"/>
      <c r="G2922" s="147"/>
      <c r="X2922" s="146"/>
      <c r="Y2922" s="146"/>
      <c r="Z2922" s="199"/>
      <c r="AA2922" s="146"/>
      <c r="AB2922" s="148"/>
    </row>
    <row r="2923" spans="1:28" x14ac:dyDescent="0.2">
      <c r="A2923" s="150"/>
      <c r="B2923" s="149" t="str">
        <f t="shared" si="463"/>
        <v/>
      </c>
      <c r="C2923" s="140">
        <f t="shared" si="464"/>
        <v>30520800</v>
      </c>
      <c r="D2923" s="144"/>
      <c r="G2923" s="147"/>
      <c r="X2923" s="146"/>
      <c r="Y2923" s="146"/>
      <c r="Z2923" s="199"/>
      <c r="AA2923" s="146"/>
      <c r="AB2923" s="148"/>
    </row>
    <row r="2924" spans="1:28" x14ac:dyDescent="0.2">
      <c r="A2924" s="150"/>
      <c r="B2924" s="149" t="str">
        <f t="shared" si="463"/>
        <v/>
      </c>
      <c r="C2924" s="140">
        <f t="shared" si="464"/>
        <v>30531600</v>
      </c>
      <c r="D2924" s="144"/>
      <c r="G2924" s="147"/>
      <c r="X2924" s="146"/>
      <c r="Y2924" s="146"/>
      <c r="Z2924" s="199"/>
      <c r="AA2924" s="146"/>
      <c r="AB2924" s="148"/>
    </row>
    <row r="2925" spans="1:28" x14ac:dyDescent="0.2">
      <c r="A2925" s="150"/>
      <c r="B2925" s="149" t="str">
        <f t="shared" si="463"/>
        <v/>
      </c>
      <c r="C2925" s="140">
        <f t="shared" si="464"/>
        <v>30542400</v>
      </c>
      <c r="D2925" s="144"/>
      <c r="G2925" s="147"/>
      <c r="X2925" s="146"/>
      <c r="Y2925" s="146"/>
      <c r="Z2925" s="199"/>
      <c r="AA2925" s="146"/>
      <c r="AB2925" s="148"/>
    </row>
    <row r="2926" spans="1:28" x14ac:dyDescent="0.2">
      <c r="A2926" s="150"/>
      <c r="B2926" s="149" t="str">
        <f t="shared" si="463"/>
        <v/>
      </c>
      <c r="C2926" s="140">
        <f t="shared" si="464"/>
        <v>30553200</v>
      </c>
      <c r="D2926" s="144"/>
      <c r="G2926" s="147"/>
      <c r="X2926" s="146"/>
      <c r="Y2926" s="146"/>
      <c r="Z2926" s="199"/>
      <c r="AA2926" s="146"/>
      <c r="AB2926" s="148"/>
    </row>
    <row r="2927" spans="1:28" x14ac:dyDescent="0.2">
      <c r="A2927" s="150"/>
      <c r="B2927" s="149" t="str">
        <f t="shared" si="463"/>
        <v/>
      </c>
      <c r="C2927" s="140">
        <f t="shared" si="464"/>
        <v>30564000</v>
      </c>
      <c r="D2927" s="144"/>
      <c r="G2927" s="147"/>
      <c r="X2927" s="146"/>
      <c r="Y2927" s="146"/>
      <c r="Z2927" s="199"/>
      <c r="AA2927" s="146"/>
      <c r="AB2927" s="148"/>
    </row>
    <row r="2928" spans="1:28" x14ac:dyDescent="0.2">
      <c r="A2928" s="150"/>
      <c r="B2928" s="149" t="str">
        <f t="shared" si="463"/>
        <v/>
      </c>
      <c r="C2928" s="140">
        <f t="shared" si="464"/>
        <v>30574800</v>
      </c>
      <c r="D2928" s="144"/>
      <c r="G2928" s="147"/>
      <c r="X2928" s="146"/>
      <c r="Y2928" s="146"/>
      <c r="Z2928" s="199"/>
      <c r="AA2928" s="146"/>
      <c r="AB2928" s="148"/>
    </row>
    <row r="2929" spans="1:28" x14ac:dyDescent="0.2">
      <c r="A2929" s="150"/>
      <c r="B2929" s="149" t="str">
        <f t="shared" si="463"/>
        <v/>
      </c>
      <c r="C2929" s="140">
        <f t="shared" si="464"/>
        <v>30585600</v>
      </c>
      <c r="D2929" s="144"/>
      <c r="G2929" s="147"/>
      <c r="X2929" s="146"/>
      <c r="Y2929" s="146"/>
      <c r="Z2929" s="199"/>
      <c r="AA2929" s="146"/>
      <c r="AB2929" s="148"/>
    </row>
    <row r="2930" spans="1:28" x14ac:dyDescent="0.2">
      <c r="A2930" s="150"/>
      <c r="B2930" s="149" t="str">
        <f t="shared" si="463"/>
        <v/>
      </c>
      <c r="C2930" s="140">
        <f t="shared" si="464"/>
        <v>30596400</v>
      </c>
      <c r="D2930" s="144"/>
      <c r="G2930" s="147"/>
      <c r="X2930" s="146"/>
      <c r="Y2930" s="146"/>
      <c r="Z2930" s="199"/>
      <c r="AA2930" s="146"/>
      <c r="AB2930" s="148"/>
    </row>
    <row r="2931" spans="1:28" x14ac:dyDescent="0.2">
      <c r="A2931" s="150"/>
      <c r="B2931" s="149" t="str">
        <f t="shared" si="463"/>
        <v/>
      </c>
      <c r="C2931" s="140">
        <f t="shared" si="464"/>
        <v>30607200</v>
      </c>
      <c r="D2931" s="144"/>
      <c r="G2931" s="147"/>
      <c r="X2931" s="146"/>
      <c r="Y2931" s="146"/>
      <c r="Z2931" s="199"/>
      <c r="AA2931" s="146"/>
      <c r="AB2931" s="148"/>
    </row>
    <row r="2932" spans="1:28" x14ac:dyDescent="0.2">
      <c r="A2932" s="150"/>
      <c r="B2932" s="149" t="str">
        <f t="shared" si="463"/>
        <v/>
      </c>
      <c r="C2932" s="140">
        <f t="shared" si="464"/>
        <v>30618000</v>
      </c>
      <c r="D2932" s="144"/>
      <c r="G2932" s="147"/>
      <c r="X2932" s="146"/>
      <c r="Y2932" s="146"/>
      <c r="Z2932" s="199"/>
      <c r="AA2932" s="146"/>
      <c r="AB2932" s="148"/>
    </row>
    <row r="2933" spans="1:28" x14ac:dyDescent="0.2">
      <c r="A2933" s="150"/>
      <c r="B2933" s="149" t="str">
        <f t="shared" si="463"/>
        <v/>
      </c>
      <c r="C2933" s="140">
        <f t="shared" si="464"/>
        <v>30628800</v>
      </c>
      <c r="D2933" s="144"/>
      <c r="G2933" s="147"/>
      <c r="X2933" s="146"/>
      <c r="Y2933" s="146"/>
      <c r="Z2933" s="199"/>
      <c r="AA2933" s="146"/>
      <c r="AB2933" s="148"/>
    </row>
    <row r="2934" spans="1:28" x14ac:dyDescent="0.2">
      <c r="A2934" s="150"/>
      <c r="B2934" s="149" t="str">
        <f t="shared" ref="B2934:B2997" si="465">IF(D2934="","",B2933+$N$5/24+0.000000001)</f>
        <v/>
      </c>
      <c r="C2934" s="140">
        <f t="shared" si="464"/>
        <v>30639600</v>
      </c>
      <c r="D2934" s="144"/>
      <c r="G2934" s="147"/>
      <c r="X2934" s="146"/>
      <c r="Y2934" s="146"/>
      <c r="Z2934" s="199"/>
      <c r="AA2934" s="146"/>
      <c r="AB2934" s="148"/>
    </row>
    <row r="2935" spans="1:28" x14ac:dyDescent="0.2">
      <c r="A2935" s="150"/>
      <c r="B2935" s="149" t="str">
        <f t="shared" si="465"/>
        <v/>
      </c>
      <c r="C2935" s="140">
        <f t="shared" si="464"/>
        <v>30650400</v>
      </c>
      <c r="D2935" s="144"/>
      <c r="G2935" s="147"/>
      <c r="X2935" s="146"/>
      <c r="Y2935" s="146"/>
      <c r="Z2935" s="199"/>
      <c r="AA2935" s="146"/>
      <c r="AB2935" s="148"/>
    </row>
    <row r="2936" spans="1:28" x14ac:dyDescent="0.2">
      <c r="A2936" s="150"/>
      <c r="B2936" s="149" t="str">
        <f t="shared" si="465"/>
        <v/>
      </c>
      <c r="C2936" s="140">
        <f t="shared" si="464"/>
        <v>30661200</v>
      </c>
      <c r="D2936" s="144"/>
      <c r="G2936" s="147"/>
      <c r="X2936" s="146"/>
      <c r="Y2936" s="146"/>
      <c r="Z2936" s="199"/>
      <c r="AA2936" s="146"/>
      <c r="AB2936" s="148"/>
    </row>
    <row r="2937" spans="1:28" x14ac:dyDescent="0.2">
      <c r="A2937" s="150"/>
      <c r="B2937" s="149" t="str">
        <f t="shared" si="465"/>
        <v/>
      </c>
      <c r="C2937" s="140">
        <f t="shared" si="464"/>
        <v>30672000</v>
      </c>
      <c r="D2937" s="144"/>
      <c r="G2937" s="147"/>
      <c r="X2937" s="146"/>
      <c r="Y2937" s="146"/>
      <c r="Z2937" s="199"/>
      <c r="AA2937" s="146"/>
      <c r="AB2937" s="148"/>
    </row>
    <row r="2938" spans="1:28" x14ac:dyDescent="0.2">
      <c r="A2938" s="150"/>
      <c r="B2938" s="149" t="str">
        <f t="shared" si="465"/>
        <v/>
      </c>
      <c r="C2938" s="140">
        <f t="shared" si="464"/>
        <v>30682800</v>
      </c>
      <c r="D2938" s="144"/>
      <c r="G2938" s="147"/>
      <c r="X2938" s="146"/>
      <c r="Y2938" s="146"/>
      <c r="Z2938" s="199"/>
      <c r="AA2938" s="146"/>
      <c r="AB2938" s="148"/>
    </row>
    <row r="2939" spans="1:28" x14ac:dyDescent="0.2">
      <c r="A2939" s="150"/>
      <c r="B2939" s="149" t="str">
        <f t="shared" si="465"/>
        <v/>
      </c>
      <c r="C2939" s="140">
        <f t="shared" si="464"/>
        <v>30693600</v>
      </c>
      <c r="D2939" s="144"/>
      <c r="G2939" s="147"/>
      <c r="X2939" s="146"/>
      <c r="Y2939" s="146"/>
      <c r="Z2939" s="199"/>
      <c r="AA2939" s="146"/>
      <c r="AB2939" s="148"/>
    </row>
    <row r="2940" spans="1:28" x14ac:dyDescent="0.2">
      <c r="A2940" s="150"/>
      <c r="B2940" s="149" t="str">
        <f t="shared" si="465"/>
        <v/>
      </c>
      <c r="C2940" s="140">
        <f t="shared" ref="C2940:C3003" si="466">C2939+$N$5*3600+0.00000000001</f>
        <v>30704400</v>
      </c>
      <c r="D2940" s="144"/>
      <c r="G2940" s="147"/>
      <c r="X2940" s="146"/>
      <c r="Y2940" s="146"/>
      <c r="Z2940" s="199"/>
      <c r="AA2940" s="146"/>
      <c r="AB2940" s="148"/>
    </row>
    <row r="2941" spans="1:28" x14ac:dyDescent="0.2">
      <c r="A2941" s="150"/>
      <c r="B2941" s="149" t="str">
        <f t="shared" si="465"/>
        <v/>
      </c>
      <c r="C2941" s="140">
        <f t="shared" si="466"/>
        <v>30715200</v>
      </c>
      <c r="D2941" s="144"/>
      <c r="G2941" s="147"/>
      <c r="X2941" s="146"/>
      <c r="Y2941" s="146"/>
      <c r="Z2941" s="199"/>
      <c r="AA2941" s="146"/>
      <c r="AB2941" s="148"/>
    </row>
    <row r="2942" spans="1:28" x14ac:dyDescent="0.2">
      <c r="A2942" s="150"/>
      <c r="B2942" s="149" t="str">
        <f t="shared" si="465"/>
        <v/>
      </c>
      <c r="C2942" s="140">
        <f t="shared" si="466"/>
        <v>30726000</v>
      </c>
      <c r="D2942" s="144"/>
      <c r="G2942" s="147"/>
      <c r="X2942" s="146"/>
      <c r="Y2942" s="146"/>
      <c r="Z2942" s="199"/>
      <c r="AA2942" s="146"/>
      <c r="AB2942" s="148"/>
    </row>
    <row r="2943" spans="1:28" x14ac:dyDescent="0.2">
      <c r="A2943" s="150"/>
      <c r="B2943" s="149" t="str">
        <f t="shared" si="465"/>
        <v/>
      </c>
      <c r="C2943" s="140">
        <f t="shared" si="466"/>
        <v>30736800</v>
      </c>
      <c r="D2943" s="144"/>
      <c r="G2943" s="147"/>
      <c r="X2943" s="146"/>
      <c r="Y2943" s="146"/>
      <c r="Z2943" s="199"/>
      <c r="AA2943" s="146"/>
      <c r="AB2943" s="148"/>
    </row>
    <row r="2944" spans="1:28" x14ac:dyDescent="0.2">
      <c r="A2944" s="150"/>
      <c r="B2944" s="149" t="str">
        <f t="shared" si="465"/>
        <v/>
      </c>
      <c r="C2944" s="140">
        <f t="shared" si="466"/>
        <v>30747600</v>
      </c>
      <c r="D2944" s="144"/>
      <c r="G2944" s="147"/>
      <c r="X2944" s="146"/>
      <c r="Y2944" s="146"/>
      <c r="Z2944" s="199"/>
      <c r="AA2944" s="146"/>
      <c r="AB2944" s="148"/>
    </row>
    <row r="2945" spans="1:28" x14ac:dyDescent="0.2">
      <c r="A2945" s="150"/>
      <c r="B2945" s="149" t="str">
        <f t="shared" si="465"/>
        <v/>
      </c>
      <c r="C2945" s="140">
        <f t="shared" si="466"/>
        <v>30758400</v>
      </c>
      <c r="D2945" s="144"/>
      <c r="G2945" s="147"/>
      <c r="X2945" s="146"/>
      <c r="Y2945" s="146"/>
      <c r="Z2945" s="199"/>
      <c r="AA2945" s="146"/>
      <c r="AB2945" s="148"/>
    </row>
    <row r="2946" spans="1:28" x14ac:dyDescent="0.2">
      <c r="A2946" s="150"/>
      <c r="B2946" s="149" t="str">
        <f t="shared" si="465"/>
        <v/>
      </c>
      <c r="C2946" s="140">
        <f t="shared" si="466"/>
        <v>30769200</v>
      </c>
      <c r="D2946" s="144"/>
      <c r="G2946" s="147"/>
      <c r="X2946" s="146"/>
      <c r="Y2946" s="146"/>
      <c r="Z2946" s="199"/>
      <c r="AA2946" s="146"/>
      <c r="AB2946" s="148"/>
    </row>
    <row r="2947" spans="1:28" x14ac:dyDescent="0.2">
      <c r="A2947" s="150"/>
      <c r="B2947" s="149" t="str">
        <f t="shared" si="465"/>
        <v/>
      </c>
      <c r="C2947" s="140">
        <f t="shared" si="466"/>
        <v>30780000</v>
      </c>
      <c r="D2947" s="144"/>
      <c r="G2947" s="147"/>
      <c r="X2947" s="146"/>
      <c r="Y2947" s="146"/>
      <c r="Z2947" s="199"/>
      <c r="AA2947" s="146"/>
      <c r="AB2947" s="148"/>
    </row>
    <row r="2948" spans="1:28" x14ac:dyDescent="0.2">
      <c r="A2948" s="150"/>
      <c r="B2948" s="149" t="str">
        <f t="shared" si="465"/>
        <v/>
      </c>
      <c r="C2948" s="140">
        <f t="shared" si="466"/>
        <v>30790800</v>
      </c>
      <c r="D2948" s="144"/>
      <c r="G2948" s="147"/>
      <c r="X2948" s="146"/>
      <c r="Y2948" s="146"/>
      <c r="Z2948" s="199"/>
      <c r="AA2948" s="146"/>
      <c r="AB2948" s="148"/>
    </row>
    <row r="2949" spans="1:28" x14ac:dyDescent="0.2">
      <c r="A2949" s="150"/>
      <c r="B2949" s="149" t="str">
        <f t="shared" si="465"/>
        <v/>
      </c>
      <c r="C2949" s="140">
        <f t="shared" si="466"/>
        <v>30801600</v>
      </c>
      <c r="D2949" s="144"/>
      <c r="G2949" s="147"/>
      <c r="X2949" s="146"/>
      <c r="Y2949" s="146"/>
      <c r="Z2949" s="199"/>
      <c r="AA2949" s="146"/>
      <c r="AB2949" s="148"/>
    </row>
    <row r="2950" spans="1:28" x14ac:dyDescent="0.2">
      <c r="A2950" s="150"/>
      <c r="B2950" s="149" t="str">
        <f t="shared" si="465"/>
        <v/>
      </c>
      <c r="C2950" s="140">
        <f t="shared" si="466"/>
        <v>30812400</v>
      </c>
      <c r="D2950" s="144"/>
      <c r="G2950" s="147"/>
      <c r="X2950" s="146"/>
      <c r="Y2950" s="146"/>
      <c r="Z2950" s="199"/>
      <c r="AA2950" s="146"/>
      <c r="AB2950" s="148"/>
    </row>
    <row r="2951" spans="1:28" x14ac:dyDescent="0.2">
      <c r="A2951" s="150"/>
      <c r="B2951" s="149" t="str">
        <f t="shared" si="465"/>
        <v/>
      </c>
      <c r="C2951" s="140">
        <f t="shared" si="466"/>
        <v>30823200</v>
      </c>
      <c r="D2951" s="144"/>
      <c r="G2951" s="147"/>
      <c r="X2951" s="146"/>
      <c r="Y2951" s="146"/>
      <c r="Z2951" s="199"/>
      <c r="AA2951" s="146"/>
      <c r="AB2951" s="148"/>
    </row>
    <row r="2952" spans="1:28" x14ac:dyDescent="0.2">
      <c r="A2952" s="150"/>
      <c r="B2952" s="149" t="str">
        <f t="shared" si="465"/>
        <v/>
      </c>
      <c r="C2952" s="140">
        <f t="shared" si="466"/>
        <v>30834000</v>
      </c>
      <c r="D2952" s="144"/>
      <c r="G2952" s="147"/>
      <c r="X2952" s="146"/>
      <c r="Y2952" s="146"/>
      <c r="Z2952" s="199"/>
      <c r="AA2952" s="146"/>
      <c r="AB2952" s="148"/>
    </row>
    <row r="2953" spans="1:28" x14ac:dyDescent="0.2">
      <c r="A2953" s="150"/>
      <c r="B2953" s="149" t="str">
        <f t="shared" si="465"/>
        <v/>
      </c>
      <c r="C2953" s="140">
        <f t="shared" si="466"/>
        <v>30844800</v>
      </c>
      <c r="D2953" s="144"/>
      <c r="G2953" s="147"/>
      <c r="X2953" s="146"/>
      <c r="Y2953" s="146"/>
      <c r="Z2953" s="199"/>
      <c r="AA2953" s="146"/>
      <c r="AB2953" s="148"/>
    </row>
    <row r="2954" spans="1:28" x14ac:dyDescent="0.2">
      <c r="A2954" s="150"/>
      <c r="B2954" s="149" t="str">
        <f t="shared" si="465"/>
        <v/>
      </c>
      <c r="C2954" s="140">
        <f t="shared" si="466"/>
        <v>30855600</v>
      </c>
      <c r="D2954" s="144"/>
      <c r="G2954" s="147"/>
      <c r="X2954" s="146"/>
      <c r="Y2954" s="146"/>
      <c r="Z2954" s="199"/>
      <c r="AA2954" s="146"/>
      <c r="AB2954" s="148"/>
    </row>
    <row r="2955" spans="1:28" x14ac:dyDescent="0.2">
      <c r="A2955" s="150"/>
      <c r="B2955" s="149" t="str">
        <f t="shared" si="465"/>
        <v/>
      </c>
      <c r="C2955" s="140">
        <f t="shared" si="466"/>
        <v>30866400</v>
      </c>
      <c r="D2955" s="144"/>
      <c r="G2955" s="147"/>
      <c r="X2955" s="146"/>
      <c r="Y2955" s="146"/>
      <c r="Z2955" s="199"/>
      <c r="AA2955" s="146"/>
      <c r="AB2955" s="148"/>
    </row>
    <row r="2956" spans="1:28" x14ac:dyDescent="0.2">
      <c r="A2956" s="150"/>
      <c r="B2956" s="149" t="str">
        <f t="shared" si="465"/>
        <v/>
      </c>
      <c r="C2956" s="140">
        <f t="shared" si="466"/>
        <v>30877200</v>
      </c>
      <c r="D2956" s="144"/>
      <c r="G2956" s="147"/>
      <c r="X2956" s="146"/>
      <c r="Y2956" s="146"/>
      <c r="Z2956" s="199"/>
      <c r="AA2956" s="146"/>
      <c r="AB2956" s="148"/>
    </row>
    <row r="2957" spans="1:28" x14ac:dyDescent="0.2">
      <c r="A2957" s="150"/>
      <c r="B2957" s="149" t="str">
        <f t="shared" si="465"/>
        <v/>
      </c>
      <c r="C2957" s="140">
        <f t="shared" si="466"/>
        <v>30888000</v>
      </c>
      <c r="D2957" s="144"/>
      <c r="G2957" s="147"/>
      <c r="X2957" s="146"/>
      <c r="Y2957" s="146"/>
      <c r="Z2957" s="199"/>
      <c r="AA2957" s="146"/>
      <c r="AB2957" s="148"/>
    </row>
    <row r="2958" spans="1:28" x14ac:dyDescent="0.2">
      <c r="A2958" s="150"/>
      <c r="B2958" s="149" t="str">
        <f t="shared" si="465"/>
        <v/>
      </c>
      <c r="C2958" s="140">
        <f t="shared" si="466"/>
        <v>30898800</v>
      </c>
      <c r="D2958" s="144"/>
      <c r="G2958" s="147"/>
      <c r="X2958" s="146"/>
      <c r="Y2958" s="146"/>
      <c r="Z2958" s="199"/>
      <c r="AA2958" s="146"/>
      <c r="AB2958" s="148"/>
    </row>
    <row r="2959" spans="1:28" x14ac:dyDescent="0.2">
      <c r="A2959" s="150"/>
      <c r="B2959" s="149" t="str">
        <f t="shared" si="465"/>
        <v/>
      </c>
      <c r="C2959" s="140">
        <f t="shared" si="466"/>
        <v>30909600</v>
      </c>
      <c r="D2959" s="144"/>
      <c r="G2959" s="147"/>
      <c r="X2959" s="146"/>
      <c r="Y2959" s="146"/>
      <c r="Z2959" s="199"/>
      <c r="AA2959" s="146"/>
      <c r="AB2959" s="148"/>
    </row>
    <row r="2960" spans="1:28" x14ac:dyDescent="0.2">
      <c r="A2960" s="150"/>
      <c r="B2960" s="149" t="str">
        <f t="shared" si="465"/>
        <v/>
      </c>
      <c r="C2960" s="140">
        <f t="shared" si="466"/>
        <v>30920400</v>
      </c>
      <c r="D2960" s="144"/>
      <c r="G2960" s="147"/>
      <c r="X2960" s="146"/>
      <c r="Y2960" s="146"/>
      <c r="Z2960" s="199"/>
      <c r="AA2960" s="146"/>
      <c r="AB2960" s="148"/>
    </row>
    <row r="2961" spans="1:28" x14ac:dyDescent="0.2">
      <c r="A2961" s="150"/>
      <c r="B2961" s="149" t="str">
        <f t="shared" si="465"/>
        <v/>
      </c>
      <c r="C2961" s="140">
        <f t="shared" si="466"/>
        <v>30931200</v>
      </c>
      <c r="D2961" s="144"/>
      <c r="G2961" s="147"/>
      <c r="X2961" s="146"/>
      <c r="Y2961" s="146"/>
      <c r="Z2961" s="199"/>
      <c r="AA2961" s="146"/>
      <c r="AB2961" s="148"/>
    </row>
    <row r="2962" spans="1:28" x14ac:dyDescent="0.2">
      <c r="A2962" s="150"/>
      <c r="B2962" s="149" t="str">
        <f t="shared" si="465"/>
        <v/>
      </c>
      <c r="C2962" s="140">
        <f t="shared" si="466"/>
        <v>30942000</v>
      </c>
      <c r="D2962" s="144"/>
      <c r="G2962" s="147"/>
      <c r="X2962" s="146"/>
      <c r="Y2962" s="146"/>
      <c r="Z2962" s="199"/>
      <c r="AA2962" s="146"/>
      <c r="AB2962" s="148"/>
    </row>
    <row r="2963" spans="1:28" x14ac:dyDescent="0.2">
      <c r="A2963" s="150"/>
      <c r="B2963" s="149" t="str">
        <f t="shared" si="465"/>
        <v/>
      </c>
      <c r="C2963" s="140">
        <f t="shared" si="466"/>
        <v>30952800</v>
      </c>
      <c r="D2963" s="144"/>
      <c r="G2963" s="147"/>
      <c r="X2963" s="146"/>
      <c r="Y2963" s="146"/>
      <c r="Z2963" s="199"/>
      <c r="AA2963" s="146"/>
      <c r="AB2963" s="148"/>
    </row>
    <row r="2964" spans="1:28" x14ac:dyDescent="0.2">
      <c r="A2964" s="150"/>
      <c r="B2964" s="149" t="str">
        <f t="shared" si="465"/>
        <v/>
      </c>
      <c r="C2964" s="140">
        <f t="shared" si="466"/>
        <v>30963600</v>
      </c>
      <c r="D2964" s="144"/>
      <c r="G2964" s="147"/>
      <c r="X2964" s="146"/>
      <c r="Y2964" s="146"/>
      <c r="Z2964" s="199"/>
      <c r="AA2964" s="146"/>
      <c r="AB2964" s="148"/>
    </row>
    <row r="2965" spans="1:28" x14ac:dyDescent="0.2">
      <c r="A2965" s="150"/>
      <c r="B2965" s="149" t="str">
        <f t="shared" si="465"/>
        <v/>
      </c>
      <c r="C2965" s="140">
        <f t="shared" si="466"/>
        <v>30974400</v>
      </c>
      <c r="D2965" s="144"/>
      <c r="G2965" s="147"/>
      <c r="X2965" s="146"/>
      <c r="Y2965" s="146"/>
      <c r="Z2965" s="199"/>
      <c r="AA2965" s="146"/>
      <c r="AB2965" s="148"/>
    </row>
    <row r="2966" spans="1:28" x14ac:dyDescent="0.2">
      <c r="A2966" s="150"/>
      <c r="B2966" s="149" t="str">
        <f t="shared" si="465"/>
        <v/>
      </c>
      <c r="C2966" s="140">
        <f t="shared" si="466"/>
        <v>30985200</v>
      </c>
      <c r="D2966" s="144"/>
      <c r="G2966" s="147"/>
      <c r="X2966" s="146"/>
      <c r="Y2966" s="146"/>
      <c r="Z2966" s="199"/>
      <c r="AA2966" s="146"/>
      <c r="AB2966" s="148"/>
    </row>
    <row r="2967" spans="1:28" x14ac:dyDescent="0.2">
      <c r="A2967" s="150"/>
      <c r="B2967" s="149" t="str">
        <f t="shared" si="465"/>
        <v/>
      </c>
      <c r="C2967" s="140">
        <f t="shared" si="466"/>
        <v>30996000</v>
      </c>
      <c r="D2967" s="144"/>
      <c r="G2967" s="147"/>
      <c r="X2967" s="146"/>
      <c r="Y2967" s="146"/>
      <c r="Z2967" s="199"/>
      <c r="AA2967" s="146"/>
      <c r="AB2967" s="148"/>
    </row>
    <row r="2968" spans="1:28" x14ac:dyDescent="0.2">
      <c r="A2968" s="150"/>
      <c r="B2968" s="149" t="str">
        <f t="shared" si="465"/>
        <v/>
      </c>
      <c r="C2968" s="140">
        <f t="shared" si="466"/>
        <v>31006800</v>
      </c>
      <c r="D2968" s="144"/>
      <c r="G2968" s="147"/>
      <c r="X2968" s="146"/>
      <c r="Y2968" s="146"/>
      <c r="Z2968" s="199"/>
      <c r="AA2968" s="146"/>
      <c r="AB2968" s="148"/>
    </row>
    <row r="2969" spans="1:28" x14ac:dyDescent="0.2">
      <c r="A2969" s="150"/>
      <c r="B2969" s="149" t="str">
        <f t="shared" si="465"/>
        <v/>
      </c>
      <c r="C2969" s="140">
        <f t="shared" si="466"/>
        <v>31017600</v>
      </c>
      <c r="D2969" s="144"/>
      <c r="G2969" s="147"/>
      <c r="X2969" s="146"/>
      <c r="Y2969" s="146"/>
      <c r="Z2969" s="199"/>
      <c r="AA2969" s="146"/>
      <c r="AB2969" s="148"/>
    </row>
    <row r="2970" spans="1:28" x14ac:dyDescent="0.2">
      <c r="A2970" s="150"/>
      <c r="B2970" s="149" t="str">
        <f t="shared" si="465"/>
        <v/>
      </c>
      <c r="C2970" s="140">
        <f t="shared" si="466"/>
        <v>31028400</v>
      </c>
      <c r="D2970" s="144"/>
      <c r="G2970" s="147"/>
      <c r="X2970" s="146"/>
      <c r="Y2970" s="146"/>
      <c r="Z2970" s="199"/>
      <c r="AA2970" s="146"/>
      <c r="AB2970" s="148"/>
    </row>
    <row r="2971" spans="1:28" x14ac:dyDescent="0.2">
      <c r="A2971" s="150"/>
      <c r="B2971" s="149" t="str">
        <f t="shared" si="465"/>
        <v/>
      </c>
      <c r="C2971" s="140">
        <f t="shared" si="466"/>
        <v>31039200</v>
      </c>
      <c r="D2971" s="144"/>
      <c r="G2971" s="147"/>
      <c r="X2971" s="146"/>
      <c r="Y2971" s="146"/>
      <c r="Z2971" s="199"/>
      <c r="AA2971" s="146"/>
      <c r="AB2971" s="148"/>
    </row>
    <row r="2972" spans="1:28" x14ac:dyDescent="0.2">
      <c r="A2972" s="150"/>
      <c r="B2972" s="149" t="str">
        <f t="shared" si="465"/>
        <v/>
      </c>
      <c r="C2972" s="140">
        <f t="shared" si="466"/>
        <v>31050000</v>
      </c>
      <c r="D2972" s="144"/>
      <c r="G2972" s="147"/>
      <c r="X2972" s="146"/>
      <c r="Y2972" s="146"/>
      <c r="Z2972" s="199"/>
      <c r="AA2972" s="146"/>
      <c r="AB2972" s="148"/>
    </row>
    <row r="2973" spans="1:28" x14ac:dyDescent="0.2">
      <c r="A2973" s="150"/>
      <c r="B2973" s="149" t="str">
        <f t="shared" si="465"/>
        <v/>
      </c>
      <c r="C2973" s="140">
        <f t="shared" si="466"/>
        <v>31060800</v>
      </c>
      <c r="D2973" s="144"/>
      <c r="G2973" s="147"/>
      <c r="X2973" s="146"/>
      <c r="Y2973" s="146"/>
      <c r="Z2973" s="199"/>
      <c r="AA2973" s="146"/>
      <c r="AB2973" s="148"/>
    </row>
    <row r="2974" spans="1:28" x14ac:dyDescent="0.2">
      <c r="A2974" s="150"/>
      <c r="B2974" s="149" t="str">
        <f t="shared" si="465"/>
        <v/>
      </c>
      <c r="C2974" s="140">
        <f t="shared" si="466"/>
        <v>31071600</v>
      </c>
      <c r="D2974" s="144"/>
      <c r="G2974" s="147"/>
      <c r="X2974" s="146"/>
      <c r="Y2974" s="146"/>
      <c r="Z2974" s="199"/>
      <c r="AA2974" s="146"/>
      <c r="AB2974" s="148"/>
    </row>
    <row r="2975" spans="1:28" x14ac:dyDescent="0.2">
      <c r="A2975" s="150"/>
      <c r="B2975" s="149" t="str">
        <f t="shared" si="465"/>
        <v/>
      </c>
      <c r="C2975" s="140">
        <f t="shared" si="466"/>
        <v>31082400</v>
      </c>
      <c r="D2975" s="144"/>
      <c r="G2975" s="147"/>
      <c r="X2975" s="146"/>
      <c r="Y2975" s="146"/>
      <c r="Z2975" s="199"/>
      <c r="AA2975" s="146"/>
      <c r="AB2975" s="148"/>
    </row>
    <row r="2976" spans="1:28" x14ac:dyDescent="0.2">
      <c r="A2976" s="150"/>
      <c r="B2976" s="149" t="str">
        <f t="shared" si="465"/>
        <v/>
      </c>
      <c r="C2976" s="140">
        <f t="shared" si="466"/>
        <v>31093200</v>
      </c>
      <c r="D2976" s="144"/>
      <c r="G2976" s="147"/>
      <c r="X2976" s="146"/>
      <c r="Y2976" s="146"/>
      <c r="Z2976" s="199"/>
      <c r="AA2976" s="146"/>
      <c r="AB2976" s="148"/>
    </row>
    <row r="2977" spans="1:28" x14ac:dyDescent="0.2">
      <c r="A2977" s="150"/>
      <c r="B2977" s="149" t="str">
        <f t="shared" si="465"/>
        <v/>
      </c>
      <c r="C2977" s="140">
        <f t="shared" si="466"/>
        <v>31104000</v>
      </c>
      <c r="D2977" s="144"/>
      <c r="G2977" s="147"/>
      <c r="X2977" s="146"/>
      <c r="Y2977" s="146"/>
      <c r="Z2977" s="199"/>
      <c r="AA2977" s="146"/>
      <c r="AB2977" s="148"/>
    </row>
    <row r="2978" spans="1:28" x14ac:dyDescent="0.2">
      <c r="A2978" s="150"/>
      <c r="B2978" s="149" t="str">
        <f t="shared" si="465"/>
        <v/>
      </c>
      <c r="C2978" s="140">
        <f t="shared" si="466"/>
        <v>31114800</v>
      </c>
      <c r="D2978" s="144"/>
      <c r="G2978" s="147"/>
      <c r="X2978" s="146"/>
      <c r="Y2978" s="146"/>
      <c r="Z2978" s="199"/>
      <c r="AA2978" s="146"/>
      <c r="AB2978" s="148"/>
    </row>
    <row r="2979" spans="1:28" x14ac:dyDescent="0.2">
      <c r="A2979" s="150"/>
      <c r="B2979" s="149" t="str">
        <f t="shared" si="465"/>
        <v/>
      </c>
      <c r="C2979" s="140">
        <f t="shared" si="466"/>
        <v>31125600</v>
      </c>
      <c r="D2979" s="144"/>
      <c r="G2979" s="147"/>
      <c r="X2979" s="146"/>
      <c r="Y2979" s="146"/>
      <c r="Z2979" s="199"/>
      <c r="AA2979" s="146"/>
      <c r="AB2979" s="148"/>
    </row>
    <row r="2980" spans="1:28" x14ac:dyDescent="0.2">
      <c r="A2980" s="150"/>
      <c r="B2980" s="149" t="str">
        <f t="shared" si="465"/>
        <v/>
      </c>
      <c r="C2980" s="140">
        <f t="shared" si="466"/>
        <v>31136400</v>
      </c>
      <c r="D2980" s="144"/>
      <c r="G2980" s="147"/>
      <c r="X2980" s="146"/>
      <c r="Y2980" s="146"/>
      <c r="Z2980" s="199"/>
      <c r="AA2980" s="146"/>
      <c r="AB2980" s="148"/>
    </row>
    <row r="2981" spans="1:28" x14ac:dyDescent="0.2">
      <c r="A2981" s="150"/>
      <c r="B2981" s="149" t="str">
        <f t="shared" si="465"/>
        <v/>
      </c>
      <c r="C2981" s="140">
        <f t="shared" si="466"/>
        <v>31147200</v>
      </c>
      <c r="D2981" s="144"/>
      <c r="G2981" s="147"/>
      <c r="X2981" s="146"/>
      <c r="Y2981" s="146"/>
      <c r="Z2981" s="199"/>
      <c r="AA2981" s="146"/>
      <c r="AB2981" s="148"/>
    </row>
    <row r="2982" spans="1:28" x14ac:dyDescent="0.2">
      <c r="A2982" s="150"/>
      <c r="B2982" s="149" t="str">
        <f t="shared" si="465"/>
        <v/>
      </c>
      <c r="C2982" s="140">
        <f t="shared" si="466"/>
        <v>31158000</v>
      </c>
      <c r="D2982" s="144"/>
      <c r="G2982" s="147"/>
      <c r="X2982" s="146"/>
      <c r="Y2982" s="146"/>
      <c r="Z2982" s="199"/>
      <c r="AA2982" s="146"/>
      <c r="AB2982" s="148"/>
    </row>
    <row r="2983" spans="1:28" x14ac:dyDescent="0.2">
      <c r="A2983" s="150"/>
      <c r="B2983" s="149" t="str">
        <f t="shared" si="465"/>
        <v/>
      </c>
      <c r="C2983" s="140">
        <f t="shared" si="466"/>
        <v>31168800</v>
      </c>
      <c r="D2983" s="144"/>
      <c r="G2983" s="147"/>
      <c r="X2983" s="146"/>
      <c r="Y2983" s="146"/>
      <c r="Z2983" s="199"/>
      <c r="AA2983" s="146"/>
      <c r="AB2983" s="148"/>
    </row>
    <row r="2984" spans="1:28" x14ac:dyDescent="0.2">
      <c r="A2984" s="150"/>
      <c r="B2984" s="149" t="str">
        <f t="shared" si="465"/>
        <v/>
      </c>
      <c r="C2984" s="140">
        <f t="shared" si="466"/>
        <v>31179600</v>
      </c>
      <c r="D2984" s="144"/>
      <c r="G2984" s="147"/>
      <c r="X2984" s="146"/>
      <c r="Y2984" s="146"/>
      <c r="Z2984" s="199"/>
      <c r="AA2984" s="146"/>
      <c r="AB2984" s="148"/>
    </row>
    <row r="2985" spans="1:28" x14ac:dyDescent="0.2">
      <c r="A2985" s="150"/>
      <c r="B2985" s="149" t="str">
        <f t="shared" si="465"/>
        <v/>
      </c>
      <c r="C2985" s="140">
        <f t="shared" si="466"/>
        <v>31190400</v>
      </c>
      <c r="D2985" s="144"/>
      <c r="G2985" s="147"/>
      <c r="X2985" s="146"/>
      <c r="Y2985" s="146"/>
      <c r="Z2985" s="199"/>
      <c r="AA2985" s="146"/>
      <c r="AB2985" s="148"/>
    </row>
    <row r="2986" spans="1:28" x14ac:dyDescent="0.2">
      <c r="A2986" s="150"/>
      <c r="B2986" s="149" t="str">
        <f t="shared" si="465"/>
        <v/>
      </c>
      <c r="C2986" s="140">
        <f t="shared" si="466"/>
        <v>31201200</v>
      </c>
      <c r="D2986" s="144"/>
      <c r="G2986" s="147"/>
      <c r="X2986" s="146"/>
      <c r="Y2986" s="146"/>
      <c r="Z2986" s="199"/>
      <c r="AA2986" s="146"/>
      <c r="AB2986" s="148"/>
    </row>
    <row r="2987" spans="1:28" x14ac:dyDescent="0.2">
      <c r="A2987" s="150"/>
      <c r="B2987" s="149" t="str">
        <f t="shared" si="465"/>
        <v/>
      </c>
      <c r="C2987" s="140">
        <f t="shared" si="466"/>
        <v>31212000</v>
      </c>
      <c r="D2987" s="144"/>
      <c r="G2987" s="147"/>
      <c r="X2987" s="146"/>
      <c r="Y2987" s="146"/>
      <c r="Z2987" s="199"/>
      <c r="AA2987" s="146"/>
      <c r="AB2987" s="148"/>
    </row>
    <row r="2988" spans="1:28" x14ac:dyDescent="0.2">
      <c r="A2988" s="150"/>
      <c r="B2988" s="149" t="str">
        <f t="shared" si="465"/>
        <v/>
      </c>
      <c r="C2988" s="140">
        <f t="shared" si="466"/>
        <v>31222800</v>
      </c>
      <c r="D2988" s="144"/>
      <c r="G2988" s="147"/>
      <c r="X2988" s="146"/>
      <c r="Y2988" s="146"/>
      <c r="Z2988" s="199"/>
      <c r="AA2988" s="146"/>
      <c r="AB2988" s="148"/>
    </row>
    <row r="2989" spans="1:28" x14ac:dyDescent="0.2">
      <c r="A2989" s="150"/>
      <c r="B2989" s="149" t="str">
        <f t="shared" si="465"/>
        <v/>
      </c>
      <c r="C2989" s="140">
        <f t="shared" si="466"/>
        <v>31233600</v>
      </c>
      <c r="D2989" s="144"/>
      <c r="G2989" s="147"/>
      <c r="X2989" s="146"/>
      <c r="Y2989" s="146"/>
      <c r="Z2989" s="199"/>
      <c r="AA2989" s="146"/>
      <c r="AB2989" s="148"/>
    </row>
    <row r="2990" spans="1:28" x14ac:dyDescent="0.2">
      <c r="A2990" s="150"/>
      <c r="B2990" s="149" t="str">
        <f t="shared" si="465"/>
        <v/>
      </c>
      <c r="C2990" s="140">
        <f t="shared" si="466"/>
        <v>31244400</v>
      </c>
      <c r="D2990" s="144"/>
      <c r="G2990" s="147"/>
      <c r="X2990" s="146"/>
      <c r="Y2990" s="146"/>
      <c r="Z2990" s="199"/>
      <c r="AA2990" s="146"/>
      <c r="AB2990" s="148"/>
    </row>
    <row r="2991" spans="1:28" x14ac:dyDescent="0.2">
      <c r="A2991" s="150"/>
      <c r="B2991" s="149" t="str">
        <f t="shared" si="465"/>
        <v/>
      </c>
      <c r="C2991" s="140">
        <f t="shared" si="466"/>
        <v>31255200</v>
      </c>
      <c r="D2991" s="144"/>
      <c r="G2991" s="147"/>
      <c r="X2991" s="146"/>
      <c r="Y2991" s="146"/>
      <c r="Z2991" s="199"/>
      <c r="AA2991" s="146"/>
      <c r="AB2991" s="148"/>
    </row>
    <row r="2992" spans="1:28" x14ac:dyDescent="0.2">
      <c r="A2992" s="150"/>
      <c r="B2992" s="149" t="str">
        <f t="shared" si="465"/>
        <v/>
      </c>
      <c r="C2992" s="140">
        <f t="shared" si="466"/>
        <v>31266000</v>
      </c>
      <c r="D2992" s="144"/>
      <c r="G2992" s="147"/>
      <c r="X2992" s="146"/>
      <c r="Y2992" s="146"/>
      <c r="Z2992" s="199"/>
      <c r="AA2992" s="146"/>
      <c r="AB2992" s="148"/>
    </row>
    <row r="2993" spans="1:28" x14ac:dyDescent="0.2">
      <c r="A2993" s="150"/>
      <c r="B2993" s="149" t="str">
        <f t="shared" si="465"/>
        <v/>
      </c>
      <c r="C2993" s="140">
        <f t="shared" si="466"/>
        <v>31276800</v>
      </c>
      <c r="D2993" s="144"/>
      <c r="G2993" s="147"/>
      <c r="X2993" s="146"/>
      <c r="Y2993" s="146"/>
      <c r="Z2993" s="199"/>
      <c r="AA2993" s="146"/>
      <c r="AB2993" s="148"/>
    </row>
    <row r="2994" spans="1:28" x14ac:dyDescent="0.2">
      <c r="A2994" s="150"/>
      <c r="B2994" s="149" t="str">
        <f t="shared" si="465"/>
        <v/>
      </c>
      <c r="C2994" s="140">
        <f t="shared" si="466"/>
        <v>31287600</v>
      </c>
      <c r="D2994" s="144"/>
      <c r="G2994" s="147"/>
      <c r="X2994" s="146"/>
      <c r="Y2994" s="146"/>
      <c r="Z2994" s="199"/>
      <c r="AA2994" s="146"/>
      <c r="AB2994" s="148"/>
    </row>
    <row r="2995" spans="1:28" x14ac:dyDescent="0.2">
      <c r="A2995" s="150"/>
      <c r="B2995" s="149" t="str">
        <f t="shared" si="465"/>
        <v/>
      </c>
      <c r="C2995" s="140">
        <f t="shared" si="466"/>
        <v>31298400</v>
      </c>
      <c r="D2995" s="144"/>
      <c r="G2995" s="147"/>
      <c r="X2995" s="146"/>
      <c r="Y2995" s="146"/>
      <c r="Z2995" s="199"/>
      <c r="AA2995" s="146"/>
      <c r="AB2995" s="148"/>
    </row>
    <row r="2996" spans="1:28" x14ac:dyDescent="0.2">
      <c r="A2996" s="150"/>
      <c r="B2996" s="149" t="str">
        <f t="shared" si="465"/>
        <v/>
      </c>
      <c r="C2996" s="140">
        <f t="shared" si="466"/>
        <v>31309200</v>
      </c>
      <c r="D2996" s="144"/>
      <c r="G2996" s="147"/>
      <c r="X2996" s="146"/>
      <c r="Y2996" s="146"/>
      <c r="Z2996" s="199"/>
      <c r="AA2996" s="146"/>
      <c r="AB2996" s="148"/>
    </row>
    <row r="2997" spans="1:28" x14ac:dyDescent="0.2">
      <c r="A2997" s="150"/>
      <c r="B2997" s="149" t="str">
        <f t="shared" si="465"/>
        <v/>
      </c>
      <c r="C2997" s="140">
        <f t="shared" si="466"/>
        <v>31320000</v>
      </c>
      <c r="D2997" s="144"/>
      <c r="G2997" s="147"/>
      <c r="X2997" s="146"/>
      <c r="Y2997" s="146"/>
      <c r="Z2997" s="199"/>
      <c r="AA2997" s="146"/>
      <c r="AB2997" s="148"/>
    </row>
    <row r="2998" spans="1:28" x14ac:dyDescent="0.2">
      <c r="A2998" s="150"/>
      <c r="B2998" s="149" t="str">
        <f t="shared" ref="B2998:B3061" si="467">IF(D2998="","",B2997+$N$5/24+0.000000001)</f>
        <v/>
      </c>
      <c r="C2998" s="140">
        <f t="shared" si="466"/>
        <v>31330800</v>
      </c>
      <c r="D2998" s="144"/>
      <c r="G2998" s="147"/>
      <c r="X2998" s="146"/>
      <c r="Y2998" s="146"/>
      <c r="Z2998" s="199"/>
      <c r="AA2998" s="146"/>
      <c r="AB2998" s="148"/>
    </row>
    <row r="2999" spans="1:28" x14ac:dyDescent="0.2">
      <c r="A2999" s="150"/>
      <c r="B2999" s="149" t="str">
        <f t="shared" si="467"/>
        <v/>
      </c>
      <c r="C2999" s="140">
        <f t="shared" si="466"/>
        <v>31341600</v>
      </c>
      <c r="D2999" s="144"/>
      <c r="G2999" s="147"/>
      <c r="X2999" s="146"/>
      <c r="Y2999" s="146"/>
      <c r="Z2999" s="199"/>
      <c r="AA2999" s="146"/>
      <c r="AB2999" s="148"/>
    </row>
    <row r="3000" spans="1:28" x14ac:dyDescent="0.2">
      <c r="A3000" s="150"/>
      <c r="B3000" s="149" t="str">
        <f t="shared" si="467"/>
        <v/>
      </c>
      <c r="C3000" s="140">
        <f t="shared" si="466"/>
        <v>31352400</v>
      </c>
      <c r="D3000" s="144"/>
      <c r="G3000" s="147"/>
      <c r="X3000" s="146"/>
      <c r="Y3000" s="146"/>
      <c r="Z3000" s="199"/>
      <c r="AA3000" s="146"/>
      <c r="AB3000" s="148"/>
    </row>
    <row r="3001" spans="1:28" x14ac:dyDescent="0.2">
      <c r="A3001" s="150"/>
      <c r="B3001" s="149" t="str">
        <f t="shared" si="467"/>
        <v/>
      </c>
      <c r="C3001" s="140">
        <f t="shared" si="466"/>
        <v>31363200</v>
      </c>
      <c r="D3001" s="144"/>
      <c r="G3001" s="147"/>
      <c r="X3001" s="146"/>
      <c r="Y3001" s="146"/>
      <c r="Z3001" s="199"/>
      <c r="AA3001" s="146"/>
      <c r="AB3001" s="148"/>
    </row>
    <row r="3002" spans="1:28" x14ac:dyDescent="0.2">
      <c r="A3002" s="150"/>
      <c r="B3002" s="149" t="str">
        <f t="shared" si="467"/>
        <v/>
      </c>
      <c r="C3002" s="140">
        <f t="shared" si="466"/>
        <v>31374000</v>
      </c>
      <c r="D3002" s="144"/>
      <c r="G3002" s="147"/>
      <c r="X3002" s="146"/>
      <c r="Y3002" s="146"/>
      <c r="Z3002" s="199"/>
      <c r="AA3002" s="146"/>
      <c r="AB3002" s="148"/>
    </row>
    <row r="3003" spans="1:28" x14ac:dyDescent="0.2">
      <c r="A3003" s="150"/>
      <c r="B3003" s="149" t="str">
        <f t="shared" si="467"/>
        <v/>
      </c>
      <c r="C3003" s="140">
        <f t="shared" si="466"/>
        <v>31384800</v>
      </c>
      <c r="D3003" s="144"/>
      <c r="G3003" s="147"/>
      <c r="X3003" s="146"/>
      <c r="Y3003" s="146"/>
      <c r="Z3003" s="199"/>
      <c r="AA3003" s="146"/>
      <c r="AB3003" s="148"/>
    </row>
    <row r="3004" spans="1:28" x14ac:dyDescent="0.2">
      <c r="A3004" s="150"/>
      <c r="B3004" s="149" t="str">
        <f t="shared" si="467"/>
        <v/>
      </c>
      <c r="C3004" s="140">
        <f t="shared" ref="C3004:C3067" si="468">C3003+$N$5*3600+0.00000000001</f>
        <v>31395600</v>
      </c>
      <c r="D3004" s="144"/>
      <c r="G3004" s="147"/>
      <c r="X3004" s="146"/>
      <c r="Y3004" s="146"/>
      <c r="Z3004" s="199"/>
      <c r="AA3004" s="146"/>
      <c r="AB3004" s="148"/>
    </row>
    <row r="3005" spans="1:28" x14ac:dyDescent="0.2">
      <c r="A3005" s="150"/>
      <c r="B3005" s="149" t="str">
        <f t="shared" si="467"/>
        <v/>
      </c>
      <c r="C3005" s="140">
        <f t="shared" si="468"/>
        <v>31406400</v>
      </c>
      <c r="D3005" s="144"/>
      <c r="G3005" s="147"/>
      <c r="X3005" s="146"/>
      <c r="Y3005" s="146"/>
      <c r="Z3005" s="199"/>
      <c r="AA3005" s="146"/>
      <c r="AB3005" s="148"/>
    </row>
    <row r="3006" spans="1:28" x14ac:dyDescent="0.2">
      <c r="A3006" s="150"/>
      <c r="B3006" s="149" t="str">
        <f t="shared" si="467"/>
        <v/>
      </c>
      <c r="C3006" s="140">
        <f t="shared" si="468"/>
        <v>31417200</v>
      </c>
      <c r="D3006" s="144"/>
      <c r="G3006" s="147"/>
      <c r="X3006" s="146"/>
      <c r="Y3006" s="146"/>
      <c r="Z3006" s="199"/>
      <c r="AA3006" s="146"/>
      <c r="AB3006" s="148"/>
    </row>
    <row r="3007" spans="1:28" x14ac:dyDescent="0.2">
      <c r="A3007" s="150"/>
      <c r="B3007" s="149" t="str">
        <f t="shared" si="467"/>
        <v/>
      </c>
      <c r="C3007" s="140">
        <f t="shared" si="468"/>
        <v>31428000</v>
      </c>
      <c r="D3007" s="144"/>
      <c r="G3007" s="147"/>
      <c r="X3007" s="146"/>
      <c r="Y3007" s="146"/>
      <c r="Z3007" s="199"/>
      <c r="AA3007" s="146"/>
      <c r="AB3007" s="148"/>
    </row>
    <row r="3008" spans="1:28" x14ac:dyDescent="0.2">
      <c r="A3008" s="150"/>
      <c r="B3008" s="149" t="str">
        <f t="shared" si="467"/>
        <v/>
      </c>
      <c r="C3008" s="140">
        <f t="shared" si="468"/>
        <v>31438800</v>
      </c>
      <c r="D3008" s="144"/>
      <c r="G3008" s="147"/>
      <c r="X3008" s="146"/>
      <c r="Y3008" s="146"/>
      <c r="Z3008" s="199"/>
      <c r="AA3008" s="146"/>
      <c r="AB3008" s="148"/>
    </row>
    <row r="3009" spans="1:28" x14ac:dyDescent="0.2">
      <c r="A3009" s="150"/>
      <c r="B3009" s="149" t="str">
        <f t="shared" si="467"/>
        <v/>
      </c>
      <c r="C3009" s="140">
        <f t="shared" si="468"/>
        <v>31449600</v>
      </c>
      <c r="D3009" s="144"/>
      <c r="G3009" s="147"/>
      <c r="X3009" s="146"/>
      <c r="Y3009" s="146"/>
      <c r="Z3009" s="199"/>
      <c r="AA3009" s="146"/>
      <c r="AB3009" s="148"/>
    </row>
    <row r="3010" spans="1:28" x14ac:dyDescent="0.2">
      <c r="A3010" s="150"/>
      <c r="B3010" s="149" t="str">
        <f t="shared" si="467"/>
        <v/>
      </c>
      <c r="C3010" s="140">
        <f t="shared" si="468"/>
        <v>31460400</v>
      </c>
      <c r="D3010" s="144"/>
      <c r="G3010" s="147"/>
      <c r="X3010" s="146"/>
      <c r="Y3010" s="146"/>
      <c r="Z3010" s="199"/>
      <c r="AA3010" s="146"/>
      <c r="AB3010" s="148"/>
    </row>
    <row r="3011" spans="1:28" x14ac:dyDescent="0.2">
      <c r="A3011" s="150"/>
      <c r="B3011" s="149" t="str">
        <f t="shared" si="467"/>
        <v/>
      </c>
      <c r="C3011" s="140">
        <f t="shared" si="468"/>
        <v>31471200</v>
      </c>
      <c r="D3011" s="144"/>
      <c r="G3011" s="147"/>
      <c r="X3011" s="146"/>
      <c r="Y3011" s="146"/>
      <c r="Z3011" s="199"/>
      <c r="AA3011" s="146"/>
      <c r="AB3011" s="148"/>
    </row>
    <row r="3012" spans="1:28" x14ac:dyDescent="0.2">
      <c r="A3012" s="150"/>
      <c r="B3012" s="149" t="str">
        <f t="shared" si="467"/>
        <v/>
      </c>
      <c r="C3012" s="140">
        <f t="shared" si="468"/>
        <v>31482000</v>
      </c>
      <c r="D3012" s="144"/>
      <c r="G3012" s="147"/>
      <c r="X3012" s="146"/>
      <c r="Y3012" s="146"/>
      <c r="Z3012" s="199"/>
      <c r="AA3012" s="146"/>
      <c r="AB3012" s="148"/>
    </row>
    <row r="3013" spans="1:28" x14ac:dyDescent="0.2">
      <c r="A3013" s="150"/>
      <c r="B3013" s="149" t="str">
        <f t="shared" si="467"/>
        <v/>
      </c>
      <c r="C3013" s="140">
        <f t="shared" si="468"/>
        <v>31492800</v>
      </c>
      <c r="D3013" s="144"/>
      <c r="G3013" s="147"/>
      <c r="X3013" s="146"/>
      <c r="Y3013" s="146"/>
      <c r="Z3013" s="199"/>
      <c r="AA3013" s="146"/>
      <c r="AB3013" s="148"/>
    </row>
    <row r="3014" spans="1:28" x14ac:dyDescent="0.2">
      <c r="A3014" s="150"/>
      <c r="B3014" s="149" t="str">
        <f t="shared" si="467"/>
        <v/>
      </c>
      <c r="C3014" s="140">
        <f t="shared" si="468"/>
        <v>31503600</v>
      </c>
      <c r="D3014" s="144"/>
      <c r="G3014" s="147"/>
      <c r="X3014" s="146"/>
      <c r="Y3014" s="146"/>
      <c r="Z3014" s="199"/>
      <c r="AA3014" s="146"/>
      <c r="AB3014" s="148"/>
    </row>
    <row r="3015" spans="1:28" x14ac:dyDescent="0.2">
      <c r="A3015" s="150"/>
      <c r="B3015" s="149" t="str">
        <f t="shared" si="467"/>
        <v/>
      </c>
      <c r="C3015" s="140">
        <f t="shared" si="468"/>
        <v>31514400</v>
      </c>
      <c r="D3015" s="144"/>
      <c r="G3015" s="147"/>
      <c r="X3015" s="146"/>
      <c r="Y3015" s="146"/>
      <c r="Z3015" s="199"/>
      <c r="AA3015" s="146"/>
      <c r="AB3015" s="148"/>
    </row>
    <row r="3016" spans="1:28" x14ac:dyDescent="0.2">
      <c r="A3016" s="150"/>
      <c r="B3016" s="149" t="str">
        <f t="shared" si="467"/>
        <v/>
      </c>
      <c r="C3016" s="140">
        <f t="shared" si="468"/>
        <v>31525200</v>
      </c>
      <c r="D3016" s="144"/>
      <c r="G3016" s="147"/>
      <c r="X3016" s="146"/>
      <c r="Y3016" s="146"/>
      <c r="Z3016" s="199"/>
      <c r="AA3016" s="146"/>
      <c r="AB3016" s="148"/>
    </row>
    <row r="3017" spans="1:28" x14ac:dyDescent="0.2">
      <c r="A3017" s="150"/>
      <c r="B3017" s="149" t="str">
        <f t="shared" si="467"/>
        <v/>
      </c>
      <c r="C3017" s="140">
        <f t="shared" si="468"/>
        <v>31536000</v>
      </c>
      <c r="D3017" s="144"/>
      <c r="G3017" s="147"/>
      <c r="X3017" s="146"/>
      <c r="Y3017" s="146"/>
      <c r="Z3017" s="199"/>
      <c r="AA3017" s="146"/>
      <c r="AB3017" s="148"/>
    </row>
    <row r="3018" spans="1:28" x14ac:dyDescent="0.2">
      <c r="A3018" s="150"/>
      <c r="B3018" s="149" t="str">
        <f t="shared" si="467"/>
        <v/>
      </c>
      <c r="C3018" s="140">
        <f t="shared" si="468"/>
        <v>31546800</v>
      </c>
      <c r="D3018" s="144"/>
      <c r="G3018" s="147"/>
      <c r="X3018" s="146"/>
      <c r="Y3018" s="146"/>
      <c r="Z3018" s="199"/>
      <c r="AA3018" s="146"/>
      <c r="AB3018" s="148"/>
    </row>
    <row r="3019" spans="1:28" x14ac:dyDescent="0.2">
      <c r="A3019" s="150"/>
      <c r="B3019" s="149" t="str">
        <f t="shared" si="467"/>
        <v/>
      </c>
      <c r="C3019" s="140">
        <f t="shared" si="468"/>
        <v>31557600</v>
      </c>
      <c r="D3019" s="144"/>
      <c r="G3019" s="147"/>
      <c r="X3019" s="146"/>
      <c r="Y3019" s="146"/>
      <c r="Z3019" s="199"/>
      <c r="AA3019" s="146"/>
      <c r="AB3019" s="148"/>
    </row>
    <row r="3020" spans="1:28" x14ac:dyDescent="0.2">
      <c r="A3020" s="150"/>
      <c r="B3020" s="149" t="str">
        <f t="shared" si="467"/>
        <v/>
      </c>
      <c r="C3020" s="140">
        <f t="shared" si="468"/>
        <v>31568400</v>
      </c>
      <c r="D3020" s="144"/>
      <c r="G3020" s="147"/>
      <c r="X3020" s="146"/>
      <c r="Y3020" s="146"/>
      <c r="Z3020" s="199"/>
      <c r="AA3020" s="146"/>
      <c r="AB3020" s="148"/>
    </row>
    <row r="3021" spans="1:28" x14ac:dyDescent="0.2">
      <c r="A3021" s="150"/>
      <c r="B3021" s="149" t="str">
        <f t="shared" si="467"/>
        <v/>
      </c>
      <c r="C3021" s="140">
        <f t="shared" si="468"/>
        <v>31579200</v>
      </c>
      <c r="D3021" s="144"/>
      <c r="G3021" s="147"/>
      <c r="X3021" s="146"/>
      <c r="Y3021" s="146"/>
      <c r="Z3021" s="199"/>
      <c r="AA3021" s="146"/>
      <c r="AB3021" s="148"/>
    </row>
    <row r="3022" spans="1:28" x14ac:dyDescent="0.2">
      <c r="A3022" s="150"/>
      <c r="B3022" s="149" t="str">
        <f t="shared" si="467"/>
        <v/>
      </c>
      <c r="C3022" s="140">
        <f t="shared" si="468"/>
        <v>31590000</v>
      </c>
      <c r="D3022" s="144"/>
      <c r="G3022" s="147"/>
      <c r="X3022" s="146"/>
      <c r="Y3022" s="146"/>
      <c r="Z3022" s="199"/>
      <c r="AA3022" s="146"/>
      <c r="AB3022" s="148"/>
    </row>
    <row r="3023" spans="1:28" x14ac:dyDescent="0.2">
      <c r="A3023" s="150"/>
      <c r="B3023" s="149" t="str">
        <f t="shared" si="467"/>
        <v/>
      </c>
      <c r="C3023" s="140">
        <f t="shared" si="468"/>
        <v>31600800</v>
      </c>
      <c r="D3023" s="144"/>
      <c r="G3023" s="147"/>
      <c r="X3023" s="146"/>
      <c r="Y3023" s="146"/>
      <c r="Z3023" s="199"/>
      <c r="AA3023" s="146"/>
      <c r="AB3023" s="148"/>
    </row>
    <row r="3024" spans="1:28" x14ac:dyDescent="0.2">
      <c r="A3024" s="150"/>
      <c r="B3024" s="149" t="str">
        <f t="shared" si="467"/>
        <v/>
      </c>
      <c r="C3024" s="140">
        <f t="shared" si="468"/>
        <v>31611600</v>
      </c>
      <c r="D3024" s="144"/>
      <c r="G3024" s="147"/>
      <c r="X3024" s="146"/>
      <c r="Y3024" s="146"/>
      <c r="Z3024" s="199"/>
      <c r="AA3024" s="146"/>
      <c r="AB3024" s="148"/>
    </row>
    <row r="3025" spans="1:28" x14ac:dyDescent="0.2">
      <c r="A3025" s="150"/>
      <c r="B3025" s="149" t="str">
        <f t="shared" si="467"/>
        <v/>
      </c>
      <c r="C3025" s="140">
        <f t="shared" si="468"/>
        <v>31622400</v>
      </c>
      <c r="D3025" s="144"/>
      <c r="G3025" s="147"/>
      <c r="X3025" s="146"/>
      <c r="Y3025" s="146"/>
      <c r="Z3025" s="199"/>
      <c r="AA3025" s="146"/>
      <c r="AB3025" s="148"/>
    </row>
    <row r="3026" spans="1:28" x14ac:dyDescent="0.2">
      <c r="A3026" s="150"/>
      <c r="B3026" s="149" t="str">
        <f t="shared" si="467"/>
        <v/>
      </c>
      <c r="C3026" s="140">
        <f t="shared" si="468"/>
        <v>31633200</v>
      </c>
      <c r="D3026" s="144"/>
      <c r="G3026" s="147"/>
      <c r="X3026" s="146"/>
      <c r="Y3026" s="146"/>
      <c r="Z3026" s="199"/>
      <c r="AA3026" s="146"/>
      <c r="AB3026" s="148"/>
    </row>
    <row r="3027" spans="1:28" x14ac:dyDescent="0.2">
      <c r="A3027" s="150"/>
      <c r="B3027" s="149" t="str">
        <f t="shared" si="467"/>
        <v/>
      </c>
      <c r="C3027" s="140">
        <f t="shared" si="468"/>
        <v>31644000</v>
      </c>
      <c r="D3027" s="144"/>
      <c r="G3027" s="147"/>
      <c r="X3027" s="146"/>
      <c r="Y3027" s="146"/>
      <c r="Z3027" s="199"/>
      <c r="AA3027" s="146"/>
      <c r="AB3027" s="148"/>
    </row>
    <row r="3028" spans="1:28" x14ac:dyDescent="0.2">
      <c r="A3028" s="150"/>
      <c r="B3028" s="149" t="str">
        <f t="shared" si="467"/>
        <v/>
      </c>
      <c r="C3028" s="140">
        <f t="shared" si="468"/>
        <v>31654800</v>
      </c>
      <c r="D3028" s="144"/>
      <c r="G3028" s="147"/>
      <c r="X3028" s="146"/>
      <c r="Y3028" s="146"/>
      <c r="Z3028" s="199"/>
      <c r="AA3028" s="146"/>
      <c r="AB3028" s="148"/>
    </row>
    <row r="3029" spans="1:28" x14ac:dyDescent="0.2">
      <c r="A3029" s="150"/>
      <c r="B3029" s="149" t="str">
        <f t="shared" si="467"/>
        <v/>
      </c>
      <c r="C3029" s="140">
        <f t="shared" si="468"/>
        <v>31665600</v>
      </c>
      <c r="D3029" s="144"/>
      <c r="G3029" s="147"/>
      <c r="X3029" s="146"/>
      <c r="Y3029" s="146"/>
      <c r="Z3029" s="199"/>
      <c r="AA3029" s="146"/>
      <c r="AB3029" s="148"/>
    </row>
    <row r="3030" spans="1:28" x14ac:dyDescent="0.2">
      <c r="A3030" s="150"/>
      <c r="B3030" s="149" t="str">
        <f t="shared" si="467"/>
        <v/>
      </c>
      <c r="C3030" s="140">
        <f t="shared" si="468"/>
        <v>31676400</v>
      </c>
      <c r="D3030" s="144"/>
      <c r="G3030" s="147"/>
      <c r="X3030" s="146"/>
      <c r="Y3030" s="146"/>
      <c r="Z3030" s="199"/>
      <c r="AA3030" s="146"/>
      <c r="AB3030" s="148"/>
    </row>
    <row r="3031" spans="1:28" x14ac:dyDescent="0.2">
      <c r="A3031" s="150"/>
      <c r="B3031" s="149" t="str">
        <f t="shared" si="467"/>
        <v/>
      </c>
      <c r="C3031" s="140">
        <f t="shared" si="468"/>
        <v>31687200</v>
      </c>
      <c r="D3031" s="144"/>
      <c r="G3031" s="147"/>
      <c r="X3031" s="146"/>
      <c r="Y3031" s="146"/>
      <c r="Z3031" s="199"/>
      <c r="AA3031" s="146"/>
      <c r="AB3031" s="148"/>
    </row>
    <row r="3032" spans="1:28" x14ac:dyDescent="0.2">
      <c r="A3032" s="150"/>
      <c r="B3032" s="149" t="str">
        <f t="shared" si="467"/>
        <v/>
      </c>
      <c r="C3032" s="140">
        <f t="shared" si="468"/>
        <v>31698000</v>
      </c>
      <c r="D3032" s="144"/>
      <c r="G3032" s="147"/>
      <c r="X3032" s="146"/>
      <c r="Y3032" s="146"/>
      <c r="Z3032" s="199"/>
      <c r="AA3032" s="146"/>
      <c r="AB3032" s="148"/>
    </row>
    <row r="3033" spans="1:28" x14ac:dyDescent="0.2">
      <c r="A3033" s="150"/>
      <c r="B3033" s="149" t="str">
        <f t="shared" si="467"/>
        <v/>
      </c>
      <c r="C3033" s="140">
        <f t="shared" si="468"/>
        <v>31708800</v>
      </c>
      <c r="D3033" s="144"/>
      <c r="G3033" s="147"/>
      <c r="X3033" s="146"/>
      <c r="Y3033" s="146"/>
      <c r="Z3033" s="199"/>
      <c r="AA3033" s="146"/>
      <c r="AB3033" s="148"/>
    </row>
    <row r="3034" spans="1:28" x14ac:dyDescent="0.2">
      <c r="A3034" s="150"/>
      <c r="B3034" s="149" t="str">
        <f t="shared" si="467"/>
        <v/>
      </c>
      <c r="C3034" s="140">
        <f t="shared" si="468"/>
        <v>31719600</v>
      </c>
      <c r="D3034" s="144"/>
      <c r="G3034" s="147"/>
      <c r="X3034" s="146"/>
      <c r="Y3034" s="146"/>
      <c r="Z3034" s="199"/>
      <c r="AA3034" s="146"/>
      <c r="AB3034" s="148"/>
    </row>
    <row r="3035" spans="1:28" x14ac:dyDescent="0.2">
      <c r="A3035" s="150"/>
      <c r="B3035" s="149" t="str">
        <f t="shared" si="467"/>
        <v/>
      </c>
      <c r="C3035" s="140">
        <f t="shared" si="468"/>
        <v>31730400</v>
      </c>
      <c r="D3035" s="144"/>
      <c r="G3035" s="147"/>
      <c r="X3035" s="146"/>
      <c r="Y3035" s="146"/>
      <c r="Z3035" s="199"/>
      <c r="AA3035" s="146"/>
      <c r="AB3035" s="148"/>
    </row>
    <row r="3036" spans="1:28" x14ac:dyDescent="0.2">
      <c r="A3036" s="150"/>
      <c r="B3036" s="149" t="str">
        <f t="shared" si="467"/>
        <v/>
      </c>
      <c r="C3036" s="140">
        <f t="shared" si="468"/>
        <v>31741200</v>
      </c>
      <c r="D3036" s="144"/>
      <c r="G3036" s="147"/>
      <c r="X3036" s="146"/>
      <c r="Y3036" s="146"/>
      <c r="Z3036" s="199"/>
      <c r="AA3036" s="146"/>
      <c r="AB3036" s="148"/>
    </row>
    <row r="3037" spans="1:28" x14ac:dyDescent="0.2">
      <c r="A3037" s="150"/>
      <c r="B3037" s="149" t="str">
        <f t="shared" si="467"/>
        <v/>
      </c>
      <c r="C3037" s="140">
        <f t="shared" si="468"/>
        <v>31752000</v>
      </c>
      <c r="D3037" s="144"/>
      <c r="G3037" s="147"/>
      <c r="X3037" s="146"/>
      <c r="Y3037" s="146"/>
      <c r="Z3037" s="199"/>
      <c r="AA3037" s="146"/>
      <c r="AB3037" s="148"/>
    </row>
    <row r="3038" spans="1:28" x14ac:dyDescent="0.2">
      <c r="A3038" s="150"/>
      <c r="B3038" s="149" t="str">
        <f t="shared" si="467"/>
        <v/>
      </c>
      <c r="C3038" s="140">
        <f t="shared" si="468"/>
        <v>31762800</v>
      </c>
      <c r="D3038" s="144"/>
      <c r="G3038" s="147"/>
      <c r="X3038" s="146"/>
      <c r="Y3038" s="146"/>
      <c r="Z3038" s="199"/>
      <c r="AA3038" s="146"/>
      <c r="AB3038" s="148"/>
    </row>
    <row r="3039" spans="1:28" x14ac:dyDescent="0.2">
      <c r="A3039" s="150"/>
      <c r="B3039" s="149" t="str">
        <f t="shared" si="467"/>
        <v/>
      </c>
      <c r="C3039" s="140">
        <f t="shared" si="468"/>
        <v>31773600</v>
      </c>
      <c r="D3039" s="144"/>
      <c r="G3039" s="147"/>
      <c r="X3039" s="146"/>
      <c r="Y3039" s="146"/>
      <c r="Z3039" s="199"/>
      <c r="AA3039" s="146"/>
      <c r="AB3039" s="148"/>
    </row>
    <row r="3040" spans="1:28" x14ac:dyDescent="0.2">
      <c r="A3040" s="150"/>
      <c r="B3040" s="149" t="str">
        <f t="shared" si="467"/>
        <v/>
      </c>
      <c r="C3040" s="140">
        <f t="shared" si="468"/>
        <v>31784400</v>
      </c>
      <c r="D3040" s="144"/>
      <c r="G3040" s="147"/>
      <c r="X3040" s="146"/>
      <c r="Y3040" s="146"/>
      <c r="Z3040" s="199"/>
      <c r="AA3040" s="146"/>
      <c r="AB3040" s="148"/>
    </row>
    <row r="3041" spans="1:28" x14ac:dyDescent="0.2">
      <c r="A3041" s="150"/>
      <c r="B3041" s="149" t="str">
        <f t="shared" si="467"/>
        <v/>
      </c>
      <c r="C3041" s="140">
        <f t="shared" si="468"/>
        <v>31795200</v>
      </c>
      <c r="D3041" s="144"/>
      <c r="G3041" s="147"/>
      <c r="X3041" s="146"/>
      <c r="Y3041" s="146"/>
      <c r="Z3041" s="199"/>
      <c r="AA3041" s="146"/>
      <c r="AB3041" s="148"/>
    </row>
    <row r="3042" spans="1:28" x14ac:dyDescent="0.2">
      <c r="A3042" s="150"/>
      <c r="B3042" s="149" t="str">
        <f t="shared" si="467"/>
        <v/>
      </c>
      <c r="C3042" s="140">
        <f t="shared" si="468"/>
        <v>31806000</v>
      </c>
      <c r="D3042" s="144"/>
      <c r="G3042" s="147"/>
      <c r="X3042" s="146"/>
      <c r="Y3042" s="146"/>
      <c r="Z3042" s="199"/>
      <c r="AA3042" s="146"/>
      <c r="AB3042" s="148"/>
    </row>
    <row r="3043" spans="1:28" x14ac:dyDescent="0.2">
      <c r="A3043" s="150"/>
      <c r="B3043" s="149" t="str">
        <f t="shared" si="467"/>
        <v/>
      </c>
      <c r="C3043" s="140">
        <f t="shared" si="468"/>
        <v>31816800</v>
      </c>
      <c r="D3043" s="144"/>
      <c r="G3043" s="147"/>
      <c r="X3043" s="146"/>
      <c r="Y3043" s="146"/>
      <c r="Z3043" s="199"/>
      <c r="AA3043" s="146"/>
      <c r="AB3043" s="148"/>
    </row>
    <row r="3044" spans="1:28" x14ac:dyDescent="0.2">
      <c r="A3044" s="150"/>
      <c r="B3044" s="149" t="str">
        <f t="shared" si="467"/>
        <v/>
      </c>
      <c r="C3044" s="140">
        <f t="shared" si="468"/>
        <v>31827600</v>
      </c>
      <c r="D3044" s="144"/>
      <c r="G3044" s="147"/>
      <c r="X3044" s="146"/>
      <c r="Y3044" s="146"/>
      <c r="Z3044" s="199"/>
      <c r="AA3044" s="146"/>
      <c r="AB3044" s="148"/>
    </row>
    <row r="3045" spans="1:28" x14ac:dyDescent="0.2">
      <c r="A3045" s="150"/>
      <c r="B3045" s="149" t="str">
        <f t="shared" si="467"/>
        <v/>
      </c>
      <c r="C3045" s="140">
        <f t="shared" si="468"/>
        <v>31838400</v>
      </c>
      <c r="D3045" s="144"/>
      <c r="G3045" s="147"/>
      <c r="X3045" s="146"/>
      <c r="Y3045" s="146"/>
      <c r="Z3045" s="199"/>
      <c r="AA3045" s="146"/>
      <c r="AB3045" s="148"/>
    </row>
    <row r="3046" spans="1:28" x14ac:dyDescent="0.2">
      <c r="A3046" s="150"/>
      <c r="B3046" s="149" t="str">
        <f t="shared" si="467"/>
        <v/>
      </c>
      <c r="C3046" s="140">
        <f t="shared" si="468"/>
        <v>31849200</v>
      </c>
      <c r="D3046" s="144"/>
      <c r="G3046" s="147"/>
      <c r="X3046" s="146"/>
      <c r="Y3046" s="146"/>
      <c r="Z3046" s="199"/>
      <c r="AA3046" s="146"/>
      <c r="AB3046" s="148"/>
    </row>
    <row r="3047" spans="1:28" x14ac:dyDescent="0.2">
      <c r="A3047" s="150"/>
      <c r="B3047" s="149" t="str">
        <f t="shared" si="467"/>
        <v/>
      </c>
      <c r="C3047" s="140">
        <f t="shared" si="468"/>
        <v>31860000</v>
      </c>
      <c r="D3047" s="144"/>
      <c r="G3047" s="147"/>
      <c r="X3047" s="146"/>
      <c r="Y3047" s="146"/>
      <c r="Z3047" s="199"/>
      <c r="AA3047" s="146"/>
      <c r="AB3047" s="148"/>
    </row>
    <row r="3048" spans="1:28" x14ac:dyDescent="0.2">
      <c r="A3048" s="150"/>
      <c r="B3048" s="149" t="str">
        <f t="shared" si="467"/>
        <v/>
      </c>
      <c r="C3048" s="140">
        <f t="shared" si="468"/>
        <v>31870800</v>
      </c>
      <c r="D3048" s="144"/>
      <c r="G3048" s="147"/>
      <c r="X3048" s="146"/>
      <c r="Y3048" s="146"/>
      <c r="Z3048" s="199"/>
      <c r="AA3048" s="146"/>
      <c r="AB3048" s="148"/>
    </row>
    <row r="3049" spans="1:28" x14ac:dyDescent="0.2">
      <c r="A3049" s="150"/>
      <c r="B3049" s="149" t="str">
        <f t="shared" si="467"/>
        <v/>
      </c>
      <c r="C3049" s="140">
        <f t="shared" si="468"/>
        <v>31881600</v>
      </c>
      <c r="D3049" s="144"/>
      <c r="G3049" s="147"/>
      <c r="X3049" s="146"/>
      <c r="Y3049" s="146"/>
      <c r="Z3049" s="199"/>
      <c r="AA3049" s="146"/>
      <c r="AB3049" s="148"/>
    </row>
    <row r="3050" spans="1:28" x14ac:dyDescent="0.2">
      <c r="A3050" s="150"/>
      <c r="B3050" s="149" t="str">
        <f t="shared" si="467"/>
        <v/>
      </c>
      <c r="C3050" s="140">
        <f t="shared" si="468"/>
        <v>31892400</v>
      </c>
      <c r="D3050" s="144"/>
      <c r="G3050" s="147"/>
      <c r="X3050" s="146"/>
      <c r="Y3050" s="146"/>
      <c r="Z3050" s="199"/>
      <c r="AA3050" s="146"/>
      <c r="AB3050" s="148"/>
    </row>
    <row r="3051" spans="1:28" x14ac:dyDescent="0.2">
      <c r="A3051" s="150"/>
      <c r="B3051" s="149" t="str">
        <f t="shared" si="467"/>
        <v/>
      </c>
      <c r="C3051" s="140">
        <f t="shared" si="468"/>
        <v>31903200</v>
      </c>
      <c r="D3051" s="144"/>
      <c r="G3051" s="147"/>
      <c r="X3051" s="146"/>
      <c r="Y3051" s="146"/>
      <c r="Z3051" s="199"/>
      <c r="AA3051" s="146"/>
      <c r="AB3051" s="148"/>
    </row>
    <row r="3052" spans="1:28" x14ac:dyDescent="0.2">
      <c r="A3052" s="150"/>
      <c r="B3052" s="149" t="str">
        <f t="shared" si="467"/>
        <v/>
      </c>
      <c r="C3052" s="140">
        <f t="shared" si="468"/>
        <v>31914000</v>
      </c>
      <c r="D3052" s="144"/>
      <c r="G3052" s="147"/>
      <c r="X3052" s="146"/>
      <c r="Y3052" s="146"/>
      <c r="Z3052" s="199"/>
      <c r="AA3052" s="146"/>
      <c r="AB3052" s="148"/>
    </row>
    <row r="3053" spans="1:28" x14ac:dyDescent="0.2">
      <c r="A3053" s="150"/>
      <c r="B3053" s="149" t="str">
        <f t="shared" si="467"/>
        <v/>
      </c>
      <c r="C3053" s="140">
        <f t="shared" si="468"/>
        <v>31924800</v>
      </c>
      <c r="D3053" s="144"/>
      <c r="G3053" s="147"/>
      <c r="X3053" s="146"/>
      <c r="Y3053" s="146"/>
      <c r="Z3053" s="199"/>
      <c r="AA3053" s="146"/>
      <c r="AB3053" s="148"/>
    </row>
    <row r="3054" spans="1:28" x14ac:dyDescent="0.2">
      <c r="A3054" s="150"/>
      <c r="B3054" s="149" t="str">
        <f t="shared" si="467"/>
        <v/>
      </c>
      <c r="C3054" s="140">
        <f t="shared" si="468"/>
        <v>31935600</v>
      </c>
      <c r="D3054" s="144"/>
      <c r="G3054" s="147"/>
      <c r="X3054" s="146"/>
      <c r="Y3054" s="146"/>
      <c r="Z3054" s="199"/>
      <c r="AA3054" s="146"/>
      <c r="AB3054" s="148"/>
    </row>
    <row r="3055" spans="1:28" x14ac:dyDescent="0.2">
      <c r="A3055" s="150"/>
      <c r="B3055" s="149" t="str">
        <f t="shared" si="467"/>
        <v/>
      </c>
      <c r="C3055" s="140">
        <f t="shared" si="468"/>
        <v>31946400</v>
      </c>
      <c r="D3055" s="144"/>
      <c r="G3055" s="147"/>
      <c r="X3055" s="146"/>
      <c r="Y3055" s="146"/>
      <c r="Z3055" s="199"/>
      <c r="AA3055" s="146"/>
      <c r="AB3055" s="148"/>
    </row>
    <row r="3056" spans="1:28" x14ac:dyDescent="0.2">
      <c r="A3056" s="150"/>
      <c r="B3056" s="149" t="str">
        <f t="shared" si="467"/>
        <v/>
      </c>
      <c r="C3056" s="140">
        <f t="shared" si="468"/>
        <v>31957200</v>
      </c>
      <c r="D3056" s="144"/>
      <c r="G3056" s="147"/>
      <c r="X3056" s="146"/>
      <c r="Y3056" s="146"/>
      <c r="Z3056" s="199"/>
      <c r="AA3056" s="146"/>
      <c r="AB3056" s="148"/>
    </row>
    <row r="3057" spans="1:28" x14ac:dyDescent="0.2">
      <c r="A3057" s="150"/>
      <c r="B3057" s="149" t="str">
        <f t="shared" si="467"/>
        <v/>
      </c>
      <c r="C3057" s="140">
        <f t="shared" si="468"/>
        <v>31968000</v>
      </c>
      <c r="D3057" s="144"/>
      <c r="G3057" s="147"/>
      <c r="X3057" s="146"/>
      <c r="Y3057" s="146"/>
      <c r="Z3057" s="199"/>
      <c r="AA3057" s="146"/>
      <c r="AB3057" s="148"/>
    </row>
    <row r="3058" spans="1:28" x14ac:dyDescent="0.2">
      <c r="A3058" s="150"/>
      <c r="B3058" s="149" t="str">
        <f t="shared" si="467"/>
        <v/>
      </c>
      <c r="C3058" s="140">
        <f t="shared" si="468"/>
        <v>31978800</v>
      </c>
      <c r="D3058" s="144"/>
      <c r="G3058" s="147"/>
      <c r="X3058" s="146"/>
      <c r="Y3058" s="146"/>
      <c r="Z3058" s="199"/>
      <c r="AA3058" s="146"/>
      <c r="AB3058" s="148"/>
    </row>
    <row r="3059" spans="1:28" x14ac:dyDescent="0.2">
      <c r="A3059" s="150"/>
      <c r="B3059" s="149" t="str">
        <f t="shared" si="467"/>
        <v/>
      </c>
      <c r="C3059" s="140">
        <f t="shared" si="468"/>
        <v>31989600</v>
      </c>
      <c r="D3059" s="144"/>
      <c r="G3059" s="147"/>
      <c r="X3059" s="146"/>
      <c r="Y3059" s="146"/>
      <c r="Z3059" s="199"/>
      <c r="AA3059" s="146"/>
      <c r="AB3059" s="148"/>
    </row>
    <row r="3060" spans="1:28" x14ac:dyDescent="0.2">
      <c r="A3060" s="150"/>
      <c r="B3060" s="149" t="str">
        <f t="shared" si="467"/>
        <v/>
      </c>
      <c r="C3060" s="140">
        <f t="shared" si="468"/>
        <v>32000400</v>
      </c>
      <c r="D3060" s="144"/>
      <c r="G3060" s="147"/>
      <c r="X3060" s="146"/>
      <c r="Y3060" s="146"/>
      <c r="Z3060" s="199"/>
      <c r="AA3060" s="146"/>
      <c r="AB3060" s="148"/>
    </row>
    <row r="3061" spans="1:28" x14ac:dyDescent="0.2">
      <c r="A3061" s="150"/>
      <c r="B3061" s="149" t="str">
        <f t="shared" si="467"/>
        <v/>
      </c>
      <c r="C3061" s="140">
        <f t="shared" si="468"/>
        <v>32011200</v>
      </c>
      <c r="D3061" s="144"/>
      <c r="G3061" s="147"/>
      <c r="X3061" s="146"/>
      <c r="Y3061" s="146"/>
      <c r="Z3061" s="199"/>
      <c r="AA3061" s="146"/>
      <c r="AB3061" s="148"/>
    </row>
    <row r="3062" spans="1:28" x14ac:dyDescent="0.2">
      <c r="A3062" s="150"/>
      <c r="B3062" s="149" t="str">
        <f t="shared" ref="B3062:B3125" si="469">IF(D3062="","",B3061+$N$5/24+0.000000001)</f>
        <v/>
      </c>
      <c r="C3062" s="140">
        <f t="shared" si="468"/>
        <v>32022000</v>
      </c>
      <c r="D3062" s="144"/>
      <c r="G3062" s="147"/>
      <c r="X3062" s="146"/>
      <c r="Y3062" s="146"/>
      <c r="Z3062" s="199"/>
      <c r="AA3062" s="146"/>
      <c r="AB3062" s="148"/>
    </row>
    <row r="3063" spans="1:28" x14ac:dyDescent="0.2">
      <c r="A3063" s="150"/>
      <c r="B3063" s="149" t="str">
        <f t="shared" si="469"/>
        <v/>
      </c>
      <c r="C3063" s="140">
        <f t="shared" si="468"/>
        <v>32032800</v>
      </c>
      <c r="D3063" s="144"/>
      <c r="G3063" s="147"/>
      <c r="X3063" s="146"/>
      <c r="Y3063" s="146"/>
      <c r="Z3063" s="199"/>
      <c r="AA3063" s="146"/>
      <c r="AB3063" s="148"/>
    </row>
    <row r="3064" spans="1:28" x14ac:dyDescent="0.2">
      <c r="A3064" s="150"/>
      <c r="B3064" s="149" t="str">
        <f t="shared" si="469"/>
        <v/>
      </c>
      <c r="C3064" s="140">
        <f t="shared" si="468"/>
        <v>32043600</v>
      </c>
      <c r="D3064" s="144"/>
      <c r="G3064" s="147"/>
      <c r="X3064" s="146"/>
      <c r="Y3064" s="146"/>
      <c r="Z3064" s="199"/>
      <c r="AA3064" s="146"/>
      <c r="AB3064" s="148"/>
    </row>
    <row r="3065" spans="1:28" x14ac:dyDescent="0.2">
      <c r="A3065" s="150"/>
      <c r="B3065" s="149" t="str">
        <f t="shared" si="469"/>
        <v/>
      </c>
      <c r="C3065" s="140">
        <f t="shared" si="468"/>
        <v>32054400</v>
      </c>
      <c r="D3065" s="144"/>
      <c r="G3065" s="147"/>
      <c r="X3065" s="146"/>
      <c r="Y3065" s="146"/>
      <c r="Z3065" s="199"/>
      <c r="AA3065" s="146"/>
      <c r="AB3065" s="148"/>
    </row>
    <row r="3066" spans="1:28" x14ac:dyDescent="0.2">
      <c r="A3066" s="150"/>
      <c r="B3066" s="149" t="str">
        <f t="shared" si="469"/>
        <v/>
      </c>
      <c r="C3066" s="140">
        <f t="shared" si="468"/>
        <v>32065200</v>
      </c>
      <c r="D3066" s="144"/>
      <c r="G3066" s="147"/>
      <c r="X3066" s="146"/>
      <c r="Y3066" s="146"/>
      <c r="Z3066" s="199"/>
      <c r="AA3066" s="146"/>
      <c r="AB3066" s="148"/>
    </row>
    <row r="3067" spans="1:28" x14ac:dyDescent="0.2">
      <c r="A3067" s="150"/>
      <c r="B3067" s="149" t="str">
        <f t="shared" si="469"/>
        <v/>
      </c>
      <c r="C3067" s="140">
        <f t="shared" si="468"/>
        <v>32076000</v>
      </c>
      <c r="D3067" s="144"/>
      <c r="G3067" s="147"/>
      <c r="X3067" s="146"/>
      <c r="Y3067" s="146"/>
      <c r="Z3067" s="199"/>
      <c r="AA3067" s="146"/>
      <c r="AB3067" s="148"/>
    </row>
    <row r="3068" spans="1:28" x14ac:dyDescent="0.2">
      <c r="A3068" s="150"/>
      <c r="B3068" s="149" t="str">
        <f t="shared" si="469"/>
        <v/>
      </c>
      <c r="C3068" s="140">
        <f t="shared" ref="C3068:C3131" si="470">C3067+$N$5*3600+0.00000000001</f>
        <v>32086800</v>
      </c>
      <c r="D3068" s="144"/>
      <c r="G3068" s="147"/>
      <c r="X3068" s="146"/>
      <c r="Y3068" s="146"/>
      <c r="Z3068" s="199"/>
      <c r="AA3068" s="146"/>
      <c r="AB3068" s="148"/>
    </row>
    <row r="3069" spans="1:28" x14ac:dyDescent="0.2">
      <c r="A3069" s="150"/>
      <c r="B3069" s="149" t="str">
        <f t="shared" si="469"/>
        <v/>
      </c>
      <c r="C3069" s="140">
        <f t="shared" si="470"/>
        <v>32097600</v>
      </c>
      <c r="D3069" s="144"/>
      <c r="G3069" s="147"/>
      <c r="X3069" s="146"/>
      <c r="Y3069" s="146"/>
      <c r="Z3069" s="199"/>
      <c r="AA3069" s="146"/>
      <c r="AB3069" s="148"/>
    </row>
    <row r="3070" spans="1:28" x14ac:dyDescent="0.2">
      <c r="A3070" s="150"/>
      <c r="B3070" s="149" t="str">
        <f t="shared" si="469"/>
        <v/>
      </c>
      <c r="C3070" s="140">
        <f t="shared" si="470"/>
        <v>32108400</v>
      </c>
      <c r="D3070" s="144"/>
      <c r="G3070" s="147"/>
      <c r="X3070" s="146"/>
      <c r="Y3070" s="146"/>
      <c r="Z3070" s="199"/>
      <c r="AA3070" s="146"/>
      <c r="AB3070" s="148"/>
    </row>
    <row r="3071" spans="1:28" x14ac:dyDescent="0.2">
      <c r="A3071" s="150"/>
      <c r="B3071" s="149" t="str">
        <f t="shared" si="469"/>
        <v/>
      </c>
      <c r="C3071" s="140">
        <f t="shared" si="470"/>
        <v>32119200</v>
      </c>
      <c r="D3071" s="144"/>
      <c r="G3071" s="147"/>
      <c r="X3071" s="146"/>
      <c r="Y3071" s="146"/>
      <c r="Z3071" s="199"/>
      <c r="AA3071" s="146"/>
      <c r="AB3071" s="148"/>
    </row>
    <row r="3072" spans="1:28" x14ac:dyDescent="0.2">
      <c r="A3072" s="150"/>
      <c r="B3072" s="149" t="str">
        <f t="shared" si="469"/>
        <v/>
      </c>
      <c r="C3072" s="140">
        <f t="shared" si="470"/>
        <v>32130000</v>
      </c>
      <c r="D3072" s="144"/>
      <c r="G3072" s="147"/>
      <c r="X3072" s="146"/>
      <c r="Y3072" s="146"/>
      <c r="Z3072" s="199"/>
      <c r="AA3072" s="146"/>
      <c r="AB3072" s="148"/>
    </row>
    <row r="3073" spans="1:28" x14ac:dyDescent="0.2">
      <c r="A3073" s="150"/>
      <c r="B3073" s="149" t="str">
        <f t="shared" si="469"/>
        <v/>
      </c>
      <c r="C3073" s="140">
        <f t="shared" si="470"/>
        <v>32140800</v>
      </c>
      <c r="D3073" s="144"/>
      <c r="G3073" s="147"/>
      <c r="X3073" s="146"/>
      <c r="Y3073" s="146"/>
      <c r="Z3073" s="199"/>
      <c r="AA3073" s="146"/>
      <c r="AB3073" s="148"/>
    </row>
    <row r="3074" spans="1:28" x14ac:dyDescent="0.2">
      <c r="A3074" s="150"/>
      <c r="B3074" s="149" t="str">
        <f t="shared" si="469"/>
        <v/>
      </c>
      <c r="C3074" s="140">
        <f t="shared" si="470"/>
        <v>32151600</v>
      </c>
      <c r="D3074" s="144"/>
      <c r="G3074" s="147"/>
      <c r="X3074" s="146"/>
      <c r="Y3074" s="146"/>
      <c r="Z3074" s="199"/>
      <c r="AA3074" s="146"/>
      <c r="AB3074" s="148"/>
    </row>
    <row r="3075" spans="1:28" x14ac:dyDescent="0.2">
      <c r="A3075" s="150"/>
      <c r="B3075" s="149" t="str">
        <f t="shared" si="469"/>
        <v/>
      </c>
      <c r="C3075" s="140">
        <f t="shared" si="470"/>
        <v>32162400</v>
      </c>
      <c r="D3075" s="144"/>
      <c r="G3075" s="147"/>
      <c r="X3075" s="146"/>
      <c r="Y3075" s="146"/>
      <c r="Z3075" s="199"/>
      <c r="AA3075" s="146"/>
      <c r="AB3075" s="148"/>
    </row>
    <row r="3076" spans="1:28" x14ac:dyDescent="0.2">
      <c r="A3076" s="150"/>
      <c r="B3076" s="149" t="str">
        <f t="shared" si="469"/>
        <v/>
      </c>
      <c r="C3076" s="140">
        <f t="shared" si="470"/>
        <v>32173200</v>
      </c>
      <c r="D3076" s="144"/>
      <c r="G3076" s="147"/>
      <c r="X3076" s="146"/>
      <c r="Y3076" s="146"/>
      <c r="Z3076" s="199"/>
      <c r="AA3076" s="146"/>
      <c r="AB3076" s="148"/>
    </row>
    <row r="3077" spans="1:28" x14ac:dyDescent="0.2">
      <c r="A3077" s="150"/>
      <c r="B3077" s="149" t="str">
        <f t="shared" si="469"/>
        <v/>
      </c>
      <c r="C3077" s="140">
        <f t="shared" si="470"/>
        <v>32184000</v>
      </c>
      <c r="D3077" s="144"/>
      <c r="G3077" s="147"/>
      <c r="X3077" s="146"/>
      <c r="Y3077" s="146"/>
      <c r="Z3077" s="199"/>
      <c r="AA3077" s="146"/>
      <c r="AB3077" s="148"/>
    </row>
    <row r="3078" spans="1:28" x14ac:dyDescent="0.2">
      <c r="A3078" s="150"/>
      <c r="B3078" s="149" t="str">
        <f t="shared" si="469"/>
        <v/>
      </c>
      <c r="C3078" s="140">
        <f t="shared" si="470"/>
        <v>32194800</v>
      </c>
      <c r="D3078" s="144"/>
      <c r="G3078" s="147"/>
      <c r="X3078" s="146"/>
      <c r="Y3078" s="146"/>
      <c r="Z3078" s="199"/>
      <c r="AA3078" s="146"/>
      <c r="AB3078" s="148"/>
    </row>
    <row r="3079" spans="1:28" x14ac:dyDescent="0.2">
      <c r="A3079" s="150"/>
      <c r="B3079" s="149" t="str">
        <f t="shared" si="469"/>
        <v/>
      </c>
      <c r="C3079" s="140">
        <f t="shared" si="470"/>
        <v>32205600</v>
      </c>
      <c r="D3079" s="144"/>
      <c r="G3079" s="147"/>
      <c r="X3079" s="146"/>
      <c r="Y3079" s="146"/>
      <c r="Z3079" s="199"/>
      <c r="AA3079" s="146"/>
      <c r="AB3079" s="148"/>
    </row>
    <row r="3080" spans="1:28" x14ac:dyDescent="0.2">
      <c r="A3080" s="150"/>
      <c r="B3080" s="149" t="str">
        <f t="shared" si="469"/>
        <v/>
      </c>
      <c r="C3080" s="140">
        <f t="shared" si="470"/>
        <v>32216400</v>
      </c>
      <c r="D3080" s="144"/>
      <c r="G3080" s="147"/>
      <c r="X3080" s="146"/>
      <c r="Y3080" s="146"/>
      <c r="Z3080" s="199"/>
      <c r="AA3080" s="146"/>
      <c r="AB3080" s="148"/>
    </row>
    <row r="3081" spans="1:28" x14ac:dyDescent="0.2">
      <c r="A3081" s="150"/>
      <c r="B3081" s="149" t="str">
        <f t="shared" si="469"/>
        <v/>
      </c>
      <c r="C3081" s="140">
        <f t="shared" si="470"/>
        <v>32227200</v>
      </c>
      <c r="D3081" s="144"/>
      <c r="G3081" s="147"/>
      <c r="X3081" s="146"/>
      <c r="Y3081" s="146"/>
      <c r="Z3081" s="199"/>
      <c r="AA3081" s="146"/>
      <c r="AB3081" s="148"/>
    </row>
    <row r="3082" spans="1:28" x14ac:dyDescent="0.2">
      <c r="A3082" s="150"/>
      <c r="B3082" s="149" t="str">
        <f t="shared" si="469"/>
        <v/>
      </c>
      <c r="C3082" s="140">
        <f t="shared" si="470"/>
        <v>32238000</v>
      </c>
      <c r="D3082" s="144"/>
      <c r="G3082" s="147"/>
      <c r="X3082" s="146"/>
      <c r="Y3082" s="146"/>
      <c r="Z3082" s="199"/>
      <c r="AA3082" s="146"/>
      <c r="AB3082" s="148"/>
    </row>
    <row r="3083" spans="1:28" x14ac:dyDescent="0.2">
      <c r="A3083" s="150"/>
      <c r="B3083" s="149" t="str">
        <f t="shared" si="469"/>
        <v/>
      </c>
      <c r="C3083" s="140">
        <f t="shared" si="470"/>
        <v>32248800</v>
      </c>
      <c r="D3083" s="144"/>
      <c r="G3083" s="147"/>
      <c r="X3083" s="146"/>
      <c r="Y3083" s="146"/>
      <c r="Z3083" s="199"/>
      <c r="AA3083" s="146"/>
      <c r="AB3083" s="148"/>
    </row>
    <row r="3084" spans="1:28" x14ac:dyDescent="0.2">
      <c r="A3084" s="150"/>
      <c r="B3084" s="149" t="str">
        <f t="shared" si="469"/>
        <v/>
      </c>
      <c r="C3084" s="140">
        <f t="shared" si="470"/>
        <v>32259600</v>
      </c>
      <c r="D3084" s="144"/>
      <c r="G3084" s="147"/>
      <c r="X3084" s="146"/>
      <c r="Y3084" s="146"/>
      <c r="Z3084" s="199"/>
      <c r="AA3084" s="146"/>
      <c r="AB3084" s="148"/>
    </row>
    <row r="3085" spans="1:28" x14ac:dyDescent="0.2">
      <c r="A3085" s="150"/>
      <c r="B3085" s="149" t="str">
        <f t="shared" si="469"/>
        <v/>
      </c>
      <c r="C3085" s="140">
        <f t="shared" si="470"/>
        <v>32270400</v>
      </c>
      <c r="D3085" s="144"/>
      <c r="G3085" s="147"/>
      <c r="X3085" s="146"/>
      <c r="Y3085" s="146"/>
      <c r="Z3085" s="199"/>
      <c r="AA3085" s="146"/>
      <c r="AB3085" s="148"/>
    </row>
    <row r="3086" spans="1:28" x14ac:dyDescent="0.2">
      <c r="A3086" s="150"/>
      <c r="B3086" s="149" t="str">
        <f t="shared" si="469"/>
        <v/>
      </c>
      <c r="C3086" s="140">
        <f t="shared" si="470"/>
        <v>32281200</v>
      </c>
      <c r="D3086" s="144"/>
      <c r="G3086" s="147"/>
      <c r="X3086" s="146"/>
      <c r="Y3086" s="146"/>
      <c r="Z3086" s="199"/>
      <c r="AA3086" s="146"/>
      <c r="AB3086" s="148"/>
    </row>
    <row r="3087" spans="1:28" x14ac:dyDescent="0.2">
      <c r="A3087" s="150"/>
      <c r="B3087" s="149" t="str">
        <f t="shared" si="469"/>
        <v/>
      </c>
      <c r="C3087" s="140">
        <f t="shared" si="470"/>
        <v>32292000</v>
      </c>
      <c r="D3087" s="144"/>
      <c r="G3087" s="147"/>
      <c r="X3087" s="146"/>
      <c r="Y3087" s="146"/>
      <c r="Z3087" s="199"/>
      <c r="AA3087" s="146"/>
      <c r="AB3087" s="148"/>
    </row>
    <row r="3088" spans="1:28" x14ac:dyDescent="0.2">
      <c r="A3088" s="150"/>
      <c r="B3088" s="149" t="str">
        <f t="shared" si="469"/>
        <v/>
      </c>
      <c r="C3088" s="140">
        <f t="shared" si="470"/>
        <v>32302800</v>
      </c>
      <c r="D3088" s="144"/>
      <c r="G3088" s="147"/>
      <c r="X3088" s="146"/>
      <c r="Y3088" s="146"/>
      <c r="Z3088" s="199"/>
      <c r="AA3088" s="146"/>
      <c r="AB3088" s="148"/>
    </row>
    <row r="3089" spans="1:28" x14ac:dyDescent="0.2">
      <c r="A3089" s="150"/>
      <c r="B3089" s="149" t="str">
        <f t="shared" si="469"/>
        <v/>
      </c>
      <c r="C3089" s="140">
        <f t="shared" si="470"/>
        <v>32313600</v>
      </c>
      <c r="D3089" s="144"/>
      <c r="G3089" s="147"/>
      <c r="X3089" s="146"/>
      <c r="Y3089" s="146"/>
      <c r="Z3089" s="199"/>
      <c r="AA3089" s="146"/>
      <c r="AB3089" s="148"/>
    </row>
    <row r="3090" spans="1:28" x14ac:dyDescent="0.2">
      <c r="A3090" s="150"/>
      <c r="B3090" s="149" t="str">
        <f t="shared" si="469"/>
        <v/>
      </c>
      <c r="C3090" s="140">
        <f t="shared" si="470"/>
        <v>32324400</v>
      </c>
      <c r="D3090" s="144"/>
      <c r="G3090" s="147"/>
      <c r="X3090" s="146"/>
      <c r="Y3090" s="146"/>
      <c r="Z3090" s="199"/>
      <c r="AA3090" s="146"/>
      <c r="AB3090" s="148"/>
    </row>
    <row r="3091" spans="1:28" x14ac:dyDescent="0.2">
      <c r="A3091" s="150"/>
      <c r="B3091" s="149" t="str">
        <f t="shared" si="469"/>
        <v/>
      </c>
      <c r="C3091" s="140">
        <f t="shared" si="470"/>
        <v>32335200</v>
      </c>
      <c r="D3091" s="144"/>
      <c r="G3091" s="147"/>
      <c r="X3091" s="146"/>
      <c r="Y3091" s="146"/>
      <c r="Z3091" s="199"/>
      <c r="AA3091" s="146"/>
      <c r="AB3091" s="148"/>
    </row>
    <row r="3092" spans="1:28" x14ac:dyDescent="0.2">
      <c r="A3092" s="150"/>
      <c r="B3092" s="149" t="str">
        <f t="shared" si="469"/>
        <v/>
      </c>
      <c r="C3092" s="140">
        <f t="shared" si="470"/>
        <v>32346000</v>
      </c>
      <c r="D3092" s="144"/>
      <c r="G3092" s="147"/>
      <c r="X3092" s="146"/>
      <c r="Y3092" s="146"/>
      <c r="Z3092" s="199"/>
      <c r="AA3092" s="146"/>
      <c r="AB3092" s="148"/>
    </row>
    <row r="3093" spans="1:28" x14ac:dyDescent="0.2">
      <c r="A3093" s="150"/>
      <c r="B3093" s="149" t="str">
        <f t="shared" si="469"/>
        <v/>
      </c>
      <c r="C3093" s="140">
        <f t="shared" si="470"/>
        <v>32356800</v>
      </c>
      <c r="D3093" s="144"/>
      <c r="G3093" s="147"/>
      <c r="X3093" s="146"/>
      <c r="Y3093" s="146"/>
      <c r="Z3093" s="199"/>
      <c r="AA3093" s="146"/>
      <c r="AB3093" s="148"/>
    </row>
    <row r="3094" spans="1:28" x14ac:dyDescent="0.2">
      <c r="A3094" s="150"/>
      <c r="B3094" s="149" t="str">
        <f t="shared" si="469"/>
        <v/>
      </c>
      <c r="C3094" s="140">
        <f t="shared" si="470"/>
        <v>32367600</v>
      </c>
      <c r="D3094" s="144"/>
      <c r="G3094" s="147"/>
      <c r="X3094" s="146"/>
      <c r="Y3094" s="146"/>
      <c r="Z3094" s="199"/>
      <c r="AA3094" s="146"/>
      <c r="AB3094" s="148"/>
    </row>
    <row r="3095" spans="1:28" x14ac:dyDescent="0.2">
      <c r="A3095" s="150"/>
      <c r="B3095" s="149" t="str">
        <f t="shared" si="469"/>
        <v/>
      </c>
      <c r="C3095" s="140">
        <f t="shared" si="470"/>
        <v>32378400</v>
      </c>
      <c r="D3095" s="144"/>
      <c r="G3095" s="147"/>
      <c r="X3095" s="146"/>
      <c r="Y3095" s="146"/>
      <c r="Z3095" s="199"/>
      <c r="AA3095" s="146"/>
      <c r="AB3095" s="148"/>
    </row>
    <row r="3096" spans="1:28" x14ac:dyDescent="0.2">
      <c r="A3096" s="150"/>
      <c r="B3096" s="149" t="str">
        <f t="shared" si="469"/>
        <v/>
      </c>
      <c r="C3096" s="140">
        <f t="shared" si="470"/>
        <v>32389200</v>
      </c>
      <c r="D3096" s="144"/>
      <c r="G3096" s="147"/>
      <c r="X3096" s="146"/>
      <c r="Y3096" s="146"/>
      <c r="Z3096" s="199"/>
      <c r="AA3096" s="146"/>
      <c r="AB3096" s="148"/>
    </row>
    <row r="3097" spans="1:28" x14ac:dyDescent="0.2">
      <c r="A3097" s="150"/>
      <c r="B3097" s="149" t="str">
        <f t="shared" si="469"/>
        <v/>
      </c>
      <c r="C3097" s="140">
        <f t="shared" si="470"/>
        <v>32400000</v>
      </c>
      <c r="D3097" s="144"/>
      <c r="G3097" s="147"/>
      <c r="X3097" s="146"/>
      <c r="Y3097" s="146"/>
      <c r="Z3097" s="199"/>
      <c r="AA3097" s="146"/>
      <c r="AB3097" s="148"/>
    </row>
    <row r="3098" spans="1:28" x14ac:dyDescent="0.2">
      <c r="A3098" s="150"/>
      <c r="B3098" s="149" t="str">
        <f t="shared" si="469"/>
        <v/>
      </c>
      <c r="C3098" s="140">
        <f t="shared" si="470"/>
        <v>32410800</v>
      </c>
      <c r="D3098" s="144"/>
      <c r="G3098" s="147"/>
      <c r="X3098" s="146"/>
      <c r="Y3098" s="146"/>
      <c r="Z3098" s="199"/>
      <c r="AA3098" s="146"/>
      <c r="AB3098" s="148"/>
    </row>
    <row r="3099" spans="1:28" x14ac:dyDescent="0.2">
      <c r="A3099" s="150"/>
      <c r="B3099" s="149" t="str">
        <f t="shared" si="469"/>
        <v/>
      </c>
      <c r="C3099" s="140">
        <f t="shared" si="470"/>
        <v>32421600</v>
      </c>
      <c r="D3099" s="144"/>
      <c r="G3099" s="147"/>
      <c r="X3099" s="146"/>
      <c r="Y3099" s="146"/>
      <c r="Z3099" s="199"/>
      <c r="AA3099" s="146"/>
      <c r="AB3099" s="148"/>
    </row>
    <row r="3100" spans="1:28" x14ac:dyDescent="0.2">
      <c r="A3100" s="150"/>
      <c r="B3100" s="149" t="str">
        <f t="shared" si="469"/>
        <v/>
      </c>
      <c r="C3100" s="140">
        <f t="shared" si="470"/>
        <v>32432400</v>
      </c>
      <c r="D3100" s="144"/>
      <c r="G3100" s="147"/>
      <c r="X3100" s="146"/>
      <c r="Y3100" s="146"/>
      <c r="Z3100" s="199"/>
      <c r="AA3100" s="146"/>
      <c r="AB3100" s="148"/>
    </row>
    <row r="3101" spans="1:28" x14ac:dyDescent="0.2">
      <c r="A3101" s="150"/>
      <c r="B3101" s="149" t="str">
        <f t="shared" si="469"/>
        <v/>
      </c>
      <c r="C3101" s="140">
        <f t="shared" si="470"/>
        <v>32443200</v>
      </c>
      <c r="D3101" s="144"/>
      <c r="G3101" s="147"/>
      <c r="X3101" s="146"/>
      <c r="Y3101" s="146"/>
      <c r="Z3101" s="199"/>
      <c r="AA3101" s="146"/>
      <c r="AB3101" s="148"/>
    </row>
    <row r="3102" spans="1:28" x14ac:dyDescent="0.2">
      <c r="A3102" s="150"/>
      <c r="B3102" s="149" t="str">
        <f t="shared" si="469"/>
        <v/>
      </c>
      <c r="C3102" s="140">
        <f t="shared" si="470"/>
        <v>32454000</v>
      </c>
      <c r="D3102" s="144"/>
      <c r="G3102" s="147"/>
      <c r="X3102" s="146"/>
      <c r="Y3102" s="146"/>
      <c r="Z3102" s="199"/>
      <c r="AA3102" s="146"/>
      <c r="AB3102" s="148"/>
    </row>
    <row r="3103" spans="1:28" x14ac:dyDescent="0.2">
      <c r="A3103" s="150"/>
      <c r="B3103" s="149" t="str">
        <f t="shared" si="469"/>
        <v/>
      </c>
      <c r="C3103" s="140">
        <f t="shared" si="470"/>
        <v>32464800</v>
      </c>
      <c r="D3103" s="144"/>
      <c r="G3103" s="147"/>
      <c r="X3103" s="146"/>
      <c r="Y3103" s="146"/>
      <c r="Z3103" s="199"/>
      <c r="AA3103" s="146"/>
      <c r="AB3103" s="148"/>
    </row>
    <row r="3104" spans="1:28" x14ac:dyDescent="0.2">
      <c r="A3104" s="150"/>
      <c r="B3104" s="149" t="str">
        <f t="shared" si="469"/>
        <v/>
      </c>
      <c r="C3104" s="140">
        <f t="shared" si="470"/>
        <v>32475600</v>
      </c>
      <c r="D3104" s="144"/>
      <c r="G3104" s="147"/>
      <c r="X3104" s="146"/>
      <c r="Y3104" s="146"/>
      <c r="Z3104" s="199"/>
      <c r="AA3104" s="146"/>
      <c r="AB3104" s="148"/>
    </row>
    <row r="3105" spans="1:28" x14ac:dyDescent="0.2">
      <c r="A3105" s="150"/>
      <c r="B3105" s="149" t="str">
        <f t="shared" si="469"/>
        <v/>
      </c>
      <c r="C3105" s="140">
        <f t="shared" si="470"/>
        <v>32486400</v>
      </c>
      <c r="D3105" s="144"/>
      <c r="G3105" s="147"/>
      <c r="X3105" s="146"/>
      <c r="Y3105" s="146"/>
      <c r="Z3105" s="199"/>
      <c r="AA3105" s="146"/>
      <c r="AB3105" s="148"/>
    </row>
    <row r="3106" spans="1:28" x14ac:dyDescent="0.2">
      <c r="A3106" s="150"/>
      <c r="B3106" s="149" t="str">
        <f t="shared" si="469"/>
        <v/>
      </c>
      <c r="C3106" s="140">
        <f t="shared" si="470"/>
        <v>32497200</v>
      </c>
      <c r="D3106" s="144"/>
      <c r="G3106" s="147"/>
      <c r="X3106" s="146"/>
      <c r="Y3106" s="146"/>
      <c r="Z3106" s="199"/>
      <c r="AA3106" s="146"/>
      <c r="AB3106" s="148"/>
    </row>
    <row r="3107" spans="1:28" x14ac:dyDescent="0.2">
      <c r="A3107" s="150"/>
      <c r="B3107" s="149" t="str">
        <f t="shared" si="469"/>
        <v/>
      </c>
      <c r="C3107" s="140">
        <f t="shared" si="470"/>
        <v>32508000</v>
      </c>
      <c r="D3107" s="144"/>
      <c r="G3107" s="147"/>
      <c r="X3107" s="146"/>
      <c r="Y3107" s="146"/>
      <c r="Z3107" s="199"/>
      <c r="AA3107" s="146"/>
      <c r="AB3107" s="148"/>
    </row>
    <row r="3108" spans="1:28" x14ac:dyDescent="0.2">
      <c r="A3108" s="150"/>
      <c r="B3108" s="149" t="str">
        <f t="shared" si="469"/>
        <v/>
      </c>
      <c r="C3108" s="140">
        <f t="shared" si="470"/>
        <v>32518800</v>
      </c>
      <c r="D3108" s="144"/>
      <c r="G3108" s="147"/>
      <c r="X3108" s="146"/>
      <c r="Y3108" s="146"/>
      <c r="Z3108" s="199"/>
      <c r="AA3108" s="146"/>
      <c r="AB3108" s="148"/>
    </row>
    <row r="3109" spans="1:28" x14ac:dyDescent="0.2">
      <c r="A3109" s="150"/>
      <c r="B3109" s="149" t="str">
        <f t="shared" si="469"/>
        <v/>
      </c>
      <c r="C3109" s="140">
        <f t="shared" si="470"/>
        <v>32529600</v>
      </c>
      <c r="D3109" s="144"/>
      <c r="G3109" s="147"/>
      <c r="X3109" s="146"/>
      <c r="Y3109" s="146"/>
      <c r="Z3109" s="199"/>
      <c r="AA3109" s="146"/>
      <c r="AB3109" s="148"/>
    </row>
    <row r="3110" spans="1:28" x14ac:dyDescent="0.2">
      <c r="A3110" s="150"/>
      <c r="B3110" s="149" t="str">
        <f t="shared" si="469"/>
        <v/>
      </c>
      <c r="C3110" s="140">
        <f t="shared" si="470"/>
        <v>32540400</v>
      </c>
      <c r="D3110" s="144"/>
      <c r="G3110" s="147"/>
      <c r="X3110" s="146"/>
      <c r="Y3110" s="146"/>
      <c r="Z3110" s="199"/>
      <c r="AA3110" s="146"/>
      <c r="AB3110" s="148"/>
    </row>
    <row r="3111" spans="1:28" x14ac:dyDescent="0.2">
      <c r="A3111" s="150"/>
      <c r="B3111" s="149" t="str">
        <f t="shared" si="469"/>
        <v/>
      </c>
      <c r="C3111" s="140">
        <f t="shared" si="470"/>
        <v>32551200</v>
      </c>
      <c r="D3111" s="144"/>
      <c r="G3111" s="147"/>
      <c r="X3111" s="146"/>
      <c r="Y3111" s="146"/>
      <c r="Z3111" s="199"/>
      <c r="AA3111" s="146"/>
      <c r="AB3111" s="148"/>
    </row>
    <row r="3112" spans="1:28" x14ac:dyDescent="0.2">
      <c r="A3112" s="150"/>
      <c r="B3112" s="149" t="str">
        <f t="shared" si="469"/>
        <v/>
      </c>
      <c r="C3112" s="140">
        <f t="shared" si="470"/>
        <v>32562000</v>
      </c>
      <c r="D3112" s="144"/>
      <c r="G3112" s="147"/>
      <c r="X3112" s="146"/>
      <c r="Y3112" s="146"/>
      <c r="Z3112" s="199"/>
      <c r="AA3112" s="146"/>
      <c r="AB3112" s="148"/>
    </row>
    <row r="3113" spans="1:28" x14ac:dyDescent="0.2">
      <c r="A3113" s="150"/>
      <c r="B3113" s="149" t="str">
        <f t="shared" si="469"/>
        <v/>
      </c>
      <c r="C3113" s="140">
        <f t="shared" si="470"/>
        <v>32572800</v>
      </c>
      <c r="D3113" s="144"/>
      <c r="G3113" s="147"/>
      <c r="X3113" s="146"/>
      <c r="Y3113" s="146"/>
      <c r="Z3113" s="199"/>
      <c r="AA3113" s="146"/>
      <c r="AB3113" s="148"/>
    </row>
    <row r="3114" spans="1:28" x14ac:dyDescent="0.2">
      <c r="A3114" s="150"/>
      <c r="B3114" s="149" t="str">
        <f t="shared" si="469"/>
        <v/>
      </c>
      <c r="C3114" s="140">
        <f t="shared" si="470"/>
        <v>32583600</v>
      </c>
      <c r="D3114" s="144"/>
      <c r="G3114" s="147"/>
      <c r="X3114" s="146"/>
      <c r="Y3114" s="146"/>
      <c r="Z3114" s="199"/>
      <c r="AA3114" s="146"/>
      <c r="AB3114" s="148"/>
    </row>
    <row r="3115" spans="1:28" x14ac:dyDescent="0.2">
      <c r="A3115" s="150"/>
      <c r="B3115" s="149" t="str">
        <f t="shared" si="469"/>
        <v/>
      </c>
      <c r="C3115" s="140">
        <f t="shared" si="470"/>
        <v>32594400</v>
      </c>
      <c r="D3115" s="144"/>
      <c r="G3115" s="147"/>
      <c r="X3115" s="146"/>
      <c r="Y3115" s="146"/>
      <c r="Z3115" s="199"/>
      <c r="AA3115" s="146"/>
      <c r="AB3115" s="148"/>
    </row>
    <row r="3116" spans="1:28" x14ac:dyDescent="0.2">
      <c r="A3116" s="150"/>
      <c r="B3116" s="149" t="str">
        <f t="shared" si="469"/>
        <v/>
      </c>
      <c r="C3116" s="140">
        <f t="shared" si="470"/>
        <v>32605200</v>
      </c>
      <c r="D3116" s="144"/>
      <c r="G3116" s="147"/>
      <c r="X3116" s="146"/>
      <c r="Y3116" s="146"/>
      <c r="Z3116" s="199"/>
      <c r="AA3116" s="146"/>
      <c r="AB3116" s="148"/>
    </row>
    <row r="3117" spans="1:28" x14ac:dyDescent="0.2">
      <c r="A3117" s="150"/>
      <c r="B3117" s="149" t="str">
        <f t="shared" si="469"/>
        <v/>
      </c>
      <c r="C3117" s="140">
        <f t="shared" si="470"/>
        <v>32616000</v>
      </c>
      <c r="D3117" s="144"/>
      <c r="G3117" s="147"/>
      <c r="X3117" s="146"/>
      <c r="Y3117" s="146"/>
      <c r="Z3117" s="199"/>
      <c r="AA3117" s="146"/>
      <c r="AB3117" s="148"/>
    </row>
    <row r="3118" spans="1:28" x14ac:dyDescent="0.2">
      <c r="A3118" s="150"/>
      <c r="B3118" s="149" t="str">
        <f t="shared" si="469"/>
        <v/>
      </c>
      <c r="C3118" s="140">
        <f t="shared" si="470"/>
        <v>32626800</v>
      </c>
      <c r="D3118" s="144"/>
      <c r="G3118" s="147"/>
      <c r="X3118" s="146"/>
      <c r="Y3118" s="146"/>
      <c r="Z3118" s="199"/>
      <c r="AA3118" s="146"/>
      <c r="AB3118" s="148"/>
    </row>
    <row r="3119" spans="1:28" x14ac:dyDescent="0.2">
      <c r="A3119" s="150"/>
      <c r="B3119" s="149" t="str">
        <f t="shared" si="469"/>
        <v/>
      </c>
      <c r="C3119" s="140">
        <f t="shared" si="470"/>
        <v>32637600</v>
      </c>
      <c r="D3119" s="144"/>
      <c r="G3119" s="147"/>
      <c r="X3119" s="146"/>
      <c r="Y3119" s="146"/>
      <c r="Z3119" s="199"/>
      <c r="AA3119" s="146"/>
      <c r="AB3119" s="148"/>
    </row>
    <row r="3120" spans="1:28" x14ac:dyDescent="0.2">
      <c r="A3120" s="150"/>
      <c r="B3120" s="149" t="str">
        <f t="shared" si="469"/>
        <v/>
      </c>
      <c r="C3120" s="140">
        <f t="shared" si="470"/>
        <v>32648400</v>
      </c>
      <c r="D3120" s="144"/>
      <c r="G3120" s="147"/>
      <c r="X3120" s="146"/>
      <c r="Y3120" s="146"/>
      <c r="Z3120" s="199"/>
      <c r="AA3120" s="146"/>
      <c r="AB3120" s="148"/>
    </row>
    <row r="3121" spans="1:28" x14ac:dyDescent="0.2">
      <c r="A3121" s="150"/>
      <c r="B3121" s="149" t="str">
        <f t="shared" si="469"/>
        <v/>
      </c>
      <c r="C3121" s="140">
        <f t="shared" si="470"/>
        <v>32659200</v>
      </c>
      <c r="D3121" s="144"/>
      <c r="G3121" s="147"/>
      <c r="X3121" s="146"/>
      <c r="Y3121" s="146"/>
      <c r="Z3121" s="199"/>
      <c r="AA3121" s="146"/>
      <c r="AB3121" s="148"/>
    </row>
    <row r="3122" spans="1:28" x14ac:dyDescent="0.2">
      <c r="A3122" s="150"/>
      <c r="B3122" s="149" t="str">
        <f t="shared" si="469"/>
        <v/>
      </c>
      <c r="C3122" s="140">
        <f t="shared" si="470"/>
        <v>32670000</v>
      </c>
      <c r="D3122" s="144"/>
      <c r="G3122" s="147"/>
      <c r="X3122" s="146"/>
      <c r="Y3122" s="146"/>
      <c r="Z3122" s="199"/>
      <c r="AA3122" s="146"/>
      <c r="AB3122" s="148"/>
    </row>
    <row r="3123" spans="1:28" x14ac:dyDescent="0.2">
      <c r="A3123" s="150"/>
      <c r="B3123" s="149" t="str">
        <f t="shared" si="469"/>
        <v/>
      </c>
      <c r="C3123" s="140">
        <f t="shared" si="470"/>
        <v>32680800</v>
      </c>
      <c r="D3123" s="144"/>
      <c r="G3123" s="147"/>
      <c r="X3123" s="146"/>
      <c r="Y3123" s="146"/>
      <c r="Z3123" s="199"/>
      <c r="AA3123" s="146"/>
      <c r="AB3123" s="148"/>
    </row>
    <row r="3124" spans="1:28" x14ac:dyDescent="0.2">
      <c r="A3124" s="150"/>
      <c r="B3124" s="149" t="str">
        <f t="shared" si="469"/>
        <v/>
      </c>
      <c r="C3124" s="140">
        <f t="shared" si="470"/>
        <v>32691600</v>
      </c>
      <c r="D3124" s="144"/>
      <c r="G3124" s="147"/>
      <c r="X3124" s="146"/>
      <c r="Y3124" s="146"/>
      <c r="Z3124" s="199"/>
      <c r="AA3124" s="146"/>
      <c r="AB3124" s="148"/>
    </row>
    <row r="3125" spans="1:28" x14ac:dyDescent="0.2">
      <c r="A3125" s="150"/>
      <c r="B3125" s="149" t="str">
        <f t="shared" si="469"/>
        <v/>
      </c>
      <c r="C3125" s="140">
        <f t="shared" si="470"/>
        <v>32702400</v>
      </c>
      <c r="D3125" s="144"/>
      <c r="G3125" s="147"/>
      <c r="X3125" s="146"/>
      <c r="Y3125" s="146"/>
      <c r="Z3125" s="199"/>
      <c r="AA3125" s="146"/>
      <c r="AB3125" s="148"/>
    </row>
    <row r="3126" spans="1:28" x14ac:dyDescent="0.2">
      <c r="A3126" s="150"/>
      <c r="B3126" s="149" t="str">
        <f t="shared" ref="B3126:B3189" si="471">IF(D3126="","",B3125+$N$5/24+0.000000001)</f>
        <v/>
      </c>
      <c r="C3126" s="140">
        <f t="shared" si="470"/>
        <v>32713200</v>
      </c>
      <c r="D3126" s="144"/>
      <c r="G3126" s="147"/>
      <c r="X3126" s="146"/>
      <c r="Y3126" s="146"/>
      <c r="Z3126" s="199"/>
      <c r="AA3126" s="146"/>
      <c r="AB3126" s="148"/>
    </row>
    <row r="3127" spans="1:28" x14ac:dyDescent="0.2">
      <c r="A3127" s="150"/>
      <c r="B3127" s="149" t="str">
        <f t="shared" si="471"/>
        <v/>
      </c>
      <c r="C3127" s="140">
        <f t="shared" si="470"/>
        <v>32724000</v>
      </c>
      <c r="D3127" s="144"/>
      <c r="G3127" s="147"/>
      <c r="X3127" s="146"/>
      <c r="Y3127" s="146"/>
      <c r="Z3127" s="199"/>
      <c r="AA3127" s="146"/>
      <c r="AB3127" s="148"/>
    </row>
    <row r="3128" spans="1:28" x14ac:dyDescent="0.2">
      <c r="A3128" s="150"/>
      <c r="B3128" s="149" t="str">
        <f t="shared" si="471"/>
        <v/>
      </c>
      <c r="C3128" s="140">
        <f t="shared" si="470"/>
        <v>32734800</v>
      </c>
      <c r="D3128" s="144"/>
      <c r="G3128" s="147"/>
      <c r="X3128" s="146"/>
      <c r="Y3128" s="146"/>
      <c r="Z3128" s="199"/>
      <c r="AA3128" s="146"/>
      <c r="AB3128" s="148"/>
    </row>
    <row r="3129" spans="1:28" x14ac:dyDescent="0.2">
      <c r="A3129" s="150"/>
      <c r="B3129" s="149" t="str">
        <f t="shared" si="471"/>
        <v/>
      </c>
      <c r="C3129" s="140">
        <f t="shared" si="470"/>
        <v>32745600</v>
      </c>
      <c r="D3129" s="144"/>
      <c r="G3129" s="147"/>
      <c r="X3129" s="146"/>
      <c r="Y3129" s="146"/>
      <c r="Z3129" s="199"/>
      <c r="AA3129" s="146"/>
      <c r="AB3129" s="148"/>
    </row>
    <row r="3130" spans="1:28" x14ac:dyDescent="0.2">
      <c r="A3130" s="150"/>
      <c r="B3130" s="149" t="str">
        <f t="shared" si="471"/>
        <v/>
      </c>
      <c r="C3130" s="140">
        <f t="shared" si="470"/>
        <v>32756400</v>
      </c>
      <c r="D3130" s="144"/>
      <c r="G3130" s="147"/>
      <c r="X3130" s="146"/>
      <c r="Y3130" s="146"/>
      <c r="Z3130" s="199"/>
      <c r="AA3130" s="146"/>
      <c r="AB3130" s="148"/>
    </row>
    <row r="3131" spans="1:28" x14ac:dyDescent="0.2">
      <c r="A3131" s="150"/>
      <c r="B3131" s="149" t="str">
        <f t="shared" si="471"/>
        <v/>
      </c>
      <c r="C3131" s="140">
        <f t="shared" si="470"/>
        <v>32767200</v>
      </c>
      <c r="D3131" s="144"/>
      <c r="G3131" s="147"/>
      <c r="X3131" s="146"/>
      <c r="Y3131" s="146"/>
      <c r="Z3131" s="199"/>
      <c r="AA3131" s="146"/>
      <c r="AB3131" s="148"/>
    </row>
    <row r="3132" spans="1:28" x14ac:dyDescent="0.2">
      <c r="A3132" s="150"/>
      <c r="B3132" s="149" t="str">
        <f t="shared" si="471"/>
        <v/>
      </c>
      <c r="C3132" s="140">
        <f t="shared" ref="C3132:C3195" si="472">C3131+$N$5*3600+0.00000000001</f>
        <v>32778000</v>
      </c>
      <c r="D3132" s="144"/>
      <c r="G3132" s="147"/>
      <c r="X3132" s="146"/>
      <c r="Y3132" s="146"/>
      <c r="Z3132" s="199"/>
      <c r="AA3132" s="146"/>
      <c r="AB3132" s="148"/>
    </row>
    <row r="3133" spans="1:28" x14ac:dyDescent="0.2">
      <c r="A3133" s="150"/>
      <c r="B3133" s="149" t="str">
        <f t="shared" si="471"/>
        <v/>
      </c>
      <c r="C3133" s="140">
        <f t="shared" si="472"/>
        <v>32788800</v>
      </c>
      <c r="D3133" s="144"/>
      <c r="G3133" s="147"/>
      <c r="X3133" s="146"/>
      <c r="Y3133" s="146"/>
      <c r="Z3133" s="199"/>
      <c r="AA3133" s="146"/>
      <c r="AB3133" s="148"/>
    </row>
    <row r="3134" spans="1:28" x14ac:dyDescent="0.2">
      <c r="A3134" s="150"/>
      <c r="B3134" s="149" t="str">
        <f t="shared" si="471"/>
        <v/>
      </c>
      <c r="C3134" s="140">
        <f t="shared" si="472"/>
        <v>32799600</v>
      </c>
      <c r="D3134" s="144"/>
      <c r="G3134" s="147"/>
      <c r="X3134" s="146"/>
      <c r="Y3134" s="146"/>
      <c r="Z3134" s="199"/>
      <c r="AA3134" s="146"/>
      <c r="AB3134" s="148"/>
    </row>
    <row r="3135" spans="1:28" x14ac:dyDescent="0.2">
      <c r="A3135" s="150"/>
      <c r="B3135" s="149" t="str">
        <f t="shared" si="471"/>
        <v/>
      </c>
      <c r="C3135" s="140">
        <f t="shared" si="472"/>
        <v>32810400</v>
      </c>
      <c r="D3135" s="144"/>
      <c r="G3135" s="147"/>
      <c r="X3135" s="146"/>
      <c r="Y3135" s="146"/>
      <c r="Z3135" s="199"/>
      <c r="AA3135" s="146"/>
      <c r="AB3135" s="148"/>
    </row>
    <row r="3136" spans="1:28" x14ac:dyDescent="0.2">
      <c r="A3136" s="150"/>
      <c r="B3136" s="149" t="str">
        <f t="shared" si="471"/>
        <v/>
      </c>
      <c r="C3136" s="140">
        <f t="shared" si="472"/>
        <v>32821200</v>
      </c>
      <c r="D3136" s="144"/>
      <c r="G3136" s="147"/>
      <c r="X3136" s="146"/>
      <c r="Y3136" s="146"/>
      <c r="Z3136" s="199"/>
      <c r="AA3136" s="146"/>
      <c r="AB3136" s="148"/>
    </row>
    <row r="3137" spans="1:28" x14ac:dyDescent="0.2">
      <c r="A3137" s="150"/>
      <c r="B3137" s="149" t="str">
        <f t="shared" si="471"/>
        <v/>
      </c>
      <c r="C3137" s="140">
        <f t="shared" si="472"/>
        <v>32832000</v>
      </c>
      <c r="D3137" s="144"/>
      <c r="G3137" s="147"/>
      <c r="X3137" s="146"/>
      <c r="Y3137" s="146"/>
      <c r="Z3137" s="199"/>
      <c r="AA3137" s="146"/>
      <c r="AB3137" s="148"/>
    </row>
    <row r="3138" spans="1:28" x14ac:dyDescent="0.2">
      <c r="A3138" s="150"/>
      <c r="B3138" s="149" t="str">
        <f t="shared" si="471"/>
        <v/>
      </c>
      <c r="C3138" s="140">
        <f t="shared" si="472"/>
        <v>32842800</v>
      </c>
      <c r="D3138" s="144"/>
      <c r="G3138" s="147"/>
      <c r="X3138" s="146"/>
      <c r="Y3138" s="146"/>
      <c r="Z3138" s="199"/>
      <c r="AA3138" s="146"/>
      <c r="AB3138" s="148"/>
    </row>
    <row r="3139" spans="1:28" x14ac:dyDescent="0.2">
      <c r="A3139" s="150"/>
      <c r="B3139" s="149" t="str">
        <f t="shared" si="471"/>
        <v/>
      </c>
      <c r="C3139" s="140">
        <f t="shared" si="472"/>
        <v>32853600</v>
      </c>
      <c r="D3139" s="144"/>
      <c r="G3139" s="147"/>
      <c r="X3139" s="146"/>
      <c r="Y3139" s="146"/>
      <c r="Z3139" s="199"/>
      <c r="AA3139" s="146"/>
      <c r="AB3139" s="148"/>
    </row>
    <row r="3140" spans="1:28" x14ac:dyDescent="0.2">
      <c r="A3140" s="150"/>
      <c r="B3140" s="149" t="str">
        <f t="shared" si="471"/>
        <v/>
      </c>
      <c r="C3140" s="140">
        <f t="shared" si="472"/>
        <v>32864400</v>
      </c>
      <c r="D3140" s="144"/>
      <c r="G3140" s="147"/>
      <c r="X3140" s="146"/>
      <c r="Y3140" s="146"/>
      <c r="Z3140" s="199"/>
      <c r="AA3140" s="146"/>
      <c r="AB3140" s="148"/>
    </row>
    <row r="3141" spans="1:28" x14ac:dyDescent="0.2">
      <c r="A3141" s="150"/>
      <c r="B3141" s="149" t="str">
        <f t="shared" si="471"/>
        <v/>
      </c>
      <c r="C3141" s="140">
        <f t="shared" si="472"/>
        <v>32875200</v>
      </c>
      <c r="D3141" s="144"/>
      <c r="G3141" s="147"/>
      <c r="X3141" s="146"/>
      <c r="Y3141" s="146"/>
      <c r="Z3141" s="199"/>
      <c r="AA3141" s="146"/>
      <c r="AB3141" s="148"/>
    </row>
    <row r="3142" spans="1:28" x14ac:dyDescent="0.2">
      <c r="A3142" s="150"/>
      <c r="B3142" s="149" t="str">
        <f t="shared" si="471"/>
        <v/>
      </c>
      <c r="C3142" s="140">
        <f t="shared" si="472"/>
        <v>32886000</v>
      </c>
      <c r="D3142" s="144"/>
      <c r="G3142" s="147"/>
      <c r="X3142" s="146"/>
      <c r="Y3142" s="146"/>
      <c r="Z3142" s="199"/>
      <c r="AA3142" s="146"/>
      <c r="AB3142" s="148"/>
    </row>
    <row r="3143" spans="1:28" x14ac:dyDescent="0.2">
      <c r="A3143" s="150"/>
      <c r="B3143" s="149" t="str">
        <f t="shared" si="471"/>
        <v/>
      </c>
      <c r="C3143" s="140">
        <f t="shared" si="472"/>
        <v>32896800</v>
      </c>
      <c r="D3143" s="144"/>
      <c r="G3143" s="147"/>
      <c r="X3143" s="146"/>
      <c r="Y3143" s="146"/>
      <c r="Z3143" s="199"/>
      <c r="AA3143" s="146"/>
      <c r="AB3143" s="148"/>
    </row>
    <row r="3144" spans="1:28" x14ac:dyDescent="0.2">
      <c r="A3144" s="150"/>
      <c r="B3144" s="149" t="str">
        <f t="shared" si="471"/>
        <v/>
      </c>
      <c r="C3144" s="140">
        <f t="shared" si="472"/>
        <v>32907600</v>
      </c>
      <c r="D3144" s="144"/>
      <c r="G3144" s="147"/>
      <c r="X3144" s="146"/>
      <c r="Y3144" s="146"/>
      <c r="Z3144" s="199"/>
      <c r="AA3144" s="146"/>
      <c r="AB3144" s="148"/>
    </row>
    <row r="3145" spans="1:28" x14ac:dyDescent="0.2">
      <c r="A3145" s="150"/>
      <c r="B3145" s="149" t="str">
        <f t="shared" si="471"/>
        <v/>
      </c>
      <c r="C3145" s="140">
        <f t="shared" si="472"/>
        <v>32918400</v>
      </c>
      <c r="D3145" s="144"/>
      <c r="G3145" s="147"/>
      <c r="X3145" s="146"/>
      <c r="Y3145" s="146"/>
      <c r="Z3145" s="199"/>
      <c r="AA3145" s="146"/>
      <c r="AB3145" s="148"/>
    </row>
    <row r="3146" spans="1:28" x14ac:dyDescent="0.2">
      <c r="A3146" s="150"/>
      <c r="B3146" s="149" t="str">
        <f t="shared" si="471"/>
        <v/>
      </c>
      <c r="C3146" s="140">
        <f t="shared" si="472"/>
        <v>32929200</v>
      </c>
      <c r="D3146" s="144"/>
      <c r="G3146" s="147"/>
      <c r="X3146" s="146"/>
      <c r="Y3146" s="146"/>
      <c r="Z3146" s="199"/>
      <c r="AA3146" s="146"/>
      <c r="AB3146" s="148"/>
    </row>
    <row r="3147" spans="1:28" x14ac:dyDescent="0.2">
      <c r="A3147" s="150"/>
      <c r="B3147" s="149" t="str">
        <f t="shared" si="471"/>
        <v/>
      </c>
      <c r="C3147" s="140">
        <f t="shared" si="472"/>
        <v>32940000</v>
      </c>
      <c r="D3147" s="144"/>
      <c r="G3147" s="147"/>
      <c r="X3147" s="146"/>
      <c r="Y3147" s="146"/>
      <c r="Z3147" s="199"/>
      <c r="AA3147" s="146"/>
      <c r="AB3147" s="148"/>
    </row>
    <row r="3148" spans="1:28" x14ac:dyDescent="0.2">
      <c r="A3148" s="150"/>
      <c r="B3148" s="149" t="str">
        <f t="shared" si="471"/>
        <v/>
      </c>
      <c r="C3148" s="140">
        <f t="shared" si="472"/>
        <v>32950800</v>
      </c>
      <c r="D3148" s="144"/>
      <c r="G3148" s="147"/>
      <c r="X3148" s="146"/>
      <c r="Y3148" s="146"/>
      <c r="Z3148" s="199"/>
      <c r="AA3148" s="146"/>
      <c r="AB3148" s="148"/>
    </row>
    <row r="3149" spans="1:28" x14ac:dyDescent="0.2">
      <c r="A3149" s="150"/>
      <c r="B3149" s="149" t="str">
        <f t="shared" si="471"/>
        <v/>
      </c>
      <c r="C3149" s="140">
        <f t="shared" si="472"/>
        <v>32961600</v>
      </c>
      <c r="D3149" s="144"/>
      <c r="G3149" s="147"/>
      <c r="X3149" s="146"/>
      <c r="Y3149" s="146"/>
      <c r="Z3149" s="199"/>
      <c r="AA3149" s="146"/>
      <c r="AB3149" s="148"/>
    </row>
    <row r="3150" spans="1:28" x14ac:dyDescent="0.2">
      <c r="A3150" s="150"/>
      <c r="B3150" s="149" t="str">
        <f t="shared" si="471"/>
        <v/>
      </c>
      <c r="C3150" s="140">
        <f t="shared" si="472"/>
        <v>32972400</v>
      </c>
      <c r="D3150" s="144"/>
      <c r="G3150" s="147"/>
      <c r="X3150" s="146"/>
      <c r="Y3150" s="146"/>
      <c r="Z3150" s="199"/>
      <c r="AA3150" s="146"/>
      <c r="AB3150" s="148"/>
    </row>
    <row r="3151" spans="1:28" x14ac:dyDescent="0.2">
      <c r="A3151" s="150"/>
      <c r="B3151" s="149" t="str">
        <f t="shared" si="471"/>
        <v/>
      </c>
      <c r="C3151" s="140">
        <f t="shared" si="472"/>
        <v>32983200</v>
      </c>
      <c r="D3151" s="144"/>
      <c r="G3151" s="147"/>
      <c r="X3151" s="146"/>
      <c r="Y3151" s="146"/>
      <c r="Z3151" s="199"/>
      <c r="AA3151" s="146"/>
      <c r="AB3151" s="148"/>
    </row>
    <row r="3152" spans="1:28" x14ac:dyDescent="0.2">
      <c r="A3152" s="150"/>
      <c r="B3152" s="149" t="str">
        <f t="shared" si="471"/>
        <v/>
      </c>
      <c r="C3152" s="140">
        <f t="shared" si="472"/>
        <v>32994000</v>
      </c>
      <c r="D3152" s="144"/>
      <c r="G3152" s="147"/>
      <c r="X3152" s="146"/>
      <c r="Y3152" s="146"/>
      <c r="Z3152" s="199"/>
      <c r="AA3152" s="146"/>
      <c r="AB3152" s="148"/>
    </row>
    <row r="3153" spans="1:28" x14ac:dyDescent="0.2">
      <c r="A3153" s="150"/>
      <c r="B3153" s="149" t="str">
        <f t="shared" si="471"/>
        <v/>
      </c>
      <c r="C3153" s="140">
        <f t="shared" si="472"/>
        <v>33004800</v>
      </c>
      <c r="D3153" s="144"/>
      <c r="G3153" s="147"/>
      <c r="X3153" s="146"/>
      <c r="Y3153" s="146"/>
      <c r="Z3153" s="199"/>
      <c r="AA3153" s="146"/>
      <c r="AB3153" s="148"/>
    </row>
    <row r="3154" spans="1:28" x14ac:dyDescent="0.2">
      <c r="A3154" s="150"/>
      <c r="B3154" s="149" t="str">
        <f t="shared" si="471"/>
        <v/>
      </c>
      <c r="C3154" s="140">
        <f t="shared" si="472"/>
        <v>33015600</v>
      </c>
      <c r="D3154" s="144"/>
      <c r="G3154" s="147"/>
      <c r="X3154" s="146"/>
      <c r="Y3154" s="146"/>
      <c r="Z3154" s="199"/>
      <c r="AA3154" s="146"/>
      <c r="AB3154" s="148"/>
    </row>
    <row r="3155" spans="1:28" x14ac:dyDescent="0.2">
      <c r="A3155" s="150"/>
      <c r="B3155" s="149" t="str">
        <f t="shared" si="471"/>
        <v/>
      </c>
      <c r="C3155" s="140">
        <f t="shared" si="472"/>
        <v>33026400</v>
      </c>
      <c r="D3155" s="144"/>
      <c r="G3155" s="147"/>
      <c r="X3155" s="146"/>
      <c r="Y3155" s="146"/>
      <c r="Z3155" s="199"/>
      <c r="AA3155" s="146"/>
      <c r="AB3155" s="148"/>
    </row>
    <row r="3156" spans="1:28" x14ac:dyDescent="0.2">
      <c r="A3156" s="150"/>
      <c r="B3156" s="149" t="str">
        <f t="shared" si="471"/>
        <v/>
      </c>
      <c r="C3156" s="140">
        <f t="shared" si="472"/>
        <v>33037200</v>
      </c>
      <c r="D3156" s="144"/>
      <c r="G3156" s="147"/>
      <c r="X3156" s="146"/>
      <c r="Y3156" s="146"/>
      <c r="Z3156" s="199"/>
      <c r="AA3156" s="146"/>
      <c r="AB3156" s="148"/>
    </row>
    <row r="3157" spans="1:28" x14ac:dyDescent="0.2">
      <c r="A3157" s="150"/>
      <c r="B3157" s="149" t="str">
        <f t="shared" si="471"/>
        <v/>
      </c>
      <c r="C3157" s="140">
        <f t="shared" si="472"/>
        <v>33048000</v>
      </c>
      <c r="D3157" s="144"/>
      <c r="G3157" s="147"/>
      <c r="X3157" s="146"/>
      <c r="Y3157" s="146"/>
      <c r="Z3157" s="199"/>
      <c r="AA3157" s="146"/>
      <c r="AB3157" s="148"/>
    </row>
    <row r="3158" spans="1:28" x14ac:dyDescent="0.2">
      <c r="A3158" s="150"/>
      <c r="B3158" s="149" t="str">
        <f t="shared" si="471"/>
        <v/>
      </c>
      <c r="C3158" s="140">
        <f t="shared" si="472"/>
        <v>33058800</v>
      </c>
      <c r="D3158" s="144"/>
      <c r="G3158" s="147"/>
      <c r="X3158" s="146"/>
      <c r="Y3158" s="146"/>
      <c r="Z3158" s="199"/>
      <c r="AA3158" s="146"/>
      <c r="AB3158" s="148"/>
    </row>
    <row r="3159" spans="1:28" x14ac:dyDescent="0.2">
      <c r="A3159" s="150"/>
      <c r="B3159" s="149" t="str">
        <f t="shared" si="471"/>
        <v/>
      </c>
      <c r="C3159" s="140">
        <f t="shared" si="472"/>
        <v>33069600</v>
      </c>
      <c r="D3159" s="144"/>
      <c r="G3159" s="147"/>
      <c r="X3159" s="146"/>
      <c r="Y3159" s="146"/>
      <c r="Z3159" s="199"/>
      <c r="AA3159" s="146"/>
      <c r="AB3159" s="148"/>
    </row>
    <row r="3160" spans="1:28" x14ac:dyDescent="0.2">
      <c r="A3160" s="150"/>
      <c r="B3160" s="149" t="str">
        <f t="shared" si="471"/>
        <v/>
      </c>
      <c r="C3160" s="140">
        <f t="shared" si="472"/>
        <v>33080400</v>
      </c>
      <c r="D3160" s="144"/>
      <c r="G3160" s="147"/>
      <c r="X3160" s="146"/>
      <c r="Y3160" s="146"/>
      <c r="Z3160" s="199"/>
      <c r="AA3160" s="146"/>
      <c r="AB3160" s="148"/>
    </row>
    <row r="3161" spans="1:28" x14ac:dyDescent="0.2">
      <c r="A3161" s="150"/>
      <c r="B3161" s="149" t="str">
        <f t="shared" si="471"/>
        <v/>
      </c>
      <c r="C3161" s="140">
        <f t="shared" si="472"/>
        <v>33091200</v>
      </c>
      <c r="D3161" s="144"/>
      <c r="G3161" s="147"/>
      <c r="X3161" s="146"/>
      <c r="Y3161" s="146"/>
      <c r="Z3161" s="199"/>
      <c r="AA3161" s="146"/>
      <c r="AB3161" s="148"/>
    </row>
    <row r="3162" spans="1:28" x14ac:dyDescent="0.2">
      <c r="A3162" s="150"/>
      <c r="B3162" s="149" t="str">
        <f t="shared" si="471"/>
        <v/>
      </c>
      <c r="C3162" s="140">
        <f t="shared" si="472"/>
        <v>33102000</v>
      </c>
      <c r="D3162" s="144"/>
      <c r="G3162" s="147"/>
      <c r="X3162" s="146"/>
      <c r="Y3162" s="146"/>
      <c r="Z3162" s="199"/>
      <c r="AA3162" s="146"/>
      <c r="AB3162" s="148"/>
    </row>
    <row r="3163" spans="1:28" x14ac:dyDescent="0.2">
      <c r="A3163" s="150"/>
      <c r="B3163" s="149" t="str">
        <f t="shared" si="471"/>
        <v/>
      </c>
      <c r="C3163" s="140">
        <f t="shared" si="472"/>
        <v>33112800</v>
      </c>
      <c r="D3163" s="144"/>
      <c r="G3163" s="147"/>
      <c r="X3163" s="146"/>
      <c r="Y3163" s="146"/>
      <c r="Z3163" s="199"/>
      <c r="AA3163" s="146"/>
      <c r="AB3163" s="148"/>
    </row>
    <row r="3164" spans="1:28" x14ac:dyDescent="0.2">
      <c r="A3164" s="150"/>
      <c r="B3164" s="149" t="str">
        <f t="shared" si="471"/>
        <v/>
      </c>
      <c r="C3164" s="140">
        <f t="shared" si="472"/>
        <v>33123600</v>
      </c>
      <c r="D3164" s="144"/>
      <c r="G3164" s="147"/>
      <c r="X3164" s="146"/>
      <c r="Y3164" s="146"/>
      <c r="Z3164" s="199"/>
      <c r="AA3164" s="146"/>
      <c r="AB3164" s="148"/>
    </row>
    <row r="3165" spans="1:28" x14ac:dyDescent="0.2">
      <c r="A3165" s="150"/>
      <c r="B3165" s="149" t="str">
        <f t="shared" si="471"/>
        <v/>
      </c>
      <c r="C3165" s="140">
        <f t="shared" si="472"/>
        <v>33134400</v>
      </c>
      <c r="D3165" s="144"/>
      <c r="G3165" s="147"/>
      <c r="X3165" s="146"/>
      <c r="Y3165" s="146"/>
      <c r="Z3165" s="199"/>
      <c r="AA3165" s="146"/>
      <c r="AB3165" s="148"/>
    </row>
    <row r="3166" spans="1:28" x14ac:dyDescent="0.2">
      <c r="A3166" s="150"/>
      <c r="B3166" s="149" t="str">
        <f t="shared" si="471"/>
        <v/>
      </c>
      <c r="C3166" s="140">
        <f t="shared" si="472"/>
        <v>33145200</v>
      </c>
      <c r="D3166" s="144"/>
      <c r="G3166" s="147"/>
      <c r="X3166" s="146"/>
      <c r="Y3166" s="146"/>
      <c r="Z3166" s="199"/>
      <c r="AA3166" s="146"/>
      <c r="AB3166" s="148"/>
    </row>
    <row r="3167" spans="1:28" x14ac:dyDescent="0.2">
      <c r="A3167" s="150"/>
      <c r="B3167" s="149" t="str">
        <f t="shared" si="471"/>
        <v/>
      </c>
      <c r="C3167" s="140">
        <f t="shared" si="472"/>
        <v>33156000</v>
      </c>
      <c r="D3167" s="144"/>
      <c r="G3167" s="147"/>
      <c r="X3167" s="146"/>
      <c r="Y3167" s="146"/>
      <c r="Z3167" s="199"/>
      <c r="AA3167" s="146"/>
      <c r="AB3167" s="148"/>
    </row>
    <row r="3168" spans="1:28" x14ac:dyDescent="0.2">
      <c r="A3168" s="150"/>
      <c r="B3168" s="149" t="str">
        <f t="shared" si="471"/>
        <v/>
      </c>
      <c r="C3168" s="140">
        <f t="shared" si="472"/>
        <v>33166800</v>
      </c>
      <c r="D3168" s="144"/>
      <c r="G3168" s="147"/>
      <c r="X3168" s="146"/>
      <c r="Y3168" s="146"/>
      <c r="Z3168" s="199"/>
      <c r="AA3168" s="146"/>
      <c r="AB3168" s="148"/>
    </row>
    <row r="3169" spans="1:28" x14ac:dyDescent="0.2">
      <c r="A3169" s="150"/>
      <c r="B3169" s="149" t="str">
        <f t="shared" si="471"/>
        <v/>
      </c>
      <c r="C3169" s="140">
        <f t="shared" si="472"/>
        <v>33177600</v>
      </c>
      <c r="D3169" s="144"/>
      <c r="G3169" s="147"/>
      <c r="X3169" s="146"/>
      <c r="Y3169" s="146"/>
      <c r="Z3169" s="199"/>
      <c r="AA3169" s="146"/>
      <c r="AB3169" s="148"/>
    </row>
    <row r="3170" spans="1:28" x14ac:dyDescent="0.2">
      <c r="A3170" s="150"/>
      <c r="B3170" s="149" t="str">
        <f t="shared" si="471"/>
        <v/>
      </c>
      <c r="C3170" s="140">
        <f t="shared" si="472"/>
        <v>33188400</v>
      </c>
      <c r="D3170" s="144"/>
      <c r="G3170" s="147"/>
      <c r="X3170" s="146"/>
      <c r="Y3170" s="146"/>
      <c r="Z3170" s="199"/>
      <c r="AA3170" s="146"/>
      <c r="AB3170" s="148"/>
    </row>
    <row r="3171" spans="1:28" x14ac:dyDescent="0.2">
      <c r="A3171" s="150"/>
      <c r="B3171" s="149" t="str">
        <f t="shared" si="471"/>
        <v/>
      </c>
      <c r="C3171" s="140">
        <f t="shared" si="472"/>
        <v>33199200</v>
      </c>
      <c r="D3171" s="144"/>
      <c r="G3171" s="147"/>
      <c r="X3171" s="146"/>
      <c r="Y3171" s="146"/>
      <c r="Z3171" s="199"/>
      <c r="AA3171" s="146"/>
      <c r="AB3171" s="148"/>
    </row>
    <row r="3172" spans="1:28" x14ac:dyDescent="0.2">
      <c r="A3172" s="150"/>
      <c r="B3172" s="149" t="str">
        <f t="shared" si="471"/>
        <v/>
      </c>
      <c r="C3172" s="140">
        <f t="shared" si="472"/>
        <v>33210000</v>
      </c>
      <c r="D3172" s="144"/>
      <c r="G3172" s="147"/>
      <c r="X3172" s="146"/>
      <c r="Y3172" s="146"/>
      <c r="Z3172" s="199"/>
      <c r="AA3172" s="146"/>
      <c r="AB3172" s="148"/>
    </row>
    <row r="3173" spans="1:28" x14ac:dyDescent="0.2">
      <c r="A3173" s="150"/>
      <c r="B3173" s="149" t="str">
        <f t="shared" si="471"/>
        <v/>
      </c>
      <c r="C3173" s="140">
        <f t="shared" si="472"/>
        <v>33220800</v>
      </c>
      <c r="D3173" s="144"/>
      <c r="G3173" s="147"/>
      <c r="X3173" s="146"/>
      <c r="Y3173" s="146"/>
      <c r="Z3173" s="199"/>
      <c r="AA3173" s="146"/>
      <c r="AB3173" s="148"/>
    </row>
    <row r="3174" spans="1:28" x14ac:dyDescent="0.2">
      <c r="A3174" s="150"/>
      <c r="B3174" s="149" t="str">
        <f t="shared" si="471"/>
        <v/>
      </c>
      <c r="C3174" s="140">
        <f t="shared" si="472"/>
        <v>33231600</v>
      </c>
      <c r="D3174" s="144"/>
      <c r="G3174" s="147"/>
      <c r="X3174" s="146"/>
      <c r="Y3174" s="146"/>
      <c r="Z3174" s="199"/>
      <c r="AA3174" s="146"/>
      <c r="AB3174" s="148"/>
    </row>
    <row r="3175" spans="1:28" x14ac:dyDescent="0.2">
      <c r="A3175" s="150"/>
      <c r="B3175" s="149" t="str">
        <f t="shared" si="471"/>
        <v/>
      </c>
      <c r="C3175" s="140">
        <f t="shared" si="472"/>
        <v>33242400</v>
      </c>
      <c r="D3175" s="144"/>
      <c r="G3175" s="147"/>
      <c r="X3175" s="146"/>
      <c r="Y3175" s="146"/>
      <c r="Z3175" s="199"/>
      <c r="AA3175" s="146"/>
      <c r="AB3175" s="148"/>
    </row>
    <row r="3176" spans="1:28" x14ac:dyDescent="0.2">
      <c r="A3176" s="150"/>
      <c r="B3176" s="149" t="str">
        <f t="shared" si="471"/>
        <v/>
      </c>
      <c r="C3176" s="140">
        <f t="shared" si="472"/>
        <v>33253200</v>
      </c>
      <c r="D3176" s="144"/>
      <c r="G3176" s="147"/>
      <c r="X3176" s="146"/>
      <c r="Y3176" s="146"/>
      <c r="Z3176" s="199"/>
      <c r="AA3176" s="146"/>
      <c r="AB3176" s="148"/>
    </row>
    <row r="3177" spans="1:28" x14ac:dyDescent="0.2">
      <c r="A3177" s="150"/>
      <c r="B3177" s="149" t="str">
        <f t="shared" si="471"/>
        <v/>
      </c>
      <c r="C3177" s="140">
        <f t="shared" si="472"/>
        <v>33264000</v>
      </c>
      <c r="D3177" s="144"/>
      <c r="G3177" s="147"/>
      <c r="X3177" s="146"/>
      <c r="Y3177" s="146"/>
      <c r="Z3177" s="199"/>
      <c r="AA3177" s="146"/>
      <c r="AB3177" s="148"/>
    </row>
    <row r="3178" spans="1:28" x14ac:dyDescent="0.2">
      <c r="A3178" s="150"/>
      <c r="B3178" s="149" t="str">
        <f t="shared" si="471"/>
        <v/>
      </c>
      <c r="C3178" s="140">
        <f t="shared" si="472"/>
        <v>33274800</v>
      </c>
      <c r="D3178" s="144"/>
      <c r="G3178" s="147"/>
      <c r="X3178" s="146"/>
      <c r="Y3178" s="146"/>
      <c r="Z3178" s="199"/>
      <c r="AA3178" s="146"/>
      <c r="AB3178" s="148"/>
    </row>
    <row r="3179" spans="1:28" x14ac:dyDescent="0.2">
      <c r="A3179" s="150"/>
      <c r="B3179" s="149" t="str">
        <f t="shared" si="471"/>
        <v/>
      </c>
      <c r="C3179" s="140">
        <f t="shared" si="472"/>
        <v>33285600</v>
      </c>
      <c r="D3179" s="144"/>
      <c r="G3179" s="147"/>
      <c r="X3179" s="146"/>
      <c r="Y3179" s="146"/>
      <c r="Z3179" s="199"/>
      <c r="AA3179" s="146"/>
      <c r="AB3179" s="148"/>
    </row>
    <row r="3180" spans="1:28" x14ac:dyDescent="0.2">
      <c r="A3180" s="150"/>
      <c r="B3180" s="149" t="str">
        <f t="shared" si="471"/>
        <v/>
      </c>
      <c r="C3180" s="140">
        <f t="shared" si="472"/>
        <v>33296400</v>
      </c>
      <c r="D3180" s="144"/>
      <c r="G3180" s="147"/>
      <c r="X3180" s="146"/>
      <c r="Y3180" s="146"/>
      <c r="Z3180" s="199"/>
      <c r="AA3180" s="146"/>
      <c r="AB3180" s="148"/>
    </row>
    <row r="3181" spans="1:28" x14ac:dyDescent="0.2">
      <c r="A3181" s="150"/>
      <c r="B3181" s="149" t="str">
        <f t="shared" si="471"/>
        <v/>
      </c>
      <c r="C3181" s="140">
        <f t="shared" si="472"/>
        <v>33307200</v>
      </c>
      <c r="D3181" s="144"/>
      <c r="G3181" s="147"/>
      <c r="X3181" s="146"/>
      <c r="Y3181" s="146"/>
      <c r="Z3181" s="199"/>
      <c r="AA3181" s="146"/>
      <c r="AB3181" s="148"/>
    </row>
    <row r="3182" spans="1:28" x14ac:dyDescent="0.2">
      <c r="A3182" s="150"/>
      <c r="B3182" s="149" t="str">
        <f t="shared" si="471"/>
        <v/>
      </c>
      <c r="C3182" s="140">
        <f t="shared" si="472"/>
        <v>33318000</v>
      </c>
      <c r="D3182" s="144"/>
      <c r="G3182" s="147"/>
      <c r="X3182" s="146"/>
      <c r="Y3182" s="146"/>
      <c r="Z3182" s="199"/>
      <c r="AA3182" s="146"/>
      <c r="AB3182" s="148"/>
    </row>
    <row r="3183" spans="1:28" x14ac:dyDescent="0.2">
      <c r="A3183" s="150"/>
      <c r="B3183" s="149" t="str">
        <f t="shared" si="471"/>
        <v/>
      </c>
      <c r="C3183" s="140">
        <f t="shared" si="472"/>
        <v>33328800</v>
      </c>
      <c r="D3183" s="144"/>
      <c r="G3183" s="147"/>
      <c r="X3183" s="146"/>
      <c r="Y3183" s="146"/>
      <c r="Z3183" s="199"/>
      <c r="AA3183" s="146"/>
      <c r="AB3183" s="148"/>
    </row>
    <row r="3184" spans="1:28" x14ac:dyDescent="0.2">
      <c r="A3184" s="150"/>
      <c r="B3184" s="149" t="str">
        <f t="shared" si="471"/>
        <v/>
      </c>
      <c r="C3184" s="140">
        <f t="shared" si="472"/>
        <v>33339600</v>
      </c>
      <c r="D3184" s="144"/>
      <c r="G3184" s="147"/>
      <c r="X3184" s="146"/>
      <c r="Y3184" s="146"/>
      <c r="Z3184" s="199"/>
      <c r="AA3184" s="146"/>
      <c r="AB3184" s="148"/>
    </row>
    <row r="3185" spans="1:28" x14ac:dyDescent="0.2">
      <c r="A3185" s="150"/>
      <c r="B3185" s="149" t="str">
        <f t="shared" si="471"/>
        <v/>
      </c>
      <c r="C3185" s="140">
        <f t="shared" si="472"/>
        <v>33350400</v>
      </c>
      <c r="D3185" s="144"/>
      <c r="G3185" s="147"/>
      <c r="X3185" s="146"/>
      <c r="Y3185" s="146"/>
      <c r="Z3185" s="199"/>
      <c r="AA3185" s="146"/>
      <c r="AB3185" s="148"/>
    </row>
    <row r="3186" spans="1:28" x14ac:dyDescent="0.2">
      <c r="A3186" s="150"/>
      <c r="B3186" s="149" t="str">
        <f t="shared" si="471"/>
        <v/>
      </c>
      <c r="C3186" s="140">
        <f t="shared" si="472"/>
        <v>33361200</v>
      </c>
      <c r="D3186" s="144"/>
      <c r="G3186" s="147"/>
      <c r="X3186" s="146"/>
      <c r="Y3186" s="146"/>
      <c r="Z3186" s="199"/>
      <c r="AA3186" s="146"/>
      <c r="AB3186" s="148"/>
    </row>
    <row r="3187" spans="1:28" x14ac:dyDescent="0.2">
      <c r="A3187" s="150"/>
      <c r="B3187" s="149" t="str">
        <f t="shared" si="471"/>
        <v/>
      </c>
      <c r="C3187" s="140">
        <f t="shared" si="472"/>
        <v>33372000</v>
      </c>
      <c r="D3187" s="144"/>
      <c r="G3187" s="147"/>
      <c r="X3187" s="146"/>
      <c r="Y3187" s="146"/>
      <c r="Z3187" s="199"/>
      <c r="AA3187" s="146"/>
      <c r="AB3187" s="148"/>
    </row>
    <row r="3188" spans="1:28" x14ac:dyDescent="0.2">
      <c r="A3188" s="150"/>
      <c r="B3188" s="149" t="str">
        <f t="shared" si="471"/>
        <v/>
      </c>
      <c r="C3188" s="140">
        <f t="shared" si="472"/>
        <v>33382800</v>
      </c>
      <c r="D3188" s="144"/>
      <c r="G3188" s="147"/>
      <c r="X3188" s="146"/>
      <c r="Y3188" s="146"/>
      <c r="Z3188" s="199"/>
      <c r="AA3188" s="146"/>
      <c r="AB3188" s="148"/>
    </row>
    <row r="3189" spans="1:28" x14ac:dyDescent="0.2">
      <c r="A3189" s="150"/>
      <c r="B3189" s="149" t="str">
        <f t="shared" si="471"/>
        <v/>
      </c>
      <c r="C3189" s="140">
        <f t="shared" si="472"/>
        <v>33393600</v>
      </c>
      <c r="D3189" s="144"/>
      <c r="G3189" s="147"/>
      <c r="X3189" s="146"/>
      <c r="Y3189" s="146"/>
      <c r="Z3189" s="199"/>
      <c r="AA3189" s="146"/>
      <c r="AB3189" s="148"/>
    </row>
    <row r="3190" spans="1:28" x14ac:dyDescent="0.2">
      <c r="A3190" s="150"/>
      <c r="B3190" s="149" t="str">
        <f t="shared" ref="B3190:B3253" si="473">IF(D3190="","",B3189+$N$5/24+0.000000001)</f>
        <v/>
      </c>
      <c r="C3190" s="140">
        <f t="shared" si="472"/>
        <v>33404400</v>
      </c>
      <c r="D3190" s="144"/>
      <c r="G3190" s="147"/>
      <c r="X3190" s="146"/>
      <c r="Y3190" s="146"/>
      <c r="Z3190" s="199"/>
      <c r="AA3190" s="146"/>
      <c r="AB3190" s="148"/>
    </row>
    <row r="3191" spans="1:28" x14ac:dyDescent="0.2">
      <c r="A3191" s="150"/>
      <c r="B3191" s="149" t="str">
        <f t="shared" si="473"/>
        <v/>
      </c>
      <c r="C3191" s="140">
        <f t="shared" si="472"/>
        <v>33415200</v>
      </c>
      <c r="D3191" s="144"/>
      <c r="G3191" s="147"/>
      <c r="X3191" s="146"/>
      <c r="Y3191" s="146"/>
      <c r="Z3191" s="199"/>
      <c r="AA3191" s="146"/>
      <c r="AB3191" s="148"/>
    </row>
    <row r="3192" spans="1:28" x14ac:dyDescent="0.2">
      <c r="A3192" s="150"/>
      <c r="B3192" s="149" t="str">
        <f t="shared" si="473"/>
        <v/>
      </c>
      <c r="C3192" s="140">
        <f t="shared" si="472"/>
        <v>33426000</v>
      </c>
      <c r="D3192" s="144"/>
      <c r="G3192" s="147"/>
      <c r="X3192" s="146"/>
      <c r="Y3192" s="146"/>
      <c r="Z3192" s="199"/>
      <c r="AA3192" s="146"/>
      <c r="AB3192" s="148"/>
    </row>
    <row r="3193" spans="1:28" x14ac:dyDescent="0.2">
      <c r="A3193" s="150"/>
      <c r="B3193" s="149" t="str">
        <f t="shared" si="473"/>
        <v/>
      </c>
      <c r="C3193" s="140">
        <f t="shared" si="472"/>
        <v>33436800</v>
      </c>
      <c r="D3193" s="144"/>
      <c r="G3193" s="147"/>
      <c r="X3193" s="146"/>
      <c r="Y3193" s="146"/>
      <c r="Z3193" s="199"/>
      <c r="AA3193" s="146"/>
      <c r="AB3193" s="148"/>
    </row>
    <row r="3194" spans="1:28" x14ac:dyDescent="0.2">
      <c r="A3194" s="150"/>
      <c r="B3194" s="149" t="str">
        <f t="shared" si="473"/>
        <v/>
      </c>
      <c r="C3194" s="140">
        <f t="shared" si="472"/>
        <v>33447600</v>
      </c>
      <c r="D3194" s="144"/>
      <c r="G3194" s="147"/>
      <c r="X3194" s="146"/>
      <c r="Y3194" s="146"/>
      <c r="Z3194" s="199"/>
      <c r="AA3194" s="146"/>
      <c r="AB3194" s="148"/>
    </row>
    <row r="3195" spans="1:28" x14ac:dyDescent="0.2">
      <c r="A3195" s="150"/>
      <c r="B3195" s="149" t="str">
        <f t="shared" si="473"/>
        <v/>
      </c>
      <c r="C3195" s="140">
        <f t="shared" si="472"/>
        <v>33458400</v>
      </c>
      <c r="D3195" s="144"/>
      <c r="G3195" s="147"/>
      <c r="X3195" s="146"/>
      <c r="Y3195" s="146"/>
      <c r="Z3195" s="199"/>
      <c r="AA3195" s="146"/>
      <c r="AB3195" s="148"/>
    </row>
    <row r="3196" spans="1:28" x14ac:dyDescent="0.2">
      <c r="A3196" s="150"/>
      <c r="B3196" s="149" t="str">
        <f t="shared" si="473"/>
        <v/>
      </c>
      <c r="C3196" s="140">
        <f t="shared" ref="C3196:C3259" si="474">C3195+$N$5*3600+0.00000000001</f>
        <v>33469200</v>
      </c>
      <c r="D3196" s="144"/>
      <c r="G3196" s="147"/>
      <c r="X3196" s="146"/>
      <c r="Y3196" s="146"/>
      <c r="Z3196" s="199"/>
      <c r="AA3196" s="146"/>
      <c r="AB3196" s="148"/>
    </row>
    <row r="3197" spans="1:28" x14ac:dyDescent="0.2">
      <c r="A3197" s="150"/>
      <c r="B3197" s="149" t="str">
        <f t="shared" si="473"/>
        <v/>
      </c>
      <c r="C3197" s="140">
        <f t="shared" si="474"/>
        <v>33480000</v>
      </c>
      <c r="D3197" s="144"/>
      <c r="G3197" s="147"/>
      <c r="X3197" s="146"/>
      <c r="Y3197" s="146"/>
      <c r="Z3197" s="199"/>
      <c r="AA3197" s="146"/>
      <c r="AB3197" s="148"/>
    </row>
    <row r="3198" spans="1:28" x14ac:dyDescent="0.2">
      <c r="A3198" s="150"/>
      <c r="B3198" s="149" t="str">
        <f t="shared" si="473"/>
        <v/>
      </c>
      <c r="C3198" s="140">
        <f t="shared" si="474"/>
        <v>33490800</v>
      </c>
      <c r="D3198" s="144"/>
      <c r="G3198" s="147"/>
      <c r="X3198" s="146"/>
      <c r="Y3198" s="146"/>
      <c r="Z3198" s="199"/>
      <c r="AA3198" s="146"/>
      <c r="AB3198" s="148"/>
    </row>
    <row r="3199" spans="1:28" x14ac:dyDescent="0.2">
      <c r="A3199" s="150"/>
      <c r="B3199" s="149" t="str">
        <f t="shared" si="473"/>
        <v/>
      </c>
      <c r="C3199" s="140">
        <f t="shared" si="474"/>
        <v>33501600</v>
      </c>
      <c r="D3199" s="144"/>
      <c r="G3199" s="147"/>
      <c r="X3199" s="146"/>
      <c r="Y3199" s="146"/>
      <c r="Z3199" s="199"/>
      <c r="AA3199" s="146"/>
      <c r="AB3199" s="148"/>
    </row>
    <row r="3200" spans="1:28" x14ac:dyDescent="0.2">
      <c r="A3200" s="150"/>
      <c r="B3200" s="149" t="str">
        <f t="shared" si="473"/>
        <v/>
      </c>
      <c r="C3200" s="140">
        <f t="shared" si="474"/>
        <v>33512400</v>
      </c>
      <c r="D3200" s="144"/>
      <c r="G3200" s="147"/>
      <c r="X3200" s="146"/>
      <c r="Y3200" s="146"/>
      <c r="Z3200" s="199"/>
      <c r="AA3200" s="146"/>
      <c r="AB3200" s="148"/>
    </row>
    <row r="3201" spans="1:28" x14ac:dyDescent="0.2">
      <c r="A3201" s="150"/>
      <c r="B3201" s="149" t="str">
        <f t="shared" si="473"/>
        <v/>
      </c>
      <c r="C3201" s="140">
        <f t="shared" si="474"/>
        <v>33523200</v>
      </c>
      <c r="D3201" s="144"/>
      <c r="G3201" s="147"/>
      <c r="X3201" s="146"/>
      <c r="Y3201" s="146"/>
      <c r="Z3201" s="199"/>
      <c r="AA3201" s="146"/>
      <c r="AB3201" s="148"/>
    </row>
    <row r="3202" spans="1:28" x14ac:dyDescent="0.2">
      <c r="A3202" s="150"/>
      <c r="B3202" s="149" t="str">
        <f t="shared" si="473"/>
        <v/>
      </c>
      <c r="C3202" s="140">
        <f t="shared" si="474"/>
        <v>33534000</v>
      </c>
      <c r="D3202" s="144"/>
      <c r="G3202" s="147"/>
      <c r="X3202" s="146"/>
      <c r="Y3202" s="146"/>
      <c r="Z3202" s="199"/>
      <c r="AA3202" s="146"/>
      <c r="AB3202" s="148"/>
    </row>
    <row r="3203" spans="1:28" x14ac:dyDescent="0.2">
      <c r="A3203" s="150"/>
      <c r="B3203" s="149" t="str">
        <f t="shared" si="473"/>
        <v/>
      </c>
      <c r="C3203" s="140">
        <f t="shared" si="474"/>
        <v>33544800</v>
      </c>
      <c r="D3203" s="144"/>
      <c r="G3203" s="147"/>
      <c r="X3203" s="146"/>
      <c r="Y3203" s="146"/>
      <c r="Z3203" s="199"/>
      <c r="AA3203" s="146"/>
      <c r="AB3203" s="148"/>
    </row>
    <row r="3204" spans="1:28" x14ac:dyDescent="0.2">
      <c r="A3204" s="150"/>
      <c r="B3204" s="149" t="str">
        <f t="shared" si="473"/>
        <v/>
      </c>
      <c r="C3204" s="140">
        <f t="shared" si="474"/>
        <v>33555600</v>
      </c>
      <c r="D3204" s="144"/>
      <c r="G3204" s="147"/>
      <c r="X3204" s="146"/>
      <c r="Y3204" s="146"/>
      <c r="Z3204" s="199"/>
      <c r="AA3204" s="146"/>
      <c r="AB3204" s="148"/>
    </row>
    <row r="3205" spans="1:28" x14ac:dyDescent="0.2">
      <c r="A3205" s="150"/>
      <c r="B3205" s="149" t="str">
        <f t="shared" si="473"/>
        <v/>
      </c>
      <c r="C3205" s="140">
        <f t="shared" si="474"/>
        <v>33566400</v>
      </c>
      <c r="D3205" s="144"/>
      <c r="G3205" s="147"/>
      <c r="X3205" s="146"/>
      <c r="Y3205" s="146"/>
      <c r="Z3205" s="199"/>
      <c r="AA3205" s="146"/>
      <c r="AB3205" s="148"/>
    </row>
    <row r="3206" spans="1:28" x14ac:dyDescent="0.2">
      <c r="A3206" s="150"/>
      <c r="B3206" s="149" t="str">
        <f t="shared" si="473"/>
        <v/>
      </c>
      <c r="C3206" s="140">
        <f t="shared" si="474"/>
        <v>33577200</v>
      </c>
      <c r="D3206" s="144"/>
      <c r="G3206" s="147"/>
      <c r="X3206" s="146"/>
      <c r="Y3206" s="146"/>
      <c r="Z3206" s="199"/>
      <c r="AA3206" s="146"/>
      <c r="AB3206" s="148"/>
    </row>
    <row r="3207" spans="1:28" x14ac:dyDescent="0.2">
      <c r="A3207" s="150"/>
      <c r="B3207" s="149" t="str">
        <f t="shared" si="473"/>
        <v/>
      </c>
      <c r="C3207" s="140">
        <f t="shared" si="474"/>
        <v>33588000</v>
      </c>
      <c r="D3207" s="144"/>
      <c r="G3207" s="147"/>
      <c r="X3207" s="146"/>
      <c r="Y3207" s="146"/>
      <c r="Z3207" s="199"/>
      <c r="AA3207" s="146"/>
      <c r="AB3207" s="148"/>
    </row>
    <row r="3208" spans="1:28" x14ac:dyDescent="0.2">
      <c r="A3208" s="150"/>
      <c r="B3208" s="149" t="str">
        <f t="shared" si="473"/>
        <v/>
      </c>
      <c r="C3208" s="140">
        <f t="shared" si="474"/>
        <v>33598800</v>
      </c>
      <c r="D3208" s="144"/>
      <c r="G3208" s="147"/>
      <c r="X3208" s="146"/>
      <c r="Y3208" s="146"/>
      <c r="Z3208" s="199"/>
      <c r="AA3208" s="146"/>
      <c r="AB3208" s="148"/>
    </row>
    <row r="3209" spans="1:28" x14ac:dyDescent="0.2">
      <c r="A3209" s="150"/>
      <c r="B3209" s="149" t="str">
        <f t="shared" si="473"/>
        <v/>
      </c>
      <c r="C3209" s="140">
        <f t="shared" si="474"/>
        <v>33609600</v>
      </c>
      <c r="D3209" s="144"/>
      <c r="G3209" s="147"/>
      <c r="X3209" s="146"/>
      <c r="Y3209" s="146"/>
      <c r="Z3209" s="199"/>
      <c r="AA3209" s="146"/>
      <c r="AB3209" s="148"/>
    </row>
    <row r="3210" spans="1:28" x14ac:dyDescent="0.2">
      <c r="A3210" s="150"/>
      <c r="B3210" s="149" t="str">
        <f t="shared" si="473"/>
        <v/>
      </c>
      <c r="C3210" s="140">
        <f t="shared" si="474"/>
        <v>33620400</v>
      </c>
      <c r="D3210" s="144"/>
      <c r="G3210" s="147"/>
      <c r="X3210" s="146"/>
      <c r="Y3210" s="146"/>
      <c r="Z3210" s="199"/>
      <c r="AA3210" s="146"/>
      <c r="AB3210" s="148"/>
    </row>
    <row r="3211" spans="1:28" x14ac:dyDescent="0.2">
      <c r="A3211" s="150"/>
      <c r="B3211" s="149" t="str">
        <f t="shared" si="473"/>
        <v/>
      </c>
      <c r="C3211" s="140">
        <f t="shared" si="474"/>
        <v>33631200</v>
      </c>
      <c r="D3211" s="144"/>
      <c r="G3211" s="147"/>
      <c r="X3211" s="146"/>
      <c r="Y3211" s="146"/>
      <c r="Z3211" s="199"/>
      <c r="AA3211" s="146"/>
      <c r="AB3211" s="148"/>
    </row>
    <row r="3212" spans="1:28" x14ac:dyDescent="0.2">
      <c r="A3212" s="150"/>
      <c r="B3212" s="149" t="str">
        <f t="shared" si="473"/>
        <v/>
      </c>
      <c r="C3212" s="140">
        <f t="shared" si="474"/>
        <v>33642000</v>
      </c>
      <c r="D3212" s="144"/>
      <c r="G3212" s="147"/>
      <c r="X3212" s="146"/>
      <c r="Y3212" s="146"/>
      <c r="Z3212" s="199"/>
      <c r="AA3212" s="146"/>
      <c r="AB3212" s="148"/>
    </row>
    <row r="3213" spans="1:28" x14ac:dyDescent="0.2">
      <c r="A3213" s="150"/>
      <c r="B3213" s="149" t="str">
        <f t="shared" si="473"/>
        <v/>
      </c>
      <c r="C3213" s="140">
        <f t="shared" si="474"/>
        <v>33652800</v>
      </c>
      <c r="D3213" s="144"/>
      <c r="G3213" s="147"/>
      <c r="X3213" s="146"/>
      <c r="Y3213" s="146"/>
      <c r="Z3213" s="199"/>
      <c r="AA3213" s="146"/>
      <c r="AB3213" s="148"/>
    </row>
    <row r="3214" spans="1:28" x14ac:dyDescent="0.2">
      <c r="A3214" s="150"/>
      <c r="B3214" s="149" t="str">
        <f t="shared" si="473"/>
        <v/>
      </c>
      <c r="C3214" s="140">
        <f t="shared" si="474"/>
        <v>33663600</v>
      </c>
      <c r="D3214" s="144"/>
      <c r="G3214" s="147"/>
      <c r="X3214" s="146"/>
      <c r="Y3214" s="146"/>
      <c r="Z3214" s="199"/>
      <c r="AA3214" s="146"/>
      <c r="AB3214" s="148"/>
    </row>
    <row r="3215" spans="1:28" x14ac:dyDescent="0.2">
      <c r="A3215" s="150"/>
      <c r="B3215" s="149" t="str">
        <f t="shared" si="473"/>
        <v/>
      </c>
      <c r="C3215" s="140">
        <f t="shared" si="474"/>
        <v>33674400</v>
      </c>
      <c r="D3215" s="144"/>
      <c r="G3215" s="147"/>
      <c r="X3215" s="146"/>
      <c r="Y3215" s="146"/>
      <c r="Z3215" s="199"/>
      <c r="AA3215" s="146"/>
      <c r="AB3215" s="148"/>
    </row>
    <row r="3216" spans="1:28" x14ac:dyDescent="0.2">
      <c r="A3216" s="150"/>
      <c r="B3216" s="149" t="str">
        <f t="shared" si="473"/>
        <v/>
      </c>
      <c r="C3216" s="140">
        <f t="shared" si="474"/>
        <v>33685200</v>
      </c>
      <c r="D3216" s="144"/>
      <c r="G3216" s="147"/>
      <c r="X3216" s="146"/>
      <c r="Y3216" s="146"/>
      <c r="Z3216" s="199"/>
      <c r="AA3216" s="146"/>
      <c r="AB3216" s="148"/>
    </row>
    <row r="3217" spans="1:28" x14ac:dyDescent="0.2">
      <c r="A3217" s="150"/>
      <c r="B3217" s="149" t="str">
        <f t="shared" si="473"/>
        <v/>
      </c>
      <c r="C3217" s="140">
        <f t="shared" si="474"/>
        <v>33696000</v>
      </c>
      <c r="D3217" s="144"/>
      <c r="G3217" s="147"/>
      <c r="X3217" s="146"/>
      <c r="Y3217" s="146"/>
      <c r="Z3217" s="199"/>
      <c r="AA3217" s="146"/>
      <c r="AB3217" s="148"/>
    </row>
    <row r="3218" spans="1:28" x14ac:dyDescent="0.2">
      <c r="A3218" s="150"/>
      <c r="B3218" s="149" t="str">
        <f t="shared" si="473"/>
        <v/>
      </c>
      <c r="C3218" s="140">
        <f t="shared" si="474"/>
        <v>33706800</v>
      </c>
      <c r="D3218" s="144"/>
      <c r="G3218" s="147"/>
      <c r="X3218" s="146"/>
      <c r="Y3218" s="146"/>
      <c r="Z3218" s="199"/>
      <c r="AA3218" s="146"/>
      <c r="AB3218" s="148"/>
    </row>
    <row r="3219" spans="1:28" x14ac:dyDescent="0.2">
      <c r="A3219" s="150"/>
      <c r="B3219" s="149" t="str">
        <f t="shared" si="473"/>
        <v/>
      </c>
      <c r="C3219" s="140">
        <f t="shared" si="474"/>
        <v>33717600</v>
      </c>
      <c r="D3219" s="144"/>
      <c r="G3219" s="147"/>
      <c r="X3219" s="146"/>
      <c r="Y3219" s="146"/>
      <c r="Z3219" s="199"/>
      <c r="AA3219" s="146"/>
      <c r="AB3219" s="148"/>
    </row>
    <row r="3220" spans="1:28" x14ac:dyDescent="0.2">
      <c r="A3220" s="150"/>
      <c r="B3220" s="149" t="str">
        <f t="shared" si="473"/>
        <v/>
      </c>
      <c r="C3220" s="140">
        <f t="shared" si="474"/>
        <v>33728400</v>
      </c>
      <c r="D3220" s="144"/>
      <c r="G3220" s="147"/>
      <c r="X3220" s="146"/>
      <c r="Y3220" s="146"/>
      <c r="Z3220" s="199"/>
      <c r="AA3220" s="146"/>
      <c r="AB3220" s="148"/>
    </row>
    <row r="3221" spans="1:28" x14ac:dyDescent="0.2">
      <c r="A3221" s="150"/>
      <c r="B3221" s="149" t="str">
        <f t="shared" si="473"/>
        <v/>
      </c>
      <c r="C3221" s="140">
        <f t="shared" si="474"/>
        <v>33739200</v>
      </c>
      <c r="D3221" s="144"/>
      <c r="G3221" s="147"/>
      <c r="X3221" s="146"/>
      <c r="Y3221" s="146"/>
      <c r="Z3221" s="199"/>
      <c r="AA3221" s="146"/>
      <c r="AB3221" s="148"/>
    </row>
    <row r="3222" spans="1:28" x14ac:dyDescent="0.2">
      <c r="A3222" s="150"/>
      <c r="B3222" s="149" t="str">
        <f t="shared" si="473"/>
        <v/>
      </c>
      <c r="C3222" s="140">
        <f t="shared" si="474"/>
        <v>33750000</v>
      </c>
      <c r="D3222" s="144"/>
      <c r="G3222" s="147"/>
      <c r="X3222" s="146"/>
      <c r="Y3222" s="146"/>
      <c r="Z3222" s="199"/>
      <c r="AA3222" s="146"/>
      <c r="AB3222" s="148"/>
    </row>
    <row r="3223" spans="1:28" x14ac:dyDescent="0.2">
      <c r="A3223" s="150"/>
      <c r="B3223" s="149" t="str">
        <f t="shared" si="473"/>
        <v/>
      </c>
      <c r="C3223" s="140">
        <f t="shared" si="474"/>
        <v>33760800</v>
      </c>
      <c r="D3223" s="144"/>
      <c r="G3223" s="147"/>
      <c r="X3223" s="146"/>
      <c r="Y3223" s="146"/>
      <c r="Z3223" s="199"/>
      <c r="AA3223" s="146"/>
      <c r="AB3223" s="148"/>
    </row>
    <row r="3224" spans="1:28" x14ac:dyDescent="0.2">
      <c r="A3224" s="150"/>
      <c r="B3224" s="149" t="str">
        <f t="shared" si="473"/>
        <v/>
      </c>
      <c r="C3224" s="140">
        <f t="shared" si="474"/>
        <v>33771600</v>
      </c>
      <c r="D3224" s="144"/>
      <c r="G3224" s="147"/>
      <c r="X3224" s="146"/>
      <c r="Y3224" s="146"/>
      <c r="Z3224" s="199"/>
      <c r="AA3224" s="146"/>
      <c r="AB3224" s="148"/>
    </row>
    <row r="3225" spans="1:28" x14ac:dyDescent="0.2">
      <c r="A3225" s="150"/>
      <c r="B3225" s="149" t="str">
        <f t="shared" si="473"/>
        <v/>
      </c>
      <c r="C3225" s="140">
        <f t="shared" si="474"/>
        <v>33782400</v>
      </c>
      <c r="D3225" s="144"/>
      <c r="G3225" s="147"/>
      <c r="X3225" s="146"/>
      <c r="Y3225" s="146"/>
      <c r="Z3225" s="199"/>
      <c r="AA3225" s="146"/>
      <c r="AB3225" s="148"/>
    </row>
    <row r="3226" spans="1:28" x14ac:dyDescent="0.2">
      <c r="A3226" s="150"/>
      <c r="B3226" s="149" t="str">
        <f t="shared" si="473"/>
        <v/>
      </c>
      <c r="C3226" s="140">
        <f t="shared" si="474"/>
        <v>33793200</v>
      </c>
      <c r="D3226" s="144"/>
      <c r="G3226" s="147"/>
      <c r="X3226" s="146"/>
      <c r="Y3226" s="146"/>
      <c r="Z3226" s="199"/>
      <c r="AA3226" s="146"/>
      <c r="AB3226" s="148"/>
    </row>
    <row r="3227" spans="1:28" x14ac:dyDescent="0.2">
      <c r="A3227" s="150"/>
      <c r="B3227" s="149" t="str">
        <f t="shared" si="473"/>
        <v/>
      </c>
      <c r="C3227" s="140">
        <f t="shared" si="474"/>
        <v>33804000</v>
      </c>
      <c r="D3227" s="144"/>
      <c r="G3227" s="147"/>
      <c r="X3227" s="146"/>
      <c r="Y3227" s="146"/>
      <c r="Z3227" s="199"/>
      <c r="AA3227" s="146"/>
      <c r="AB3227" s="148"/>
    </row>
    <row r="3228" spans="1:28" x14ac:dyDescent="0.2">
      <c r="A3228" s="150"/>
      <c r="B3228" s="149" t="str">
        <f t="shared" si="473"/>
        <v/>
      </c>
      <c r="C3228" s="140">
        <f t="shared" si="474"/>
        <v>33814800</v>
      </c>
      <c r="D3228" s="144"/>
      <c r="G3228" s="147"/>
      <c r="X3228" s="146"/>
      <c r="Y3228" s="146"/>
      <c r="Z3228" s="199"/>
      <c r="AA3228" s="146"/>
      <c r="AB3228" s="148"/>
    </row>
    <row r="3229" spans="1:28" x14ac:dyDescent="0.2">
      <c r="A3229" s="150"/>
      <c r="B3229" s="149" t="str">
        <f t="shared" si="473"/>
        <v/>
      </c>
      <c r="C3229" s="140">
        <f t="shared" si="474"/>
        <v>33825600</v>
      </c>
      <c r="D3229" s="144"/>
      <c r="G3229" s="147"/>
      <c r="X3229" s="146"/>
      <c r="Y3229" s="146"/>
      <c r="Z3229" s="199"/>
      <c r="AA3229" s="146"/>
      <c r="AB3229" s="148"/>
    </row>
    <row r="3230" spans="1:28" x14ac:dyDescent="0.2">
      <c r="A3230" s="150"/>
      <c r="B3230" s="149" t="str">
        <f t="shared" si="473"/>
        <v/>
      </c>
      <c r="C3230" s="140">
        <f t="shared" si="474"/>
        <v>33836400</v>
      </c>
      <c r="D3230" s="144"/>
      <c r="G3230" s="147"/>
      <c r="X3230" s="146"/>
      <c r="Y3230" s="146"/>
      <c r="Z3230" s="199"/>
      <c r="AA3230" s="146"/>
      <c r="AB3230" s="148"/>
    </row>
    <row r="3231" spans="1:28" x14ac:dyDescent="0.2">
      <c r="A3231" s="150"/>
      <c r="B3231" s="149" t="str">
        <f t="shared" si="473"/>
        <v/>
      </c>
      <c r="C3231" s="140">
        <f t="shared" si="474"/>
        <v>33847200</v>
      </c>
      <c r="D3231" s="144"/>
      <c r="G3231" s="147"/>
      <c r="X3231" s="146"/>
      <c r="Y3231" s="146"/>
      <c r="Z3231" s="199"/>
      <c r="AA3231" s="146"/>
      <c r="AB3231" s="148"/>
    </row>
    <row r="3232" spans="1:28" x14ac:dyDescent="0.2">
      <c r="A3232" s="150"/>
      <c r="B3232" s="149" t="str">
        <f t="shared" si="473"/>
        <v/>
      </c>
      <c r="C3232" s="140">
        <f t="shared" si="474"/>
        <v>33858000</v>
      </c>
      <c r="D3232" s="144"/>
      <c r="G3232" s="147"/>
      <c r="X3232" s="146"/>
      <c r="Y3232" s="146"/>
      <c r="Z3232" s="199"/>
      <c r="AA3232" s="146"/>
      <c r="AB3232" s="148"/>
    </row>
    <row r="3233" spans="1:28" x14ac:dyDescent="0.2">
      <c r="A3233" s="150"/>
      <c r="B3233" s="149" t="str">
        <f t="shared" si="473"/>
        <v/>
      </c>
      <c r="C3233" s="140">
        <f t="shared" si="474"/>
        <v>33868800</v>
      </c>
      <c r="D3233" s="144"/>
      <c r="G3233" s="147"/>
      <c r="X3233" s="146"/>
      <c r="Y3233" s="146"/>
      <c r="Z3233" s="199"/>
      <c r="AA3233" s="146"/>
      <c r="AB3233" s="148"/>
    </row>
    <row r="3234" spans="1:28" x14ac:dyDescent="0.2">
      <c r="A3234" s="150"/>
      <c r="B3234" s="149" t="str">
        <f t="shared" si="473"/>
        <v/>
      </c>
      <c r="C3234" s="140">
        <f t="shared" si="474"/>
        <v>33879600</v>
      </c>
      <c r="D3234" s="144"/>
      <c r="G3234" s="147"/>
      <c r="X3234" s="146"/>
      <c r="Y3234" s="146"/>
      <c r="Z3234" s="199"/>
      <c r="AA3234" s="146"/>
      <c r="AB3234" s="148"/>
    </row>
    <row r="3235" spans="1:28" x14ac:dyDescent="0.2">
      <c r="A3235" s="150"/>
      <c r="B3235" s="149" t="str">
        <f t="shared" si="473"/>
        <v/>
      </c>
      <c r="C3235" s="140">
        <f t="shared" si="474"/>
        <v>33890400</v>
      </c>
      <c r="D3235" s="144"/>
      <c r="G3235" s="147"/>
      <c r="X3235" s="146"/>
      <c r="Y3235" s="146"/>
      <c r="Z3235" s="199"/>
      <c r="AA3235" s="146"/>
      <c r="AB3235" s="148"/>
    </row>
    <row r="3236" spans="1:28" x14ac:dyDescent="0.2">
      <c r="A3236" s="150"/>
      <c r="B3236" s="149" t="str">
        <f t="shared" si="473"/>
        <v/>
      </c>
      <c r="C3236" s="140">
        <f t="shared" si="474"/>
        <v>33901200</v>
      </c>
      <c r="D3236" s="144"/>
      <c r="G3236" s="147"/>
      <c r="X3236" s="146"/>
      <c r="Y3236" s="146"/>
      <c r="Z3236" s="199"/>
      <c r="AA3236" s="146"/>
      <c r="AB3236" s="148"/>
    </row>
    <row r="3237" spans="1:28" x14ac:dyDescent="0.2">
      <c r="A3237" s="150"/>
      <c r="B3237" s="149" t="str">
        <f t="shared" si="473"/>
        <v/>
      </c>
      <c r="C3237" s="140">
        <f t="shared" si="474"/>
        <v>33912000</v>
      </c>
      <c r="D3237" s="144"/>
      <c r="G3237" s="147"/>
      <c r="X3237" s="146"/>
      <c r="Y3237" s="146"/>
      <c r="Z3237" s="199"/>
      <c r="AA3237" s="146"/>
      <c r="AB3237" s="148"/>
    </row>
    <row r="3238" spans="1:28" x14ac:dyDescent="0.2">
      <c r="A3238" s="150"/>
      <c r="B3238" s="149" t="str">
        <f t="shared" si="473"/>
        <v/>
      </c>
      <c r="C3238" s="140">
        <f t="shared" si="474"/>
        <v>33922800</v>
      </c>
      <c r="D3238" s="144"/>
      <c r="G3238" s="147"/>
      <c r="X3238" s="146"/>
      <c r="Y3238" s="146"/>
      <c r="Z3238" s="199"/>
      <c r="AA3238" s="146"/>
      <c r="AB3238" s="148"/>
    </row>
    <row r="3239" spans="1:28" x14ac:dyDescent="0.2">
      <c r="A3239" s="150"/>
      <c r="B3239" s="149" t="str">
        <f t="shared" si="473"/>
        <v/>
      </c>
      <c r="C3239" s="140">
        <f t="shared" si="474"/>
        <v>33933600</v>
      </c>
      <c r="D3239" s="144"/>
      <c r="G3239" s="147"/>
      <c r="X3239" s="146"/>
      <c r="Y3239" s="146"/>
      <c r="Z3239" s="199"/>
      <c r="AA3239" s="146"/>
      <c r="AB3239" s="148"/>
    </row>
    <row r="3240" spans="1:28" x14ac:dyDescent="0.2">
      <c r="A3240" s="150"/>
      <c r="B3240" s="149" t="str">
        <f t="shared" si="473"/>
        <v/>
      </c>
      <c r="C3240" s="140">
        <f t="shared" si="474"/>
        <v>33944400</v>
      </c>
      <c r="D3240" s="144"/>
      <c r="G3240" s="147"/>
      <c r="X3240" s="146"/>
      <c r="Y3240" s="146"/>
      <c r="Z3240" s="199"/>
      <c r="AA3240" s="146"/>
      <c r="AB3240" s="148"/>
    </row>
    <row r="3241" spans="1:28" x14ac:dyDescent="0.2">
      <c r="A3241" s="150"/>
      <c r="B3241" s="149" t="str">
        <f t="shared" si="473"/>
        <v/>
      </c>
      <c r="C3241" s="140">
        <f t="shared" si="474"/>
        <v>33955200</v>
      </c>
      <c r="D3241" s="144"/>
      <c r="G3241" s="147"/>
      <c r="X3241" s="146"/>
      <c r="Y3241" s="146"/>
      <c r="Z3241" s="199"/>
      <c r="AA3241" s="146"/>
      <c r="AB3241" s="148"/>
    </row>
    <row r="3242" spans="1:28" x14ac:dyDescent="0.2">
      <c r="A3242" s="150"/>
      <c r="B3242" s="149" t="str">
        <f t="shared" si="473"/>
        <v/>
      </c>
      <c r="C3242" s="140">
        <f t="shared" si="474"/>
        <v>33966000</v>
      </c>
      <c r="D3242" s="144"/>
      <c r="G3242" s="147"/>
      <c r="X3242" s="146"/>
      <c r="Y3242" s="146"/>
      <c r="Z3242" s="199"/>
      <c r="AA3242" s="146"/>
      <c r="AB3242" s="148"/>
    </row>
    <row r="3243" spans="1:28" x14ac:dyDescent="0.2">
      <c r="A3243" s="150"/>
      <c r="B3243" s="149" t="str">
        <f t="shared" si="473"/>
        <v/>
      </c>
      <c r="C3243" s="140">
        <f t="shared" si="474"/>
        <v>33976800</v>
      </c>
      <c r="D3243" s="144"/>
      <c r="G3243" s="147"/>
      <c r="X3243" s="146"/>
      <c r="Y3243" s="146"/>
      <c r="Z3243" s="199"/>
      <c r="AA3243" s="146"/>
      <c r="AB3243" s="148"/>
    </row>
    <row r="3244" spans="1:28" x14ac:dyDescent="0.2">
      <c r="A3244" s="150"/>
      <c r="B3244" s="149" t="str">
        <f t="shared" si="473"/>
        <v/>
      </c>
      <c r="C3244" s="140">
        <f t="shared" si="474"/>
        <v>33987600</v>
      </c>
      <c r="D3244" s="144"/>
      <c r="G3244" s="147"/>
      <c r="X3244" s="146"/>
      <c r="Y3244" s="146"/>
      <c r="Z3244" s="199"/>
      <c r="AA3244" s="146"/>
      <c r="AB3244" s="148"/>
    </row>
    <row r="3245" spans="1:28" x14ac:dyDescent="0.2">
      <c r="A3245" s="150"/>
      <c r="B3245" s="149" t="str">
        <f t="shared" si="473"/>
        <v/>
      </c>
      <c r="C3245" s="140">
        <f t="shared" si="474"/>
        <v>33998400</v>
      </c>
      <c r="D3245" s="144"/>
      <c r="G3245" s="147"/>
      <c r="X3245" s="146"/>
      <c r="Y3245" s="146"/>
      <c r="Z3245" s="199"/>
      <c r="AA3245" s="146"/>
      <c r="AB3245" s="148"/>
    </row>
    <row r="3246" spans="1:28" x14ac:dyDescent="0.2">
      <c r="A3246" s="150"/>
      <c r="B3246" s="149" t="str">
        <f t="shared" si="473"/>
        <v/>
      </c>
      <c r="C3246" s="140">
        <f t="shared" si="474"/>
        <v>34009200</v>
      </c>
      <c r="D3246" s="144"/>
      <c r="G3246" s="147"/>
      <c r="X3246" s="146"/>
      <c r="Y3246" s="146"/>
      <c r="Z3246" s="199"/>
      <c r="AA3246" s="146"/>
      <c r="AB3246" s="148"/>
    </row>
    <row r="3247" spans="1:28" x14ac:dyDescent="0.2">
      <c r="A3247" s="150"/>
      <c r="B3247" s="149" t="str">
        <f t="shared" si="473"/>
        <v/>
      </c>
      <c r="C3247" s="140">
        <f t="shared" si="474"/>
        <v>34020000</v>
      </c>
      <c r="D3247" s="144"/>
      <c r="G3247" s="147"/>
      <c r="X3247" s="146"/>
      <c r="Y3247" s="146"/>
      <c r="Z3247" s="199"/>
      <c r="AA3247" s="146"/>
      <c r="AB3247" s="148"/>
    </row>
    <row r="3248" spans="1:28" x14ac:dyDescent="0.2">
      <c r="A3248" s="150"/>
      <c r="B3248" s="149" t="str">
        <f t="shared" si="473"/>
        <v/>
      </c>
      <c r="C3248" s="140">
        <f t="shared" si="474"/>
        <v>34030800</v>
      </c>
      <c r="D3248" s="144"/>
      <c r="G3248" s="147"/>
      <c r="X3248" s="146"/>
      <c r="Y3248" s="146"/>
      <c r="Z3248" s="199"/>
      <c r="AA3248" s="146"/>
      <c r="AB3248" s="148"/>
    </row>
    <row r="3249" spans="1:28" x14ac:dyDescent="0.2">
      <c r="A3249" s="150"/>
      <c r="B3249" s="149" t="str">
        <f t="shared" si="473"/>
        <v/>
      </c>
      <c r="C3249" s="140">
        <f t="shared" si="474"/>
        <v>34041600</v>
      </c>
      <c r="D3249" s="144"/>
      <c r="G3249" s="147"/>
      <c r="X3249" s="146"/>
      <c r="Y3249" s="146"/>
      <c r="Z3249" s="199"/>
      <c r="AA3249" s="146"/>
      <c r="AB3249" s="148"/>
    </row>
    <row r="3250" spans="1:28" x14ac:dyDescent="0.2">
      <c r="A3250" s="150"/>
      <c r="B3250" s="149" t="str">
        <f t="shared" si="473"/>
        <v/>
      </c>
      <c r="C3250" s="140">
        <f t="shared" si="474"/>
        <v>34052400</v>
      </c>
      <c r="D3250" s="144"/>
      <c r="G3250" s="147"/>
      <c r="X3250" s="146"/>
      <c r="Y3250" s="146"/>
      <c r="Z3250" s="199"/>
      <c r="AA3250" s="146"/>
      <c r="AB3250" s="148"/>
    </row>
    <row r="3251" spans="1:28" x14ac:dyDescent="0.2">
      <c r="A3251" s="150"/>
      <c r="B3251" s="149" t="str">
        <f t="shared" si="473"/>
        <v/>
      </c>
      <c r="C3251" s="140">
        <f t="shared" si="474"/>
        <v>34063200</v>
      </c>
      <c r="D3251" s="144"/>
      <c r="G3251" s="147"/>
      <c r="X3251" s="146"/>
      <c r="Y3251" s="146"/>
      <c r="Z3251" s="199"/>
      <c r="AA3251" s="146"/>
      <c r="AB3251" s="148"/>
    </row>
    <row r="3252" spans="1:28" x14ac:dyDescent="0.2">
      <c r="A3252" s="150"/>
      <c r="B3252" s="149" t="str">
        <f t="shared" si="473"/>
        <v/>
      </c>
      <c r="C3252" s="140">
        <f t="shared" si="474"/>
        <v>34074000</v>
      </c>
      <c r="D3252" s="144"/>
      <c r="G3252" s="147"/>
      <c r="X3252" s="146"/>
      <c r="Y3252" s="146"/>
      <c r="Z3252" s="199"/>
      <c r="AA3252" s="146"/>
      <c r="AB3252" s="148"/>
    </row>
    <row r="3253" spans="1:28" x14ac:dyDescent="0.2">
      <c r="A3253" s="150"/>
      <c r="B3253" s="149" t="str">
        <f t="shared" si="473"/>
        <v/>
      </c>
      <c r="C3253" s="140">
        <f t="shared" si="474"/>
        <v>34084800</v>
      </c>
      <c r="D3253" s="144"/>
      <c r="G3253" s="147"/>
      <c r="X3253" s="146"/>
      <c r="Y3253" s="146"/>
      <c r="Z3253" s="199"/>
      <c r="AA3253" s="146"/>
      <c r="AB3253" s="148"/>
    </row>
    <row r="3254" spans="1:28" x14ac:dyDescent="0.2">
      <c r="A3254" s="150"/>
      <c r="B3254" s="149" t="str">
        <f t="shared" ref="B3254:B3317" si="475">IF(D3254="","",B3253+$N$5/24+0.000000001)</f>
        <v/>
      </c>
      <c r="C3254" s="140">
        <f t="shared" si="474"/>
        <v>34095600</v>
      </c>
      <c r="D3254" s="144"/>
      <c r="G3254" s="147"/>
      <c r="X3254" s="146"/>
      <c r="Y3254" s="146"/>
      <c r="Z3254" s="199"/>
      <c r="AA3254" s="146"/>
      <c r="AB3254" s="148"/>
    </row>
    <row r="3255" spans="1:28" x14ac:dyDescent="0.2">
      <c r="A3255" s="150"/>
      <c r="B3255" s="149" t="str">
        <f t="shared" si="475"/>
        <v/>
      </c>
      <c r="C3255" s="140">
        <f t="shared" si="474"/>
        <v>34106400</v>
      </c>
      <c r="D3255" s="144"/>
      <c r="G3255" s="147"/>
      <c r="X3255" s="146"/>
      <c r="Y3255" s="146"/>
      <c r="Z3255" s="199"/>
      <c r="AA3255" s="146"/>
      <c r="AB3255" s="148"/>
    </row>
    <row r="3256" spans="1:28" x14ac:dyDescent="0.2">
      <c r="A3256" s="150"/>
      <c r="B3256" s="149" t="str">
        <f t="shared" si="475"/>
        <v/>
      </c>
      <c r="C3256" s="140">
        <f t="shared" si="474"/>
        <v>34117200</v>
      </c>
      <c r="D3256" s="144"/>
      <c r="G3256" s="147"/>
      <c r="X3256" s="146"/>
      <c r="Y3256" s="146"/>
      <c r="Z3256" s="199"/>
      <c r="AA3256" s="146"/>
      <c r="AB3256" s="148"/>
    </row>
    <row r="3257" spans="1:28" x14ac:dyDescent="0.2">
      <c r="A3257" s="150"/>
      <c r="B3257" s="149" t="str">
        <f t="shared" si="475"/>
        <v/>
      </c>
      <c r="C3257" s="140">
        <f t="shared" si="474"/>
        <v>34128000</v>
      </c>
      <c r="D3257" s="144"/>
      <c r="G3257" s="147"/>
      <c r="X3257" s="146"/>
      <c r="Y3257" s="146"/>
      <c r="Z3257" s="199"/>
      <c r="AA3257" s="146"/>
      <c r="AB3257" s="148"/>
    </row>
    <row r="3258" spans="1:28" x14ac:dyDescent="0.2">
      <c r="A3258" s="150"/>
      <c r="B3258" s="149" t="str">
        <f t="shared" si="475"/>
        <v/>
      </c>
      <c r="C3258" s="140">
        <f t="shared" si="474"/>
        <v>34138800</v>
      </c>
      <c r="D3258" s="144"/>
      <c r="G3258" s="147"/>
      <c r="X3258" s="146"/>
      <c r="Y3258" s="146"/>
      <c r="Z3258" s="199"/>
      <c r="AA3258" s="146"/>
      <c r="AB3258" s="148"/>
    </row>
    <row r="3259" spans="1:28" x14ac:dyDescent="0.2">
      <c r="A3259" s="150"/>
      <c r="B3259" s="149" t="str">
        <f t="shared" si="475"/>
        <v/>
      </c>
      <c r="C3259" s="140">
        <f t="shared" si="474"/>
        <v>34149600</v>
      </c>
      <c r="D3259" s="144"/>
      <c r="G3259" s="147"/>
      <c r="X3259" s="146"/>
      <c r="Y3259" s="146"/>
      <c r="Z3259" s="199"/>
      <c r="AA3259" s="146"/>
      <c r="AB3259" s="148"/>
    </row>
    <row r="3260" spans="1:28" x14ac:dyDescent="0.2">
      <c r="A3260" s="150"/>
      <c r="B3260" s="149" t="str">
        <f t="shared" si="475"/>
        <v/>
      </c>
      <c r="C3260" s="140">
        <f t="shared" ref="C3260:C3323" si="476">C3259+$N$5*3600+0.00000000001</f>
        <v>34160400</v>
      </c>
      <c r="D3260" s="144"/>
      <c r="G3260" s="147"/>
      <c r="X3260" s="146"/>
      <c r="Y3260" s="146"/>
      <c r="Z3260" s="199"/>
      <c r="AA3260" s="146"/>
      <c r="AB3260" s="148"/>
    </row>
    <row r="3261" spans="1:28" x14ac:dyDescent="0.2">
      <c r="A3261" s="150"/>
      <c r="B3261" s="149" t="str">
        <f t="shared" si="475"/>
        <v/>
      </c>
      <c r="C3261" s="140">
        <f t="shared" si="476"/>
        <v>34171200</v>
      </c>
      <c r="D3261" s="144"/>
      <c r="G3261" s="147"/>
      <c r="X3261" s="146"/>
      <c r="Y3261" s="146"/>
      <c r="Z3261" s="199"/>
      <c r="AA3261" s="146"/>
      <c r="AB3261" s="148"/>
    </row>
    <row r="3262" spans="1:28" x14ac:dyDescent="0.2">
      <c r="A3262" s="150"/>
      <c r="B3262" s="149" t="str">
        <f t="shared" si="475"/>
        <v/>
      </c>
      <c r="C3262" s="140">
        <f t="shared" si="476"/>
        <v>34182000</v>
      </c>
      <c r="D3262" s="144"/>
      <c r="G3262" s="147"/>
      <c r="X3262" s="146"/>
      <c r="Y3262" s="146"/>
      <c r="Z3262" s="199"/>
      <c r="AA3262" s="146"/>
      <c r="AB3262" s="148"/>
    </row>
    <row r="3263" spans="1:28" x14ac:dyDescent="0.2">
      <c r="A3263" s="150"/>
      <c r="B3263" s="149" t="str">
        <f t="shared" si="475"/>
        <v/>
      </c>
      <c r="C3263" s="140">
        <f t="shared" si="476"/>
        <v>34192800</v>
      </c>
      <c r="D3263" s="144"/>
      <c r="G3263" s="147"/>
      <c r="X3263" s="146"/>
      <c r="Y3263" s="146"/>
      <c r="Z3263" s="199"/>
      <c r="AA3263" s="146"/>
      <c r="AB3263" s="148"/>
    </row>
    <row r="3264" spans="1:28" x14ac:dyDescent="0.2">
      <c r="A3264" s="150"/>
      <c r="B3264" s="149" t="str">
        <f t="shared" si="475"/>
        <v/>
      </c>
      <c r="C3264" s="140">
        <f t="shared" si="476"/>
        <v>34203600</v>
      </c>
      <c r="D3264" s="144"/>
      <c r="G3264" s="147"/>
      <c r="X3264" s="146"/>
      <c r="Y3264" s="146"/>
      <c r="Z3264" s="199"/>
      <c r="AA3264" s="146"/>
      <c r="AB3264" s="148"/>
    </row>
    <row r="3265" spans="1:28" x14ac:dyDescent="0.2">
      <c r="A3265" s="150"/>
      <c r="B3265" s="149" t="str">
        <f t="shared" si="475"/>
        <v/>
      </c>
      <c r="C3265" s="140">
        <f t="shared" si="476"/>
        <v>34214400</v>
      </c>
      <c r="D3265" s="144"/>
      <c r="G3265" s="147"/>
      <c r="X3265" s="146"/>
      <c r="Y3265" s="146"/>
      <c r="Z3265" s="199"/>
      <c r="AA3265" s="146"/>
      <c r="AB3265" s="148"/>
    </row>
    <row r="3266" spans="1:28" x14ac:dyDescent="0.2">
      <c r="A3266" s="150"/>
      <c r="B3266" s="149" t="str">
        <f t="shared" si="475"/>
        <v/>
      </c>
      <c r="C3266" s="140">
        <f t="shared" si="476"/>
        <v>34225200</v>
      </c>
      <c r="D3266" s="144"/>
      <c r="G3266" s="147"/>
      <c r="X3266" s="146"/>
      <c r="Y3266" s="146"/>
      <c r="Z3266" s="199"/>
      <c r="AA3266" s="146"/>
      <c r="AB3266" s="148"/>
    </row>
    <row r="3267" spans="1:28" x14ac:dyDescent="0.2">
      <c r="A3267" s="150"/>
      <c r="B3267" s="149" t="str">
        <f t="shared" si="475"/>
        <v/>
      </c>
      <c r="C3267" s="140">
        <f t="shared" si="476"/>
        <v>34236000</v>
      </c>
      <c r="D3267" s="144"/>
      <c r="G3267" s="147"/>
      <c r="X3267" s="146"/>
      <c r="Y3267" s="146"/>
      <c r="Z3267" s="199"/>
      <c r="AA3267" s="146"/>
      <c r="AB3267" s="148"/>
    </row>
    <row r="3268" spans="1:28" x14ac:dyDescent="0.2">
      <c r="A3268" s="150"/>
      <c r="B3268" s="149" t="str">
        <f t="shared" si="475"/>
        <v/>
      </c>
      <c r="C3268" s="140">
        <f t="shared" si="476"/>
        <v>34246800</v>
      </c>
      <c r="D3268" s="144"/>
      <c r="G3268" s="147"/>
      <c r="X3268" s="146"/>
      <c r="Y3268" s="146"/>
      <c r="Z3268" s="199"/>
      <c r="AA3268" s="146"/>
      <c r="AB3268" s="148"/>
    </row>
    <row r="3269" spans="1:28" x14ac:dyDescent="0.2">
      <c r="A3269" s="150"/>
      <c r="B3269" s="149" t="str">
        <f t="shared" si="475"/>
        <v/>
      </c>
      <c r="C3269" s="140">
        <f t="shared" si="476"/>
        <v>34257600</v>
      </c>
      <c r="D3269" s="144"/>
      <c r="G3269" s="147"/>
      <c r="X3269" s="146"/>
      <c r="Y3269" s="146"/>
      <c r="Z3269" s="199"/>
      <c r="AA3269" s="146"/>
      <c r="AB3269" s="148"/>
    </row>
    <row r="3270" spans="1:28" x14ac:dyDescent="0.2">
      <c r="A3270" s="150"/>
      <c r="B3270" s="149" t="str">
        <f t="shared" si="475"/>
        <v/>
      </c>
      <c r="C3270" s="140">
        <f t="shared" si="476"/>
        <v>34268400</v>
      </c>
      <c r="D3270" s="144"/>
      <c r="G3270" s="147"/>
      <c r="X3270" s="146"/>
      <c r="Y3270" s="146"/>
      <c r="Z3270" s="199"/>
      <c r="AA3270" s="146"/>
      <c r="AB3270" s="148"/>
    </row>
    <row r="3271" spans="1:28" x14ac:dyDescent="0.2">
      <c r="A3271" s="150"/>
      <c r="B3271" s="149" t="str">
        <f t="shared" si="475"/>
        <v/>
      </c>
      <c r="C3271" s="140">
        <f t="shared" si="476"/>
        <v>34279200</v>
      </c>
      <c r="D3271" s="144"/>
      <c r="G3271" s="147"/>
      <c r="X3271" s="146"/>
      <c r="Y3271" s="146"/>
      <c r="Z3271" s="199"/>
      <c r="AA3271" s="146"/>
      <c r="AB3271" s="148"/>
    </row>
    <row r="3272" spans="1:28" x14ac:dyDescent="0.2">
      <c r="A3272" s="150"/>
      <c r="B3272" s="149" t="str">
        <f t="shared" si="475"/>
        <v/>
      </c>
      <c r="C3272" s="140">
        <f t="shared" si="476"/>
        <v>34290000</v>
      </c>
      <c r="D3272" s="144"/>
      <c r="G3272" s="147"/>
      <c r="X3272" s="146"/>
      <c r="Y3272" s="146"/>
      <c r="Z3272" s="199"/>
      <c r="AA3272" s="146"/>
      <c r="AB3272" s="148"/>
    </row>
    <row r="3273" spans="1:28" x14ac:dyDescent="0.2">
      <c r="A3273" s="150"/>
      <c r="B3273" s="149" t="str">
        <f t="shared" si="475"/>
        <v/>
      </c>
      <c r="C3273" s="140">
        <f t="shared" si="476"/>
        <v>34300800</v>
      </c>
      <c r="D3273" s="144"/>
      <c r="G3273" s="147"/>
      <c r="X3273" s="146"/>
      <c r="Y3273" s="146"/>
      <c r="Z3273" s="199"/>
      <c r="AA3273" s="146"/>
      <c r="AB3273" s="148"/>
    </row>
    <row r="3274" spans="1:28" x14ac:dyDescent="0.2">
      <c r="A3274" s="150"/>
      <c r="B3274" s="149" t="str">
        <f t="shared" si="475"/>
        <v/>
      </c>
      <c r="C3274" s="140">
        <f t="shared" si="476"/>
        <v>34311600</v>
      </c>
      <c r="D3274" s="144"/>
      <c r="G3274" s="147"/>
      <c r="X3274" s="146"/>
      <c r="Y3274" s="146"/>
      <c r="Z3274" s="199"/>
      <c r="AA3274" s="146"/>
      <c r="AB3274" s="148"/>
    </row>
    <row r="3275" spans="1:28" x14ac:dyDescent="0.2">
      <c r="A3275" s="150"/>
      <c r="B3275" s="149" t="str">
        <f t="shared" si="475"/>
        <v/>
      </c>
      <c r="C3275" s="140">
        <f t="shared" si="476"/>
        <v>34322400</v>
      </c>
      <c r="D3275" s="144"/>
      <c r="G3275" s="147"/>
      <c r="X3275" s="146"/>
      <c r="Y3275" s="146"/>
      <c r="Z3275" s="199"/>
      <c r="AA3275" s="146"/>
      <c r="AB3275" s="148"/>
    </row>
    <row r="3276" spans="1:28" x14ac:dyDescent="0.2">
      <c r="A3276" s="150"/>
      <c r="B3276" s="149" t="str">
        <f t="shared" si="475"/>
        <v/>
      </c>
      <c r="C3276" s="140">
        <f t="shared" si="476"/>
        <v>34333200</v>
      </c>
      <c r="D3276" s="144"/>
      <c r="G3276" s="147"/>
      <c r="X3276" s="146"/>
      <c r="Y3276" s="146"/>
      <c r="Z3276" s="199"/>
      <c r="AA3276" s="146"/>
      <c r="AB3276" s="148"/>
    </row>
    <row r="3277" spans="1:28" x14ac:dyDescent="0.2">
      <c r="A3277" s="150"/>
      <c r="B3277" s="149" t="str">
        <f t="shared" si="475"/>
        <v/>
      </c>
      <c r="C3277" s="140">
        <f t="shared" si="476"/>
        <v>34344000</v>
      </c>
      <c r="D3277" s="144"/>
      <c r="G3277" s="147"/>
      <c r="X3277" s="146"/>
      <c r="Y3277" s="146"/>
      <c r="Z3277" s="199"/>
      <c r="AA3277" s="146"/>
      <c r="AB3277" s="148"/>
    </row>
    <row r="3278" spans="1:28" x14ac:dyDescent="0.2">
      <c r="A3278" s="150"/>
      <c r="B3278" s="149" t="str">
        <f t="shared" si="475"/>
        <v/>
      </c>
      <c r="C3278" s="140">
        <f t="shared" si="476"/>
        <v>34354800</v>
      </c>
      <c r="D3278" s="144"/>
      <c r="G3278" s="147"/>
      <c r="X3278" s="146"/>
      <c r="Y3278" s="146"/>
      <c r="Z3278" s="199"/>
      <c r="AA3278" s="146"/>
      <c r="AB3278" s="148"/>
    </row>
    <row r="3279" spans="1:28" x14ac:dyDescent="0.2">
      <c r="A3279" s="150"/>
      <c r="B3279" s="149" t="str">
        <f t="shared" si="475"/>
        <v/>
      </c>
      <c r="C3279" s="140">
        <f t="shared" si="476"/>
        <v>34365600</v>
      </c>
      <c r="D3279" s="144"/>
      <c r="G3279" s="147"/>
      <c r="X3279" s="146"/>
      <c r="Y3279" s="146"/>
      <c r="Z3279" s="199"/>
      <c r="AA3279" s="146"/>
      <c r="AB3279" s="148"/>
    </row>
    <row r="3280" spans="1:28" x14ac:dyDescent="0.2">
      <c r="A3280" s="150"/>
      <c r="B3280" s="149" t="str">
        <f t="shared" si="475"/>
        <v/>
      </c>
      <c r="C3280" s="140">
        <f t="shared" si="476"/>
        <v>34376400</v>
      </c>
      <c r="D3280" s="144"/>
      <c r="G3280" s="147"/>
      <c r="X3280" s="146"/>
      <c r="Y3280" s="146"/>
      <c r="Z3280" s="199"/>
      <c r="AA3280" s="146"/>
      <c r="AB3280" s="148"/>
    </row>
    <row r="3281" spans="1:28" x14ac:dyDescent="0.2">
      <c r="A3281" s="150"/>
      <c r="B3281" s="149" t="str">
        <f t="shared" si="475"/>
        <v/>
      </c>
      <c r="C3281" s="140">
        <f t="shared" si="476"/>
        <v>34387200</v>
      </c>
      <c r="D3281" s="144"/>
      <c r="G3281" s="147"/>
      <c r="X3281" s="146"/>
      <c r="Y3281" s="146"/>
      <c r="Z3281" s="199"/>
      <c r="AA3281" s="146"/>
      <c r="AB3281" s="148"/>
    </row>
    <row r="3282" spans="1:28" x14ac:dyDescent="0.2">
      <c r="A3282" s="150"/>
      <c r="B3282" s="149" t="str">
        <f t="shared" si="475"/>
        <v/>
      </c>
      <c r="C3282" s="140">
        <f t="shared" si="476"/>
        <v>34398000</v>
      </c>
      <c r="D3282" s="144"/>
      <c r="G3282" s="147"/>
      <c r="X3282" s="146"/>
      <c r="Y3282" s="146"/>
      <c r="Z3282" s="199"/>
      <c r="AA3282" s="146"/>
      <c r="AB3282" s="148"/>
    </row>
    <row r="3283" spans="1:28" x14ac:dyDescent="0.2">
      <c r="A3283" s="150"/>
      <c r="B3283" s="149" t="str">
        <f t="shared" si="475"/>
        <v/>
      </c>
      <c r="C3283" s="140">
        <f t="shared" si="476"/>
        <v>34408800</v>
      </c>
      <c r="D3283" s="144"/>
      <c r="G3283" s="147"/>
      <c r="X3283" s="146"/>
      <c r="Y3283" s="146"/>
      <c r="Z3283" s="199"/>
      <c r="AA3283" s="146"/>
      <c r="AB3283" s="148"/>
    </row>
    <row r="3284" spans="1:28" x14ac:dyDescent="0.2">
      <c r="A3284" s="150"/>
      <c r="B3284" s="149" t="str">
        <f t="shared" si="475"/>
        <v/>
      </c>
      <c r="C3284" s="140">
        <f t="shared" si="476"/>
        <v>34419600</v>
      </c>
      <c r="D3284" s="144"/>
      <c r="G3284" s="147"/>
      <c r="X3284" s="146"/>
      <c r="Y3284" s="146"/>
      <c r="Z3284" s="199"/>
      <c r="AA3284" s="146"/>
      <c r="AB3284" s="148"/>
    </row>
    <row r="3285" spans="1:28" x14ac:dyDescent="0.2">
      <c r="A3285" s="150"/>
      <c r="B3285" s="149" t="str">
        <f t="shared" si="475"/>
        <v/>
      </c>
      <c r="C3285" s="140">
        <f t="shared" si="476"/>
        <v>34430400</v>
      </c>
      <c r="D3285" s="144"/>
      <c r="G3285" s="147"/>
      <c r="X3285" s="146"/>
      <c r="Y3285" s="146"/>
      <c r="Z3285" s="199"/>
      <c r="AA3285" s="146"/>
      <c r="AB3285" s="148"/>
    </row>
    <row r="3286" spans="1:28" x14ac:dyDescent="0.2">
      <c r="A3286" s="150"/>
      <c r="B3286" s="149" t="str">
        <f t="shared" si="475"/>
        <v/>
      </c>
      <c r="C3286" s="140">
        <f t="shared" si="476"/>
        <v>34441200</v>
      </c>
      <c r="D3286" s="144"/>
      <c r="G3286" s="147"/>
      <c r="X3286" s="146"/>
      <c r="Y3286" s="146"/>
      <c r="Z3286" s="199"/>
      <c r="AA3286" s="146"/>
      <c r="AB3286" s="148"/>
    </row>
    <row r="3287" spans="1:28" x14ac:dyDescent="0.2">
      <c r="A3287" s="150"/>
      <c r="B3287" s="149" t="str">
        <f t="shared" si="475"/>
        <v/>
      </c>
      <c r="C3287" s="140">
        <f t="shared" si="476"/>
        <v>34452000</v>
      </c>
      <c r="D3287" s="144"/>
      <c r="G3287" s="147"/>
      <c r="X3287" s="146"/>
      <c r="Y3287" s="146"/>
      <c r="Z3287" s="199"/>
      <c r="AA3287" s="146"/>
      <c r="AB3287" s="148"/>
    </row>
    <row r="3288" spans="1:28" x14ac:dyDescent="0.2">
      <c r="A3288" s="150"/>
      <c r="B3288" s="149" t="str">
        <f t="shared" si="475"/>
        <v/>
      </c>
      <c r="C3288" s="140">
        <f t="shared" si="476"/>
        <v>34462800</v>
      </c>
      <c r="D3288" s="144"/>
      <c r="G3288" s="147"/>
      <c r="X3288" s="146"/>
      <c r="Y3288" s="146"/>
      <c r="Z3288" s="199"/>
      <c r="AA3288" s="146"/>
      <c r="AB3288" s="148"/>
    </row>
    <row r="3289" spans="1:28" x14ac:dyDescent="0.2">
      <c r="A3289" s="150"/>
      <c r="B3289" s="149" t="str">
        <f t="shared" si="475"/>
        <v/>
      </c>
      <c r="C3289" s="140">
        <f t="shared" si="476"/>
        <v>34473600</v>
      </c>
      <c r="D3289" s="144"/>
      <c r="G3289" s="147"/>
      <c r="X3289" s="146"/>
      <c r="Y3289" s="146"/>
      <c r="Z3289" s="199"/>
      <c r="AA3289" s="146"/>
      <c r="AB3289" s="148"/>
    </row>
    <row r="3290" spans="1:28" x14ac:dyDescent="0.2">
      <c r="A3290" s="150"/>
      <c r="B3290" s="149" t="str">
        <f t="shared" si="475"/>
        <v/>
      </c>
      <c r="C3290" s="140">
        <f t="shared" si="476"/>
        <v>34484400</v>
      </c>
      <c r="D3290" s="144"/>
      <c r="G3290" s="147"/>
      <c r="X3290" s="146"/>
      <c r="Y3290" s="146"/>
      <c r="Z3290" s="199"/>
      <c r="AA3290" s="146"/>
      <c r="AB3290" s="148"/>
    </row>
    <row r="3291" spans="1:28" x14ac:dyDescent="0.2">
      <c r="A3291" s="150"/>
      <c r="B3291" s="149" t="str">
        <f t="shared" si="475"/>
        <v/>
      </c>
      <c r="C3291" s="140">
        <f t="shared" si="476"/>
        <v>34495200</v>
      </c>
      <c r="D3291" s="144"/>
      <c r="G3291" s="147"/>
      <c r="X3291" s="146"/>
      <c r="Y3291" s="146"/>
      <c r="Z3291" s="199"/>
      <c r="AA3291" s="146"/>
      <c r="AB3291" s="148"/>
    </row>
    <row r="3292" spans="1:28" x14ac:dyDescent="0.2">
      <c r="A3292" s="150"/>
      <c r="B3292" s="149" t="str">
        <f t="shared" si="475"/>
        <v/>
      </c>
      <c r="C3292" s="140">
        <f t="shared" si="476"/>
        <v>34506000</v>
      </c>
      <c r="D3292" s="144"/>
      <c r="G3292" s="147"/>
      <c r="X3292" s="146"/>
      <c r="Y3292" s="146"/>
      <c r="Z3292" s="199"/>
      <c r="AA3292" s="146"/>
      <c r="AB3292" s="148"/>
    </row>
    <row r="3293" spans="1:28" x14ac:dyDescent="0.2">
      <c r="A3293" s="150"/>
      <c r="B3293" s="149" t="str">
        <f t="shared" si="475"/>
        <v/>
      </c>
      <c r="C3293" s="140">
        <f t="shared" si="476"/>
        <v>34516800</v>
      </c>
      <c r="D3293" s="144"/>
      <c r="G3293" s="147"/>
      <c r="X3293" s="146"/>
      <c r="Y3293" s="146"/>
      <c r="Z3293" s="199"/>
      <c r="AA3293" s="146"/>
      <c r="AB3293" s="148"/>
    </row>
    <row r="3294" spans="1:28" x14ac:dyDescent="0.2">
      <c r="A3294" s="150"/>
      <c r="B3294" s="149" t="str">
        <f t="shared" si="475"/>
        <v/>
      </c>
      <c r="C3294" s="140">
        <f t="shared" si="476"/>
        <v>34527600</v>
      </c>
      <c r="D3294" s="144"/>
      <c r="G3294" s="147"/>
      <c r="X3294" s="146"/>
      <c r="Y3294" s="146"/>
      <c r="Z3294" s="199"/>
      <c r="AA3294" s="146"/>
      <c r="AB3294" s="148"/>
    </row>
    <row r="3295" spans="1:28" x14ac:dyDescent="0.2">
      <c r="A3295" s="150"/>
      <c r="B3295" s="149" t="str">
        <f t="shared" si="475"/>
        <v/>
      </c>
      <c r="C3295" s="140">
        <f t="shared" si="476"/>
        <v>34538400</v>
      </c>
      <c r="D3295" s="144"/>
      <c r="G3295" s="147"/>
      <c r="X3295" s="146"/>
      <c r="Y3295" s="146"/>
      <c r="Z3295" s="199"/>
      <c r="AA3295" s="146"/>
      <c r="AB3295" s="148"/>
    </row>
    <row r="3296" spans="1:28" x14ac:dyDescent="0.2">
      <c r="A3296" s="150"/>
      <c r="B3296" s="149" t="str">
        <f t="shared" si="475"/>
        <v/>
      </c>
      <c r="C3296" s="140">
        <f t="shared" si="476"/>
        <v>34549200</v>
      </c>
      <c r="D3296" s="144"/>
      <c r="G3296" s="147"/>
      <c r="X3296" s="146"/>
      <c r="Y3296" s="146"/>
      <c r="Z3296" s="199"/>
      <c r="AA3296" s="146"/>
      <c r="AB3296" s="148"/>
    </row>
    <row r="3297" spans="1:28" x14ac:dyDescent="0.2">
      <c r="A3297" s="150"/>
      <c r="B3297" s="149" t="str">
        <f t="shared" si="475"/>
        <v/>
      </c>
      <c r="C3297" s="140">
        <f t="shared" si="476"/>
        <v>34560000</v>
      </c>
      <c r="D3297" s="144"/>
      <c r="G3297" s="147"/>
      <c r="X3297" s="146"/>
      <c r="Y3297" s="146"/>
      <c r="Z3297" s="199"/>
      <c r="AA3297" s="146"/>
      <c r="AB3297" s="148"/>
    </row>
    <row r="3298" spans="1:28" x14ac:dyDescent="0.2">
      <c r="A3298" s="150"/>
      <c r="B3298" s="149" t="str">
        <f t="shared" si="475"/>
        <v/>
      </c>
      <c r="C3298" s="140">
        <f t="shared" si="476"/>
        <v>34570800</v>
      </c>
      <c r="D3298" s="144"/>
      <c r="G3298" s="147"/>
      <c r="X3298" s="146"/>
      <c r="Y3298" s="146"/>
      <c r="Z3298" s="199"/>
      <c r="AA3298" s="146"/>
      <c r="AB3298" s="148"/>
    </row>
    <row r="3299" spans="1:28" x14ac:dyDescent="0.2">
      <c r="A3299" s="150"/>
      <c r="B3299" s="149" t="str">
        <f t="shared" si="475"/>
        <v/>
      </c>
      <c r="C3299" s="140">
        <f t="shared" si="476"/>
        <v>34581600</v>
      </c>
      <c r="D3299" s="144"/>
      <c r="G3299" s="147"/>
      <c r="X3299" s="146"/>
      <c r="Y3299" s="146"/>
      <c r="Z3299" s="199"/>
      <c r="AA3299" s="146"/>
      <c r="AB3299" s="148"/>
    </row>
    <row r="3300" spans="1:28" x14ac:dyDescent="0.2">
      <c r="A3300" s="150"/>
      <c r="B3300" s="149" t="str">
        <f t="shared" si="475"/>
        <v/>
      </c>
      <c r="C3300" s="140">
        <f t="shared" si="476"/>
        <v>34592400</v>
      </c>
      <c r="D3300" s="144"/>
      <c r="G3300" s="147"/>
      <c r="X3300" s="146"/>
      <c r="Y3300" s="146"/>
      <c r="Z3300" s="199"/>
      <c r="AA3300" s="146"/>
      <c r="AB3300" s="148"/>
    </row>
    <row r="3301" spans="1:28" x14ac:dyDescent="0.2">
      <c r="A3301" s="150"/>
      <c r="B3301" s="149" t="str">
        <f t="shared" si="475"/>
        <v/>
      </c>
      <c r="C3301" s="140">
        <f t="shared" si="476"/>
        <v>34603200</v>
      </c>
      <c r="D3301" s="144"/>
      <c r="G3301" s="147"/>
      <c r="X3301" s="146"/>
      <c r="Y3301" s="146"/>
      <c r="Z3301" s="199"/>
      <c r="AA3301" s="146"/>
      <c r="AB3301" s="148"/>
    </row>
    <row r="3302" spans="1:28" x14ac:dyDescent="0.2">
      <c r="A3302" s="150"/>
      <c r="B3302" s="149" t="str">
        <f t="shared" si="475"/>
        <v/>
      </c>
      <c r="C3302" s="140">
        <f t="shared" si="476"/>
        <v>34614000</v>
      </c>
      <c r="D3302" s="144"/>
      <c r="G3302" s="147"/>
      <c r="X3302" s="146"/>
      <c r="Y3302" s="146"/>
      <c r="Z3302" s="199"/>
      <c r="AA3302" s="146"/>
      <c r="AB3302" s="148"/>
    </row>
    <row r="3303" spans="1:28" x14ac:dyDescent="0.2">
      <c r="A3303" s="150"/>
      <c r="B3303" s="149" t="str">
        <f t="shared" si="475"/>
        <v/>
      </c>
      <c r="C3303" s="140">
        <f t="shared" si="476"/>
        <v>34624800</v>
      </c>
      <c r="D3303" s="144"/>
      <c r="G3303" s="147"/>
      <c r="X3303" s="146"/>
      <c r="Y3303" s="146"/>
      <c r="Z3303" s="199"/>
      <c r="AA3303" s="146"/>
      <c r="AB3303" s="148"/>
    </row>
    <row r="3304" spans="1:28" x14ac:dyDescent="0.2">
      <c r="A3304" s="150"/>
      <c r="B3304" s="149" t="str">
        <f t="shared" si="475"/>
        <v/>
      </c>
      <c r="C3304" s="140">
        <f t="shared" si="476"/>
        <v>34635600</v>
      </c>
      <c r="D3304" s="144"/>
      <c r="G3304" s="147"/>
      <c r="X3304" s="146"/>
      <c r="Y3304" s="146"/>
      <c r="Z3304" s="199"/>
      <c r="AA3304" s="146"/>
      <c r="AB3304" s="148"/>
    </row>
    <row r="3305" spans="1:28" x14ac:dyDescent="0.2">
      <c r="A3305" s="150"/>
      <c r="B3305" s="149" t="str">
        <f t="shared" si="475"/>
        <v/>
      </c>
      <c r="C3305" s="140">
        <f t="shared" si="476"/>
        <v>34646400</v>
      </c>
      <c r="D3305" s="144"/>
      <c r="G3305" s="147"/>
      <c r="X3305" s="146"/>
      <c r="Y3305" s="146"/>
      <c r="Z3305" s="199"/>
      <c r="AA3305" s="146"/>
      <c r="AB3305" s="148"/>
    </row>
    <row r="3306" spans="1:28" x14ac:dyDescent="0.2">
      <c r="A3306" s="150"/>
      <c r="B3306" s="149" t="str">
        <f t="shared" si="475"/>
        <v/>
      </c>
      <c r="C3306" s="140">
        <f t="shared" si="476"/>
        <v>34657200</v>
      </c>
      <c r="D3306" s="144"/>
      <c r="G3306" s="147"/>
      <c r="X3306" s="146"/>
      <c r="Y3306" s="146"/>
      <c r="Z3306" s="199"/>
      <c r="AA3306" s="146"/>
      <c r="AB3306" s="148"/>
    </row>
    <row r="3307" spans="1:28" x14ac:dyDescent="0.2">
      <c r="A3307" s="150"/>
      <c r="B3307" s="149" t="str">
        <f t="shared" si="475"/>
        <v/>
      </c>
      <c r="C3307" s="140">
        <f t="shared" si="476"/>
        <v>34668000</v>
      </c>
      <c r="D3307" s="144"/>
      <c r="G3307" s="147"/>
      <c r="X3307" s="146"/>
      <c r="Y3307" s="146"/>
      <c r="Z3307" s="199"/>
      <c r="AA3307" s="146"/>
      <c r="AB3307" s="148"/>
    </row>
    <row r="3308" spans="1:28" x14ac:dyDescent="0.2">
      <c r="A3308" s="150"/>
      <c r="B3308" s="149" t="str">
        <f t="shared" si="475"/>
        <v/>
      </c>
      <c r="C3308" s="140">
        <f t="shared" si="476"/>
        <v>34678800</v>
      </c>
      <c r="D3308" s="144"/>
      <c r="G3308" s="147"/>
      <c r="X3308" s="146"/>
      <c r="Y3308" s="146"/>
      <c r="Z3308" s="199"/>
      <c r="AA3308" s="146"/>
      <c r="AB3308" s="148"/>
    </row>
    <row r="3309" spans="1:28" x14ac:dyDescent="0.2">
      <c r="A3309" s="150"/>
      <c r="B3309" s="149" t="str">
        <f t="shared" si="475"/>
        <v/>
      </c>
      <c r="C3309" s="140">
        <f t="shared" si="476"/>
        <v>34689600</v>
      </c>
      <c r="D3309" s="144"/>
      <c r="G3309" s="147"/>
      <c r="X3309" s="146"/>
      <c r="Y3309" s="146"/>
      <c r="Z3309" s="199"/>
      <c r="AA3309" s="146"/>
      <c r="AB3309" s="148"/>
    </row>
    <row r="3310" spans="1:28" x14ac:dyDescent="0.2">
      <c r="A3310" s="150"/>
      <c r="B3310" s="149" t="str">
        <f t="shared" si="475"/>
        <v/>
      </c>
      <c r="C3310" s="140">
        <f t="shared" si="476"/>
        <v>34700400</v>
      </c>
      <c r="D3310" s="144"/>
      <c r="G3310" s="147"/>
      <c r="X3310" s="146"/>
      <c r="Y3310" s="146"/>
      <c r="Z3310" s="199"/>
      <c r="AA3310" s="146"/>
      <c r="AB3310" s="148"/>
    </row>
    <row r="3311" spans="1:28" x14ac:dyDescent="0.2">
      <c r="A3311" s="150"/>
      <c r="B3311" s="149" t="str">
        <f t="shared" si="475"/>
        <v/>
      </c>
      <c r="C3311" s="140">
        <f t="shared" si="476"/>
        <v>34711200</v>
      </c>
      <c r="D3311" s="144"/>
      <c r="G3311" s="147"/>
      <c r="X3311" s="146"/>
      <c r="Y3311" s="146"/>
      <c r="Z3311" s="199"/>
      <c r="AA3311" s="146"/>
      <c r="AB3311" s="148"/>
    </row>
    <row r="3312" spans="1:28" x14ac:dyDescent="0.2">
      <c r="A3312" s="150"/>
      <c r="B3312" s="149" t="str">
        <f t="shared" si="475"/>
        <v/>
      </c>
      <c r="C3312" s="140">
        <f t="shared" si="476"/>
        <v>34722000</v>
      </c>
      <c r="D3312" s="144"/>
      <c r="G3312" s="147"/>
      <c r="X3312" s="146"/>
      <c r="Y3312" s="146"/>
      <c r="Z3312" s="199"/>
      <c r="AA3312" s="146"/>
      <c r="AB3312" s="148"/>
    </row>
    <row r="3313" spans="1:28" x14ac:dyDescent="0.2">
      <c r="A3313" s="150"/>
      <c r="B3313" s="149" t="str">
        <f t="shared" si="475"/>
        <v/>
      </c>
      <c r="C3313" s="140">
        <f t="shared" si="476"/>
        <v>34732800</v>
      </c>
      <c r="D3313" s="144"/>
      <c r="G3313" s="147"/>
      <c r="X3313" s="146"/>
      <c r="Y3313" s="146"/>
      <c r="Z3313" s="199"/>
      <c r="AA3313" s="146"/>
      <c r="AB3313" s="148"/>
    </row>
    <row r="3314" spans="1:28" x14ac:dyDescent="0.2">
      <c r="A3314" s="150"/>
      <c r="B3314" s="149" t="str">
        <f t="shared" si="475"/>
        <v/>
      </c>
      <c r="C3314" s="140">
        <f t="shared" si="476"/>
        <v>34743600</v>
      </c>
      <c r="D3314" s="144"/>
      <c r="G3314" s="147"/>
      <c r="X3314" s="146"/>
      <c r="Y3314" s="146"/>
      <c r="Z3314" s="199"/>
      <c r="AA3314" s="146"/>
      <c r="AB3314" s="148"/>
    </row>
    <row r="3315" spans="1:28" x14ac:dyDescent="0.2">
      <c r="A3315" s="150"/>
      <c r="B3315" s="149" t="str">
        <f t="shared" si="475"/>
        <v/>
      </c>
      <c r="C3315" s="140">
        <f t="shared" si="476"/>
        <v>34754400</v>
      </c>
      <c r="D3315" s="144"/>
      <c r="G3315" s="147"/>
      <c r="X3315" s="146"/>
      <c r="Y3315" s="146"/>
      <c r="Z3315" s="199"/>
      <c r="AA3315" s="146"/>
      <c r="AB3315" s="148"/>
    </row>
    <row r="3316" spans="1:28" x14ac:dyDescent="0.2">
      <c r="A3316" s="150"/>
      <c r="B3316" s="149" t="str">
        <f t="shared" si="475"/>
        <v/>
      </c>
      <c r="C3316" s="140">
        <f t="shared" si="476"/>
        <v>34765200</v>
      </c>
      <c r="D3316" s="144"/>
      <c r="G3316" s="147"/>
      <c r="X3316" s="146"/>
      <c r="Y3316" s="146"/>
      <c r="Z3316" s="199"/>
      <c r="AA3316" s="146"/>
      <c r="AB3316" s="148"/>
    </row>
    <row r="3317" spans="1:28" x14ac:dyDescent="0.2">
      <c r="A3317" s="150"/>
      <c r="B3317" s="149" t="str">
        <f t="shared" si="475"/>
        <v/>
      </c>
      <c r="C3317" s="140">
        <f t="shared" si="476"/>
        <v>34776000</v>
      </c>
      <c r="D3317" s="144"/>
      <c r="G3317" s="147"/>
      <c r="X3317" s="146"/>
      <c r="Y3317" s="146"/>
      <c r="Z3317" s="199"/>
      <c r="AA3317" s="146"/>
      <c r="AB3317" s="148"/>
    </row>
    <row r="3318" spans="1:28" x14ac:dyDescent="0.2">
      <c r="A3318" s="150"/>
      <c r="B3318" s="149" t="str">
        <f t="shared" ref="B3318:B3381" si="477">IF(D3318="","",B3317+$N$5/24+0.000000001)</f>
        <v/>
      </c>
      <c r="C3318" s="140">
        <f t="shared" si="476"/>
        <v>34786800</v>
      </c>
      <c r="D3318" s="144"/>
      <c r="G3318" s="147"/>
      <c r="X3318" s="146"/>
      <c r="Y3318" s="146"/>
      <c r="Z3318" s="199"/>
      <c r="AA3318" s="146"/>
      <c r="AB3318" s="148"/>
    </row>
    <row r="3319" spans="1:28" x14ac:dyDescent="0.2">
      <c r="A3319" s="150"/>
      <c r="B3319" s="149" t="str">
        <f t="shared" si="477"/>
        <v/>
      </c>
      <c r="C3319" s="140">
        <f t="shared" si="476"/>
        <v>34797600</v>
      </c>
      <c r="D3319" s="144"/>
      <c r="G3319" s="147"/>
      <c r="X3319" s="146"/>
      <c r="Y3319" s="146"/>
      <c r="Z3319" s="199"/>
      <c r="AA3319" s="146"/>
      <c r="AB3319" s="148"/>
    </row>
    <row r="3320" spans="1:28" x14ac:dyDescent="0.2">
      <c r="A3320" s="150"/>
      <c r="B3320" s="149" t="str">
        <f t="shared" si="477"/>
        <v/>
      </c>
      <c r="C3320" s="140">
        <f t="shared" si="476"/>
        <v>34808400</v>
      </c>
      <c r="D3320" s="144"/>
      <c r="G3320" s="147"/>
      <c r="X3320" s="146"/>
      <c r="Y3320" s="146"/>
      <c r="Z3320" s="199"/>
      <c r="AA3320" s="146"/>
      <c r="AB3320" s="148"/>
    </row>
    <row r="3321" spans="1:28" x14ac:dyDescent="0.2">
      <c r="A3321" s="150"/>
      <c r="B3321" s="149" t="str">
        <f t="shared" si="477"/>
        <v/>
      </c>
      <c r="C3321" s="140">
        <f t="shared" si="476"/>
        <v>34819200</v>
      </c>
      <c r="D3321" s="144"/>
      <c r="G3321" s="147"/>
      <c r="X3321" s="146"/>
      <c r="Y3321" s="146"/>
      <c r="Z3321" s="199"/>
      <c r="AA3321" s="146"/>
      <c r="AB3321" s="148"/>
    </row>
    <row r="3322" spans="1:28" x14ac:dyDescent="0.2">
      <c r="A3322" s="150"/>
      <c r="B3322" s="149" t="str">
        <f t="shared" si="477"/>
        <v/>
      </c>
      <c r="C3322" s="140">
        <f t="shared" si="476"/>
        <v>34830000</v>
      </c>
      <c r="D3322" s="144"/>
      <c r="G3322" s="147"/>
      <c r="X3322" s="146"/>
      <c r="Y3322" s="146"/>
      <c r="Z3322" s="199"/>
      <c r="AA3322" s="146"/>
      <c r="AB3322" s="148"/>
    </row>
    <row r="3323" spans="1:28" x14ac:dyDescent="0.2">
      <c r="A3323" s="150"/>
      <c r="B3323" s="149" t="str">
        <f t="shared" si="477"/>
        <v/>
      </c>
      <c r="C3323" s="140">
        <f t="shared" si="476"/>
        <v>34840800</v>
      </c>
      <c r="D3323" s="144"/>
      <c r="G3323" s="147"/>
      <c r="X3323" s="146"/>
      <c r="Y3323" s="146"/>
      <c r="Z3323" s="199"/>
      <c r="AA3323" s="146"/>
      <c r="AB3323" s="148"/>
    </row>
    <row r="3324" spans="1:28" x14ac:dyDescent="0.2">
      <c r="A3324" s="150"/>
      <c r="B3324" s="149" t="str">
        <f t="shared" si="477"/>
        <v/>
      </c>
      <c r="C3324" s="140">
        <f t="shared" ref="C3324:C3387" si="478">C3323+$N$5*3600+0.00000000001</f>
        <v>34851600</v>
      </c>
      <c r="D3324" s="144"/>
      <c r="G3324" s="147"/>
      <c r="X3324" s="146"/>
      <c r="Y3324" s="146"/>
      <c r="Z3324" s="199"/>
      <c r="AA3324" s="146"/>
      <c r="AB3324" s="148"/>
    </row>
    <row r="3325" spans="1:28" x14ac:dyDescent="0.2">
      <c r="A3325" s="150"/>
      <c r="B3325" s="149" t="str">
        <f t="shared" si="477"/>
        <v/>
      </c>
      <c r="C3325" s="140">
        <f t="shared" si="478"/>
        <v>34862400</v>
      </c>
      <c r="D3325" s="144"/>
      <c r="G3325" s="147"/>
      <c r="X3325" s="146"/>
      <c r="Y3325" s="146"/>
      <c r="Z3325" s="199"/>
      <c r="AA3325" s="146"/>
      <c r="AB3325" s="148"/>
    </row>
    <row r="3326" spans="1:28" x14ac:dyDescent="0.2">
      <c r="A3326" s="150"/>
      <c r="B3326" s="149" t="str">
        <f t="shared" si="477"/>
        <v/>
      </c>
      <c r="C3326" s="140">
        <f t="shared" si="478"/>
        <v>34873200</v>
      </c>
      <c r="D3326" s="144"/>
      <c r="G3326" s="147"/>
      <c r="X3326" s="146"/>
      <c r="Y3326" s="146"/>
      <c r="Z3326" s="199"/>
      <c r="AA3326" s="146"/>
      <c r="AB3326" s="148"/>
    </row>
    <row r="3327" spans="1:28" x14ac:dyDescent="0.2">
      <c r="A3327" s="150"/>
      <c r="B3327" s="149" t="str">
        <f t="shared" si="477"/>
        <v/>
      </c>
      <c r="C3327" s="140">
        <f t="shared" si="478"/>
        <v>34884000</v>
      </c>
      <c r="D3327" s="144"/>
      <c r="G3327" s="147"/>
      <c r="X3327" s="146"/>
      <c r="Y3327" s="146"/>
      <c r="Z3327" s="199"/>
      <c r="AA3327" s="146"/>
      <c r="AB3327" s="148"/>
    </row>
    <row r="3328" spans="1:28" x14ac:dyDescent="0.2">
      <c r="A3328" s="150"/>
      <c r="B3328" s="149" t="str">
        <f t="shared" si="477"/>
        <v/>
      </c>
      <c r="C3328" s="140">
        <f t="shared" si="478"/>
        <v>34894800</v>
      </c>
      <c r="D3328" s="144"/>
      <c r="G3328" s="147"/>
      <c r="X3328" s="146"/>
      <c r="Y3328" s="146"/>
      <c r="Z3328" s="199"/>
      <c r="AA3328" s="146"/>
      <c r="AB3328" s="148"/>
    </row>
    <row r="3329" spans="1:28" x14ac:dyDescent="0.2">
      <c r="A3329" s="150"/>
      <c r="B3329" s="149" t="str">
        <f t="shared" si="477"/>
        <v/>
      </c>
      <c r="C3329" s="140">
        <f t="shared" si="478"/>
        <v>34905600</v>
      </c>
      <c r="D3329" s="144"/>
      <c r="G3329" s="147"/>
      <c r="X3329" s="146"/>
      <c r="Y3329" s="146"/>
      <c r="Z3329" s="199"/>
      <c r="AA3329" s="146"/>
      <c r="AB3329" s="148"/>
    </row>
    <row r="3330" spans="1:28" x14ac:dyDescent="0.2">
      <c r="A3330" s="150"/>
      <c r="B3330" s="149" t="str">
        <f t="shared" si="477"/>
        <v/>
      </c>
      <c r="C3330" s="140">
        <f t="shared" si="478"/>
        <v>34916400</v>
      </c>
      <c r="D3330" s="144"/>
      <c r="G3330" s="147"/>
      <c r="X3330" s="146"/>
      <c r="Y3330" s="146"/>
      <c r="Z3330" s="199"/>
      <c r="AA3330" s="146"/>
      <c r="AB3330" s="148"/>
    </row>
    <row r="3331" spans="1:28" x14ac:dyDescent="0.2">
      <c r="A3331" s="150"/>
      <c r="B3331" s="149" t="str">
        <f t="shared" si="477"/>
        <v/>
      </c>
      <c r="C3331" s="140">
        <f t="shared" si="478"/>
        <v>34927200</v>
      </c>
      <c r="D3331" s="144"/>
      <c r="G3331" s="147"/>
      <c r="X3331" s="146"/>
      <c r="Y3331" s="146"/>
      <c r="Z3331" s="199"/>
      <c r="AA3331" s="146"/>
      <c r="AB3331" s="148"/>
    </row>
    <row r="3332" spans="1:28" x14ac:dyDescent="0.2">
      <c r="A3332" s="150"/>
      <c r="B3332" s="149" t="str">
        <f t="shared" si="477"/>
        <v/>
      </c>
      <c r="C3332" s="140">
        <f t="shared" si="478"/>
        <v>34938000</v>
      </c>
      <c r="D3332" s="144"/>
      <c r="G3332" s="147"/>
      <c r="X3332" s="146"/>
      <c r="Y3332" s="146"/>
      <c r="Z3332" s="199"/>
      <c r="AA3332" s="146"/>
      <c r="AB3332" s="148"/>
    </row>
    <row r="3333" spans="1:28" x14ac:dyDescent="0.2">
      <c r="A3333" s="150"/>
      <c r="B3333" s="149" t="str">
        <f t="shared" si="477"/>
        <v/>
      </c>
      <c r="C3333" s="140">
        <f t="shared" si="478"/>
        <v>34948800</v>
      </c>
      <c r="D3333" s="144"/>
      <c r="G3333" s="147"/>
      <c r="X3333" s="146"/>
      <c r="Y3333" s="146"/>
      <c r="Z3333" s="199"/>
      <c r="AA3333" s="146"/>
      <c r="AB3333" s="148"/>
    </row>
    <row r="3334" spans="1:28" x14ac:dyDescent="0.2">
      <c r="A3334" s="150"/>
      <c r="B3334" s="149" t="str">
        <f t="shared" si="477"/>
        <v/>
      </c>
      <c r="C3334" s="140">
        <f t="shared" si="478"/>
        <v>34959600</v>
      </c>
      <c r="D3334" s="144"/>
      <c r="G3334" s="147"/>
      <c r="X3334" s="146"/>
      <c r="Y3334" s="146"/>
      <c r="Z3334" s="199"/>
      <c r="AA3334" s="146"/>
      <c r="AB3334" s="148"/>
    </row>
    <row r="3335" spans="1:28" x14ac:dyDescent="0.2">
      <c r="A3335" s="150"/>
      <c r="B3335" s="149" t="str">
        <f t="shared" si="477"/>
        <v/>
      </c>
      <c r="C3335" s="140">
        <f t="shared" si="478"/>
        <v>34970400</v>
      </c>
      <c r="D3335" s="144"/>
      <c r="G3335" s="147"/>
      <c r="X3335" s="146"/>
      <c r="Y3335" s="146"/>
      <c r="Z3335" s="199"/>
      <c r="AA3335" s="146"/>
      <c r="AB3335" s="148"/>
    </row>
    <row r="3336" spans="1:28" x14ac:dyDescent="0.2">
      <c r="A3336" s="150"/>
      <c r="B3336" s="149" t="str">
        <f t="shared" si="477"/>
        <v/>
      </c>
      <c r="C3336" s="140">
        <f t="shared" si="478"/>
        <v>34981200</v>
      </c>
      <c r="D3336" s="144"/>
      <c r="G3336" s="147"/>
      <c r="X3336" s="146"/>
      <c r="Y3336" s="146"/>
      <c r="Z3336" s="199"/>
      <c r="AA3336" s="146"/>
      <c r="AB3336" s="148"/>
    </row>
    <row r="3337" spans="1:28" x14ac:dyDescent="0.2">
      <c r="A3337" s="150"/>
      <c r="B3337" s="149" t="str">
        <f t="shared" si="477"/>
        <v/>
      </c>
      <c r="C3337" s="140">
        <f t="shared" si="478"/>
        <v>34992000</v>
      </c>
      <c r="D3337" s="144"/>
      <c r="G3337" s="147"/>
      <c r="X3337" s="146"/>
      <c r="Y3337" s="146"/>
      <c r="Z3337" s="199"/>
      <c r="AA3337" s="146"/>
      <c r="AB3337" s="148"/>
    </row>
    <row r="3338" spans="1:28" x14ac:dyDescent="0.2">
      <c r="A3338" s="150"/>
      <c r="B3338" s="149" t="str">
        <f t="shared" si="477"/>
        <v/>
      </c>
      <c r="C3338" s="140">
        <f t="shared" si="478"/>
        <v>35002800</v>
      </c>
      <c r="D3338" s="144"/>
      <c r="G3338" s="147"/>
      <c r="X3338" s="146"/>
      <c r="Y3338" s="146"/>
      <c r="Z3338" s="199"/>
      <c r="AA3338" s="146"/>
      <c r="AB3338" s="148"/>
    </row>
    <row r="3339" spans="1:28" x14ac:dyDescent="0.2">
      <c r="A3339" s="150"/>
      <c r="B3339" s="149" t="str">
        <f t="shared" si="477"/>
        <v/>
      </c>
      <c r="C3339" s="140">
        <f t="shared" si="478"/>
        <v>35013600</v>
      </c>
      <c r="D3339" s="144"/>
      <c r="G3339" s="147"/>
      <c r="X3339" s="146"/>
      <c r="Y3339" s="146"/>
      <c r="Z3339" s="199"/>
      <c r="AA3339" s="146"/>
      <c r="AB3339" s="148"/>
    </row>
    <row r="3340" spans="1:28" x14ac:dyDescent="0.2">
      <c r="A3340" s="150"/>
      <c r="B3340" s="149" t="str">
        <f t="shared" si="477"/>
        <v/>
      </c>
      <c r="C3340" s="140">
        <f t="shared" si="478"/>
        <v>35024400</v>
      </c>
      <c r="D3340" s="144"/>
      <c r="G3340" s="147"/>
      <c r="X3340" s="146"/>
      <c r="Y3340" s="146"/>
      <c r="Z3340" s="199"/>
      <c r="AA3340" s="146"/>
      <c r="AB3340" s="148"/>
    </row>
    <row r="3341" spans="1:28" x14ac:dyDescent="0.2">
      <c r="A3341" s="150"/>
      <c r="B3341" s="149" t="str">
        <f t="shared" si="477"/>
        <v/>
      </c>
      <c r="C3341" s="140">
        <f t="shared" si="478"/>
        <v>35035200</v>
      </c>
      <c r="D3341" s="144"/>
      <c r="G3341" s="147"/>
      <c r="X3341" s="146"/>
      <c r="Y3341" s="146"/>
      <c r="Z3341" s="199"/>
      <c r="AA3341" s="146"/>
      <c r="AB3341" s="148"/>
    </row>
    <row r="3342" spans="1:28" x14ac:dyDescent="0.2">
      <c r="A3342" s="150"/>
      <c r="B3342" s="149" t="str">
        <f t="shared" si="477"/>
        <v/>
      </c>
      <c r="C3342" s="140">
        <f t="shared" si="478"/>
        <v>35046000</v>
      </c>
      <c r="D3342" s="144"/>
      <c r="G3342" s="147"/>
      <c r="X3342" s="146"/>
      <c r="Y3342" s="146"/>
      <c r="Z3342" s="199"/>
      <c r="AA3342" s="146"/>
      <c r="AB3342" s="148"/>
    </row>
    <row r="3343" spans="1:28" x14ac:dyDescent="0.2">
      <c r="A3343" s="150"/>
      <c r="B3343" s="149" t="str">
        <f t="shared" si="477"/>
        <v/>
      </c>
      <c r="C3343" s="140">
        <f t="shared" si="478"/>
        <v>35056800</v>
      </c>
      <c r="D3343" s="144"/>
      <c r="G3343" s="147"/>
      <c r="X3343" s="146"/>
      <c r="Y3343" s="146"/>
      <c r="Z3343" s="199"/>
      <c r="AA3343" s="146"/>
      <c r="AB3343" s="148"/>
    </row>
    <row r="3344" spans="1:28" x14ac:dyDescent="0.2">
      <c r="A3344" s="150"/>
      <c r="B3344" s="149" t="str">
        <f t="shared" si="477"/>
        <v/>
      </c>
      <c r="C3344" s="140">
        <f t="shared" si="478"/>
        <v>35067600</v>
      </c>
      <c r="D3344" s="144"/>
      <c r="G3344" s="147"/>
      <c r="X3344" s="146"/>
      <c r="Y3344" s="146"/>
      <c r="Z3344" s="199"/>
      <c r="AA3344" s="146"/>
      <c r="AB3344" s="148"/>
    </row>
    <row r="3345" spans="1:28" x14ac:dyDescent="0.2">
      <c r="A3345" s="150"/>
      <c r="B3345" s="149" t="str">
        <f t="shared" si="477"/>
        <v/>
      </c>
      <c r="C3345" s="140">
        <f t="shared" si="478"/>
        <v>35078400</v>
      </c>
      <c r="D3345" s="144"/>
      <c r="G3345" s="147"/>
      <c r="X3345" s="146"/>
      <c r="Y3345" s="146"/>
      <c r="Z3345" s="199"/>
      <c r="AA3345" s="146"/>
      <c r="AB3345" s="148"/>
    </row>
    <row r="3346" spans="1:28" x14ac:dyDescent="0.2">
      <c r="A3346" s="150"/>
      <c r="B3346" s="149" t="str">
        <f t="shared" si="477"/>
        <v/>
      </c>
      <c r="C3346" s="140">
        <f t="shared" si="478"/>
        <v>35089200</v>
      </c>
      <c r="D3346" s="144"/>
      <c r="G3346" s="147"/>
      <c r="X3346" s="146"/>
      <c r="Y3346" s="146"/>
      <c r="Z3346" s="199"/>
      <c r="AA3346" s="146"/>
      <c r="AB3346" s="148"/>
    </row>
    <row r="3347" spans="1:28" x14ac:dyDescent="0.2">
      <c r="A3347" s="150"/>
      <c r="B3347" s="149" t="str">
        <f t="shared" si="477"/>
        <v/>
      </c>
      <c r="C3347" s="140">
        <f t="shared" si="478"/>
        <v>35100000</v>
      </c>
      <c r="D3347" s="144"/>
      <c r="G3347" s="147"/>
      <c r="X3347" s="146"/>
      <c r="Y3347" s="146"/>
      <c r="Z3347" s="199"/>
      <c r="AA3347" s="146"/>
      <c r="AB3347" s="148"/>
    </row>
    <row r="3348" spans="1:28" x14ac:dyDescent="0.2">
      <c r="A3348" s="150"/>
      <c r="B3348" s="149" t="str">
        <f t="shared" si="477"/>
        <v/>
      </c>
      <c r="C3348" s="140">
        <f t="shared" si="478"/>
        <v>35110800</v>
      </c>
      <c r="D3348" s="144"/>
      <c r="G3348" s="147"/>
      <c r="X3348" s="146"/>
      <c r="Y3348" s="146"/>
      <c r="Z3348" s="199"/>
      <c r="AA3348" s="146"/>
      <c r="AB3348" s="148"/>
    </row>
    <row r="3349" spans="1:28" x14ac:dyDescent="0.2">
      <c r="A3349" s="150"/>
      <c r="B3349" s="149" t="str">
        <f t="shared" si="477"/>
        <v/>
      </c>
      <c r="C3349" s="140">
        <f t="shared" si="478"/>
        <v>35121600</v>
      </c>
      <c r="D3349" s="144"/>
      <c r="G3349" s="147"/>
      <c r="X3349" s="146"/>
      <c r="Y3349" s="146"/>
      <c r="Z3349" s="199"/>
      <c r="AA3349" s="146"/>
      <c r="AB3349" s="148"/>
    </row>
    <row r="3350" spans="1:28" x14ac:dyDescent="0.2">
      <c r="A3350" s="150"/>
      <c r="B3350" s="149" t="str">
        <f t="shared" si="477"/>
        <v/>
      </c>
      <c r="C3350" s="140">
        <f t="shared" si="478"/>
        <v>35132400</v>
      </c>
      <c r="D3350" s="144"/>
      <c r="G3350" s="147"/>
      <c r="X3350" s="146"/>
      <c r="Y3350" s="146"/>
      <c r="Z3350" s="199"/>
      <c r="AA3350" s="146"/>
      <c r="AB3350" s="148"/>
    </row>
    <row r="3351" spans="1:28" x14ac:dyDescent="0.2">
      <c r="A3351" s="150"/>
      <c r="B3351" s="149" t="str">
        <f t="shared" si="477"/>
        <v/>
      </c>
      <c r="C3351" s="140">
        <f t="shared" si="478"/>
        <v>35143200</v>
      </c>
      <c r="D3351" s="144"/>
      <c r="G3351" s="147"/>
      <c r="X3351" s="146"/>
      <c r="Y3351" s="146"/>
      <c r="Z3351" s="199"/>
      <c r="AA3351" s="146"/>
      <c r="AB3351" s="148"/>
    </row>
    <row r="3352" spans="1:28" x14ac:dyDescent="0.2">
      <c r="A3352" s="150"/>
      <c r="B3352" s="149" t="str">
        <f t="shared" si="477"/>
        <v/>
      </c>
      <c r="C3352" s="140">
        <f t="shared" si="478"/>
        <v>35154000</v>
      </c>
      <c r="D3352" s="144"/>
      <c r="G3352" s="147"/>
      <c r="X3352" s="146"/>
      <c r="Y3352" s="146"/>
      <c r="Z3352" s="199"/>
      <c r="AA3352" s="146"/>
      <c r="AB3352" s="148"/>
    </row>
    <row r="3353" spans="1:28" x14ac:dyDescent="0.2">
      <c r="A3353" s="150"/>
      <c r="B3353" s="149" t="str">
        <f t="shared" si="477"/>
        <v/>
      </c>
      <c r="C3353" s="140">
        <f t="shared" si="478"/>
        <v>35164800</v>
      </c>
      <c r="D3353" s="144"/>
      <c r="G3353" s="147"/>
      <c r="X3353" s="146"/>
      <c r="Y3353" s="146"/>
      <c r="Z3353" s="199"/>
      <c r="AA3353" s="146"/>
      <c r="AB3353" s="148"/>
    </row>
    <row r="3354" spans="1:28" x14ac:dyDescent="0.2">
      <c r="A3354" s="150"/>
      <c r="B3354" s="149" t="str">
        <f t="shared" si="477"/>
        <v/>
      </c>
      <c r="C3354" s="140">
        <f t="shared" si="478"/>
        <v>35175600</v>
      </c>
      <c r="D3354" s="144"/>
      <c r="G3354" s="147"/>
      <c r="X3354" s="146"/>
      <c r="Y3354" s="146"/>
      <c r="Z3354" s="199"/>
      <c r="AA3354" s="146"/>
      <c r="AB3354" s="148"/>
    </row>
    <row r="3355" spans="1:28" x14ac:dyDescent="0.2">
      <c r="A3355" s="150"/>
      <c r="B3355" s="149" t="str">
        <f t="shared" si="477"/>
        <v/>
      </c>
      <c r="C3355" s="140">
        <f t="shared" si="478"/>
        <v>35186400</v>
      </c>
      <c r="D3355" s="144"/>
      <c r="G3355" s="147"/>
      <c r="X3355" s="146"/>
      <c r="Y3355" s="146"/>
      <c r="Z3355" s="199"/>
      <c r="AA3355" s="146"/>
      <c r="AB3355" s="148"/>
    </row>
    <row r="3356" spans="1:28" x14ac:dyDescent="0.2">
      <c r="A3356" s="150"/>
      <c r="B3356" s="149" t="str">
        <f t="shared" si="477"/>
        <v/>
      </c>
      <c r="C3356" s="140">
        <f t="shared" si="478"/>
        <v>35197200</v>
      </c>
      <c r="D3356" s="144"/>
      <c r="G3356" s="147"/>
      <c r="X3356" s="146"/>
      <c r="Y3356" s="146"/>
      <c r="Z3356" s="199"/>
      <c r="AA3356" s="146"/>
      <c r="AB3356" s="148"/>
    </row>
    <row r="3357" spans="1:28" x14ac:dyDescent="0.2">
      <c r="A3357" s="150"/>
      <c r="B3357" s="149" t="str">
        <f t="shared" si="477"/>
        <v/>
      </c>
      <c r="C3357" s="140">
        <f t="shared" si="478"/>
        <v>35208000</v>
      </c>
      <c r="D3357" s="144"/>
      <c r="G3357" s="147"/>
      <c r="X3357" s="146"/>
      <c r="Y3357" s="146"/>
      <c r="Z3357" s="199"/>
      <c r="AA3357" s="146"/>
      <c r="AB3357" s="148"/>
    </row>
    <row r="3358" spans="1:28" x14ac:dyDescent="0.2">
      <c r="A3358" s="150"/>
      <c r="B3358" s="149" t="str">
        <f t="shared" si="477"/>
        <v/>
      </c>
      <c r="C3358" s="140">
        <f t="shared" si="478"/>
        <v>35218800</v>
      </c>
      <c r="D3358" s="144"/>
      <c r="G3358" s="147"/>
      <c r="X3358" s="146"/>
      <c r="Y3358" s="146"/>
      <c r="Z3358" s="199"/>
      <c r="AA3358" s="146"/>
      <c r="AB3358" s="148"/>
    </row>
    <row r="3359" spans="1:28" x14ac:dyDescent="0.2">
      <c r="A3359" s="150"/>
      <c r="B3359" s="149" t="str">
        <f t="shared" si="477"/>
        <v/>
      </c>
      <c r="C3359" s="140">
        <f t="shared" si="478"/>
        <v>35229600</v>
      </c>
      <c r="D3359" s="144"/>
      <c r="G3359" s="147"/>
      <c r="X3359" s="146"/>
      <c r="Y3359" s="146"/>
      <c r="Z3359" s="199"/>
      <c r="AA3359" s="146"/>
      <c r="AB3359" s="148"/>
    </row>
    <row r="3360" spans="1:28" x14ac:dyDescent="0.2">
      <c r="A3360" s="150"/>
      <c r="B3360" s="149" t="str">
        <f t="shared" si="477"/>
        <v/>
      </c>
      <c r="C3360" s="140">
        <f t="shared" si="478"/>
        <v>35240400</v>
      </c>
      <c r="D3360" s="144"/>
      <c r="G3360" s="147"/>
      <c r="X3360" s="146"/>
      <c r="Y3360" s="146"/>
      <c r="Z3360" s="199"/>
      <c r="AA3360" s="146"/>
      <c r="AB3360" s="148"/>
    </row>
    <row r="3361" spans="1:28" x14ac:dyDescent="0.2">
      <c r="A3361" s="150"/>
      <c r="B3361" s="149" t="str">
        <f t="shared" si="477"/>
        <v/>
      </c>
      <c r="C3361" s="140">
        <f t="shared" si="478"/>
        <v>35251200</v>
      </c>
      <c r="D3361" s="144"/>
      <c r="G3361" s="147"/>
      <c r="X3361" s="146"/>
      <c r="Y3361" s="146"/>
      <c r="Z3361" s="199"/>
      <c r="AA3361" s="146"/>
      <c r="AB3361" s="148"/>
    </row>
    <row r="3362" spans="1:28" x14ac:dyDescent="0.2">
      <c r="A3362" s="150"/>
      <c r="B3362" s="149" t="str">
        <f t="shared" si="477"/>
        <v/>
      </c>
      <c r="C3362" s="140">
        <f t="shared" si="478"/>
        <v>35262000</v>
      </c>
      <c r="D3362" s="144"/>
      <c r="G3362" s="147"/>
      <c r="X3362" s="146"/>
      <c r="Y3362" s="146"/>
      <c r="Z3362" s="199"/>
      <c r="AA3362" s="146"/>
      <c r="AB3362" s="148"/>
    </row>
    <row r="3363" spans="1:28" x14ac:dyDescent="0.2">
      <c r="A3363" s="150"/>
      <c r="B3363" s="149" t="str">
        <f t="shared" si="477"/>
        <v/>
      </c>
      <c r="C3363" s="140">
        <f t="shared" si="478"/>
        <v>35272800</v>
      </c>
      <c r="D3363" s="144"/>
      <c r="G3363" s="147"/>
      <c r="X3363" s="146"/>
      <c r="Y3363" s="146"/>
      <c r="Z3363" s="199"/>
      <c r="AA3363" s="146"/>
      <c r="AB3363" s="148"/>
    </row>
    <row r="3364" spans="1:28" x14ac:dyDescent="0.2">
      <c r="A3364" s="150"/>
      <c r="B3364" s="149" t="str">
        <f t="shared" si="477"/>
        <v/>
      </c>
      <c r="C3364" s="140">
        <f t="shared" si="478"/>
        <v>35283600</v>
      </c>
      <c r="D3364" s="144"/>
      <c r="G3364" s="147"/>
      <c r="X3364" s="146"/>
      <c r="Y3364" s="146"/>
      <c r="Z3364" s="199"/>
      <c r="AA3364" s="146"/>
      <c r="AB3364" s="148"/>
    </row>
    <row r="3365" spans="1:28" x14ac:dyDescent="0.2">
      <c r="A3365" s="150"/>
      <c r="B3365" s="149" t="str">
        <f t="shared" si="477"/>
        <v/>
      </c>
      <c r="C3365" s="140">
        <f t="shared" si="478"/>
        <v>35294400</v>
      </c>
      <c r="D3365" s="144"/>
      <c r="G3365" s="147"/>
      <c r="X3365" s="146"/>
      <c r="Y3365" s="146"/>
      <c r="Z3365" s="199"/>
      <c r="AA3365" s="146"/>
      <c r="AB3365" s="148"/>
    </row>
    <row r="3366" spans="1:28" x14ac:dyDescent="0.2">
      <c r="A3366" s="150"/>
      <c r="B3366" s="149" t="str">
        <f t="shared" si="477"/>
        <v/>
      </c>
      <c r="C3366" s="140">
        <f t="shared" si="478"/>
        <v>35305200</v>
      </c>
      <c r="D3366" s="144"/>
      <c r="G3366" s="147"/>
      <c r="X3366" s="146"/>
      <c r="Y3366" s="146"/>
      <c r="Z3366" s="199"/>
      <c r="AA3366" s="146"/>
      <c r="AB3366" s="148"/>
    </row>
    <row r="3367" spans="1:28" x14ac:dyDescent="0.2">
      <c r="A3367" s="150"/>
      <c r="B3367" s="149" t="str">
        <f t="shared" si="477"/>
        <v/>
      </c>
      <c r="C3367" s="140">
        <f t="shared" si="478"/>
        <v>35316000</v>
      </c>
      <c r="D3367" s="144"/>
      <c r="G3367" s="147"/>
      <c r="X3367" s="146"/>
      <c r="Y3367" s="146"/>
      <c r="Z3367" s="199"/>
      <c r="AA3367" s="146"/>
      <c r="AB3367" s="148"/>
    </row>
    <row r="3368" spans="1:28" x14ac:dyDescent="0.2">
      <c r="A3368" s="150"/>
      <c r="B3368" s="149" t="str">
        <f t="shared" si="477"/>
        <v/>
      </c>
      <c r="C3368" s="140">
        <f t="shared" si="478"/>
        <v>35326800</v>
      </c>
      <c r="D3368" s="144"/>
      <c r="G3368" s="147"/>
      <c r="X3368" s="146"/>
      <c r="Y3368" s="146"/>
      <c r="Z3368" s="199"/>
      <c r="AA3368" s="146"/>
      <c r="AB3368" s="148"/>
    </row>
    <row r="3369" spans="1:28" x14ac:dyDescent="0.2">
      <c r="A3369" s="150"/>
      <c r="B3369" s="149" t="str">
        <f t="shared" si="477"/>
        <v/>
      </c>
      <c r="C3369" s="140">
        <f t="shared" si="478"/>
        <v>35337600</v>
      </c>
      <c r="D3369" s="144"/>
      <c r="G3369" s="147"/>
      <c r="X3369" s="146"/>
      <c r="Y3369" s="146"/>
      <c r="Z3369" s="199"/>
      <c r="AA3369" s="146"/>
      <c r="AB3369" s="148"/>
    </row>
    <row r="3370" spans="1:28" x14ac:dyDescent="0.2">
      <c r="A3370" s="150"/>
      <c r="B3370" s="149" t="str">
        <f t="shared" si="477"/>
        <v/>
      </c>
      <c r="C3370" s="140">
        <f t="shared" si="478"/>
        <v>35348400</v>
      </c>
      <c r="D3370" s="144"/>
      <c r="G3370" s="147"/>
      <c r="X3370" s="146"/>
      <c r="Y3370" s="146"/>
      <c r="Z3370" s="199"/>
      <c r="AA3370" s="146"/>
      <c r="AB3370" s="148"/>
    </row>
    <row r="3371" spans="1:28" x14ac:dyDescent="0.2">
      <c r="A3371" s="150"/>
      <c r="B3371" s="149" t="str">
        <f t="shared" si="477"/>
        <v/>
      </c>
      <c r="C3371" s="140">
        <f t="shared" si="478"/>
        <v>35359200</v>
      </c>
      <c r="D3371" s="144"/>
      <c r="G3371" s="147"/>
      <c r="X3371" s="146"/>
      <c r="Y3371" s="146"/>
      <c r="Z3371" s="199"/>
      <c r="AA3371" s="146"/>
      <c r="AB3371" s="148"/>
    </row>
    <row r="3372" spans="1:28" x14ac:dyDescent="0.2">
      <c r="A3372" s="150"/>
      <c r="B3372" s="149" t="str">
        <f t="shared" si="477"/>
        <v/>
      </c>
      <c r="C3372" s="140">
        <f t="shared" si="478"/>
        <v>35370000</v>
      </c>
      <c r="D3372" s="144"/>
      <c r="G3372" s="147"/>
      <c r="X3372" s="146"/>
      <c r="Y3372" s="146"/>
      <c r="Z3372" s="199"/>
      <c r="AA3372" s="146"/>
      <c r="AB3372" s="148"/>
    </row>
    <row r="3373" spans="1:28" x14ac:dyDescent="0.2">
      <c r="A3373" s="150"/>
      <c r="B3373" s="149" t="str">
        <f t="shared" si="477"/>
        <v/>
      </c>
      <c r="C3373" s="140">
        <f t="shared" si="478"/>
        <v>35380800</v>
      </c>
      <c r="D3373" s="144"/>
      <c r="G3373" s="147"/>
      <c r="X3373" s="146"/>
      <c r="Y3373" s="146"/>
      <c r="Z3373" s="199"/>
      <c r="AA3373" s="146"/>
      <c r="AB3373" s="148"/>
    </row>
    <row r="3374" spans="1:28" x14ac:dyDescent="0.2">
      <c r="A3374" s="150"/>
      <c r="B3374" s="149" t="str">
        <f t="shared" si="477"/>
        <v/>
      </c>
      <c r="C3374" s="140">
        <f t="shared" si="478"/>
        <v>35391600</v>
      </c>
      <c r="D3374" s="144"/>
      <c r="G3374" s="147"/>
      <c r="X3374" s="146"/>
      <c r="Y3374" s="146"/>
      <c r="Z3374" s="199"/>
      <c r="AA3374" s="146"/>
      <c r="AB3374" s="148"/>
    </row>
    <row r="3375" spans="1:28" x14ac:dyDescent="0.2">
      <c r="A3375" s="150"/>
      <c r="B3375" s="149" t="str">
        <f t="shared" si="477"/>
        <v/>
      </c>
      <c r="C3375" s="140">
        <f t="shared" si="478"/>
        <v>35402400</v>
      </c>
      <c r="D3375" s="144"/>
      <c r="G3375" s="147"/>
      <c r="X3375" s="146"/>
      <c r="Y3375" s="146"/>
      <c r="Z3375" s="199"/>
      <c r="AA3375" s="146"/>
      <c r="AB3375" s="148"/>
    </row>
    <row r="3376" spans="1:28" x14ac:dyDescent="0.2">
      <c r="A3376" s="150"/>
      <c r="B3376" s="149" t="str">
        <f t="shared" si="477"/>
        <v/>
      </c>
      <c r="C3376" s="140">
        <f t="shared" si="478"/>
        <v>35413200</v>
      </c>
      <c r="D3376" s="144"/>
      <c r="G3376" s="147"/>
      <c r="X3376" s="146"/>
      <c r="Y3376" s="146"/>
      <c r="Z3376" s="199"/>
      <c r="AA3376" s="146"/>
      <c r="AB3376" s="148"/>
    </row>
    <row r="3377" spans="1:28" x14ac:dyDescent="0.2">
      <c r="A3377" s="150"/>
      <c r="B3377" s="149" t="str">
        <f t="shared" si="477"/>
        <v/>
      </c>
      <c r="C3377" s="140">
        <f t="shared" si="478"/>
        <v>35424000</v>
      </c>
      <c r="D3377" s="144"/>
      <c r="G3377" s="147"/>
      <c r="X3377" s="146"/>
      <c r="Y3377" s="146"/>
      <c r="Z3377" s="199"/>
      <c r="AA3377" s="146"/>
      <c r="AB3377" s="148"/>
    </row>
    <row r="3378" spans="1:28" x14ac:dyDescent="0.2">
      <c r="A3378" s="150"/>
      <c r="B3378" s="149" t="str">
        <f t="shared" si="477"/>
        <v/>
      </c>
      <c r="C3378" s="140">
        <f t="shared" si="478"/>
        <v>35434800</v>
      </c>
      <c r="D3378" s="144"/>
      <c r="G3378" s="147"/>
      <c r="X3378" s="146"/>
      <c r="Y3378" s="146"/>
      <c r="Z3378" s="199"/>
      <c r="AA3378" s="146"/>
      <c r="AB3378" s="148"/>
    </row>
    <row r="3379" spans="1:28" x14ac:dyDescent="0.2">
      <c r="A3379" s="150"/>
      <c r="B3379" s="149" t="str">
        <f t="shared" si="477"/>
        <v/>
      </c>
      <c r="C3379" s="140">
        <f t="shared" si="478"/>
        <v>35445600</v>
      </c>
      <c r="D3379" s="144"/>
      <c r="G3379" s="147"/>
      <c r="X3379" s="146"/>
      <c r="Y3379" s="146"/>
      <c r="Z3379" s="199"/>
      <c r="AA3379" s="146"/>
      <c r="AB3379" s="148"/>
    </row>
    <row r="3380" spans="1:28" x14ac:dyDescent="0.2">
      <c r="A3380" s="150"/>
      <c r="B3380" s="149" t="str">
        <f t="shared" si="477"/>
        <v/>
      </c>
      <c r="C3380" s="140">
        <f t="shared" si="478"/>
        <v>35456400</v>
      </c>
      <c r="D3380" s="144"/>
      <c r="G3380" s="147"/>
      <c r="X3380" s="146"/>
      <c r="Y3380" s="146"/>
      <c r="Z3380" s="199"/>
      <c r="AA3380" s="146"/>
      <c r="AB3380" s="148"/>
    </row>
    <row r="3381" spans="1:28" x14ac:dyDescent="0.2">
      <c r="A3381" s="150"/>
      <c r="B3381" s="149" t="str">
        <f t="shared" si="477"/>
        <v/>
      </c>
      <c r="C3381" s="140">
        <f t="shared" si="478"/>
        <v>35467200</v>
      </c>
      <c r="D3381" s="144"/>
      <c r="G3381" s="147"/>
      <c r="X3381" s="146"/>
      <c r="Y3381" s="146"/>
      <c r="Z3381" s="199"/>
      <c r="AA3381" s="146"/>
      <c r="AB3381" s="148"/>
    </row>
    <row r="3382" spans="1:28" x14ac:dyDescent="0.2">
      <c r="A3382" s="150"/>
      <c r="B3382" s="149" t="str">
        <f t="shared" ref="B3382:B3445" si="479">IF(D3382="","",B3381+$N$5/24+0.000000001)</f>
        <v/>
      </c>
      <c r="C3382" s="140">
        <f t="shared" si="478"/>
        <v>35478000</v>
      </c>
      <c r="D3382" s="144"/>
      <c r="G3382" s="147"/>
      <c r="X3382" s="146"/>
      <c r="Y3382" s="146"/>
      <c r="Z3382" s="199"/>
      <c r="AA3382" s="146"/>
      <c r="AB3382" s="148"/>
    </row>
    <row r="3383" spans="1:28" x14ac:dyDescent="0.2">
      <c r="A3383" s="150"/>
      <c r="B3383" s="149" t="str">
        <f t="shared" si="479"/>
        <v/>
      </c>
      <c r="C3383" s="140">
        <f t="shared" si="478"/>
        <v>35488800</v>
      </c>
      <c r="D3383" s="144"/>
      <c r="G3383" s="147"/>
      <c r="X3383" s="146"/>
      <c r="Y3383" s="146"/>
      <c r="Z3383" s="199"/>
      <c r="AA3383" s="146"/>
      <c r="AB3383" s="148"/>
    </row>
    <row r="3384" spans="1:28" x14ac:dyDescent="0.2">
      <c r="A3384" s="150"/>
      <c r="B3384" s="149" t="str">
        <f t="shared" si="479"/>
        <v/>
      </c>
      <c r="C3384" s="140">
        <f t="shared" si="478"/>
        <v>35499600</v>
      </c>
      <c r="D3384" s="144"/>
      <c r="G3384" s="147"/>
      <c r="X3384" s="146"/>
      <c r="Y3384" s="146"/>
      <c r="Z3384" s="199"/>
      <c r="AA3384" s="146"/>
      <c r="AB3384" s="148"/>
    </row>
    <row r="3385" spans="1:28" x14ac:dyDescent="0.2">
      <c r="A3385" s="150"/>
      <c r="B3385" s="149" t="str">
        <f t="shared" si="479"/>
        <v/>
      </c>
      <c r="C3385" s="140">
        <f t="shared" si="478"/>
        <v>35510400</v>
      </c>
      <c r="D3385" s="144"/>
      <c r="G3385" s="147"/>
      <c r="X3385" s="146"/>
      <c r="Y3385" s="146"/>
      <c r="Z3385" s="199"/>
      <c r="AA3385" s="146"/>
      <c r="AB3385" s="148"/>
    </row>
    <row r="3386" spans="1:28" x14ac:dyDescent="0.2">
      <c r="A3386" s="150"/>
      <c r="B3386" s="149" t="str">
        <f t="shared" si="479"/>
        <v/>
      </c>
      <c r="C3386" s="140">
        <f t="shared" si="478"/>
        <v>35521200</v>
      </c>
      <c r="D3386" s="144"/>
      <c r="G3386" s="147"/>
      <c r="X3386" s="146"/>
      <c r="Y3386" s="146"/>
      <c r="Z3386" s="199"/>
      <c r="AA3386" s="146"/>
      <c r="AB3386" s="148"/>
    </row>
    <row r="3387" spans="1:28" x14ac:dyDescent="0.2">
      <c r="A3387" s="150"/>
      <c r="B3387" s="149" t="str">
        <f t="shared" si="479"/>
        <v/>
      </c>
      <c r="C3387" s="140">
        <f t="shared" si="478"/>
        <v>35532000</v>
      </c>
      <c r="D3387" s="144"/>
      <c r="G3387" s="147"/>
      <c r="X3387" s="146"/>
      <c r="Y3387" s="146"/>
      <c r="Z3387" s="199"/>
      <c r="AA3387" s="146"/>
      <c r="AB3387" s="148"/>
    </row>
    <row r="3388" spans="1:28" x14ac:dyDescent="0.2">
      <c r="A3388" s="150"/>
      <c r="B3388" s="149" t="str">
        <f t="shared" si="479"/>
        <v/>
      </c>
      <c r="C3388" s="140">
        <f t="shared" ref="C3388:C3451" si="480">C3387+$N$5*3600+0.00000000001</f>
        <v>35542800</v>
      </c>
      <c r="D3388" s="144"/>
      <c r="G3388" s="147"/>
      <c r="X3388" s="146"/>
      <c r="Y3388" s="146"/>
      <c r="Z3388" s="199"/>
      <c r="AA3388" s="146"/>
      <c r="AB3388" s="148"/>
    </row>
    <row r="3389" spans="1:28" x14ac:dyDescent="0.2">
      <c r="A3389" s="150"/>
      <c r="B3389" s="149" t="str">
        <f t="shared" si="479"/>
        <v/>
      </c>
      <c r="C3389" s="140">
        <f t="shared" si="480"/>
        <v>35553600</v>
      </c>
      <c r="D3389" s="144"/>
      <c r="G3389" s="147"/>
      <c r="X3389" s="146"/>
      <c r="Y3389" s="146"/>
      <c r="Z3389" s="199"/>
      <c r="AA3389" s="146"/>
      <c r="AB3389" s="148"/>
    </row>
    <row r="3390" spans="1:28" x14ac:dyDescent="0.2">
      <c r="A3390" s="150"/>
      <c r="B3390" s="149" t="str">
        <f t="shared" si="479"/>
        <v/>
      </c>
      <c r="C3390" s="140">
        <f t="shared" si="480"/>
        <v>35564400</v>
      </c>
      <c r="D3390" s="144"/>
      <c r="G3390" s="147"/>
      <c r="X3390" s="146"/>
      <c r="Y3390" s="146"/>
      <c r="Z3390" s="199"/>
      <c r="AA3390" s="146"/>
      <c r="AB3390" s="148"/>
    </row>
    <row r="3391" spans="1:28" x14ac:dyDescent="0.2">
      <c r="A3391" s="150"/>
      <c r="B3391" s="149" t="str">
        <f t="shared" si="479"/>
        <v/>
      </c>
      <c r="C3391" s="140">
        <f t="shared" si="480"/>
        <v>35575200</v>
      </c>
      <c r="D3391" s="144"/>
      <c r="G3391" s="147"/>
      <c r="X3391" s="146"/>
      <c r="Y3391" s="146"/>
      <c r="Z3391" s="199"/>
      <c r="AA3391" s="146"/>
      <c r="AB3391" s="148"/>
    </row>
    <row r="3392" spans="1:28" x14ac:dyDescent="0.2">
      <c r="A3392" s="150"/>
      <c r="B3392" s="149" t="str">
        <f t="shared" si="479"/>
        <v/>
      </c>
      <c r="C3392" s="140">
        <f t="shared" si="480"/>
        <v>35586000</v>
      </c>
      <c r="D3392" s="144"/>
      <c r="G3392" s="147"/>
      <c r="X3392" s="146"/>
      <c r="Y3392" s="146"/>
      <c r="Z3392" s="199"/>
      <c r="AA3392" s="146"/>
      <c r="AB3392" s="148"/>
    </row>
    <row r="3393" spans="1:28" x14ac:dyDescent="0.2">
      <c r="A3393" s="150"/>
      <c r="B3393" s="149" t="str">
        <f t="shared" si="479"/>
        <v/>
      </c>
      <c r="C3393" s="140">
        <f t="shared" si="480"/>
        <v>35596800</v>
      </c>
      <c r="D3393" s="144"/>
      <c r="G3393" s="147"/>
      <c r="X3393" s="146"/>
      <c r="Y3393" s="146"/>
      <c r="Z3393" s="199"/>
      <c r="AA3393" s="146"/>
      <c r="AB3393" s="148"/>
    </row>
    <row r="3394" spans="1:28" x14ac:dyDescent="0.2">
      <c r="A3394" s="150"/>
      <c r="B3394" s="149" t="str">
        <f t="shared" si="479"/>
        <v/>
      </c>
      <c r="C3394" s="140">
        <f t="shared" si="480"/>
        <v>35607600</v>
      </c>
      <c r="D3394" s="144"/>
      <c r="G3394" s="147"/>
      <c r="X3394" s="146"/>
      <c r="Y3394" s="146"/>
      <c r="Z3394" s="199"/>
      <c r="AA3394" s="146"/>
      <c r="AB3394" s="148"/>
    </row>
    <row r="3395" spans="1:28" x14ac:dyDescent="0.2">
      <c r="A3395" s="150"/>
      <c r="B3395" s="149" t="str">
        <f t="shared" si="479"/>
        <v/>
      </c>
      <c r="C3395" s="140">
        <f t="shared" si="480"/>
        <v>35618400</v>
      </c>
      <c r="D3395" s="144"/>
      <c r="G3395" s="147"/>
      <c r="X3395" s="146"/>
      <c r="Y3395" s="146"/>
      <c r="Z3395" s="199"/>
      <c r="AA3395" s="146"/>
      <c r="AB3395" s="148"/>
    </row>
    <row r="3396" spans="1:28" x14ac:dyDescent="0.2">
      <c r="A3396" s="150"/>
      <c r="B3396" s="149" t="str">
        <f t="shared" si="479"/>
        <v/>
      </c>
      <c r="C3396" s="140">
        <f t="shared" si="480"/>
        <v>35629200</v>
      </c>
      <c r="D3396" s="144"/>
      <c r="G3396" s="147"/>
      <c r="X3396" s="146"/>
      <c r="Y3396" s="146"/>
      <c r="Z3396" s="199"/>
      <c r="AA3396" s="146"/>
      <c r="AB3396" s="148"/>
    </row>
    <row r="3397" spans="1:28" x14ac:dyDescent="0.2">
      <c r="A3397" s="150"/>
      <c r="B3397" s="149" t="str">
        <f t="shared" si="479"/>
        <v/>
      </c>
      <c r="C3397" s="140">
        <f t="shared" si="480"/>
        <v>35640000</v>
      </c>
      <c r="D3397" s="144"/>
      <c r="G3397" s="147"/>
      <c r="X3397" s="146"/>
      <c r="Y3397" s="146"/>
      <c r="Z3397" s="199"/>
      <c r="AA3397" s="146"/>
      <c r="AB3397" s="148"/>
    </row>
    <row r="3398" spans="1:28" x14ac:dyDescent="0.2">
      <c r="A3398" s="150"/>
      <c r="B3398" s="149" t="str">
        <f t="shared" si="479"/>
        <v/>
      </c>
      <c r="C3398" s="140">
        <f t="shared" si="480"/>
        <v>35650800</v>
      </c>
      <c r="D3398" s="144"/>
      <c r="G3398" s="147"/>
      <c r="X3398" s="146"/>
      <c r="Y3398" s="146"/>
      <c r="Z3398" s="199"/>
      <c r="AA3398" s="146"/>
      <c r="AB3398" s="148"/>
    </row>
    <row r="3399" spans="1:28" x14ac:dyDescent="0.2">
      <c r="A3399" s="150"/>
      <c r="B3399" s="149" t="str">
        <f t="shared" si="479"/>
        <v/>
      </c>
      <c r="C3399" s="140">
        <f t="shared" si="480"/>
        <v>35661600</v>
      </c>
      <c r="D3399" s="144"/>
      <c r="G3399" s="147"/>
      <c r="X3399" s="146"/>
      <c r="Y3399" s="146"/>
      <c r="Z3399" s="199"/>
      <c r="AA3399" s="146"/>
      <c r="AB3399" s="148"/>
    </row>
    <row r="3400" spans="1:28" x14ac:dyDescent="0.2">
      <c r="A3400" s="150"/>
      <c r="B3400" s="149" t="str">
        <f t="shared" si="479"/>
        <v/>
      </c>
      <c r="C3400" s="140">
        <f t="shared" si="480"/>
        <v>35672400</v>
      </c>
      <c r="D3400" s="144"/>
      <c r="G3400" s="147"/>
      <c r="X3400" s="146"/>
      <c r="Y3400" s="146"/>
      <c r="Z3400" s="199"/>
      <c r="AA3400" s="146"/>
      <c r="AB3400" s="148"/>
    </row>
    <row r="3401" spans="1:28" x14ac:dyDescent="0.2">
      <c r="A3401" s="150"/>
      <c r="B3401" s="149" t="str">
        <f t="shared" si="479"/>
        <v/>
      </c>
      <c r="C3401" s="140">
        <f t="shared" si="480"/>
        <v>35683200</v>
      </c>
      <c r="D3401" s="144"/>
      <c r="G3401" s="147"/>
      <c r="X3401" s="146"/>
      <c r="Y3401" s="146"/>
      <c r="Z3401" s="199"/>
      <c r="AA3401" s="146"/>
      <c r="AB3401" s="148"/>
    </row>
    <row r="3402" spans="1:28" x14ac:dyDescent="0.2">
      <c r="A3402" s="150"/>
      <c r="B3402" s="149" t="str">
        <f t="shared" si="479"/>
        <v/>
      </c>
      <c r="C3402" s="140">
        <f t="shared" si="480"/>
        <v>35694000</v>
      </c>
      <c r="D3402" s="144"/>
      <c r="G3402" s="147"/>
      <c r="X3402" s="146"/>
      <c r="Y3402" s="146"/>
      <c r="Z3402" s="199"/>
      <c r="AA3402" s="146"/>
      <c r="AB3402" s="148"/>
    </row>
    <row r="3403" spans="1:28" x14ac:dyDescent="0.2">
      <c r="A3403" s="150"/>
      <c r="B3403" s="149" t="str">
        <f t="shared" si="479"/>
        <v/>
      </c>
      <c r="C3403" s="140">
        <f t="shared" si="480"/>
        <v>35704800</v>
      </c>
      <c r="D3403" s="144"/>
      <c r="G3403" s="147"/>
      <c r="X3403" s="146"/>
      <c r="Y3403" s="146"/>
      <c r="Z3403" s="199"/>
      <c r="AA3403" s="146"/>
      <c r="AB3403" s="148"/>
    </row>
    <row r="3404" spans="1:28" x14ac:dyDescent="0.2">
      <c r="A3404" s="150"/>
      <c r="B3404" s="149" t="str">
        <f t="shared" si="479"/>
        <v/>
      </c>
      <c r="C3404" s="140">
        <f t="shared" si="480"/>
        <v>35715600</v>
      </c>
      <c r="D3404" s="144"/>
      <c r="G3404" s="147"/>
      <c r="X3404" s="146"/>
      <c r="Y3404" s="146"/>
      <c r="Z3404" s="199"/>
      <c r="AA3404" s="146"/>
      <c r="AB3404" s="148"/>
    </row>
    <row r="3405" spans="1:28" x14ac:dyDescent="0.2">
      <c r="A3405" s="150"/>
      <c r="B3405" s="149" t="str">
        <f t="shared" si="479"/>
        <v/>
      </c>
      <c r="C3405" s="140">
        <f t="shared" si="480"/>
        <v>35726400</v>
      </c>
      <c r="D3405" s="144"/>
      <c r="G3405" s="147"/>
      <c r="X3405" s="146"/>
      <c r="Y3405" s="146"/>
      <c r="Z3405" s="199"/>
      <c r="AA3405" s="146"/>
      <c r="AB3405" s="148"/>
    </row>
    <row r="3406" spans="1:28" x14ac:dyDescent="0.2">
      <c r="A3406" s="150"/>
      <c r="B3406" s="149" t="str">
        <f t="shared" si="479"/>
        <v/>
      </c>
      <c r="C3406" s="140">
        <f t="shared" si="480"/>
        <v>35737200</v>
      </c>
      <c r="D3406" s="144"/>
      <c r="G3406" s="147"/>
      <c r="X3406" s="146"/>
      <c r="Y3406" s="146"/>
      <c r="Z3406" s="199"/>
      <c r="AA3406" s="146"/>
      <c r="AB3406" s="148"/>
    </row>
    <row r="3407" spans="1:28" x14ac:dyDescent="0.2">
      <c r="A3407" s="150"/>
      <c r="B3407" s="149" t="str">
        <f t="shared" si="479"/>
        <v/>
      </c>
      <c r="C3407" s="140">
        <f t="shared" si="480"/>
        <v>35748000</v>
      </c>
      <c r="D3407" s="144"/>
      <c r="G3407" s="147"/>
      <c r="X3407" s="146"/>
      <c r="Y3407" s="146"/>
      <c r="Z3407" s="199"/>
      <c r="AA3407" s="146"/>
      <c r="AB3407" s="148"/>
    </row>
    <row r="3408" spans="1:28" x14ac:dyDescent="0.2">
      <c r="A3408" s="150"/>
      <c r="B3408" s="149" t="str">
        <f t="shared" si="479"/>
        <v/>
      </c>
      <c r="C3408" s="140">
        <f t="shared" si="480"/>
        <v>35758800</v>
      </c>
      <c r="D3408" s="144"/>
      <c r="G3408" s="147"/>
      <c r="X3408" s="146"/>
      <c r="Y3408" s="146"/>
      <c r="Z3408" s="199"/>
      <c r="AA3408" s="146"/>
      <c r="AB3408" s="148"/>
    </row>
    <row r="3409" spans="1:28" x14ac:dyDescent="0.2">
      <c r="A3409" s="150"/>
      <c r="B3409" s="149" t="str">
        <f t="shared" si="479"/>
        <v/>
      </c>
      <c r="C3409" s="140">
        <f t="shared" si="480"/>
        <v>35769600</v>
      </c>
      <c r="D3409" s="144"/>
      <c r="G3409" s="147"/>
      <c r="X3409" s="146"/>
      <c r="Y3409" s="146"/>
      <c r="Z3409" s="199"/>
      <c r="AA3409" s="146"/>
      <c r="AB3409" s="148"/>
    </row>
    <row r="3410" spans="1:28" x14ac:dyDescent="0.2">
      <c r="A3410" s="150"/>
      <c r="B3410" s="149" t="str">
        <f t="shared" si="479"/>
        <v/>
      </c>
      <c r="C3410" s="140">
        <f t="shared" si="480"/>
        <v>35780400</v>
      </c>
      <c r="D3410" s="144"/>
      <c r="G3410" s="147"/>
      <c r="X3410" s="146"/>
      <c r="Y3410" s="146"/>
      <c r="Z3410" s="199"/>
      <c r="AA3410" s="146"/>
      <c r="AB3410" s="148"/>
    </row>
    <row r="3411" spans="1:28" x14ac:dyDescent="0.2">
      <c r="A3411" s="150"/>
      <c r="B3411" s="149" t="str">
        <f t="shared" si="479"/>
        <v/>
      </c>
      <c r="C3411" s="140">
        <f t="shared" si="480"/>
        <v>35791200</v>
      </c>
      <c r="D3411" s="144"/>
      <c r="G3411" s="147"/>
      <c r="X3411" s="146"/>
      <c r="Y3411" s="146"/>
      <c r="Z3411" s="199"/>
      <c r="AA3411" s="146"/>
      <c r="AB3411" s="148"/>
    </row>
    <row r="3412" spans="1:28" x14ac:dyDescent="0.2">
      <c r="A3412" s="150"/>
      <c r="B3412" s="149" t="str">
        <f t="shared" si="479"/>
        <v/>
      </c>
      <c r="C3412" s="140">
        <f t="shared" si="480"/>
        <v>35802000</v>
      </c>
      <c r="D3412" s="144"/>
      <c r="G3412" s="147"/>
      <c r="X3412" s="146"/>
      <c r="Y3412" s="146"/>
      <c r="Z3412" s="199"/>
      <c r="AA3412" s="146"/>
      <c r="AB3412" s="148"/>
    </row>
    <row r="3413" spans="1:28" x14ac:dyDescent="0.2">
      <c r="A3413" s="150"/>
      <c r="B3413" s="149" t="str">
        <f t="shared" si="479"/>
        <v/>
      </c>
      <c r="C3413" s="140">
        <f t="shared" si="480"/>
        <v>35812800</v>
      </c>
      <c r="D3413" s="144"/>
      <c r="G3413" s="147"/>
      <c r="X3413" s="146"/>
      <c r="Y3413" s="146"/>
      <c r="Z3413" s="199"/>
      <c r="AA3413" s="146"/>
      <c r="AB3413" s="148"/>
    </row>
    <row r="3414" spans="1:28" x14ac:dyDescent="0.2">
      <c r="A3414" s="150"/>
      <c r="B3414" s="149" t="str">
        <f t="shared" si="479"/>
        <v/>
      </c>
      <c r="C3414" s="140">
        <f t="shared" si="480"/>
        <v>35823600</v>
      </c>
      <c r="D3414" s="144"/>
      <c r="G3414" s="147"/>
      <c r="X3414" s="146"/>
      <c r="Y3414" s="146"/>
      <c r="Z3414" s="199"/>
      <c r="AA3414" s="146"/>
      <c r="AB3414" s="148"/>
    </row>
    <row r="3415" spans="1:28" x14ac:dyDescent="0.2">
      <c r="A3415" s="150"/>
      <c r="B3415" s="149" t="str">
        <f t="shared" si="479"/>
        <v/>
      </c>
      <c r="C3415" s="140">
        <f t="shared" si="480"/>
        <v>35834400</v>
      </c>
      <c r="D3415" s="144"/>
      <c r="G3415" s="147"/>
      <c r="X3415" s="146"/>
      <c r="Y3415" s="146"/>
      <c r="Z3415" s="199"/>
      <c r="AA3415" s="146"/>
      <c r="AB3415" s="148"/>
    </row>
    <row r="3416" spans="1:28" x14ac:dyDescent="0.2">
      <c r="A3416" s="150"/>
      <c r="B3416" s="149" t="str">
        <f t="shared" si="479"/>
        <v/>
      </c>
      <c r="C3416" s="140">
        <f t="shared" si="480"/>
        <v>35845200</v>
      </c>
      <c r="D3416" s="144"/>
      <c r="G3416" s="147"/>
      <c r="X3416" s="146"/>
      <c r="Y3416" s="146"/>
      <c r="Z3416" s="199"/>
      <c r="AA3416" s="146"/>
      <c r="AB3416" s="148"/>
    </row>
    <row r="3417" spans="1:28" x14ac:dyDescent="0.2">
      <c r="A3417" s="150"/>
      <c r="B3417" s="149" t="str">
        <f t="shared" si="479"/>
        <v/>
      </c>
      <c r="C3417" s="140">
        <f t="shared" si="480"/>
        <v>35856000</v>
      </c>
      <c r="D3417" s="144"/>
      <c r="G3417" s="147"/>
      <c r="X3417" s="146"/>
      <c r="Y3417" s="146"/>
      <c r="Z3417" s="199"/>
      <c r="AA3417" s="146"/>
      <c r="AB3417" s="148"/>
    </row>
    <row r="3418" spans="1:28" x14ac:dyDescent="0.2">
      <c r="A3418" s="150"/>
      <c r="B3418" s="149" t="str">
        <f t="shared" si="479"/>
        <v/>
      </c>
      <c r="C3418" s="140">
        <f t="shared" si="480"/>
        <v>35866800</v>
      </c>
      <c r="D3418" s="144"/>
      <c r="G3418" s="147"/>
      <c r="X3418" s="146"/>
      <c r="Y3418" s="146"/>
      <c r="Z3418" s="199"/>
      <c r="AA3418" s="146"/>
      <c r="AB3418" s="148"/>
    </row>
    <row r="3419" spans="1:28" x14ac:dyDescent="0.2">
      <c r="A3419" s="150"/>
      <c r="B3419" s="149" t="str">
        <f t="shared" si="479"/>
        <v/>
      </c>
      <c r="C3419" s="140">
        <f t="shared" si="480"/>
        <v>35877600</v>
      </c>
      <c r="D3419" s="144"/>
      <c r="G3419" s="147"/>
      <c r="X3419" s="146"/>
      <c r="Y3419" s="146"/>
      <c r="Z3419" s="199"/>
      <c r="AA3419" s="146"/>
      <c r="AB3419" s="148"/>
    </row>
    <row r="3420" spans="1:28" x14ac:dyDescent="0.2">
      <c r="A3420" s="150"/>
      <c r="B3420" s="149" t="str">
        <f t="shared" si="479"/>
        <v/>
      </c>
      <c r="C3420" s="140">
        <f t="shared" si="480"/>
        <v>35888400</v>
      </c>
      <c r="D3420" s="144"/>
      <c r="G3420" s="147"/>
      <c r="X3420" s="146"/>
      <c r="Y3420" s="146"/>
      <c r="Z3420" s="199"/>
      <c r="AA3420" s="146"/>
      <c r="AB3420" s="148"/>
    </row>
    <row r="3421" spans="1:28" x14ac:dyDescent="0.2">
      <c r="A3421" s="150"/>
      <c r="B3421" s="149" t="str">
        <f t="shared" si="479"/>
        <v/>
      </c>
      <c r="C3421" s="140">
        <f t="shared" si="480"/>
        <v>35899200</v>
      </c>
      <c r="D3421" s="144"/>
      <c r="G3421" s="147"/>
      <c r="X3421" s="146"/>
      <c r="Y3421" s="146"/>
      <c r="Z3421" s="199"/>
      <c r="AA3421" s="146"/>
      <c r="AB3421" s="148"/>
    </row>
    <row r="3422" spans="1:28" x14ac:dyDescent="0.2">
      <c r="A3422" s="150"/>
      <c r="B3422" s="149" t="str">
        <f t="shared" si="479"/>
        <v/>
      </c>
      <c r="C3422" s="140">
        <f t="shared" si="480"/>
        <v>35910000</v>
      </c>
      <c r="D3422" s="144"/>
      <c r="G3422" s="147"/>
      <c r="X3422" s="146"/>
      <c r="Y3422" s="146"/>
      <c r="Z3422" s="199"/>
      <c r="AA3422" s="146"/>
      <c r="AB3422" s="148"/>
    </row>
    <row r="3423" spans="1:28" x14ac:dyDescent="0.2">
      <c r="A3423" s="150"/>
      <c r="B3423" s="149" t="str">
        <f t="shared" si="479"/>
        <v/>
      </c>
      <c r="C3423" s="140">
        <f t="shared" si="480"/>
        <v>35920800</v>
      </c>
      <c r="D3423" s="144"/>
      <c r="G3423" s="147"/>
      <c r="X3423" s="146"/>
      <c r="Y3423" s="146"/>
      <c r="Z3423" s="199"/>
      <c r="AA3423" s="146"/>
      <c r="AB3423" s="148"/>
    </row>
    <row r="3424" spans="1:28" x14ac:dyDescent="0.2">
      <c r="A3424" s="150"/>
      <c r="B3424" s="149" t="str">
        <f t="shared" si="479"/>
        <v/>
      </c>
      <c r="C3424" s="140">
        <f t="shared" si="480"/>
        <v>35931600</v>
      </c>
      <c r="D3424" s="144"/>
      <c r="G3424" s="147"/>
      <c r="X3424" s="146"/>
      <c r="Y3424" s="146"/>
      <c r="Z3424" s="199"/>
      <c r="AA3424" s="146"/>
      <c r="AB3424" s="148"/>
    </row>
    <row r="3425" spans="1:28" x14ac:dyDescent="0.2">
      <c r="A3425" s="150"/>
      <c r="B3425" s="149" t="str">
        <f t="shared" si="479"/>
        <v/>
      </c>
      <c r="C3425" s="140">
        <f t="shared" si="480"/>
        <v>35942400</v>
      </c>
      <c r="D3425" s="144"/>
      <c r="G3425" s="147"/>
      <c r="X3425" s="146"/>
      <c r="Y3425" s="146"/>
      <c r="Z3425" s="199"/>
      <c r="AA3425" s="146"/>
      <c r="AB3425" s="148"/>
    </row>
    <row r="3426" spans="1:28" x14ac:dyDescent="0.2">
      <c r="A3426" s="150"/>
      <c r="B3426" s="149" t="str">
        <f t="shared" si="479"/>
        <v/>
      </c>
      <c r="C3426" s="140">
        <f t="shared" si="480"/>
        <v>35953200</v>
      </c>
      <c r="D3426" s="144"/>
      <c r="G3426" s="147"/>
      <c r="X3426" s="146"/>
      <c r="Y3426" s="146"/>
      <c r="Z3426" s="199"/>
      <c r="AA3426" s="146"/>
      <c r="AB3426" s="148"/>
    </row>
    <row r="3427" spans="1:28" x14ac:dyDescent="0.2">
      <c r="A3427" s="150"/>
      <c r="B3427" s="149" t="str">
        <f t="shared" si="479"/>
        <v/>
      </c>
      <c r="C3427" s="140">
        <f t="shared" si="480"/>
        <v>35964000</v>
      </c>
      <c r="D3427" s="144"/>
      <c r="G3427" s="147"/>
      <c r="X3427" s="146"/>
      <c r="Y3427" s="146"/>
      <c r="Z3427" s="199"/>
      <c r="AA3427" s="146"/>
      <c r="AB3427" s="148"/>
    </row>
    <row r="3428" spans="1:28" x14ac:dyDescent="0.2">
      <c r="A3428" s="150"/>
      <c r="B3428" s="149" t="str">
        <f t="shared" si="479"/>
        <v/>
      </c>
      <c r="C3428" s="140">
        <f t="shared" si="480"/>
        <v>35974800</v>
      </c>
      <c r="D3428" s="144"/>
      <c r="G3428" s="147"/>
      <c r="X3428" s="146"/>
      <c r="Y3428" s="146"/>
      <c r="Z3428" s="199"/>
      <c r="AA3428" s="146"/>
      <c r="AB3428" s="148"/>
    </row>
    <row r="3429" spans="1:28" x14ac:dyDescent="0.2">
      <c r="A3429" s="150"/>
      <c r="B3429" s="149" t="str">
        <f t="shared" si="479"/>
        <v/>
      </c>
      <c r="C3429" s="140">
        <f t="shared" si="480"/>
        <v>35985600</v>
      </c>
      <c r="D3429" s="144"/>
      <c r="G3429" s="147"/>
      <c r="X3429" s="146"/>
      <c r="Y3429" s="146"/>
      <c r="Z3429" s="199"/>
      <c r="AA3429" s="146"/>
      <c r="AB3429" s="148"/>
    </row>
    <row r="3430" spans="1:28" x14ac:dyDescent="0.2">
      <c r="A3430" s="150"/>
      <c r="B3430" s="149" t="str">
        <f t="shared" si="479"/>
        <v/>
      </c>
      <c r="C3430" s="140">
        <f t="shared" si="480"/>
        <v>35996400</v>
      </c>
      <c r="D3430" s="144"/>
      <c r="G3430" s="147"/>
      <c r="X3430" s="146"/>
      <c r="Y3430" s="146"/>
      <c r="Z3430" s="199"/>
      <c r="AA3430" s="146"/>
      <c r="AB3430" s="148"/>
    </row>
    <row r="3431" spans="1:28" x14ac:dyDescent="0.2">
      <c r="A3431" s="150"/>
      <c r="B3431" s="149" t="str">
        <f t="shared" si="479"/>
        <v/>
      </c>
      <c r="C3431" s="140">
        <f t="shared" si="480"/>
        <v>36007200</v>
      </c>
      <c r="D3431" s="144"/>
      <c r="G3431" s="147"/>
      <c r="X3431" s="146"/>
      <c r="Y3431" s="146"/>
      <c r="Z3431" s="199"/>
      <c r="AA3431" s="146"/>
      <c r="AB3431" s="148"/>
    </row>
    <row r="3432" spans="1:28" x14ac:dyDescent="0.2">
      <c r="A3432" s="150"/>
      <c r="B3432" s="149" t="str">
        <f t="shared" si="479"/>
        <v/>
      </c>
      <c r="C3432" s="140">
        <f t="shared" si="480"/>
        <v>36018000</v>
      </c>
      <c r="D3432" s="144"/>
      <c r="G3432" s="147"/>
      <c r="X3432" s="146"/>
      <c r="Y3432" s="146"/>
      <c r="Z3432" s="199"/>
      <c r="AA3432" s="146"/>
      <c r="AB3432" s="148"/>
    </row>
    <row r="3433" spans="1:28" x14ac:dyDescent="0.2">
      <c r="A3433" s="150"/>
      <c r="B3433" s="149" t="str">
        <f t="shared" si="479"/>
        <v/>
      </c>
      <c r="C3433" s="140">
        <f t="shared" si="480"/>
        <v>36028800</v>
      </c>
      <c r="D3433" s="144"/>
      <c r="G3433" s="147"/>
      <c r="X3433" s="146"/>
      <c r="Y3433" s="146"/>
      <c r="Z3433" s="199"/>
      <c r="AA3433" s="146"/>
      <c r="AB3433" s="148"/>
    </row>
    <row r="3434" spans="1:28" x14ac:dyDescent="0.2">
      <c r="A3434" s="150"/>
      <c r="B3434" s="149" t="str">
        <f t="shared" si="479"/>
        <v/>
      </c>
      <c r="C3434" s="140">
        <f t="shared" si="480"/>
        <v>36039600</v>
      </c>
      <c r="D3434" s="144"/>
      <c r="G3434" s="147"/>
      <c r="X3434" s="146"/>
      <c r="Y3434" s="146"/>
      <c r="Z3434" s="199"/>
      <c r="AA3434" s="146"/>
      <c r="AB3434" s="148"/>
    </row>
    <row r="3435" spans="1:28" x14ac:dyDescent="0.2">
      <c r="A3435" s="150"/>
      <c r="B3435" s="149" t="str">
        <f t="shared" si="479"/>
        <v/>
      </c>
      <c r="C3435" s="140">
        <f t="shared" si="480"/>
        <v>36050400</v>
      </c>
      <c r="D3435" s="144"/>
      <c r="G3435" s="147"/>
      <c r="X3435" s="146"/>
      <c r="Y3435" s="146"/>
      <c r="Z3435" s="199"/>
      <c r="AA3435" s="146"/>
      <c r="AB3435" s="148"/>
    </row>
    <row r="3436" spans="1:28" x14ac:dyDescent="0.2">
      <c r="A3436" s="150"/>
      <c r="B3436" s="149" t="str">
        <f t="shared" si="479"/>
        <v/>
      </c>
      <c r="C3436" s="140">
        <f t="shared" si="480"/>
        <v>36061200</v>
      </c>
      <c r="D3436" s="144"/>
      <c r="G3436" s="147"/>
      <c r="X3436" s="146"/>
      <c r="Y3436" s="146"/>
      <c r="Z3436" s="199"/>
      <c r="AA3436" s="146"/>
      <c r="AB3436" s="148"/>
    </row>
    <row r="3437" spans="1:28" x14ac:dyDescent="0.2">
      <c r="A3437" s="150"/>
      <c r="B3437" s="149" t="str">
        <f t="shared" si="479"/>
        <v/>
      </c>
      <c r="C3437" s="140">
        <f t="shared" si="480"/>
        <v>36072000</v>
      </c>
      <c r="D3437" s="144"/>
      <c r="G3437" s="147"/>
      <c r="X3437" s="146"/>
      <c r="Y3437" s="146"/>
      <c r="Z3437" s="199"/>
      <c r="AA3437" s="146"/>
      <c r="AB3437" s="148"/>
    </row>
    <row r="3438" spans="1:28" x14ac:dyDescent="0.2">
      <c r="A3438" s="150"/>
      <c r="B3438" s="149" t="str">
        <f t="shared" si="479"/>
        <v/>
      </c>
      <c r="C3438" s="140">
        <f t="shared" si="480"/>
        <v>36082800</v>
      </c>
      <c r="D3438" s="144"/>
      <c r="G3438" s="147"/>
      <c r="X3438" s="146"/>
      <c r="Y3438" s="146"/>
      <c r="Z3438" s="199"/>
      <c r="AA3438" s="146"/>
      <c r="AB3438" s="148"/>
    </row>
    <row r="3439" spans="1:28" x14ac:dyDescent="0.2">
      <c r="A3439" s="150"/>
      <c r="B3439" s="149" t="str">
        <f t="shared" si="479"/>
        <v/>
      </c>
      <c r="C3439" s="140">
        <f t="shared" si="480"/>
        <v>36093600</v>
      </c>
      <c r="D3439" s="144"/>
      <c r="G3439" s="147"/>
      <c r="X3439" s="146"/>
      <c r="Y3439" s="146"/>
      <c r="Z3439" s="199"/>
      <c r="AA3439" s="146"/>
      <c r="AB3439" s="148"/>
    </row>
    <row r="3440" spans="1:28" x14ac:dyDescent="0.2">
      <c r="A3440" s="150"/>
      <c r="B3440" s="149" t="str">
        <f t="shared" si="479"/>
        <v/>
      </c>
      <c r="C3440" s="140">
        <f t="shared" si="480"/>
        <v>36104400</v>
      </c>
      <c r="D3440" s="144"/>
      <c r="G3440" s="147"/>
      <c r="X3440" s="146"/>
      <c r="Y3440" s="146"/>
      <c r="Z3440" s="199"/>
      <c r="AA3440" s="146"/>
      <c r="AB3440" s="148"/>
    </row>
    <row r="3441" spans="1:28" x14ac:dyDescent="0.2">
      <c r="A3441" s="150"/>
      <c r="B3441" s="149" t="str">
        <f t="shared" si="479"/>
        <v/>
      </c>
      <c r="C3441" s="140">
        <f t="shared" si="480"/>
        <v>36115200</v>
      </c>
      <c r="D3441" s="144"/>
      <c r="G3441" s="147"/>
      <c r="X3441" s="146"/>
      <c r="Y3441" s="146"/>
      <c r="Z3441" s="199"/>
      <c r="AA3441" s="146"/>
      <c r="AB3441" s="148"/>
    </row>
    <row r="3442" spans="1:28" x14ac:dyDescent="0.2">
      <c r="A3442" s="150"/>
      <c r="B3442" s="149" t="str">
        <f t="shared" si="479"/>
        <v/>
      </c>
      <c r="C3442" s="140">
        <f t="shared" si="480"/>
        <v>36126000</v>
      </c>
      <c r="D3442" s="144"/>
      <c r="G3442" s="147"/>
      <c r="X3442" s="146"/>
      <c r="Y3442" s="146"/>
      <c r="Z3442" s="199"/>
      <c r="AA3442" s="146"/>
      <c r="AB3442" s="148"/>
    </row>
    <row r="3443" spans="1:28" x14ac:dyDescent="0.2">
      <c r="A3443" s="150"/>
      <c r="B3443" s="149" t="str">
        <f t="shared" si="479"/>
        <v/>
      </c>
      <c r="C3443" s="140">
        <f t="shared" si="480"/>
        <v>36136800</v>
      </c>
      <c r="D3443" s="144"/>
      <c r="G3443" s="147"/>
      <c r="X3443" s="146"/>
      <c r="Y3443" s="146"/>
      <c r="Z3443" s="199"/>
      <c r="AA3443" s="146"/>
      <c r="AB3443" s="148"/>
    </row>
    <row r="3444" spans="1:28" x14ac:dyDescent="0.2">
      <c r="A3444" s="150"/>
      <c r="B3444" s="149" t="str">
        <f t="shared" si="479"/>
        <v/>
      </c>
      <c r="C3444" s="140">
        <f t="shared" si="480"/>
        <v>36147600</v>
      </c>
      <c r="D3444" s="144"/>
      <c r="G3444" s="147"/>
      <c r="X3444" s="146"/>
      <c r="Y3444" s="146"/>
      <c r="Z3444" s="199"/>
      <c r="AA3444" s="146"/>
      <c r="AB3444" s="148"/>
    </row>
    <row r="3445" spans="1:28" x14ac:dyDescent="0.2">
      <c r="A3445" s="150"/>
      <c r="B3445" s="149" t="str">
        <f t="shared" si="479"/>
        <v/>
      </c>
      <c r="C3445" s="140">
        <f t="shared" si="480"/>
        <v>36158400</v>
      </c>
      <c r="D3445" s="144"/>
      <c r="G3445" s="147"/>
      <c r="X3445" s="146"/>
      <c r="Y3445" s="146"/>
      <c r="Z3445" s="199"/>
      <c r="AA3445" s="146"/>
      <c r="AB3445" s="148"/>
    </row>
    <row r="3446" spans="1:28" x14ac:dyDescent="0.2">
      <c r="A3446" s="150"/>
      <c r="B3446" s="149" t="str">
        <f t="shared" ref="B3446:B3509" si="481">IF(D3446="","",B3445+$N$5/24+0.000000001)</f>
        <v/>
      </c>
      <c r="C3446" s="140">
        <f t="shared" si="480"/>
        <v>36169200</v>
      </c>
      <c r="D3446" s="144"/>
      <c r="G3446" s="147"/>
      <c r="X3446" s="146"/>
      <c r="Y3446" s="146"/>
      <c r="Z3446" s="199"/>
      <c r="AA3446" s="146"/>
      <c r="AB3446" s="148"/>
    </row>
    <row r="3447" spans="1:28" x14ac:dyDescent="0.2">
      <c r="A3447" s="150"/>
      <c r="B3447" s="149" t="str">
        <f t="shared" si="481"/>
        <v/>
      </c>
      <c r="C3447" s="140">
        <f t="shared" si="480"/>
        <v>36180000</v>
      </c>
      <c r="D3447" s="144"/>
      <c r="G3447" s="147"/>
      <c r="X3447" s="146"/>
      <c r="Y3447" s="146"/>
      <c r="Z3447" s="199"/>
      <c r="AA3447" s="146"/>
      <c r="AB3447" s="148"/>
    </row>
    <row r="3448" spans="1:28" x14ac:dyDescent="0.2">
      <c r="A3448" s="150"/>
      <c r="B3448" s="149" t="str">
        <f t="shared" si="481"/>
        <v/>
      </c>
      <c r="C3448" s="140">
        <f t="shared" si="480"/>
        <v>36190800</v>
      </c>
      <c r="D3448" s="144"/>
      <c r="G3448" s="147"/>
      <c r="X3448" s="146"/>
      <c r="Y3448" s="146"/>
      <c r="Z3448" s="199"/>
      <c r="AA3448" s="146"/>
      <c r="AB3448" s="148"/>
    </row>
    <row r="3449" spans="1:28" x14ac:dyDescent="0.2">
      <c r="A3449" s="150"/>
      <c r="B3449" s="149" t="str">
        <f t="shared" si="481"/>
        <v/>
      </c>
      <c r="C3449" s="140">
        <f t="shared" si="480"/>
        <v>36201600</v>
      </c>
      <c r="D3449" s="144"/>
      <c r="G3449" s="147"/>
      <c r="X3449" s="146"/>
      <c r="Y3449" s="146"/>
      <c r="Z3449" s="199"/>
      <c r="AA3449" s="146"/>
      <c r="AB3449" s="148"/>
    </row>
    <row r="3450" spans="1:28" x14ac:dyDescent="0.2">
      <c r="A3450" s="150"/>
      <c r="B3450" s="149" t="str">
        <f t="shared" si="481"/>
        <v/>
      </c>
      <c r="C3450" s="140">
        <f t="shared" si="480"/>
        <v>36212400</v>
      </c>
      <c r="D3450" s="144"/>
      <c r="G3450" s="147"/>
      <c r="X3450" s="146"/>
      <c r="Y3450" s="146"/>
      <c r="Z3450" s="199"/>
      <c r="AA3450" s="146"/>
      <c r="AB3450" s="148"/>
    </row>
    <row r="3451" spans="1:28" x14ac:dyDescent="0.2">
      <c r="A3451" s="150"/>
      <c r="B3451" s="149" t="str">
        <f t="shared" si="481"/>
        <v/>
      </c>
      <c r="C3451" s="140">
        <f t="shared" si="480"/>
        <v>36223200</v>
      </c>
      <c r="D3451" s="144"/>
      <c r="G3451" s="147"/>
      <c r="X3451" s="146"/>
      <c r="Y3451" s="146"/>
      <c r="Z3451" s="199"/>
      <c r="AA3451" s="146"/>
      <c r="AB3451" s="148"/>
    </row>
    <row r="3452" spans="1:28" x14ac:dyDescent="0.2">
      <c r="A3452" s="150"/>
      <c r="B3452" s="149" t="str">
        <f t="shared" si="481"/>
        <v/>
      </c>
      <c r="C3452" s="140">
        <f t="shared" ref="C3452:C3515" si="482">C3451+$N$5*3600+0.00000000001</f>
        <v>36234000</v>
      </c>
      <c r="D3452" s="144"/>
      <c r="G3452" s="147"/>
      <c r="X3452" s="146"/>
      <c r="Y3452" s="146"/>
      <c r="Z3452" s="199"/>
      <c r="AA3452" s="146"/>
      <c r="AB3452" s="148"/>
    </row>
    <row r="3453" spans="1:28" x14ac:dyDescent="0.2">
      <c r="A3453" s="150"/>
      <c r="B3453" s="149" t="str">
        <f t="shared" si="481"/>
        <v/>
      </c>
      <c r="C3453" s="140">
        <f t="shared" si="482"/>
        <v>36244800</v>
      </c>
      <c r="D3453" s="144"/>
      <c r="G3453" s="147"/>
      <c r="X3453" s="146"/>
      <c r="Y3453" s="146"/>
      <c r="Z3453" s="199"/>
      <c r="AA3453" s="146"/>
      <c r="AB3453" s="148"/>
    </row>
    <row r="3454" spans="1:28" x14ac:dyDescent="0.2">
      <c r="A3454" s="150"/>
      <c r="B3454" s="149" t="str">
        <f t="shared" si="481"/>
        <v/>
      </c>
      <c r="C3454" s="140">
        <f t="shared" si="482"/>
        <v>36255600</v>
      </c>
      <c r="D3454" s="144"/>
      <c r="G3454" s="147"/>
      <c r="X3454" s="146"/>
      <c r="Y3454" s="146"/>
      <c r="Z3454" s="199"/>
      <c r="AA3454" s="146"/>
      <c r="AB3454" s="148"/>
    </row>
    <row r="3455" spans="1:28" x14ac:dyDescent="0.2">
      <c r="A3455" s="150"/>
      <c r="B3455" s="149" t="str">
        <f t="shared" si="481"/>
        <v/>
      </c>
      <c r="C3455" s="140">
        <f t="shared" si="482"/>
        <v>36266400</v>
      </c>
      <c r="D3455" s="144"/>
      <c r="G3455" s="147"/>
      <c r="X3455" s="146"/>
      <c r="Y3455" s="146"/>
      <c r="Z3455" s="199"/>
      <c r="AA3455" s="146"/>
      <c r="AB3455" s="148"/>
    </row>
    <row r="3456" spans="1:28" x14ac:dyDescent="0.2">
      <c r="A3456" s="150"/>
      <c r="B3456" s="149" t="str">
        <f t="shared" si="481"/>
        <v/>
      </c>
      <c r="C3456" s="140">
        <f t="shared" si="482"/>
        <v>36277200</v>
      </c>
      <c r="D3456" s="144"/>
      <c r="G3456" s="147"/>
      <c r="X3456" s="146"/>
      <c r="Y3456" s="146"/>
      <c r="Z3456" s="199"/>
      <c r="AA3456" s="146"/>
      <c r="AB3456" s="148"/>
    </row>
    <row r="3457" spans="1:28" x14ac:dyDescent="0.2">
      <c r="A3457" s="150"/>
      <c r="B3457" s="149" t="str">
        <f t="shared" si="481"/>
        <v/>
      </c>
      <c r="C3457" s="140">
        <f t="shared" si="482"/>
        <v>36288000</v>
      </c>
      <c r="D3457" s="144"/>
      <c r="G3457" s="147"/>
      <c r="X3457" s="146"/>
      <c r="Y3457" s="146"/>
      <c r="Z3457" s="199"/>
      <c r="AA3457" s="146"/>
      <c r="AB3457" s="148"/>
    </row>
    <row r="3458" spans="1:28" x14ac:dyDescent="0.2">
      <c r="A3458" s="150"/>
      <c r="B3458" s="149" t="str">
        <f t="shared" si="481"/>
        <v/>
      </c>
      <c r="C3458" s="140">
        <f t="shared" si="482"/>
        <v>36298800</v>
      </c>
      <c r="D3458" s="144"/>
      <c r="G3458" s="147"/>
      <c r="X3458" s="146"/>
      <c r="Y3458" s="146"/>
      <c r="Z3458" s="199"/>
      <c r="AA3458" s="146"/>
      <c r="AB3458" s="148"/>
    </row>
    <row r="3459" spans="1:28" x14ac:dyDescent="0.2">
      <c r="A3459" s="150"/>
      <c r="B3459" s="149" t="str">
        <f t="shared" si="481"/>
        <v/>
      </c>
      <c r="C3459" s="140">
        <f t="shared" si="482"/>
        <v>36309600</v>
      </c>
      <c r="D3459" s="144"/>
      <c r="G3459" s="147"/>
      <c r="X3459" s="146"/>
      <c r="Y3459" s="146"/>
      <c r="Z3459" s="199"/>
      <c r="AA3459" s="146"/>
      <c r="AB3459" s="148"/>
    </row>
    <row r="3460" spans="1:28" x14ac:dyDescent="0.2">
      <c r="A3460" s="150"/>
      <c r="B3460" s="149" t="str">
        <f t="shared" si="481"/>
        <v/>
      </c>
      <c r="C3460" s="140">
        <f t="shared" si="482"/>
        <v>36320400</v>
      </c>
      <c r="D3460" s="144"/>
      <c r="G3460" s="147"/>
      <c r="X3460" s="146"/>
      <c r="Y3460" s="146"/>
      <c r="Z3460" s="199"/>
      <c r="AA3460" s="146"/>
      <c r="AB3460" s="148"/>
    </row>
    <row r="3461" spans="1:28" x14ac:dyDescent="0.2">
      <c r="A3461" s="150"/>
      <c r="B3461" s="149" t="str">
        <f t="shared" si="481"/>
        <v/>
      </c>
      <c r="C3461" s="140">
        <f t="shared" si="482"/>
        <v>36331200</v>
      </c>
      <c r="D3461" s="144"/>
      <c r="G3461" s="147"/>
      <c r="X3461" s="146"/>
      <c r="Y3461" s="146"/>
      <c r="Z3461" s="199"/>
      <c r="AA3461" s="146"/>
      <c r="AB3461" s="148"/>
    </row>
    <row r="3462" spans="1:28" x14ac:dyDescent="0.2">
      <c r="A3462" s="150"/>
      <c r="B3462" s="149" t="str">
        <f t="shared" si="481"/>
        <v/>
      </c>
      <c r="C3462" s="140">
        <f t="shared" si="482"/>
        <v>36342000</v>
      </c>
      <c r="D3462" s="144"/>
      <c r="G3462" s="147"/>
      <c r="X3462" s="146"/>
      <c r="Y3462" s="146"/>
      <c r="Z3462" s="199"/>
      <c r="AA3462" s="146"/>
      <c r="AB3462" s="148"/>
    </row>
    <row r="3463" spans="1:28" x14ac:dyDescent="0.2">
      <c r="A3463" s="150"/>
      <c r="B3463" s="149" t="str">
        <f t="shared" si="481"/>
        <v/>
      </c>
      <c r="C3463" s="140">
        <f t="shared" si="482"/>
        <v>36352800</v>
      </c>
      <c r="D3463" s="144"/>
      <c r="G3463" s="147"/>
      <c r="X3463" s="146"/>
      <c r="Y3463" s="146"/>
      <c r="Z3463" s="199"/>
      <c r="AA3463" s="146"/>
      <c r="AB3463" s="148"/>
    </row>
    <row r="3464" spans="1:28" x14ac:dyDescent="0.2">
      <c r="A3464" s="150"/>
      <c r="B3464" s="149" t="str">
        <f t="shared" si="481"/>
        <v/>
      </c>
      <c r="C3464" s="140">
        <f t="shared" si="482"/>
        <v>36363600</v>
      </c>
      <c r="D3464" s="144"/>
      <c r="G3464" s="147"/>
      <c r="X3464" s="146"/>
      <c r="Y3464" s="146"/>
      <c r="Z3464" s="199"/>
      <c r="AA3464" s="146"/>
      <c r="AB3464" s="148"/>
    </row>
    <row r="3465" spans="1:28" x14ac:dyDescent="0.2">
      <c r="A3465" s="150"/>
      <c r="B3465" s="149" t="str">
        <f t="shared" si="481"/>
        <v/>
      </c>
      <c r="C3465" s="140">
        <f t="shared" si="482"/>
        <v>36374400</v>
      </c>
      <c r="D3465" s="144"/>
      <c r="G3465" s="147"/>
      <c r="X3465" s="146"/>
      <c r="Y3465" s="146"/>
      <c r="Z3465" s="199"/>
      <c r="AA3465" s="146"/>
      <c r="AB3465" s="148"/>
    </row>
    <row r="3466" spans="1:28" x14ac:dyDescent="0.2">
      <c r="A3466" s="150"/>
      <c r="B3466" s="149" t="str">
        <f t="shared" si="481"/>
        <v/>
      </c>
      <c r="C3466" s="140">
        <f t="shared" si="482"/>
        <v>36385200</v>
      </c>
      <c r="D3466" s="144"/>
      <c r="G3466" s="147"/>
      <c r="X3466" s="146"/>
      <c r="Y3466" s="146"/>
      <c r="Z3466" s="199"/>
      <c r="AA3466" s="146"/>
      <c r="AB3466" s="148"/>
    </row>
    <row r="3467" spans="1:28" x14ac:dyDescent="0.2">
      <c r="A3467" s="150"/>
      <c r="B3467" s="149" t="str">
        <f t="shared" si="481"/>
        <v/>
      </c>
      <c r="C3467" s="140">
        <f t="shared" si="482"/>
        <v>36396000</v>
      </c>
      <c r="D3467" s="144"/>
      <c r="G3467" s="147"/>
      <c r="X3467" s="146"/>
      <c r="Y3467" s="146"/>
      <c r="Z3467" s="199"/>
      <c r="AA3467" s="146"/>
      <c r="AB3467" s="148"/>
    </row>
    <row r="3468" spans="1:28" x14ac:dyDescent="0.2">
      <c r="A3468" s="150"/>
      <c r="B3468" s="149" t="str">
        <f t="shared" si="481"/>
        <v/>
      </c>
      <c r="C3468" s="140">
        <f t="shared" si="482"/>
        <v>36406800</v>
      </c>
      <c r="D3468" s="144"/>
      <c r="G3468" s="147"/>
      <c r="X3468" s="146"/>
      <c r="Y3468" s="146"/>
      <c r="Z3468" s="199"/>
      <c r="AA3468" s="146"/>
      <c r="AB3468" s="148"/>
    </row>
    <row r="3469" spans="1:28" x14ac:dyDescent="0.2">
      <c r="A3469" s="150"/>
      <c r="B3469" s="149" t="str">
        <f t="shared" si="481"/>
        <v/>
      </c>
      <c r="C3469" s="140">
        <f t="shared" si="482"/>
        <v>36417600</v>
      </c>
      <c r="D3469" s="144"/>
      <c r="G3469" s="147"/>
      <c r="X3469" s="146"/>
      <c r="Y3469" s="146"/>
      <c r="Z3469" s="199"/>
      <c r="AA3469" s="146"/>
      <c r="AB3469" s="148"/>
    </row>
    <row r="3470" spans="1:28" x14ac:dyDescent="0.2">
      <c r="A3470" s="150"/>
      <c r="B3470" s="149" t="str">
        <f t="shared" si="481"/>
        <v/>
      </c>
      <c r="C3470" s="140">
        <f t="shared" si="482"/>
        <v>36428400</v>
      </c>
      <c r="D3470" s="144"/>
      <c r="G3470" s="147"/>
      <c r="X3470" s="146"/>
      <c r="Y3470" s="146"/>
      <c r="Z3470" s="199"/>
      <c r="AA3470" s="146"/>
      <c r="AB3470" s="148"/>
    </row>
    <row r="3471" spans="1:28" x14ac:dyDescent="0.2">
      <c r="A3471" s="150"/>
      <c r="B3471" s="149" t="str">
        <f t="shared" si="481"/>
        <v/>
      </c>
      <c r="C3471" s="140">
        <f t="shared" si="482"/>
        <v>36439200</v>
      </c>
      <c r="D3471" s="144"/>
      <c r="G3471" s="147"/>
      <c r="X3471" s="146"/>
      <c r="Y3471" s="146"/>
      <c r="Z3471" s="199"/>
      <c r="AA3471" s="146"/>
      <c r="AB3471" s="148"/>
    </row>
    <row r="3472" spans="1:28" x14ac:dyDescent="0.2">
      <c r="A3472" s="150"/>
      <c r="B3472" s="149" t="str">
        <f t="shared" si="481"/>
        <v/>
      </c>
      <c r="C3472" s="140">
        <f t="shared" si="482"/>
        <v>36450000</v>
      </c>
      <c r="D3472" s="144"/>
      <c r="G3472" s="147"/>
      <c r="X3472" s="146"/>
      <c r="Y3472" s="146"/>
      <c r="Z3472" s="199"/>
      <c r="AA3472" s="146"/>
      <c r="AB3472" s="148"/>
    </row>
    <row r="3473" spans="1:28" x14ac:dyDescent="0.2">
      <c r="A3473" s="150"/>
      <c r="B3473" s="149" t="str">
        <f t="shared" si="481"/>
        <v/>
      </c>
      <c r="C3473" s="140">
        <f t="shared" si="482"/>
        <v>36460800</v>
      </c>
      <c r="D3473" s="144"/>
      <c r="G3473" s="147"/>
      <c r="X3473" s="146"/>
      <c r="Y3473" s="146"/>
      <c r="Z3473" s="199"/>
      <c r="AA3473" s="146"/>
      <c r="AB3473" s="148"/>
    </row>
    <row r="3474" spans="1:28" x14ac:dyDescent="0.2">
      <c r="A3474" s="150"/>
      <c r="B3474" s="149" t="str">
        <f t="shared" si="481"/>
        <v/>
      </c>
      <c r="C3474" s="140">
        <f t="shared" si="482"/>
        <v>36471600</v>
      </c>
      <c r="D3474" s="144"/>
      <c r="G3474" s="147"/>
      <c r="X3474" s="146"/>
      <c r="Y3474" s="146"/>
      <c r="Z3474" s="199"/>
      <c r="AA3474" s="146"/>
      <c r="AB3474" s="148"/>
    </row>
    <row r="3475" spans="1:28" x14ac:dyDescent="0.2">
      <c r="A3475" s="150"/>
      <c r="B3475" s="149" t="str">
        <f t="shared" si="481"/>
        <v/>
      </c>
      <c r="C3475" s="140">
        <f t="shared" si="482"/>
        <v>36482400</v>
      </c>
      <c r="D3475" s="144"/>
      <c r="G3475" s="147"/>
      <c r="X3475" s="146"/>
      <c r="Y3475" s="146"/>
      <c r="Z3475" s="199"/>
      <c r="AA3475" s="146"/>
      <c r="AB3475" s="148"/>
    </row>
    <row r="3476" spans="1:28" x14ac:dyDescent="0.2">
      <c r="A3476" s="150"/>
      <c r="B3476" s="149" t="str">
        <f t="shared" si="481"/>
        <v/>
      </c>
      <c r="C3476" s="140">
        <f t="shared" si="482"/>
        <v>36493200</v>
      </c>
      <c r="D3476" s="144"/>
      <c r="G3476" s="147"/>
      <c r="X3476" s="146"/>
      <c r="Y3476" s="146"/>
      <c r="Z3476" s="199"/>
      <c r="AA3476" s="146"/>
      <c r="AB3476" s="148"/>
    </row>
    <row r="3477" spans="1:28" x14ac:dyDescent="0.2">
      <c r="A3477" s="150"/>
      <c r="B3477" s="149" t="str">
        <f t="shared" si="481"/>
        <v/>
      </c>
      <c r="C3477" s="140">
        <f t="shared" si="482"/>
        <v>36504000</v>
      </c>
      <c r="D3477" s="144"/>
      <c r="G3477" s="147"/>
      <c r="X3477" s="146"/>
      <c r="Y3477" s="146"/>
      <c r="Z3477" s="199"/>
      <c r="AA3477" s="146"/>
      <c r="AB3477" s="148"/>
    </row>
    <row r="3478" spans="1:28" x14ac:dyDescent="0.2">
      <c r="A3478" s="150"/>
      <c r="B3478" s="149" t="str">
        <f t="shared" si="481"/>
        <v/>
      </c>
      <c r="C3478" s="140">
        <f t="shared" si="482"/>
        <v>36514800</v>
      </c>
      <c r="D3478" s="144"/>
      <c r="G3478" s="147"/>
      <c r="X3478" s="146"/>
      <c r="Y3478" s="146"/>
      <c r="Z3478" s="199"/>
      <c r="AA3478" s="146"/>
      <c r="AB3478" s="148"/>
    </row>
    <row r="3479" spans="1:28" x14ac:dyDescent="0.2">
      <c r="A3479" s="150"/>
      <c r="B3479" s="149" t="str">
        <f t="shared" si="481"/>
        <v/>
      </c>
      <c r="C3479" s="140">
        <f t="shared" si="482"/>
        <v>36525600</v>
      </c>
      <c r="D3479" s="144"/>
      <c r="G3479" s="147"/>
      <c r="X3479" s="146"/>
      <c r="Y3479" s="146"/>
      <c r="Z3479" s="199"/>
      <c r="AA3479" s="146"/>
      <c r="AB3479" s="148"/>
    </row>
    <row r="3480" spans="1:28" x14ac:dyDescent="0.2">
      <c r="A3480" s="150"/>
      <c r="B3480" s="149" t="str">
        <f t="shared" si="481"/>
        <v/>
      </c>
      <c r="C3480" s="140">
        <f t="shared" si="482"/>
        <v>36536400</v>
      </c>
      <c r="D3480" s="144"/>
      <c r="G3480" s="147"/>
      <c r="X3480" s="146"/>
      <c r="Y3480" s="146"/>
      <c r="Z3480" s="199"/>
      <c r="AA3480" s="146"/>
      <c r="AB3480" s="148"/>
    </row>
    <row r="3481" spans="1:28" x14ac:dyDescent="0.2">
      <c r="A3481" s="150"/>
      <c r="B3481" s="149" t="str">
        <f t="shared" si="481"/>
        <v/>
      </c>
      <c r="C3481" s="140">
        <f t="shared" si="482"/>
        <v>36547200</v>
      </c>
      <c r="D3481" s="144"/>
      <c r="G3481" s="147"/>
      <c r="X3481" s="146"/>
      <c r="Y3481" s="146"/>
      <c r="Z3481" s="199"/>
      <c r="AA3481" s="146"/>
      <c r="AB3481" s="148"/>
    </row>
    <row r="3482" spans="1:28" x14ac:dyDescent="0.2">
      <c r="A3482" s="150"/>
      <c r="B3482" s="149" t="str">
        <f t="shared" si="481"/>
        <v/>
      </c>
      <c r="C3482" s="140">
        <f t="shared" si="482"/>
        <v>36558000</v>
      </c>
      <c r="D3482" s="144"/>
      <c r="G3482" s="147"/>
      <c r="X3482" s="146"/>
      <c r="Y3482" s="146"/>
      <c r="Z3482" s="199"/>
      <c r="AA3482" s="146"/>
      <c r="AB3482" s="148"/>
    </row>
    <row r="3483" spans="1:28" x14ac:dyDescent="0.2">
      <c r="A3483" s="150"/>
      <c r="B3483" s="149" t="str">
        <f t="shared" si="481"/>
        <v/>
      </c>
      <c r="C3483" s="140">
        <f t="shared" si="482"/>
        <v>36568800</v>
      </c>
      <c r="D3483" s="144"/>
      <c r="G3483" s="147"/>
      <c r="X3483" s="146"/>
      <c r="Y3483" s="146"/>
      <c r="Z3483" s="199"/>
      <c r="AA3483" s="146"/>
      <c r="AB3483" s="148"/>
    </row>
    <row r="3484" spans="1:28" x14ac:dyDescent="0.2">
      <c r="A3484" s="150"/>
      <c r="B3484" s="149" t="str">
        <f t="shared" si="481"/>
        <v/>
      </c>
      <c r="C3484" s="140">
        <f t="shared" si="482"/>
        <v>36579600</v>
      </c>
      <c r="D3484" s="144"/>
      <c r="G3484" s="147"/>
      <c r="X3484" s="146"/>
      <c r="Y3484" s="146"/>
      <c r="Z3484" s="199"/>
      <c r="AA3484" s="146"/>
      <c r="AB3484" s="148"/>
    </row>
    <row r="3485" spans="1:28" x14ac:dyDescent="0.2">
      <c r="A3485" s="150"/>
      <c r="B3485" s="149" t="str">
        <f t="shared" si="481"/>
        <v/>
      </c>
      <c r="C3485" s="140">
        <f t="shared" si="482"/>
        <v>36590400</v>
      </c>
      <c r="D3485" s="144"/>
      <c r="G3485" s="147"/>
      <c r="X3485" s="146"/>
      <c r="Y3485" s="146"/>
      <c r="Z3485" s="199"/>
      <c r="AA3485" s="146"/>
      <c r="AB3485" s="148"/>
    </row>
    <row r="3486" spans="1:28" x14ac:dyDescent="0.2">
      <c r="A3486" s="150"/>
      <c r="B3486" s="149" t="str">
        <f t="shared" si="481"/>
        <v/>
      </c>
      <c r="C3486" s="140">
        <f t="shared" si="482"/>
        <v>36601200</v>
      </c>
      <c r="D3486" s="144"/>
      <c r="G3486" s="147"/>
      <c r="X3486" s="146"/>
      <c r="Y3486" s="146"/>
      <c r="Z3486" s="199"/>
      <c r="AA3486" s="146"/>
      <c r="AB3486" s="148"/>
    </row>
    <row r="3487" spans="1:28" x14ac:dyDescent="0.2">
      <c r="A3487" s="150"/>
      <c r="B3487" s="149" t="str">
        <f t="shared" si="481"/>
        <v/>
      </c>
      <c r="C3487" s="140">
        <f t="shared" si="482"/>
        <v>36612000</v>
      </c>
      <c r="D3487" s="144"/>
      <c r="G3487" s="147"/>
      <c r="X3487" s="146"/>
      <c r="Y3487" s="146"/>
      <c r="Z3487" s="199"/>
      <c r="AA3487" s="146"/>
      <c r="AB3487" s="148"/>
    </row>
    <row r="3488" spans="1:28" x14ac:dyDescent="0.2">
      <c r="A3488" s="150"/>
      <c r="B3488" s="149" t="str">
        <f t="shared" si="481"/>
        <v/>
      </c>
      <c r="C3488" s="140">
        <f t="shared" si="482"/>
        <v>36622800</v>
      </c>
      <c r="D3488" s="144"/>
      <c r="G3488" s="147"/>
      <c r="X3488" s="146"/>
      <c r="Y3488" s="146"/>
      <c r="Z3488" s="199"/>
      <c r="AA3488" s="146"/>
      <c r="AB3488" s="148"/>
    </row>
    <row r="3489" spans="1:28" x14ac:dyDescent="0.2">
      <c r="A3489" s="150"/>
      <c r="B3489" s="149" t="str">
        <f t="shared" si="481"/>
        <v/>
      </c>
      <c r="C3489" s="140">
        <f t="shared" si="482"/>
        <v>36633600</v>
      </c>
      <c r="D3489" s="144"/>
      <c r="G3489" s="147"/>
      <c r="X3489" s="146"/>
      <c r="Y3489" s="146"/>
      <c r="Z3489" s="199"/>
      <c r="AA3489" s="146"/>
      <c r="AB3489" s="148"/>
    </row>
    <row r="3490" spans="1:28" x14ac:dyDescent="0.2">
      <c r="A3490" s="150"/>
      <c r="B3490" s="149" t="str">
        <f t="shared" si="481"/>
        <v/>
      </c>
      <c r="C3490" s="140">
        <f t="shared" si="482"/>
        <v>36644400</v>
      </c>
      <c r="D3490" s="144"/>
      <c r="G3490" s="147"/>
      <c r="X3490" s="146"/>
      <c r="Y3490" s="146"/>
      <c r="Z3490" s="199"/>
      <c r="AA3490" s="146"/>
      <c r="AB3490" s="148"/>
    </row>
    <row r="3491" spans="1:28" x14ac:dyDescent="0.2">
      <c r="A3491" s="150"/>
      <c r="B3491" s="149" t="str">
        <f t="shared" si="481"/>
        <v/>
      </c>
      <c r="C3491" s="140">
        <f t="shared" si="482"/>
        <v>36655200</v>
      </c>
      <c r="D3491" s="144"/>
      <c r="G3491" s="147"/>
      <c r="X3491" s="146"/>
      <c r="Y3491" s="146"/>
      <c r="Z3491" s="199"/>
      <c r="AA3491" s="146"/>
      <c r="AB3491" s="148"/>
    </row>
    <row r="3492" spans="1:28" x14ac:dyDescent="0.2">
      <c r="A3492" s="150"/>
      <c r="B3492" s="149" t="str">
        <f t="shared" si="481"/>
        <v/>
      </c>
      <c r="C3492" s="140">
        <f t="shared" si="482"/>
        <v>36666000</v>
      </c>
      <c r="D3492" s="144"/>
      <c r="G3492" s="147"/>
      <c r="X3492" s="146"/>
      <c r="Y3492" s="146"/>
      <c r="Z3492" s="199"/>
      <c r="AA3492" s="146"/>
      <c r="AB3492" s="148"/>
    </row>
    <row r="3493" spans="1:28" x14ac:dyDescent="0.2">
      <c r="A3493" s="150"/>
      <c r="B3493" s="149" t="str">
        <f t="shared" si="481"/>
        <v/>
      </c>
      <c r="C3493" s="140">
        <f t="shared" si="482"/>
        <v>36676800</v>
      </c>
      <c r="D3493" s="144"/>
      <c r="G3493" s="147"/>
      <c r="X3493" s="146"/>
      <c r="Y3493" s="146"/>
      <c r="Z3493" s="199"/>
      <c r="AA3493" s="146"/>
      <c r="AB3493" s="148"/>
    </row>
    <row r="3494" spans="1:28" x14ac:dyDescent="0.2">
      <c r="A3494" s="150"/>
      <c r="B3494" s="149" t="str">
        <f t="shared" si="481"/>
        <v/>
      </c>
      <c r="C3494" s="140">
        <f t="shared" si="482"/>
        <v>36687600</v>
      </c>
      <c r="D3494" s="144"/>
      <c r="G3494" s="147"/>
      <c r="X3494" s="146"/>
      <c r="Y3494" s="146"/>
      <c r="Z3494" s="199"/>
      <c r="AA3494" s="146"/>
      <c r="AB3494" s="148"/>
    </row>
    <row r="3495" spans="1:28" x14ac:dyDescent="0.2">
      <c r="A3495" s="150"/>
      <c r="B3495" s="149" t="str">
        <f t="shared" si="481"/>
        <v/>
      </c>
      <c r="C3495" s="140">
        <f t="shared" si="482"/>
        <v>36698400</v>
      </c>
      <c r="D3495" s="144"/>
      <c r="G3495" s="147"/>
      <c r="X3495" s="146"/>
      <c r="Y3495" s="146"/>
      <c r="Z3495" s="199"/>
      <c r="AA3495" s="146"/>
      <c r="AB3495" s="148"/>
    </row>
    <row r="3496" spans="1:28" x14ac:dyDescent="0.2">
      <c r="A3496" s="150"/>
      <c r="B3496" s="149" t="str">
        <f t="shared" si="481"/>
        <v/>
      </c>
      <c r="C3496" s="140">
        <f t="shared" si="482"/>
        <v>36709200</v>
      </c>
      <c r="D3496" s="144"/>
      <c r="G3496" s="147"/>
      <c r="X3496" s="146"/>
      <c r="Y3496" s="146"/>
      <c r="Z3496" s="199"/>
      <c r="AA3496" s="146"/>
      <c r="AB3496" s="148"/>
    </row>
    <row r="3497" spans="1:28" x14ac:dyDescent="0.2">
      <c r="A3497" s="150"/>
      <c r="B3497" s="149" t="str">
        <f t="shared" si="481"/>
        <v/>
      </c>
      <c r="C3497" s="140">
        <f t="shared" si="482"/>
        <v>36720000</v>
      </c>
      <c r="D3497" s="144"/>
      <c r="G3497" s="147"/>
      <c r="X3497" s="146"/>
      <c r="Y3497" s="146"/>
      <c r="Z3497" s="199"/>
      <c r="AA3497" s="146"/>
      <c r="AB3497" s="148"/>
    </row>
    <row r="3498" spans="1:28" x14ac:dyDescent="0.2">
      <c r="A3498" s="150"/>
      <c r="B3498" s="149" t="str">
        <f t="shared" si="481"/>
        <v/>
      </c>
      <c r="C3498" s="140">
        <f t="shared" si="482"/>
        <v>36730800</v>
      </c>
      <c r="D3498" s="144"/>
      <c r="G3498" s="147"/>
      <c r="X3498" s="146"/>
      <c r="Y3498" s="146"/>
      <c r="Z3498" s="199"/>
      <c r="AA3498" s="146"/>
      <c r="AB3498" s="148"/>
    </row>
    <row r="3499" spans="1:28" x14ac:dyDescent="0.2">
      <c r="A3499" s="150"/>
      <c r="B3499" s="149" t="str">
        <f t="shared" si="481"/>
        <v/>
      </c>
      <c r="C3499" s="140">
        <f t="shared" si="482"/>
        <v>36741600</v>
      </c>
      <c r="D3499" s="144"/>
      <c r="G3499" s="147"/>
      <c r="X3499" s="146"/>
      <c r="Y3499" s="146"/>
      <c r="Z3499" s="199"/>
      <c r="AA3499" s="146"/>
      <c r="AB3499" s="148"/>
    </row>
    <row r="3500" spans="1:28" x14ac:dyDescent="0.2">
      <c r="A3500" s="150"/>
      <c r="B3500" s="149" t="str">
        <f t="shared" si="481"/>
        <v/>
      </c>
      <c r="C3500" s="140">
        <f t="shared" si="482"/>
        <v>36752400</v>
      </c>
      <c r="D3500" s="144"/>
      <c r="G3500" s="147"/>
      <c r="X3500" s="146"/>
      <c r="Y3500" s="146"/>
      <c r="Z3500" s="199"/>
      <c r="AA3500" s="146"/>
      <c r="AB3500" s="148"/>
    </row>
    <row r="3501" spans="1:28" x14ac:dyDescent="0.2">
      <c r="A3501" s="150"/>
      <c r="B3501" s="149" t="str">
        <f t="shared" si="481"/>
        <v/>
      </c>
      <c r="C3501" s="140">
        <f t="shared" si="482"/>
        <v>36763200</v>
      </c>
      <c r="D3501" s="144"/>
      <c r="G3501" s="147"/>
      <c r="X3501" s="146"/>
      <c r="Y3501" s="146"/>
      <c r="Z3501" s="199"/>
      <c r="AA3501" s="146"/>
      <c r="AB3501" s="148"/>
    </row>
    <row r="3502" spans="1:28" x14ac:dyDescent="0.2">
      <c r="A3502" s="150"/>
      <c r="B3502" s="149" t="str">
        <f t="shared" si="481"/>
        <v/>
      </c>
      <c r="C3502" s="140">
        <f t="shared" si="482"/>
        <v>36774000</v>
      </c>
      <c r="D3502" s="144"/>
      <c r="G3502" s="147"/>
      <c r="X3502" s="146"/>
      <c r="Y3502" s="146"/>
      <c r="Z3502" s="199"/>
      <c r="AA3502" s="146"/>
      <c r="AB3502" s="148"/>
    </row>
    <row r="3503" spans="1:28" x14ac:dyDescent="0.2">
      <c r="A3503" s="150"/>
      <c r="B3503" s="149" t="str">
        <f t="shared" si="481"/>
        <v/>
      </c>
      <c r="C3503" s="140">
        <f t="shared" si="482"/>
        <v>36784800</v>
      </c>
      <c r="D3503" s="144"/>
      <c r="G3503" s="147"/>
      <c r="X3503" s="146"/>
      <c r="Y3503" s="146"/>
      <c r="Z3503" s="199"/>
      <c r="AA3503" s="146"/>
      <c r="AB3503" s="148"/>
    </row>
    <row r="3504" spans="1:28" x14ac:dyDescent="0.2">
      <c r="A3504" s="150"/>
      <c r="B3504" s="149" t="str">
        <f t="shared" si="481"/>
        <v/>
      </c>
      <c r="C3504" s="140">
        <f t="shared" si="482"/>
        <v>36795600</v>
      </c>
      <c r="D3504" s="144"/>
      <c r="G3504" s="147"/>
      <c r="X3504" s="146"/>
      <c r="Y3504" s="146"/>
      <c r="Z3504" s="199"/>
      <c r="AA3504" s="146"/>
      <c r="AB3504" s="148"/>
    </row>
    <row r="3505" spans="1:28" x14ac:dyDescent="0.2">
      <c r="A3505" s="150"/>
      <c r="B3505" s="149" t="str">
        <f t="shared" si="481"/>
        <v/>
      </c>
      <c r="C3505" s="140">
        <f t="shared" si="482"/>
        <v>36806400</v>
      </c>
      <c r="D3505" s="144"/>
      <c r="G3505" s="147"/>
      <c r="X3505" s="146"/>
      <c r="Y3505" s="146"/>
      <c r="Z3505" s="199"/>
      <c r="AA3505" s="146"/>
      <c r="AB3505" s="148"/>
    </row>
    <row r="3506" spans="1:28" x14ac:dyDescent="0.2">
      <c r="A3506" s="150"/>
      <c r="B3506" s="149" t="str">
        <f t="shared" si="481"/>
        <v/>
      </c>
      <c r="C3506" s="140">
        <f t="shared" si="482"/>
        <v>36817200</v>
      </c>
      <c r="D3506" s="144"/>
      <c r="G3506" s="147"/>
      <c r="X3506" s="146"/>
      <c r="Y3506" s="146"/>
      <c r="Z3506" s="199"/>
      <c r="AA3506" s="146"/>
      <c r="AB3506" s="148"/>
    </row>
    <row r="3507" spans="1:28" x14ac:dyDescent="0.2">
      <c r="A3507" s="150"/>
      <c r="B3507" s="149" t="str">
        <f t="shared" si="481"/>
        <v/>
      </c>
      <c r="C3507" s="140">
        <f t="shared" si="482"/>
        <v>36828000</v>
      </c>
      <c r="D3507" s="144"/>
      <c r="G3507" s="147"/>
      <c r="X3507" s="146"/>
      <c r="Y3507" s="146"/>
      <c r="Z3507" s="199"/>
      <c r="AA3507" s="146"/>
      <c r="AB3507" s="148"/>
    </row>
    <row r="3508" spans="1:28" x14ac:dyDescent="0.2">
      <c r="A3508" s="150"/>
      <c r="B3508" s="149" t="str">
        <f t="shared" si="481"/>
        <v/>
      </c>
      <c r="C3508" s="140">
        <f t="shared" si="482"/>
        <v>36838800</v>
      </c>
      <c r="D3508" s="144"/>
      <c r="G3508" s="147"/>
      <c r="X3508" s="146"/>
      <c r="Y3508" s="146"/>
      <c r="Z3508" s="199"/>
      <c r="AA3508" s="146"/>
      <c r="AB3508" s="148"/>
    </row>
    <row r="3509" spans="1:28" x14ac:dyDescent="0.2">
      <c r="A3509" s="150"/>
      <c r="B3509" s="149" t="str">
        <f t="shared" si="481"/>
        <v/>
      </c>
      <c r="C3509" s="140">
        <f t="shared" si="482"/>
        <v>36849600</v>
      </c>
      <c r="D3509" s="144"/>
      <c r="G3509" s="147"/>
      <c r="X3509" s="146"/>
      <c r="Y3509" s="146"/>
      <c r="Z3509" s="199"/>
      <c r="AA3509" s="146"/>
      <c r="AB3509" s="148"/>
    </row>
    <row r="3510" spans="1:28" x14ac:dyDescent="0.2">
      <c r="A3510" s="150"/>
      <c r="B3510" s="149" t="str">
        <f t="shared" ref="B3510:B3573" si="483">IF(D3510="","",B3509+$N$5/24+0.000000001)</f>
        <v/>
      </c>
      <c r="C3510" s="140">
        <f t="shared" si="482"/>
        <v>36860400</v>
      </c>
      <c r="D3510" s="144"/>
      <c r="G3510" s="147"/>
      <c r="X3510" s="146"/>
      <c r="Y3510" s="146"/>
      <c r="Z3510" s="199"/>
      <c r="AA3510" s="146"/>
      <c r="AB3510" s="148"/>
    </row>
    <row r="3511" spans="1:28" x14ac:dyDescent="0.2">
      <c r="A3511" s="150"/>
      <c r="B3511" s="149" t="str">
        <f t="shared" si="483"/>
        <v/>
      </c>
      <c r="C3511" s="140">
        <f t="shared" si="482"/>
        <v>36871200</v>
      </c>
      <c r="D3511" s="144"/>
      <c r="G3511" s="147"/>
      <c r="X3511" s="146"/>
      <c r="Y3511" s="146"/>
      <c r="Z3511" s="199"/>
      <c r="AA3511" s="146"/>
      <c r="AB3511" s="148"/>
    </row>
    <row r="3512" spans="1:28" x14ac:dyDescent="0.2">
      <c r="A3512" s="150"/>
      <c r="B3512" s="149" t="str">
        <f t="shared" si="483"/>
        <v/>
      </c>
      <c r="C3512" s="140">
        <f t="shared" si="482"/>
        <v>36882000</v>
      </c>
      <c r="D3512" s="144"/>
      <c r="G3512" s="147"/>
      <c r="X3512" s="146"/>
      <c r="Y3512" s="146"/>
      <c r="Z3512" s="199"/>
      <c r="AA3512" s="146"/>
      <c r="AB3512" s="148"/>
    </row>
    <row r="3513" spans="1:28" x14ac:dyDescent="0.2">
      <c r="A3513" s="150"/>
      <c r="B3513" s="149" t="str">
        <f t="shared" si="483"/>
        <v/>
      </c>
      <c r="C3513" s="140">
        <f t="shared" si="482"/>
        <v>36892800</v>
      </c>
      <c r="D3513" s="144"/>
      <c r="G3513" s="147"/>
      <c r="X3513" s="146"/>
      <c r="Y3513" s="146"/>
      <c r="Z3513" s="199"/>
      <c r="AA3513" s="146"/>
      <c r="AB3513" s="148"/>
    </row>
    <row r="3514" spans="1:28" x14ac:dyDescent="0.2">
      <c r="A3514" s="150"/>
      <c r="B3514" s="149" t="str">
        <f t="shared" si="483"/>
        <v/>
      </c>
      <c r="C3514" s="140">
        <f t="shared" si="482"/>
        <v>36903600</v>
      </c>
      <c r="D3514" s="144"/>
      <c r="G3514" s="147"/>
      <c r="X3514" s="146"/>
      <c r="Y3514" s="146"/>
      <c r="Z3514" s="199"/>
      <c r="AA3514" s="146"/>
      <c r="AB3514" s="148"/>
    </row>
    <row r="3515" spans="1:28" x14ac:dyDescent="0.2">
      <c r="A3515" s="150"/>
      <c r="B3515" s="149" t="str">
        <f t="shared" si="483"/>
        <v/>
      </c>
      <c r="C3515" s="140">
        <f t="shared" si="482"/>
        <v>36914400</v>
      </c>
      <c r="D3515" s="144"/>
      <c r="G3515" s="147"/>
      <c r="X3515" s="146"/>
      <c r="Y3515" s="146"/>
      <c r="Z3515" s="199"/>
      <c r="AA3515" s="146"/>
      <c r="AB3515" s="148"/>
    </row>
    <row r="3516" spans="1:28" x14ac:dyDescent="0.2">
      <c r="A3516" s="150"/>
      <c r="B3516" s="149" t="str">
        <f t="shared" si="483"/>
        <v/>
      </c>
      <c r="C3516" s="140">
        <f t="shared" ref="C3516:C3579" si="484">C3515+$N$5*3600+0.00000000001</f>
        <v>36925200</v>
      </c>
      <c r="D3516" s="144"/>
      <c r="G3516" s="147"/>
      <c r="X3516" s="146"/>
      <c r="Y3516" s="146"/>
      <c r="Z3516" s="199"/>
      <c r="AA3516" s="146"/>
      <c r="AB3516" s="148"/>
    </row>
    <row r="3517" spans="1:28" x14ac:dyDescent="0.2">
      <c r="A3517" s="150"/>
      <c r="B3517" s="149" t="str">
        <f t="shared" si="483"/>
        <v/>
      </c>
      <c r="C3517" s="140">
        <f t="shared" si="484"/>
        <v>36936000</v>
      </c>
      <c r="D3517" s="144"/>
      <c r="G3517" s="147"/>
      <c r="X3517" s="146"/>
      <c r="Y3517" s="146"/>
      <c r="Z3517" s="199"/>
      <c r="AA3517" s="146"/>
      <c r="AB3517" s="148"/>
    </row>
    <row r="3518" spans="1:28" x14ac:dyDescent="0.2">
      <c r="A3518" s="150"/>
      <c r="B3518" s="149" t="str">
        <f t="shared" si="483"/>
        <v/>
      </c>
      <c r="C3518" s="140">
        <f t="shared" si="484"/>
        <v>36946800</v>
      </c>
      <c r="D3518" s="144"/>
      <c r="G3518" s="147"/>
      <c r="X3518" s="146"/>
      <c r="Y3518" s="146"/>
      <c r="Z3518" s="199"/>
      <c r="AA3518" s="146"/>
      <c r="AB3518" s="148"/>
    </row>
    <row r="3519" spans="1:28" x14ac:dyDescent="0.2">
      <c r="A3519" s="150"/>
      <c r="B3519" s="149" t="str">
        <f t="shared" si="483"/>
        <v/>
      </c>
      <c r="C3519" s="140">
        <f t="shared" si="484"/>
        <v>36957600</v>
      </c>
      <c r="D3519" s="144"/>
      <c r="G3519" s="147"/>
      <c r="X3519" s="146"/>
      <c r="Y3519" s="146"/>
      <c r="Z3519" s="199"/>
      <c r="AA3519" s="146"/>
      <c r="AB3519" s="148"/>
    </row>
    <row r="3520" spans="1:28" x14ac:dyDescent="0.2">
      <c r="A3520" s="150"/>
      <c r="B3520" s="149" t="str">
        <f t="shared" si="483"/>
        <v/>
      </c>
      <c r="C3520" s="140">
        <f t="shared" si="484"/>
        <v>36968400</v>
      </c>
      <c r="D3520" s="144"/>
      <c r="G3520" s="147"/>
      <c r="X3520" s="146"/>
      <c r="Y3520" s="146"/>
      <c r="Z3520" s="199"/>
      <c r="AA3520" s="146"/>
      <c r="AB3520" s="148"/>
    </row>
    <row r="3521" spans="1:28" x14ac:dyDescent="0.2">
      <c r="A3521" s="150"/>
      <c r="B3521" s="149" t="str">
        <f t="shared" si="483"/>
        <v/>
      </c>
      <c r="C3521" s="140">
        <f t="shared" si="484"/>
        <v>36979200</v>
      </c>
      <c r="D3521" s="144"/>
      <c r="G3521" s="147"/>
      <c r="X3521" s="146"/>
      <c r="Y3521" s="146"/>
      <c r="Z3521" s="199"/>
      <c r="AA3521" s="146"/>
      <c r="AB3521" s="148"/>
    </row>
    <row r="3522" spans="1:28" x14ac:dyDescent="0.2">
      <c r="A3522" s="150"/>
      <c r="B3522" s="149" t="str">
        <f t="shared" si="483"/>
        <v/>
      </c>
      <c r="C3522" s="140">
        <f t="shared" si="484"/>
        <v>36990000</v>
      </c>
      <c r="D3522" s="144"/>
      <c r="G3522" s="147"/>
      <c r="X3522" s="146"/>
      <c r="Y3522" s="146"/>
      <c r="Z3522" s="199"/>
      <c r="AA3522" s="146"/>
      <c r="AB3522" s="148"/>
    </row>
    <row r="3523" spans="1:28" x14ac:dyDescent="0.2">
      <c r="A3523" s="150"/>
      <c r="B3523" s="149" t="str">
        <f t="shared" si="483"/>
        <v/>
      </c>
      <c r="C3523" s="140">
        <f t="shared" si="484"/>
        <v>37000800</v>
      </c>
      <c r="D3523" s="144"/>
      <c r="G3523" s="147"/>
      <c r="X3523" s="146"/>
      <c r="Y3523" s="146"/>
      <c r="Z3523" s="199"/>
      <c r="AA3523" s="146"/>
      <c r="AB3523" s="148"/>
    </row>
    <row r="3524" spans="1:28" x14ac:dyDescent="0.2">
      <c r="A3524" s="150"/>
      <c r="B3524" s="149" t="str">
        <f t="shared" si="483"/>
        <v/>
      </c>
      <c r="C3524" s="140">
        <f t="shared" si="484"/>
        <v>37011600</v>
      </c>
      <c r="D3524" s="144"/>
      <c r="G3524" s="147"/>
      <c r="X3524" s="146"/>
      <c r="Y3524" s="146"/>
      <c r="Z3524" s="199"/>
      <c r="AA3524" s="146"/>
      <c r="AB3524" s="148"/>
    </row>
    <row r="3525" spans="1:28" x14ac:dyDescent="0.2">
      <c r="A3525" s="150"/>
      <c r="B3525" s="149" t="str">
        <f t="shared" si="483"/>
        <v/>
      </c>
      <c r="C3525" s="140">
        <f t="shared" si="484"/>
        <v>37022400</v>
      </c>
      <c r="D3525" s="144"/>
      <c r="G3525" s="147"/>
      <c r="X3525" s="146"/>
      <c r="Y3525" s="146"/>
      <c r="Z3525" s="199"/>
      <c r="AA3525" s="146"/>
      <c r="AB3525" s="148"/>
    </row>
    <row r="3526" spans="1:28" x14ac:dyDescent="0.2">
      <c r="A3526" s="150"/>
      <c r="B3526" s="149" t="str">
        <f t="shared" si="483"/>
        <v/>
      </c>
      <c r="C3526" s="140">
        <f t="shared" si="484"/>
        <v>37033200</v>
      </c>
      <c r="D3526" s="144"/>
      <c r="G3526" s="147"/>
      <c r="X3526" s="146"/>
      <c r="Y3526" s="146"/>
      <c r="Z3526" s="199"/>
      <c r="AA3526" s="146"/>
      <c r="AB3526" s="148"/>
    </row>
    <row r="3527" spans="1:28" x14ac:dyDescent="0.2">
      <c r="A3527" s="150"/>
      <c r="B3527" s="149" t="str">
        <f t="shared" si="483"/>
        <v/>
      </c>
      <c r="C3527" s="140">
        <f t="shared" si="484"/>
        <v>37044000</v>
      </c>
      <c r="D3527" s="144"/>
      <c r="G3527" s="147"/>
      <c r="X3527" s="146"/>
      <c r="Y3527" s="146"/>
      <c r="Z3527" s="199"/>
      <c r="AA3527" s="146"/>
      <c r="AB3527" s="148"/>
    </row>
    <row r="3528" spans="1:28" x14ac:dyDescent="0.2">
      <c r="A3528" s="150"/>
      <c r="B3528" s="149" t="str">
        <f t="shared" si="483"/>
        <v/>
      </c>
      <c r="C3528" s="140">
        <f t="shared" si="484"/>
        <v>37054800</v>
      </c>
      <c r="D3528" s="144"/>
      <c r="G3528" s="147"/>
      <c r="X3528" s="146"/>
      <c r="Y3528" s="146"/>
      <c r="Z3528" s="199"/>
      <c r="AA3528" s="146"/>
      <c r="AB3528" s="148"/>
    </row>
    <row r="3529" spans="1:28" x14ac:dyDescent="0.2">
      <c r="A3529" s="150"/>
      <c r="B3529" s="149" t="str">
        <f t="shared" si="483"/>
        <v/>
      </c>
      <c r="C3529" s="140">
        <f t="shared" si="484"/>
        <v>37065600</v>
      </c>
      <c r="D3529" s="144"/>
      <c r="G3529" s="147"/>
      <c r="X3529" s="146"/>
      <c r="Y3529" s="146"/>
      <c r="Z3529" s="199"/>
      <c r="AA3529" s="146"/>
      <c r="AB3529" s="148"/>
    </row>
    <row r="3530" spans="1:28" x14ac:dyDescent="0.2">
      <c r="A3530" s="150"/>
      <c r="B3530" s="149" t="str">
        <f t="shared" si="483"/>
        <v/>
      </c>
      <c r="C3530" s="140">
        <f t="shared" si="484"/>
        <v>37076400</v>
      </c>
      <c r="D3530" s="144"/>
      <c r="G3530" s="147"/>
      <c r="X3530" s="146"/>
      <c r="Y3530" s="146"/>
      <c r="Z3530" s="199"/>
      <c r="AA3530" s="146"/>
      <c r="AB3530" s="148"/>
    </row>
    <row r="3531" spans="1:28" x14ac:dyDescent="0.2">
      <c r="A3531" s="150"/>
      <c r="B3531" s="149" t="str">
        <f t="shared" si="483"/>
        <v/>
      </c>
      <c r="C3531" s="140">
        <f t="shared" si="484"/>
        <v>37087200</v>
      </c>
      <c r="D3531" s="144"/>
      <c r="G3531" s="147"/>
      <c r="X3531" s="146"/>
      <c r="Y3531" s="146"/>
      <c r="Z3531" s="199"/>
      <c r="AA3531" s="146"/>
      <c r="AB3531" s="148"/>
    </row>
    <row r="3532" spans="1:28" x14ac:dyDescent="0.2">
      <c r="A3532" s="150"/>
      <c r="B3532" s="149" t="str">
        <f t="shared" si="483"/>
        <v/>
      </c>
      <c r="C3532" s="140">
        <f t="shared" si="484"/>
        <v>37098000</v>
      </c>
      <c r="D3532" s="144"/>
      <c r="G3532" s="147"/>
      <c r="X3532" s="146"/>
      <c r="Y3532" s="146"/>
      <c r="Z3532" s="199"/>
      <c r="AA3532" s="146"/>
      <c r="AB3532" s="148"/>
    </row>
    <row r="3533" spans="1:28" x14ac:dyDescent="0.2">
      <c r="A3533" s="150"/>
      <c r="B3533" s="149" t="str">
        <f t="shared" si="483"/>
        <v/>
      </c>
      <c r="C3533" s="140">
        <f t="shared" si="484"/>
        <v>37108800</v>
      </c>
      <c r="D3533" s="144"/>
      <c r="G3533" s="147"/>
      <c r="X3533" s="146"/>
      <c r="Y3533" s="146"/>
      <c r="Z3533" s="199"/>
      <c r="AA3533" s="146"/>
      <c r="AB3533" s="148"/>
    </row>
    <row r="3534" spans="1:28" x14ac:dyDescent="0.2">
      <c r="A3534" s="150"/>
      <c r="B3534" s="149" t="str">
        <f t="shared" si="483"/>
        <v/>
      </c>
      <c r="C3534" s="140">
        <f t="shared" si="484"/>
        <v>37119600</v>
      </c>
      <c r="D3534" s="144"/>
      <c r="G3534" s="147"/>
      <c r="X3534" s="146"/>
      <c r="Y3534" s="146"/>
      <c r="Z3534" s="199"/>
      <c r="AA3534" s="146"/>
      <c r="AB3534" s="148"/>
    </row>
    <row r="3535" spans="1:28" x14ac:dyDescent="0.2">
      <c r="A3535" s="150"/>
      <c r="B3535" s="149" t="str">
        <f t="shared" si="483"/>
        <v/>
      </c>
      <c r="C3535" s="140">
        <f t="shared" si="484"/>
        <v>37130400</v>
      </c>
      <c r="D3535" s="144"/>
      <c r="G3535" s="147"/>
      <c r="X3535" s="146"/>
      <c r="Y3535" s="146"/>
      <c r="Z3535" s="199"/>
      <c r="AA3535" s="146"/>
      <c r="AB3535" s="148"/>
    </row>
    <row r="3536" spans="1:28" x14ac:dyDescent="0.2">
      <c r="A3536" s="150"/>
      <c r="B3536" s="149" t="str">
        <f t="shared" si="483"/>
        <v/>
      </c>
      <c r="C3536" s="140">
        <f t="shared" si="484"/>
        <v>37141200</v>
      </c>
      <c r="D3536" s="144"/>
      <c r="G3536" s="147"/>
      <c r="X3536" s="146"/>
      <c r="Y3536" s="146"/>
      <c r="Z3536" s="199"/>
      <c r="AA3536" s="146"/>
      <c r="AB3536" s="148"/>
    </row>
    <row r="3537" spans="1:28" x14ac:dyDescent="0.2">
      <c r="A3537" s="150"/>
      <c r="B3537" s="149" t="str">
        <f t="shared" si="483"/>
        <v/>
      </c>
      <c r="C3537" s="140">
        <f t="shared" si="484"/>
        <v>37152000</v>
      </c>
      <c r="D3537" s="144"/>
      <c r="G3537" s="147"/>
      <c r="X3537" s="146"/>
      <c r="Y3537" s="146"/>
      <c r="Z3537" s="199"/>
      <c r="AA3537" s="146"/>
      <c r="AB3537" s="148"/>
    </row>
    <row r="3538" spans="1:28" x14ac:dyDescent="0.2">
      <c r="A3538" s="150"/>
      <c r="B3538" s="149" t="str">
        <f t="shared" si="483"/>
        <v/>
      </c>
      <c r="C3538" s="140">
        <f t="shared" si="484"/>
        <v>37162800</v>
      </c>
      <c r="D3538" s="144"/>
      <c r="G3538" s="147"/>
      <c r="X3538" s="146"/>
      <c r="Y3538" s="146"/>
      <c r="Z3538" s="199"/>
      <c r="AA3538" s="146"/>
      <c r="AB3538" s="148"/>
    </row>
    <row r="3539" spans="1:28" x14ac:dyDescent="0.2">
      <c r="A3539" s="150"/>
      <c r="B3539" s="149" t="str">
        <f t="shared" si="483"/>
        <v/>
      </c>
      <c r="C3539" s="140">
        <f t="shared" si="484"/>
        <v>37173600</v>
      </c>
      <c r="D3539" s="144"/>
      <c r="G3539" s="147"/>
      <c r="X3539" s="146"/>
      <c r="Y3539" s="146"/>
      <c r="Z3539" s="199"/>
      <c r="AA3539" s="146"/>
      <c r="AB3539" s="148"/>
    </row>
    <row r="3540" spans="1:28" x14ac:dyDescent="0.2">
      <c r="A3540" s="150"/>
      <c r="B3540" s="149" t="str">
        <f t="shared" si="483"/>
        <v/>
      </c>
      <c r="C3540" s="140">
        <f t="shared" si="484"/>
        <v>37184400</v>
      </c>
      <c r="D3540" s="144"/>
      <c r="G3540" s="147"/>
      <c r="X3540" s="146"/>
      <c r="Y3540" s="146"/>
      <c r="Z3540" s="199"/>
      <c r="AA3540" s="146"/>
      <c r="AB3540" s="148"/>
    </row>
    <row r="3541" spans="1:28" x14ac:dyDescent="0.2">
      <c r="A3541" s="150"/>
      <c r="B3541" s="149" t="str">
        <f t="shared" si="483"/>
        <v/>
      </c>
      <c r="C3541" s="140">
        <f t="shared" si="484"/>
        <v>37195200</v>
      </c>
      <c r="D3541" s="144"/>
      <c r="G3541" s="147"/>
      <c r="X3541" s="146"/>
      <c r="Y3541" s="146"/>
      <c r="Z3541" s="199"/>
      <c r="AA3541" s="146"/>
      <c r="AB3541" s="148"/>
    </row>
    <row r="3542" spans="1:28" x14ac:dyDescent="0.2">
      <c r="A3542" s="150"/>
      <c r="B3542" s="149" t="str">
        <f t="shared" si="483"/>
        <v/>
      </c>
      <c r="C3542" s="140">
        <f t="shared" si="484"/>
        <v>37206000</v>
      </c>
      <c r="D3542" s="144"/>
      <c r="G3542" s="147"/>
      <c r="X3542" s="146"/>
      <c r="Y3542" s="146"/>
      <c r="Z3542" s="199"/>
      <c r="AA3542" s="146"/>
      <c r="AB3542" s="148"/>
    </row>
    <row r="3543" spans="1:28" x14ac:dyDescent="0.2">
      <c r="A3543" s="150"/>
      <c r="B3543" s="149" t="str">
        <f t="shared" si="483"/>
        <v/>
      </c>
      <c r="C3543" s="140">
        <f t="shared" si="484"/>
        <v>37216800</v>
      </c>
      <c r="D3543" s="144"/>
      <c r="G3543" s="147"/>
      <c r="X3543" s="146"/>
      <c r="Y3543" s="146"/>
      <c r="Z3543" s="199"/>
      <c r="AA3543" s="146"/>
      <c r="AB3543" s="148"/>
    </row>
    <row r="3544" spans="1:28" x14ac:dyDescent="0.2">
      <c r="A3544" s="150"/>
      <c r="B3544" s="149" t="str">
        <f t="shared" si="483"/>
        <v/>
      </c>
      <c r="C3544" s="140">
        <f t="shared" si="484"/>
        <v>37227600</v>
      </c>
      <c r="D3544" s="144"/>
      <c r="G3544" s="147"/>
      <c r="X3544" s="146"/>
      <c r="Y3544" s="146"/>
      <c r="Z3544" s="199"/>
      <c r="AA3544" s="146"/>
      <c r="AB3544" s="148"/>
    </row>
    <row r="3545" spans="1:28" x14ac:dyDescent="0.2">
      <c r="A3545" s="150"/>
      <c r="B3545" s="149" t="str">
        <f t="shared" si="483"/>
        <v/>
      </c>
      <c r="C3545" s="140">
        <f t="shared" si="484"/>
        <v>37238400</v>
      </c>
      <c r="D3545" s="144"/>
      <c r="G3545" s="147"/>
      <c r="X3545" s="146"/>
      <c r="Y3545" s="146"/>
      <c r="Z3545" s="199"/>
      <c r="AA3545" s="146"/>
      <c r="AB3545" s="148"/>
    </row>
    <row r="3546" spans="1:28" x14ac:dyDescent="0.2">
      <c r="A3546" s="150"/>
      <c r="B3546" s="149" t="str">
        <f t="shared" si="483"/>
        <v/>
      </c>
      <c r="C3546" s="140">
        <f t="shared" si="484"/>
        <v>37249200</v>
      </c>
      <c r="D3546" s="144"/>
      <c r="G3546" s="147"/>
      <c r="X3546" s="146"/>
      <c r="Y3546" s="146"/>
      <c r="Z3546" s="199"/>
      <c r="AA3546" s="146"/>
      <c r="AB3546" s="148"/>
    </row>
    <row r="3547" spans="1:28" x14ac:dyDescent="0.2">
      <c r="A3547" s="150"/>
      <c r="B3547" s="149" t="str">
        <f t="shared" si="483"/>
        <v/>
      </c>
      <c r="C3547" s="140">
        <f t="shared" si="484"/>
        <v>37260000</v>
      </c>
      <c r="D3547" s="144"/>
      <c r="G3547" s="147"/>
      <c r="X3547" s="146"/>
      <c r="Y3547" s="146"/>
      <c r="Z3547" s="199"/>
      <c r="AA3547" s="146"/>
      <c r="AB3547" s="148"/>
    </row>
    <row r="3548" spans="1:28" x14ac:dyDescent="0.2">
      <c r="A3548" s="150"/>
      <c r="B3548" s="149" t="str">
        <f t="shared" si="483"/>
        <v/>
      </c>
      <c r="C3548" s="140">
        <f t="shared" si="484"/>
        <v>37270800</v>
      </c>
      <c r="D3548" s="144"/>
      <c r="G3548" s="147"/>
      <c r="X3548" s="146"/>
      <c r="Y3548" s="146"/>
      <c r="Z3548" s="199"/>
      <c r="AA3548" s="146"/>
      <c r="AB3548" s="148"/>
    </row>
    <row r="3549" spans="1:28" x14ac:dyDescent="0.2">
      <c r="A3549" s="150"/>
      <c r="B3549" s="149" t="str">
        <f t="shared" si="483"/>
        <v/>
      </c>
      <c r="C3549" s="140">
        <f t="shared" si="484"/>
        <v>37281600</v>
      </c>
      <c r="D3549" s="144"/>
      <c r="G3549" s="147"/>
      <c r="X3549" s="146"/>
      <c r="Y3549" s="146"/>
      <c r="Z3549" s="199"/>
      <c r="AA3549" s="146"/>
      <c r="AB3549" s="148"/>
    </row>
    <row r="3550" spans="1:28" x14ac:dyDescent="0.2">
      <c r="A3550" s="150"/>
      <c r="B3550" s="149" t="str">
        <f t="shared" si="483"/>
        <v/>
      </c>
      <c r="C3550" s="140">
        <f t="shared" si="484"/>
        <v>37292400</v>
      </c>
      <c r="D3550" s="144"/>
      <c r="G3550" s="147"/>
      <c r="X3550" s="146"/>
      <c r="Y3550" s="146"/>
      <c r="Z3550" s="199"/>
      <c r="AA3550" s="146"/>
      <c r="AB3550" s="148"/>
    </row>
    <row r="3551" spans="1:28" x14ac:dyDescent="0.2">
      <c r="A3551" s="150"/>
      <c r="B3551" s="149" t="str">
        <f t="shared" si="483"/>
        <v/>
      </c>
      <c r="C3551" s="140">
        <f t="shared" si="484"/>
        <v>37303200</v>
      </c>
      <c r="D3551" s="144"/>
      <c r="G3551" s="147"/>
      <c r="X3551" s="146"/>
      <c r="Y3551" s="146"/>
      <c r="Z3551" s="199"/>
      <c r="AA3551" s="146"/>
      <c r="AB3551" s="148"/>
    </row>
    <row r="3552" spans="1:28" x14ac:dyDescent="0.2">
      <c r="A3552" s="150"/>
      <c r="B3552" s="149" t="str">
        <f t="shared" si="483"/>
        <v/>
      </c>
      <c r="C3552" s="140">
        <f t="shared" si="484"/>
        <v>37314000</v>
      </c>
      <c r="D3552" s="144"/>
      <c r="G3552" s="147"/>
      <c r="X3552" s="146"/>
      <c r="Y3552" s="146"/>
      <c r="Z3552" s="199"/>
      <c r="AA3552" s="146"/>
      <c r="AB3552" s="148"/>
    </row>
    <row r="3553" spans="1:28" x14ac:dyDescent="0.2">
      <c r="A3553" s="150"/>
      <c r="B3553" s="149" t="str">
        <f t="shared" si="483"/>
        <v/>
      </c>
      <c r="C3553" s="140">
        <f t="shared" si="484"/>
        <v>37324800</v>
      </c>
      <c r="D3553" s="144"/>
      <c r="G3553" s="147"/>
      <c r="X3553" s="146"/>
      <c r="Y3553" s="146"/>
      <c r="Z3553" s="199"/>
      <c r="AA3553" s="146"/>
      <c r="AB3553" s="148"/>
    </row>
    <row r="3554" spans="1:28" x14ac:dyDescent="0.2">
      <c r="A3554" s="150"/>
      <c r="B3554" s="149" t="str">
        <f t="shared" si="483"/>
        <v/>
      </c>
      <c r="C3554" s="140">
        <f t="shared" si="484"/>
        <v>37335600</v>
      </c>
      <c r="D3554" s="144"/>
      <c r="G3554" s="147"/>
      <c r="X3554" s="146"/>
      <c r="Y3554" s="146"/>
      <c r="Z3554" s="199"/>
      <c r="AA3554" s="146"/>
      <c r="AB3554" s="148"/>
    </row>
    <row r="3555" spans="1:28" x14ac:dyDescent="0.2">
      <c r="A3555" s="150"/>
      <c r="B3555" s="149" t="str">
        <f t="shared" si="483"/>
        <v/>
      </c>
      <c r="C3555" s="140">
        <f t="shared" si="484"/>
        <v>37346400</v>
      </c>
      <c r="D3555" s="144"/>
      <c r="G3555" s="147"/>
      <c r="X3555" s="146"/>
      <c r="Y3555" s="146"/>
      <c r="Z3555" s="199"/>
      <c r="AA3555" s="146"/>
      <c r="AB3555" s="148"/>
    </row>
    <row r="3556" spans="1:28" x14ac:dyDescent="0.2">
      <c r="A3556" s="150"/>
      <c r="B3556" s="149" t="str">
        <f t="shared" si="483"/>
        <v/>
      </c>
      <c r="C3556" s="140">
        <f t="shared" si="484"/>
        <v>37357200</v>
      </c>
      <c r="D3556" s="144"/>
      <c r="G3556" s="147"/>
      <c r="X3556" s="146"/>
      <c r="Y3556" s="146"/>
      <c r="Z3556" s="199"/>
      <c r="AA3556" s="146"/>
      <c r="AB3556" s="148"/>
    </row>
    <row r="3557" spans="1:28" x14ac:dyDescent="0.2">
      <c r="A3557" s="150"/>
      <c r="B3557" s="149" t="str">
        <f t="shared" si="483"/>
        <v/>
      </c>
      <c r="C3557" s="140">
        <f t="shared" si="484"/>
        <v>37368000</v>
      </c>
      <c r="D3557" s="144"/>
      <c r="G3557" s="147"/>
      <c r="X3557" s="146"/>
      <c r="Y3557" s="146"/>
      <c r="Z3557" s="199"/>
      <c r="AA3557" s="146"/>
      <c r="AB3557" s="148"/>
    </row>
    <row r="3558" spans="1:28" x14ac:dyDescent="0.2">
      <c r="A3558" s="150"/>
      <c r="B3558" s="149" t="str">
        <f t="shared" si="483"/>
        <v/>
      </c>
      <c r="C3558" s="140">
        <f t="shared" si="484"/>
        <v>37378800</v>
      </c>
      <c r="D3558" s="144"/>
      <c r="G3558" s="147"/>
      <c r="X3558" s="146"/>
      <c r="Y3558" s="146"/>
      <c r="Z3558" s="199"/>
      <c r="AA3558" s="146"/>
      <c r="AB3558" s="148"/>
    </row>
    <row r="3559" spans="1:28" x14ac:dyDescent="0.2">
      <c r="A3559" s="150"/>
      <c r="B3559" s="149" t="str">
        <f t="shared" si="483"/>
        <v/>
      </c>
      <c r="C3559" s="140">
        <f t="shared" si="484"/>
        <v>37389600</v>
      </c>
      <c r="D3559" s="144"/>
      <c r="G3559" s="147"/>
      <c r="X3559" s="146"/>
      <c r="Y3559" s="146"/>
      <c r="Z3559" s="199"/>
      <c r="AA3559" s="146"/>
      <c r="AB3559" s="148"/>
    </row>
    <row r="3560" spans="1:28" x14ac:dyDescent="0.2">
      <c r="A3560" s="150"/>
      <c r="B3560" s="149" t="str">
        <f t="shared" si="483"/>
        <v/>
      </c>
      <c r="C3560" s="140">
        <f t="shared" si="484"/>
        <v>37400400</v>
      </c>
      <c r="D3560" s="144"/>
      <c r="G3560" s="147"/>
      <c r="X3560" s="146"/>
      <c r="Y3560" s="146"/>
      <c r="Z3560" s="199"/>
      <c r="AA3560" s="146"/>
      <c r="AB3560" s="148"/>
    </row>
    <row r="3561" spans="1:28" x14ac:dyDescent="0.2">
      <c r="A3561" s="150"/>
      <c r="B3561" s="149" t="str">
        <f t="shared" si="483"/>
        <v/>
      </c>
      <c r="C3561" s="140">
        <f t="shared" si="484"/>
        <v>37411200</v>
      </c>
      <c r="D3561" s="144"/>
      <c r="G3561" s="147"/>
      <c r="X3561" s="146"/>
      <c r="Y3561" s="146"/>
      <c r="Z3561" s="199"/>
      <c r="AA3561" s="146"/>
      <c r="AB3561" s="148"/>
    </row>
    <row r="3562" spans="1:28" x14ac:dyDescent="0.2">
      <c r="A3562" s="150"/>
      <c r="B3562" s="149" t="str">
        <f t="shared" si="483"/>
        <v/>
      </c>
      <c r="C3562" s="140">
        <f t="shared" si="484"/>
        <v>37422000</v>
      </c>
      <c r="D3562" s="144"/>
      <c r="G3562" s="147"/>
      <c r="X3562" s="146"/>
      <c r="Y3562" s="146"/>
      <c r="Z3562" s="199"/>
      <c r="AA3562" s="146"/>
      <c r="AB3562" s="148"/>
    </row>
    <row r="3563" spans="1:28" x14ac:dyDescent="0.2">
      <c r="A3563" s="150"/>
      <c r="B3563" s="149" t="str">
        <f t="shared" si="483"/>
        <v/>
      </c>
      <c r="C3563" s="140">
        <f t="shared" si="484"/>
        <v>37432800</v>
      </c>
      <c r="D3563" s="144"/>
      <c r="G3563" s="147"/>
      <c r="X3563" s="146"/>
      <c r="Y3563" s="146"/>
      <c r="Z3563" s="199"/>
      <c r="AA3563" s="146"/>
      <c r="AB3563" s="148"/>
    </row>
    <row r="3564" spans="1:28" x14ac:dyDescent="0.2">
      <c r="A3564" s="150"/>
      <c r="B3564" s="149" t="str">
        <f t="shared" si="483"/>
        <v/>
      </c>
      <c r="C3564" s="140">
        <f t="shared" si="484"/>
        <v>37443600</v>
      </c>
      <c r="D3564" s="144"/>
      <c r="G3564" s="147"/>
      <c r="X3564" s="146"/>
      <c r="Y3564" s="146"/>
      <c r="Z3564" s="199"/>
      <c r="AA3564" s="146"/>
      <c r="AB3564" s="148"/>
    </row>
    <row r="3565" spans="1:28" x14ac:dyDescent="0.2">
      <c r="A3565" s="150"/>
      <c r="B3565" s="149" t="str">
        <f t="shared" si="483"/>
        <v/>
      </c>
      <c r="C3565" s="140">
        <f t="shared" si="484"/>
        <v>37454400</v>
      </c>
      <c r="D3565" s="144"/>
      <c r="G3565" s="147"/>
      <c r="X3565" s="146"/>
      <c r="Y3565" s="146"/>
      <c r="Z3565" s="199"/>
      <c r="AA3565" s="146"/>
      <c r="AB3565" s="148"/>
    </row>
    <row r="3566" spans="1:28" x14ac:dyDescent="0.2">
      <c r="A3566" s="150"/>
      <c r="B3566" s="149" t="str">
        <f t="shared" si="483"/>
        <v/>
      </c>
      <c r="C3566" s="140">
        <f t="shared" si="484"/>
        <v>37465200</v>
      </c>
      <c r="D3566" s="144"/>
      <c r="G3566" s="147"/>
      <c r="X3566" s="146"/>
      <c r="Y3566" s="146"/>
      <c r="Z3566" s="199"/>
      <c r="AA3566" s="146"/>
      <c r="AB3566" s="148"/>
    </row>
    <row r="3567" spans="1:28" x14ac:dyDescent="0.2">
      <c r="A3567" s="150"/>
      <c r="B3567" s="149" t="str">
        <f t="shared" si="483"/>
        <v/>
      </c>
      <c r="C3567" s="140">
        <f t="shared" si="484"/>
        <v>37476000</v>
      </c>
      <c r="D3567" s="144"/>
      <c r="G3567" s="147"/>
      <c r="X3567" s="146"/>
      <c r="Y3567" s="146"/>
      <c r="Z3567" s="199"/>
      <c r="AA3567" s="146"/>
      <c r="AB3567" s="148"/>
    </row>
    <row r="3568" spans="1:28" x14ac:dyDescent="0.2">
      <c r="A3568" s="150"/>
      <c r="B3568" s="149" t="str">
        <f t="shared" si="483"/>
        <v/>
      </c>
      <c r="C3568" s="140">
        <f t="shared" si="484"/>
        <v>37486800</v>
      </c>
      <c r="D3568" s="144"/>
      <c r="G3568" s="147"/>
      <c r="X3568" s="146"/>
      <c r="Y3568" s="146"/>
      <c r="Z3568" s="199"/>
      <c r="AA3568" s="146"/>
      <c r="AB3568" s="148"/>
    </row>
    <row r="3569" spans="1:28" x14ac:dyDescent="0.2">
      <c r="A3569" s="150"/>
      <c r="B3569" s="149" t="str">
        <f t="shared" si="483"/>
        <v/>
      </c>
      <c r="C3569" s="140">
        <f t="shared" si="484"/>
        <v>37497600</v>
      </c>
      <c r="D3569" s="144"/>
      <c r="G3569" s="147"/>
      <c r="X3569" s="146"/>
      <c r="Y3569" s="146"/>
      <c r="Z3569" s="199"/>
      <c r="AA3569" s="146"/>
      <c r="AB3569" s="148"/>
    </row>
    <row r="3570" spans="1:28" x14ac:dyDescent="0.2">
      <c r="A3570" s="150"/>
      <c r="B3570" s="149" t="str">
        <f t="shared" si="483"/>
        <v/>
      </c>
      <c r="C3570" s="140">
        <f t="shared" si="484"/>
        <v>37508400</v>
      </c>
      <c r="D3570" s="144"/>
      <c r="G3570" s="147"/>
      <c r="X3570" s="146"/>
      <c r="Y3570" s="146"/>
      <c r="Z3570" s="199"/>
      <c r="AA3570" s="146"/>
      <c r="AB3570" s="148"/>
    </row>
    <row r="3571" spans="1:28" x14ac:dyDescent="0.2">
      <c r="A3571" s="150"/>
      <c r="B3571" s="149" t="str">
        <f t="shared" si="483"/>
        <v/>
      </c>
      <c r="C3571" s="140">
        <f t="shared" si="484"/>
        <v>37519200</v>
      </c>
      <c r="D3571" s="144"/>
      <c r="G3571" s="147"/>
      <c r="X3571" s="146"/>
      <c r="Y3571" s="146"/>
      <c r="Z3571" s="199"/>
      <c r="AA3571" s="146"/>
      <c r="AB3571" s="148"/>
    </row>
    <row r="3572" spans="1:28" x14ac:dyDescent="0.2">
      <c r="A3572" s="150"/>
      <c r="B3572" s="149" t="str">
        <f t="shared" si="483"/>
        <v/>
      </c>
      <c r="C3572" s="140">
        <f t="shared" si="484"/>
        <v>37530000</v>
      </c>
      <c r="D3572" s="144"/>
      <c r="G3572" s="147"/>
      <c r="X3572" s="146"/>
      <c r="Y3572" s="146"/>
      <c r="Z3572" s="199"/>
      <c r="AA3572" s="146"/>
      <c r="AB3572" s="148"/>
    </row>
    <row r="3573" spans="1:28" x14ac:dyDescent="0.2">
      <c r="A3573" s="150"/>
      <c r="B3573" s="149" t="str">
        <f t="shared" si="483"/>
        <v/>
      </c>
      <c r="C3573" s="140">
        <f t="shared" si="484"/>
        <v>37540800</v>
      </c>
      <c r="D3573" s="144"/>
      <c r="G3573" s="147"/>
      <c r="X3573" s="146"/>
      <c r="Y3573" s="146"/>
      <c r="Z3573" s="199"/>
      <c r="AA3573" s="146"/>
      <c r="AB3573" s="148"/>
    </row>
    <row r="3574" spans="1:28" x14ac:dyDescent="0.2">
      <c r="A3574" s="150"/>
      <c r="B3574" s="149" t="str">
        <f t="shared" ref="B3574:B3637" si="485">IF(D3574="","",B3573+$N$5/24+0.000000001)</f>
        <v/>
      </c>
      <c r="C3574" s="140">
        <f t="shared" si="484"/>
        <v>37551600</v>
      </c>
      <c r="D3574" s="144"/>
      <c r="G3574" s="147"/>
      <c r="X3574" s="146"/>
      <c r="Y3574" s="146"/>
      <c r="Z3574" s="199"/>
      <c r="AA3574" s="146"/>
      <c r="AB3574" s="148"/>
    </row>
    <row r="3575" spans="1:28" x14ac:dyDescent="0.2">
      <c r="A3575" s="150"/>
      <c r="B3575" s="149" t="str">
        <f t="shared" si="485"/>
        <v/>
      </c>
      <c r="C3575" s="140">
        <f t="shared" si="484"/>
        <v>37562400</v>
      </c>
      <c r="D3575" s="144"/>
      <c r="G3575" s="147"/>
      <c r="X3575" s="146"/>
      <c r="Y3575" s="146"/>
      <c r="Z3575" s="199"/>
      <c r="AA3575" s="146"/>
      <c r="AB3575" s="148"/>
    </row>
    <row r="3576" spans="1:28" x14ac:dyDescent="0.2">
      <c r="A3576" s="150"/>
      <c r="B3576" s="149" t="str">
        <f t="shared" si="485"/>
        <v/>
      </c>
      <c r="C3576" s="140">
        <f t="shared" si="484"/>
        <v>37573200</v>
      </c>
      <c r="D3576" s="144"/>
      <c r="G3576" s="147"/>
      <c r="X3576" s="146"/>
      <c r="Y3576" s="146"/>
      <c r="Z3576" s="199"/>
      <c r="AA3576" s="146"/>
      <c r="AB3576" s="148"/>
    </row>
    <row r="3577" spans="1:28" x14ac:dyDescent="0.2">
      <c r="A3577" s="150"/>
      <c r="B3577" s="149" t="str">
        <f t="shared" si="485"/>
        <v/>
      </c>
      <c r="C3577" s="140">
        <f t="shared" si="484"/>
        <v>37584000</v>
      </c>
      <c r="D3577" s="144"/>
      <c r="G3577" s="147"/>
      <c r="X3577" s="146"/>
      <c r="Y3577" s="146"/>
      <c r="Z3577" s="199"/>
      <c r="AA3577" s="146"/>
      <c r="AB3577" s="148"/>
    </row>
    <row r="3578" spans="1:28" x14ac:dyDescent="0.2">
      <c r="A3578" s="150"/>
      <c r="B3578" s="149" t="str">
        <f t="shared" si="485"/>
        <v/>
      </c>
      <c r="C3578" s="140">
        <f t="shared" si="484"/>
        <v>37594800</v>
      </c>
      <c r="D3578" s="144"/>
      <c r="G3578" s="147"/>
      <c r="X3578" s="146"/>
      <c r="Y3578" s="146"/>
      <c r="Z3578" s="199"/>
      <c r="AA3578" s="146"/>
      <c r="AB3578" s="148"/>
    </row>
    <row r="3579" spans="1:28" x14ac:dyDescent="0.2">
      <c r="A3579" s="150"/>
      <c r="B3579" s="149" t="str">
        <f t="shared" si="485"/>
        <v/>
      </c>
      <c r="C3579" s="140">
        <f t="shared" si="484"/>
        <v>37605600</v>
      </c>
      <c r="D3579" s="144"/>
      <c r="G3579" s="147"/>
      <c r="X3579" s="146"/>
      <c r="Y3579" s="146"/>
      <c r="Z3579" s="199"/>
      <c r="AA3579" s="146"/>
      <c r="AB3579" s="148"/>
    </row>
    <row r="3580" spans="1:28" x14ac:dyDescent="0.2">
      <c r="A3580" s="150"/>
      <c r="B3580" s="149" t="str">
        <f t="shared" si="485"/>
        <v/>
      </c>
      <c r="C3580" s="140">
        <f t="shared" ref="C3580:C3643" si="486">C3579+$N$5*3600+0.00000000001</f>
        <v>37616400</v>
      </c>
      <c r="D3580" s="144"/>
      <c r="G3580" s="147"/>
      <c r="X3580" s="146"/>
      <c r="Y3580" s="146"/>
      <c r="Z3580" s="199"/>
      <c r="AA3580" s="146"/>
      <c r="AB3580" s="148"/>
    </row>
    <row r="3581" spans="1:28" x14ac:dyDescent="0.2">
      <c r="A3581" s="150"/>
      <c r="B3581" s="149" t="str">
        <f t="shared" si="485"/>
        <v/>
      </c>
      <c r="C3581" s="140">
        <f t="shared" si="486"/>
        <v>37627200</v>
      </c>
      <c r="D3581" s="144"/>
      <c r="G3581" s="147"/>
      <c r="X3581" s="146"/>
      <c r="Y3581" s="146"/>
      <c r="Z3581" s="199"/>
      <c r="AA3581" s="146"/>
      <c r="AB3581" s="148"/>
    </row>
    <row r="3582" spans="1:28" x14ac:dyDescent="0.2">
      <c r="A3582" s="150"/>
      <c r="B3582" s="149" t="str">
        <f t="shared" si="485"/>
        <v/>
      </c>
      <c r="C3582" s="140">
        <f t="shared" si="486"/>
        <v>37638000</v>
      </c>
      <c r="D3582" s="144"/>
      <c r="G3582" s="147"/>
      <c r="X3582" s="146"/>
      <c r="Y3582" s="146"/>
      <c r="Z3582" s="199"/>
      <c r="AA3582" s="146"/>
      <c r="AB3582" s="148"/>
    </row>
    <row r="3583" spans="1:28" x14ac:dyDescent="0.2">
      <c r="A3583" s="150"/>
      <c r="B3583" s="149" t="str">
        <f t="shared" si="485"/>
        <v/>
      </c>
      <c r="C3583" s="140">
        <f t="shared" si="486"/>
        <v>37648800</v>
      </c>
      <c r="D3583" s="144"/>
      <c r="G3583" s="147"/>
      <c r="X3583" s="146"/>
      <c r="Y3583" s="146"/>
      <c r="Z3583" s="199"/>
      <c r="AA3583" s="146"/>
      <c r="AB3583" s="148"/>
    </row>
    <row r="3584" spans="1:28" x14ac:dyDescent="0.2">
      <c r="A3584" s="150"/>
      <c r="B3584" s="149" t="str">
        <f t="shared" si="485"/>
        <v/>
      </c>
      <c r="C3584" s="140">
        <f t="shared" si="486"/>
        <v>37659600</v>
      </c>
      <c r="D3584" s="144"/>
      <c r="G3584" s="147"/>
      <c r="X3584" s="146"/>
      <c r="Y3584" s="146"/>
      <c r="Z3584" s="199"/>
      <c r="AA3584" s="146"/>
      <c r="AB3584" s="148"/>
    </row>
    <row r="3585" spans="1:28" x14ac:dyDescent="0.2">
      <c r="A3585" s="150"/>
      <c r="B3585" s="149" t="str">
        <f t="shared" si="485"/>
        <v/>
      </c>
      <c r="C3585" s="140">
        <f t="shared" si="486"/>
        <v>37670400</v>
      </c>
      <c r="D3585" s="144"/>
      <c r="G3585" s="147"/>
      <c r="X3585" s="146"/>
      <c r="Y3585" s="146"/>
      <c r="Z3585" s="199"/>
      <c r="AA3585" s="146"/>
      <c r="AB3585" s="148"/>
    </row>
    <row r="3586" spans="1:28" x14ac:dyDescent="0.2">
      <c r="A3586" s="150"/>
      <c r="B3586" s="149" t="str">
        <f t="shared" si="485"/>
        <v/>
      </c>
      <c r="C3586" s="140">
        <f t="shared" si="486"/>
        <v>37681200</v>
      </c>
      <c r="D3586" s="144"/>
      <c r="G3586" s="147"/>
      <c r="X3586" s="146"/>
      <c r="Y3586" s="146"/>
      <c r="Z3586" s="199"/>
      <c r="AA3586" s="146"/>
      <c r="AB3586" s="148"/>
    </row>
    <row r="3587" spans="1:28" x14ac:dyDescent="0.2">
      <c r="A3587" s="150"/>
      <c r="B3587" s="149" t="str">
        <f t="shared" si="485"/>
        <v/>
      </c>
      <c r="C3587" s="140">
        <f t="shared" si="486"/>
        <v>37692000</v>
      </c>
      <c r="D3587" s="144"/>
      <c r="G3587" s="147"/>
      <c r="X3587" s="146"/>
      <c r="Y3587" s="146"/>
      <c r="Z3587" s="199"/>
      <c r="AA3587" s="146"/>
      <c r="AB3587" s="148"/>
    </row>
    <row r="3588" spans="1:28" x14ac:dyDescent="0.2">
      <c r="A3588" s="150"/>
      <c r="B3588" s="149" t="str">
        <f t="shared" si="485"/>
        <v/>
      </c>
      <c r="C3588" s="140">
        <f t="shared" si="486"/>
        <v>37702800</v>
      </c>
      <c r="D3588" s="144"/>
      <c r="G3588" s="147"/>
      <c r="X3588" s="146"/>
      <c r="Y3588" s="146"/>
      <c r="Z3588" s="199"/>
      <c r="AA3588" s="146"/>
      <c r="AB3588" s="148"/>
    </row>
    <row r="3589" spans="1:28" x14ac:dyDescent="0.2">
      <c r="A3589" s="150"/>
      <c r="B3589" s="149" t="str">
        <f t="shared" si="485"/>
        <v/>
      </c>
      <c r="C3589" s="140">
        <f t="shared" si="486"/>
        <v>37713600</v>
      </c>
      <c r="D3589" s="144"/>
      <c r="G3589" s="147"/>
      <c r="X3589" s="146"/>
      <c r="Y3589" s="146"/>
      <c r="Z3589" s="199"/>
      <c r="AA3589" s="146"/>
      <c r="AB3589" s="148"/>
    </row>
    <row r="3590" spans="1:28" x14ac:dyDescent="0.2">
      <c r="A3590" s="150"/>
      <c r="B3590" s="149" t="str">
        <f t="shared" si="485"/>
        <v/>
      </c>
      <c r="C3590" s="140">
        <f t="shared" si="486"/>
        <v>37724400</v>
      </c>
      <c r="D3590" s="144"/>
      <c r="G3590" s="147"/>
      <c r="X3590" s="146"/>
      <c r="Y3590" s="146"/>
      <c r="Z3590" s="199"/>
      <c r="AA3590" s="146"/>
      <c r="AB3590" s="148"/>
    </row>
    <row r="3591" spans="1:28" x14ac:dyDescent="0.2">
      <c r="A3591" s="150"/>
      <c r="B3591" s="149" t="str">
        <f t="shared" si="485"/>
        <v/>
      </c>
      <c r="C3591" s="140">
        <f t="shared" si="486"/>
        <v>37735200</v>
      </c>
      <c r="D3591" s="144"/>
      <c r="G3591" s="147"/>
      <c r="X3591" s="146"/>
      <c r="Y3591" s="146"/>
      <c r="Z3591" s="199"/>
      <c r="AA3591" s="146"/>
      <c r="AB3591" s="148"/>
    </row>
    <row r="3592" spans="1:28" x14ac:dyDescent="0.2">
      <c r="A3592" s="150"/>
      <c r="B3592" s="149" t="str">
        <f t="shared" si="485"/>
        <v/>
      </c>
      <c r="C3592" s="140">
        <f t="shared" si="486"/>
        <v>37746000</v>
      </c>
      <c r="D3592" s="144"/>
      <c r="G3592" s="147"/>
      <c r="X3592" s="146"/>
      <c r="Y3592" s="146"/>
      <c r="Z3592" s="199"/>
      <c r="AA3592" s="146"/>
      <c r="AB3592" s="148"/>
    </row>
    <row r="3593" spans="1:28" x14ac:dyDescent="0.2">
      <c r="A3593" s="150"/>
      <c r="B3593" s="149" t="str">
        <f t="shared" si="485"/>
        <v/>
      </c>
      <c r="C3593" s="140">
        <f t="shared" si="486"/>
        <v>37756800</v>
      </c>
      <c r="D3593" s="144"/>
      <c r="G3593" s="147"/>
      <c r="X3593" s="146"/>
      <c r="Y3593" s="146"/>
      <c r="Z3593" s="199"/>
      <c r="AA3593" s="146"/>
      <c r="AB3593" s="148"/>
    </row>
    <row r="3594" spans="1:28" x14ac:dyDescent="0.2">
      <c r="A3594" s="150"/>
      <c r="B3594" s="149" t="str">
        <f t="shared" si="485"/>
        <v/>
      </c>
      <c r="C3594" s="140">
        <f t="shared" si="486"/>
        <v>37767600</v>
      </c>
      <c r="D3594" s="144"/>
      <c r="G3594" s="147"/>
      <c r="X3594" s="146"/>
      <c r="Y3594" s="146"/>
      <c r="Z3594" s="199"/>
      <c r="AA3594" s="146"/>
      <c r="AB3594" s="148"/>
    </row>
    <row r="3595" spans="1:28" x14ac:dyDescent="0.2">
      <c r="A3595" s="150"/>
      <c r="B3595" s="149" t="str">
        <f t="shared" si="485"/>
        <v/>
      </c>
      <c r="C3595" s="140">
        <f t="shared" si="486"/>
        <v>37778400</v>
      </c>
      <c r="D3595" s="144"/>
      <c r="G3595" s="147"/>
      <c r="X3595" s="146"/>
      <c r="Y3595" s="146"/>
      <c r="Z3595" s="199"/>
      <c r="AA3595" s="146"/>
      <c r="AB3595" s="148"/>
    </row>
    <row r="3596" spans="1:28" x14ac:dyDescent="0.2">
      <c r="A3596" s="150"/>
      <c r="B3596" s="149" t="str">
        <f t="shared" si="485"/>
        <v/>
      </c>
      <c r="C3596" s="140">
        <f t="shared" si="486"/>
        <v>37789200</v>
      </c>
      <c r="D3596" s="144"/>
      <c r="G3596" s="147"/>
      <c r="X3596" s="146"/>
      <c r="Y3596" s="146"/>
      <c r="Z3596" s="199"/>
      <c r="AA3596" s="146"/>
      <c r="AB3596" s="148"/>
    </row>
    <row r="3597" spans="1:28" x14ac:dyDescent="0.2">
      <c r="A3597" s="150"/>
      <c r="B3597" s="149" t="str">
        <f t="shared" si="485"/>
        <v/>
      </c>
      <c r="C3597" s="140">
        <f t="shared" si="486"/>
        <v>37800000</v>
      </c>
      <c r="D3597" s="144"/>
      <c r="G3597" s="147"/>
      <c r="X3597" s="146"/>
      <c r="Y3597" s="146"/>
      <c r="Z3597" s="199"/>
      <c r="AA3597" s="146"/>
      <c r="AB3597" s="148"/>
    </row>
    <row r="3598" spans="1:28" x14ac:dyDescent="0.2">
      <c r="A3598" s="150"/>
      <c r="B3598" s="149" t="str">
        <f t="shared" si="485"/>
        <v/>
      </c>
      <c r="C3598" s="140">
        <f t="shared" si="486"/>
        <v>37810800</v>
      </c>
      <c r="D3598" s="144"/>
      <c r="G3598" s="147"/>
      <c r="X3598" s="146"/>
      <c r="Y3598" s="146"/>
      <c r="Z3598" s="199"/>
      <c r="AA3598" s="146"/>
      <c r="AB3598" s="148"/>
    </row>
    <row r="3599" spans="1:28" x14ac:dyDescent="0.2">
      <c r="A3599" s="150"/>
      <c r="B3599" s="149" t="str">
        <f t="shared" si="485"/>
        <v/>
      </c>
      <c r="C3599" s="140">
        <f t="shared" si="486"/>
        <v>37821600</v>
      </c>
      <c r="D3599" s="144"/>
      <c r="G3599" s="147"/>
      <c r="X3599" s="146"/>
      <c r="Y3599" s="146"/>
      <c r="Z3599" s="199"/>
      <c r="AA3599" s="146"/>
      <c r="AB3599" s="148"/>
    </row>
    <row r="3600" spans="1:28" x14ac:dyDescent="0.2">
      <c r="A3600" s="150"/>
      <c r="B3600" s="149" t="str">
        <f t="shared" si="485"/>
        <v/>
      </c>
      <c r="C3600" s="140">
        <f t="shared" si="486"/>
        <v>37832400</v>
      </c>
      <c r="D3600" s="144"/>
      <c r="G3600" s="147"/>
      <c r="X3600" s="146"/>
      <c r="Y3600" s="146"/>
      <c r="Z3600" s="199"/>
      <c r="AA3600" s="146"/>
      <c r="AB3600" s="148"/>
    </row>
    <row r="3601" spans="1:28" x14ac:dyDescent="0.2">
      <c r="A3601" s="150"/>
      <c r="B3601" s="149" t="str">
        <f t="shared" si="485"/>
        <v/>
      </c>
      <c r="C3601" s="140">
        <f t="shared" si="486"/>
        <v>37843200</v>
      </c>
      <c r="D3601" s="144"/>
      <c r="G3601" s="147"/>
      <c r="X3601" s="146"/>
      <c r="Y3601" s="146"/>
      <c r="Z3601" s="199"/>
      <c r="AA3601" s="146"/>
      <c r="AB3601" s="148"/>
    </row>
    <row r="3602" spans="1:28" x14ac:dyDescent="0.2">
      <c r="A3602" s="150"/>
      <c r="B3602" s="149" t="str">
        <f t="shared" si="485"/>
        <v/>
      </c>
      <c r="C3602" s="140">
        <f t="shared" si="486"/>
        <v>37854000</v>
      </c>
      <c r="D3602" s="144"/>
      <c r="G3602" s="147"/>
      <c r="X3602" s="146"/>
      <c r="Y3602" s="146"/>
      <c r="Z3602" s="199"/>
      <c r="AA3602" s="146"/>
      <c r="AB3602" s="148"/>
    </row>
    <row r="3603" spans="1:28" x14ac:dyDescent="0.2">
      <c r="A3603" s="150"/>
      <c r="B3603" s="149" t="str">
        <f t="shared" si="485"/>
        <v/>
      </c>
      <c r="C3603" s="140">
        <f t="shared" si="486"/>
        <v>37864800</v>
      </c>
      <c r="D3603" s="144"/>
      <c r="G3603" s="147"/>
      <c r="X3603" s="146"/>
      <c r="Y3603" s="146"/>
      <c r="Z3603" s="199"/>
      <c r="AA3603" s="146"/>
      <c r="AB3603" s="148"/>
    </row>
    <row r="3604" spans="1:28" x14ac:dyDescent="0.2">
      <c r="A3604" s="150"/>
      <c r="B3604" s="149" t="str">
        <f t="shared" si="485"/>
        <v/>
      </c>
      <c r="C3604" s="140">
        <f t="shared" si="486"/>
        <v>37875600</v>
      </c>
      <c r="D3604" s="144"/>
      <c r="G3604" s="147"/>
      <c r="X3604" s="146"/>
      <c r="Y3604" s="146"/>
      <c r="Z3604" s="199"/>
      <c r="AA3604" s="146"/>
      <c r="AB3604" s="148"/>
    </row>
    <row r="3605" spans="1:28" x14ac:dyDescent="0.2">
      <c r="A3605" s="150"/>
      <c r="B3605" s="149" t="str">
        <f t="shared" si="485"/>
        <v/>
      </c>
      <c r="C3605" s="140">
        <f t="shared" si="486"/>
        <v>37886400</v>
      </c>
      <c r="D3605" s="144"/>
      <c r="G3605" s="147"/>
      <c r="X3605" s="146"/>
      <c r="Y3605" s="146"/>
      <c r="Z3605" s="199"/>
      <c r="AA3605" s="146"/>
      <c r="AB3605" s="148"/>
    </row>
    <row r="3606" spans="1:28" x14ac:dyDescent="0.2">
      <c r="A3606" s="150"/>
      <c r="B3606" s="149" t="str">
        <f t="shared" si="485"/>
        <v/>
      </c>
      <c r="C3606" s="140">
        <f t="shared" si="486"/>
        <v>37897200</v>
      </c>
      <c r="D3606" s="144"/>
      <c r="G3606" s="147"/>
      <c r="X3606" s="146"/>
      <c r="Y3606" s="146"/>
      <c r="Z3606" s="199"/>
      <c r="AA3606" s="146"/>
      <c r="AB3606" s="148"/>
    </row>
    <row r="3607" spans="1:28" x14ac:dyDescent="0.2">
      <c r="A3607" s="150"/>
      <c r="B3607" s="149" t="str">
        <f t="shared" si="485"/>
        <v/>
      </c>
      <c r="C3607" s="140">
        <f t="shared" si="486"/>
        <v>37908000</v>
      </c>
      <c r="D3607" s="144"/>
      <c r="G3607" s="147"/>
      <c r="X3607" s="146"/>
      <c r="Y3607" s="146"/>
      <c r="Z3607" s="199"/>
      <c r="AA3607" s="146"/>
      <c r="AB3607" s="148"/>
    </row>
    <row r="3608" spans="1:28" x14ac:dyDescent="0.2">
      <c r="A3608" s="150"/>
      <c r="B3608" s="149" t="str">
        <f t="shared" si="485"/>
        <v/>
      </c>
      <c r="C3608" s="140">
        <f t="shared" si="486"/>
        <v>37918800</v>
      </c>
      <c r="D3608" s="144"/>
      <c r="G3608" s="147"/>
      <c r="X3608" s="146"/>
      <c r="Y3608" s="146"/>
      <c r="Z3608" s="199"/>
      <c r="AA3608" s="146"/>
      <c r="AB3608" s="148"/>
    </row>
    <row r="3609" spans="1:28" x14ac:dyDescent="0.2">
      <c r="A3609" s="150"/>
      <c r="B3609" s="149" t="str">
        <f t="shared" si="485"/>
        <v/>
      </c>
      <c r="C3609" s="140">
        <f t="shared" si="486"/>
        <v>37929600</v>
      </c>
      <c r="D3609" s="144"/>
      <c r="G3609" s="147"/>
      <c r="X3609" s="146"/>
      <c r="Y3609" s="146"/>
      <c r="Z3609" s="199"/>
      <c r="AA3609" s="146"/>
      <c r="AB3609" s="148"/>
    </row>
    <row r="3610" spans="1:28" x14ac:dyDescent="0.2">
      <c r="A3610" s="150"/>
      <c r="B3610" s="149" t="str">
        <f t="shared" si="485"/>
        <v/>
      </c>
      <c r="C3610" s="140">
        <f t="shared" si="486"/>
        <v>37940400</v>
      </c>
      <c r="D3610" s="144"/>
      <c r="G3610" s="147"/>
      <c r="X3610" s="146"/>
      <c r="Y3610" s="146"/>
      <c r="Z3610" s="199"/>
      <c r="AA3610" s="146"/>
      <c r="AB3610" s="148"/>
    </row>
    <row r="3611" spans="1:28" x14ac:dyDescent="0.2">
      <c r="A3611" s="150"/>
      <c r="B3611" s="149" t="str">
        <f t="shared" si="485"/>
        <v/>
      </c>
      <c r="C3611" s="140">
        <f t="shared" si="486"/>
        <v>37951200</v>
      </c>
      <c r="D3611" s="144"/>
      <c r="G3611" s="147"/>
      <c r="X3611" s="146"/>
      <c r="Y3611" s="146"/>
      <c r="Z3611" s="199"/>
      <c r="AA3611" s="146"/>
      <c r="AB3611" s="148"/>
    </row>
    <row r="3612" spans="1:28" x14ac:dyDescent="0.2">
      <c r="A3612" s="150"/>
      <c r="B3612" s="149" t="str">
        <f t="shared" si="485"/>
        <v/>
      </c>
      <c r="C3612" s="140">
        <f t="shared" si="486"/>
        <v>37962000</v>
      </c>
      <c r="D3612" s="144"/>
      <c r="G3612" s="147"/>
      <c r="X3612" s="146"/>
      <c r="Y3612" s="146"/>
      <c r="Z3612" s="199"/>
      <c r="AA3612" s="146"/>
      <c r="AB3612" s="148"/>
    </row>
    <row r="3613" spans="1:28" x14ac:dyDescent="0.2">
      <c r="A3613" s="150"/>
      <c r="B3613" s="149" t="str">
        <f t="shared" si="485"/>
        <v/>
      </c>
      <c r="C3613" s="140">
        <f t="shared" si="486"/>
        <v>37972800</v>
      </c>
      <c r="D3613" s="144"/>
      <c r="G3613" s="147"/>
      <c r="X3613" s="146"/>
      <c r="Y3613" s="146"/>
      <c r="Z3613" s="199"/>
      <c r="AA3613" s="146"/>
      <c r="AB3613" s="148"/>
    </row>
    <row r="3614" spans="1:28" x14ac:dyDescent="0.2">
      <c r="A3614" s="150"/>
      <c r="B3614" s="149" t="str">
        <f t="shared" si="485"/>
        <v/>
      </c>
      <c r="C3614" s="140">
        <f t="shared" si="486"/>
        <v>37983600</v>
      </c>
      <c r="D3614" s="144"/>
      <c r="G3614" s="147"/>
      <c r="X3614" s="146"/>
      <c r="Y3614" s="146"/>
      <c r="Z3614" s="199"/>
      <c r="AA3614" s="146"/>
      <c r="AB3614" s="148"/>
    </row>
    <row r="3615" spans="1:28" x14ac:dyDescent="0.2">
      <c r="A3615" s="150"/>
      <c r="B3615" s="149" t="str">
        <f t="shared" si="485"/>
        <v/>
      </c>
      <c r="C3615" s="140">
        <f t="shared" si="486"/>
        <v>37994400</v>
      </c>
      <c r="D3615" s="144"/>
      <c r="G3615" s="147"/>
      <c r="X3615" s="146"/>
      <c r="Y3615" s="146"/>
      <c r="Z3615" s="199"/>
      <c r="AA3615" s="146"/>
      <c r="AB3615" s="148"/>
    </row>
    <row r="3616" spans="1:28" x14ac:dyDescent="0.2">
      <c r="A3616" s="150"/>
      <c r="B3616" s="149" t="str">
        <f t="shared" si="485"/>
        <v/>
      </c>
      <c r="C3616" s="140">
        <f t="shared" si="486"/>
        <v>38005200</v>
      </c>
      <c r="D3616" s="144"/>
      <c r="G3616" s="147"/>
      <c r="X3616" s="146"/>
      <c r="Y3616" s="146"/>
      <c r="Z3616" s="199"/>
      <c r="AA3616" s="146"/>
      <c r="AB3616" s="148"/>
    </row>
    <row r="3617" spans="1:28" x14ac:dyDescent="0.2">
      <c r="A3617" s="150"/>
      <c r="B3617" s="149" t="str">
        <f t="shared" si="485"/>
        <v/>
      </c>
      <c r="C3617" s="140">
        <f t="shared" si="486"/>
        <v>38016000</v>
      </c>
      <c r="D3617" s="144"/>
      <c r="G3617" s="147"/>
      <c r="X3617" s="146"/>
      <c r="Y3617" s="146"/>
      <c r="Z3617" s="199"/>
      <c r="AA3617" s="146"/>
      <c r="AB3617" s="148"/>
    </row>
    <row r="3618" spans="1:28" x14ac:dyDescent="0.2">
      <c r="A3618" s="150"/>
      <c r="B3618" s="149" t="str">
        <f t="shared" si="485"/>
        <v/>
      </c>
      <c r="C3618" s="140">
        <f t="shared" si="486"/>
        <v>38026800</v>
      </c>
      <c r="D3618" s="144"/>
      <c r="G3618" s="147"/>
      <c r="X3618" s="146"/>
      <c r="Y3618" s="146"/>
      <c r="Z3618" s="199"/>
      <c r="AA3618" s="146"/>
      <c r="AB3618" s="148"/>
    </row>
    <row r="3619" spans="1:28" x14ac:dyDescent="0.2">
      <c r="A3619" s="150"/>
      <c r="B3619" s="149" t="str">
        <f t="shared" si="485"/>
        <v/>
      </c>
      <c r="C3619" s="140">
        <f t="shared" si="486"/>
        <v>38037600</v>
      </c>
      <c r="D3619" s="144"/>
      <c r="G3619" s="147"/>
      <c r="X3619" s="146"/>
      <c r="Y3619" s="146"/>
      <c r="Z3619" s="199"/>
      <c r="AA3619" s="146"/>
      <c r="AB3619" s="148"/>
    </row>
    <row r="3620" spans="1:28" x14ac:dyDescent="0.2">
      <c r="A3620" s="150"/>
      <c r="B3620" s="149" t="str">
        <f t="shared" si="485"/>
        <v/>
      </c>
      <c r="C3620" s="140">
        <f t="shared" si="486"/>
        <v>38048400</v>
      </c>
      <c r="D3620" s="144"/>
      <c r="G3620" s="147"/>
      <c r="X3620" s="146"/>
      <c r="Y3620" s="146"/>
      <c r="Z3620" s="199"/>
      <c r="AA3620" s="146"/>
      <c r="AB3620" s="148"/>
    </row>
    <row r="3621" spans="1:28" x14ac:dyDescent="0.2">
      <c r="A3621" s="150"/>
      <c r="B3621" s="149" t="str">
        <f t="shared" si="485"/>
        <v/>
      </c>
      <c r="C3621" s="140">
        <f t="shared" si="486"/>
        <v>38059200</v>
      </c>
      <c r="D3621" s="144"/>
      <c r="G3621" s="147"/>
      <c r="X3621" s="146"/>
      <c r="Y3621" s="146"/>
      <c r="Z3621" s="199"/>
      <c r="AA3621" s="146"/>
      <c r="AB3621" s="148"/>
    </row>
    <row r="3622" spans="1:28" x14ac:dyDescent="0.2">
      <c r="A3622" s="150"/>
      <c r="B3622" s="149" t="str">
        <f t="shared" si="485"/>
        <v/>
      </c>
      <c r="C3622" s="140">
        <f t="shared" si="486"/>
        <v>38070000</v>
      </c>
      <c r="D3622" s="144"/>
      <c r="G3622" s="147"/>
      <c r="X3622" s="146"/>
      <c r="Y3622" s="146"/>
      <c r="Z3622" s="199"/>
      <c r="AA3622" s="146"/>
      <c r="AB3622" s="148"/>
    </row>
    <row r="3623" spans="1:28" x14ac:dyDescent="0.2">
      <c r="A3623" s="150"/>
      <c r="B3623" s="149" t="str">
        <f t="shared" si="485"/>
        <v/>
      </c>
      <c r="C3623" s="140">
        <f t="shared" si="486"/>
        <v>38080800</v>
      </c>
      <c r="D3623" s="144"/>
      <c r="G3623" s="147"/>
      <c r="X3623" s="146"/>
      <c r="Y3623" s="146"/>
      <c r="Z3623" s="199"/>
      <c r="AA3623" s="146"/>
      <c r="AB3623" s="148"/>
    </row>
    <row r="3624" spans="1:28" x14ac:dyDescent="0.2">
      <c r="A3624" s="150"/>
      <c r="B3624" s="149" t="str">
        <f t="shared" si="485"/>
        <v/>
      </c>
      <c r="C3624" s="140">
        <f t="shared" si="486"/>
        <v>38091600</v>
      </c>
      <c r="D3624" s="144"/>
      <c r="G3624" s="147"/>
      <c r="X3624" s="146"/>
      <c r="Y3624" s="146"/>
      <c r="Z3624" s="199"/>
      <c r="AA3624" s="146"/>
      <c r="AB3624" s="148"/>
    </row>
    <row r="3625" spans="1:28" x14ac:dyDescent="0.2">
      <c r="A3625" s="150"/>
      <c r="B3625" s="149" t="str">
        <f t="shared" si="485"/>
        <v/>
      </c>
      <c r="C3625" s="140">
        <f t="shared" si="486"/>
        <v>38102400</v>
      </c>
      <c r="D3625" s="144"/>
      <c r="G3625" s="147"/>
      <c r="X3625" s="146"/>
      <c r="Y3625" s="146"/>
      <c r="Z3625" s="199"/>
      <c r="AA3625" s="146"/>
      <c r="AB3625" s="148"/>
    </row>
    <row r="3626" spans="1:28" x14ac:dyDescent="0.2">
      <c r="A3626" s="150"/>
      <c r="B3626" s="149" t="str">
        <f t="shared" si="485"/>
        <v/>
      </c>
      <c r="C3626" s="140">
        <f t="shared" si="486"/>
        <v>38113200</v>
      </c>
      <c r="D3626" s="144"/>
      <c r="G3626" s="147"/>
      <c r="X3626" s="146"/>
      <c r="Y3626" s="146"/>
      <c r="Z3626" s="199"/>
      <c r="AA3626" s="146"/>
      <c r="AB3626" s="148"/>
    </row>
    <row r="3627" spans="1:28" x14ac:dyDescent="0.2">
      <c r="A3627" s="150"/>
      <c r="B3627" s="149" t="str">
        <f t="shared" si="485"/>
        <v/>
      </c>
      <c r="C3627" s="140">
        <f t="shared" si="486"/>
        <v>38124000</v>
      </c>
      <c r="D3627" s="144"/>
      <c r="G3627" s="147"/>
      <c r="X3627" s="146"/>
      <c r="Y3627" s="146"/>
      <c r="Z3627" s="199"/>
      <c r="AA3627" s="146"/>
      <c r="AB3627" s="148"/>
    </row>
    <row r="3628" spans="1:28" x14ac:dyDescent="0.2">
      <c r="A3628" s="150"/>
      <c r="B3628" s="149" t="str">
        <f t="shared" si="485"/>
        <v/>
      </c>
      <c r="C3628" s="140">
        <f t="shared" si="486"/>
        <v>38134800</v>
      </c>
      <c r="D3628" s="144"/>
      <c r="G3628" s="147"/>
      <c r="X3628" s="146"/>
      <c r="Y3628" s="146"/>
      <c r="Z3628" s="199"/>
      <c r="AA3628" s="146"/>
      <c r="AB3628" s="148"/>
    </row>
    <row r="3629" spans="1:28" x14ac:dyDescent="0.2">
      <c r="A3629" s="150"/>
      <c r="B3629" s="149" t="str">
        <f t="shared" si="485"/>
        <v/>
      </c>
      <c r="C3629" s="140">
        <f t="shared" si="486"/>
        <v>38145600</v>
      </c>
      <c r="D3629" s="144"/>
      <c r="G3629" s="147"/>
      <c r="X3629" s="146"/>
      <c r="Y3629" s="146"/>
      <c r="Z3629" s="199"/>
      <c r="AA3629" s="146"/>
      <c r="AB3629" s="148"/>
    </row>
    <row r="3630" spans="1:28" x14ac:dyDescent="0.2">
      <c r="A3630" s="150"/>
      <c r="B3630" s="149" t="str">
        <f t="shared" si="485"/>
        <v/>
      </c>
      <c r="C3630" s="140">
        <f t="shared" si="486"/>
        <v>38156400</v>
      </c>
      <c r="D3630" s="144"/>
      <c r="G3630" s="147"/>
      <c r="X3630" s="146"/>
      <c r="Y3630" s="146"/>
      <c r="Z3630" s="199"/>
      <c r="AA3630" s="146"/>
      <c r="AB3630" s="148"/>
    </row>
    <row r="3631" spans="1:28" x14ac:dyDescent="0.2">
      <c r="A3631" s="150"/>
      <c r="B3631" s="149" t="str">
        <f t="shared" si="485"/>
        <v/>
      </c>
      <c r="C3631" s="140">
        <f t="shared" si="486"/>
        <v>38167200</v>
      </c>
      <c r="D3631" s="144"/>
      <c r="G3631" s="147"/>
      <c r="X3631" s="146"/>
      <c r="Y3631" s="146"/>
      <c r="Z3631" s="199"/>
      <c r="AA3631" s="146"/>
      <c r="AB3631" s="148"/>
    </row>
    <row r="3632" spans="1:28" x14ac:dyDescent="0.2">
      <c r="A3632" s="150"/>
      <c r="B3632" s="149" t="str">
        <f t="shared" si="485"/>
        <v/>
      </c>
      <c r="C3632" s="140">
        <f t="shared" si="486"/>
        <v>38178000</v>
      </c>
      <c r="D3632" s="144"/>
      <c r="G3632" s="147"/>
      <c r="X3632" s="146"/>
      <c r="Y3632" s="146"/>
      <c r="Z3632" s="199"/>
      <c r="AA3632" s="146"/>
      <c r="AB3632" s="148"/>
    </row>
    <row r="3633" spans="1:28" x14ac:dyDescent="0.2">
      <c r="A3633" s="150"/>
      <c r="B3633" s="149" t="str">
        <f t="shared" si="485"/>
        <v/>
      </c>
      <c r="C3633" s="140">
        <f t="shared" si="486"/>
        <v>38188800</v>
      </c>
      <c r="D3633" s="144"/>
      <c r="G3633" s="147"/>
      <c r="X3633" s="146"/>
      <c r="Y3633" s="146"/>
      <c r="Z3633" s="199"/>
      <c r="AA3633" s="146"/>
      <c r="AB3633" s="148"/>
    </row>
    <row r="3634" spans="1:28" x14ac:dyDescent="0.2">
      <c r="A3634" s="150"/>
      <c r="B3634" s="149" t="str">
        <f t="shared" si="485"/>
        <v/>
      </c>
      <c r="C3634" s="140">
        <f t="shared" si="486"/>
        <v>38199600</v>
      </c>
      <c r="D3634" s="144"/>
      <c r="G3634" s="147"/>
      <c r="X3634" s="146"/>
      <c r="Y3634" s="146"/>
      <c r="Z3634" s="199"/>
      <c r="AA3634" s="146"/>
      <c r="AB3634" s="148"/>
    </row>
    <row r="3635" spans="1:28" x14ac:dyDescent="0.2">
      <c r="A3635" s="150"/>
      <c r="B3635" s="149" t="str">
        <f t="shared" si="485"/>
        <v/>
      </c>
      <c r="C3635" s="140">
        <f t="shared" si="486"/>
        <v>38210400</v>
      </c>
      <c r="D3635" s="144"/>
      <c r="G3635" s="147"/>
      <c r="X3635" s="146"/>
      <c r="Y3635" s="146"/>
      <c r="Z3635" s="199"/>
      <c r="AA3635" s="146"/>
      <c r="AB3635" s="148"/>
    </row>
    <row r="3636" spans="1:28" x14ac:dyDescent="0.2">
      <c r="A3636" s="150"/>
      <c r="B3636" s="149" t="str">
        <f t="shared" si="485"/>
        <v/>
      </c>
      <c r="C3636" s="140">
        <f t="shared" si="486"/>
        <v>38221200</v>
      </c>
      <c r="D3636" s="144"/>
      <c r="G3636" s="147"/>
      <c r="X3636" s="146"/>
      <c r="Y3636" s="146"/>
      <c r="Z3636" s="199"/>
      <c r="AA3636" s="146"/>
      <c r="AB3636" s="148"/>
    </row>
    <row r="3637" spans="1:28" x14ac:dyDescent="0.2">
      <c r="A3637" s="150"/>
      <c r="B3637" s="149" t="str">
        <f t="shared" si="485"/>
        <v/>
      </c>
      <c r="C3637" s="140">
        <f t="shared" si="486"/>
        <v>38232000</v>
      </c>
      <c r="D3637" s="144"/>
      <c r="G3637" s="147"/>
      <c r="X3637" s="146"/>
      <c r="Y3637" s="146"/>
      <c r="Z3637" s="199"/>
      <c r="AA3637" s="146"/>
      <c r="AB3637" s="148"/>
    </row>
    <row r="3638" spans="1:28" x14ac:dyDescent="0.2">
      <c r="A3638" s="150"/>
      <c r="B3638" s="149" t="str">
        <f t="shared" ref="B3638:B3701" si="487">IF(D3638="","",B3637+$N$5/24+0.000000001)</f>
        <v/>
      </c>
      <c r="C3638" s="140">
        <f t="shared" si="486"/>
        <v>38242800</v>
      </c>
      <c r="D3638" s="144"/>
      <c r="G3638" s="147"/>
      <c r="X3638" s="146"/>
      <c r="Y3638" s="146"/>
      <c r="Z3638" s="199"/>
      <c r="AA3638" s="146"/>
      <c r="AB3638" s="148"/>
    </row>
    <row r="3639" spans="1:28" x14ac:dyDescent="0.2">
      <c r="A3639" s="150"/>
      <c r="B3639" s="149" t="str">
        <f t="shared" si="487"/>
        <v/>
      </c>
      <c r="C3639" s="140">
        <f t="shared" si="486"/>
        <v>38253600</v>
      </c>
      <c r="D3639" s="144"/>
      <c r="G3639" s="147"/>
      <c r="X3639" s="146"/>
      <c r="Y3639" s="146"/>
      <c r="Z3639" s="199"/>
      <c r="AA3639" s="146"/>
      <c r="AB3639" s="148"/>
    </row>
    <row r="3640" spans="1:28" x14ac:dyDescent="0.2">
      <c r="A3640" s="150"/>
      <c r="B3640" s="149" t="str">
        <f t="shared" si="487"/>
        <v/>
      </c>
      <c r="C3640" s="140">
        <f t="shared" si="486"/>
        <v>38264400</v>
      </c>
      <c r="D3640" s="144"/>
      <c r="G3640" s="147"/>
      <c r="X3640" s="146"/>
      <c r="Y3640" s="146"/>
      <c r="Z3640" s="199"/>
      <c r="AA3640" s="146"/>
      <c r="AB3640" s="148"/>
    </row>
    <row r="3641" spans="1:28" x14ac:dyDescent="0.2">
      <c r="A3641" s="150"/>
      <c r="B3641" s="149" t="str">
        <f t="shared" si="487"/>
        <v/>
      </c>
      <c r="C3641" s="140">
        <f t="shared" si="486"/>
        <v>38275200</v>
      </c>
      <c r="D3641" s="144"/>
      <c r="G3641" s="147"/>
      <c r="X3641" s="146"/>
      <c r="Y3641" s="146"/>
      <c r="Z3641" s="199"/>
      <c r="AA3641" s="146"/>
      <c r="AB3641" s="148"/>
    </row>
    <row r="3642" spans="1:28" x14ac:dyDescent="0.2">
      <c r="A3642" s="150"/>
      <c r="B3642" s="149" t="str">
        <f t="shared" si="487"/>
        <v/>
      </c>
      <c r="C3642" s="140">
        <f t="shared" si="486"/>
        <v>38286000</v>
      </c>
      <c r="D3642" s="144"/>
      <c r="G3642" s="147"/>
      <c r="X3642" s="146"/>
      <c r="Y3642" s="146"/>
      <c r="Z3642" s="199"/>
      <c r="AA3642" s="146"/>
      <c r="AB3642" s="148"/>
    </row>
    <row r="3643" spans="1:28" x14ac:dyDescent="0.2">
      <c r="A3643" s="150"/>
      <c r="B3643" s="149" t="str">
        <f t="shared" si="487"/>
        <v/>
      </c>
      <c r="C3643" s="140">
        <f t="shared" si="486"/>
        <v>38296800</v>
      </c>
      <c r="D3643" s="144"/>
      <c r="G3643" s="147"/>
      <c r="X3643" s="146"/>
      <c r="Y3643" s="146"/>
      <c r="Z3643" s="199"/>
      <c r="AA3643" s="146"/>
      <c r="AB3643" s="148"/>
    </row>
    <row r="3644" spans="1:28" x14ac:dyDescent="0.2">
      <c r="A3644" s="150"/>
      <c r="B3644" s="149" t="str">
        <f t="shared" si="487"/>
        <v/>
      </c>
      <c r="C3644" s="140">
        <f t="shared" ref="C3644:C3707" si="488">C3643+$N$5*3600+0.00000000001</f>
        <v>38307600</v>
      </c>
      <c r="D3644" s="144"/>
      <c r="G3644" s="147"/>
      <c r="X3644" s="146"/>
      <c r="Y3644" s="146"/>
      <c r="Z3644" s="199"/>
      <c r="AA3644" s="146"/>
      <c r="AB3644" s="148"/>
    </row>
    <row r="3645" spans="1:28" x14ac:dyDescent="0.2">
      <c r="A3645" s="150"/>
      <c r="B3645" s="149" t="str">
        <f t="shared" si="487"/>
        <v/>
      </c>
      <c r="C3645" s="140">
        <f t="shared" si="488"/>
        <v>38318400</v>
      </c>
      <c r="D3645" s="144"/>
      <c r="G3645" s="147"/>
      <c r="X3645" s="146"/>
      <c r="Y3645" s="146"/>
      <c r="Z3645" s="199"/>
      <c r="AA3645" s="146"/>
      <c r="AB3645" s="148"/>
    </row>
    <row r="3646" spans="1:28" x14ac:dyDescent="0.2">
      <c r="A3646" s="150"/>
      <c r="B3646" s="149" t="str">
        <f t="shared" si="487"/>
        <v/>
      </c>
      <c r="C3646" s="140">
        <f t="shared" si="488"/>
        <v>38329200</v>
      </c>
      <c r="D3646" s="144"/>
      <c r="G3646" s="147"/>
      <c r="X3646" s="146"/>
      <c r="Y3646" s="146"/>
      <c r="Z3646" s="199"/>
      <c r="AA3646" s="146"/>
      <c r="AB3646" s="148"/>
    </row>
    <row r="3647" spans="1:28" x14ac:dyDescent="0.2">
      <c r="A3647" s="150"/>
      <c r="B3647" s="149" t="str">
        <f t="shared" si="487"/>
        <v/>
      </c>
      <c r="C3647" s="140">
        <f t="shared" si="488"/>
        <v>38340000</v>
      </c>
      <c r="D3647" s="144"/>
      <c r="G3647" s="147"/>
      <c r="X3647" s="146"/>
      <c r="Y3647" s="146"/>
      <c r="Z3647" s="199"/>
      <c r="AA3647" s="146"/>
      <c r="AB3647" s="148"/>
    </row>
    <row r="3648" spans="1:28" x14ac:dyDescent="0.2">
      <c r="A3648" s="150"/>
      <c r="B3648" s="149" t="str">
        <f t="shared" si="487"/>
        <v/>
      </c>
      <c r="C3648" s="140">
        <f t="shared" si="488"/>
        <v>38350800</v>
      </c>
      <c r="D3648" s="144"/>
      <c r="G3648" s="147"/>
      <c r="X3648" s="146"/>
      <c r="Y3648" s="146"/>
      <c r="Z3648" s="199"/>
      <c r="AA3648" s="146"/>
      <c r="AB3648" s="148"/>
    </row>
    <row r="3649" spans="1:28" x14ac:dyDescent="0.2">
      <c r="A3649" s="150"/>
      <c r="B3649" s="149" t="str">
        <f t="shared" si="487"/>
        <v/>
      </c>
      <c r="C3649" s="140">
        <f t="shared" si="488"/>
        <v>38361600</v>
      </c>
      <c r="D3649" s="144"/>
      <c r="G3649" s="147"/>
      <c r="X3649" s="146"/>
      <c r="Y3649" s="146"/>
      <c r="Z3649" s="199"/>
      <c r="AA3649" s="146"/>
      <c r="AB3649" s="148"/>
    </row>
    <row r="3650" spans="1:28" x14ac:dyDescent="0.2">
      <c r="A3650" s="150"/>
      <c r="B3650" s="149" t="str">
        <f t="shared" si="487"/>
        <v/>
      </c>
      <c r="C3650" s="140">
        <f t="shared" si="488"/>
        <v>38372400</v>
      </c>
      <c r="D3650" s="144"/>
      <c r="G3650" s="147"/>
      <c r="X3650" s="146"/>
      <c r="Y3650" s="146"/>
      <c r="Z3650" s="199"/>
      <c r="AA3650" s="146"/>
      <c r="AB3650" s="148"/>
    </row>
    <row r="3651" spans="1:28" x14ac:dyDescent="0.2">
      <c r="A3651" s="150"/>
      <c r="B3651" s="149" t="str">
        <f t="shared" si="487"/>
        <v/>
      </c>
      <c r="C3651" s="140">
        <f t="shared" si="488"/>
        <v>38383200</v>
      </c>
      <c r="D3651" s="144"/>
      <c r="G3651" s="147"/>
      <c r="X3651" s="146"/>
      <c r="Y3651" s="146"/>
      <c r="Z3651" s="199"/>
      <c r="AA3651" s="146"/>
      <c r="AB3651" s="148"/>
    </row>
    <row r="3652" spans="1:28" x14ac:dyDescent="0.2">
      <c r="A3652" s="150"/>
      <c r="B3652" s="149" t="str">
        <f t="shared" si="487"/>
        <v/>
      </c>
      <c r="C3652" s="140">
        <f t="shared" si="488"/>
        <v>38394000</v>
      </c>
      <c r="D3652" s="144"/>
      <c r="G3652" s="147"/>
      <c r="X3652" s="146"/>
      <c r="Y3652" s="146"/>
      <c r="Z3652" s="199"/>
      <c r="AA3652" s="146"/>
      <c r="AB3652" s="148"/>
    </row>
    <row r="3653" spans="1:28" x14ac:dyDescent="0.2">
      <c r="A3653" s="150"/>
      <c r="B3653" s="149" t="str">
        <f t="shared" si="487"/>
        <v/>
      </c>
      <c r="C3653" s="140">
        <f t="shared" si="488"/>
        <v>38404800</v>
      </c>
      <c r="D3653" s="144"/>
      <c r="G3653" s="147"/>
      <c r="X3653" s="146"/>
      <c r="Y3653" s="146"/>
      <c r="Z3653" s="199"/>
      <c r="AA3653" s="146"/>
      <c r="AB3653" s="148"/>
    </row>
    <row r="3654" spans="1:28" x14ac:dyDescent="0.2">
      <c r="A3654" s="150"/>
      <c r="B3654" s="149" t="str">
        <f t="shared" si="487"/>
        <v/>
      </c>
      <c r="C3654" s="140">
        <f t="shared" si="488"/>
        <v>38415600</v>
      </c>
      <c r="D3654" s="144"/>
      <c r="G3654" s="147"/>
      <c r="X3654" s="146"/>
      <c r="Y3654" s="146"/>
      <c r="Z3654" s="199"/>
      <c r="AA3654" s="146"/>
      <c r="AB3654" s="148"/>
    </row>
    <row r="3655" spans="1:28" x14ac:dyDescent="0.2">
      <c r="A3655" s="150"/>
      <c r="B3655" s="149" t="str">
        <f t="shared" si="487"/>
        <v/>
      </c>
      <c r="C3655" s="140">
        <f t="shared" si="488"/>
        <v>38426400</v>
      </c>
      <c r="D3655" s="144"/>
      <c r="G3655" s="147"/>
      <c r="X3655" s="146"/>
      <c r="Y3655" s="146"/>
      <c r="Z3655" s="199"/>
      <c r="AA3655" s="146"/>
      <c r="AB3655" s="148"/>
    </row>
    <row r="3656" spans="1:28" x14ac:dyDescent="0.2">
      <c r="A3656" s="150"/>
      <c r="B3656" s="149" t="str">
        <f t="shared" si="487"/>
        <v/>
      </c>
      <c r="C3656" s="140">
        <f t="shared" si="488"/>
        <v>38437200</v>
      </c>
      <c r="D3656" s="144"/>
      <c r="G3656" s="147"/>
      <c r="X3656" s="146"/>
      <c r="Y3656" s="146"/>
      <c r="Z3656" s="199"/>
      <c r="AA3656" s="146"/>
      <c r="AB3656" s="148"/>
    </row>
    <row r="3657" spans="1:28" x14ac:dyDescent="0.2">
      <c r="A3657" s="150"/>
      <c r="B3657" s="149" t="str">
        <f t="shared" si="487"/>
        <v/>
      </c>
      <c r="C3657" s="140">
        <f t="shared" si="488"/>
        <v>38448000</v>
      </c>
      <c r="D3657" s="144"/>
      <c r="G3657" s="147"/>
      <c r="X3657" s="146"/>
      <c r="Y3657" s="146"/>
      <c r="Z3657" s="199"/>
      <c r="AA3657" s="146"/>
      <c r="AB3657" s="148"/>
    </row>
    <row r="3658" spans="1:28" x14ac:dyDescent="0.2">
      <c r="A3658" s="150"/>
      <c r="B3658" s="149" t="str">
        <f t="shared" si="487"/>
        <v/>
      </c>
      <c r="C3658" s="140">
        <f t="shared" si="488"/>
        <v>38458800</v>
      </c>
      <c r="D3658" s="144"/>
      <c r="G3658" s="147"/>
      <c r="X3658" s="146"/>
      <c r="Y3658" s="146"/>
      <c r="Z3658" s="199"/>
      <c r="AA3658" s="146"/>
      <c r="AB3658" s="148"/>
    </row>
    <row r="3659" spans="1:28" x14ac:dyDescent="0.2">
      <c r="A3659" s="150"/>
      <c r="B3659" s="149" t="str">
        <f t="shared" si="487"/>
        <v/>
      </c>
      <c r="C3659" s="140">
        <f t="shared" si="488"/>
        <v>38469600</v>
      </c>
      <c r="D3659" s="144"/>
      <c r="G3659" s="147"/>
      <c r="X3659" s="146"/>
      <c r="Y3659" s="146"/>
      <c r="Z3659" s="199"/>
      <c r="AA3659" s="146"/>
      <c r="AB3659" s="148"/>
    </row>
    <row r="3660" spans="1:28" x14ac:dyDescent="0.2">
      <c r="A3660" s="150"/>
      <c r="B3660" s="149" t="str">
        <f t="shared" si="487"/>
        <v/>
      </c>
      <c r="C3660" s="140">
        <f t="shared" si="488"/>
        <v>38480400</v>
      </c>
      <c r="D3660" s="144"/>
      <c r="G3660" s="147"/>
      <c r="X3660" s="146"/>
      <c r="Y3660" s="146"/>
      <c r="Z3660" s="199"/>
      <c r="AA3660" s="146"/>
      <c r="AB3660" s="148"/>
    </row>
    <row r="3661" spans="1:28" x14ac:dyDescent="0.2">
      <c r="A3661" s="150"/>
      <c r="B3661" s="149" t="str">
        <f t="shared" si="487"/>
        <v/>
      </c>
      <c r="C3661" s="140">
        <f t="shared" si="488"/>
        <v>38491200</v>
      </c>
      <c r="D3661" s="144"/>
      <c r="G3661" s="147"/>
      <c r="X3661" s="146"/>
      <c r="Y3661" s="146"/>
      <c r="Z3661" s="199"/>
      <c r="AA3661" s="146"/>
      <c r="AB3661" s="148"/>
    </row>
    <row r="3662" spans="1:28" x14ac:dyDescent="0.2">
      <c r="A3662" s="150"/>
      <c r="B3662" s="149" t="str">
        <f t="shared" si="487"/>
        <v/>
      </c>
      <c r="C3662" s="140">
        <f t="shared" si="488"/>
        <v>38502000</v>
      </c>
      <c r="D3662" s="144"/>
      <c r="G3662" s="147"/>
      <c r="X3662" s="146"/>
      <c r="Y3662" s="146"/>
      <c r="Z3662" s="199"/>
      <c r="AA3662" s="146"/>
      <c r="AB3662" s="148"/>
    </row>
    <row r="3663" spans="1:28" x14ac:dyDescent="0.2">
      <c r="A3663" s="150"/>
      <c r="B3663" s="149" t="str">
        <f t="shared" si="487"/>
        <v/>
      </c>
      <c r="C3663" s="140">
        <f t="shared" si="488"/>
        <v>38512800</v>
      </c>
      <c r="D3663" s="144"/>
      <c r="G3663" s="147"/>
      <c r="X3663" s="146"/>
      <c r="Y3663" s="146"/>
      <c r="Z3663" s="199"/>
      <c r="AA3663" s="146"/>
      <c r="AB3663" s="148"/>
    </row>
    <row r="3664" spans="1:28" x14ac:dyDescent="0.2">
      <c r="A3664" s="150"/>
      <c r="B3664" s="149" t="str">
        <f t="shared" si="487"/>
        <v/>
      </c>
      <c r="C3664" s="140">
        <f t="shared" si="488"/>
        <v>38523600</v>
      </c>
      <c r="D3664" s="144"/>
      <c r="G3664" s="147"/>
      <c r="X3664" s="146"/>
      <c r="Y3664" s="146"/>
      <c r="Z3664" s="199"/>
      <c r="AA3664" s="146"/>
      <c r="AB3664" s="148"/>
    </row>
    <row r="3665" spans="1:28" x14ac:dyDescent="0.2">
      <c r="A3665" s="150"/>
      <c r="B3665" s="149" t="str">
        <f t="shared" si="487"/>
        <v/>
      </c>
      <c r="C3665" s="140">
        <f t="shared" si="488"/>
        <v>38534400</v>
      </c>
      <c r="D3665" s="144"/>
      <c r="G3665" s="147"/>
      <c r="X3665" s="146"/>
      <c r="Y3665" s="146"/>
      <c r="Z3665" s="199"/>
      <c r="AA3665" s="146"/>
      <c r="AB3665" s="148"/>
    </row>
    <row r="3666" spans="1:28" x14ac:dyDescent="0.2">
      <c r="A3666" s="150"/>
      <c r="B3666" s="149" t="str">
        <f t="shared" si="487"/>
        <v/>
      </c>
      <c r="C3666" s="140">
        <f t="shared" si="488"/>
        <v>38545200</v>
      </c>
      <c r="D3666" s="144"/>
      <c r="G3666" s="147"/>
      <c r="X3666" s="146"/>
      <c r="Y3666" s="146"/>
      <c r="Z3666" s="199"/>
      <c r="AA3666" s="146"/>
      <c r="AB3666" s="148"/>
    </row>
    <row r="3667" spans="1:28" x14ac:dyDescent="0.2">
      <c r="A3667" s="150"/>
      <c r="B3667" s="149" t="str">
        <f t="shared" si="487"/>
        <v/>
      </c>
      <c r="C3667" s="140">
        <f t="shared" si="488"/>
        <v>38556000</v>
      </c>
      <c r="D3667" s="144"/>
      <c r="G3667" s="147"/>
      <c r="X3667" s="146"/>
      <c r="Y3667" s="146"/>
      <c r="Z3667" s="199"/>
      <c r="AA3667" s="146"/>
      <c r="AB3667" s="148"/>
    </row>
    <row r="3668" spans="1:28" x14ac:dyDescent="0.2">
      <c r="A3668" s="150"/>
      <c r="B3668" s="149" t="str">
        <f t="shared" si="487"/>
        <v/>
      </c>
      <c r="C3668" s="140">
        <f t="shared" si="488"/>
        <v>38566800</v>
      </c>
      <c r="D3668" s="144"/>
      <c r="G3668" s="147"/>
      <c r="X3668" s="146"/>
      <c r="Y3668" s="146"/>
      <c r="Z3668" s="199"/>
      <c r="AA3668" s="146"/>
      <c r="AB3668" s="148"/>
    </row>
    <row r="3669" spans="1:28" x14ac:dyDescent="0.2">
      <c r="A3669" s="150"/>
      <c r="B3669" s="149" t="str">
        <f t="shared" si="487"/>
        <v/>
      </c>
      <c r="C3669" s="140">
        <f t="shared" si="488"/>
        <v>38577600</v>
      </c>
      <c r="D3669" s="144"/>
      <c r="G3669" s="147"/>
      <c r="X3669" s="146"/>
      <c r="Y3669" s="146"/>
      <c r="Z3669" s="199"/>
      <c r="AA3669" s="146"/>
      <c r="AB3669" s="148"/>
    </row>
    <row r="3670" spans="1:28" x14ac:dyDescent="0.2">
      <c r="A3670" s="150"/>
      <c r="B3670" s="149" t="str">
        <f t="shared" si="487"/>
        <v/>
      </c>
      <c r="C3670" s="140">
        <f t="shared" si="488"/>
        <v>38588400</v>
      </c>
      <c r="D3670" s="144"/>
      <c r="G3670" s="147"/>
      <c r="X3670" s="146"/>
      <c r="Y3670" s="146"/>
      <c r="Z3670" s="199"/>
      <c r="AA3670" s="146"/>
      <c r="AB3670" s="148"/>
    </row>
    <row r="3671" spans="1:28" x14ac:dyDescent="0.2">
      <c r="A3671" s="150"/>
      <c r="B3671" s="149" t="str">
        <f t="shared" si="487"/>
        <v/>
      </c>
      <c r="C3671" s="140">
        <f t="shared" si="488"/>
        <v>38599200</v>
      </c>
      <c r="D3671" s="144"/>
      <c r="G3671" s="147"/>
      <c r="X3671" s="146"/>
      <c r="Y3671" s="146"/>
      <c r="Z3671" s="199"/>
      <c r="AA3671" s="146"/>
      <c r="AB3671" s="148"/>
    </row>
    <row r="3672" spans="1:28" x14ac:dyDescent="0.2">
      <c r="A3672" s="150"/>
      <c r="B3672" s="149" t="str">
        <f t="shared" si="487"/>
        <v/>
      </c>
      <c r="C3672" s="140">
        <f t="shared" si="488"/>
        <v>38610000</v>
      </c>
      <c r="D3672" s="144"/>
      <c r="G3672" s="147"/>
      <c r="X3672" s="146"/>
      <c r="Y3672" s="146"/>
      <c r="Z3672" s="199"/>
      <c r="AA3672" s="146"/>
      <c r="AB3672" s="148"/>
    </row>
    <row r="3673" spans="1:28" x14ac:dyDescent="0.2">
      <c r="A3673" s="150"/>
      <c r="B3673" s="149" t="str">
        <f t="shared" si="487"/>
        <v/>
      </c>
      <c r="C3673" s="140">
        <f t="shared" si="488"/>
        <v>38620800</v>
      </c>
      <c r="D3673" s="144"/>
      <c r="G3673" s="147"/>
      <c r="X3673" s="146"/>
      <c r="Y3673" s="146"/>
      <c r="Z3673" s="199"/>
      <c r="AA3673" s="146"/>
      <c r="AB3673" s="148"/>
    </row>
    <row r="3674" spans="1:28" x14ac:dyDescent="0.2">
      <c r="A3674" s="150"/>
      <c r="B3674" s="149" t="str">
        <f t="shared" si="487"/>
        <v/>
      </c>
      <c r="C3674" s="140">
        <f t="shared" si="488"/>
        <v>38631600</v>
      </c>
      <c r="D3674" s="144"/>
      <c r="G3674" s="147"/>
      <c r="X3674" s="146"/>
      <c r="Y3674" s="146"/>
      <c r="Z3674" s="199"/>
      <c r="AA3674" s="146"/>
      <c r="AB3674" s="148"/>
    </row>
    <row r="3675" spans="1:28" x14ac:dyDescent="0.2">
      <c r="A3675" s="150"/>
      <c r="B3675" s="149" t="str">
        <f t="shared" si="487"/>
        <v/>
      </c>
      <c r="C3675" s="140">
        <f t="shared" si="488"/>
        <v>38642400</v>
      </c>
      <c r="D3675" s="144"/>
      <c r="G3675" s="147"/>
      <c r="X3675" s="146"/>
      <c r="Y3675" s="146"/>
      <c r="Z3675" s="199"/>
      <c r="AA3675" s="146"/>
      <c r="AB3675" s="148"/>
    </row>
    <row r="3676" spans="1:28" x14ac:dyDescent="0.2">
      <c r="A3676" s="150"/>
      <c r="B3676" s="149" t="str">
        <f t="shared" si="487"/>
        <v/>
      </c>
      <c r="C3676" s="140">
        <f t="shared" si="488"/>
        <v>38653200</v>
      </c>
      <c r="D3676" s="144"/>
      <c r="G3676" s="147"/>
      <c r="X3676" s="146"/>
      <c r="Y3676" s="146"/>
      <c r="Z3676" s="199"/>
      <c r="AA3676" s="146"/>
      <c r="AB3676" s="148"/>
    </row>
    <row r="3677" spans="1:28" x14ac:dyDescent="0.2">
      <c r="A3677" s="150"/>
      <c r="B3677" s="149" t="str">
        <f t="shared" si="487"/>
        <v/>
      </c>
      <c r="C3677" s="140">
        <f t="shared" si="488"/>
        <v>38664000</v>
      </c>
      <c r="D3677" s="144"/>
      <c r="G3677" s="147"/>
      <c r="X3677" s="146"/>
      <c r="Y3677" s="146"/>
      <c r="Z3677" s="199"/>
      <c r="AA3677" s="146"/>
      <c r="AB3677" s="148"/>
    </row>
    <row r="3678" spans="1:28" x14ac:dyDescent="0.2">
      <c r="A3678" s="150"/>
      <c r="B3678" s="149" t="str">
        <f t="shared" si="487"/>
        <v/>
      </c>
      <c r="C3678" s="140">
        <f t="shared" si="488"/>
        <v>38674800</v>
      </c>
      <c r="D3678" s="144"/>
      <c r="G3678" s="147"/>
      <c r="X3678" s="146"/>
      <c r="Y3678" s="146"/>
      <c r="Z3678" s="199"/>
      <c r="AA3678" s="146"/>
      <c r="AB3678" s="148"/>
    </row>
    <row r="3679" spans="1:28" x14ac:dyDescent="0.2">
      <c r="A3679" s="150"/>
      <c r="B3679" s="149" t="str">
        <f t="shared" si="487"/>
        <v/>
      </c>
      <c r="C3679" s="140">
        <f t="shared" si="488"/>
        <v>38685600</v>
      </c>
      <c r="D3679" s="144"/>
      <c r="G3679" s="147"/>
      <c r="X3679" s="146"/>
      <c r="Y3679" s="146"/>
      <c r="Z3679" s="199"/>
      <c r="AA3679" s="146"/>
      <c r="AB3679" s="148"/>
    </row>
    <row r="3680" spans="1:28" x14ac:dyDescent="0.2">
      <c r="A3680" s="150"/>
      <c r="B3680" s="149" t="str">
        <f t="shared" si="487"/>
        <v/>
      </c>
      <c r="C3680" s="140">
        <f t="shared" si="488"/>
        <v>38696400</v>
      </c>
      <c r="D3680" s="144"/>
      <c r="G3680" s="147"/>
      <c r="X3680" s="146"/>
      <c r="Y3680" s="146"/>
      <c r="Z3680" s="199"/>
      <c r="AA3680" s="146"/>
      <c r="AB3680" s="148"/>
    </row>
    <row r="3681" spans="1:28" x14ac:dyDescent="0.2">
      <c r="A3681" s="150"/>
      <c r="B3681" s="149" t="str">
        <f t="shared" si="487"/>
        <v/>
      </c>
      <c r="C3681" s="140">
        <f t="shared" si="488"/>
        <v>38707200</v>
      </c>
      <c r="D3681" s="144"/>
      <c r="G3681" s="147"/>
      <c r="X3681" s="146"/>
      <c r="Y3681" s="146"/>
      <c r="Z3681" s="199"/>
      <c r="AA3681" s="146"/>
      <c r="AB3681" s="148"/>
    </row>
    <row r="3682" spans="1:28" x14ac:dyDescent="0.2">
      <c r="A3682" s="150"/>
      <c r="B3682" s="149" t="str">
        <f t="shared" si="487"/>
        <v/>
      </c>
      <c r="C3682" s="140">
        <f t="shared" si="488"/>
        <v>38718000</v>
      </c>
      <c r="D3682" s="144"/>
      <c r="G3682" s="147"/>
      <c r="X3682" s="146"/>
      <c r="Y3682" s="146"/>
      <c r="Z3682" s="199"/>
      <c r="AA3682" s="146"/>
      <c r="AB3682" s="148"/>
    </row>
    <row r="3683" spans="1:28" x14ac:dyDescent="0.2">
      <c r="A3683" s="150"/>
      <c r="B3683" s="149" t="str">
        <f t="shared" si="487"/>
        <v/>
      </c>
      <c r="C3683" s="140">
        <f t="shared" si="488"/>
        <v>38728800</v>
      </c>
      <c r="D3683" s="144"/>
      <c r="G3683" s="147"/>
      <c r="X3683" s="146"/>
      <c r="Y3683" s="146"/>
      <c r="Z3683" s="199"/>
      <c r="AA3683" s="146"/>
      <c r="AB3683" s="148"/>
    </row>
    <row r="3684" spans="1:28" x14ac:dyDescent="0.2">
      <c r="A3684" s="150"/>
      <c r="B3684" s="149" t="str">
        <f t="shared" si="487"/>
        <v/>
      </c>
      <c r="C3684" s="140">
        <f t="shared" si="488"/>
        <v>38739600</v>
      </c>
      <c r="D3684" s="144"/>
      <c r="G3684" s="147"/>
      <c r="X3684" s="146"/>
      <c r="Y3684" s="146"/>
      <c r="Z3684" s="199"/>
      <c r="AA3684" s="146"/>
      <c r="AB3684" s="148"/>
    </row>
    <row r="3685" spans="1:28" x14ac:dyDescent="0.2">
      <c r="A3685" s="150"/>
      <c r="B3685" s="149" t="str">
        <f t="shared" si="487"/>
        <v/>
      </c>
      <c r="C3685" s="140">
        <f t="shared" si="488"/>
        <v>38750400</v>
      </c>
      <c r="D3685" s="144"/>
      <c r="G3685" s="147"/>
      <c r="X3685" s="146"/>
      <c r="Y3685" s="146"/>
      <c r="Z3685" s="199"/>
      <c r="AA3685" s="146"/>
      <c r="AB3685" s="148"/>
    </row>
    <row r="3686" spans="1:28" x14ac:dyDescent="0.2">
      <c r="A3686" s="150"/>
      <c r="B3686" s="149" t="str">
        <f t="shared" si="487"/>
        <v/>
      </c>
      <c r="C3686" s="140">
        <f t="shared" si="488"/>
        <v>38761200</v>
      </c>
      <c r="D3686" s="144"/>
      <c r="G3686" s="147"/>
      <c r="X3686" s="146"/>
      <c r="Y3686" s="146"/>
      <c r="Z3686" s="199"/>
      <c r="AA3686" s="146"/>
      <c r="AB3686" s="148"/>
    </row>
    <row r="3687" spans="1:28" x14ac:dyDescent="0.2">
      <c r="A3687" s="150"/>
      <c r="B3687" s="149" t="str">
        <f t="shared" si="487"/>
        <v/>
      </c>
      <c r="C3687" s="140">
        <f t="shared" si="488"/>
        <v>38772000</v>
      </c>
      <c r="D3687" s="144"/>
      <c r="G3687" s="147"/>
      <c r="X3687" s="146"/>
      <c r="Y3687" s="146"/>
      <c r="Z3687" s="199"/>
      <c r="AA3687" s="146"/>
      <c r="AB3687" s="148"/>
    </row>
    <row r="3688" spans="1:28" x14ac:dyDescent="0.2">
      <c r="A3688" s="150"/>
      <c r="B3688" s="149" t="str">
        <f t="shared" si="487"/>
        <v/>
      </c>
      <c r="C3688" s="140">
        <f t="shared" si="488"/>
        <v>38782800</v>
      </c>
      <c r="D3688" s="144"/>
      <c r="G3688" s="147"/>
      <c r="X3688" s="146"/>
      <c r="Y3688" s="146"/>
      <c r="Z3688" s="199"/>
      <c r="AA3688" s="146"/>
      <c r="AB3688" s="148"/>
    </row>
    <row r="3689" spans="1:28" x14ac:dyDescent="0.2">
      <c r="A3689" s="150"/>
      <c r="B3689" s="149" t="str">
        <f t="shared" si="487"/>
        <v/>
      </c>
      <c r="C3689" s="140">
        <f t="shared" si="488"/>
        <v>38793600</v>
      </c>
      <c r="D3689" s="144"/>
      <c r="G3689" s="147"/>
      <c r="X3689" s="146"/>
      <c r="Y3689" s="146"/>
      <c r="Z3689" s="199"/>
      <c r="AA3689" s="146"/>
      <c r="AB3689" s="148"/>
    </row>
    <row r="3690" spans="1:28" x14ac:dyDescent="0.2">
      <c r="A3690" s="150"/>
      <c r="B3690" s="149" t="str">
        <f t="shared" si="487"/>
        <v/>
      </c>
      <c r="C3690" s="140">
        <f t="shared" si="488"/>
        <v>38804400</v>
      </c>
      <c r="D3690" s="144"/>
      <c r="G3690" s="147"/>
      <c r="X3690" s="146"/>
      <c r="Y3690" s="146"/>
      <c r="Z3690" s="199"/>
      <c r="AA3690" s="146"/>
      <c r="AB3690" s="148"/>
    </row>
    <row r="3691" spans="1:28" x14ac:dyDescent="0.2">
      <c r="A3691" s="150"/>
      <c r="B3691" s="149" t="str">
        <f t="shared" si="487"/>
        <v/>
      </c>
      <c r="C3691" s="140">
        <f t="shared" si="488"/>
        <v>38815200</v>
      </c>
      <c r="D3691" s="144"/>
      <c r="G3691" s="147"/>
      <c r="X3691" s="146"/>
      <c r="Y3691" s="146"/>
      <c r="Z3691" s="199"/>
      <c r="AA3691" s="146"/>
      <c r="AB3691" s="148"/>
    </row>
    <row r="3692" spans="1:28" x14ac:dyDescent="0.2">
      <c r="A3692" s="150"/>
      <c r="B3692" s="149" t="str">
        <f t="shared" si="487"/>
        <v/>
      </c>
      <c r="C3692" s="140">
        <f t="shared" si="488"/>
        <v>38826000</v>
      </c>
      <c r="D3692" s="144"/>
      <c r="G3692" s="147"/>
      <c r="X3692" s="146"/>
      <c r="Y3692" s="146"/>
      <c r="Z3692" s="199"/>
      <c r="AA3692" s="146"/>
      <c r="AB3692" s="148"/>
    </row>
    <row r="3693" spans="1:28" x14ac:dyDescent="0.2">
      <c r="A3693" s="150"/>
      <c r="B3693" s="149" t="str">
        <f t="shared" si="487"/>
        <v/>
      </c>
      <c r="C3693" s="140">
        <f t="shared" si="488"/>
        <v>38836800</v>
      </c>
      <c r="D3693" s="144"/>
      <c r="G3693" s="147"/>
      <c r="X3693" s="146"/>
      <c r="Y3693" s="146"/>
      <c r="Z3693" s="199"/>
      <c r="AA3693" s="146"/>
      <c r="AB3693" s="148"/>
    </row>
    <row r="3694" spans="1:28" x14ac:dyDescent="0.2">
      <c r="A3694" s="150"/>
      <c r="B3694" s="149" t="str">
        <f t="shared" si="487"/>
        <v/>
      </c>
      <c r="C3694" s="140">
        <f t="shared" si="488"/>
        <v>38847600</v>
      </c>
      <c r="D3694" s="144"/>
      <c r="G3694" s="147"/>
      <c r="X3694" s="146"/>
      <c r="Y3694" s="146"/>
      <c r="Z3694" s="199"/>
      <c r="AA3694" s="146"/>
      <c r="AB3694" s="148"/>
    </row>
    <row r="3695" spans="1:28" x14ac:dyDescent="0.2">
      <c r="A3695" s="150"/>
      <c r="B3695" s="149" t="str">
        <f t="shared" si="487"/>
        <v/>
      </c>
      <c r="C3695" s="140">
        <f t="shared" si="488"/>
        <v>38858400</v>
      </c>
      <c r="D3695" s="144"/>
      <c r="G3695" s="147"/>
      <c r="X3695" s="146"/>
      <c r="Y3695" s="146"/>
      <c r="Z3695" s="199"/>
      <c r="AA3695" s="146"/>
      <c r="AB3695" s="148"/>
    </row>
    <row r="3696" spans="1:28" x14ac:dyDescent="0.2">
      <c r="A3696" s="150"/>
      <c r="B3696" s="149" t="str">
        <f t="shared" si="487"/>
        <v/>
      </c>
      <c r="C3696" s="140">
        <f t="shared" si="488"/>
        <v>38869200</v>
      </c>
      <c r="D3696" s="144"/>
      <c r="G3696" s="147"/>
      <c r="X3696" s="146"/>
      <c r="Y3696" s="146"/>
      <c r="Z3696" s="199"/>
      <c r="AA3696" s="146"/>
      <c r="AB3696" s="148"/>
    </row>
    <row r="3697" spans="1:28" x14ac:dyDescent="0.2">
      <c r="A3697" s="150"/>
      <c r="B3697" s="149" t="str">
        <f t="shared" si="487"/>
        <v/>
      </c>
      <c r="C3697" s="140">
        <f t="shared" si="488"/>
        <v>38880000</v>
      </c>
      <c r="D3697" s="144"/>
      <c r="G3697" s="147"/>
      <c r="X3697" s="146"/>
      <c r="Y3697" s="146"/>
      <c r="Z3697" s="199"/>
      <c r="AA3697" s="146"/>
      <c r="AB3697" s="148"/>
    </row>
    <row r="3698" spans="1:28" x14ac:dyDescent="0.2">
      <c r="A3698" s="150"/>
      <c r="B3698" s="149" t="str">
        <f t="shared" si="487"/>
        <v/>
      </c>
      <c r="C3698" s="140">
        <f t="shared" si="488"/>
        <v>38890800</v>
      </c>
      <c r="D3698" s="144"/>
      <c r="G3698" s="147"/>
      <c r="X3698" s="146"/>
      <c r="Y3698" s="146"/>
      <c r="Z3698" s="199"/>
      <c r="AA3698" s="146"/>
      <c r="AB3698" s="148"/>
    </row>
    <row r="3699" spans="1:28" x14ac:dyDescent="0.2">
      <c r="A3699" s="150"/>
      <c r="B3699" s="149" t="str">
        <f t="shared" si="487"/>
        <v/>
      </c>
      <c r="C3699" s="140">
        <f t="shared" si="488"/>
        <v>38901600</v>
      </c>
      <c r="D3699" s="144"/>
      <c r="G3699" s="147"/>
      <c r="X3699" s="146"/>
      <c r="Y3699" s="146"/>
      <c r="Z3699" s="199"/>
      <c r="AA3699" s="146"/>
      <c r="AB3699" s="148"/>
    </row>
    <row r="3700" spans="1:28" x14ac:dyDescent="0.2">
      <c r="A3700" s="150"/>
      <c r="B3700" s="149" t="str">
        <f t="shared" si="487"/>
        <v/>
      </c>
      <c r="C3700" s="140">
        <f t="shared" si="488"/>
        <v>38912400</v>
      </c>
      <c r="D3700" s="144"/>
      <c r="G3700" s="147"/>
      <c r="X3700" s="146"/>
      <c r="Y3700" s="146"/>
      <c r="Z3700" s="199"/>
      <c r="AA3700" s="146"/>
      <c r="AB3700" s="148"/>
    </row>
    <row r="3701" spans="1:28" x14ac:dyDescent="0.2">
      <c r="A3701" s="150"/>
      <c r="B3701" s="149" t="str">
        <f t="shared" si="487"/>
        <v/>
      </c>
      <c r="C3701" s="140">
        <f t="shared" si="488"/>
        <v>38923200</v>
      </c>
      <c r="D3701" s="144"/>
      <c r="G3701" s="147"/>
      <c r="X3701" s="146"/>
      <c r="Y3701" s="146"/>
      <c r="Z3701" s="199"/>
      <c r="AA3701" s="146"/>
      <c r="AB3701" s="148"/>
    </row>
    <row r="3702" spans="1:28" x14ac:dyDescent="0.2">
      <c r="A3702" s="150"/>
      <c r="B3702" s="149" t="str">
        <f t="shared" ref="B3702:B3765" si="489">IF(D3702="","",B3701+$N$5/24+0.000000001)</f>
        <v/>
      </c>
      <c r="C3702" s="140">
        <f t="shared" si="488"/>
        <v>38934000</v>
      </c>
      <c r="D3702" s="144"/>
      <c r="G3702" s="147"/>
      <c r="X3702" s="146"/>
      <c r="Y3702" s="146"/>
      <c r="Z3702" s="199"/>
      <c r="AA3702" s="146"/>
      <c r="AB3702" s="148"/>
    </row>
    <row r="3703" spans="1:28" x14ac:dyDescent="0.2">
      <c r="A3703" s="150"/>
      <c r="B3703" s="149" t="str">
        <f t="shared" si="489"/>
        <v/>
      </c>
      <c r="C3703" s="140">
        <f t="shared" si="488"/>
        <v>38944800</v>
      </c>
      <c r="D3703" s="144"/>
      <c r="G3703" s="147"/>
      <c r="X3703" s="146"/>
      <c r="Y3703" s="146"/>
      <c r="Z3703" s="199"/>
      <c r="AA3703" s="146"/>
      <c r="AB3703" s="148"/>
    </row>
    <row r="3704" spans="1:28" x14ac:dyDescent="0.2">
      <c r="A3704" s="150"/>
      <c r="B3704" s="149" t="str">
        <f t="shared" si="489"/>
        <v/>
      </c>
      <c r="C3704" s="140">
        <f t="shared" si="488"/>
        <v>38955600</v>
      </c>
      <c r="D3704" s="144"/>
      <c r="G3704" s="147"/>
      <c r="X3704" s="146"/>
      <c r="Y3704" s="146"/>
      <c r="Z3704" s="199"/>
      <c r="AA3704" s="146"/>
      <c r="AB3704" s="148"/>
    </row>
    <row r="3705" spans="1:28" x14ac:dyDescent="0.2">
      <c r="A3705" s="150"/>
      <c r="B3705" s="149" t="str">
        <f t="shared" si="489"/>
        <v/>
      </c>
      <c r="C3705" s="140">
        <f t="shared" si="488"/>
        <v>38966400</v>
      </c>
      <c r="D3705" s="144"/>
      <c r="G3705" s="147"/>
      <c r="X3705" s="146"/>
      <c r="Y3705" s="146"/>
      <c r="Z3705" s="199"/>
      <c r="AA3705" s="146"/>
      <c r="AB3705" s="148"/>
    </row>
    <row r="3706" spans="1:28" x14ac:dyDescent="0.2">
      <c r="A3706" s="150"/>
      <c r="B3706" s="149" t="str">
        <f t="shared" si="489"/>
        <v/>
      </c>
      <c r="C3706" s="140">
        <f t="shared" si="488"/>
        <v>38977200</v>
      </c>
      <c r="D3706" s="144"/>
      <c r="G3706" s="147"/>
      <c r="X3706" s="146"/>
      <c r="Y3706" s="146"/>
      <c r="Z3706" s="199"/>
      <c r="AA3706" s="146"/>
      <c r="AB3706" s="148"/>
    </row>
    <row r="3707" spans="1:28" x14ac:dyDescent="0.2">
      <c r="A3707" s="150"/>
      <c r="B3707" s="149" t="str">
        <f t="shared" si="489"/>
        <v/>
      </c>
      <c r="C3707" s="140">
        <f t="shared" si="488"/>
        <v>38988000</v>
      </c>
      <c r="D3707" s="144"/>
      <c r="G3707" s="147"/>
      <c r="X3707" s="146"/>
      <c r="Y3707" s="146"/>
      <c r="Z3707" s="199"/>
      <c r="AA3707" s="146"/>
      <c r="AB3707" s="148"/>
    </row>
    <row r="3708" spans="1:28" x14ac:dyDescent="0.2">
      <c r="A3708" s="150"/>
      <c r="B3708" s="149" t="str">
        <f t="shared" si="489"/>
        <v/>
      </c>
      <c r="C3708" s="140">
        <f t="shared" ref="C3708:C3771" si="490">C3707+$N$5*3600+0.00000000001</f>
        <v>38998800</v>
      </c>
      <c r="D3708" s="144"/>
      <c r="G3708" s="147"/>
      <c r="X3708" s="146"/>
      <c r="Y3708" s="146"/>
      <c r="Z3708" s="199"/>
      <c r="AA3708" s="146"/>
      <c r="AB3708" s="148"/>
    </row>
    <row r="3709" spans="1:28" x14ac:dyDescent="0.2">
      <c r="A3709" s="150"/>
      <c r="B3709" s="149" t="str">
        <f t="shared" si="489"/>
        <v/>
      </c>
      <c r="C3709" s="140">
        <f t="shared" si="490"/>
        <v>39009600</v>
      </c>
      <c r="D3709" s="144"/>
      <c r="G3709" s="147"/>
      <c r="X3709" s="146"/>
      <c r="Y3709" s="146"/>
      <c r="Z3709" s="199"/>
      <c r="AA3709" s="146"/>
      <c r="AB3709" s="148"/>
    </row>
    <row r="3710" spans="1:28" x14ac:dyDescent="0.2">
      <c r="A3710" s="150"/>
      <c r="B3710" s="149" t="str">
        <f t="shared" si="489"/>
        <v/>
      </c>
      <c r="C3710" s="140">
        <f t="shared" si="490"/>
        <v>39020400</v>
      </c>
      <c r="D3710" s="144"/>
      <c r="G3710" s="147"/>
      <c r="X3710" s="146"/>
      <c r="Y3710" s="146"/>
      <c r="Z3710" s="199"/>
      <c r="AA3710" s="146"/>
      <c r="AB3710" s="148"/>
    </row>
    <row r="3711" spans="1:28" x14ac:dyDescent="0.2">
      <c r="A3711" s="150"/>
      <c r="B3711" s="149" t="str">
        <f t="shared" si="489"/>
        <v/>
      </c>
      <c r="C3711" s="140">
        <f t="shared" si="490"/>
        <v>39031200</v>
      </c>
      <c r="D3711" s="144"/>
      <c r="G3711" s="147"/>
      <c r="X3711" s="146"/>
      <c r="Y3711" s="146"/>
      <c r="Z3711" s="199"/>
      <c r="AA3711" s="146"/>
      <c r="AB3711" s="148"/>
    </row>
    <row r="3712" spans="1:28" x14ac:dyDescent="0.2">
      <c r="A3712" s="150"/>
      <c r="B3712" s="149" t="str">
        <f t="shared" si="489"/>
        <v/>
      </c>
      <c r="C3712" s="140">
        <f t="shared" si="490"/>
        <v>39042000</v>
      </c>
      <c r="D3712" s="144"/>
      <c r="G3712" s="147"/>
      <c r="X3712" s="146"/>
      <c r="Y3712" s="146"/>
      <c r="Z3712" s="199"/>
      <c r="AA3712" s="146"/>
      <c r="AB3712" s="148"/>
    </row>
    <row r="3713" spans="1:28" x14ac:dyDescent="0.2">
      <c r="A3713" s="150"/>
      <c r="B3713" s="149" t="str">
        <f t="shared" si="489"/>
        <v/>
      </c>
      <c r="C3713" s="140">
        <f t="shared" si="490"/>
        <v>39052800</v>
      </c>
      <c r="D3713" s="144"/>
      <c r="G3713" s="147"/>
      <c r="X3713" s="146"/>
      <c r="Y3713" s="146"/>
      <c r="Z3713" s="199"/>
      <c r="AA3713" s="146"/>
      <c r="AB3713" s="148"/>
    </row>
    <row r="3714" spans="1:28" x14ac:dyDescent="0.2">
      <c r="A3714" s="150"/>
      <c r="B3714" s="149" t="str">
        <f t="shared" si="489"/>
        <v/>
      </c>
      <c r="C3714" s="140">
        <f t="shared" si="490"/>
        <v>39063600</v>
      </c>
      <c r="D3714" s="144"/>
      <c r="G3714" s="147"/>
      <c r="X3714" s="146"/>
      <c r="Y3714" s="146"/>
      <c r="Z3714" s="199"/>
      <c r="AA3714" s="146"/>
      <c r="AB3714" s="148"/>
    </row>
    <row r="3715" spans="1:28" x14ac:dyDescent="0.2">
      <c r="A3715" s="150"/>
      <c r="B3715" s="149" t="str">
        <f t="shared" si="489"/>
        <v/>
      </c>
      <c r="C3715" s="140">
        <f t="shared" si="490"/>
        <v>39074400</v>
      </c>
      <c r="D3715" s="144"/>
      <c r="G3715" s="147"/>
      <c r="X3715" s="146"/>
      <c r="Y3715" s="146"/>
      <c r="Z3715" s="199"/>
      <c r="AA3715" s="146"/>
      <c r="AB3715" s="148"/>
    </row>
    <row r="3716" spans="1:28" x14ac:dyDescent="0.2">
      <c r="A3716" s="150"/>
      <c r="B3716" s="149" t="str">
        <f t="shared" si="489"/>
        <v/>
      </c>
      <c r="C3716" s="140">
        <f t="shared" si="490"/>
        <v>39085200</v>
      </c>
      <c r="D3716" s="144"/>
      <c r="G3716" s="147"/>
      <c r="X3716" s="146"/>
      <c r="Y3716" s="146"/>
      <c r="Z3716" s="199"/>
      <c r="AA3716" s="146"/>
      <c r="AB3716" s="148"/>
    </row>
    <row r="3717" spans="1:28" x14ac:dyDescent="0.2">
      <c r="A3717" s="150"/>
      <c r="B3717" s="149" t="str">
        <f t="shared" si="489"/>
        <v/>
      </c>
      <c r="C3717" s="140">
        <f t="shared" si="490"/>
        <v>39096000</v>
      </c>
      <c r="D3717" s="144"/>
      <c r="G3717" s="147"/>
      <c r="X3717" s="146"/>
      <c r="Y3717" s="146"/>
      <c r="Z3717" s="199"/>
      <c r="AA3717" s="146"/>
      <c r="AB3717" s="148"/>
    </row>
    <row r="3718" spans="1:28" x14ac:dyDescent="0.2">
      <c r="A3718" s="150"/>
      <c r="B3718" s="149" t="str">
        <f t="shared" si="489"/>
        <v/>
      </c>
      <c r="C3718" s="140">
        <f t="shared" si="490"/>
        <v>39106800</v>
      </c>
      <c r="D3718" s="144"/>
      <c r="G3718" s="147"/>
      <c r="X3718" s="146"/>
      <c r="Y3718" s="146"/>
      <c r="Z3718" s="199"/>
      <c r="AA3718" s="146"/>
      <c r="AB3718" s="148"/>
    </row>
    <row r="3719" spans="1:28" x14ac:dyDescent="0.2">
      <c r="A3719" s="150"/>
      <c r="B3719" s="149" t="str">
        <f t="shared" si="489"/>
        <v/>
      </c>
      <c r="C3719" s="140">
        <f t="shared" si="490"/>
        <v>39117600</v>
      </c>
      <c r="D3719" s="144"/>
      <c r="G3719" s="147"/>
      <c r="X3719" s="146"/>
      <c r="Y3719" s="146"/>
      <c r="Z3719" s="199"/>
      <c r="AA3719" s="146"/>
      <c r="AB3719" s="148"/>
    </row>
    <row r="3720" spans="1:28" x14ac:dyDescent="0.2">
      <c r="A3720" s="150"/>
      <c r="B3720" s="149" t="str">
        <f t="shared" si="489"/>
        <v/>
      </c>
      <c r="C3720" s="140">
        <f t="shared" si="490"/>
        <v>39128400</v>
      </c>
      <c r="D3720" s="144"/>
      <c r="G3720" s="147"/>
      <c r="X3720" s="146"/>
      <c r="Y3720" s="146"/>
      <c r="Z3720" s="199"/>
      <c r="AA3720" s="146"/>
      <c r="AB3720" s="148"/>
    </row>
    <row r="3721" spans="1:28" x14ac:dyDescent="0.2">
      <c r="A3721" s="150"/>
      <c r="B3721" s="149" t="str">
        <f t="shared" si="489"/>
        <v/>
      </c>
      <c r="C3721" s="140">
        <f t="shared" si="490"/>
        <v>39139200</v>
      </c>
      <c r="D3721" s="144"/>
      <c r="G3721" s="147"/>
      <c r="X3721" s="146"/>
      <c r="Y3721" s="146"/>
      <c r="Z3721" s="199"/>
      <c r="AA3721" s="146"/>
      <c r="AB3721" s="148"/>
    </row>
    <row r="3722" spans="1:28" x14ac:dyDescent="0.2">
      <c r="A3722" s="150"/>
      <c r="B3722" s="149" t="str">
        <f t="shared" si="489"/>
        <v/>
      </c>
      <c r="C3722" s="140">
        <f t="shared" si="490"/>
        <v>39150000</v>
      </c>
      <c r="D3722" s="144"/>
      <c r="G3722" s="147"/>
      <c r="X3722" s="146"/>
      <c r="Y3722" s="146"/>
      <c r="Z3722" s="199"/>
      <c r="AA3722" s="146"/>
      <c r="AB3722" s="148"/>
    </row>
    <row r="3723" spans="1:28" x14ac:dyDescent="0.2">
      <c r="A3723" s="150"/>
      <c r="B3723" s="149" t="str">
        <f t="shared" si="489"/>
        <v/>
      </c>
      <c r="C3723" s="140">
        <f t="shared" si="490"/>
        <v>39160800</v>
      </c>
      <c r="D3723" s="144"/>
      <c r="G3723" s="147"/>
      <c r="X3723" s="146"/>
      <c r="Y3723" s="146"/>
      <c r="Z3723" s="199"/>
      <c r="AA3723" s="146"/>
      <c r="AB3723" s="148"/>
    </row>
    <row r="3724" spans="1:28" x14ac:dyDescent="0.2">
      <c r="A3724" s="150"/>
      <c r="B3724" s="149" t="str">
        <f t="shared" si="489"/>
        <v/>
      </c>
      <c r="C3724" s="140">
        <f t="shared" si="490"/>
        <v>39171600</v>
      </c>
      <c r="D3724" s="144"/>
      <c r="G3724" s="147"/>
      <c r="X3724" s="146"/>
      <c r="Y3724" s="146"/>
      <c r="Z3724" s="199"/>
      <c r="AA3724" s="146"/>
      <c r="AB3724" s="148"/>
    </row>
    <row r="3725" spans="1:28" x14ac:dyDescent="0.2">
      <c r="A3725" s="150"/>
      <c r="B3725" s="149" t="str">
        <f t="shared" si="489"/>
        <v/>
      </c>
      <c r="C3725" s="140">
        <f t="shared" si="490"/>
        <v>39182400</v>
      </c>
      <c r="D3725" s="144"/>
      <c r="G3725" s="147"/>
      <c r="X3725" s="146"/>
      <c r="Y3725" s="146"/>
      <c r="Z3725" s="199"/>
      <c r="AA3725" s="146"/>
      <c r="AB3725" s="148"/>
    </row>
    <row r="3726" spans="1:28" x14ac:dyDescent="0.2">
      <c r="A3726" s="150"/>
      <c r="B3726" s="149" t="str">
        <f t="shared" si="489"/>
        <v/>
      </c>
      <c r="C3726" s="140">
        <f t="shared" si="490"/>
        <v>39193200</v>
      </c>
      <c r="D3726" s="144"/>
      <c r="G3726" s="147"/>
      <c r="X3726" s="146"/>
      <c r="Y3726" s="146"/>
      <c r="Z3726" s="199"/>
      <c r="AA3726" s="146"/>
      <c r="AB3726" s="148"/>
    </row>
    <row r="3727" spans="1:28" x14ac:dyDescent="0.2">
      <c r="A3727" s="150"/>
      <c r="B3727" s="149" t="str">
        <f t="shared" si="489"/>
        <v/>
      </c>
      <c r="C3727" s="140">
        <f t="shared" si="490"/>
        <v>39204000</v>
      </c>
      <c r="D3727" s="144"/>
      <c r="G3727" s="147"/>
      <c r="X3727" s="146"/>
      <c r="Y3727" s="146"/>
      <c r="Z3727" s="199"/>
      <c r="AA3727" s="146"/>
      <c r="AB3727" s="148"/>
    </row>
    <row r="3728" spans="1:28" x14ac:dyDescent="0.2">
      <c r="A3728" s="150"/>
      <c r="B3728" s="149" t="str">
        <f t="shared" si="489"/>
        <v/>
      </c>
      <c r="C3728" s="140">
        <f t="shared" si="490"/>
        <v>39214800</v>
      </c>
      <c r="D3728" s="144"/>
      <c r="G3728" s="147"/>
      <c r="X3728" s="146"/>
      <c r="Y3728" s="146"/>
      <c r="Z3728" s="199"/>
      <c r="AA3728" s="146"/>
      <c r="AB3728" s="148"/>
    </row>
    <row r="3729" spans="1:28" x14ac:dyDescent="0.2">
      <c r="A3729" s="150"/>
      <c r="B3729" s="149" t="str">
        <f t="shared" si="489"/>
        <v/>
      </c>
      <c r="C3729" s="140">
        <f t="shared" si="490"/>
        <v>39225600</v>
      </c>
      <c r="D3729" s="144"/>
      <c r="G3729" s="147"/>
      <c r="X3729" s="146"/>
      <c r="Y3729" s="146"/>
      <c r="Z3729" s="199"/>
      <c r="AA3729" s="146"/>
      <c r="AB3729" s="148"/>
    </row>
    <row r="3730" spans="1:28" x14ac:dyDescent="0.2">
      <c r="A3730" s="150"/>
      <c r="B3730" s="149" t="str">
        <f t="shared" si="489"/>
        <v/>
      </c>
      <c r="C3730" s="140">
        <f t="shared" si="490"/>
        <v>39236400</v>
      </c>
      <c r="D3730" s="144"/>
      <c r="G3730" s="147"/>
      <c r="X3730" s="146"/>
      <c r="Y3730" s="146"/>
      <c r="Z3730" s="199"/>
      <c r="AA3730" s="146"/>
      <c r="AB3730" s="148"/>
    </row>
    <row r="3731" spans="1:28" x14ac:dyDescent="0.2">
      <c r="A3731" s="150"/>
      <c r="B3731" s="149" t="str">
        <f t="shared" si="489"/>
        <v/>
      </c>
      <c r="C3731" s="140">
        <f t="shared" si="490"/>
        <v>39247200</v>
      </c>
      <c r="D3731" s="144"/>
      <c r="G3731" s="147"/>
      <c r="X3731" s="146"/>
      <c r="Y3731" s="146"/>
      <c r="Z3731" s="199"/>
      <c r="AA3731" s="146"/>
      <c r="AB3731" s="148"/>
    </row>
    <row r="3732" spans="1:28" x14ac:dyDescent="0.2">
      <c r="A3732" s="150"/>
      <c r="B3732" s="149" t="str">
        <f t="shared" si="489"/>
        <v/>
      </c>
      <c r="C3732" s="140">
        <f t="shared" si="490"/>
        <v>39258000</v>
      </c>
      <c r="D3732" s="144"/>
      <c r="G3732" s="147"/>
      <c r="X3732" s="146"/>
      <c r="Y3732" s="146"/>
      <c r="Z3732" s="199"/>
      <c r="AA3732" s="146"/>
      <c r="AB3732" s="148"/>
    </row>
    <row r="3733" spans="1:28" x14ac:dyDescent="0.2">
      <c r="A3733" s="150"/>
      <c r="B3733" s="149" t="str">
        <f t="shared" si="489"/>
        <v/>
      </c>
      <c r="C3733" s="140">
        <f t="shared" si="490"/>
        <v>39268800</v>
      </c>
      <c r="D3733" s="144"/>
      <c r="G3733" s="147"/>
      <c r="X3733" s="146"/>
      <c r="Y3733" s="146"/>
      <c r="Z3733" s="199"/>
      <c r="AA3733" s="146"/>
      <c r="AB3733" s="148"/>
    </row>
    <row r="3734" spans="1:28" x14ac:dyDescent="0.2">
      <c r="A3734" s="150"/>
      <c r="B3734" s="149" t="str">
        <f t="shared" si="489"/>
        <v/>
      </c>
      <c r="C3734" s="140">
        <f t="shared" si="490"/>
        <v>39279600</v>
      </c>
      <c r="D3734" s="144"/>
      <c r="G3734" s="147"/>
      <c r="X3734" s="146"/>
      <c r="Y3734" s="146"/>
      <c r="Z3734" s="199"/>
      <c r="AA3734" s="146"/>
      <c r="AB3734" s="148"/>
    </row>
    <row r="3735" spans="1:28" x14ac:dyDescent="0.2">
      <c r="A3735" s="150"/>
      <c r="B3735" s="149" t="str">
        <f t="shared" si="489"/>
        <v/>
      </c>
      <c r="C3735" s="140">
        <f t="shared" si="490"/>
        <v>39290400</v>
      </c>
      <c r="D3735" s="144"/>
      <c r="G3735" s="147"/>
      <c r="X3735" s="146"/>
      <c r="Y3735" s="146"/>
      <c r="Z3735" s="199"/>
      <c r="AA3735" s="146"/>
      <c r="AB3735" s="148"/>
    </row>
    <row r="3736" spans="1:28" x14ac:dyDescent="0.2">
      <c r="A3736" s="150"/>
      <c r="B3736" s="149" t="str">
        <f t="shared" si="489"/>
        <v/>
      </c>
      <c r="C3736" s="140">
        <f t="shared" si="490"/>
        <v>39301200</v>
      </c>
      <c r="D3736" s="144"/>
      <c r="G3736" s="147"/>
      <c r="X3736" s="146"/>
      <c r="Y3736" s="146"/>
      <c r="Z3736" s="199"/>
      <c r="AA3736" s="146"/>
      <c r="AB3736" s="148"/>
    </row>
    <row r="3737" spans="1:28" x14ac:dyDescent="0.2">
      <c r="A3737" s="150"/>
      <c r="B3737" s="149" t="str">
        <f t="shared" si="489"/>
        <v/>
      </c>
      <c r="C3737" s="140">
        <f t="shared" si="490"/>
        <v>39312000</v>
      </c>
      <c r="D3737" s="144"/>
      <c r="G3737" s="147"/>
      <c r="X3737" s="146"/>
      <c r="Y3737" s="146"/>
      <c r="Z3737" s="199"/>
      <c r="AA3737" s="146"/>
      <c r="AB3737" s="148"/>
    </row>
    <row r="3738" spans="1:28" x14ac:dyDescent="0.2">
      <c r="A3738" s="150"/>
      <c r="B3738" s="149" t="str">
        <f t="shared" si="489"/>
        <v/>
      </c>
      <c r="C3738" s="140">
        <f t="shared" si="490"/>
        <v>39322800</v>
      </c>
      <c r="D3738" s="144"/>
      <c r="G3738" s="147"/>
      <c r="X3738" s="146"/>
      <c r="Y3738" s="146"/>
      <c r="Z3738" s="199"/>
      <c r="AA3738" s="146"/>
      <c r="AB3738" s="148"/>
    </row>
    <row r="3739" spans="1:28" x14ac:dyDescent="0.2">
      <c r="A3739" s="150"/>
      <c r="B3739" s="149" t="str">
        <f t="shared" si="489"/>
        <v/>
      </c>
      <c r="C3739" s="140">
        <f t="shared" si="490"/>
        <v>39333600</v>
      </c>
      <c r="D3739" s="144"/>
      <c r="G3739" s="147"/>
      <c r="X3739" s="146"/>
      <c r="Y3739" s="146"/>
      <c r="Z3739" s="199"/>
      <c r="AA3739" s="146"/>
      <c r="AB3739" s="148"/>
    </row>
    <row r="3740" spans="1:28" x14ac:dyDescent="0.2">
      <c r="A3740" s="150"/>
      <c r="B3740" s="149" t="str">
        <f t="shared" si="489"/>
        <v/>
      </c>
      <c r="C3740" s="140">
        <f t="shared" si="490"/>
        <v>39344400</v>
      </c>
      <c r="D3740" s="144"/>
      <c r="G3740" s="147"/>
      <c r="X3740" s="146"/>
      <c r="Y3740" s="146"/>
      <c r="Z3740" s="199"/>
      <c r="AA3740" s="146"/>
      <c r="AB3740" s="148"/>
    </row>
    <row r="3741" spans="1:28" x14ac:dyDescent="0.2">
      <c r="A3741" s="150"/>
      <c r="B3741" s="149" t="str">
        <f t="shared" si="489"/>
        <v/>
      </c>
      <c r="C3741" s="140">
        <f t="shared" si="490"/>
        <v>39355200</v>
      </c>
      <c r="D3741" s="144"/>
      <c r="G3741" s="147"/>
      <c r="X3741" s="146"/>
      <c r="Y3741" s="146"/>
      <c r="Z3741" s="199"/>
      <c r="AA3741" s="146"/>
      <c r="AB3741" s="148"/>
    </row>
    <row r="3742" spans="1:28" x14ac:dyDescent="0.2">
      <c r="A3742" s="150"/>
      <c r="B3742" s="149" t="str">
        <f t="shared" si="489"/>
        <v/>
      </c>
      <c r="C3742" s="140">
        <f t="shared" si="490"/>
        <v>39366000</v>
      </c>
      <c r="D3742" s="144"/>
      <c r="G3742" s="147"/>
      <c r="X3742" s="146"/>
      <c r="Y3742" s="146"/>
      <c r="Z3742" s="199"/>
      <c r="AA3742" s="146"/>
      <c r="AB3742" s="148"/>
    </row>
    <row r="3743" spans="1:28" x14ac:dyDescent="0.2">
      <c r="A3743" s="150"/>
      <c r="B3743" s="149" t="str">
        <f t="shared" si="489"/>
        <v/>
      </c>
      <c r="C3743" s="140">
        <f t="shared" si="490"/>
        <v>39376800</v>
      </c>
      <c r="D3743" s="144"/>
      <c r="G3743" s="147"/>
      <c r="X3743" s="146"/>
      <c r="Y3743" s="146"/>
      <c r="Z3743" s="199"/>
      <c r="AA3743" s="146"/>
      <c r="AB3743" s="148"/>
    </row>
    <row r="3744" spans="1:28" x14ac:dyDescent="0.2">
      <c r="A3744" s="150"/>
      <c r="B3744" s="149" t="str">
        <f t="shared" si="489"/>
        <v/>
      </c>
      <c r="C3744" s="140">
        <f t="shared" si="490"/>
        <v>39387600</v>
      </c>
      <c r="D3744" s="144"/>
      <c r="G3744" s="147"/>
      <c r="X3744" s="146"/>
      <c r="Y3744" s="146"/>
      <c r="Z3744" s="199"/>
      <c r="AA3744" s="146"/>
      <c r="AB3744" s="148"/>
    </row>
    <row r="3745" spans="1:28" x14ac:dyDescent="0.2">
      <c r="A3745" s="150"/>
      <c r="B3745" s="149" t="str">
        <f t="shared" si="489"/>
        <v/>
      </c>
      <c r="C3745" s="140">
        <f t="shared" si="490"/>
        <v>39398400</v>
      </c>
      <c r="D3745" s="144"/>
      <c r="G3745" s="147"/>
      <c r="X3745" s="146"/>
      <c r="Y3745" s="146"/>
      <c r="Z3745" s="199"/>
      <c r="AA3745" s="146"/>
      <c r="AB3745" s="148"/>
    </row>
    <row r="3746" spans="1:28" x14ac:dyDescent="0.2">
      <c r="A3746" s="150"/>
      <c r="B3746" s="149" t="str">
        <f t="shared" si="489"/>
        <v/>
      </c>
      <c r="C3746" s="140">
        <f t="shared" si="490"/>
        <v>39409200</v>
      </c>
      <c r="D3746" s="144"/>
      <c r="G3746" s="147"/>
      <c r="X3746" s="146"/>
      <c r="Y3746" s="146"/>
      <c r="Z3746" s="199"/>
      <c r="AA3746" s="146"/>
      <c r="AB3746" s="148"/>
    </row>
    <row r="3747" spans="1:28" x14ac:dyDescent="0.2">
      <c r="A3747" s="150"/>
      <c r="B3747" s="149" t="str">
        <f t="shared" si="489"/>
        <v/>
      </c>
      <c r="C3747" s="140">
        <f t="shared" si="490"/>
        <v>39420000</v>
      </c>
      <c r="D3747" s="144"/>
      <c r="G3747" s="147"/>
      <c r="X3747" s="146"/>
      <c r="Y3747" s="146"/>
      <c r="Z3747" s="199"/>
      <c r="AA3747" s="146"/>
      <c r="AB3747" s="148"/>
    </row>
    <row r="3748" spans="1:28" x14ac:dyDescent="0.2">
      <c r="A3748" s="150"/>
      <c r="B3748" s="149" t="str">
        <f t="shared" si="489"/>
        <v/>
      </c>
      <c r="C3748" s="140">
        <f t="shared" si="490"/>
        <v>39430800</v>
      </c>
      <c r="D3748" s="144"/>
      <c r="G3748" s="147"/>
      <c r="X3748" s="146"/>
      <c r="Y3748" s="146"/>
      <c r="Z3748" s="199"/>
      <c r="AA3748" s="146"/>
      <c r="AB3748" s="148"/>
    </row>
    <row r="3749" spans="1:28" x14ac:dyDescent="0.2">
      <c r="A3749" s="150"/>
      <c r="B3749" s="149" t="str">
        <f t="shared" si="489"/>
        <v/>
      </c>
      <c r="C3749" s="140">
        <f t="shared" si="490"/>
        <v>39441600</v>
      </c>
      <c r="D3749" s="144"/>
      <c r="G3749" s="147"/>
      <c r="X3749" s="146"/>
      <c r="Y3749" s="146"/>
      <c r="Z3749" s="199"/>
      <c r="AA3749" s="146"/>
      <c r="AB3749" s="148"/>
    </row>
    <row r="3750" spans="1:28" x14ac:dyDescent="0.2">
      <c r="A3750" s="150"/>
      <c r="B3750" s="149" t="str">
        <f t="shared" si="489"/>
        <v/>
      </c>
      <c r="C3750" s="140">
        <f t="shared" si="490"/>
        <v>39452400</v>
      </c>
      <c r="D3750" s="144"/>
      <c r="G3750" s="147"/>
      <c r="X3750" s="146"/>
      <c r="Y3750" s="146"/>
      <c r="Z3750" s="199"/>
      <c r="AA3750" s="146"/>
      <c r="AB3750" s="148"/>
    </row>
    <row r="3751" spans="1:28" x14ac:dyDescent="0.2">
      <c r="A3751" s="150"/>
      <c r="B3751" s="149" t="str">
        <f t="shared" si="489"/>
        <v/>
      </c>
      <c r="C3751" s="140">
        <f t="shared" si="490"/>
        <v>39463200</v>
      </c>
      <c r="D3751" s="144"/>
      <c r="G3751" s="147"/>
      <c r="X3751" s="146"/>
      <c r="Y3751" s="146"/>
      <c r="Z3751" s="199"/>
      <c r="AA3751" s="146"/>
      <c r="AB3751" s="148"/>
    </row>
    <row r="3752" spans="1:28" x14ac:dyDescent="0.2">
      <c r="A3752" s="150"/>
      <c r="B3752" s="149" t="str">
        <f t="shared" si="489"/>
        <v/>
      </c>
      <c r="C3752" s="140">
        <f t="shared" si="490"/>
        <v>39474000</v>
      </c>
      <c r="D3752" s="144"/>
      <c r="G3752" s="147"/>
      <c r="X3752" s="146"/>
      <c r="Y3752" s="146"/>
      <c r="Z3752" s="199"/>
      <c r="AA3752" s="146"/>
      <c r="AB3752" s="148"/>
    </row>
    <row r="3753" spans="1:28" x14ac:dyDescent="0.2">
      <c r="A3753" s="150"/>
      <c r="B3753" s="149" t="str">
        <f t="shared" si="489"/>
        <v/>
      </c>
      <c r="C3753" s="140">
        <f t="shared" si="490"/>
        <v>39484800</v>
      </c>
      <c r="D3753" s="144"/>
      <c r="G3753" s="147"/>
      <c r="X3753" s="146"/>
      <c r="Y3753" s="146"/>
      <c r="Z3753" s="199"/>
      <c r="AA3753" s="146"/>
      <c r="AB3753" s="148"/>
    </row>
    <row r="3754" spans="1:28" x14ac:dyDescent="0.2">
      <c r="A3754" s="150"/>
      <c r="B3754" s="149" t="str">
        <f t="shared" si="489"/>
        <v/>
      </c>
      <c r="C3754" s="140">
        <f t="shared" si="490"/>
        <v>39495600</v>
      </c>
      <c r="D3754" s="144"/>
      <c r="G3754" s="147"/>
      <c r="X3754" s="146"/>
      <c r="Y3754" s="146"/>
      <c r="Z3754" s="199"/>
      <c r="AA3754" s="146"/>
      <c r="AB3754" s="148"/>
    </row>
    <row r="3755" spans="1:28" x14ac:dyDescent="0.2">
      <c r="A3755" s="150"/>
      <c r="B3755" s="149" t="str">
        <f t="shared" si="489"/>
        <v/>
      </c>
      <c r="C3755" s="140">
        <f t="shared" si="490"/>
        <v>39506400</v>
      </c>
      <c r="D3755" s="144"/>
      <c r="G3755" s="147"/>
      <c r="X3755" s="146"/>
      <c r="Y3755" s="146"/>
      <c r="Z3755" s="199"/>
      <c r="AA3755" s="146"/>
      <c r="AB3755" s="148"/>
    </row>
    <row r="3756" spans="1:28" x14ac:dyDescent="0.2">
      <c r="A3756" s="150"/>
      <c r="B3756" s="149" t="str">
        <f t="shared" si="489"/>
        <v/>
      </c>
      <c r="C3756" s="140">
        <f t="shared" si="490"/>
        <v>39517200</v>
      </c>
      <c r="D3756" s="144"/>
      <c r="G3756" s="147"/>
      <c r="X3756" s="146"/>
      <c r="Y3756" s="146"/>
      <c r="Z3756" s="199"/>
      <c r="AA3756" s="146"/>
      <c r="AB3756" s="148"/>
    </row>
    <row r="3757" spans="1:28" x14ac:dyDescent="0.2">
      <c r="A3757" s="150"/>
      <c r="B3757" s="149" t="str">
        <f t="shared" si="489"/>
        <v/>
      </c>
      <c r="C3757" s="140">
        <f t="shared" si="490"/>
        <v>39528000</v>
      </c>
      <c r="D3757" s="144"/>
      <c r="G3757" s="147"/>
      <c r="X3757" s="146"/>
      <c r="Y3757" s="146"/>
      <c r="Z3757" s="199"/>
      <c r="AA3757" s="146"/>
      <c r="AB3757" s="148"/>
    </row>
    <row r="3758" spans="1:28" x14ac:dyDescent="0.2">
      <c r="A3758" s="150"/>
      <c r="B3758" s="149" t="str">
        <f t="shared" si="489"/>
        <v/>
      </c>
      <c r="C3758" s="140">
        <f t="shared" si="490"/>
        <v>39538800</v>
      </c>
      <c r="D3758" s="144"/>
      <c r="G3758" s="147"/>
      <c r="X3758" s="146"/>
      <c r="Y3758" s="146"/>
      <c r="Z3758" s="199"/>
      <c r="AA3758" s="146"/>
      <c r="AB3758" s="148"/>
    </row>
    <row r="3759" spans="1:28" x14ac:dyDescent="0.2">
      <c r="A3759" s="150"/>
      <c r="B3759" s="149" t="str">
        <f t="shared" si="489"/>
        <v/>
      </c>
      <c r="C3759" s="140">
        <f t="shared" si="490"/>
        <v>39549600</v>
      </c>
      <c r="D3759" s="144"/>
      <c r="G3759" s="147"/>
      <c r="X3759" s="146"/>
      <c r="Y3759" s="146"/>
      <c r="Z3759" s="199"/>
      <c r="AA3759" s="146"/>
      <c r="AB3759" s="148"/>
    </row>
    <row r="3760" spans="1:28" x14ac:dyDescent="0.2">
      <c r="A3760" s="150"/>
      <c r="B3760" s="149" t="str">
        <f t="shared" si="489"/>
        <v/>
      </c>
      <c r="C3760" s="140">
        <f t="shared" si="490"/>
        <v>39560400</v>
      </c>
      <c r="D3760" s="144"/>
      <c r="G3760" s="147"/>
      <c r="X3760" s="146"/>
      <c r="Y3760" s="146"/>
      <c r="Z3760" s="199"/>
      <c r="AA3760" s="146"/>
      <c r="AB3760" s="148"/>
    </row>
    <row r="3761" spans="1:28" x14ac:dyDescent="0.2">
      <c r="A3761" s="150"/>
      <c r="B3761" s="149" t="str">
        <f t="shared" si="489"/>
        <v/>
      </c>
      <c r="C3761" s="140">
        <f t="shared" si="490"/>
        <v>39571200</v>
      </c>
      <c r="D3761" s="144"/>
      <c r="G3761" s="147"/>
      <c r="X3761" s="146"/>
      <c r="Y3761" s="146"/>
      <c r="Z3761" s="199"/>
      <c r="AA3761" s="146"/>
      <c r="AB3761" s="148"/>
    </row>
    <row r="3762" spans="1:28" x14ac:dyDescent="0.2">
      <c r="A3762" s="150"/>
      <c r="B3762" s="149" t="str">
        <f t="shared" si="489"/>
        <v/>
      </c>
      <c r="C3762" s="140">
        <f t="shared" si="490"/>
        <v>39582000</v>
      </c>
      <c r="D3762" s="144"/>
      <c r="G3762" s="147"/>
      <c r="X3762" s="146"/>
      <c r="Y3762" s="146"/>
      <c r="Z3762" s="199"/>
      <c r="AA3762" s="146"/>
      <c r="AB3762" s="148"/>
    </row>
    <row r="3763" spans="1:28" x14ac:dyDescent="0.2">
      <c r="A3763" s="150"/>
      <c r="B3763" s="149" t="str">
        <f t="shared" si="489"/>
        <v/>
      </c>
      <c r="C3763" s="140">
        <f t="shared" si="490"/>
        <v>39592800</v>
      </c>
      <c r="D3763" s="144"/>
      <c r="G3763" s="147"/>
      <c r="X3763" s="146"/>
      <c r="Y3763" s="146"/>
      <c r="Z3763" s="199"/>
      <c r="AA3763" s="146"/>
      <c r="AB3763" s="148"/>
    </row>
    <row r="3764" spans="1:28" x14ac:dyDescent="0.2">
      <c r="A3764" s="150"/>
      <c r="B3764" s="149" t="str">
        <f t="shared" si="489"/>
        <v/>
      </c>
      <c r="C3764" s="140">
        <f t="shared" si="490"/>
        <v>39603600</v>
      </c>
      <c r="D3764" s="144"/>
      <c r="G3764" s="147"/>
      <c r="X3764" s="146"/>
      <c r="Y3764" s="146"/>
      <c r="Z3764" s="199"/>
      <c r="AA3764" s="146"/>
      <c r="AB3764" s="148"/>
    </row>
    <row r="3765" spans="1:28" x14ac:dyDescent="0.2">
      <c r="A3765" s="150"/>
      <c r="B3765" s="149" t="str">
        <f t="shared" si="489"/>
        <v/>
      </c>
      <c r="C3765" s="140">
        <f t="shared" si="490"/>
        <v>39614400</v>
      </c>
      <c r="D3765" s="144"/>
      <c r="G3765" s="147"/>
      <c r="X3765" s="146"/>
      <c r="Y3765" s="146"/>
      <c r="Z3765" s="199"/>
      <c r="AA3765" s="146"/>
      <c r="AB3765" s="148"/>
    </row>
    <row r="3766" spans="1:28" x14ac:dyDescent="0.2">
      <c r="A3766" s="150"/>
      <c r="B3766" s="149" t="str">
        <f t="shared" ref="B3766:B3829" si="491">IF(D3766="","",B3765+$N$5/24+0.000000001)</f>
        <v/>
      </c>
      <c r="C3766" s="140">
        <f t="shared" si="490"/>
        <v>39625200</v>
      </c>
      <c r="D3766" s="144"/>
      <c r="G3766" s="147"/>
      <c r="X3766" s="146"/>
      <c r="Y3766" s="146"/>
      <c r="Z3766" s="199"/>
      <c r="AA3766" s="146"/>
      <c r="AB3766" s="148"/>
    </row>
    <row r="3767" spans="1:28" x14ac:dyDescent="0.2">
      <c r="A3767" s="150"/>
      <c r="B3767" s="149" t="str">
        <f t="shared" si="491"/>
        <v/>
      </c>
      <c r="C3767" s="140">
        <f t="shared" si="490"/>
        <v>39636000</v>
      </c>
      <c r="D3767" s="144"/>
      <c r="G3767" s="147"/>
      <c r="X3767" s="146"/>
      <c r="Y3767" s="146"/>
      <c r="Z3767" s="199"/>
      <c r="AA3767" s="146"/>
      <c r="AB3767" s="148"/>
    </row>
    <row r="3768" spans="1:28" x14ac:dyDescent="0.2">
      <c r="A3768" s="150"/>
      <c r="B3768" s="149" t="str">
        <f t="shared" si="491"/>
        <v/>
      </c>
      <c r="C3768" s="140">
        <f t="shared" si="490"/>
        <v>39646800</v>
      </c>
      <c r="D3768" s="144"/>
      <c r="G3768" s="147"/>
      <c r="X3768" s="146"/>
      <c r="Y3768" s="146"/>
      <c r="Z3768" s="199"/>
      <c r="AA3768" s="146"/>
      <c r="AB3768" s="148"/>
    </row>
    <row r="3769" spans="1:28" x14ac:dyDescent="0.2">
      <c r="A3769" s="150"/>
      <c r="B3769" s="149" t="str">
        <f t="shared" si="491"/>
        <v/>
      </c>
      <c r="C3769" s="140">
        <f t="shared" si="490"/>
        <v>39657600</v>
      </c>
      <c r="D3769" s="144"/>
      <c r="G3769" s="147"/>
      <c r="X3769" s="146"/>
      <c r="Y3769" s="146"/>
      <c r="Z3769" s="199"/>
      <c r="AA3769" s="146"/>
      <c r="AB3769" s="148"/>
    </row>
    <row r="3770" spans="1:28" x14ac:dyDescent="0.2">
      <c r="A3770" s="150"/>
      <c r="B3770" s="149" t="str">
        <f t="shared" si="491"/>
        <v/>
      </c>
      <c r="C3770" s="140">
        <f t="shared" si="490"/>
        <v>39668400</v>
      </c>
      <c r="D3770" s="144"/>
      <c r="G3770" s="147"/>
      <c r="X3770" s="146"/>
      <c r="Y3770" s="146"/>
      <c r="Z3770" s="199"/>
      <c r="AA3770" s="146"/>
      <c r="AB3770" s="148"/>
    </row>
    <row r="3771" spans="1:28" x14ac:dyDescent="0.2">
      <c r="A3771" s="150"/>
      <c r="B3771" s="149" t="str">
        <f t="shared" si="491"/>
        <v/>
      </c>
      <c r="C3771" s="140">
        <f t="shared" si="490"/>
        <v>39679200</v>
      </c>
      <c r="D3771" s="144"/>
      <c r="G3771" s="147"/>
      <c r="X3771" s="146"/>
      <c r="Y3771" s="146"/>
      <c r="Z3771" s="199"/>
      <c r="AA3771" s="146"/>
      <c r="AB3771" s="148"/>
    </row>
    <row r="3772" spans="1:28" x14ac:dyDescent="0.2">
      <c r="A3772" s="150"/>
      <c r="B3772" s="149" t="str">
        <f t="shared" si="491"/>
        <v/>
      </c>
      <c r="C3772" s="140">
        <f t="shared" ref="C3772:C3835" si="492">C3771+$N$5*3600+0.00000000001</f>
        <v>39690000</v>
      </c>
      <c r="D3772" s="144"/>
      <c r="G3772" s="147"/>
      <c r="X3772" s="146"/>
      <c r="Y3772" s="146"/>
      <c r="Z3772" s="199"/>
      <c r="AA3772" s="146"/>
      <c r="AB3772" s="148"/>
    </row>
    <row r="3773" spans="1:28" x14ac:dyDescent="0.2">
      <c r="A3773" s="150"/>
      <c r="B3773" s="149" t="str">
        <f t="shared" si="491"/>
        <v/>
      </c>
      <c r="C3773" s="140">
        <f t="shared" si="492"/>
        <v>39700800</v>
      </c>
      <c r="D3773" s="144"/>
      <c r="G3773" s="147"/>
      <c r="X3773" s="146"/>
      <c r="Y3773" s="146"/>
      <c r="Z3773" s="199"/>
      <c r="AA3773" s="146"/>
      <c r="AB3773" s="148"/>
    </row>
    <row r="3774" spans="1:28" x14ac:dyDescent="0.2">
      <c r="A3774" s="150"/>
      <c r="B3774" s="149" t="str">
        <f t="shared" si="491"/>
        <v/>
      </c>
      <c r="C3774" s="140">
        <f t="shared" si="492"/>
        <v>39711600</v>
      </c>
      <c r="D3774" s="144"/>
      <c r="G3774" s="147"/>
      <c r="X3774" s="146"/>
      <c r="Y3774" s="146"/>
      <c r="Z3774" s="199"/>
      <c r="AA3774" s="146"/>
      <c r="AB3774" s="148"/>
    </row>
    <row r="3775" spans="1:28" x14ac:dyDescent="0.2">
      <c r="A3775" s="150"/>
      <c r="B3775" s="149" t="str">
        <f t="shared" si="491"/>
        <v/>
      </c>
      <c r="C3775" s="140">
        <f t="shared" si="492"/>
        <v>39722400</v>
      </c>
      <c r="D3775" s="144"/>
      <c r="G3775" s="147"/>
      <c r="X3775" s="146"/>
      <c r="Y3775" s="146"/>
      <c r="Z3775" s="199"/>
      <c r="AA3775" s="146"/>
      <c r="AB3775" s="148"/>
    </row>
    <row r="3776" spans="1:28" x14ac:dyDescent="0.2">
      <c r="A3776" s="150"/>
      <c r="B3776" s="149" t="str">
        <f t="shared" si="491"/>
        <v/>
      </c>
      <c r="C3776" s="140">
        <f t="shared" si="492"/>
        <v>39733200</v>
      </c>
      <c r="D3776" s="144"/>
      <c r="G3776" s="147"/>
      <c r="X3776" s="146"/>
      <c r="Y3776" s="146"/>
      <c r="Z3776" s="199"/>
      <c r="AA3776" s="146"/>
      <c r="AB3776" s="148"/>
    </row>
    <row r="3777" spans="1:28" x14ac:dyDescent="0.2">
      <c r="A3777" s="150"/>
      <c r="B3777" s="149" t="str">
        <f t="shared" si="491"/>
        <v/>
      </c>
      <c r="C3777" s="140">
        <f t="shared" si="492"/>
        <v>39744000</v>
      </c>
      <c r="D3777" s="144"/>
      <c r="G3777" s="147"/>
      <c r="X3777" s="146"/>
      <c r="Y3777" s="146"/>
      <c r="Z3777" s="199"/>
      <c r="AA3777" s="146"/>
      <c r="AB3777" s="148"/>
    </row>
    <row r="3778" spans="1:28" x14ac:dyDescent="0.2">
      <c r="A3778" s="150"/>
      <c r="B3778" s="149" t="str">
        <f t="shared" si="491"/>
        <v/>
      </c>
      <c r="C3778" s="140">
        <f t="shared" si="492"/>
        <v>39754800</v>
      </c>
      <c r="D3778" s="144"/>
      <c r="G3778" s="147"/>
      <c r="X3778" s="146"/>
      <c r="Y3778" s="146"/>
      <c r="Z3778" s="199"/>
      <c r="AA3778" s="146"/>
      <c r="AB3778" s="148"/>
    </row>
    <row r="3779" spans="1:28" x14ac:dyDescent="0.2">
      <c r="A3779" s="150"/>
      <c r="B3779" s="149" t="str">
        <f t="shared" si="491"/>
        <v/>
      </c>
      <c r="C3779" s="140">
        <f t="shared" si="492"/>
        <v>39765600</v>
      </c>
      <c r="D3779" s="144"/>
      <c r="G3779" s="147"/>
      <c r="X3779" s="146"/>
      <c r="Y3779" s="146"/>
      <c r="Z3779" s="199"/>
      <c r="AA3779" s="146"/>
      <c r="AB3779" s="148"/>
    </row>
    <row r="3780" spans="1:28" x14ac:dyDescent="0.2">
      <c r="A3780" s="150"/>
      <c r="B3780" s="149" t="str">
        <f t="shared" si="491"/>
        <v/>
      </c>
      <c r="C3780" s="140">
        <f t="shared" si="492"/>
        <v>39776400</v>
      </c>
      <c r="D3780" s="144"/>
      <c r="G3780" s="147"/>
      <c r="X3780" s="146"/>
      <c r="Y3780" s="146"/>
      <c r="Z3780" s="199"/>
      <c r="AA3780" s="146"/>
      <c r="AB3780" s="148"/>
    </row>
    <row r="3781" spans="1:28" x14ac:dyDescent="0.2">
      <c r="A3781" s="150"/>
      <c r="B3781" s="149" t="str">
        <f t="shared" si="491"/>
        <v/>
      </c>
      <c r="C3781" s="140">
        <f t="shared" si="492"/>
        <v>39787200</v>
      </c>
      <c r="D3781" s="144"/>
      <c r="G3781" s="147"/>
      <c r="X3781" s="146"/>
      <c r="Y3781" s="146"/>
      <c r="Z3781" s="199"/>
      <c r="AA3781" s="146"/>
      <c r="AB3781" s="148"/>
    </row>
    <row r="3782" spans="1:28" x14ac:dyDescent="0.2">
      <c r="A3782" s="150"/>
      <c r="B3782" s="149" t="str">
        <f t="shared" si="491"/>
        <v/>
      </c>
      <c r="C3782" s="140">
        <f t="shared" si="492"/>
        <v>39798000</v>
      </c>
      <c r="D3782" s="144"/>
      <c r="G3782" s="147"/>
      <c r="X3782" s="146"/>
      <c r="Y3782" s="146"/>
      <c r="Z3782" s="199"/>
      <c r="AA3782" s="146"/>
      <c r="AB3782" s="148"/>
    </row>
    <row r="3783" spans="1:28" x14ac:dyDescent="0.2">
      <c r="A3783" s="150"/>
      <c r="B3783" s="149" t="str">
        <f t="shared" si="491"/>
        <v/>
      </c>
      <c r="C3783" s="140">
        <f t="shared" si="492"/>
        <v>39808800</v>
      </c>
      <c r="D3783" s="144"/>
      <c r="G3783" s="147"/>
      <c r="X3783" s="146"/>
      <c r="Y3783" s="146"/>
      <c r="Z3783" s="199"/>
      <c r="AA3783" s="146"/>
      <c r="AB3783" s="148"/>
    </row>
    <row r="3784" spans="1:28" x14ac:dyDescent="0.2">
      <c r="A3784" s="150"/>
      <c r="B3784" s="149" t="str">
        <f t="shared" si="491"/>
        <v/>
      </c>
      <c r="C3784" s="140">
        <f t="shared" si="492"/>
        <v>39819600</v>
      </c>
      <c r="D3784" s="144"/>
      <c r="G3784" s="147"/>
      <c r="X3784" s="146"/>
      <c r="Y3784" s="146"/>
      <c r="Z3784" s="199"/>
      <c r="AA3784" s="146"/>
      <c r="AB3784" s="148"/>
    </row>
    <row r="3785" spans="1:28" x14ac:dyDescent="0.2">
      <c r="A3785" s="150"/>
      <c r="B3785" s="149" t="str">
        <f t="shared" si="491"/>
        <v/>
      </c>
      <c r="C3785" s="140">
        <f t="shared" si="492"/>
        <v>39830400</v>
      </c>
      <c r="D3785" s="144"/>
      <c r="G3785" s="147"/>
      <c r="X3785" s="146"/>
      <c r="Y3785" s="146"/>
      <c r="Z3785" s="199"/>
      <c r="AA3785" s="146"/>
      <c r="AB3785" s="148"/>
    </row>
    <row r="3786" spans="1:28" x14ac:dyDescent="0.2">
      <c r="A3786" s="150"/>
      <c r="B3786" s="149" t="str">
        <f t="shared" si="491"/>
        <v/>
      </c>
      <c r="C3786" s="140">
        <f t="shared" si="492"/>
        <v>39841200</v>
      </c>
      <c r="D3786" s="144"/>
      <c r="G3786" s="147"/>
      <c r="X3786" s="146"/>
      <c r="Y3786" s="146"/>
      <c r="Z3786" s="199"/>
      <c r="AA3786" s="146"/>
      <c r="AB3786" s="148"/>
    </row>
    <row r="3787" spans="1:28" x14ac:dyDescent="0.2">
      <c r="A3787" s="150"/>
      <c r="B3787" s="149" t="str">
        <f t="shared" si="491"/>
        <v/>
      </c>
      <c r="C3787" s="140">
        <f t="shared" si="492"/>
        <v>39852000</v>
      </c>
      <c r="D3787" s="144"/>
      <c r="G3787" s="147"/>
      <c r="X3787" s="146"/>
      <c r="Y3787" s="146"/>
      <c r="Z3787" s="199"/>
      <c r="AA3787" s="146"/>
      <c r="AB3787" s="148"/>
    </row>
    <row r="3788" spans="1:28" x14ac:dyDescent="0.2">
      <c r="A3788" s="150"/>
      <c r="B3788" s="149" t="str">
        <f t="shared" si="491"/>
        <v/>
      </c>
      <c r="C3788" s="140">
        <f t="shared" si="492"/>
        <v>39862800</v>
      </c>
      <c r="D3788" s="144"/>
      <c r="G3788" s="147"/>
      <c r="X3788" s="146"/>
      <c r="Y3788" s="146"/>
      <c r="Z3788" s="199"/>
      <c r="AA3788" s="146"/>
      <c r="AB3788" s="148"/>
    </row>
    <row r="3789" spans="1:28" x14ac:dyDescent="0.2">
      <c r="A3789" s="150"/>
      <c r="B3789" s="149" t="str">
        <f t="shared" si="491"/>
        <v/>
      </c>
      <c r="C3789" s="140">
        <f t="shared" si="492"/>
        <v>39873600</v>
      </c>
      <c r="D3789" s="144"/>
      <c r="G3789" s="147"/>
      <c r="X3789" s="146"/>
      <c r="Y3789" s="146"/>
      <c r="Z3789" s="199"/>
      <c r="AA3789" s="146"/>
      <c r="AB3789" s="148"/>
    </row>
    <row r="3790" spans="1:28" x14ac:dyDescent="0.2">
      <c r="A3790" s="150"/>
      <c r="B3790" s="149" t="str">
        <f t="shared" si="491"/>
        <v/>
      </c>
      <c r="C3790" s="140">
        <f t="shared" si="492"/>
        <v>39884400</v>
      </c>
      <c r="D3790" s="144"/>
      <c r="G3790" s="147"/>
      <c r="X3790" s="146"/>
      <c r="Y3790" s="146"/>
      <c r="Z3790" s="199"/>
      <c r="AA3790" s="146"/>
      <c r="AB3790" s="148"/>
    </row>
    <row r="3791" spans="1:28" x14ac:dyDescent="0.2">
      <c r="A3791" s="150"/>
      <c r="B3791" s="149" t="str">
        <f t="shared" si="491"/>
        <v/>
      </c>
      <c r="C3791" s="140">
        <f t="shared" si="492"/>
        <v>39895200</v>
      </c>
      <c r="D3791" s="144"/>
      <c r="G3791" s="147"/>
      <c r="X3791" s="146"/>
      <c r="Y3791" s="146"/>
      <c r="Z3791" s="199"/>
      <c r="AA3791" s="146"/>
      <c r="AB3791" s="148"/>
    </row>
    <row r="3792" spans="1:28" x14ac:dyDescent="0.2">
      <c r="A3792" s="150"/>
      <c r="B3792" s="149" t="str">
        <f t="shared" si="491"/>
        <v/>
      </c>
      <c r="C3792" s="140">
        <f t="shared" si="492"/>
        <v>39906000</v>
      </c>
      <c r="D3792" s="144"/>
      <c r="G3792" s="147"/>
      <c r="X3792" s="146"/>
      <c r="Y3792" s="146"/>
      <c r="Z3792" s="199"/>
      <c r="AA3792" s="146"/>
      <c r="AB3792" s="148"/>
    </row>
    <row r="3793" spans="1:28" x14ac:dyDescent="0.2">
      <c r="A3793" s="150"/>
      <c r="B3793" s="149" t="str">
        <f t="shared" si="491"/>
        <v/>
      </c>
      <c r="C3793" s="140">
        <f t="shared" si="492"/>
        <v>39916800</v>
      </c>
      <c r="D3793" s="144"/>
      <c r="G3793" s="147"/>
      <c r="X3793" s="146"/>
      <c r="Y3793" s="146"/>
      <c r="Z3793" s="199"/>
      <c r="AA3793" s="146"/>
      <c r="AB3793" s="148"/>
    </row>
    <row r="3794" spans="1:28" x14ac:dyDescent="0.2">
      <c r="A3794" s="150"/>
      <c r="B3794" s="149" t="str">
        <f t="shared" si="491"/>
        <v/>
      </c>
      <c r="C3794" s="140">
        <f t="shared" si="492"/>
        <v>39927600</v>
      </c>
      <c r="D3794" s="144"/>
      <c r="G3794" s="147"/>
      <c r="X3794" s="146"/>
      <c r="Y3794" s="146"/>
      <c r="Z3794" s="199"/>
      <c r="AA3794" s="146"/>
      <c r="AB3794" s="148"/>
    </row>
    <row r="3795" spans="1:28" x14ac:dyDescent="0.2">
      <c r="A3795" s="150"/>
      <c r="B3795" s="149" t="str">
        <f t="shared" si="491"/>
        <v/>
      </c>
      <c r="C3795" s="140">
        <f t="shared" si="492"/>
        <v>39938400</v>
      </c>
      <c r="D3795" s="144"/>
      <c r="G3795" s="147"/>
      <c r="X3795" s="146"/>
      <c r="Y3795" s="146"/>
      <c r="Z3795" s="199"/>
      <c r="AA3795" s="146"/>
      <c r="AB3795" s="148"/>
    </row>
    <row r="3796" spans="1:28" x14ac:dyDescent="0.2">
      <c r="A3796" s="150"/>
      <c r="B3796" s="149" t="str">
        <f t="shared" si="491"/>
        <v/>
      </c>
      <c r="C3796" s="140">
        <f t="shared" si="492"/>
        <v>39949200</v>
      </c>
      <c r="D3796" s="144"/>
      <c r="G3796" s="147"/>
      <c r="X3796" s="146"/>
      <c r="Y3796" s="146"/>
      <c r="Z3796" s="199"/>
      <c r="AA3796" s="146"/>
      <c r="AB3796" s="148"/>
    </row>
    <row r="3797" spans="1:28" x14ac:dyDescent="0.2">
      <c r="A3797" s="150"/>
      <c r="B3797" s="149" t="str">
        <f t="shared" si="491"/>
        <v/>
      </c>
      <c r="C3797" s="140">
        <f t="shared" si="492"/>
        <v>39960000</v>
      </c>
      <c r="D3797" s="144"/>
      <c r="G3797" s="147"/>
      <c r="X3797" s="146"/>
      <c r="Y3797" s="146"/>
      <c r="Z3797" s="199"/>
      <c r="AA3797" s="146"/>
      <c r="AB3797" s="148"/>
    </row>
    <row r="3798" spans="1:28" x14ac:dyDescent="0.2">
      <c r="A3798" s="150"/>
      <c r="B3798" s="149" t="str">
        <f t="shared" si="491"/>
        <v/>
      </c>
      <c r="C3798" s="140">
        <f t="shared" si="492"/>
        <v>39970800</v>
      </c>
      <c r="D3798" s="144"/>
      <c r="G3798" s="147"/>
      <c r="X3798" s="146"/>
      <c r="Y3798" s="146"/>
      <c r="Z3798" s="199"/>
      <c r="AA3798" s="146"/>
      <c r="AB3798" s="148"/>
    </row>
    <row r="3799" spans="1:28" x14ac:dyDescent="0.2">
      <c r="A3799" s="150"/>
      <c r="B3799" s="149" t="str">
        <f t="shared" si="491"/>
        <v/>
      </c>
      <c r="C3799" s="140">
        <f t="shared" si="492"/>
        <v>39981600</v>
      </c>
      <c r="D3799" s="144"/>
      <c r="G3799" s="147"/>
      <c r="X3799" s="146"/>
      <c r="Y3799" s="146"/>
      <c r="Z3799" s="199"/>
      <c r="AA3799" s="146"/>
      <c r="AB3799" s="148"/>
    </row>
    <row r="3800" spans="1:28" x14ac:dyDescent="0.2">
      <c r="A3800" s="150"/>
      <c r="B3800" s="149" t="str">
        <f t="shared" si="491"/>
        <v/>
      </c>
      <c r="C3800" s="140">
        <f t="shared" si="492"/>
        <v>39992400</v>
      </c>
      <c r="D3800" s="144"/>
      <c r="G3800" s="147"/>
      <c r="X3800" s="146"/>
      <c r="Y3800" s="146"/>
      <c r="Z3800" s="199"/>
      <c r="AA3800" s="146"/>
      <c r="AB3800" s="148"/>
    </row>
    <row r="3801" spans="1:28" x14ac:dyDescent="0.2">
      <c r="A3801" s="150"/>
      <c r="B3801" s="149" t="str">
        <f t="shared" si="491"/>
        <v/>
      </c>
      <c r="C3801" s="140">
        <f t="shared" si="492"/>
        <v>40003200</v>
      </c>
      <c r="D3801" s="144"/>
      <c r="G3801" s="147"/>
      <c r="X3801" s="146"/>
      <c r="Y3801" s="146"/>
      <c r="Z3801" s="199"/>
      <c r="AA3801" s="146"/>
      <c r="AB3801" s="148"/>
    </row>
    <row r="3802" spans="1:28" x14ac:dyDescent="0.2">
      <c r="A3802" s="150"/>
      <c r="B3802" s="149" t="str">
        <f t="shared" si="491"/>
        <v/>
      </c>
      <c r="C3802" s="140">
        <f t="shared" si="492"/>
        <v>40014000</v>
      </c>
      <c r="D3802" s="144"/>
      <c r="G3802" s="147"/>
      <c r="X3802" s="146"/>
      <c r="Y3802" s="146"/>
      <c r="Z3802" s="199"/>
      <c r="AA3802" s="146"/>
      <c r="AB3802" s="148"/>
    </row>
    <row r="3803" spans="1:28" x14ac:dyDescent="0.2">
      <c r="A3803" s="150"/>
      <c r="B3803" s="149" t="str">
        <f t="shared" si="491"/>
        <v/>
      </c>
      <c r="C3803" s="140">
        <f t="shared" si="492"/>
        <v>40024800</v>
      </c>
      <c r="D3803" s="144"/>
      <c r="G3803" s="147"/>
      <c r="X3803" s="146"/>
      <c r="Y3803" s="146"/>
      <c r="Z3803" s="199"/>
      <c r="AA3803" s="146"/>
      <c r="AB3803" s="148"/>
    </row>
    <row r="3804" spans="1:28" x14ac:dyDescent="0.2">
      <c r="A3804" s="150"/>
      <c r="B3804" s="149" t="str">
        <f t="shared" si="491"/>
        <v/>
      </c>
      <c r="C3804" s="140">
        <f t="shared" si="492"/>
        <v>40035600</v>
      </c>
      <c r="D3804" s="144"/>
      <c r="G3804" s="147"/>
      <c r="X3804" s="146"/>
      <c r="Y3804" s="146"/>
      <c r="Z3804" s="199"/>
      <c r="AA3804" s="146"/>
      <c r="AB3804" s="148"/>
    </row>
    <row r="3805" spans="1:28" x14ac:dyDescent="0.2">
      <c r="A3805" s="150"/>
      <c r="B3805" s="149" t="str">
        <f t="shared" si="491"/>
        <v/>
      </c>
      <c r="C3805" s="140">
        <f t="shared" si="492"/>
        <v>40046400</v>
      </c>
      <c r="D3805" s="144"/>
      <c r="G3805" s="147"/>
      <c r="X3805" s="146"/>
      <c r="Y3805" s="146"/>
      <c r="Z3805" s="199"/>
      <c r="AA3805" s="146"/>
      <c r="AB3805" s="148"/>
    </row>
    <row r="3806" spans="1:28" x14ac:dyDescent="0.2">
      <c r="A3806" s="150"/>
      <c r="B3806" s="149" t="str">
        <f t="shared" si="491"/>
        <v/>
      </c>
      <c r="C3806" s="140">
        <f t="shared" si="492"/>
        <v>40057200</v>
      </c>
      <c r="D3806" s="144"/>
      <c r="G3806" s="147"/>
      <c r="X3806" s="146"/>
      <c r="Y3806" s="146"/>
      <c r="Z3806" s="199"/>
      <c r="AA3806" s="146"/>
      <c r="AB3806" s="148"/>
    </row>
    <row r="3807" spans="1:28" x14ac:dyDescent="0.2">
      <c r="A3807" s="150"/>
      <c r="B3807" s="149" t="str">
        <f t="shared" si="491"/>
        <v/>
      </c>
      <c r="C3807" s="140">
        <f t="shared" si="492"/>
        <v>40068000</v>
      </c>
      <c r="D3807" s="144"/>
      <c r="G3807" s="147"/>
      <c r="X3807" s="146"/>
      <c r="Y3807" s="146"/>
      <c r="Z3807" s="199"/>
      <c r="AA3807" s="146"/>
      <c r="AB3807" s="148"/>
    </row>
    <row r="3808" spans="1:28" x14ac:dyDescent="0.2">
      <c r="A3808" s="150"/>
      <c r="B3808" s="149" t="str">
        <f t="shared" si="491"/>
        <v/>
      </c>
      <c r="C3808" s="140">
        <f t="shared" si="492"/>
        <v>40078800</v>
      </c>
      <c r="D3808" s="144"/>
      <c r="G3808" s="147"/>
      <c r="X3808" s="146"/>
      <c r="Y3808" s="146"/>
      <c r="Z3808" s="199"/>
      <c r="AA3808" s="146"/>
      <c r="AB3808" s="148"/>
    </row>
    <row r="3809" spans="1:28" x14ac:dyDescent="0.2">
      <c r="A3809" s="150"/>
      <c r="B3809" s="149" t="str">
        <f t="shared" si="491"/>
        <v/>
      </c>
      <c r="C3809" s="140">
        <f t="shared" si="492"/>
        <v>40089600</v>
      </c>
      <c r="D3809" s="144"/>
      <c r="G3809" s="147"/>
      <c r="X3809" s="146"/>
      <c r="Y3809" s="146"/>
      <c r="Z3809" s="199"/>
      <c r="AA3809" s="146"/>
      <c r="AB3809" s="148"/>
    </row>
    <row r="3810" spans="1:28" x14ac:dyDescent="0.2">
      <c r="A3810" s="150"/>
      <c r="B3810" s="149" t="str">
        <f t="shared" si="491"/>
        <v/>
      </c>
      <c r="C3810" s="140">
        <f t="shared" si="492"/>
        <v>40100400</v>
      </c>
      <c r="D3810" s="144"/>
      <c r="G3810" s="147"/>
      <c r="X3810" s="146"/>
      <c r="Y3810" s="146"/>
      <c r="Z3810" s="199"/>
      <c r="AA3810" s="146"/>
      <c r="AB3810" s="148"/>
    </row>
    <row r="3811" spans="1:28" x14ac:dyDescent="0.2">
      <c r="A3811" s="150"/>
      <c r="B3811" s="149" t="str">
        <f t="shared" si="491"/>
        <v/>
      </c>
      <c r="C3811" s="140">
        <f t="shared" si="492"/>
        <v>40111200</v>
      </c>
      <c r="D3811" s="144"/>
      <c r="G3811" s="147"/>
      <c r="X3811" s="146"/>
      <c r="Y3811" s="146"/>
      <c r="Z3811" s="199"/>
      <c r="AA3811" s="146"/>
      <c r="AB3811" s="148"/>
    </row>
    <row r="3812" spans="1:28" x14ac:dyDescent="0.2">
      <c r="A3812" s="150"/>
      <c r="B3812" s="149" t="str">
        <f t="shared" si="491"/>
        <v/>
      </c>
      <c r="C3812" s="140">
        <f t="shared" si="492"/>
        <v>40122000</v>
      </c>
      <c r="D3812" s="144"/>
      <c r="G3812" s="147"/>
      <c r="X3812" s="146"/>
      <c r="Y3812" s="146"/>
      <c r="Z3812" s="199"/>
      <c r="AA3812" s="146"/>
      <c r="AB3812" s="148"/>
    </row>
    <row r="3813" spans="1:28" x14ac:dyDescent="0.2">
      <c r="A3813" s="150"/>
      <c r="B3813" s="149" t="str">
        <f t="shared" si="491"/>
        <v/>
      </c>
      <c r="C3813" s="140">
        <f t="shared" si="492"/>
        <v>40132800</v>
      </c>
      <c r="D3813" s="144"/>
      <c r="G3813" s="147"/>
      <c r="X3813" s="146"/>
      <c r="Y3813" s="146"/>
      <c r="Z3813" s="199"/>
      <c r="AA3813" s="146"/>
      <c r="AB3813" s="148"/>
    </row>
    <row r="3814" spans="1:28" x14ac:dyDescent="0.2">
      <c r="A3814" s="150"/>
      <c r="B3814" s="149" t="str">
        <f t="shared" si="491"/>
        <v/>
      </c>
      <c r="C3814" s="140">
        <f t="shared" si="492"/>
        <v>40143600</v>
      </c>
      <c r="D3814" s="144"/>
      <c r="G3814" s="147"/>
      <c r="X3814" s="146"/>
      <c r="Y3814" s="146"/>
      <c r="Z3814" s="199"/>
      <c r="AA3814" s="146"/>
      <c r="AB3814" s="148"/>
    </row>
    <row r="3815" spans="1:28" x14ac:dyDescent="0.2">
      <c r="A3815" s="150"/>
      <c r="B3815" s="149" t="str">
        <f t="shared" si="491"/>
        <v/>
      </c>
      <c r="C3815" s="140">
        <f t="shared" si="492"/>
        <v>40154400</v>
      </c>
      <c r="D3815" s="144"/>
      <c r="G3815" s="147"/>
      <c r="X3815" s="146"/>
      <c r="Y3815" s="146"/>
      <c r="Z3815" s="199"/>
      <c r="AA3815" s="146"/>
      <c r="AB3815" s="148"/>
    </row>
    <row r="3816" spans="1:28" x14ac:dyDescent="0.2">
      <c r="A3816" s="150"/>
      <c r="B3816" s="149" t="str">
        <f t="shared" si="491"/>
        <v/>
      </c>
      <c r="C3816" s="140">
        <f t="shared" si="492"/>
        <v>40165200</v>
      </c>
      <c r="D3816" s="144"/>
      <c r="G3816" s="147"/>
      <c r="X3816" s="146"/>
      <c r="Y3816" s="146"/>
      <c r="Z3816" s="199"/>
      <c r="AA3816" s="146"/>
      <c r="AB3816" s="148"/>
    </row>
    <row r="3817" spans="1:28" x14ac:dyDescent="0.2">
      <c r="A3817" s="150"/>
      <c r="B3817" s="149" t="str">
        <f t="shared" si="491"/>
        <v/>
      </c>
      <c r="C3817" s="140">
        <f t="shared" si="492"/>
        <v>40176000</v>
      </c>
      <c r="D3817" s="144"/>
      <c r="G3817" s="147"/>
      <c r="X3817" s="146"/>
      <c r="Y3817" s="146"/>
      <c r="Z3817" s="199"/>
      <c r="AA3817" s="146"/>
      <c r="AB3817" s="148"/>
    </row>
    <row r="3818" spans="1:28" x14ac:dyDescent="0.2">
      <c r="A3818" s="150"/>
      <c r="B3818" s="149" t="str">
        <f t="shared" si="491"/>
        <v/>
      </c>
      <c r="C3818" s="140">
        <f t="shared" si="492"/>
        <v>40186800</v>
      </c>
      <c r="D3818" s="144"/>
      <c r="G3818" s="147"/>
      <c r="X3818" s="146"/>
      <c r="Y3818" s="146"/>
      <c r="Z3818" s="199"/>
      <c r="AA3818" s="146"/>
      <c r="AB3818" s="148"/>
    </row>
    <row r="3819" spans="1:28" x14ac:dyDescent="0.2">
      <c r="A3819" s="150"/>
      <c r="B3819" s="149" t="str">
        <f t="shared" si="491"/>
        <v/>
      </c>
      <c r="C3819" s="140">
        <f t="shared" si="492"/>
        <v>40197600</v>
      </c>
      <c r="D3819" s="144"/>
      <c r="G3819" s="147"/>
      <c r="X3819" s="146"/>
      <c r="Y3819" s="146"/>
      <c r="Z3819" s="199"/>
      <c r="AA3819" s="146"/>
      <c r="AB3819" s="148"/>
    </row>
    <row r="3820" spans="1:28" x14ac:dyDescent="0.2">
      <c r="A3820" s="150"/>
      <c r="B3820" s="149" t="str">
        <f t="shared" si="491"/>
        <v/>
      </c>
      <c r="C3820" s="140">
        <f t="shared" si="492"/>
        <v>40208400</v>
      </c>
      <c r="D3820" s="144"/>
      <c r="G3820" s="147"/>
      <c r="X3820" s="146"/>
      <c r="Y3820" s="146"/>
      <c r="Z3820" s="199"/>
      <c r="AA3820" s="146"/>
      <c r="AB3820" s="148"/>
    </row>
    <row r="3821" spans="1:28" x14ac:dyDescent="0.2">
      <c r="A3821" s="150"/>
      <c r="B3821" s="149" t="str">
        <f t="shared" si="491"/>
        <v/>
      </c>
      <c r="C3821" s="140">
        <f t="shared" si="492"/>
        <v>40219200</v>
      </c>
      <c r="D3821" s="144"/>
      <c r="G3821" s="147"/>
      <c r="X3821" s="146"/>
      <c r="Y3821" s="146"/>
      <c r="Z3821" s="199"/>
      <c r="AA3821" s="146"/>
      <c r="AB3821" s="148"/>
    </row>
    <row r="3822" spans="1:28" x14ac:dyDescent="0.2">
      <c r="A3822" s="150"/>
      <c r="B3822" s="149" t="str">
        <f t="shared" si="491"/>
        <v/>
      </c>
      <c r="C3822" s="140">
        <f t="shared" si="492"/>
        <v>40230000</v>
      </c>
      <c r="D3822" s="144"/>
      <c r="G3822" s="147"/>
      <c r="X3822" s="146"/>
      <c r="Y3822" s="146"/>
      <c r="Z3822" s="199"/>
      <c r="AA3822" s="146"/>
      <c r="AB3822" s="148"/>
    </row>
    <row r="3823" spans="1:28" x14ac:dyDescent="0.2">
      <c r="A3823" s="150"/>
      <c r="B3823" s="149" t="str">
        <f t="shared" si="491"/>
        <v/>
      </c>
      <c r="C3823" s="140">
        <f t="shared" si="492"/>
        <v>40240800</v>
      </c>
      <c r="D3823" s="144"/>
      <c r="G3823" s="147"/>
      <c r="X3823" s="146"/>
      <c r="Y3823" s="146"/>
      <c r="Z3823" s="199"/>
      <c r="AA3823" s="146"/>
      <c r="AB3823" s="148"/>
    </row>
    <row r="3824" spans="1:28" x14ac:dyDescent="0.2">
      <c r="A3824" s="150"/>
      <c r="B3824" s="149" t="str">
        <f t="shared" si="491"/>
        <v/>
      </c>
      <c r="C3824" s="140">
        <f t="shared" si="492"/>
        <v>40251600</v>
      </c>
      <c r="D3824" s="144"/>
      <c r="G3824" s="147"/>
      <c r="X3824" s="146"/>
      <c r="Y3824" s="146"/>
      <c r="Z3824" s="199"/>
      <c r="AA3824" s="146"/>
      <c r="AB3824" s="148"/>
    </row>
    <row r="3825" spans="1:28" x14ac:dyDescent="0.2">
      <c r="A3825" s="150"/>
      <c r="B3825" s="149" t="str">
        <f t="shared" si="491"/>
        <v/>
      </c>
      <c r="C3825" s="140">
        <f t="shared" si="492"/>
        <v>40262400</v>
      </c>
      <c r="D3825" s="144"/>
      <c r="G3825" s="147"/>
      <c r="X3825" s="146"/>
      <c r="Y3825" s="146"/>
      <c r="Z3825" s="199"/>
      <c r="AA3825" s="146"/>
      <c r="AB3825" s="148"/>
    </row>
    <row r="3826" spans="1:28" x14ac:dyDescent="0.2">
      <c r="A3826" s="150"/>
      <c r="B3826" s="149" t="str">
        <f t="shared" si="491"/>
        <v/>
      </c>
      <c r="C3826" s="140">
        <f t="shared" si="492"/>
        <v>40273200</v>
      </c>
      <c r="D3826" s="144"/>
      <c r="G3826" s="147"/>
      <c r="X3826" s="146"/>
      <c r="Y3826" s="146"/>
      <c r="Z3826" s="199"/>
      <c r="AA3826" s="146"/>
      <c r="AB3826" s="148"/>
    </row>
    <row r="3827" spans="1:28" x14ac:dyDescent="0.2">
      <c r="A3827" s="150"/>
      <c r="B3827" s="149" t="str">
        <f t="shared" si="491"/>
        <v/>
      </c>
      <c r="C3827" s="140">
        <f t="shared" si="492"/>
        <v>40284000</v>
      </c>
      <c r="D3827" s="144"/>
      <c r="G3827" s="147"/>
      <c r="X3827" s="146"/>
      <c r="Y3827" s="146"/>
      <c r="Z3827" s="199"/>
      <c r="AA3827" s="146"/>
      <c r="AB3827" s="148"/>
    </row>
    <row r="3828" spans="1:28" x14ac:dyDescent="0.2">
      <c r="A3828" s="150"/>
      <c r="B3828" s="149" t="str">
        <f t="shared" si="491"/>
        <v/>
      </c>
      <c r="C3828" s="140">
        <f t="shared" si="492"/>
        <v>40294800</v>
      </c>
      <c r="D3828" s="144"/>
      <c r="G3828" s="147"/>
      <c r="X3828" s="146"/>
      <c r="Y3828" s="146"/>
      <c r="Z3828" s="199"/>
      <c r="AA3828" s="146"/>
      <c r="AB3828" s="148"/>
    </row>
    <row r="3829" spans="1:28" x14ac:dyDescent="0.2">
      <c r="A3829" s="150"/>
      <c r="B3829" s="149" t="str">
        <f t="shared" si="491"/>
        <v/>
      </c>
      <c r="C3829" s="140">
        <f t="shared" si="492"/>
        <v>40305600</v>
      </c>
      <c r="D3829" s="144"/>
      <c r="G3829" s="147"/>
      <c r="X3829" s="146"/>
      <c r="Y3829" s="146"/>
      <c r="Z3829" s="199"/>
      <c r="AA3829" s="146"/>
      <c r="AB3829" s="148"/>
    </row>
    <row r="3830" spans="1:28" x14ac:dyDescent="0.2">
      <c r="A3830" s="150"/>
      <c r="B3830" s="149" t="str">
        <f t="shared" ref="B3830:B3893" si="493">IF(D3830="","",B3829+$N$5/24+0.000000001)</f>
        <v/>
      </c>
      <c r="C3830" s="140">
        <f t="shared" si="492"/>
        <v>40316400</v>
      </c>
      <c r="D3830" s="144"/>
      <c r="G3830" s="147"/>
      <c r="X3830" s="146"/>
      <c r="Y3830" s="146"/>
      <c r="Z3830" s="199"/>
      <c r="AA3830" s="146"/>
      <c r="AB3830" s="148"/>
    </row>
    <row r="3831" spans="1:28" x14ac:dyDescent="0.2">
      <c r="A3831" s="150"/>
      <c r="B3831" s="149" t="str">
        <f t="shared" si="493"/>
        <v/>
      </c>
      <c r="C3831" s="140">
        <f t="shared" si="492"/>
        <v>40327200</v>
      </c>
      <c r="D3831" s="144"/>
      <c r="G3831" s="147"/>
      <c r="X3831" s="146"/>
      <c r="Y3831" s="146"/>
      <c r="Z3831" s="199"/>
      <c r="AA3831" s="146"/>
      <c r="AB3831" s="148"/>
    </row>
    <row r="3832" spans="1:28" x14ac:dyDescent="0.2">
      <c r="A3832" s="150"/>
      <c r="B3832" s="149" t="str">
        <f t="shared" si="493"/>
        <v/>
      </c>
      <c r="C3832" s="140">
        <f t="shared" si="492"/>
        <v>40338000</v>
      </c>
      <c r="D3832" s="144"/>
      <c r="G3832" s="147"/>
      <c r="X3832" s="146"/>
      <c r="Y3832" s="146"/>
      <c r="Z3832" s="199"/>
      <c r="AA3832" s="146"/>
      <c r="AB3832" s="148"/>
    </row>
    <row r="3833" spans="1:28" x14ac:dyDescent="0.2">
      <c r="A3833" s="150"/>
      <c r="B3833" s="149" t="str">
        <f t="shared" si="493"/>
        <v/>
      </c>
      <c r="C3833" s="140">
        <f t="shared" si="492"/>
        <v>40348800</v>
      </c>
      <c r="D3833" s="144"/>
      <c r="G3833" s="147"/>
      <c r="X3833" s="146"/>
      <c r="Y3833" s="146"/>
      <c r="Z3833" s="199"/>
      <c r="AA3833" s="146"/>
      <c r="AB3833" s="148"/>
    </row>
    <row r="3834" spans="1:28" x14ac:dyDescent="0.2">
      <c r="A3834" s="150"/>
      <c r="B3834" s="149" t="str">
        <f t="shared" si="493"/>
        <v/>
      </c>
      <c r="C3834" s="140">
        <f t="shared" si="492"/>
        <v>40359600</v>
      </c>
      <c r="D3834" s="144"/>
      <c r="G3834" s="147"/>
      <c r="X3834" s="146"/>
      <c r="Y3834" s="146"/>
      <c r="Z3834" s="199"/>
      <c r="AA3834" s="146"/>
      <c r="AB3834" s="148"/>
    </row>
    <row r="3835" spans="1:28" x14ac:dyDescent="0.2">
      <c r="A3835" s="150"/>
      <c r="B3835" s="149" t="str">
        <f t="shared" si="493"/>
        <v/>
      </c>
      <c r="C3835" s="140">
        <f t="shared" si="492"/>
        <v>40370400</v>
      </c>
      <c r="D3835" s="144"/>
      <c r="G3835" s="147"/>
      <c r="X3835" s="146"/>
      <c r="Y3835" s="146"/>
      <c r="Z3835" s="199"/>
      <c r="AA3835" s="146"/>
      <c r="AB3835" s="148"/>
    </row>
    <row r="3836" spans="1:28" x14ac:dyDescent="0.2">
      <c r="A3836" s="150"/>
      <c r="B3836" s="149" t="str">
        <f t="shared" si="493"/>
        <v/>
      </c>
      <c r="C3836" s="140">
        <f t="shared" ref="C3836:C3899" si="494">C3835+$N$5*3600+0.00000000001</f>
        <v>40381200</v>
      </c>
      <c r="D3836" s="144"/>
      <c r="G3836" s="147"/>
      <c r="X3836" s="146"/>
      <c r="Y3836" s="146"/>
      <c r="Z3836" s="199"/>
      <c r="AA3836" s="146"/>
      <c r="AB3836" s="148"/>
    </row>
    <row r="3837" spans="1:28" x14ac:dyDescent="0.2">
      <c r="A3837" s="150"/>
      <c r="B3837" s="149" t="str">
        <f t="shared" si="493"/>
        <v/>
      </c>
      <c r="C3837" s="140">
        <f t="shared" si="494"/>
        <v>40392000</v>
      </c>
      <c r="D3837" s="144"/>
      <c r="G3837" s="147"/>
      <c r="X3837" s="146"/>
      <c r="Y3837" s="146"/>
      <c r="Z3837" s="199"/>
      <c r="AA3837" s="146"/>
      <c r="AB3837" s="148"/>
    </row>
    <row r="3838" spans="1:28" x14ac:dyDescent="0.2">
      <c r="A3838" s="150"/>
      <c r="B3838" s="149" t="str">
        <f t="shared" si="493"/>
        <v/>
      </c>
      <c r="C3838" s="140">
        <f t="shared" si="494"/>
        <v>40402800</v>
      </c>
      <c r="D3838" s="144"/>
      <c r="G3838" s="147"/>
      <c r="X3838" s="146"/>
      <c r="Y3838" s="146"/>
      <c r="Z3838" s="199"/>
      <c r="AA3838" s="146"/>
      <c r="AB3838" s="148"/>
    </row>
    <row r="3839" spans="1:28" x14ac:dyDescent="0.2">
      <c r="A3839" s="150"/>
      <c r="B3839" s="149" t="str">
        <f t="shared" si="493"/>
        <v/>
      </c>
      <c r="C3839" s="140">
        <f t="shared" si="494"/>
        <v>40413600</v>
      </c>
      <c r="D3839" s="144"/>
      <c r="G3839" s="147"/>
      <c r="X3839" s="146"/>
      <c r="Y3839" s="146"/>
      <c r="Z3839" s="199"/>
      <c r="AA3839" s="146"/>
      <c r="AB3839" s="148"/>
    </row>
    <row r="3840" spans="1:28" x14ac:dyDescent="0.2">
      <c r="A3840" s="150"/>
      <c r="B3840" s="149" t="str">
        <f t="shared" si="493"/>
        <v/>
      </c>
      <c r="C3840" s="140">
        <f t="shared" si="494"/>
        <v>40424400</v>
      </c>
      <c r="D3840" s="144"/>
      <c r="G3840" s="147"/>
      <c r="X3840" s="146"/>
      <c r="Y3840" s="146"/>
      <c r="Z3840" s="199"/>
      <c r="AA3840" s="146"/>
      <c r="AB3840" s="148"/>
    </row>
    <row r="3841" spans="1:28" x14ac:dyDescent="0.2">
      <c r="A3841" s="150"/>
      <c r="B3841" s="149" t="str">
        <f t="shared" si="493"/>
        <v/>
      </c>
      <c r="C3841" s="140">
        <f t="shared" si="494"/>
        <v>40435200</v>
      </c>
      <c r="D3841" s="144"/>
      <c r="G3841" s="147"/>
      <c r="X3841" s="146"/>
      <c r="Y3841" s="146"/>
      <c r="Z3841" s="199"/>
      <c r="AA3841" s="146"/>
      <c r="AB3841" s="148"/>
    </row>
    <row r="3842" spans="1:28" x14ac:dyDescent="0.2">
      <c r="A3842" s="150"/>
      <c r="B3842" s="149" t="str">
        <f t="shared" si="493"/>
        <v/>
      </c>
      <c r="C3842" s="140">
        <f t="shared" si="494"/>
        <v>40446000</v>
      </c>
      <c r="D3842" s="144"/>
      <c r="G3842" s="147"/>
      <c r="X3842" s="146"/>
      <c r="Y3842" s="146"/>
      <c r="Z3842" s="199"/>
      <c r="AA3842" s="146"/>
      <c r="AB3842" s="148"/>
    </row>
    <row r="3843" spans="1:28" x14ac:dyDescent="0.2">
      <c r="A3843" s="150"/>
      <c r="B3843" s="149" t="str">
        <f t="shared" si="493"/>
        <v/>
      </c>
      <c r="C3843" s="140">
        <f t="shared" si="494"/>
        <v>40456800</v>
      </c>
      <c r="D3843" s="144"/>
      <c r="G3843" s="147"/>
      <c r="X3843" s="146"/>
      <c r="Y3843" s="146"/>
      <c r="Z3843" s="199"/>
      <c r="AA3843" s="146"/>
      <c r="AB3843" s="148"/>
    </row>
    <row r="3844" spans="1:28" x14ac:dyDescent="0.2">
      <c r="A3844" s="150"/>
      <c r="B3844" s="149" t="str">
        <f t="shared" si="493"/>
        <v/>
      </c>
      <c r="C3844" s="140">
        <f t="shared" si="494"/>
        <v>40467600</v>
      </c>
      <c r="D3844" s="144"/>
      <c r="G3844" s="147"/>
      <c r="X3844" s="146"/>
      <c r="Y3844" s="146"/>
      <c r="Z3844" s="199"/>
      <c r="AA3844" s="146"/>
      <c r="AB3844" s="148"/>
    </row>
    <row r="3845" spans="1:28" x14ac:dyDescent="0.2">
      <c r="A3845" s="150"/>
      <c r="B3845" s="149" t="str">
        <f t="shared" si="493"/>
        <v/>
      </c>
      <c r="C3845" s="140">
        <f t="shared" si="494"/>
        <v>40478400</v>
      </c>
      <c r="D3845" s="144"/>
      <c r="G3845" s="147"/>
      <c r="X3845" s="146"/>
      <c r="Y3845" s="146"/>
      <c r="Z3845" s="199"/>
      <c r="AA3845" s="146"/>
      <c r="AB3845" s="148"/>
    </row>
    <row r="3846" spans="1:28" x14ac:dyDescent="0.2">
      <c r="A3846" s="150"/>
      <c r="B3846" s="149" t="str">
        <f t="shared" si="493"/>
        <v/>
      </c>
      <c r="C3846" s="140">
        <f t="shared" si="494"/>
        <v>40489200</v>
      </c>
      <c r="D3846" s="144"/>
      <c r="G3846" s="147"/>
      <c r="X3846" s="146"/>
      <c r="Y3846" s="146"/>
      <c r="Z3846" s="199"/>
      <c r="AA3846" s="146"/>
      <c r="AB3846" s="148"/>
    </row>
    <row r="3847" spans="1:28" x14ac:dyDescent="0.2">
      <c r="A3847" s="150"/>
      <c r="B3847" s="149" t="str">
        <f t="shared" si="493"/>
        <v/>
      </c>
      <c r="C3847" s="140">
        <f t="shared" si="494"/>
        <v>40500000</v>
      </c>
      <c r="D3847" s="144"/>
      <c r="G3847" s="147"/>
      <c r="X3847" s="146"/>
      <c r="Y3847" s="146"/>
      <c r="Z3847" s="199"/>
      <c r="AA3847" s="146"/>
      <c r="AB3847" s="148"/>
    </row>
    <row r="3848" spans="1:28" x14ac:dyDescent="0.2">
      <c r="A3848" s="150"/>
      <c r="B3848" s="149" t="str">
        <f t="shared" si="493"/>
        <v/>
      </c>
      <c r="C3848" s="140">
        <f t="shared" si="494"/>
        <v>40510800</v>
      </c>
      <c r="D3848" s="144"/>
      <c r="G3848" s="147"/>
      <c r="X3848" s="146"/>
      <c r="Y3848" s="146"/>
      <c r="Z3848" s="199"/>
      <c r="AA3848" s="146"/>
      <c r="AB3848" s="148"/>
    </row>
    <row r="3849" spans="1:28" x14ac:dyDescent="0.2">
      <c r="A3849" s="150"/>
      <c r="B3849" s="149" t="str">
        <f t="shared" si="493"/>
        <v/>
      </c>
      <c r="C3849" s="140">
        <f t="shared" si="494"/>
        <v>40521600</v>
      </c>
      <c r="D3849" s="144"/>
      <c r="G3849" s="147"/>
      <c r="X3849" s="146"/>
      <c r="Y3849" s="146"/>
      <c r="Z3849" s="199"/>
      <c r="AA3849" s="146"/>
      <c r="AB3849" s="148"/>
    </row>
    <row r="3850" spans="1:28" x14ac:dyDescent="0.2">
      <c r="A3850" s="150"/>
      <c r="B3850" s="149" t="str">
        <f t="shared" si="493"/>
        <v/>
      </c>
      <c r="C3850" s="140">
        <f t="shared" si="494"/>
        <v>40532400</v>
      </c>
      <c r="D3850" s="144"/>
      <c r="G3850" s="147"/>
      <c r="X3850" s="146"/>
      <c r="Y3850" s="146"/>
      <c r="Z3850" s="199"/>
      <c r="AA3850" s="146"/>
      <c r="AB3850" s="148"/>
    </row>
    <row r="3851" spans="1:28" x14ac:dyDescent="0.2">
      <c r="A3851" s="150"/>
      <c r="B3851" s="149" t="str">
        <f t="shared" si="493"/>
        <v/>
      </c>
      <c r="C3851" s="140">
        <f t="shared" si="494"/>
        <v>40543200</v>
      </c>
      <c r="D3851" s="144"/>
      <c r="G3851" s="147"/>
      <c r="X3851" s="146"/>
      <c r="Y3851" s="146"/>
      <c r="Z3851" s="199"/>
      <c r="AA3851" s="146"/>
      <c r="AB3851" s="148"/>
    </row>
    <row r="3852" spans="1:28" x14ac:dyDescent="0.2">
      <c r="A3852" s="150"/>
      <c r="B3852" s="149" t="str">
        <f t="shared" si="493"/>
        <v/>
      </c>
      <c r="C3852" s="140">
        <f t="shared" si="494"/>
        <v>40554000</v>
      </c>
      <c r="D3852" s="144"/>
      <c r="G3852" s="147"/>
      <c r="X3852" s="146"/>
      <c r="Y3852" s="146"/>
      <c r="Z3852" s="199"/>
      <c r="AA3852" s="146"/>
      <c r="AB3852" s="148"/>
    </row>
    <row r="3853" spans="1:28" x14ac:dyDescent="0.2">
      <c r="A3853" s="150"/>
      <c r="B3853" s="149" t="str">
        <f t="shared" si="493"/>
        <v/>
      </c>
      <c r="C3853" s="140">
        <f t="shared" si="494"/>
        <v>40564800</v>
      </c>
      <c r="D3853" s="144"/>
      <c r="G3853" s="147"/>
      <c r="X3853" s="146"/>
      <c r="Y3853" s="146"/>
      <c r="Z3853" s="199"/>
      <c r="AA3853" s="146"/>
      <c r="AB3853" s="148"/>
    </row>
    <row r="3854" spans="1:28" x14ac:dyDescent="0.2">
      <c r="A3854" s="150"/>
      <c r="B3854" s="149" t="str">
        <f t="shared" si="493"/>
        <v/>
      </c>
      <c r="C3854" s="140">
        <f t="shared" si="494"/>
        <v>40575600</v>
      </c>
      <c r="D3854" s="144"/>
      <c r="G3854" s="147"/>
      <c r="X3854" s="146"/>
      <c r="Y3854" s="146"/>
      <c r="Z3854" s="199"/>
      <c r="AA3854" s="146"/>
      <c r="AB3854" s="148"/>
    </row>
    <row r="3855" spans="1:28" x14ac:dyDescent="0.2">
      <c r="A3855" s="150"/>
      <c r="B3855" s="149" t="str">
        <f t="shared" si="493"/>
        <v/>
      </c>
      <c r="C3855" s="140">
        <f t="shared" si="494"/>
        <v>40586400</v>
      </c>
      <c r="D3855" s="144"/>
      <c r="G3855" s="147"/>
      <c r="X3855" s="146"/>
      <c r="Y3855" s="146"/>
      <c r="Z3855" s="199"/>
      <c r="AA3855" s="146"/>
      <c r="AB3855" s="148"/>
    </row>
    <row r="3856" spans="1:28" x14ac:dyDescent="0.2">
      <c r="A3856" s="150"/>
      <c r="B3856" s="149" t="str">
        <f t="shared" si="493"/>
        <v/>
      </c>
      <c r="C3856" s="140">
        <f t="shared" si="494"/>
        <v>40597200</v>
      </c>
      <c r="D3856" s="144"/>
      <c r="G3856" s="147"/>
      <c r="X3856" s="146"/>
      <c r="Y3856" s="146"/>
      <c r="Z3856" s="199"/>
      <c r="AA3856" s="146"/>
      <c r="AB3856" s="148"/>
    </row>
    <row r="3857" spans="1:28" x14ac:dyDescent="0.2">
      <c r="A3857" s="150"/>
      <c r="B3857" s="149" t="str">
        <f t="shared" si="493"/>
        <v/>
      </c>
      <c r="C3857" s="140">
        <f t="shared" si="494"/>
        <v>40608000</v>
      </c>
      <c r="D3857" s="144"/>
      <c r="G3857" s="147"/>
      <c r="X3857" s="146"/>
      <c r="Y3857" s="146"/>
      <c r="Z3857" s="199"/>
      <c r="AA3857" s="146"/>
      <c r="AB3857" s="148"/>
    </row>
    <row r="3858" spans="1:28" x14ac:dyDescent="0.2">
      <c r="A3858" s="150"/>
      <c r="B3858" s="149" t="str">
        <f t="shared" si="493"/>
        <v/>
      </c>
      <c r="C3858" s="140">
        <f t="shared" si="494"/>
        <v>40618800</v>
      </c>
      <c r="D3858" s="144"/>
      <c r="G3858" s="147"/>
      <c r="X3858" s="146"/>
      <c r="Y3858" s="146"/>
      <c r="Z3858" s="199"/>
      <c r="AA3858" s="146"/>
      <c r="AB3858" s="148"/>
    </row>
    <row r="3859" spans="1:28" x14ac:dyDescent="0.2">
      <c r="A3859" s="150"/>
      <c r="B3859" s="149" t="str">
        <f t="shared" si="493"/>
        <v/>
      </c>
      <c r="C3859" s="140">
        <f t="shared" si="494"/>
        <v>40629600</v>
      </c>
      <c r="D3859" s="144"/>
      <c r="G3859" s="147"/>
      <c r="X3859" s="146"/>
      <c r="Y3859" s="146"/>
      <c r="Z3859" s="199"/>
      <c r="AA3859" s="146"/>
      <c r="AB3859" s="148"/>
    </row>
    <row r="3860" spans="1:28" x14ac:dyDescent="0.2">
      <c r="A3860" s="150"/>
      <c r="B3860" s="149" t="str">
        <f t="shared" si="493"/>
        <v/>
      </c>
      <c r="C3860" s="140">
        <f t="shared" si="494"/>
        <v>40640400</v>
      </c>
      <c r="D3860" s="144"/>
      <c r="G3860" s="147"/>
      <c r="X3860" s="146"/>
      <c r="Y3860" s="146"/>
      <c r="Z3860" s="199"/>
      <c r="AA3860" s="146"/>
      <c r="AB3860" s="148"/>
    </row>
    <row r="3861" spans="1:28" x14ac:dyDescent="0.2">
      <c r="A3861" s="150"/>
      <c r="B3861" s="149" t="str">
        <f t="shared" si="493"/>
        <v/>
      </c>
      <c r="C3861" s="140">
        <f t="shared" si="494"/>
        <v>40651200</v>
      </c>
      <c r="D3861" s="144"/>
      <c r="G3861" s="147"/>
      <c r="X3861" s="146"/>
      <c r="Y3861" s="146"/>
      <c r="Z3861" s="199"/>
      <c r="AA3861" s="146"/>
      <c r="AB3861" s="148"/>
    </row>
    <row r="3862" spans="1:28" x14ac:dyDescent="0.2">
      <c r="A3862" s="150"/>
      <c r="B3862" s="149" t="str">
        <f t="shared" si="493"/>
        <v/>
      </c>
      <c r="C3862" s="140">
        <f t="shared" si="494"/>
        <v>40662000</v>
      </c>
      <c r="D3862" s="144"/>
      <c r="G3862" s="147"/>
      <c r="X3862" s="146"/>
      <c r="Y3862" s="146"/>
      <c r="Z3862" s="199"/>
      <c r="AA3862" s="146"/>
      <c r="AB3862" s="148"/>
    </row>
    <row r="3863" spans="1:28" x14ac:dyDescent="0.2">
      <c r="A3863" s="150"/>
      <c r="B3863" s="149" t="str">
        <f t="shared" si="493"/>
        <v/>
      </c>
      <c r="C3863" s="140">
        <f t="shared" si="494"/>
        <v>40672800</v>
      </c>
      <c r="D3863" s="144"/>
      <c r="G3863" s="147"/>
      <c r="X3863" s="146"/>
      <c r="Y3863" s="146"/>
      <c r="Z3863" s="199"/>
      <c r="AA3863" s="146"/>
      <c r="AB3863" s="148"/>
    </row>
    <row r="3864" spans="1:28" x14ac:dyDescent="0.2">
      <c r="A3864" s="150"/>
      <c r="B3864" s="149" t="str">
        <f t="shared" si="493"/>
        <v/>
      </c>
      <c r="C3864" s="140">
        <f t="shared" si="494"/>
        <v>40683600</v>
      </c>
      <c r="D3864" s="144"/>
      <c r="G3864" s="147"/>
      <c r="X3864" s="146"/>
      <c r="Y3864" s="146"/>
      <c r="Z3864" s="199"/>
      <c r="AA3864" s="146"/>
      <c r="AB3864" s="148"/>
    </row>
    <row r="3865" spans="1:28" x14ac:dyDescent="0.2">
      <c r="A3865" s="150"/>
      <c r="B3865" s="149" t="str">
        <f t="shared" si="493"/>
        <v/>
      </c>
      <c r="C3865" s="140">
        <f t="shared" si="494"/>
        <v>40694400</v>
      </c>
      <c r="D3865" s="144"/>
      <c r="G3865" s="147"/>
      <c r="X3865" s="146"/>
      <c r="Y3865" s="146"/>
      <c r="Z3865" s="199"/>
      <c r="AA3865" s="146"/>
      <c r="AB3865" s="148"/>
    </row>
    <row r="3866" spans="1:28" x14ac:dyDescent="0.2">
      <c r="A3866" s="150"/>
      <c r="B3866" s="149" t="str">
        <f t="shared" si="493"/>
        <v/>
      </c>
      <c r="C3866" s="140">
        <f t="shared" si="494"/>
        <v>40705200</v>
      </c>
      <c r="D3866" s="144"/>
      <c r="G3866" s="147"/>
      <c r="X3866" s="146"/>
      <c r="Y3866" s="146"/>
      <c r="Z3866" s="199"/>
      <c r="AA3866" s="146"/>
      <c r="AB3866" s="148"/>
    </row>
    <row r="3867" spans="1:28" x14ac:dyDescent="0.2">
      <c r="A3867" s="150"/>
      <c r="B3867" s="149" t="str">
        <f t="shared" si="493"/>
        <v/>
      </c>
      <c r="C3867" s="140">
        <f t="shared" si="494"/>
        <v>40716000</v>
      </c>
      <c r="D3867" s="144"/>
      <c r="G3867" s="147"/>
      <c r="X3867" s="146"/>
      <c r="Y3867" s="146"/>
      <c r="Z3867" s="199"/>
      <c r="AA3867" s="146"/>
      <c r="AB3867" s="148"/>
    </row>
    <row r="3868" spans="1:28" x14ac:dyDescent="0.2">
      <c r="A3868" s="150"/>
      <c r="B3868" s="149" t="str">
        <f t="shared" si="493"/>
        <v/>
      </c>
      <c r="C3868" s="140">
        <f t="shared" si="494"/>
        <v>40726800</v>
      </c>
      <c r="D3868" s="144"/>
      <c r="G3868" s="147"/>
      <c r="X3868" s="146"/>
      <c r="Y3868" s="146"/>
      <c r="Z3868" s="199"/>
      <c r="AA3868" s="146"/>
      <c r="AB3868" s="148"/>
    </row>
    <row r="3869" spans="1:28" x14ac:dyDescent="0.2">
      <c r="A3869" s="150"/>
      <c r="B3869" s="149" t="str">
        <f t="shared" si="493"/>
        <v/>
      </c>
      <c r="C3869" s="140">
        <f t="shared" si="494"/>
        <v>40737600</v>
      </c>
      <c r="D3869" s="144"/>
      <c r="G3869" s="147"/>
      <c r="X3869" s="146"/>
      <c r="Y3869" s="146"/>
      <c r="Z3869" s="199"/>
      <c r="AA3869" s="146"/>
      <c r="AB3869" s="148"/>
    </row>
    <row r="3870" spans="1:28" x14ac:dyDescent="0.2">
      <c r="A3870" s="150"/>
      <c r="B3870" s="149" t="str">
        <f t="shared" si="493"/>
        <v/>
      </c>
      <c r="C3870" s="140">
        <f t="shared" si="494"/>
        <v>40748400</v>
      </c>
      <c r="D3870" s="144"/>
      <c r="G3870" s="147"/>
      <c r="X3870" s="146"/>
      <c r="Y3870" s="146"/>
      <c r="Z3870" s="199"/>
      <c r="AA3870" s="146"/>
      <c r="AB3870" s="148"/>
    </row>
    <row r="3871" spans="1:28" x14ac:dyDescent="0.2">
      <c r="A3871" s="150"/>
      <c r="B3871" s="149" t="str">
        <f t="shared" si="493"/>
        <v/>
      </c>
      <c r="C3871" s="140">
        <f t="shared" si="494"/>
        <v>40759200</v>
      </c>
      <c r="D3871" s="144"/>
      <c r="G3871" s="147"/>
      <c r="X3871" s="146"/>
      <c r="Y3871" s="146"/>
      <c r="Z3871" s="199"/>
      <c r="AA3871" s="146"/>
      <c r="AB3871" s="148"/>
    </row>
    <row r="3872" spans="1:28" x14ac:dyDescent="0.2">
      <c r="A3872" s="150"/>
      <c r="B3872" s="149" t="str">
        <f t="shared" si="493"/>
        <v/>
      </c>
      <c r="C3872" s="140">
        <f t="shared" si="494"/>
        <v>40770000</v>
      </c>
      <c r="D3872" s="144"/>
      <c r="G3872" s="147"/>
      <c r="X3872" s="146"/>
      <c r="Y3872" s="146"/>
      <c r="Z3872" s="199"/>
      <c r="AA3872" s="146"/>
      <c r="AB3872" s="148"/>
    </row>
    <row r="3873" spans="1:28" x14ac:dyDescent="0.2">
      <c r="A3873" s="150"/>
      <c r="B3873" s="149" t="str">
        <f t="shared" si="493"/>
        <v/>
      </c>
      <c r="C3873" s="140">
        <f t="shared" si="494"/>
        <v>40780800</v>
      </c>
      <c r="D3873" s="144"/>
      <c r="G3873" s="147"/>
      <c r="X3873" s="146"/>
      <c r="Y3873" s="146"/>
      <c r="Z3873" s="199"/>
      <c r="AA3873" s="146"/>
      <c r="AB3873" s="148"/>
    </row>
    <row r="3874" spans="1:28" x14ac:dyDescent="0.2">
      <c r="A3874" s="150"/>
      <c r="B3874" s="149" t="str">
        <f t="shared" si="493"/>
        <v/>
      </c>
      <c r="C3874" s="140">
        <f t="shared" si="494"/>
        <v>40791600</v>
      </c>
      <c r="D3874" s="144"/>
      <c r="G3874" s="147"/>
      <c r="X3874" s="146"/>
      <c r="Y3874" s="146"/>
      <c r="Z3874" s="199"/>
      <c r="AA3874" s="146"/>
      <c r="AB3874" s="148"/>
    </row>
    <row r="3875" spans="1:28" x14ac:dyDescent="0.2">
      <c r="A3875" s="150"/>
      <c r="B3875" s="149" t="str">
        <f t="shared" si="493"/>
        <v/>
      </c>
      <c r="C3875" s="140">
        <f t="shared" si="494"/>
        <v>40802400</v>
      </c>
      <c r="D3875" s="144"/>
      <c r="G3875" s="147"/>
      <c r="X3875" s="146"/>
      <c r="Y3875" s="146"/>
      <c r="Z3875" s="199"/>
      <c r="AA3875" s="146"/>
      <c r="AB3875" s="148"/>
    </row>
    <row r="3876" spans="1:28" x14ac:dyDescent="0.2">
      <c r="A3876" s="150"/>
      <c r="B3876" s="149" t="str">
        <f t="shared" si="493"/>
        <v/>
      </c>
      <c r="C3876" s="140">
        <f t="shared" si="494"/>
        <v>40813200</v>
      </c>
      <c r="D3876" s="144"/>
      <c r="G3876" s="147"/>
      <c r="X3876" s="146"/>
      <c r="Y3876" s="146"/>
      <c r="Z3876" s="199"/>
      <c r="AA3876" s="146"/>
      <c r="AB3876" s="148"/>
    </row>
    <row r="3877" spans="1:28" x14ac:dyDescent="0.2">
      <c r="A3877" s="150"/>
      <c r="B3877" s="149" t="str">
        <f t="shared" si="493"/>
        <v/>
      </c>
      <c r="C3877" s="140">
        <f t="shared" si="494"/>
        <v>40824000</v>
      </c>
      <c r="D3877" s="144"/>
      <c r="G3877" s="147"/>
      <c r="X3877" s="146"/>
      <c r="Y3877" s="146"/>
      <c r="Z3877" s="199"/>
      <c r="AA3877" s="146"/>
      <c r="AB3877" s="148"/>
    </row>
    <row r="3878" spans="1:28" x14ac:dyDescent="0.2">
      <c r="A3878" s="150"/>
      <c r="B3878" s="149" t="str">
        <f t="shared" si="493"/>
        <v/>
      </c>
      <c r="C3878" s="140">
        <f t="shared" si="494"/>
        <v>40834800</v>
      </c>
      <c r="D3878" s="144"/>
      <c r="G3878" s="147"/>
      <c r="X3878" s="146"/>
      <c r="Y3878" s="146"/>
      <c r="Z3878" s="199"/>
      <c r="AA3878" s="146"/>
      <c r="AB3878" s="148"/>
    </row>
    <row r="3879" spans="1:28" x14ac:dyDescent="0.2">
      <c r="A3879" s="150"/>
      <c r="B3879" s="149" t="str">
        <f t="shared" si="493"/>
        <v/>
      </c>
      <c r="C3879" s="140">
        <f t="shared" si="494"/>
        <v>40845600</v>
      </c>
      <c r="D3879" s="144"/>
      <c r="G3879" s="147"/>
      <c r="X3879" s="146"/>
      <c r="Y3879" s="146"/>
      <c r="Z3879" s="199"/>
      <c r="AA3879" s="146"/>
      <c r="AB3879" s="148"/>
    </row>
    <row r="3880" spans="1:28" x14ac:dyDescent="0.2">
      <c r="A3880" s="150"/>
      <c r="B3880" s="149" t="str">
        <f t="shared" si="493"/>
        <v/>
      </c>
      <c r="C3880" s="140">
        <f t="shared" si="494"/>
        <v>40856400</v>
      </c>
      <c r="D3880" s="144"/>
      <c r="G3880" s="147"/>
      <c r="X3880" s="146"/>
      <c r="Y3880" s="146"/>
      <c r="Z3880" s="199"/>
      <c r="AA3880" s="146"/>
      <c r="AB3880" s="148"/>
    </row>
    <row r="3881" spans="1:28" x14ac:dyDescent="0.2">
      <c r="A3881" s="150"/>
      <c r="B3881" s="149" t="str">
        <f t="shared" si="493"/>
        <v/>
      </c>
      <c r="C3881" s="140">
        <f t="shared" si="494"/>
        <v>40867200</v>
      </c>
      <c r="D3881" s="144"/>
      <c r="G3881" s="147"/>
      <c r="X3881" s="146"/>
      <c r="Y3881" s="146"/>
      <c r="Z3881" s="199"/>
      <c r="AA3881" s="146"/>
      <c r="AB3881" s="148"/>
    </row>
    <row r="3882" spans="1:28" x14ac:dyDescent="0.2">
      <c r="A3882" s="150"/>
      <c r="B3882" s="149" t="str">
        <f t="shared" si="493"/>
        <v/>
      </c>
      <c r="C3882" s="140">
        <f t="shared" si="494"/>
        <v>40878000</v>
      </c>
      <c r="D3882" s="144"/>
      <c r="G3882" s="147"/>
      <c r="X3882" s="146"/>
      <c r="Y3882" s="146"/>
      <c r="Z3882" s="199"/>
      <c r="AA3882" s="146"/>
      <c r="AB3882" s="148"/>
    </row>
    <row r="3883" spans="1:28" x14ac:dyDescent="0.2">
      <c r="A3883" s="150"/>
      <c r="B3883" s="149" t="str">
        <f t="shared" si="493"/>
        <v/>
      </c>
      <c r="C3883" s="140">
        <f t="shared" si="494"/>
        <v>40888800</v>
      </c>
      <c r="D3883" s="144"/>
      <c r="G3883" s="147"/>
      <c r="X3883" s="146"/>
      <c r="Y3883" s="146"/>
      <c r="Z3883" s="199"/>
      <c r="AA3883" s="146"/>
      <c r="AB3883" s="148"/>
    </row>
    <row r="3884" spans="1:28" x14ac:dyDescent="0.2">
      <c r="A3884" s="150"/>
      <c r="B3884" s="149" t="str">
        <f t="shared" si="493"/>
        <v/>
      </c>
      <c r="C3884" s="140">
        <f t="shared" si="494"/>
        <v>40899600</v>
      </c>
      <c r="D3884" s="144"/>
      <c r="G3884" s="147"/>
      <c r="X3884" s="146"/>
      <c r="Y3884" s="146"/>
      <c r="Z3884" s="199"/>
      <c r="AA3884" s="146"/>
      <c r="AB3884" s="148"/>
    </row>
    <row r="3885" spans="1:28" x14ac:dyDescent="0.2">
      <c r="A3885" s="150"/>
      <c r="B3885" s="149" t="str">
        <f t="shared" si="493"/>
        <v/>
      </c>
      <c r="C3885" s="140">
        <f t="shared" si="494"/>
        <v>40910400</v>
      </c>
      <c r="D3885" s="144"/>
      <c r="G3885" s="147"/>
      <c r="X3885" s="146"/>
      <c r="Y3885" s="146"/>
      <c r="Z3885" s="199"/>
      <c r="AA3885" s="146"/>
      <c r="AB3885" s="148"/>
    </row>
    <row r="3886" spans="1:28" x14ac:dyDescent="0.2">
      <c r="A3886" s="150"/>
      <c r="B3886" s="149" t="str">
        <f t="shared" si="493"/>
        <v/>
      </c>
      <c r="C3886" s="140">
        <f t="shared" si="494"/>
        <v>40921200</v>
      </c>
      <c r="D3886" s="144"/>
      <c r="G3886" s="147"/>
      <c r="X3886" s="146"/>
      <c r="Y3886" s="146"/>
      <c r="Z3886" s="199"/>
      <c r="AA3886" s="146"/>
      <c r="AB3886" s="148"/>
    </row>
    <row r="3887" spans="1:28" x14ac:dyDescent="0.2">
      <c r="A3887" s="150"/>
      <c r="B3887" s="149" t="str">
        <f t="shared" si="493"/>
        <v/>
      </c>
      <c r="C3887" s="140">
        <f t="shared" si="494"/>
        <v>40932000</v>
      </c>
      <c r="D3887" s="144"/>
      <c r="G3887" s="147"/>
      <c r="X3887" s="146"/>
      <c r="Y3887" s="146"/>
      <c r="Z3887" s="199"/>
      <c r="AA3887" s="146"/>
      <c r="AB3887" s="148"/>
    </row>
    <row r="3888" spans="1:28" x14ac:dyDescent="0.2">
      <c r="A3888" s="150"/>
      <c r="B3888" s="149" t="str">
        <f t="shared" si="493"/>
        <v/>
      </c>
      <c r="C3888" s="140">
        <f t="shared" si="494"/>
        <v>40942800</v>
      </c>
      <c r="D3888" s="144"/>
      <c r="G3888" s="147"/>
      <c r="X3888" s="146"/>
      <c r="Y3888" s="146"/>
      <c r="Z3888" s="199"/>
      <c r="AA3888" s="146"/>
      <c r="AB3888" s="148"/>
    </row>
    <row r="3889" spans="1:28" x14ac:dyDescent="0.2">
      <c r="A3889" s="150"/>
      <c r="B3889" s="149" t="str">
        <f t="shared" si="493"/>
        <v/>
      </c>
      <c r="C3889" s="140">
        <f t="shared" si="494"/>
        <v>40953600</v>
      </c>
      <c r="D3889" s="144"/>
      <c r="G3889" s="147"/>
      <c r="X3889" s="146"/>
      <c r="Y3889" s="146"/>
      <c r="Z3889" s="199"/>
      <c r="AA3889" s="146"/>
      <c r="AB3889" s="148"/>
    </row>
    <row r="3890" spans="1:28" x14ac:dyDescent="0.2">
      <c r="A3890" s="150"/>
      <c r="B3890" s="149" t="str">
        <f t="shared" si="493"/>
        <v/>
      </c>
      <c r="C3890" s="140">
        <f t="shared" si="494"/>
        <v>40964400</v>
      </c>
      <c r="D3890" s="144"/>
      <c r="G3890" s="147"/>
      <c r="X3890" s="146"/>
      <c r="Y3890" s="146"/>
      <c r="Z3890" s="199"/>
      <c r="AA3890" s="146"/>
      <c r="AB3890" s="148"/>
    </row>
    <row r="3891" spans="1:28" x14ac:dyDescent="0.2">
      <c r="A3891" s="150"/>
      <c r="B3891" s="149" t="str">
        <f t="shared" si="493"/>
        <v/>
      </c>
      <c r="C3891" s="140">
        <f t="shared" si="494"/>
        <v>40975200</v>
      </c>
      <c r="D3891" s="144"/>
      <c r="G3891" s="147"/>
      <c r="X3891" s="146"/>
      <c r="Y3891" s="146"/>
      <c r="Z3891" s="199"/>
      <c r="AA3891" s="146"/>
      <c r="AB3891" s="148"/>
    </row>
    <row r="3892" spans="1:28" x14ac:dyDescent="0.2">
      <c r="A3892" s="150"/>
      <c r="B3892" s="149" t="str">
        <f t="shared" si="493"/>
        <v/>
      </c>
      <c r="C3892" s="140">
        <f t="shared" si="494"/>
        <v>40986000</v>
      </c>
      <c r="D3892" s="144"/>
      <c r="G3892" s="147"/>
      <c r="X3892" s="146"/>
      <c r="Y3892" s="146"/>
      <c r="Z3892" s="199"/>
      <c r="AA3892" s="146"/>
      <c r="AB3892" s="148"/>
    </row>
    <row r="3893" spans="1:28" x14ac:dyDescent="0.2">
      <c r="A3893" s="150"/>
      <c r="B3893" s="149" t="str">
        <f t="shared" si="493"/>
        <v/>
      </c>
      <c r="C3893" s="140">
        <f t="shared" si="494"/>
        <v>40996800</v>
      </c>
      <c r="D3893" s="144"/>
      <c r="G3893" s="147"/>
      <c r="X3893" s="146"/>
      <c r="Y3893" s="146"/>
      <c r="Z3893" s="199"/>
      <c r="AA3893" s="146"/>
      <c r="AB3893" s="148"/>
    </row>
    <row r="3894" spans="1:28" x14ac:dyDescent="0.2">
      <c r="A3894" s="150"/>
      <c r="B3894" s="149" t="str">
        <f t="shared" ref="B3894:B3957" si="495">IF(D3894="","",B3893+$N$5/24+0.000000001)</f>
        <v/>
      </c>
      <c r="C3894" s="140">
        <f t="shared" si="494"/>
        <v>41007600</v>
      </c>
      <c r="D3894" s="144"/>
      <c r="G3894" s="147"/>
      <c r="X3894" s="146"/>
      <c r="Y3894" s="146"/>
      <c r="Z3894" s="199"/>
      <c r="AA3894" s="146"/>
      <c r="AB3894" s="148"/>
    </row>
    <row r="3895" spans="1:28" x14ac:dyDescent="0.2">
      <c r="A3895" s="150"/>
      <c r="B3895" s="149" t="str">
        <f t="shared" si="495"/>
        <v/>
      </c>
      <c r="C3895" s="140">
        <f t="shared" si="494"/>
        <v>41018400</v>
      </c>
      <c r="D3895" s="144"/>
      <c r="G3895" s="147"/>
      <c r="X3895" s="146"/>
      <c r="Y3895" s="146"/>
      <c r="Z3895" s="199"/>
      <c r="AA3895" s="146"/>
      <c r="AB3895" s="148"/>
    </row>
    <row r="3896" spans="1:28" x14ac:dyDescent="0.2">
      <c r="A3896" s="150"/>
      <c r="B3896" s="149" t="str">
        <f t="shared" si="495"/>
        <v/>
      </c>
      <c r="C3896" s="140">
        <f t="shared" si="494"/>
        <v>41029200</v>
      </c>
      <c r="D3896" s="144"/>
      <c r="G3896" s="147"/>
      <c r="X3896" s="146"/>
      <c r="Y3896" s="146"/>
      <c r="Z3896" s="199"/>
      <c r="AA3896" s="146"/>
      <c r="AB3896" s="148"/>
    </row>
    <row r="3897" spans="1:28" x14ac:dyDescent="0.2">
      <c r="A3897" s="150"/>
      <c r="B3897" s="149" t="str">
        <f t="shared" si="495"/>
        <v/>
      </c>
      <c r="C3897" s="140">
        <f t="shared" si="494"/>
        <v>41040000</v>
      </c>
      <c r="D3897" s="144"/>
      <c r="G3897" s="147"/>
      <c r="X3897" s="146"/>
      <c r="Y3897" s="146"/>
      <c r="Z3897" s="199"/>
      <c r="AA3897" s="146"/>
      <c r="AB3897" s="148"/>
    </row>
    <row r="3898" spans="1:28" x14ac:dyDescent="0.2">
      <c r="A3898" s="150"/>
      <c r="B3898" s="149" t="str">
        <f t="shared" si="495"/>
        <v/>
      </c>
      <c r="C3898" s="140">
        <f t="shared" si="494"/>
        <v>41050800</v>
      </c>
      <c r="D3898" s="144"/>
      <c r="G3898" s="147"/>
      <c r="X3898" s="146"/>
      <c r="Y3898" s="146"/>
      <c r="Z3898" s="199"/>
      <c r="AA3898" s="146"/>
      <c r="AB3898" s="148"/>
    </row>
    <row r="3899" spans="1:28" x14ac:dyDescent="0.2">
      <c r="A3899" s="150"/>
      <c r="B3899" s="149" t="str">
        <f t="shared" si="495"/>
        <v/>
      </c>
      <c r="C3899" s="140">
        <f t="shared" si="494"/>
        <v>41061600</v>
      </c>
      <c r="D3899" s="144"/>
      <c r="G3899" s="147"/>
      <c r="X3899" s="146"/>
      <c r="Y3899" s="146"/>
      <c r="Z3899" s="199"/>
      <c r="AA3899" s="146"/>
      <c r="AB3899" s="148"/>
    </row>
    <row r="3900" spans="1:28" x14ac:dyDescent="0.2">
      <c r="A3900" s="150"/>
      <c r="B3900" s="149" t="str">
        <f t="shared" si="495"/>
        <v/>
      </c>
      <c r="C3900" s="140">
        <f t="shared" ref="C3900:C3963" si="496">C3899+$N$5*3600+0.00000000001</f>
        <v>41072400</v>
      </c>
      <c r="D3900" s="144"/>
      <c r="G3900" s="147"/>
      <c r="X3900" s="146"/>
      <c r="Y3900" s="146"/>
      <c r="Z3900" s="199"/>
      <c r="AA3900" s="146"/>
      <c r="AB3900" s="148"/>
    </row>
    <row r="3901" spans="1:28" x14ac:dyDescent="0.2">
      <c r="A3901" s="150"/>
      <c r="B3901" s="149" t="str">
        <f t="shared" si="495"/>
        <v/>
      </c>
      <c r="C3901" s="140">
        <f t="shared" si="496"/>
        <v>41083200</v>
      </c>
      <c r="D3901" s="144"/>
      <c r="G3901" s="147"/>
      <c r="X3901" s="146"/>
      <c r="Y3901" s="146"/>
      <c r="Z3901" s="199"/>
      <c r="AA3901" s="146"/>
      <c r="AB3901" s="148"/>
    </row>
    <row r="3902" spans="1:28" x14ac:dyDescent="0.2">
      <c r="A3902" s="150"/>
      <c r="B3902" s="149" t="str">
        <f t="shared" si="495"/>
        <v/>
      </c>
      <c r="C3902" s="140">
        <f t="shared" si="496"/>
        <v>41094000</v>
      </c>
      <c r="D3902" s="144"/>
      <c r="G3902" s="147"/>
      <c r="X3902" s="146"/>
      <c r="Y3902" s="146"/>
      <c r="Z3902" s="199"/>
      <c r="AA3902" s="146"/>
      <c r="AB3902" s="148"/>
    </row>
    <row r="3903" spans="1:28" x14ac:dyDescent="0.2">
      <c r="A3903" s="150"/>
      <c r="B3903" s="149" t="str">
        <f t="shared" si="495"/>
        <v/>
      </c>
      <c r="C3903" s="140">
        <f t="shared" si="496"/>
        <v>41104800</v>
      </c>
      <c r="D3903" s="144"/>
      <c r="G3903" s="147"/>
      <c r="X3903" s="146"/>
      <c r="Y3903" s="146"/>
      <c r="Z3903" s="199"/>
      <c r="AA3903" s="146"/>
      <c r="AB3903" s="148"/>
    </row>
    <row r="3904" spans="1:28" x14ac:dyDescent="0.2">
      <c r="A3904" s="150"/>
      <c r="B3904" s="149" t="str">
        <f t="shared" si="495"/>
        <v/>
      </c>
      <c r="C3904" s="140">
        <f t="shared" si="496"/>
        <v>41115600</v>
      </c>
      <c r="D3904" s="144"/>
      <c r="G3904" s="147"/>
      <c r="X3904" s="146"/>
      <c r="Y3904" s="146"/>
      <c r="Z3904" s="199"/>
      <c r="AA3904" s="146"/>
      <c r="AB3904" s="148"/>
    </row>
    <row r="3905" spans="1:28" x14ac:dyDescent="0.2">
      <c r="A3905" s="150"/>
      <c r="B3905" s="149" t="str">
        <f t="shared" si="495"/>
        <v/>
      </c>
      <c r="C3905" s="140">
        <f t="shared" si="496"/>
        <v>41126400</v>
      </c>
      <c r="D3905" s="144"/>
      <c r="G3905" s="147"/>
      <c r="X3905" s="146"/>
      <c r="Y3905" s="146"/>
      <c r="Z3905" s="199"/>
      <c r="AA3905" s="146"/>
      <c r="AB3905" s="148"/>
    </row>
    <row r="3906" spans="1:28" x14ac:dyDescent="0.2">
      <c r="A3906" s="150"/>
      <c r="B3906" s="149" t="str">
        <f t="shared" si="495"/>
        <v/>
      </c>
      <c r="C3906" s="140">
        <f t="shared" si="496"/>
        <v>41137200</v>
      </c>
      <c r="D3906" s="144"/>
      <c r="G3906" s="147"/>
      <c r="X3906" s="146"/>
      <c r="Y3906" s="146"/>
      <c r="Z3906" s="199"/>
      <c r="AA3906" s="146"/>
      <c r="AB3906" s="148"/>
    </row>
    <row r="3907" spans="1:28" x14ac:dyDescent="0.2">
      <c r="A3907" s="150"/>
      <c r="B3907" s="149" t="str">
        <f t="shared" si="495"/>
        <v/>
      </c>
      <c r="C3907" s="140">
        <f t="shared" si="496"/>
        <v>41148000</v>
      </c>
      <c r="D3907" s="144"/>
      <c r="G3907" s="147"/>
      <c r="X3907" s="146"/>
      <c r="Y3907" s="146"/>
      <c r="Z3907" s="199"/>
      <c r="AA3907" s="146"/>
      <c r="AB3907" s="148"/>
    </row>
    <row r="3908" spans="1:28" x14ac:dyDescent="0.2">
      <c r="A3908" s="150"/>
      <c r="B3908" s="149" t="str">
        <f t="shared" si="495"/>
        <v/>
      </c>
      <c r="C3908" s="140">
        <f t="shared" si="496"/>
        <v>41158800</v>
      </c>
      <c r="D3908" s="144"/>
      <c r="G3908" s="147"/>
      <c r="X3908" s="146"/>
      <c r="Y3908" s="146"/>
      <c r="Z3908" s="199"/>
      <c r="AA3908" s="146"/>
      <c r="AB3908" s="148"/>
    </row>
    <row r="3909" spans="1:28" x14ac:dyDescent="0.2">
      <c r="A3909" s="150"/>
      <c r="B3909" s="149" t="str">
        <f t="shared" si="495"/>
        <v/>
      </c>
      <c r="C3909" s="140">
        <f t="shared" si="496"/>
        <v>41169600</v>
      </c>
      <c r="D3909" s="144"/>
      <c r="G3909" s="147"/>
      <c r="X3909" s="146"/>
      <c r="Y3909" s="146"/>
      <c r="Z3909" s="199"/>
      <c r="AA3909" s="146"/>
      <c r="AB3909" s="148"/>
    </row>
    <row r="3910" spans="1:28" x14ac:dyDescent="0.2">
      <c r="A3910" s="150"/>
      <c r="B3910" s="149" t="str">
        <f t="shared" si="495"/>
        <v/>
      </c>
      <c r="C3910" s="140">
        <f t="shared" si="496"/>
        <v>41180400</v>
      </c>
      <c r="D3910" s="144"/>
      <c r="G3910" s="147"/>
      <c r="X3910" s="146"/>
      <c r="Y3910" s="146"/>
      <c r="Z3910" s="199"/>
      <c r="AA3910" s="146"/>
      <c r="AB3910" s="148"/>
    </row>
    <row r="3911" spans="1:28" x14ac:dyDescent="0.2">
      <c r="A3911" s="150"/>
      <c r="B3911" s="149" t="str">
        <f t="shared" si="495"/>
        <v/>
      </c>
      <c r="C3911" s="140">
        <f t="shared" si="496"/>
        <v>41191200</v>
      </c>
      <c r="D3911" s="144"/>
      <c r="G3911" s="147"/>
      <c r="X3911" s="146"/>
      <c r="Y3911" s="146"/>
      <c r="Z3911" s="199"/>
      <c r="AA3911" s="146"/>
      <c r="AB3911" s="148"/>
    </row>
    <row r="3912" spans="1:28" x14ac:dyDescent="0.2">
      <c r="A3912" s="150"/>
      <c r="B3912" s="149" t="str">
        <f t="shared" si="495"/>
        <v/>
      </c>
      <c r="C3912" s="140">
        <f t="shared" si="496"/>
        <v>41202000</v>
      </c>
      <c r="D3912" s="144"/>
      <c r="G3912" s="147"/>
      <c r="X3912" s="146"/>
      <c r="Y3912" s="146"/>
      <c r="Z3912" s="199"/>
      <c r="AA3912" s="146"/>
      <c r="AB3912" s="148"/>
    </row>
    <row r="3913" spans="1:28" x14ac:dyDescent="0.2">
      <c r="A3913" s="150"/>
      <c r="B3913" s="149" t="str">
        <f t="shared" si="495"/>
        <v/>
      </c>
      <c r="C3913" s="140">
        <f t="shared" si="496"/>
        <v>41212800</v>
      </c>
      <c r="D3913" s="144"/>
      <c r="G3913" s="147"/>
      <c r="X3913" s="146"/>
      <c r="Y3913" s="146"/>
      <c r="Z3913" s="199"/>
      <c r="AA3913" s="146"/>
      <c r="AB3913" s="148"/>
    </row>
    <row r="3914" spans="1:28" x14ac:dyDescent="0.2">
      <c r="A3914" s="150"/>
      <c r="B3914" s="149" t="str">
        <f t="shared" si="495"/>
        <v/>
      </c>
      <c r="C3914" s="140">
        <f t="shared" si="496"/>
        <v>41223600</v>
      </c>
      <c r="D3914" s="144"/>
      <c r="G3914" s="147"/>
      <c r="X3914" s="146"/>
      <c r="Y3914" s="146"/>
      <c r="Z3914" s="199"/>
      <c r="AA3914" s="146"/>
      <c r="AB3914" s="148"/>
    </row>
    <row r="3915" spans="1:28" x14ac:dyDescent="0.2">
      <c r="A3915" s="150"/>
      <c r="B3915" s="149" t="str">
        <f t="shared" si="495"/>
        <v/>
      </c>
      <c r="C3915" s="140">
        <f t="shared" si="496"/>
        <v>41234400</v>
      </c>
      <c r="D3915" s="144"/>
      <c r="G3915" s="147"/>
      <c r="X3915" s="146"/>
      <c r="Y3915" s="146"/>
      <c r="Z3915" s="199"/>
      <c r="AA3915" s="146"/>
      <c r="AB3915" s="148"/>
    </row>
    <row r="3916" spans="1:28" x14ac:dyDescent="0.2">
      <c r="A3916" s="150"/>
      <c r="B3916" s="149" t="str">
        <f t="shared" si="495"/>
        <v/>
      </c>
      <c r="C3916" s="140">
        <f t="shared" si="496"/>
        <v>41245200</v>
      </c>
      <c r="D3916" s="144"/>
      <c r="G3916" s="147"/>
      <c r="X3916" s="146"/>
      <c r="Y3916" s="146"/>
      <c r="Z3916" s="199"/>
      <c r="AA3916" s="146"/>
      <c r="AB3916" s="148"/>
    </row>
    <row r="3917" spans="1:28" x14ac:dyDescent="0.2">
      <c r="A3917" s="150"/>
      <c r="B3917" s="149" t="str">
        <f t="shared" si="495"/>
        <v/>
      </c>
      <c r="C3917" s="140">
        <f t="shared" si="496"/>
        <v>41256000</v>
      </c>
      <c r="D3917" s="144"/>
      <c r="G3917" s="147"/>
      <c r="X3917" s="146"/>
      <c r="Y3917" s="146"/>
      <c r="Z3917" s="199"/>
      <c r="AA3917" s="146"/>
      <c r="AB3917" s="148"/>
    </row>
    <row r="3918" spans="1:28" x14ac:dyDescent="0.2">
      <c r="A3918" s="150"/>
      <c r="B3918" s="149" t="str">
        <f t="shared" si="495"/>
        <v/>
      </c>
      <c r="C3918" s="140">
        <f t="shared" si="496"/>
        <v>41266800</v>
      </c>
      <c r="D3918" s="144"/>
      <c r="G3918" s="147"/>
      <c r="X3918" s="146"/>
      <c r="Y3918" s="146"/>
      <c r="Z3918" s="199"/>
      <c r="AA3918" s="146"/>
      <c r="AB3918" s="148"/>
    </row>
    <row r="3919" spans="1:28" x14ac:dyDescent="0.2">
      <c r="A3919" s="150"/>
      <c r="B3919" s="149" t="str">
        <f t="shared" si="495"/>
        <v/>
      </c>
      <c r="C3919" s="140">
        <f t="shared" si="496"/>
        <v>41277600</v>
      </c>
      <c r="D3919" s="144"/>
      <c r="G3919" s="147"/>
      <c r="X3919" s="146"/>
      <c r="Y3919" s="146"/>
      <c r="Z3919" s="199"/>
      <c r="AA3919" s="146"/>
      <c r="AB3919" s="148"/>
    </row>
    <row r="3920" spans="1:28" x14ac:dyDescent="0.2">
      <c r="A3920" s="150"/>
      <c r="B3920" s="149" t="str">
        <f t="shared" si="495"/>
        <v/>
      </c>
      <c r="C3920" s="140">
        <f t="shared" si="496"/>
        <v>41288400</v>
      </c>
      <c r="D3920" s="144"/>
      <c r="G3920" s="147"/>
      <c r="X3920" s="146"/>
      <c r="Y3920" s="146"/>
      <c r="Z3920" s="199"/>
      <c r="AA3920" s="146"/>
      <c r="AB3920" s="148"/>
    </row>
    <row r="3921" spans="1:28" x14ac:dyDescent="0.2">
      <c r="A3921" s="150"/>
      <c r="B3921" s="149" t="str">
        <f t="shared" si="495"/>
        <v/>
      </c>
      <c r="C3921" s="140">
        <f t="shared" si="496"/>
        <v>41299200</v>
      </c>
      <c r="D3921" s="144"/>
      <c r="G3921" s="147"/>
      <c r="X3921" s="146"/>
      <c r="Y3921" s="146"/>
      <c r="Z3921" s="199"/>
      <c r="AA3921" s="146"/>
      <c r="AB3921" s="148"/>
    </row>
    <row r="3922" spans="1:28" x14ac:dyDescent="0.2">
      <c r="A3922" s="150"/>
      <c r="B3922" s="149" t="str">
        <f t="shared" si="495"/>
        <v/>
      </c>
      <c r="C3922" s="140">
        <f t="shared" si="496"/>
        <v>41310000</v>
      </c>
      <c r="D3922" s="144"/>
      <c r="G3922" s="147"/>
      <c r="X3922" s="146"/>
      <c r="Y3922" s="146"/>
      <c r="Z3922" s="199"/>
      <c r="AA3922" s="146"/>
      <c r="AB3922" s="148"/>
    </row>
    <row r="3923" spans="1:28" x14ac:dyDescent="0.2">
      <c r="A3923" s="150"/>
      <c r="B3923" s="149" t="str">
        <f t="shared" si="495"/>
        <v/>
      </c>
      <c r="C3923" s="140">
        <f t="shared" si="496"/>
        <v>41320800</v>
      </c>
      <c r="D3923" s="144"/>
      <c r="G3923" s="147"/>
      <c r="X3923" s="146"/>
      <c r="Y3923" s="146"/>
      <c r="Z3923" s="199"/>
      <c r="AA3923" s="146"/>
      <c r="AB3923" s="148"/>
    </row>
    <row r="3924" spans="1:28" x14ac:dyDescent="0.2">
      <c r="A3924" s="150"/>
      <c r="B3924" s="149" t="str">
        <f t="shared" si="495"/>
        <v/>
      </c>
      <c r="C3924" s="140">
        <f t="shared" si="496"/>
        <v>41331600</v>
      </c>
      <c r="D3924" s="144"/>
      <c r="G3924" s="147"/>
      <c r="X3924" s="146"/>
      <c r="Y3924" s="146"/>
      <c r="Z3924" s="199"/>
      <c r="AA3924" s="146"/>
      <c r="AB3924" s="148"/>
    </row>
    <row r="3925" spans="1:28" x14ac:dyDescent="0.2">
      <c r="A3925" s="150"/>
      <c r="B3925" s="149" t="str">
        <f t="shared" si="495"/>
        <v/>
      </c>
      <c r="C3925" s="140">
        <f t="shared" si="496"/>
        <v>41342400</v>
      </c>
      <c r="D3925" s="144"/>
      <c r="G3925" s="147"/>
      <c r="X3925" s="146"/>
      <c r="Y3925" s="146"/>
      <c r="Z3925" s="199"/>
      <c r="AA3925" s="146"/>
      <c r="AB3925" s="148"/>
    </row>
    <row r="3926" spans="1:28" x14ac:dyDescent="0.2">
      <c r="A3926" s="150"/>
      <c r="B3926" s="149" t="str">
        <f t="shared" si="495"/>
        <v/>
      </c>
      <c r="C3926" s="140">
        <f t="shared" si="496"/>
        <v>41353200</v>
      </c>
      <c r="D3926" s="144"/>
      <c r="G3926" s="147"/>
      <c r="X3926" s="146"/>
      <c r="Y3926" s="146"/>
      <c r="Z3926" s="199"/>
      <c r="AA3926" s="146"/>
      <c r="AB3926" s="148"/>
    </row>
    <row r="3927" spans="1:28" x14ac:dyDescent="0.2">
      <c r="A3927" s="150"/>
      <c r="B3927" s="149" t="str">
        <f t="shared" si="495"/>
        <v/>
      </c>
      <c r="C3927" s="140">
        <f t="shared" si="496"/>
        <v>41364000</v>
      </c>
      <c r="D3927" s="144"/>
      <c r="G3927" s="147"/>
      <c r="X3927" s="146"/>
      <c r="Y3927" s="146"/>
      <c r="Z3927" s="199"/>
      <c r="AA3927" s="146"/>
      <c r="AB3927" s="148"/>
    </row>
    <row r="3928" spans="1:28" x14ac:dyDescent="0.2">
      <c r="A3928" s="150"/>
      <c r="B3928" s="149" t="str">
        <f t="shared" si="495"/>
        <v/>
      </c>
      <c r="C3928" s="140">
        <f t="shared" si="496"/>
        <v>41374800</v>
      </c>
      <c r="D3928" s="144"/>
      <c r="G3928" s="147"/>
      <c r="X3928" s="146"/>
      <c r="Y3928" s="146"/>
      <c r="Z3928" s="199"/>
      <c r="AA3928" s="146"/>
      <c r="AB3928" s="148"/>
    </row>
    <row r="3929" spans="1:28" x14ac:dyDescent="0.2">
      <c r="A3929" s="150"/>
      <c r="B3929" s="149" t="str">
        <f t="shared" si="495"/>
        <v/>
      </c>
      <c r="C3929" s="140">
        <f t="shared" si="496"/>
        <v>41385600</v>
      </c>
      <c r="D3929" s="144"/>
      <c r="G3929" s="147"/>
      <c r="X3929" s="146"/>
      <c r="Y3929" s="146"/>
      <c r="Z3929" s="199"/>
      <c r="AA3929" s="146"/>
      <c r="AB3929" s="148"/>
    </row>
    <row r="3930" spans="1:28" x14ac:dyDescent="0.2">
      <c r="A3930" s="150"/>
      <c r="B3930" s="149" t="str">
        <f t="shared" si="495"/>
        <v/>
      </c>
      <c r="C3930" s="140">
        <f t="shared" si="496"/>
        <v>41396400</v>
      </c>
      <c r="D3930" s="144"/>
      <c r="G3930" s="147"/>
      <c r="X3930" s="146"/>
      <c r="Y3930" s="146"/>
      <c r="Z3930" s="199"/>
      <c r="AA3930" s="146"/>
      <c r="AB3930" s="148"/>
    </row>
    <row r="3931" spans="1:28" x14ac:dyDescent="0.2">
      <c r="A3931" s="150"/>
      <c r="B3931" s="149" t="str">
        <f t="shared" si="495"/>
        <v/>
      </c>
      <c r="C3931" s="140">
        <f t="shared" si="496"/>
        <v>41407200</v>
      </c>
      <c r="D3931" s="144"/>
      <c r="G3931" s="147"/>
      <c r="X3931" s="146"/>
      <c r="Y3931" s="146"/>
      <c r="Z3931" s="199"/>
      <c r="AA3931" s="146"/>
      <c r="AB3931" s="148"/>
    </row>
    <row r="3932" spans="1:28" x14ac:dyDescent="0.2">
      <c r="A3932" s="150"/>
      <c r="B3932" s="149" t="str">
        <f t="shared" si="495"/>
        <v/>
      </c>
      <c r="C3932" s="140">
        <f t="shared" si="496"/>
        <v>41418000</v>
      </c>
      <c r="D3932" s="144"/>
      <c r="G3932" s="147"/>
      <c r="X3932" s="146"/>
      <c r="Y3932" s="146"/>
      <c r="Z3932" s="199"/>
      <c r="AA3932" s="146"/>
      <c r="AB3932" s="148"/>
    </row>
    <row r="3933" spans="1:28" x14ac:dyDescent="0.2">
      <c r="A3933" s="150"/>
      <c r="B3933" s="149" t="str">
        <f t="shared" si="495"/>
        <v/>
      </c>
      <c r="C3933" s="140">
        <f t="shared" si="496"/>
        <v>41428800</v>
      </c>
      <c r="D3933" s="144"/>
      <c r="G3933" s="147"/>
      <c r="X3933" s="146"/>
      <c r="Y3933" s="146"/>
      <c r="Z3933" s="199"/>
      <c r="AA3933" s="146"/>
      <c r="AB3933" s="148"/>
    </row>
    <row r="3934" spans="1:28" x14ac:dyDescent="0.2">
      <c r="A3934" s="150"/>
      <c r="B3934" s="149" t="str">
        <f t="shared" si="495"/>
        <v/>
      </c>
      <c r="C3934" s="140">
        <f t="shared" si="496"/>
        <v>41439600</v>
      </c>
      <c r="D3934" s="144"/>
      <c r="G3934" s="147"/>
      <c r="X3934" s="146"/>
      <c r="Y3934" s="146"/>
      <c r="Z3934" s="199"/>
      <c r="AA3934" s="146"/>
      <c r="AB3934" s="148"/>
    </row>
    <row r="3935" spans="1:28" x14ac:dyDescent="0.2">
      <c r="A3935" s="150"/>
      <c r="B3935" s="149" t="str">
        <f t="shared" si="495"/>
        <v/>
      </c>
      <c r="C3935" s="140">
        <f t="shared" si="496"/>
        <v>41450400</v>
      </c>
      <c r="D3935" s="144"/>
      <c r="G3935" s="147"/>
      <c r="X3935" s="146"/>
      <c r="Y3935" s="146"/>
      <c r="Z3935" s="199"/>
      <c r="AA3935" s="146"/>
      <c r="AB3935" s="148"/>
    </row>
    <row r="3936" spans="1:28" x14ac:dyDescent="0.2">
      <c r="A3936" s="150"/>
      <c r="B3936" s="149" t="str">
        <f t="shared" si="495"/>
        <v/>
      </c>
      <c r="C3936" s="140">
        <f t="shared" si="496"/>
        <v>41461200</v>
      </c>
      <c r="D3936" s="144"/>
      <c r="G3936" s="147"/>
      <c r="X3936" s="146"/>
      <c r="Y3936" s="146"/>
      <c r="Z3936" s="199"/>
      <c r="AA3936" s="146"/>
      <c r="AB3936" s="148"/>
    </row>
    <row r="3937" spans="1:28" x14ac:dyDescent="0.2">
      <c r="A3937" s="150"/>
      <c r="B3937" s="149" t="str">
        <f t="shared" si="495"/>
        <v/>
      </c>
      <c r="C3937" s="140">
        <f t="shared" si="496"/>
        <v>41472000</v>
      </c>
      <c r="D3937" s="144"/>
      <c r="G3937" s="147"/>
      <c r="X3937" s="146"/>
      <c r="Y3937" s="146"/>
      <c r="Z3937" s="199"/>
      <c r="AA3937" s="146"/>
      <c r="AB3937" s="148"/>
    </row>
    <row r="3938" spans="1:28" x14ac:dyDescent="0.2">
      <c r="A3938" s="150"/>
      <c r="B3938" s="149" t="str">
        <f t="shared" si="495"/>
        <v/>
      </c>
      <c r="C3938" s="140">
        <f t="shared" si="496"/>
        <v>41482800</v>
      </c>
      <c r="D3938" s="144"/>
      <c r="G3938" s="147"/>
      <c r="X3938" s="146"/>
      <c r="Y3938" s="146"/>
      <c r="Z3938" s="199"/>
      <c r="AA3938" s="146"/>
      <c r="AB3938" s="148"/>
    </row>
    <row r="3939" spans="1:28" x14ac:dyDescent="0.2">
      <c r="A3939" s="150"/>
      <c r="B3939" s="149" t="str">
        <f t="shared" si="495"/>
        <v/>
      </c>
      <c r="C3939" s="140">
        <f t="shared" si="496"/>
        <v>41493600</v>
      </c>
      <c r="D3939" s="144"/>
      <c r="G3939" s="147"/>
      <c r="X3939" s="146"/>
      <c r="Y3939" s="146"/>
      <c r="Z3939" s="199"/>
      <c r="AA3939" s="146"/>
      <c r="AB3939" s="148"/>
    </row>
    <row r="3940" spans="1:28" x14ac:dyDescent="0.2">
      <c r="A3940" s="150"/>
      <c r="B3940" s="149" t="str">
        <f t="shared" si="495"/>
        <v/>
      </c>
      <c r="C3940" s="140">
        <f t="shared" si="496"/>
        <v>41504400</v>
      </c>
      <c r="D3940" s="144"/>
      <c r="G3940" s="147"/>
      <c r="X3940" s="146"/>
      <c r="Y3940" s="146"/>
      <c r="Z3940" s="199"/>
      <c r="AA3940" s="146"/>
      <c r="AB3940" s="148"/>
    </row>
    <row r="3941" spans="1:28" x14ac:dyDescent="0.2">
      <c r="A3941" s="150"/>
      <c r="B3941" s="149" t="str">
        <f t="shared" si="495"/>
        <v/>
      </c>
      <c r="C3941" s="140">
        <f t="shared" si="496"/>
        <v>41515200</v>
      </c>
      <c r="D3941" s="144"/>
      <c r="G3941" s="147"/>
      <c r="X3941" s="146"/>
      <c r="Y3941" s="146"/>
      <c r="Z3941" s="199"/>
      <c r="AA3941" s="146"/>
      <c r="AB3941" s="148"/>
    </row>
    <row r="3942" spans="1:28" x14ac:dyDescent="0.2">
      <c r="A3942" s="150"/>
      <c r="B3942" s="149" t="str">
        <f t="shared" si="495"/>
        <v/>
      </c>
      <c r="C3942" s="140">
        <f t="shared" si="496"/>
        <v>41526000</v>
      </c>
      <c r="D3942" s="144"/>
      <c r="G3942" s="147"/>
      <c r="X3942" s="146"/>
      <c r="Y3942" s="146"/>
      <c r="Z3942" s="199"/>
      <c r="AA3942" s="146"/>
      <c r="AB3942" s="148"/>
    </row>
    <row r="3943" spans="1:28" x14ac:dyDescent="0.2">
      <c r="A3943" s="150"/>
      <c r="B3943" s="149" t="str">
        <f t="shared" si="495"/>
        <v/>
      </c>
      <c r="C3943" s="140">
        <f t="shared" si="496"/>
        <v>41536800</v>
      </c>
      <c r="D3943" s="144"/>
      <c r="G3943" s="147"/>
      <c r="X3943" s="146"/>
      <c r="Y3943" s="146"/>
      <c r="Z3943" s="199"/>
      <c r="AA3943" s="146"/>
      <c r="AB3943" s="148"/>
    </row>
    <row r="3944" spans="1:28" x14ac:dyDescent="0.2">
      <c r="A3944" s="150"/>
      <c r="B3944" s="149" t="str">
        <f t="shared" si="495"/>
        <v/>
      </c>
      <c r="C3944" s="140">
        <f t="shared" si="496"/>
        <v>41547600</v>
      </c>
      <c r="D3944" s="144"/>
      <c r="G3944" s="147"/>
      <c r="X3944" s="146"/>
      <c r="Y3944" s="146"/>
      <c r="Z3944" s="199"/>
      <c r="AA3944" s="146"/>
      <c r="AB3944" s="148"/>
    </row>
    <row r="3945" spans="1:28" x14ac:dyDescent="0.2">
      <c r="A3945" s="150"/>
      <c r="B3945" s="149" t="str">
        <f t="shared" si="495"/>
        <v/>
      </c>
      <c r="C3945" s="140">
        <f t="shared" si="496"/>
        <v>41558400</v>
      </c>
      <c r="D3945" s="144"/>
      <c r="G3945" s="147"/>
      <c r="X3945" s="146"/>
      <c r="Y3945" s="146"/>
      <c r="Z3945" s="199"/>
      <c r="AA3945" s="146"/>
      <c r="AB3945" s="148"/>
    </row>
    <row r="3946" spans="1:28" x14ac:dyDescent="0.2">
      <c r="A3946" s="150"/>
      <c r="B3946" s="149" t="str">
        <f t="shared" si="495"/>
        <v/>
      </c>
      <c r="C3946" s="140">
        <f t="shared" si="496"/>
        <v>41569200</v>
      </c>
      <c r="D3946" s="144"/>
      <c r="G3946" s="147"/>
      <c r="X3946" s="146"/>
      <c r="Y3946" s="146"/>
      <c r="Z3946" s="199"/>
      <c r="AA3946" s="146"/>
      <c r="AB3946" s="148"/>
    </row>
    <row r="3947" spans="1:28" x14ac:dyDescent="0.2">
      <c r="A3947" s="150"/>
      <c r="B3947" s="149" t="str">
        <f t="shared" si="495"/>
        <v/>
      </c>
      <c r="C3947" s="140">
        <f t="shared" si="496"/>
        <v>41580000</v>
      </c>
      <c r="D3947" s="144"/>
      <c r="G3947" s="147"/>
      <c r="X3947" s="146"/>
      <c r="Y3947" s="146"/>
      <c r="Z3947" s="199"/>
      <c r="AA3947" s="146"/>
      <c r="AB3947" s="148"/>
    </row>
    <row r="3948" spans="1:28" x14ac:dyDescent="0.2">
      <c r="A3948" s="150"/>
      <c r="B3948" s="149" t="str">
        <f t="shared" si="495"/>
        <v/>
      </c>
      <c r="C3948" s="140">
        <f t="shared" si="496"/>
        <v>41590800</v>
      </c>
      <c r="D3948" s="144"/>
      <c r="G3948" s="147"/>
      <c r="X3948" s="146"/>
      <c r="Y3948" s="146"/>
      <c r="Z3948" s="199"/>
      <c r="AA3948" s="146"/>
      <c r="AB3948" s="148"/>
    </row>
    <row r="3949" spans="1:28" x14ac:dyDescent="0.2">
      <c r="A3949" s="150"/>
      <c r="B3949" s="149" t="str">
        <f t="shared" si="495"/>
        <v/>
      </c>
      <c r="C3949" s="140">
        <f t="shared" si="496"/>
        <v>41601600</v>
      </c>
      <c r="D3949" s="144"/>
      <c r="G3949" s="147"/>
      <c r="X3949" s="146"/>
      <c r="Y3949" s="146"/>
      <c r="Z3949" s="199"/>
      <c r="AA3949" s="146"/>
      <c r="AB3949" s="148"/>
    </row>
    <row r="3950" spans="1:28" x14ac:dyDescent="0.2">
      <c r="A3950" s="150"/>
      <c r="B3950" s="149" t="str">
        <f t="shared" si="495"/>
        <v/>
      </c>
      <c r="C3950" s="140">
        <f t="shared" si="496"/>
        <v>41612400</v>
      </c>
      <c r="D3950" s="144"/>
      <c r="G3950" s="147"/>
      <c r="X3950" s="146"/>
      <c r="Y3950" s="146"/>
      <c r="Z3950" s="199"/>
      <c r="AA3950" s="146"/>
      <c r="AB3950" s="148"/>
    </row>
    <row r="3951" spans="1:28" x14ac:dyDescent="0.2">
      <c r="A3951" s="150"/>
      <c r="B3951" s="149" t="str">
        <f t="shared" si="495"/>
        <v/>
      </c>
      <c r="C3951" s="140">
        <f t="shared" si="496"/>
        <v>41623200</v>
      </c>
      <c r="D3951" s="144"/>
      <c r="G3951" s="147"/>
      <c r="X3951" s="146"/>
      <c r="Y3951" s="146"/>
      <c r="Z3951" s="199"/>
      <c r="AA3951" s="146"/>
      <c r="AB3951" s="148"/>
    </row>
    <row r="3952" spans="1:28" x14ac:dyDescent="0.2">
      <c r="A3952" s="150"/>
      <c r="B3952" s="149" t="str">
        <f t="shared" si="495"/>
        <v/>
      </c>
      <c r="C3952" s="140">
        <f t="shared" si="496"/>
        <v>41634000</v>
      </c>
      <c r="D3952" s="144"/>
      <c r="G3952" s="147"/>
      <c r="X3952" s="146"/>
      <c r="Y3952" s="146"/>
      <c r="Z3952" s="199"/>
      <c r="AA3952" s="146"/>
      <c r="AB3952" s="148"/>
    </row>
    <row r="3953" spans="1:28" x14ac:dyDescent="0.2">
      <c r="A3953" s="150"/>
      <c r="B3953" s="149" t="str">
        <f t="shared" si="495"/>
        <v/>
      </c>
      <c r="C3953" s="140">
        <f t="shared" si="496"/>
        <v>41644800</v>
      </c>
      <c r="D3953" s="144"/>
      <c r="G3953" s="147"/>
      <c r="X3953" s="146"/>
      <c r="Y3953" s="146"/>
      <c r="Z3953" s="199"/>
      <c r="AA3953" s="146"/>
      <c r="AB3953" s="148"/>
    </row>
    <row r="3954" spans="1:28" x14ac:dyDescent="0.2">
      <c r="A3954" s="150"/>
      <c r="B3954" s="149" t="str">
        <f t="shared" si="495"/>
        <v/>
      </c>
      <c r="C3954" s="140">
        <f t="shared" si="496"/>
        <v>41655600</v>
      </c>
      <c r="D3954" s="144"/>
      <c r="G3954" s="147"/>
      <c r="X3954" s="146"/>
      <c r="Y3954" s="146"/>
      <c r="Z3954" s="199"/>
      <c r="AA3954" s="146"/>
      <c r="AB3954" s="148"/>
    </row>
    <row r="3955" spans="1:28" x14ac:dyDescent="0.2">
      <c r="A3955" s="150"/>
      <c r="B3955" s="149" t="str">
        <f t="shared" si="495"/>
        <v/>
      </c>
      <c r="C3955" s="140">
        <f t="shared" si="496"/>
        <v>41666400</v>
      </c>
      <c r="D3955" s="144"/>
      <c r="G3955" s="147"/>
      <c r="X3955" s="146"/>
      <c r="Y3955" s="146"/>
      <c r="Z3955" s="199"/>
      <c r="AA3955" s="146"/>
      <c r="AB3955" s="148"/>
    </row>
    <row r="3956" spans="1:28" x14ac:dyDescent="0.2">
      <c r="A3956" s="150"/>
      <c r="B3956" s="149" t="str">
        <f t="shared" si="495"/>
        <v/>
      </c>
      <c r="C3956" s="140">
        <f t="shared" si="496"/>
        <v>41677200</v>
      </c>
      <c r="D3956" s="144"/>
      <c r="G3956" s="147"/>
      <c r="X3956" s="146"/>
      <c r="Y3956" s="146"/>
      <c r="Z3956" s="199"/>
      <c r="AA3956" s="146"/>
      <c r="AB3956" s="148"/>
    </row>
    <row r="3957" spans="1:28" x14ac:dyDescent="0.2">
      <c r="A3957" s="150"/>
      <c r="B3957" s="149" t="str">
        <f t="shared" si="495"/>
        <v/>
      </c>
      <c r="C3957" s="140">
        <f t="shared" si="496"/>
        <v>41688000</v>
      </c>
      <c r="D3957" s="144"/>
      <c r="G3957" s="147"/>
      <c r="X3957" s="146"/>
      <c r="Y3957" s="146"/>
      <c r="Z3957" s="199"/>
      <c r="AA3957" s="146"/>
      <c r="AB3957" s="148"/>
    </row>
    <row r="3958" spans="1:28" x14ac:dyDescent="0.2">
      <c r="A3958" s="150"/>
      <c r="B3958" s="149" t="str">
        <f t="shared" ref="B3958:B4021" si="497">IF(D3958="","",B3957+$N$5/24+0.000000001)</f>
        <v/>
      </c>
      <c r="C3958" s="140">
        <f t="shared" si="496"/>
        <v>41698800</v>
      </c>
      <c r="D3958" s="144"/>
      <c r="G3958" s="147"/>
      <c r="X3958" s="146"/>
      <c r="Y3958" s="146"/>
      <c r="Z3958" s="199"/>
      <c r="AA3958" s="146"/>
      <c r="AB3958" s="148"/>
    </row>
    <row r="3959" spans="1:28" x14ac:dyDescent="0.2">
      <c r="A3959" s="150"/>
      <c r="B3959" s="149" t="str">
        <f t="shared" si="497"/>
        <v/>
      </c>
      <c r="C3959" s="140">
        <f t="shared" si="496"/>
        <v>41709600</v>
      </c>
      <c r="D3959" s="144"/>
      <c r="G3959" s="147"/>
      <c r="X3959" s="146"/>
      <c r="Y3959" s="146"/>
      <c r="Z3959" s="199"/>
      <c r="AA3959" s="146"/>
      <c r="AB3959" s="148"/>
    </row>
    <row r="3960" spans="1:28" x14ac:dyDescent="0.2">
      <c r="A3960" s="150"/>
      <c r="B3960" s="149" t="str">
        <f t="shared" si="497"/>
        <v/>
      </c>
      <c r="C3960" s="140">
        <f t="shared" si="496"/>
        <v>41720400</v>
      </c>
      <c r="D3960" s="144"/>
      <c r="G3960" s="147"/>
      <c r="X3960" s="146"/>
      <c r="Y3960" s="146"/>
      <c r="Z3960" s="199"/>
      <c r="AA3960" s="146"/>
      <c r="AB3960" s="148"/>
    </row>
    <row r="3961" spans="1:28" x14ac:dyDescent="0.2">
      <c r="A3961" s="150"/>
      <c r="B3961" s="149" t="str">
        <f t="shared" si="497"/>
        <v/>
      </c>
      <c r="C3961" s="140">
        <f t="shared" si="496"/>
        <v>41731200</v>
      </c>
      <c r="D3961" s="144"/>
      <c r="G3961" s="147"/>
      <c r="X3961" s="146"/>
      <c r="Y3961" s="146"/>
      <c r="Z3961" s="199"/>
      <c r="AA3961" s="146"/>
      <c r="AB3961" s="148"/>
    </row>
    <row r="3962" spans="1:28" x14ac:dyDescent="0.2">
      <c r="A3962" s="150"/>
      <c r="B3962" s="149" t="str">
        <f t="shared" si="497"/>
        <v/>
      </c>
      <c r="C3962" s="140">
        <f t="shared" si="496"/>
        <v>41742000</v>
      </c>
      <c r="D3962" s="144"/>
      <c r="G3962" s="147"/>
      <c r="X3962" s="146"/>
      <c r="Y3962" s="146"/>
      <c r="Z3962" s="199"/>
      <c r="AA3962" s="146"/>
      <c r="AB3962" s="148"/>
    </row>
    <row r="3963" spans="1:28" x14ac:dyDescent="0.2">
      <c r="A3963" s="150"/>
      <c r="B3963" s="149" t="str">
        <f t="shared" si="497"/>
        <v/>
      </c>
      <c r="C3963" s="140">
        <f t="shared" si="496"/>
        <v>41752800</v>
      </c>
      <c r="D3963" s="144"/>
      <c r="G3963" s="147"/>
      <c r="X3963" s="146"/>
      <c r="Y3963" s="146"/>
      <c r="Z3963" s="199"/>
      <c r="AA3963" s="146"/>
      <c r="AB3963" s="148"/>
    </row>
    <row r="3964" spans="1:28" x14ac:dyDescent="0.2">
      <c r="A3964" s="150"/>
      <c r="B3964" s="149" t="str">
        <f t="shared" si="497"/>
        <v/>
      </c>
      <c r="C3964" s="140">
        <f t="shared" ref="C3964:C4027" si="498">C3963+$N$5*3600+0.00000000001</f>
        <v>41763600</v>
      </c>
      <c r="D3964" s="144"/>
      <c r="G3964" s="147"/>
      <c r="X3964" s="146"/>
      <c r="Y3964" s="146"/>
      <c r="Z3964" s="199"/>
      <c r="AA3964" s="146"/>
      <c r="AB3964" s="148"/>
    </row>
    <row r="3965" spans="1:28" x14ac:dyDescent="0.2">
      <c r="A3965" s="150"/>
      <c r="B3965" s="149" t="str">
        <f t="shared" si="497"/>
        <v/>
      </c>
      <c r="C3965" s="140">
        <f t="shared" si="498"/>
        <v>41774400</v>
      </c>
      <c r="D3965" s="144"/>
      <c r="G3965" s="147"/>
      <c r="X3965" s="146"/>
      <c r="Y3965" s="146"/>
      <c r="Z3965" s="199"/>
      <c r="AA3965" s="146"/>
      <c r="AB3965" s="148"/>
    </row>
    <row r="3966" spans="1:28" x14ac:dyDescent="0.2">
      <c r="A3966" s="150"/>
      <c r="B3966" s="149" t="str">
        <f t="shared" si="497"/>
        <v/>
      </c>
      <c r="C3966" s="140">
        <f t="shared" si="498"/>
        <v>41785200</v>
      </c>
      <c r="D3966" s="144"/>
      <c r="G3966" s="147"/>
      <c r="X3966" s="146"/>
      <c r="Y3966" s="146"/>
      <c r="Z3966" s="199"/>
      <c r="AA3966" s="146"/>
      <c r="AB3966" s="148"/>
    </row>
    <row r="3967" spans="1:28" x14ac:dyDescent="0.2">
      <c r="A3967" s="150"/>
      <c r="B3967" s="149" t="str">
        <f t="shared" si="497"/>
        <v/>
      </c>
      <c r="C3967" s="140">
        <f t="shared" si="498"/>
        <v>41796000</v>
      </c>
      <c r="D3967" s="144"/>
      <c r="G3967" s="147"/>
      <c r="X3967" s="146"/>
      <c r="Y3967" s="146"/>
      <c r="Z3967" s="199"/>
      <c r="AA3967" s="146"/>
      <c r="AB3967" s="148"/>
    </row>
    <row r="3968" spans="1:28" x14ac:dyDescent="0.2">
      <c r="A3968" s="150"/>
      <c r="B3968" s="149" t="str">
        <f t="shared" si="497"/>
        <v/>
      </c>
      <c r="C3968" s="140">
        <f t="shared" si="498"/>
        <v>41806800</v>
      </c>
      <c r="D3968" s="144"/>
      <c r="G3968" s="147"/>
      <c r="X3968" s="146"/>
      <c r="Y3968" s="146"/>
      <c r="Z3968" s="199"/>
      <c r="AA3968" s="146"/>
      <c r="AB3968" s="148"/>
    </row>
    <row r="3969" spans="1:28" x14ac:dyDescent="0.2">
      <c r="A3969" s="150"/>
      <c r="B3969" s="149" t="str">
        <f t="shared" si="497"/>
        <v/>
      </c>
      <c r="C3969" s="140">
        <f t="shared" si="498"/>
        <v>41817600</v>
      </c>
      <c r="D3969" s="144"/>
      <c r="G3969" s="147"/>
      <c r="X3969" s="146"/>
      <c r="Y3969" s="146"/>
      <c r="Z3969" s="199"/>
      <c r="AA3969" s="146"/>
      <c r="AB3969" s="148"/>
    </row>
    <row r="3970" spans="1:28" x14ac:dyDescent="0.2">
      <c r="A3970" s="150"/>
      <c r="B3970" s="149" t="str">
        <f t="shared" si="497"/>
        <v/>
      </c>
      <c r="C3970" s="140">
        <f t="shared" si="498"/>
        <v>41828400</v>
      </c>
      <c r="D3970" s="144"/>
      <c r="G3970" s="147"/>
      <c r="X3970" s="146"/>
      <c r="Y3970" s="146"/>
      <c r="Z3970" s="199"/>
      <c r="AA3970" s="146"/>
      <c r="AB3970" s="148"/>
    </row>
    <row r="3971" spans="1:28" x14ac:dyDescent="0.2">
      <c r="A3971" s="150"/>
      <c r="B3971" s="149" t="str">
        <f t="shared" si="497"/>
        <v/>
      </c>
      <c r="C3971" s="140">
        <f t="shared" si="498"/>
        <v>41839200</v>
      </c>
      <c r="D3971" s="144"/>
      <c r="G3971" s="147"/>
      <c r="X3971" s="146"/>
      <c r="Y3971" s="146"/>
      <c r="Z3971" s="199"/>
      <c r="AA3971" s="146"/>
      <c r="AB3971" s="148"/>
    </row>
    <row r="3972" spans="1:28" x14ac:dyDescent="0.2">
      <c r="A3972" s="150"/>
      <c r="B3972" s="149" t="str">
        <f t="shared" si="497"/>
        <v/>
      </c>
      <c r="C3972" s="140">
        <f t="shared" si="498"/>
        <v>41850000</v>
      </c>
      <c r="D3972" s="144"/>
      <c r="G3972" s="147"/>
      <c r="X3972" s="146"/>
      <c r="Y3972" s="146"/>
      <c r="Z3972" s="199"/>
      <c r="AA3972" s="146"/>
      <c r="AB3972" s="148"/>
    </row>
    <row r="3973" spans="1:28" x14ac:dyDescent="0.2">
      <c r="A3973" s="150"/>
      <c r="B3973" s="149" t="str">
        <f t="shared" si="497"/>
        <v/>
      </c>
      <c r="C3973" s="140">
        <f t="shared" si="498"/>
        <v>41860800</v>
      </c>
      <c r="D3973" s="144"/>
      <c r="G3973" s="147"/>
      <c r="X3973" s="146"/>
      <c r="Y3973" s="146"/>
      <c r="Z3973" s="199"/>
      <c r="AA3973" s="146"/>
      <c r="AB3973" s="148"/>
    </row>
    <row r="3974" spans="1:28" x14ac:dyDescent="0.2">
      <c r="A3974" s="150"/>
      <c r="B3974" s="149" t="str">
        <f t="shared" si="497"/>
        <v/>
      </c>
      <c r="C3974" s="140">
        <f t="shared" si="498"/>
        <v>41871600</v>
      </c>
      <c r="D3974" s="144"/>
      <c r="G3974" s="147"/>
      <c r="X3974" s="146"/>
      <c r="Y3974" s="146"/>
      <c r="Z3974" s="199"/>
      <c r="AA3974" s="146"/>
      <c r="AB3974" s="148"/>
    </row>
    <row r="3975" spans="1:28" x14ac:dyDescent="0.2">
      <c r="A3975" s="150"/>
      <c r="B3975" s="149" t="str">
        <f t="shared" si="497"/>
        <v/>
      </c>
      <c r="C3975" s="140">
        <f t="shared" si="498"/>
        <v>41882400</v>
      </c>
      <c r="D3975" s="144"/>
      <c r="G3975" s="147"/>
      <c r="X3975" s="146"/>
      <c r="Y3975" s="146"/>
      <c r="Z3975" s="199"/>
      <c r="AA3975" s="146"/>
      <c r="AB3975" s="148"/>
    </row>
    <row r="3976" spans="1:28" x14ac:dyDescent="0.2">
      <c r="A3976" s="150"/>
      <c r="B3976" s="149" t="str">
        <f t="shared" si="497"/>
        <v/>
      </c>
      <c r="C3976" s="140">
        <f t="shared" si="498"/>
        <v>41893200</v>
      </c>
      <c r="D3976" s="144"/>
      <c r="G3976" s="147"/>
      <c r="X3976" s="146"/>
      <c r="Y3976" s="146"/>
      <c r="Z3976" s="199"/>
      <c r="AA3976" s="146"/>
      <c r="AB3976" s="148"/>
    </row>
    <row r="3977" spans="1:28" x14ac:dyDescent="0.2">
      <c r="A3977" s="150"/>
      <c r="B3977" s="149" t="str">
        <f t="shared" si="497"/>
        <v/>
      </c>
      <c r="C3977" s="140">
        <f t="shared" si="498"/>
        <v>41904000</v>
      </c>
      <c r="D3977" s="144"/>
      <c r="G3977" s="147"/>
      <c r="X3977" s="146"/>
      <c r="Y3977" s="146"/>
      <c r="Z3977" s="199"/>
      <c r="AA3977" s="146"/>
      <c r="AB3977" s="148"/>
    </row>
    <row r="3978" spans="1:28" x14ac:dyDescent="0.2">
      <c r="A3978" s="150"/>
      <c r="B3978" s="149" t="str">
        <f t="shared" si="497"/>
        <v/>
      </c>
      <c r="C3978" s="140">
        <f t="shared" si="498"/>
        <v>41914800</v>
      </c>
      <c r="D3978" s="144"/>
      <c r="G3978" s="147"/>
      <c r="X3978" s="146"/>
      <c r="Y3978" s="146"/>
      <c r="Z3978" s="199"/>
      <c r="AA3978" s="146"/>
      <c r="AB3978" s="148"/>
    </row>
    <row r="3979" spans="1:28" x14ac:dyDescent="0.2">
      <c r="A3979" s="150"/>
      <c r="B3979" s="149" t="str">
        <f t="shared" si="497"/>
        <v/>
      </c>
      <c r="C3979" s="140">
        <f t="shared" si="498"/>
        <v>41925600</v>
      </c>
      <c r="D3979" s="144"/>
      <c r="G3979" s="147"/>
      <c r="X3979" s="146"/>
      <c r="Y3979" s="146"/>
      <c r="Z3979" s="199"/>
      <c r="AA3979" s="146"/>
      <c r="AB3979" s="148"/>
    </row>
    <row r="3980" spans="1:28" x14ac:dyDescent="0.2">
      <c r="A3980" s="150"/>
      <c r="B3980" s="149" t="str">
        <f t="shared" si="497"/>
        <v/>
      </c>
      <c r="C3980" s="140">
        <f t="shared" si="498"/>
        <v>41936400</v>
      </c>
      <c r="D3980" s="144"/>
      <c r="G3980" s="147"/>
      <c r="X3980" s="146"/>
      <c r="Y3980" s="146"/>
      <c r="Z3980" s="199"/>
      <c r="AA3980" s="146"/>
      <c r="AB3980" s="148"/>
    </row>
    <row r="3981" spans="1:28" x14ac:dyDescent="0.2">
      <c r="A3981" s="150"/>
      <c r="B3981" s="149" t="str">
        <f t="shared" si="497"/>
        <v/>
      </c>
      <c r="C3981" s="140">
        <f t="shared" si="498"/>
        <v>41947200</v>
      </c>
      <c r="D3981" s="144"/>
      <c r="G3981" s="147"/>
      <c r="X3981" s="146"/>
      <c r="Y3981" s="146"/>
      <c r="Z3981" s="199"/>
      <c r="AA3981" s="146"/>
      <c r="AB3981" s="148"/>
    </row>
    <row r="3982" spans="1:28" x14ac:dyDescent="0.2">
      <c r="A3982" s="150"/>
      <c r="B3982" s="149" t="str">
        <f t="shared" si="497"/>
        <v/>
      </c>
      <c r="C3982" s="140">
        <f t="shared" si="498"/>
        <v>41958000</v>
      </c>
      <c r="D3982" s="144"/>
      <c r="G3982" s="147"/>
      <c r="X3982" s="146"/>
      <c r="Y3982" s="146"/>
      <c r="Z3982" s="199"/>
      <c r="AA3982" s="146"/>
      <c r="AB3982" s="148"/>
    </row>
    <row r="3983" spans="1:28" x14ac:dyDescent="0.2">
      <c r="A3983" s="150"/>
      <c r="B3983" s="149" t="str">
        <f t="shared" si="497"/>
        <v/>
      </c>
      <c r="C3983" s="140">
        <f t="shared" si="498"/>
        <v>41968800</v>
      </c>
      <c r="D3983" s="144"/>
      <c r="G3983" s="147"/>
      <c r="X3983" s="146"/>
      <c r="Y3983" s="146"/>
      <c r="Z3983" s="199"/>
      <c r="AA3983" s="146"/>
      <c r="AB3983" s="148"/>
    </row>
    <row r="3984" spans="1:28" x14ac:dyDescent="0.2">
      <c r="A3984" s="150"/>
      <c r="B3984" s="149" t="str">
        <f t="shared" si="497"/>
        <v/>
      </c>
      <c r="C3984" s="140">
        <f t="shared" si="498"/>
        <v>41979600</v>
      </c>
      <c r="D3984" s="144"/>
      <c r="G3984" s="147"/>
      <c r="X3984" s="146"/>
      <c r="Y3984" s="146"/>
      <c r="Z3984" s="199"/>
      <c r="AA3984" s="146"/>
      <c r="AB3984" s="148"/>
    </row>
    <row r="3985" spans="1:28" x14ac:dyDescent="0.2">
      <c r="A3985" s="150"/>
      <c r="B3985" s="149" t="str">
        <f t="shared" si="497"/>
        <v/>
      </c>
      <c r="C3985" s="140">
        <f t="shared" si="498"/>
        <v>41990400</v>
      </c>
      <c r="D3985" s="144"/>
      <c r="G3985" s="147"/>
      <c r="X3985" s="146"/>
      <c r="Y3985" s="146"/>
      <c r="Z3985" s="199"/>
      <c r="AA3985" s="146"/>
      <c r="AB3985" s="148"/>
    </row>
    <row r="3986" spans="1:28" x14ac:dyDescent="0.2">
      <c r="A3986" s="150"/>
      <c r="B3986" s="149" t="str">
        <f t="shared" si="497"/>
        <v/>
      </c>
      <c r="C3986" s="140">
        <f t="shared" si="498"/>
        <v>42001200</v>
      </c>
      <c r="D3986" s="144"/>
      <c r="G3986" s="147"/>
      <c r="X3986" s="146"/>
      <c r="Y3986" s="146"/>
      <c r="Z3986" s="199"/>
      <c r="AA3986" s="146"/>
      <c r="AB3986" s="148"/>
    </row>
    <row r="3987" spans="1:28" x14ac:dyDescent="0.2">
      <c r="A3987" s="150"/>
      <c r="B3987" s="149" t="str">
        <f t="shared" si="497"/>
        <v/>
      </c>
      <c r="C3987" s="140">
        <f t="shared" si="498"/>
        <v>42012000</v>
      </c>
      <c r="D3987" s="144"/>
      <c r="G3987" s="147"/>
      <c r="X3987" s="146"/>
      <c r="Y3987" s="146"/>
      <c r="Z3987" s="199"/>
      <c r="AA3987" s="146"/>
      <c r="AB3987" s="148"/>
    </row>
    <row r="3988" spans="1:28" x14ac:dyDescent="0.2">
      <c r="A3988" s="150"/>
      <c r="B3988" s="149" t="str">
        <f t="shared" si="497"/>
        <v/>
      </c>
      <c r="C3988" s="140">
        <f t="shared" si="498"/>
        <v>42022800</v>
      </c>
      <c r="D3988" s="144"/>
      <c r="G3988" s="147"/>
      <c r="X3988" s="146"/>
      <c r="Y3988" s="146"/>
      <c r="Z3988" s="199"/>
      <c r="AA3988" s="146"/>
      <c r="AB3988" s="148"/>
    </row>
    <row r="3989" spans="1:28" x14ac:dyDescent="0.2">
      <c r="A3989" s="150"/>
      <c r="B3989" s="149" t="str">
        <f t="shared" si="497"/>
        <v/>
      </c>
      <c r="C3989" s="140">
        <f t="shared" si="498"/>
        <v>42033600</v>
      </c>
      <c r="D3989" s="144"/>
      <c r="G3989" s="147"/>
      <c r="X3989" s="146"/>
      <c r="Y3989" s="146"/>
      <c r="Z3989" s="199"/>
      <c r="AA3989" s="146"/>
      <c r="AB3989" s="148"/>
    </row>
    <row r="3990" spans="1:28" x14ac:dyDescent="0.2">
      <c r="A3990" s="150"/>
      <c r="B3990" s="149" t="str">
        <f t="shared" si="497"/>
        <v/>
      </c>
      <c r="C3990" s="140">
        <f t="shared" si="498"/>
        <v>42044400</v>
      </c>
      <c r="D3990" s="144"/>
      <c r="G3990" s="147"/>
      <c r="X3990" s="146"/>
      <c r="Y3990" s="146"/>
      <c r="Z3990" s="199"/>
      <c r="AA3990" s="146"/>
      <c r="AB3990" s="148"/>
    </row>
    <row r="3991" spans="1:28" x14ac:dyDescent="0.2">
      <c r="A3991" s="150"/>
      <c r="B3991" s="149" t="str">
        <f t="shared" si="497"/>
        <v/>
      </c>
      <c r="C3991" s="140">
        <f t="shared" si="498"/>
        <v>42055200</v>
      </c>
      <c r="D3991" s="144"/>
      <c r="G3991" s="147"/>
      <c r="X3991" s="146"/>
      <c r="Y3991" s="146"/>
      <c r="Z3991" s="199"/>
      <c r="AA3991" s="146"/>
      <c r="AB3991" s="148"/>
    </row>
    <row r="3992" spans="1:28" x14ac:dyDescent="0.2">
      <c r="A3992" s="150"/>
      <c r="B3992" s="149" t="str">
        <f t="shared" si="497"/>
        <v/>
      </c>
      <c r="C3992" s="140">
        <f t="shared" si="498"/>
        <v>42066000</v>
      </c>
      <c r="D3992" s="144"/>
      <c r="G3992" s="147"/>
      <c r="X3992" s="146"/>
      <c r="Y3992" s="146"/>
      <c r="Z3992" s="199"/>
      <c r="AA3992" s="146"/>
      <c r="AB3992" s="148"/>
    </row>
    <row r="3993" spans="1:28" x14ac:dyDescent="0.2">
      <c r="A3993" s="150"/>
      <c r="B3993" s="149" t="str">
        <f t="shared" si="497"/>
        <v/>
      </c>
      <c r="C3993" s="140">
        <f t="shared" si="498"/>
        <v>42076800</v>
      </c>
      <c r="D3993" s="144"/>
      <c r="G3993" s="147"/>
      <c r="X3993" s="146"/>
      <c r="Y3993" s="146"/>
      <c r="Z3993" s="199"/>
      <c r="AA3993" s="146"/>
      <c r="AB3993" s="148"/>
    </row>
    <row r="3994" spans="1:28" x14ac:dyDescent="0.2">
      <c r="A3994" s="150"/>
      <c r="B3994" s="149" t="str">
        <f t="shared" si="497"/>
        <v/>
      </c>
      <c r="C3994" s="140">
        <f t="shared" si="498"/>
        <v>42087600</v>
      </c>
      <c r="D3994" s="144"/>
      <c r="G3994" s="147"/>
      <c r="X3994" s="146"/>
      <c r="Y3994" s="146"/>
      <c r="Z3994" s="199"/>
      <c r="AA3994" s="146"/>
      <c r="AB3994" s="148"/>
    </row>
    <row r="3995" spans="1:28" x14ac:dyDescent="0.2">
      <c r="A3995" s="150"/>
      <c r="B3995" s="149" t="str">
        <f t="shared" si="497"/>
        <v/>
      </c>
      <c r="C3995" s="140">
        <f t="shared" si="498"/>
        <v>42098400</v>
      </c>
      <c r="D3995" s="144"/>
      <c r="G3995" s="147"/>
      <c r="X3995" s="146"/>
      <c r="Y3995" s="146"/>
      <c r="Z3995" s="199"/>
      <c r="AA3995" s="146"/>
      <c r="AB3995" s="148"/>
    </row>
    <row r="3996" spans="1:28" x14ac:dyDescent="0.2">
      <c r="A3996" s="150"/>
      <c r="B3996" s="149" t="str">
        <f t="shared" si="497"/>
        <v/>
      </c>
      <c r="C3996" s="140">
        <f t="shared" si="498"/>
        <v>42109200</v>
      </c>
      <c r="D3996" s="144"/>
      <c r="G3996" s="147"/>
      <c r="X3996" s="146"/>
      <c r="Y3996" s="146"/>
      <c r="Z3996" s="199"/>
      <c r="AA3996" s="146"/>
      <c r="AB3996" s="148"/>
    </row>
    <row r="3997" spans="1:28" x14ac:dyDescent="0.2">
      <c r="A3997" s="150"/>
      <c r="B3997" s="149" t="str">
        <f t="shared" si="497"/>
        <v/>
      </c>
      <c r="C3997" s="140">
        <f t="shared" si="498"/>
        <v>42120000</v>
      </c>
      <c r="D3997" s="144"/>
      <c r="G3997" s="147"/>
      <c r="X3997" s="146"/>
      <c r="Y3997" s="146"/>
      <c r="Z3997" s="199"/>
      <c r="AA3997" s="146"/>
      <c r="AB3997" s="148"/>
    </row>
    <row r="3998" spans="1:28" x14ac:dyDescent="0.2">
      <c r="A3998" s="150"/>
      <c r="B3998" s="149" t="str">
        <f t="shared" si="497"/>
        <v/>
      </c>
      <c r="C3998" s="140">
        <f t="shared" si="498"/>
        <v>42130800</v>
      </c>
      <c r="D3998" s="144"/>
      <c r="G3998" s="147"/>
      <c r="X3998" s="146"/>
      <c r="Y3998" s="146"/>
      <c r="Z3998" s="199"/>
      <c r="AA3998" s="146"/>
      <c r="AB3998" s="148"/>
    </row>
    <row r="3999" spans="1:28" x14ac:dyDescent="0.2">
      <c r="A3999" s="150"/>
      <c r="B3999" s="149" t="str">
        <f t="shared" si="497"/>
        <v/>
      </c>
      <c r="C3999" s="140">
        <f t="shared" si="498"/>
        <v>42141600</v>
      </c>
      <c r="D3999" s="144"/>
      <c r="G3999" s="147"/>
      <c r="X3999" s="146"/>
      <c r="Y3999" s="146"/>
      <c r="Z3999" s="199"/>
      <c r="AA3999" s="146"/>
      <c r="AB3999" s="148"/>
    </row>
    <row r="4000" spans="1:28" x14ac:dyDescent="0.2">
      <c r="A4000" s="150"/>
      <c r="B4000" s="149" t="str">
        <f t="shared" si="497"/>
        <v/>
      </c>
      <c r="C4000" s="140">
        <f t="shared" si="498"/>
        <v>42152400</v>
      </c>
      <c r="D4000" s="144"/>
      <c r="G4000" s="147"/>
      <c r="X4000" s="146"/>
      <c r="Y4000" s="146"/>
      <c r="Z4000" s="199"/>
      <c r="AA4000" s="146"/>
      <c r="AB4000" s="148"/>
    </row>
    <row r="4001" spans="1:28" x14ac:dyDescent="0.2">
      <c r="A4001" s="150"/>
      <c r="B4001" s="149" t="str">
        <f t="shared" si="497"/>
        <v/>
      </c>
      <c r="C4001" s="140">
        <f t="shared" si="498"/>
        <v>42163200</v>
      </c>
      <c r="D4001" s="144"/>
      <c r="G4001" s="147"/>
      <c r="X4001" s="146"/>
      <c r="Y4001" s="146"/>
      <c r="Z4001" s="199"/>
      <c r="AA4001" s="146"/>
      <c r="AB4001" s="148"/>
    </row>
    <row r="4002" spans="1:28" x14ac:dyDescent="0.2">
      <c r="A4002" s="150"/>
      <c r="B4002" s="149" t="str">
        <f t="shared" si="497"/>
        <v/>
      </c>
      <c r="C4002" s="140">
        <f t="shared" si="498"/>
        <v>42174000</v>
      </c>
      <c r="D4002" s="144"/>
      <c r="G4002" s="147"/>
      <c r="X4002" s="146"/>
      <c r="Y4002" s="146"/>
      <c r="Z4002" s="199"/>
      <c r="AA4002" s="146"/>
      <c r="AB4002" s="148"/>
    </row>
    <row r="4003" spans="1:28" x14ac:dyDescent="0.2">
      <c r="A4003" s="150"/>
      <c r="B4003" s="149" t="str">
        <f t="shared" si="497"/>
        <v/>
      </c>
      <c r="C4003" s="140">
        <f t="shared" si="498"/>
        <v>42184800</v>
      </c>
      <c r="D4003" s="144"/>
      <c r="G4003" s="147"/>
      <c r="X4003" s="146"/>
      <c r="Y4003" s="146"/>
      <c r="Z4003" s="199"/>
      <c r="AA4003" s="146"/>
      <c r="AB4003" s="148"/>
    </row>
    <row r="4004" spans="1:28" x14ac:dyDescent="0.2">
      <c r="A4004" s="150"/>
      <c r="B4004" s="149" t="str">
        <f t="shared" si="497"/>
        <v/>
      </c>
      <c r="C4004" s="140">
        <f t="shared" si="498"/>
        <v>42195600</v>
      </c>
      <c r="D4004" s="144"/>
      <c r="G4004" s="147"/>
      <c r="X4004" s="146"/>
      <c r="Y4004" s="146"/>
      <c r="Z4004" s="199"/>
      <c r="AA4004" s="146"/>
      <c r="AB4004" s="148"/>
    </row>
    <row r="4005" spans="1:28" x14ac:dyDescent="0.2">
      <c r="A4005" s="150"/>
      <c r="B4005" s="149" t="str">
        <f t="shared" si="497"/>
        <v/>
      </c>
      <c r="C4005" s="140">
        <f t="shared" si="498"/>
        <v>42206400</v>
      </c>
      <c r="D4005" s="144"/>
      <c r="G4005" s="147"/>
      <c r="X4005" s="146"/>
      <c r="Y4005" s="146"/>
      <c r="Z4005" s="199"/>
      <c r="AA4005" s="146"/>
      <c r="AB4005" s="148"/>
    </row>
    <row r="4006" spans="1:28" x14ac:dyDescent="0.2">
      <c r="A4006" s="150"/>
      <c r="B4006" s="149" t="str">
        <f t="shared" si="497"/>
        <v/>
      </c>
      <c r="C4006" s="140">
        <f t="shared" si="498"/>
        <v>42217200</v>
      </c>
      <c r="D4006" s="144"/>
      <c r="G4006" s="147"/>
      <c r="X4006" s="146"/>
      <c r="Y4006" s="146"/>
      <c r="Z4006" s="199"/>
      <c r="AA4006" s="146"/>
      <c r="AB4006" s="148"/>
    </row>
    <row r="4007" spans="1:28" x14ac:dyDescent="0.2">
      <c r="A4007" s="150"/>
      <c r="B4007" s="149" t="str">
        <f t="shared" si="497"/>
        <v/>
      </c>
      <c r="C4007" s="140">
        <f t="shared" si="498"/>
        <v>42228000</v>
      </c>
      <c r="D4007" s="144"/>
      <c r="G4007" s="147"/>
      <c r="X4007" s="146"/>
      <c r="Y4007" s="146"/>
      <c r="Z4007" s="199"/>
      <c r="AA4007" s="146"/>
      <c r="AB4007" s="148"/>
    </row>
    <row r="4008" spans="1:28" x14ac:dyDescent="0.2">
      <c r="A4008" s="150"/>
      <c r="B4008" s="149" t="str">
        <f t="shared" si="497"/>
        <v/>
      </c>
      <c r="C4008" s="140">
        <f t="shared" si="498"/>
        <v>42238800</v>
      </c>
      <c r="D4008" s="144"/>
      <c r="G4008" s="147"/>
      <c r="X4008" s="146"/>
      <c r="Y4008" s="146"/>
      <c r="Z4008" s="199"/>
      <c r="AA4008" s="146"/>
      <c r="AB4008" s="148"/>
    </row>
    <row r="4009" spans="1:28" x14ac:dyDescent="0.2">
      <c r="A4009" s="150"/>
      <c r="B4009" s="149" t="str">
        <f t="shared" si="497"/>
        <v/>
      </c>
      <c r="C4009" s="140">
        <f t="shared" si="498"/>
        <v>42249600</v>
      </c>
      <c r="D4009" s="144"/>
      <c r="G4009" s="147"/>
      <c r="X4009" s="146"/>
      <c r="Y4009" s="146"/>
      <c r="Z4009" s="199"/>
      <c r="AA4009" s="146"/>
      <c r="AB4009" s="148"/>
    </row>
    <row r="4010" spans="1:28" x14ac:dyDescent="0.2">
      <c r="A4010" s="150"/>
      <c r="B4010" s="149" t="str">
        <f t="shared" si="497"/>
        <v/>
      </c>
      <c r="C4010" s="140">
        <f t="shared" si="498"/>
        <v>42260400</v>
      </c>
      <c r="D4010" s="144"/>
      <c r="G4010" s="147"/>
      <c r="X4010" s="146"/>
      <c r="Y4010" s="146"/>
      <c r="Z4010" s="199"/>
      <c r="AA4010" s="146"/>
      <c r="AB4010" s="148"/>
    </row>
    <row r="4011" spans="1:28" x14ac:dyDescent="0.2">
      <c r="A4011" s="150"/>
      <c r="B4011" s="149" t="str">
        <f t="shared" si="497"/>
        <v/>
      </c>
      <c r="C4011" s="140">
        <f t="shared" si="498"/>
        <v>42271200</v>
      </c>
      <c r="D4011" s="144"/>
      <c r="G4011" s="147"/>
      <c r="X4011" s="146"/>
      <c r="Y4011" s="146"/>
      <c r="Z4011" s="199"/>
      <c r="AA4011" s="146"/>
      <c r="AB4011" s="148"/>
    </row>
    <row r="4012" spans="1:28" x14ac:dyDescent="0.2">
      <c r="A4012" s="150"/>
      <c r="B4012" s="149" t="str">
        <f t="shared" si="497"/>
        <v/>
      </c>
      <c r="C4012" s="140">
        <f t="shared" si="498"/>
        <v>42282000</v>
      </c>
      <c r="D4012" s="144"/>
      <c r="G4012" s="147"/>
      <c r="X4012" s="146"/>
      <c r="Y4012" s="146"/>
      <c r="Z4012" s="199"/>
      <c r="AA4012" s="146"/>
      <c r="AB4012" s="148"/>
    </row>
    <row r="4013" spans="1:28" x14ac:dyDescent="0.2">
      <c r="A4013" s="150"/>
      <c r="B4013" s="149" t="str">
        <f t="shared" si="497"/>
        <v/>
      </c>
      <c r="C4013" s="140">
        <f t="shared" si="498"/>
        <v>42292800</v>
      </c>
      <c r="D4013" s="144"/>
      <c r="G4013" s="147"/>
      <c r="X4013" s="146"/>
      <c r="Y4013" s="146"/>
      <c r="Z4013" s="199"/>
      <c r="AA4013" s="146"/>
      <c r="AB4013" s="148"/>
    </row>
    <row r="4014" spans="1:28" x14ac:dyDescent="0.2">
      <c r="A4014" s="150"/>
      <c r="B4014" s="149" t="str">
        <f t="shared" si="497"/>
        <v/>
      </c>
      <c r="C4014" s="140">
        <f t="shared" si="498"/>
        <v>42303600</v>
      </c>
      <c r="D4014" s="144"/>
      <c r="G4014" s="147"/>
      <c r="X4014" s="146"/>
      <c r="Y4014" s="146"/>
      <c r="Z4014" s="199"/>
      <c r="AA4014" s="146"/>
      <c r="AB4014" s="148"/>
    </row>
    <row r="4015" spans="1:28" x14ac:dyDescent="0.2">
      <c r="A4015" s="150"/>
      <c r="B4015" s="149" t="str">
        <f t="shared" si="497"/>
        <v/>
      </c>
      <c r="C4015" s="140">
        <f t="shared" si="498"/>
        <v>42314400</v>
      </c>
      <c r="D4015" s="144"/>
      <c r="G4015" s="147"/>
      <c r="X4015" s="146"/>
      <c r="Y4015" s="146"/>
      <c r="Z4015" s="199"/>
      <c r="AA4015" s="146"/>
      <c r="AB4015" s="148"/>
    </row>
    <row r="4016" spans="1:28" x14ac:dyDescent="0.2">
      <c r="A4016" s="150"/>
      <c r="B4016" s="149" t="str">
        <f t="shared" si="497"/>
        <v/>
      </c>
      <c r="C4016" s="140">
        <f t="shared" si="498"/>
        <v>42325200</v>
      </c>
      <c r="D4016" s="144"/>
      <c r="G4016" s="147"/>
      <c r="X4016" s="146"/>
      <c r="Y4016" s="146"/>
      <c r="Z4016" s="199"/>
      <c r="AA4016" s="146"/>
      <c r="AB4016" s="148"/>
    </row>
    <row r="4017" spans="1:28" x14ac:dyDescent="0.2">
      <c r="A4017" s="150"/>
      <c r="B4017" s="149" t="str">
        <f t="shared" si="497"/>
        <v/>
      </c>
      <c r="C4017" s="140">
        <f t="shared" si="498"/>
        <v>42336000</v>
      </c>
      <c r="D4017" s="144"/>
      <c r="G4017" s="147"/>
      <c r="X4017" s="146"/>
      <c r="Y4017" s="146"/>
      <c r="Z4017" s="199"/>
      <c r="AA4017" s="146"/>
      <c r="AB4017" s="148"/>
    </row>
    <row r="4018" spans="1:28" x14ac:dyDescent="0.2">
      <c r="A4018" s="150"/>
      <c r="B4018" s="149" t="str">
        <f t="shared" si="497"/>
        <v/>
      </c>
      <c r="C4018" s="140">
        <f t="shared" si="498"/>
        <v>42346800</v>
      </c>
      <c r="D4018" s="144"/>
      <c r="G4018" s="147"/>
      <c r="X4018" s="146"/>
      <c r="Y4018" s="146"/>
      <c r="Z4018" s="199"/>
      <c r="AA4018" s="146"/>
      <c r="AB4018" s="148"/>
    </row>
    <row r="4019" spans="1:28" x14ac:dyDescent="0.2">
      <c r="A4019" s="150"/>
      <c r="B4019" s="149" t="str">
        <f t="shared" si="497"/>
        <v/>
      </c>
      <c r="C4019" s="140">
        <f t="shared" si="498"/>
        <v>42357600</v>
      </c>
      <c r="D4019" s="144"/>
      <c r="G4019" s="147"/>
      <c r="X4019" s="146"/>
      <c r="Y4019" s="146"/>
      <c r="Z4019" s="199"/>
      <c r="AA4019" s="146"/>
      <c r="AB4019" s="148"/>
    </row>
    <row r="4020" spans="1:28" x14ac:dyDescent="0.2">
      <c r="A4020" s="150"/>
      <c r="B4020" s="149" t="str">
        <f t="shared" si="497"/>
        <v/>
      </c>
      <c r="C4020" s="140">
        <f t="shared" si="498"/>
        <v>42368400</v>
      </c>
      <c r="D4020" s="144"/>
      <c r="G4020" s="147"/>
      <c r="X4020" s="146"/>
      <c r="Y4020" s="146"/>
      <c r="Z4020" s="199"/>
      <c r="AA4020" s="146"/>
      <c r="AB4020" s="148"/>
    </row>
    <row r="4021" spans="1:28" x14ac:dyDescent="0.2">
      <c r="A4021" s="150"/>
      <c r="B4021" s="149" t="str">
        <f t="shared" si="497"/>
        <v/>
      </c>
      <c r="C4021" s="140">
        <f t="shared" si="498"/>
        <v>42379200</v>
      </c>
      <c r="D4021" s="144"/>
      <c r="G4021" s="147"/>
      <c r="X4021" s="146"/>
      <c r="Y4021" s="146"/>
      <c r="Z4021" s="199"/>
      <c r="AA4021" s="146"/>
      <c r="AB4021" s="148"/>
    </row>
    <row r="4022" spans="1:28" x14ac:dyDescent="0.2">
      <c r="A4022" s="150"/>
      <c r="B4022" s="149" t="str">
        <f t="shared" ref="B4022:B4085" si="499">IF(D4022="","",B4021+$N$5/24+0.000000001)</f>
        <v/>
      </c>
      <c r="C4022" s="140">
        <f t="shared" si="498"/>
        <v>42390000</v>
      </c>
      <c r="D4022" s="144"/>
      <c r="G4022" s="147"/>
      <c r="X4022" s="146"/>
      <c r="Y4022" s="146"/>
      <c r="Z4022" s="199"/>
      <c r="AA4022" s="146"/>
      <c r="AB4022" s="148"/>
    </row>
    <row r="4023" spans="1:28" x14ac:dyDescent="0.2">
      <c r="A4023" s="150"/>
      <c r="B4023" s="149" t="str">
        <f t="shared" si="499"/>
        <v/>
      </c>
      <c r="C4023" s="140">
        <f t="shared" si="498"/>
        <v>42400800</v>
      </c>
      <c r="D4023" s="144"/>
      <c r="G4023" s="147"/>
      <c r="X4023" s="146"/>
      <c r="Y4023" s="146"/>
      <c r="Z4023" s="199"/>
      <c r="AA4023" s="146"/>
      <c r="AB4023" s="148"/>
    </row>
    <row r="4024" spans="1:28" x14ac:dyDescent="0.2">
      <c r="A4024" s="150"/>
      <c r="B4024" s="149" t="str">
        <f t="shared" si="499"/>
        <v/>
      </c>
      <c r="C4024" s="140">
        <f t="shared" si="498"/>
        <v>42411600</v>
      </c>
      <c r="D4024" s="144"/>
      <c r="G4024" s="147"/>
      <c r="X4024" s="146"/>
      <c r="Y4024" s="146"/>
      <c r="Z4024" s="199"/>
      <c r="AA4024" s="146"/>
      <c r="AB4024" s="148"/>
    </row>
    <row r="4025" spans="1:28" x14ac:dyDescent="0.2">
      <c r="A4025" s="150"/>
      <c r="B4025" s="149" t="str">
        <f t="shared" si="499"/>
        <v/>
      </c>
      <c r="C4025" s="140">
        <f t="shared" si="498"/>
        <v>42422400</v>
      </c>
      <c r="D4025" s="144"/>
      <c r="G4025" s="147"/>
      <c r="X4025" s="146"/>
      <c r="Y4025" s="146"/>
      <c r="Z4025" s="199"/>
      <c r="AA4025" s="146"/>
      <c r="AB4025" s="148"/>
    </row>
    <row r="4026" spans="1:28" x14ac:dyDescent="0.2">
      <c r="A4026" s="150"/>
      <c r="B4026" s="149" t="str">
        <f t="shared" si="499"/>
        <v/>
      </c>
      <c r="C4026" s="140">
        <f t="shared" si="498"/>
        <v>42433200</v>
      </c>
      <c r="D4026" s="144"/>
      <c r="G4026" s="147"/>
      <c r="X4026" s="146"/>
      <c r="Y4026" s="146"/>
      <c r="Z4026" s="199"/>
      <c r="AA4026" s="146"/>
      <c r="AB4026" s="148"/>
    </row>
    <row r="4027" spans="1:28" x14ac:dyDescent="0.2">
      <c r="A4027" s="150"/>
      <c r="B4027" s="149" t="str">
        <f t="shared" si="499"/>
        <v/>
      </c>
      <c r="C4027" s="140">
        <f t="shared" si="498"/>
        <v>42444000</v>
      </c>
      <c r="D4027" s="144"/>
      <c r="G4027" s="147"/>
      <c r="X4027" s="146"/>
      <c r="Y4027" s="146"/>
      <c r="Z4027" s="199"/>
      <c r="AA4027" s="146"/>
      <c r="AB4027" s="148"/>
    </row>
    <row r="4028" spans="1:28" x14ac:dyDescent="0.2">
      <c r="A4028" s="150"/>
      <c r="B4028" s="149" t="str">
        <f t="shared" si="499"/>
        <v/>
      </c>
      <c r="C4028" s="140">
        <f t="shared" ref="C4028:C4091" si="500">C4027+$N$5*3600+0.00000000001</f>
        <v>42454800</v>
      </c>
      <c r="D4028" s="144"/>
      <c r="G4028" s="147"/>
      <c r="X4028" s="146"/>
      <c r="Y4028" s="146"/>
      <c r="Z4028" s="199"/>
      <c r="AA4028" s="146"/>
      <c r="AB4028" s="148"/>
    </row>
    <row r="4029" spans="1:28" x14ac:dyDescent="0.2">
      <c r="A4029" s="150"/>
      <c r="B4029" s="149" t="str">
        <f t="shared" si="499"/>
        <v/>
      </c>
      <c r="C4029" s="140">
        <f t="shared" si="500"/>
        <v>42465600</v>
      </c>
      <c r="D4029" s="144"/>
      <c r="G4029" s="147"/>
      <c r="X4029" s="146"/>
      <c r="Y4029" s="146"/>
      <c r="Z4029" s="199"/>
      <c r="AA4029" s="146"/>
      <c r="AB4029" s="148"/>
    </row>
    <row r="4030" spans="1:28" x14ac:dyDescent="0.2">
      <c r="A4030" s="150"/>
      <c r="B4030" s="149" t="str">
        <f t="shared" si="499"/>
        <v/>
      </c>
      <c r="C4030" s="140">
        <f t="shared" si="500"/>
        <v>42476400</v>
      </c>
      <c r="D4030" s="144"/>
      <c r="G4030" s="147"/>
      <c r="X4030" s="146"/>
      <c r="Y4030" s="146"/>
      <c r="Z4030" s="199"/>
      <c r="AA4030" s="146"/>
      <c r="AB4030" s="148"/>
    </row>
    <row r="4031" spans="1:28" x14ac:dyDescent="0.2">
      <c r="A4031" s="150"/>
      <c r="B4031" s="149" t="str">
        <f t="shared" si="499"/>
        <v/>
      </c>
      <c r="C4031" s="140">
        <f t="shared" si="500"/>
        <v>42487200</v>
      </c>
      <c r="D4031" s="144"/>
      <c r="G4031" s="147"/>
      <c r="X4031" s="146"/>
      <c r="Y4031" s="146"/>
      <c r="Z4031" s="199"/>
      <c r="AA4031" s="146"/>
      <c r="AB4031" s="148"/>
    </row>
    <row r="4032" spans="1:28" x14ac:dyDescent="0.2">
      <c r="A4032" s="150"/>
      <c r="B4032" s="149" t="str">
        <f t="shared" si="499"/>
        <v/>
      </c>
      <c r="C4032" s="140">
        <f t="shared" si="500"/>
        <v>42498000</v>
      </c>
      <c r="D4032" s="144"/>
      <c r="G4032" s="147"/>
      <c r="X4032" s="146"/>
      <c r="Y4032" s="146"/>
      <c r="Z4032" s="199"/>
      <c r="AA4032" s="146"/>
      <c r="AB4032" s="148"/>
    </row>
    <row r="4033" spans="1:28" x14ac:dyDescent="0.2">
      <c r="A4033" s="150"/>
      <c r="B4033" s="149" t="str">
        <f t="shared" si="499"/>
        <v/>
      </c>
      <c r="C4033" s="140">
        <f t="shared" si="500"/>
        <v>42508800</v>
      </c>
      <c r="D4033" s="144"/>
      <c r="G4033" s="147"/>
      <c r="X4033" s="146"/>
      <c r="Y4033" s="146"/>
      <c r="Z4033" s="199"/>
      <c r="AA4033" s="146"/>
      <c r="AB4033" s="148"/>
    </row>
    <row r="4034" spans="1:28" x14ac:dyDescent="0.2">
      <c r="A4034" s="150"/>
      <c r="B4034" s="149" t="str">
        <f t="shared" si="499"/>
        <v/>
      </c>
      <c r="C4034" s="140">
        <f t="shared" si="500"/>
        <v>42519600</v>
      </c>
      <c r="D4034" s="144"/>
      <c r="G4034" s="147"/>
      <c r="X4034" s="146"/>
      <c r="Y4034" s="146"/>
      <c r="Z4034" s="199"/>
      <c r="AA4034" s="146"/>
      <c r="AB4034" s="148"/>
    </row>
    <row r="4035" spans="1:28" x14ac:dyDescent="0.2">
      <c r="A4035" s="150"/>
      <c r="B4035" s="149" t="str">
        <f t="shared" si="499"/>
        <v/>
      </c>
      <c r="C4035" s="140">
        <f t="shared" si="500"/>
        <v>42530400</v>
      </c>
      <c r="D4035" s="144"/>
      <c r="G4035" s="147"/>
      <c r="X4035" s="146"/>
      <c r="Y4035" s="146"/>
      <c r="Z4035" s="199"/>
      <c r="AA4035" s="146"/>
      <c r="AB4035" s="148"/>
    </row>
    <row r="4036" spans="1:28" x14ac:dyDescent="0.2">
      <c r="A4036" s="150"/>
      <c r="B4036" s="149" t="str">
        <f t="shared" si="499"/>
        <v/>
      </c>
      <c r="C4036" s="140">
        <f t="shared" si="500"/>
        <v>42541200</v>
      </c>
      <c r="D4036" s="144"/>
      <c r="G4036" s="147"/>
      <c r="X4036" s="146"/>
      <c r="Y4036" s="146"/>
      <c r="Z4036" s="199"/>
      <c r="AA4036" s="146"/>
      <c r="AB4036" s="148"/>
    </row>
    <row r="4037" spans="1:28" x14ac:dyDescent="0.2">
      <c r="A4037" s="150"/>
      <c r="B4037" s="149" t="str">
        <f t="shared" si="499"/>
        <v/>
      </c>
      <c r="C4037" s="140">
        <f t="shared" si="500"/>
        <v>42552000</v>
      </c>
      <c r="D4037" s="144"/>
      <c r="G4037" s="147"/>
      <c r="X4037" s="146"/>
      <c r="Y4037" s="146"/>
      <c r="Z4037" s="199"/>
      <c r="AA4037" s="146"/>
      <c r="AB4037" s="148"/>
    </row>
    <row r="4038" spans="1:28" x14ac:dyDescent="0.2">
      <c r="A4038" s="150"/>
      <c r="B4038" s="149" t="str">
        <f t="shared" si="499"/>
        <v/>
      </c>
      <c r="C4038" s="140">
        <f t="shared" si="500"/>
        <v>42562800</v>
      </c>
      <c r="D4038" s="144"/>
      <c r="G4038" s="147"/>
      <c r="X4038" s="146"/>
      <c r="Y4038" s="146"/>
      <c r="Z4038" s="199"/>
      <c r="AA4038" s="146"/>
      <c r="AB4038" s="148"/>
    </row>
    <row r="4039" spans="1:28" x14ac:dyDescent="0.2">
      <c r="A4039" s="150"/>
      <c r="B4039" s="149" t="str">
        <f t="shared" si="499"/>
        <v/>
      </c>
      <c r="C4039" s="140">
        <f t="shared" si="500"/>
        <v>42573600</v>
      </c>
      <c r="D4039" s="144"/>
      <c r="G4039" s="147"/>
      <c r="X4039" s="146"/>
      <c r="Y4039" s="146"/>
      <c r="Z4039" s="199"/>
      <c r="AA4039" s="146"/>
      <c r="AB4039" s="148"/>
    </row>
    <row r="4040" spans="1:28" x14ac:dyDescent="0.2">
      <c r="A4040" s="150"/>
      <c r="B4040" s="149" t="str">
        <f t="shared" si="499"/>
        <v/>
      </c>
      <c r="C4040" s="140">
        <f t="shared" si="500"/>
        <v>42584400</v>
      </c>
      <c r="D4040" s="144"/>
      <c r="G4040" s="147"/>
      <c r="X4040" s="146"/>
      <c r="Y4040" s="146"/>
      <c r="Z4040" s="199"/>
      <c r="AA4040" s="146"/>
      <c r="AB4040" s="148"/>
    </row>
    <row r="4041" spans="1:28" x14ac:dyDescent="0.2">
      <c r="A4041" s="150"/>
      <c r="B4041" s="149" t="str">
        <f t="shared" si="499"/>
        <v/>
      </c>
      <c r="C4041" s="140">
        <f t="shared" si="500"/>
        <v>42595200</v>
      </c>
      <c r="D4041" s="144"/>
      <c r="G4041" s="147"/>
      <c r="X4041" s="146"/>
      <c r="Y4041" s="146"/>
      <c r="Z4041" s="199"/>
      <c r="AA4041" s="146"/>
      <c r="AB4041" s="148"/>
    </row>
    <row r="4042" spans="1:28" x14ac:dyDescent="0.2">
      <c r="A4042" s="150"/>
      <c r="B4042" s="149" t="str">
        <f t="shared" si="499"/>
        <v/>
      </c>
      <c r="C4042" s="140">
        <f t="shared" si="500"/>
        <v>42606000</v>
      </c>
      <c r="D4042" s="144"/>
      <c r="G4042" s="147"/>
      <c r="X4042" s="146"/>
      <c r="Y4042" s="146"/>
      <c r="Z4042" s="199"/>
      <c r="AA4042" s="146"/>
      <c r="AB4042" s="148"/>
    </row>
    <row r="4043" spans="1:28" x14ac:dyDescent="0.2">
      <c r="A4043" s="150"/>
      <c r="B4043" s="149" t="str">
        <f t="shared" si="499"/>
        <v/>
      </c>
      <c r="C4043" s="140">
        <f t="shared" si="500"/>
        <v>42616800</v>
      </c>
      <c r="D4043" s="144"/>
      <c r="G4043" s="147"/>
      <c r="X4043" s="146"/>
      <c r="Y4043" s="146"/>
      <c r="Z4043" s="199"/>
      <c r="AA4043" s="146"/>
      <c r="AB4043" s="148"/>
    </row>
    <row r="4044" spans="1:28" x14ac:dyDescent="0.2">
      <c r="A4044" s="150"/>
      <c r="B4044" s="149" t="str">
        <f t="shared" si="499"/>
        <v/>
      </c>
      <c r="C4044" s="140">
        <f t="shared" si="500"/>
        <v>42627600</v>
      </c>
      <c r="D4044" s="144"/>
      <c r="G4044" s="147"/>
      <c r="X4044" s="146"/>
      <c r="Y4044" s="146"/>
      <c r="Z4044" s="199"/>
      <c r="AA4044" s="146"/>
      <c r="AB4044" s="148"/>
    </row>
    <row r="4045" spans="1:28" x14ac:dyDescent="0.2">
      <c r="A4045" s="150"/>
      <c r="B4045" s="149" t="str">
        <f t="shared" si="499"/>
        <v/>
      </c>
      <c r="C4045" s="140">
        <f t="shared" si="500"/>
        <v>42638400</v>
      </c>
      <c r="D4045" s="144"/>
      <c r="G4045" s="147"/>
      <c r="X4045" s="146"/>
      <c r="Y4045" s="146"/>
      <c r="Z4045" s="199"/>
      <c r="AA4045" s="146"/>
      <c r="AB4045" s="148"/>
    </row>
    <row r="4046" spans="1:28" x14ac:dyDescent="0.2">
      <c r="A4046" s="150"/>
      <c r="B4046" s="149" t="str">
        <f t="shared" si="499"/>
        <v/>
      </c>
      <c r="C4046" s="140">
        <f t="shared" si="500"/>
        <v>42649200</v>
      </c>
      <c r="D4046" s="144"/>
      <c r="G4046" s="147"/>
      <c r="X4046" s="146"/>
      <c r="Y4046" s="146"/>
      <c r="Z4046" s="199"/>
      <c r="AA4046" s="146"/>
      <c r="AB4046" s="148"/>
    </row>
    <row r="4047" spans="1:28" x14ac:dyDescent="0.2">
      <c r="A4047" s="150"/>
      <c r="B4047" s="149" t="str">
        <f t="shared" si="499"/>
        <v/>
      </c>
      <c r="C4047" s="140">
        <f t="shared" si="500"/>
        <v>42660000</v>
      </c>
      <c r="D4047" s="144"/>
      <c r="G4047" s="147"/>
      <c r="X4047" s="146"/>
      <c r="Y4047" s="146"/>
      <c r="Z4047" s="199"/>
      <c r="AA4047" s="146"/>
      <c r="AB4047" s="148"/>
    </row>
    <row r="4048" spans="1:28" x14ac:dyDescent="0.2">
      <c r="A4048" s="150"/>
      <c r="B4048" s="149" t="str">
        <f t="shared" si="499"/>
        <v/>
      </c>
      <c r="C4048" s="140">
        <f t="shared" si="500"/>
        <v>42670800</v>
      </c>
      <c r="D4048" s="144"/>
      <c r="G4048" s="147"/>
      <c r="X4048" s="146"/>
      <c r="Y4048" s="146"/>
      <c r="Z4048" s="199"/>
      <c r="AA4048" s="146"/>
      <c r="AB4048" s="148"/>
    </row>
    <row r="4049" spans="1:28" x14ac:dyDescent="0.2">
      <c r="A4049" s="150"/>
      <c r="B4049" s="149" t="str">
        <f t="shared" si="499"/>
        <v/>
      </c>
      <c r="C4049" s="140">
        <f t="shared" si="500"/>
        <v>42681600</v>
      </c>
      <c r="D4049" s="144"/>
      <c r="G4049" s="147"/>
      <c r="X4049" s="146"/>
      <c r="Y4049" s="146"/>
      <c r="Z4049" s="199"/>
      <c r="AA4049" s="146"/>
      <c r="AB4049" s="148"/>
    </row>
    <row r="4050" spans="1:28" x14ac:dyDescent="0.2">
      <c r="A4050" s="150"/>
      <c r="B4050" s="149" t="str">
        <f t="shared" si="499"/>
        <v/>
      </c>
      <c r="C4050" s="140">
        <f t="shared" si="500"/>
        <v>42692400</v>
      </c>
      <c r="D4050" s="144"/>
      <c r="G4050" s="147"/>
      <c r="X4050" s="146"/>
      <c r="Y4050" s="146"/>
      <c r="Z4050" s="199"/>
      <c r="AA4050" s="146"/>
      <c r="AB4050" s="148"/>
    </row>
    <row r="4051" spans="1:28" x14ac:dyDescent="0.2">
      <c r="A4051" s="150"/>
      <c r="B4051" s="149" t="str">
        <f t="shared" si="499"/>
        <v/>
      </c>
      <c r="C4051" s="140">
        <f t="shared" si="500"/>
        <v>42703200</v>
      </c>
      <c r="D4051" s="144"/>
      <c r="G4051" s="147"/>
      <c r="X4051" s="146"/>
      <c r="Y4051" s="146"/>
      <c r="Z4051" s="199"/>
      <c r="AA4051" s="146"/>
      <c r="AB4051" s="148"/>
    </row>
    <row r="4052" spans="1:28" x14ac:dyDescent="0.2">
      <c r="A4052" s="150"/>
      <c r="B4052" s="149" t="str">
        <f t="shared" si="499"/>
        <v/>
      </c>
      <c r="C4052" s="140">
        <f t="shared" si="500"/>
        <v>42714000</v>
      </c>
      <c r="D4052" s="144"/>
      <c r="G4052" s="147"/>
      <c r="X4052" s="146"/>
      <c r="Y4052" s="146"/>
      <c r="Z4052" s="199"/>
      <c r="AA4052" s="146"/>
      <c r="AB4052" s="148"/>
    </row>
    <row r="4053" spans="1:28" x14ac:dyDescent="0.2">
      <c r="A4053" s="150"/>
      <c r="B4053" s="149" t="str">
        <f t="shared" si="499"/>
        <v/>
      </c>
      <c r="C4053" s="140">
        <f t="shared" si="500"/>
        <v>42724800</v>
      </c>
      <c r="D4053" s="144"/>
      <c r="G4053" s="147"/>
      <c r="X4053" s="146"/>
      <c r="Y4053" s="146"/>
      <c r="Z4053" s="199"/>
      <c r="AA4053" s="146"/>
      <c r="AB4053" s="148"/>
    </row>
    <row r="4054" spans="1:28" x14ac:dyDescent="0.2">
      <c r="A4054" s="150"/>
      <c r="B4054" s="149" t="str">
        <f t="shared" si="499"/>
        <v/>
      </c>
      <c r="C4054" s="140">
        <f t="shared" si="500"/>
        <v>42735600</v>
      </c>
      <c r="D4054" s="144"/>
      <c r="G4054" s="147"/>
      <c r="X4054" s="146"/>
      <c r="Y4054" s="146"/>
      <c r="Z4054" s="199"/>
      <c r="AA4054" s="146"/>
      <c r="AB4054" s="148"/>
    </row>
    <row r="4055" spans="1:28" x14ac:dyDescent="0.2">
      <c r="A4055" s="150"/>
      <c r="B4055" s="149" t="str">
        <f t="shared" si="499"/>
        <v/>
      </c>
      <c r="C4055" s="140">
        <f t="shared" si="500"/>
        <v>42746400</v>
      </c>
      <c r="D4055" s="144"/>
      <c r="G4055" s="147"/>
      <c r="X4055" s="146"/>
      <c r="Y4055" s="146"/>
      <c r="Z4055" s="199"/>
      <c r="AA4055" s="146"/>
      <c r="AB4055" s="148"/>
    </row>
    <row r="4056" spans="1:28" x14ac:dyDescent="0.2">
      <c r="A4056" s="150"/>
      <c r="B4056" s="149" t="str">
        <f t="shared" si="499"/>
        <v/>
      </c>
      <c r="C4056" s="140">
        <f t="shared" si="500"/>
        <v>42757200</v>
      </c>
      <c r="D4056" s="144"/>
      <c r="G4056" s="147"/>
      <c r="X4056" s="146"/>
      <c r="Y4056" s="146"/>
      <c r="Z4056" s="199"/>
      <c r="AA4056" s="146"/>
      <c r="AB4056" s="148"/>
    </row>
    <row r="4057" spans="1:28" x14ac:dyDescent="0.2">
      <c r="A4057" s="150"/>
      <c r="B4057" s="149" t="str">
        <f t="shared" si="499"/>
        <v/>
      </c>
      <c r="C4057" s="140">
        <f t="shared" si="500"/>
        <v>42768000</v>
      </c>
      <c r="D4057" s="144"/>
      <c r="G4057" s="147"/>
      <c r="X4057" s="146"/>
      <c r="Y4057" s="146"/>
      <c r="Z4057" s="199"/>
      <c r="AA4057" s="146"/>
      <c r="AB4057" s="148"/>
    </row>
    <row r="4058" spans="1:28" x14ac:dyDescent="0.2">
      <c r="A4058" s="150"/>
      <c r="B4058" s="149" t="str">
        <f t="shared" si="499"/>
        <v/>
      </c>
      <c r="C4058" s="140">
        <f t="shared" si="500"/>
        <v>42778800</v>
      </c>
      <c r="D4058" s="144"/>
      <c r="G4058" s="147"/>
      <c r="X4058" s="146"/>
      <c r="Y4058" s="146"/>
      <c r="Z4058" s="199"/>
      <c r="AA4058" s="146"/>
      <c r="AB4058" s="148"/>
    </row>
    <row r="4059" spans="1:28" x14ac:dyDescent="0.2">
      <c r="A4059" s="150"/>
      <c r="B4059" s="149" t="str">
        <f t="shared" si="499"/>
        <v/>
      </c>
      <c r="C4059" s="140">
        <f t="shared" si="500"/>
        <v>42789600</v>
      </c>
      <c r="D4059" s="144"/>
      <c r="G4059" s="147"/>
      <c r="X4059" s="146"/>
      <c r="Y4059" s="146"/>
      <c r="Z4059" s="199"/>
      <c r="AA4059" s="146"/>
      <c r="AB4059" s="148"/>
    </row>
    <row r="4060" spans="1:28" x14ac:dyDescent="0.2">
      <c r="A4060" s="150"/>
      <c r="B4060" s="149" t="str">
        <f t="shared" si="499"/>
        <v/>
      </c>
      <c r="C4060" s="140">
        <f t="shared" si="500"/>
        <v>42800400</v>
      </c>
      <c r="D4060" s="144"/>
      <c r="G4060" s="147"/>
      <c r="X4060" s="146"/>
      <c r="Y4060" s="146"/>
      <c r="Z4060" s="199"/>
      <c r="AA4060" s="146"/>
      <c r="AB4060" s="148"/>
    </row>
    <row r="4061" spans="1:28" x14ac:dyDescent="0.2">
      <c r="A4061" s="150"/>
      <c r="B4061" s="149" t="str">
        <f t="shared" si="499"/>
        <v/>
      </c>
      <c r="C4061" s="140">
        <f t="shared" si="500"/>
        <v>42811200</v>
      </c>
      <c r="D4061" s="144"/>
      <c r="G4061" s="147"/>
      <c r="X4061" s="146"/>
      <c r="Y4061" s="146"/>
      <c r="Z4061" s="199"/>
      <c r="AA4061" s="146"/>
      <c r="AB4061" s="148"/>
    </row>
    <row r="4062" spans="1:28" x14ac:dyDescent="0.2">
      <c r="A4062" s="150"/>
      <c r="B4062" s="149" t="str">
        <f t="shared" si="499"/>
        <v/>
      </c>
      <c r="C4062" s="140">
        <f t="shared" si="500"/>
        <v>42822000</v>
      </c>
      <c r="D4062" s="144"/>
      <c r="G4062" s="147"/>
      <c r="X4062" s="146"/>
      <c r="Y4062" s="146"/>
      <c r="Z4062" s="199"/>
      <c r="AA4062" s="146"/>
      <c r="AB4062" s="148"/>
    </row>
    <row r="4063" spans="1:28" x14ac:dyDescent="0.2">
      <c r="A4063" s="150"/>
      <c r="B4063" s="149" t="str">
        <f t="shared" si="499"/>
        <v/>
      </c>
      <c r="C4063" s="140">
        <f t="shared" si="500"/>
        <v>42832800</v>
      </c>
      <c r="D4063" s="144"/>
      <c r="G4063" s="147"/>
      <c r="X4063" s="146"/>
      <c r="Y4063" s="146"/>
      <c r="Z4063" s="199"/>
      <c r="AA4063" s="146"/>
      <c r="AB4063" s="148"/>
    </row>
    <row r="4064" spans="1:28" x14ac:dyDescent="0.2">
      <c r="A4064" s="150"/>
      <c r="B4064" s="149" t="str">
        <f t="shared" si="499"/>
        <v/>
      </c>
      <c r="C4064" s="140">
        <f t="shared" si="500"/>
        <v>42843600</v>
      </c>
      <c r="D4064" s="144"/>
      <c r="G4064" s="147"/>
      <c r="X4064" s="146"/>
      <c r="Y4064" s="146"/>
      <c r="Z4064" s="199"/>
      <c r="AA4064" s="146"/>
      <c r="AB4064" s="148"/>
    </row>
    <row r="4065" spans="1:28" x14ac:dyDescent="0.2">
      <c r="A4065" s="150"/>
      <c r="B4065" s="149" t="str">
        <f t="shared" si="499"/>
        <v/>
      </c>
      <c r="C4065" s="140">
        <f t="shared" si="500"/>
        <v>42854400</v>
      </c>
      <c r="D4065" s="144"/>
      <c r="G4065" s="147"/>
      <c r="X4065" s="146"/>
      <c r="Y4065" s="146"/>
      <c r="Z4065" s="199"/>
      <c r="AA4065" s="146"/>
      <c r="AB4065" s="148"/>
    </row>
    <row r="4066" spans="1:28" x14ac:dyDescent="0.2">
      <c r="A4066" s="150"/>
      <c r="B4066" s="149" t="str">
        <f t="shared" si="499"/>
        <v/>
      </c>
      <c r="C4066" s="140">
        <f t="shared" si="500"/>
        <v>42865200</v>
      </c>
      <c r="D4066" s="144"/>
      <c r="G4066" s="147"/>
      <c r="X4066" s="146"/>
      <c r="Y4066" s="146"/>
      <c r="Z4066" s="199"/>
      <c r="AA4066" s="146"/>
      <c r="AB4066" s="148"/>
    </row>
    <row r="4067" spans="1:28" x14ac:dyDescent="0.2">
      <c r="A4067" s="150"/>
      <c r="B4067" s="149" t="str">
        <f t="shared" si="499"/>
        <v/>
      </c>
      <c r="C4067" s="140">
        <f t="shared" si="500"/>
        <v>42876000</v>
      </c>
      <c r="D4067" s="144"/>
      <c r="G4067" s="147"/>
      <c r="X4067" s="146"/>
      <c r="Y4067" s="146"/>
      <c r="Z4067" s="199"/>
      <c r="AA4067" s="146"/>
      <c r="AB4067" s="148"/>
    </row>
    <row r="4068" spans="1:28" x14ac:dyDescent="0.2">
      <c r="A4068" s="150"/>
      <c r="B4068" s="149" t="str">
        <f t="shared" si="499"/>
        <v/>
      </c>
      <c r="C4068" s="140">
        <f t="shared" si="500"/>
        <v>42886800</v>
      </c>
      <c r="D4068" s="144"/>
      <c r="G4068" s="147"/>
      <c r="X4068" s="146"/>
      <c r="Y4068" s="146"/>
      <c r="Z4068" s="199"/>
      <c r="AA4068" s="146"/>
      <c r="AB4068" s="148"/>
    </row>
    <row r="4069" spans="1:28" x14ac:dyDescent="0.2">
      <c r="A4069" s="150"/>
      <c r="B4069" s="149" t="str">
        <f t="shared" si="499"/>
        <v/>
      </c>
      <c r="C4069" s="140">
        <f t="shared" si="500"/>
        <v>42897600</v>
      </c>
      <c r="D4069" s="144"/>
      <c r="G4069" s="147"/>
      <c r="X4069" s="146"/>
      <c r="Y4069" s="146"/>
      <c r="Z4069" s="199"/>
      <c r="AA4069" s="146"/>
      <c r="AB4069" s="148"/>
    </row>
    <row r="4070" spans="1:28" x14ac:dyDescent="0.2">
      <c r="A4070" s="150"/>
      <c r="B4070" s="149" t="str">
        <f t="shared" si="499"/>
        <v/>
      </c>
      <c r="C4070" s="140">
        <f t="shared" si="500"/>
        <v>42908400</v>
      </c>
      <c r="D4070" s="144"/>
      <c r="G4070" s="147"/>
      <c r="X4070" s="146"/>
      <c r="Y4070" s="146"/>
      <c r="Z4070" s="199"/>
      <c r="AA4070" s="146"/>
      <c r="AB4070" s="148"/>
    </row>
    <row r="4071" spans="1:28" x14ac:dyDescent="0.2">
      <c r="A4071" s="150"/>
      <c r="B4071" s="149" t="str">
        <f t="shared" si="499"/>
        <v/>
      </c>
      <c r="C4071" s="140">
        <f t="shared" si="500"/>
        <v>42919200</v>
      </c>
      <c r="D4071" s="144"/>
      <c r="G4071" s="147"/>
      <c r="X4071" s="146"/>
      <c r="Y4071" s="146"/>
      <c r="Z4071" s="199"/>
      <c r="AA4071" s="146"/>
      <c r="AB4071" s="148"/>
    </row>
    <row r="4072" spans="1:28" x14ac:dyDescent="0.2">
      <c r="A4072" s="150"/>
      <c r="B4072" s="149" t="str">
        <f t="shared" si="499"/>
        <v/>
      </c>
      <c r="C4072" s="140">
        <f t="shared" si="500"/>
        <v>42930000</v>
      </c>
      <c r="D4072" s="144"/>
      <c r="G4072" s="147"/>
      <c r="X4072" s="146"/>
      <c r="Y4072" s="146"/>
      <c r="Z4072" s="199"/>
      <c r="AA4072" s="146"/>
      <c r="AB4072" s="148"/>
    </row>
    <row r="4073" spans="1:28" x14ac:dyDescent="0.2">
      <c r="A4073" s="150"/>
      <c r="B4073" s="149" t="str">
        <f t="shared" si="499"/>
        <v/>
      </c>
      <c r="C4073" s="140">
        <f t="shared" si="500"/>
        <v>42940800</v>
      </c>
      <c r="D4073" s="144"/>
      <c r="G4073" s="147"/>
      <c r="X4073" s="146"/>
      <c r="Y4073" s="146"/>
      <c r="Z4073" s="199"/>
      <c r="AA4073" s="146"/>
      <c r="AB4073" s="148"/>
    </row>
    <row r="4074" spans="1:28" x14ac:dyDescent="0.2">
      <c r="A4074" s="150"/>
      <c r="B4074" s="149" t="str">
        <f t="shared" si="499"/>
        <v/>
      </c>
      <c r="C4074" s="140">
        <f t="shared" si="500"/>
        <v>42951600</v>
      </c>
      <c r="D4074" s="144"/>
      <c r="G4074" s="147"/>
      <c r="X4074" s="146"/>
      <c r="Y4074" s="146"/>
      <c r="Z4074" s="199"/>
      <c r="AA4074" s="146"/>
      <c r="AB4074" s="148"/>
    </row>
    <row r="4075" spans="1:28" x14ac:dyDescent="0.2">
      <c r="A4075" s="150"/>
      <c r="B4075" s="149" t="str">
        <f t="shared" si="499"/>
        <v/>
      </c>
      <c r="C4075" s="140">
        <f t="shared" si="500"/>
        <v>42962400</v>
      </c>
      <c r="D4075" s="144"/>
      <c r="G4075" s="147"/>
      <c r="X4075" s="146"/>
      <c r="Y4075" s="146"/>
      <c r="Z4075" s="199"/>
      <c r="AA4075" s="146"/>
      <c r="AB4075" s="148"/>
    </row>
    <row r="4076" spans="1:28" x14ac:dyDescent="0.2">
      <c r="A4076" s="150"/>
      <c r="B4076" s="149" t="str">
        <f t="shared" si="499"/>
        <v/>
      </c>
      <c r="C4076" s="140">
        <f t="shared" si="500"/>
        <v>42973200</v>
      </c>
      <c r="D4076" s="144"/>
      <c r="G4076" s="147"/>
      <c r="X4076" s="146"/>
      <c r="Y4076" s="146"/>
      <c r="Z4076" s="199"/>
      <c r="AA4076" s="146"/>
      <c r="AB4076" s="148"/>
    </row>
    <row r="4077" spans="1:28" x14ac:dyDescent="0.2">
      <c r="A4077" s="150"/>
      <c r="B4077" s="149" t="str">
        <f t="shared" si="499"/>
        <v/>
      </c>
      <c r="C4077" s="140">
        <f t="shared" si="500"/>
        <v>42984000</v>
      </c>
      <c r="D4077" s="144"/>
      <c r="G4077" s="147"/>
      <c r="X4077" s="146"/>
      <c r="Y4077" s="146"/>
      <c r="Z4077" s="199"/>
      <c r="AA4077" s="146"/>
      <c r="AB4077" s="148"/>
    </row>
    <row r="4078" spans="1:28" x14ac:dyDescent="0.2">
      <c r="A4078" s="150"/>
      <c r="B4078" s="149" t="str">
        <f t="shared" si="499"/>
        <v/>
      </c>
      <c r="C4078" s="140">
        <f t="shared" si="500"/>
        <v>42994800</v>
      </c>
      <c r="D4078" s="144"/>
      <c r="G4078" s="147"/>
      <c r="X4078" s="146"/>
      <c r="Y4078" s="146"/>
      <c r="Z4078" s="199"/>
      <c r="AA4078" s="146"/>
      <c r="AB4078" s="148"/>
    </row>
    <row r="4079" spans="1:28" x14ac:dyDescent="0.2">
      <c r="A4079" s="150"/>
      <c r="B4079" s="149" t="str">
        <f t="shared" si="499"/>
        <v/>
      </c>
      <c r="C4079" s="140">
        <f t="shared" si="500"/>
        <v>43005600</v>
      </c>
      <c r="D4079" s="144"/>
      <c r="G4079" s="147"/>
      <c r="X4079" s="146"/>
      <c r="Y4079" s="146"/>
      <c r="Z4079" s="199"/>
      <c r="AA4079" s="146"/>
      <c r="AB4079" s="148"/>
    </row>
    <row r="4080" spans="1:28" x14ac:dyDescent="0.2">
      <c r="A4080" s="150"/>
      <c r="B4080" s="149" t="str">
        <f t="shared" si="499"/>
        <v/>
      </c>
      <c r="C4080" s="140">
        <f t="shared" si="500"/>
        <v>43016400</v>
      </c>
      <c r="D4080" s="144"/>
      <c r="G4080" s="147"/>
      <c r="X4080" s="146"/>
      <c r="Y4080" s="146"/>
      <c r="Z4080" s="199"/>
      <c r="AA4080" s="146"/>
      <c r="AB4080" s="148"/>
    </row>
    <row r="4081" spans="1:28" x14ac:dyDescent="0.2">
      <c r="A4081" s="150"/>
      <c r="B4081" s="149" t="str">
        <f t="shared" si="499"/>
        <v/>
      </c>
      <c r="C4081" s="140">
        <f t="shared" si="500"/>
        <v>43027200</v>
      </c>
      <c r="D4081" s="144"/>
      <c r="G4081" s="147"/>
      <c r="X4081" s="146"/>
      <c r="Y4081" s="146"/>
      <c r="Z4081" s="199"/>
      <c r="AA4081" s="146"/>
      <c r="AB4081" s="148"/>
    </row>
    <row r="4082" spans="1:28" x14ac:dyDescent="0.2">
      <c r="A4082" s="150"/>
      <c r="B4082" s="149" t="str">
        <f t="shared" si="499"/>
        <v/>
      </c>
      <c r="C4082" s="140">
        <f t="shared" si="500"/>
        <v>43038000</v>
      </c>
      <c r="D4082" s="144"/>
      <c r="G4082" s="147"/>
      <c r="X4082" s="146"/>
      <c r="Y4082" s="146"/>
      <c r="Z4082" s="199"/>
      <c r="AA4082" s="146"/>
      <c r="AB4082" s="148"/>
    </row>
    <row r="4083" spans="1:28" x14ac:dyDescent="0.2">
      <c r="A4083" s="150"/>
      <c r="B4083" s="149" t="str">
        <f t="shared" si="499"/>
        <v/>
      </c>
      <c r="C4083" s="140">
        <f t="shared" si="500"/>
        <v>43048800</v>
      </c>
      <c r="D4083" s="144"/>
      <c r="G4083" s="147"/>
      <c r="X4083" s="146"/>
      <c r="Y4083" s="146"/>
      <c r="Z4083" s="199"/>
      <c r="AA4083" s="146"/>
      <c r="AB4083" s="148"/>
    </row>
    <row r="4084" spans="1:28" x14ac:dyDescent="0.2">
      <c r="A4084" s="150"/>
      <c r="B4084" s="149" t="str">
        <f t="shared" si="499"/>
        <v/>
      </c>
      <c r="C4084" s="140">
        <f t="shared" si="500"/>
        <v>43059600</v>
      </c>
      <c r="D4084" s="144"/>
      <c r="G4084" s="147"/>
      <c r="X4084" s="146"/>
      <c r="Y4084" s="146"/>
      <c r="Z4084" s="199"/>
      <c r="AA4084" s="146"/>
      <c r="AB4084" s="148"/>
    </row>
    <row r="4085" spans="1:28" x14ac:dyDescent="0.2">
      <c r="A4085" s="150"/>
      <c r="B4085" s="149" t="str">
        <f t="shared" si="499"/>
        <v/>
      </c>
      <c r="C4085" s="140">
        <f t="shared" si="500"/>
        <v>43070400</v>
      </c>
      <c r="D4085" s="144"/>
      <c r="G4085" s="147"/>
      <c r="X4085" s="146"/>
      <c r="Y4085" s="146"/>
      <c r="Z4085" s="199"/>
      <c r="AA4085" s="146"/>
      <c r="AB4085" s="148"/>
    </row>
    <row r="4086" spans="1:28" x14ac:dyDescent="0.2">
      <c r="A4086" s="150"/>
      <c r="B4086" s="149" t="str">
        <f t="shared" ref="B4086:B4149" si="501">IF(D4086="","",B4085+$N$5/24+0.000000001)</f>
        <v/>
      </c>
      <c r="C4086" s="140">
        <f t="shared" si="500"/>
        <v>43081200</v>
      </c>
      <c r="D4086" s="144"/>
      <c r="G4086" s="147"/>
      <c r="X4086" s="146"/>
      <c r="Y4086" s="146"/>
      <c r="Z4086" s="199"/>
      <c r="AA4086" s="146"/>
      <c r="AB4086" s="148"/>
    </row>
    <row r="4087" spans="1:28" x14ac:dyDescent="0.2">
      <c r="A4087" s="150"/>
      <c r="B4087" s="149" t="str">
        <f t="shared" si="501"/>
        <v/>
      </c>
      <c r="C4087" s="140">
        <f t="shared" si="500"/>
        <v>43092000</v>
      </c>
      <c r="D4087" s="144"/>
      <c r="G4087" s="147"/>
      <c r="X4087" s="146"/>
      <c r="Y4087" s="146"/>
      <c r="Z4087" s="199"/>
      <c r="AA4087" s="146"/>
      <c r="AB4087" s="148"/>
    </row>
    <row r="4088" spans="1:28" x14ac:dyDescent="0.2">
      <c r="A4088" s="150"/>
      <c r="B4088" s="149" t="str">
        <f t="shared" si="501"/>
        <v/>
      </c>
      <c r="C4088" s="140">
        <f t="shared" si="500"/>
        <v>43102800</v>
      </c>
      <c r="D4088" s="144"/>
      <c r="G4088" s="147"/>
      <c r="X4088" s="146"/>
      <c r="Y4088" s="146"/>
      <c r="Z4088" s="199"/>
      <c r="AA4088" s="146"/>
      <c r="AB4088" s="148"/>
    </row>
    <row r="4089" spans="1:28" x14ac:dyDescent="0.2">
      <c r="A4089" s="150"/>
      <c r="B4089" s="149" t="str">
        <f t="shared" si="501"/>
        <v/>
      </c>
      <c r="C4089" s="140">
        <f t="shared" si="500"/>
        <v>43113600</v>
      </c>
      <c r="D4089" s="144"/>
      <c r="G4089" s="147"/>
      <c r="X4089" s="146"/>
      <c r="Y4089" s="146"/>
      <c r="Z4089" s="199"/>
      <c r="AA4089" s="146"/>
      <c r="AB4089" s="148"/>
    </row>
    <row r="4090" spans="1:28" x14ac:dyDescent="0.2">
      <c r="A4090" s="150"/>
      <c r="B4090" s="149" t="str">
        <f t="shared" si="501"/>
        <v/>
      </c>
      <c r="C4090" s="140">
        <f t="shared" si="500"/>
        <v>43124400</v>
      </c>
      <c r="D4090" s="144"/>
      <c r="G4090" s="147"/>
      <c r="X4090" s="146"/>
      <c r="Y4090" s="146"/>
      <c r="Z4090" s="199"/>
      <c r="AA4090" s="146"/>
      <c r="AB4090" s="148"/>
    </row>
    <row r="4091" spans="1:28" x14ac:dyDescent="0.2">
      <c r="A4091" s="150"/>
      <c r="B4091" s="149" t="str">
        <f t="shared" si="501"/>
        <v/>
      </c>
      <c r="C4091" s="140">
        <f t="shared" si="500"/>
        <v>43135200</v>
      </c>
      <c r="D4091" s="144"/>
      <c r="G4091" s="147"/>
      <c r="X4091" s="146"/>
      <c r="Y4091" s="146"/>
      <c r="Z4091" s="199"/>
      <c r="AA4091" s="146"/>
      <c r="AB4091" s="148"/>
    </row>
    <row r="4092" spans="1:28" x14ac:dyDescent="0.2">
      <c r="A4092" s="150"/>
      <c r="B4092" s="149" t="str">
        <f t="shared" si="501"/>
        <v/>
      </c>
      <c r="C4092" s="140">
        <f t="shared" ref="C4092:C4155" si="502">C4091+$N$5*3600+0.00000000001</f>
        <v>43146000</v>
      </c>
      <c r="D4092" s="144"/>
      <c r="G4092" s="147"/>
      <c r="X4092" s="146"/>
      <c r="Y4092" s="146"/>
      <c r="Z4092" s="199"/>
      <c r="AA4092" s="146"/>
      <c r="AB4092" s="148"/>
    </row>
    <row r="4093" spans="1:28" x14ac:dyDescent="0.2">
      <c r="A4093" s="150"/>
      <c r="B4093" s="149" t="str">
        <f t="shared" si="501"/>
        <v/>
      </c>
      <c r="C4093" s="140">
        <f t="shared" si="502"/>
        <v>43156800</v>
      </c>
      <c r="D4093" s="144"/>
      <c r="G4093" s="147"/>
      <c r="X4093" s="146"/>
      <c r="Y4093" s="146"/>
      <c r="Z4093" s="199"/>
      <c r="AA4093" s="146"/>
      <c r="AB4093" s="148"/>
    </row>
    <row r="4094" spans="1:28" x14ac:dyDescent="0.2">
      <c r="A4094" s="150"/>
      <c r="B4094" s="149" t="str">
        <f t="shared" si="501"/>
        <v/>
      </c>
      <c r="C4094" s="140">
        <f t="shared" si="502"/>
        <v>43167600</v>
      </c>
      <c r="D4094" s="144"/>
      <c r="G4094" s="147"/>
      <c r="X4094" s="146"/>
      <c r="Y4094" s="146"/>
      <c r="Z4094" s="199"/>
      <c r="AA4094" s="146"/>
      <c r="AB4094" s="148"/>
    </row>
    <row r="4095" spans="1:28" x14ac:dyDescent="0.2">
      <c r="A4095" s="150"/>
      <c r="B4095" s="149" t="str">
        <f t="shared" si="501"/>
        <v/>
      </c>
      <c r="C4095" s="140">
        <f t="shared" si="502"/>
        <v>43178400</v>
      </c>
      <c r="D4095" s="144"/>
      <c r="G4095" s="147"/>
      <c r="X4095" s="146"/>
      <c r="Y4095" s="146"/>
      <c r="Z4095" s="199"/>
      <c r="AA4095" s="146"/>
      <c r="AB4095" s="148"/>
    </row>
    <row r="4096" spans="1:28" x14ac:dyDescent="0.2">
      <c r="A4096" s="150"/>
      <c r="B4096" s="149" t="str">
        <f t="shared" si="501"/>
        <v/>
      </c>
      <c r="C4096" s="140">
        <f t="shared" si="502"/>
        <v>43189200</v>
      </c>
      <c r="D4096" s="144"/>
      <c r="G4096" s="147"/>
      <c r="X4096" s="146"/>
      <c r="Y4096" s="146"/>
      <c r="Z4096" s="199"/>
      <c r="AA4096" s="146"/>
      <c r="AB4096" s="148"/>
    </row>
    <row r="4097" spans="1:28" x14ac:dyDescent="0.2">
      <c r="A4097" s="150"/>
      <c r="B4097" s="149" t="str">
        <f t="shared" si="501"/>
        <v/>
      </c>
      <c r="C4097" s="140">
        <f t="shared" si="502"/>
        <v>43200000</v>
      </c>
      <c r="D4097" s="144"/>
      <c r="G4097" s="147"/>
      <c r="X4097" s="146"/>
      <c r="Y4097" s="146"/>
      <c r="Z4097" s="199"/>
      <c r="AA4097" s="146"/>
      <c r="AB4097" s="148"/>
    </row>
    <row r="4098" spans="1:28" x14ac:dyDescent="0.2">
      <c r="A4098" s="150"/>
      <c r="B4098" s="149" t="str">
        <f t="shared" si="501"/>
        <v/>
      </c>
      <c r="C4098" s="140">
        <f t="shared" si="502"/>
        <v>43210800</v>
      </c>
      <c r="D4098" s="144"/>
      <c r="G4098" s="147"/>
      <c r="X4098" s="146"/>
      <c r="Y4098" s="146"/>
      <c r="Z4098" s="199"/>
      <c r="AA4098" s="146"/>
      <c r="AB4098" s="148"/>
    </row>
    <row r="4099" spans="1:28" x14ac:dyDescent="0.2">
      <c r="A4099" s="150"/>
      <c r="B4099" s="149" t="str">
        <f t="shared" si="501"/>
        <v/>
      </c>
      <c r="C4099" s="140">
        <f t="shared" si="502"/>
        <v>43221600</v>
      </c>
      <c r="D4099" s="144"/>
      <c r="G4099" s="147"/>
      <c r="X4099" s="146"/>
      <c r="Y4099" s="146"/>
      <c r="Z4099" s="199"/>
      <c r="AA4099" s="146"/>
      <c r="AB4099" s="148"/>
    </row>
    <row r="4100" spans="1:28" x14ac:dyDescent="0.2">
      <c r="A4100" s="150"/>
      <c r="B4100" s="149" t="str">
        <f t="shared" si="501"/>
        <v/>
      </c>
      <c r="C4100" s="140">
        <f t="shared" si="502"/>
        <v>43232400</v>
      </c>
      <c r="D4100" s="144"/>
      <c r="G4100" s="147"/>
      <c r="X4100" s="146"/>
      <c r="Y4100" s="146"/>
      <c r="Z4100" s="199"/>
      <c r="AA4100" s="146"/>
      <c r="AB4100" s="148"/>
    </row>
    <row r="4101" spans="1:28" x14ac:dyDescent="0.2">
      <c r="A4101" s="150"/>
      <c r="B4101" s="149" t="str">
        <f t="shared" si="501"/>
        <v/>
      </c>
      <c r="C4101" s="140">
        <f t="shared" si="502"/>
        <v>43243200</v>
      </c>
      <c r="D4101" s="144"/>
      <c r="G4101" s="147"/>
      <c r="X4101" s="146"/>
      <c r="Y4101" s="146"/>
      <c r="Z4101" s="199"/>
      <c r="AA4101" s="146"/>
      <c r="AB4101" s="148"/>
    </row>
    <row r="4102" spans="1:28" x14ac:dyDescent="0.2">
      <c r="A4102" s="150"/>
      <c r="B4102" s="149" t="str">
        <f t="shared" si="501"/>
        <v/>
      </c>
      <c r="C4102" s="140">
        <f t="shared" si="502"/>
        <v>43254000</v>
      </c>
      <c r="D4102" s="144"/>
      <c r="G4102" s="147"/>
      <c r="X4102" s="146"/>
      <c r="Y4102" s="146"/>
      <c r="Z4102" s="199"/>
      <c r="AA4102" s="146"/>
      <c r="AB4102" s="148"/>
    </row>
    <row r="4103" spans="1:28" x14ac:dyDescent="0.2">
      <c r="A4103" s="150"/>
      <c r="B4103" s="149" t="str">
        <f t="shared" si="501"/>
        <v/>
      </c>
      <c r="C4103" s="140">
        <f t="shared" si="502"/>
        <v>43264800</v>
      </c>
      <c r="D4103" s="144"/>
      <c r="G4103" s="147"/>
      <c r="X4103" s="146"/>
      <c r="Y4103" s="146"/>
      <c r="Z4103" s="199"/>
      <c r="AA4103" s="146"/>
      <c r="AB4103" s="148"/>
    </row>
    <row r="4104" spans="1:28" x14ac:dyDescent="0.2">
      <c r="A4104" s="150"/>
      <c r="B4104" s="149" t="str">
        <f t="shared" si="501"/>
        <v/>
      </c>
      <c r="C4104" s="140">
        <f t="shared" si="502"/>
        <v>43275600</v>
      </c>
      <c r="D4104" s="144"/>
      <c r="G4104" s="147"/>
      <c r="X4104" s="146"/>
      <c r="Y4104" s="146"/>
      <c r="Z4104" s="199"/>
      <c r="AA4104" s="146"/>
      <c r="AB4104" s="148"/>
    </row>
    <row r="4105" spans="1:28" x14ac:dyDescent="0.2">
      <c r="A4105" s="150"/>
      <c r="B4105" s="149" t="str">
        <f t="shared" si="501"/>
        <v/>
      </c>
      <c r="C4105" s="140">
        <f t="shared" si="502"/>
        <v>43286400</v>
      </c>
      <c r="D4105" s="144"/>
      <c r="G4105" s="147"/>
      <c r="X4105" s="146"/>
      <c r="Y4105" s="146"/>
      <c r="Z4105" s="199"/>
      <c r="AA4105" s="146"/>
      <c r="AB4105" s="148"/>
    </row>
    <row r="4106" spans="1:28" x14ac:dyDescent="0.2">
      <c r="A4106" s="150"/>
      <c r="B4106" s="149" t="str">
        <f t="shared" si="501"/>
        <v/>
      </c>
      <c r="C4106" s="140">
        <f t="shared" si="502"/>
        <v>43297200</v>
      </c>
      <c r="D4106" s="144"/>
      <c r="G4106" s="147"/>
      <c r="X4106" s="146"/>
      <c r="Y4106" s="146"/>
      <c r="Z4106" s="199"/>
      <c r="AA4106" s="146"/>
      <c r="AB4106" s="148"/>
    </row>
    <row r="4107" spans="1:28" x14ac:dyDescent="0.2">
      <c r="A4107" s="150"/>
      <c r="B4107" s="149" t="str">
        <f t="shared" si="501"/>
        <v/>
      </c>
      <c r="C4107" s="140">
        <f t="shared" si="502"/>
        <v>43308000</v>
      </c>
      <c r="D4107" s="144"/>
      <c r="G4107" s="147"/>
      <c r="X4107" s="146"/>
      <c r="Y4107" s="146"/>
      <c r="Z4107" s="199"/>
      <c r="AA4107" s="146"/>
      <c r="AB4107" s="148"/>
    </row>
    <row r="4108" spans="1:28" x14ac:dyDescent="0.2">
      <c r="A4108" s="150"/>
      <c r="B4108" s="149" t="str">
        <f t="shared" si="501"/>
        <v/>
      </c>
      <c r="C4108" s="140">
        <f t="shared" si="502"/>
        <v>43318800</v>
      </c>
      <c r="D4108" s="144"/>
      <c r="G4108" s="147"/>
      <c r="X4108" s="146"/>
      <c r="Y4108" s="146"/>
      <c r="Z4108" s="199"/>
      <c r="AA4108" s="146"/>
      <c r="AB4108" s="148"/>
    </row>
    <row r="4109" spans="1:28" x14ac:dyDescent="0.2">
      <c r="A4109" s="150"/>
      <c r="B4109" s="149" t="str">
        <f t="shared" si="501"/>
        <v/>
      </c>
      <c r="C4109" s="140">
        <f t="shared" si="502"/>
        <v>43329600</v>
      </c>
      <c r="D4109" s="144"/>
      <c r="G4109" s="147"/>
      <c r="X4109" s="146"/>
      <c r="Y4109" s="146"/>
      <c r="Z4109" s="199"/>
      <c r="AA4109" s="146"/>
      <c r="AB4109" s="148"/>
    </row>
    <row r="4110" spans="1:28" x14ac:dyDescent="0.2">
      <c r="A4110" s="150"/>
      <c r="B4110" s="149" t="str">
        <f t="shared" si="501"/>
        <v/>
      </c>
      <c r="C4110" s="140">
        <f t="shared" si="502"/>
        <v>43340400</v>
      </c>
      <c r="D4110" s="144"/>
      <c r="G4110" s="147"/>
      <c r="X4110" s="146"/>
      <c r="Y4110" s="146"/>
      <c r="Z4110" s="199"/>
      <c r="AA4110" s="146"/>
      <c r="AB4110" s="148"/>
    </row>
    <row r="4111" spans="1:28" x14ac:dyDescent="0.2">
      <c r="A4111" s="150"/>
      <c r="B4111" s="149" t="str">
        <f t="shared" si="501"/>
        <v/>
      </c>
      <c r="C4111" s="140">
        <f t="shared" si="502"/>
        <v>43351200</v>
      </c>
      <c r="D4111" s="144"/>
      <c r="G4111" s="147"/>
      <c r="X4111" s="146"/>
      <c r="Y4111" s="146"/>
      <c r="Z4111" s="199"/>
      <c r="AA4111" s="146"/>
      <c r="AB4111" s="148"/>
    </row>
    <row r="4112" spans="1:28" x14ac:dyDescent="0.2">
      <c r="A4112" s="150"/>
      <c r="B4112" s="149" t="str">
        <f t="shared" si="501"/>
        <v/>
      </c>
      <c r="C4112" s="140">
        <f t="shared" si="502"/>
        <v>43362000</v>
      </c>
      <c r="D4112" s="144"/>
      <c r="G4112" s="147"/>
      <c r="X4112" s="146"/>
      <c r="Y4112" s="146"/>
      <c r="Z4112" s="199"/>
      <c r="AA4112" s="146"/>
      <c r="AB4112" s="148"/>
    </row>
    <row r="4113" spans="1:28" x14ac:dyDescent="0.2">
      <c r="A4113" s="150"/>
      <c r="B4113" s="149" t="str">
        <f t="shared" si="501"/>
        <v/>
      </c>
      <c r="C4113" s="140">
        <f t="shared" si="502"/>
        <v>43372800</v>
      </c>
      <c r="D4113" s="144"/>
      <c r="G4113" s="147"/>
      <c r="X4113" s="146"/>
      <c r="Y4113" s="146"/>
      <c r="Z4113" s="199"/>
      <c r="AA4113" s="146"/>
      <c r="AB4113" s="148"/>
    </row>
    <row r="4114" spans="1:28" x14ac:dyDescent="0.2">
      <c r="A4114" s="150"/>
      <c r="B4114" s="149" t="str">
        <f t="shared" si="501"/>
        <v/>
      </c>
      <c r="C4114" s="140">
        <f t="shared" si="502"/>
        <v>43383600</v>
      </c>
      <c r="D4114" s="144"/>
      <c r="G4114" s="147"/>
      <c r="X4114" s="146"/>
      <c r="Y4114" s="146"/>
      <c r="Z4114" s="199"/>
      <c r="AA4114" s="146"/>
      <c r="AB4114" s="148"/>
    </row>
    <row r="4115" spans="1:28" x14ac:dyDescent="0.2">
      <c r="A4115" s="150"/>
      <c r="B4115" s="149" t="str">
        <f t="shared" si="501"/>
        <v/>
      </c>
      <c r="C4115" s="140">
        <f t="shared" si="502"/>
        <v>43394400</v>
      </c>
      <c r="D4115" s="144"/>
      <c r="G4115" s="147"/>
      <c r="X4115" s="146"/>
      <c r="Y4115" s="146"/>
      <c r="Z4115" s="199"/>
      <c r="AA4115" s="146"/>
      <c r="AB4115" s="148"/>
    </row>
    <row r="4116" spans="1:28" x14ac:dyDescent="0.2">
      <c r="A4116" s="150"/>
      <c r="B4116" s="149" t="str">
        <f t="shared" si="501"/>
        <v/>
      </c>
      <c r="C4116" s="140">
        <f t="shared" si="502"/>
        <v>43405200</v>
      </c>
      <c r="D4116" s="144"/>
      <c r="G4116" s="147"/>
      <c r="X4116" s="146"/>
      <c r="Y4116" s="146"/>
      <c r="Z4116" s="199"/>
      <c r="AA4116" s="146"/>
      <c r="AB4116" s="148"/>
    </row>
    <row r="4117" spans="1:28" x14ac:dyDescent="0.2">
      <c r="A4117" s="150"/>
      <c r="B4117" s="149" t="str">
        <f t="shared" si="501"/>
        <v/>
      </c>
      <c r="C4117" s="140">
        <f t="shared" si="502"/>
        <v>43416000</v>
      </c>
      <c r="D4117" s="144"/>
      <c r="G4117" s="147"/>
      <c r="X4117" s="146"/>
      <c r="Y4117" s="146"/>
      <c r="Z4117" s="199"/>
      <c r="AA4117" s="146"/>
      <c r="AB4117" s="148"/>
    </row>
    <row r="4118" spans="1:28" x14ac:dyDescent="0.2">
      <c r="A4118" s="150"/>
      <c r="B4118" s="149" t="str">
        <f t="shared" si="501"/>
        <v/>
      </c>
      <c r="C4118" s="140">
        <f t="shared" si="502"/>
        <v>43426800</v>
      </c>
      <c r="D4118" s="144"/>
      <c r="G4118" s="147"/>
      <c r="X4118" s="146"/>
      <c r="Y4118" s="146"/>
      <c r="Z4118" s="199"/>
      <c r="AA4118" s="146"/>
      <c r="AB4118" s="148"/>
    </row>
    <row r="4119" spans="1:28" x14ac:dyDescent="0.2">
      <c r="A4119" s="150"/>
      <c r="B4119" s="149" t="str">
        <f t="shared" si="501"/>
        <v/>
      </c>
      <c r="C4119" s="140">
        <f t="shared" si="502"/>
        <v>43437600</v>
      </c>
      <c r="D4119" s="144"/>
      <c r="G4119" s="147"/>
      <c r="X4119" s="146"/>
      <c r="Y4119" s="146"/>
      <c r="Z4119" s="199"/>
      <c r="AA4119" s="146"/>
      <c r="AB4119" s="148"/>
    </row>
    <row r="4120" spans="1:28" x14ac:dyDescent="0.2">
      <c r="A4120" s="150"/>
      <c r="B4120" s="149" t="str">
        <f t="shared" si="501"/>
        <v/>
      </c>
      <c r="C4120" s="140">
        <f t="shared" si="502"/>
        <v>43448400</v>
      </c>
      <c r="D4120" s="144"/>
      <c r="G4120" s="147"/>
      <c r="X4120" s="146"/>
      <c r="Y4120" s="146"/>
      <c r="Z4120" s="199"/>
      <c r="AA4120" s="146"/>
      <c r="AB4120" s="148"/>
    </row>
    <row r="4121" spans="1:28" x14ac:dyDescent="0.2">
      <c r="A4121" s="150"/>
      <c r="B4121" s="149" t="str">
        <f t="shared" si="501"/>
        <v/>
      </c>
      <c r="C4121" s="140">
        <f t="shared" si="502"/>
        <v>43459200</v>
      </c>
      <c r="D4121" s="144"/>
      <c r="G4121" s="147"/>
      <c r="X4121" s="146"/>
      <c r="Y4121" s="146"/>
      <c r="Z4121" s="199"/>
      <c r="AA4121" s="146"/>
      <c r="AB4121" s="148"/>
    </row>
    <row r="4122" spans="1:28" x14ac:dyDescent="0.2">
      <c r="A4122" s="150"/>
      <c r="B4122" s="149" t="str">
        <f t="shared" si="501"/>
        <v/>
      </c>
      <c r="C4122" s="140">
        <f t="shared" si="502"/>
        <v>43470000</v>
      </c>
      <c r="D4122" s="144"/>
      <c r="G4122" s="147"/>
      <c r="X4122" s="146"/>
      <c r="Y4122" s="146"/>
      <c r="Z4122" s="199"/>
      <c r="AA4122" s="146"/>
      <c r="AB4122" s="148"/>
    </row>
    <row r="4123" spans="1:28" x14ac:dyDescent="0.2">
      <c r="A4123" s="150"/>
      <c r="B4123" s="149" t="str">
        <f t="shared" si="501"/>
        <v/>
      </c>
      <c r="C4123" s="140">
        <f t="shared" si="502"/>
        <v>43480800</v>
      </c>
      <c r="D4123" s="144"/>
      <c r="G4123" s="147"/>
      <c r="X4123" s="146"/>
      <c r="Y4123" s="146"/>
      <c r="Z4123" s="199"/>
      <c r="AA4123" s="146"/>
      <c r="AB4123" s="148"/>
    </row>
    <row r="4124" spans="1:28" x14ac:dyDescent="0.2">
      <c r="A4124" s="150"/>
      <c r="B4124" s="149" t="str">
        <f t="shared" si="501"/>
        <v/>
      </c>
      <c r="C4124" s="140">
        <f t="shared" si="502"/>
        <v>43491600</v>
      </c>
      <c r="D4124" s="144"/>
      <c r="G4124" s="147"/>
      <c r="X4124" s="146"/>
      <c r="Y4124" s="146"/>
      <c r="Z4124" s="199"/>
      <c r="AA4124" s="146"/>
      <c r="AB4124" s="148"/>
    </row>
    <row r="4125" spans="1:28" x14ac:dyDescent="0.2">
      <c r="A4125" s="150"/>
      <c r="B4125" s="149" t="str">
        <f t="shared" si="501"/>
        <v/>
      </c>
      <c r="C4125" s="140">
        <f t="shared" si="502"/>
        <v>43502400</v>
      </c>
      <c r="D4125" s="144"/>
      <c r="G4125" s="147"/>
      <c r="X4125" s="146"/>
      <c r="Y4125" s="146"/>
      <c r="Z4125" s="199"/>
      <c r="AA4125" s="146"/>
      <c r="AB4125" s="148"/>
    </row>
    <row r="4126" spans="1:28" x14ac:dyDescent="0.2">
      <c r="A4126" s="150"/>
      <c r="B4126" s="149" t="str">
        <f t="shared" si="501"/>
        <v/>
      </c>
      <c r="C4126" s="140">
        <f t="shared" si="502"/>
        <v>43513200</v>
      </c>
      <c r="D4126" s="144"/>
      <c r="G4126" s="147"/>
      <c r="X4126" s="146"/>
      <c r="Y4126" s="146"/>
      <c r="Z4126" s="199"/>
      <c r="AA4126" s="146"/>
      <c r="AB4126" s="148"/>
    </row>
    <row r="4127" spans="1:28" x14ac:dyDescent="0.2">
      <c r="A4127" s="150"/>
      <c r="B4127" s="149" t="str">
        <f t="shared" si="501"/>
        <v/>
      </c>
      <c r="C4127" s="140">
        <f t="shared" si="502"/>
        <v>43524000</v>
      </c>
      <c r="D4127" s="144"/>
      <c r="G4127" s="147"/>
      <c r="X4127" s="146"/>
      <c r="Y4127" s="146"/>
      <c r="Z4127" s="199"/>
      <c r="AA4127" s="146"/>
      <c r="AB4127" s="148"/>
    </row>
    <row r="4128" spans="1:28" x14ac:dyDescent="0.2">
      <c r="A4128" s="150"/>
      <c r="B4128" s="149" t="str">
        <f t="shared" si="501"/>
        <v/>
      </c>
      <c r="C4128" s="140">
        <f t="shared" si="502"/>
        <v>43534800</v>
      </c>
      <c r="D4128" s="144"/>
      <c r="G4128" s="147"/>
      <c r="X4128" s="146"/>
      <c r="Y4128" s="146"/>
      <c r="Z4128" s="199"/>
      <c r="AA4128" s="146"/>
      <c r="AB4128" s="148"/>
    </row>
    <row r="4129" spans="1:28" x14ac:dyDescent="0.2">
      <c r="A4129" s="150"/>
      <c r="B4129" s="149" t="str">
        <f t="shared" si="501"/>
        <v/>
      </c>
      <c r="C4129" s="140">
        <f t="shared" si="502"/>
        <v>43545600</v>
      </c>
      <c r="D4129" s="144"/>
      <c r="G4129" s="147"/>
      <c r="X4129" s="146"/>
      <c r="Y4129" s="146"/>
      <c r="Z4129" s="199"/>
      <c r="AA4129" s="146"/>
      <c r="AB4129" s="148"/>
    </row>
    <row r="4130" spans="1:28" x14ac:dyDescent="0.2">
      <c r="A4130" s="150"/>
      <c r="B4130" s="149" t="str">
        <f t="shared" si="501"/>
        <v/>
      </c>
      <c r="C4130" s="140">
        <f t="shared" si="502"/>
        <v>43556400</v>
      </c>
      <c r="D4130" s="144"/>
      <c r="G4130" s="147"/>
      <c r="X4130" s="146"/>
      <c r="Y4130" s="146"/>
      <c r="Z4130" s="199"/>
      <c r="AA4130" s="146"/>
      <c r="AB4130" s="148"/>
    </row>
    <row r="4131" spans="1:28" x14ac:dyDescent="0.2">
      <c r="A4131" s="150"/>
      <c r="B4131" s="149" t="str">
        <f t="shared" si="501"/>
        <v/>
      </c>
      <c r="C4131" s="140">
        <f t="shared" si="502"/>
        <v>43567200</v>
      </c>
      <c r="D4131" s="144"/>
      <c r="G4131" s="147"/>
      <c r="X4131" s="146"/>
      <c r="Y4131" s="146"/>
      <c r="Z4131" s="199"/>
      <c r="AA4131" s="146"/>
      <c r="AB4131" s="148"/>
    </row>
    <row r="4132" spans="1:28" x14ac:dyDescent="0.2">
      <c r="A4132" s="150"/>
      <c r="B4132" s="149" t="str">
        <f t="shared" si="501"/>
        <v/>
      </c>
      <c r="C4132" s="140">
        <f t="shared" si="502"/>
        <v>43578000</v>
      </c>
      <c r="D4132" s="144"/>
      <c r="G4132" s="147"/>
      <c r="X4132" s="146"/>
      <c r="Y4132" s="146"/>
      <c r="Z4132" s="199"/>
      <c r="AA4132" s="146"/>
      <c r="AB4132" s="148"/>
    </row>
    <row r="4133" spans="1:28" x14ac:dyDescent="0.2">
      <c r="A4133" s="150"/>
      <c r="B4133" s="149" t="str">
        <f t="shared" si="501"/>
        <v/>
      </c>
      <c r="C4133" s="140">
        <f t="shared" si="502"/>
        <v>43588800</v>
      </c>
      <c r="D4133" s="144"/>
      <c r="G4133" s="147"/>
      <c r="X4133" s="146"/>
      <c r="Y4133" s="146"/>
      <c r="Z4133" s="199"/>
      <c r="AA4133" s="146"/>
      <c r="AB4133" s="148"/>
    </row>
    <row r="4134" spans="1:28" x14ac:dyDescent="0.2">
      <c r="A4134" s="150"/>
      <c r="B4134" s="149" t="str">
        <f t="shared" si="501"/>
        <v/>
      </c>
      <c r="C4134" s="140">
        <f t="shared" si="502"/>
        <v>43599600</v>
      </c>
      <c r="D4134" s="144"/>
      <c r="G4134" s="147"/>
      <c r="X4134" s="146"/>
      <c r="Y4134" s="146"/>
      <c r="Z4134" s="199"/>
      <c r="AA4134" s="146"/>
      <c r="AB4134" s="148"/>
    </row>
    <row r="4135" spans="1:28" x14ac:dyDescent="0.2">
      <c r="A4135" s="150"/>
      <c r="B4135" s="149" t="str">
        <f t="shared" si="501"/>
        <v/>
      </c>
      <c r="C4135" s="140">
        <f t="shared" si="502"/>
        <v>43610400</v>
      </c>
      <c r="D4135" s="144"/>
      <c r="G4135" s="147"/>
      <c r="X4135" s="146"/>
      <c r="Y4135" s="146"/>
      <c r="Z4135" s="199"/>
      <c r="AA4135" s="146"/>
      <c r="AB4135" s="148"/>
    </row>
    <row r="4136" spans="1:28" x14ac:dyDescent="0.2">
      <c r="A4136" s="150"/>
      <c r="B4136" s="149" t="str">
        <f t="shared" si="501"/>
        <v/>
      </c>
      <c r="C4136" s="140">
        <f t="shared" si="502"/>
        <v>43621200</v>
      </c>
      <c r="D4136" s="144"/>
      <c r="G4136" s="147"/>
      <c r="X4136" s="146"/>
      <c r="Y4136" s="146"/>
      <c r="Z4136" s="199"/>
      <c r="AA4136" s="146"/>
      <c r="AB4136" s="148"/>
    </row>
    <row r="4137" spans="1:28" x14ac:dyDescent="0.2">
      <c r="A4137" s="150"/>
      <c r="B4137" s="149" t="str">
        <f t="shared" si="501"/>
        <v/>
      </c>
      <c r="C4137" s="140">
        <f t="shared" si="502"/>
        <v>43632000</v>
      </c>
      <c r="D4137" s="144"/>
      <c r="G4137" s="147"/>
      <c r="X4137" s="146"/>
      <c r="Y4137" s="146"/>
      <c r="Z4137" s="199"/>
      <c r="AA4137" s="146"/>
      <c r="AB4137" s="148"/>
    </row>
    <row r="4138" spans="1:28" x14ac:dyDescent="0.2">
      <c r="A4138" s="150"/>
      <c r="B4138" s="149" t="str">
        <f t="shared" si="501"/>
        <v/>
      </c>
      <c r="C4138" s="140">
        <f t="shared" si="502"/>
        <v>43642800</v>
      </c>
      <c r="D4138" s="144"/>
      <c r="G4138" s="147"/>
      <c r="X4138" s="146"/>
      <c r="Y4138" s="146"/>
      <c r="Z4138" s="199"/>
      <c r="AA4138" s="146"/>
      <c r="AB4138" s="148"/>
    </row>
    <row r="4139" spans="1:28" x14ac:dyDescent="0.2">
      <c r="A4139" s="150"/>
      <c r="B4139" s="149" t="str">
        <f t="shared" si="501"/>
        <v/>
      </c>
      <c r="C4139" s="140">
        <f t="shared" si="502"/>
        <v>43653600</v>
      </c>
      <c r="D4139" s="144"/>
      <c r="G4139" s="147"/>
      <c r="X4139" s="146"/>
      <c r="Y4139" s="146"/>
      <c r="Z4139" s="199"/>
      <c r="AA4139" s="146"/>
      <c r="AB4139" s="148"/>
    </row>
    <row r="4140" spans="1:28" x14ac:dyDescent="0.2">
      <c r="A4140" s="150"/>
      <c r="B4140" s="149" t="str">
        <f t="shared" si="501"/>
        <v/>
      </c>
      <c r="C4140" s="140">
        <f t="shared" si="502"/>
        <v>43664400</v>
      </c>
      <c r="D4140" s="144"/>
      <c r="G4140" s="147"/>
      <c r="X4140" s="146"/>
      <c r="Y4140" s="146"/>
      <c r="Z4140" s="199"/>
      <c r="AA4140" s="146"/>
      <c r="AB4140" s="148"/>
    </row>
    <row r="4141" spans="1:28" x14ac:dyDescent="0.2">
      <c r="A4141" s="150"/>
      <c r="B4141" s="149" t="str">
        <f t="shared" si="501"/>
        <v/>
      </c>
      <c r="C4141" s="140">
        <f t="shared" si="502"/>
        <v>43675200</v>
      </c>
      <c r="D4141" s="144"/>
      <c r="G4141" s="147"/>
      <c r="X4141" s="146"/>
      <c r="Y4141" s="146"/>
      <c r="Z4141" s="199"/>
      <c r="AA4141" s="146"/>
      <c r="AB4141" s="148"/>
    </row>
    <row r="4142" spans="1:28" x14ac:dyDescent="0.2">
      <c r="A4142" s="150"/>
      <c r="B4142" s="149" t="str">
        <f t="shared" si="501"/>
        <v/>
      </c>
      <c r="C4142" s="140">
        <f t="shared" si="502"/>
        <v>43686000</v>
      </c>
      <c r="D4142" s="144"/>
      <c r="G4142" s="147"/>
      <c r="X4142" s="146"/>
      <c r="Y4142" s="146"/>
      <c r="Z4142" s="199"/>
      <c r="AA4142" s="146"/>
      <c r="AB4142" s="148"/>
    </row>
    <row r="4143" spans="1:28" x14ac:dyDescent="0.2">
      <c r="A4143" s="150"/>
      <c r="B4143" s="149" t="str">
        <f t="shared" si="501"/>
        <v/>
      </c>
      <c r="C4143" s="140">
        <f t="shared" si="502"/>
        <v>43696800</v>
      </c>
      <c r="D4143" s="144"/>
      <c r="G4143" s="147"/>
      <c r="X4143" s="146"/>
      <c r="Y4143" s="146"/>
      <c r="Z4143" s="199"/>
      <c r="AA4143" s="146"/>
      <c r="AB4143" s="148"/>
    </row>
    <row r="4144" spans="1:28" x14ac:dyDescent="0.2">
      <c r="A4144" s="150"/>
      <c r="B4144" s="149" t="str">
        <f t="shared" si="501"/>
        <v/>
      </c>
      <c r="C4144" s="140">
        <f t="shared" si="502"/>
        <v>43707600</v>
      </c>
      <c r="D4144" s="144"/>
      <c r="G4144" s="147"/>
      <c r="X4144" s="146"/>
      <c r="Y4144" s="146"/>
      <c r="Z4144" s="199"/>
      <c r="AA4144" s="146"/>
      <c r="AB4144" s="148"/>
    </row>
    <row r="4145" spans="1:28" x14ac:dyDescent="0.2">
      <c r="A4145" s="150"/>
      <c r="B4145" s="149" t="str">
        <f t="shared" si="501"/>
        <v/>
      </c>
      <c r="C4145" s="140">
        <f t="shared" si="502"/>
        <v>43718400</v>
      </c>
      <c r="D4145" s="144"/>
      <c r="G4145" s="147"/>
      <c r="X4145" s="146"/>
      <c r="Y4145" s="146"/>
      <c r="Z4145" s="199"/>
      <c r="AA4145" s="146"/>
      <c r="AB4145" s="148"/>
    </row>
    <row r="4146" spans="1:28" x14ac:dyDescent="0.2">
      <c r="A4146" s="150"/>
      <c r="B4146" s="149" t="str">
        <f t="shared" si="501"/>
        <v/>
      </c>
      <c r="C4146" s="140">
        <f t="shared" si="502"/>
        <v>43729200</v>
      </c>
      <c r="D4146" s="144"/>
      <c r="G4146" s="147"/>
      <c r="X4146" s="146"/>
      <c r="Y4146" s="146"/>
      <c r="Z4146" s="199"/>
      <c r="AA4146" s="146"/>
      <c r="AB4146" s="148"/>
    </row>
    <row r="4147" spans="1:28" x14ac:dyDescent="0.2">
      <c r="A4147" s="150"/>
      <c r="B4147" s="149" t="str">
        <f t="shared" si="501"/>
        <v/>
      </c>
      <c r="C4147" s="140">
        <f t="shared" si="502"/>
        <v>43740000</v>
      </c>
      <c r="D4147" s="144"/>
      <c r="G4147" s="147"/>
      <c r="X4147" s="146"/>
      <c r="Y4147" s="146"/>
      <c r="Z4147" s="199"/>
      <c r="AA4147" s="146"/>
      <c r="AB4147" s="148"/>
    </row>
    <row r="4148" spans="1:28" x14ac:dyDescent="0.2">
      <c r="A4148" s="150"/>
      <c r="B4148" s="149" t="str">
        <f t="shared" si="501"/>
        <v/>
      </c>
      <c r="C4148" s="140">
        <f t="shared" si="502"/>
        <v>43750800</v>
      </c>
      <c r="D4148" s="144"/>
      <c r="G4148" s="147"/>
      <c r="X4148" s="146"/>
      <c r="Y4148" s="146"/>
      <c r="Z4148" s="199"/>
      <c r="AA4148" s="146"/>
      <c r="AB4148" s="148"/>
    </row>
    <row r="4149" spans="1:28" x14ac:dyDescent="0.2">
      <c r="A4149" s="150"/>
      <c r="B4149" s="149" t="str">
        <f t="shared" si="501"/>
        <v/>
      </c>
      <c r="C4149" s="140">
        <f t="shared" si="502"/>
        <v>43761600</v>
      </c>
      <c r="D4149" s="144"/>
      <c r="G4149" s="147"/>
      <c r="X4149" s="146"/>
      <c r="Y4149" s="146"/>
      <c r="Z4149" s="199"/>
      <c r="AA4149" s="146"/>
      <c r="AB4149" s="148"/>
    </row>
    <row r="4150" spans="1:28" x14ac:dyDescent="0.2">
      <c r="A4150" s="150"/>
      <c r="B4150" s="149" t="str">
        <f t="shared" ref="B4150:B4213" si="503">IF(D4150="","",B4149+$N$5/24+0.000000001)</f>
        <v/>
      </c>
      <c r="C4150" s="140">
        <f t="shared" si="502"/>
        <v>43772400</v>
      </c>
      <c r="D4150" s="144"/>
      <c r="G4150" s="147"/>
      <c r="X4150" s="146"/>
      <c r="Y4150" s="146"/>
      <c r="Z4150" s="199"/>
      <c r="AA4150" s="146"/>
      <c r="AB4150" s="148"/>
    </row>
    <row r="4151" spans="1:28" x14ac:dyDescent="0.2">
      <c r="A4151" s="150"/>
      <c r="B4151" s="149" t="str">
        <f t="shared" si="503"/>
        <v/>
      </c>
      <c r="C4151" s="140">
        <f t="shared" si="502"/>
        <v>43783200</v>
      </c>
      <c r="D4151" s="144"/>
      <c r="G4151" s="147"/>
      <c r="X4151" s="146"/>
      <c r="Y4151" s="146"/>
      <c r="Z4151" s="199"/>
      <c r="AA4151" s="146"/>
      <c r="AB4151" s="148"/>
    </row>
    <row r="4152" spans="1:28" x14ac:dyDescent="0.2">
      <c r="A4152" s="150"/>
      <c r="B4152" s="149" t="str">
        <f t="shared" si="503"/>
        <v/>
      </c>
      <c r="C4152" s="140">
        <f t="shared" si="502"/>
        <v>43794000</v>
      </c>
      <c r="D4152" s="144"/>
      <c r="G4152" s="147"/>
      <c r="X4152" s="146"/>
      <c r="Y4152" s="146"/>
      <c r="Z4152" s="199"/>
      <c r="AA4152" s="146"/>
      <c r="AB4152" s="148"/>
    </row>
    <row r="4153" spans="1:28" x14ac:dyDescent="0.2">
      <c r="A4153" s="150"/>
      <c r="B4153" s="149" t="str">
        <f t="shared" si="503"/>
        <v/>
      </c>
      <c r="C4153" s="140">
        <f t="shared" si="502"/>
        <v>43804800</v>
      </c>
      <c r="D4153" s="144"/>
      <c r="G4153" s="147"/>
      <c r="X4153" s="146"/>
      <c r="Y4153" s="146"/>
      <c r="Z4153" s="199"/>
      <c r="AA4153" s="146"/>
      <c r="AB4153" s="148"/>
    </row>
    <row r="4154" spans="1:28" x14ac:dyDescent="0.2">
      <c r="A4154" s="150"/>
      <c r="B4154" s="149" t="str">
        <f t="shared" si="503"/>
        <v/>
      </c>
      <c r="C4154" s="140">
        <f t="shared" si="502"/>
        <v>43815600</v>
      </c>
      <c r="D4154" s="144"/>
      <c r="G4154" s="147"/>
      <c r="X4154" s="146"/>
      <c r="Y4154" s="146"/>
      <c r="Z4154" s="199"/>
      <c r="AA4154" s="146"/>
      <c r="AB4154" s="148"/>
    </row>
    <row r="4155" spans="1:28" x14ac:dyDescent="0.2">
      <c r="A4155" s="150"/>
      <c r="B4155" s="149" t="str">
        <f t="shared" si="503"/>
        <v/>
      </c>
      <c r="C4155" s="140">
        <f t="shared" si="502"/>
        <v>43826400</v>
      </c>
      <c r="D4155" s="144"/>
      <c r="G4155" s="147"/>
      <c r="X4155" s="146"/>
      <c r="Y4155" s="146"/>
      <c r="Z4155" s="199"/>
      <c r="AA4155" s="146"/>
      <c r="AB4155" s="148"/>
    </row>
    <row r="4156" spans="1:28" x14ac:dyDescent="0.2">
      <c r="A4156" s="150"/>
      <c r="B4156" s="149" t="str">
        <f t="shared" si="503"/>
        <v/>
      </c>
      <c r="C4156" s="140">
        <f t="shared" ref="C4156:C4219" si="504">C4155+$N$5*3600+0.00000000001</f>
        <v>43837200</v>
      </c>
      <c r="D4156" s="144"/>
      <c r="G4156" s="147"/>
      <c r="X4156" s="146"/>
      <c r="Y4156" s="146"/>
      <c r="Z4156" s="199"/>
      <c r="AA4156" s="146"/>
      <c r="AB4156" s="148"/>
    </row>
    <row r="4157" spans="1:28" x14ac:dyDescent="0.2">
      <c r="A4157" s="150"/>
      <c r="B4157" s="149" t="str">
        <f t="shared" si="503"/>
        <v/>
      </c>
      <c r="C4157" s="140">
        <f t="shared" si="504"/>
        <v>43848000</v>
      </c>
      <c r="D4157" s="144"/>
      <c r="G4157" s="147"/>
      <c r="X4157" s="146"/>
      <c r="Y4157" s="146"/>
      <c r="Z4157" s="199"/>
      <c r="AA4157" s="146"/>
      <c r="AB4157" s="148"/>
    </row>
    <row r="4158" spans="1:28" x14ac:dyDescent="0.2">
      <c r="A4158" s="150"/>
      <c r="B4158" s="149" t="str">
        <f t="shared" si="503"/>
        <v/>
      </c>
      <c r="C4158" s="140">
        <f t="shared" si="504"/>
        <v>43858800</v>
      </c>
      <c r="D4158" s="144"/>
      <c r="G4158" s="147"/>
      <c r="X4158" s="146"/>
      <c r="Y4158" s="146"/>
      <c r="Z4158" s="199"/>
      <c r="AA4158" s="146"/>
      <c r="AB4158" s="148"/>
    </row>
    <row r="4159" spans="1:28" x14ac:dyDescent="0.2">
      <c r="A4159" s="150"/>
      <c r="B4159" s="149" t="str">
        <f t="shared" si="503"/>
        <v/>
      </c>
      <c r="C4159" s="140">
        <f t="shared" si="504"/>
        <v>43869600</v>
      </c>
      <c r="D4159" s="144"/>
      <c r="G4159" s="147"/>
      <c r="X4159" s="146"/>
      <c r="Y4159" s="146"/>
      <c r="Z4159" s="199"/>
      <c r="AA4159" s="146"/>
      <c r="AB4159" s="148"/>
    </row>
    <row r="4160" spans="1:28" x14ac:dyDescent="0.2">
      <c r="A4160" s="150"/>
      <c r="B4160" s="149" t="str">
        <f t="shared" si="503"/>
        <v/>
      </c>
      <c r="C4160" s="140">
        <f t="shared" si="504"/>
        <v>43880400</v>
      </c>
      <c r="D4160" s="144"/>
      <c r="G4160" s="147"/>
      <c r="X4160" s="146"/>
      <c r="Y4160" s="146"/>
      <c r="Z4160" s="199"/>
      <c r="AA4160" s="146"/>
      <c r="AB4160" s="148"/>
    </row>
    <row r="4161" spans="1:28" x14ac:dyDescent="0.2">
      <c r="A4161" s="150"/>
      <c r="B4161" s="149" t="str">
        <f t="shared" si="503"/>
        <v/>
      </c>
      <c r="C4161" s="140">
        <f t="shared" si="504"/>
        <v>43891200</v>
      </c>
      <c r="D4161" s="144"/>
      <c r="G4161" s="147"/>
      <c r="X4161" s="146"/>
      <c r="Y4161" s="146"/>
      <c r="Z4161" s="199"/>
      <c r="AA4161" s="146"/>
      <c r="AB4161" s="148"/>
    </row>
    <row r="4162" spans="1:28" x14ac:dyDescent="0.2">
      <c r="A4162" s="150"/>
      <c r="B4162" s="149" t="str">
        <f t="shared" si="503"/>
        <v/>
      </c>
      <c r="C4162" s="140">
        <f t="shared" si="504"/>
        <v>43902000</v>
      </c>
      <c r="D4162" s="144"/>
      <c r="G4162" s="147"/>
      <c r="X4162" s="146"/>
      <c r="Y4162" s="146"/>
      <c r="Z4162" s="199"/>
      <c r="AA4162" s="146"/>
      <c r="AB4162" s="148"/>
    </row>
    <row r="4163" spans="1:28" x14ac:dyDescent="0.2">
      <c r="A4163" s="150"/>
      <c r="B4163" s="149" t="str">
        <f t="shared" si="503"/>
        <v/>
      </c>
      <c r="C4163" s="140">
        <f t="shared" si="504"/>
        <v>43912800</v>
      </c>
      <c r="D4163" s="144"/>
      <c r="G4163" s="147"/>
      <c r="X4163" s="146"/>
      <c r="Y4163" s="146"/>
      <c r="Z4163" s="199"/>
      <c r="AA4163" s="146"/>
      <c r="AB4163" s="148"/>
    </row>
    <row r="4164" spans="1:28" x14ac:dyDescent="0.2">
      <c r="A4164" s="150"/>
      <c r="B4164" s="149" t="str">
        <f t="shared" si="503"/>
        <v/>
      </c>
      <c r="C4164" s="140">
        <f t="shared" si="504"/>
        <v>43923600</v>
      </c>
      <c r="D4164" s="144"/>
      <c r="G4164" s="147"/>
      <c r="X4164" s="146"/>
      <c r="Y4164" s="146"/>
      <c r="Z4164" s="199"/>
      <c r="AA4164" s="146"/>
      <c r="AB4164" s="148"/>
    </row>
    <row r="4165" spans="1:28" x14ac:dyDescent="0.2">
      <c r="A4165" s="150"/>
      <c r="B4165" s="149" t="str">
        <f t="shared" si="503"/>
        <v/>
      </c>
      <c r="C4165" s="140">
        <f t="shared" si="504"/>
        <v>43934400</v>
      </c>
      <c r="D4165" s="144"/>
      <c r="G4165" s="147"/>
      <c r="X4165" s="146"/>
      <c r="Y4165" s="146"/>
      <c r="Z4165" s="199"/>
      <c r="AA4165" s="146"/>
      <c r="AB4165" s="148"/>
    </row>
    <row r="4166" spans="1:28" x14ac:dyDescent="0.2">
      <c r="A4166" s="150"/>
      <c r="B4166" s="149" t="str">
        <f t="shared" si="503"/>
        <v/>
      </c>
      <c r="C4166" s="140">
        <f t="shared" si="504"/>
        <v>43945200</v>
      </c>
      <c r="D4166" s="144"/>
      <c r="G4166" s="147"/>
      <c r="X4166" s="146"/>
      <c r="Y4166" s="146"/>
      <c r="Z4166" s="199"/>
      <c r="AA4166" s="146"/>
      <c r="AB4166" s="148"/>
    </row>
    <row r="4167" spans="1:28" x14ac:dyDescent="0.2">
      <c r="A4167" s="150"/>
      <c r="B4167" s="149" t="str">
        <f t="shared" si="503"/>
        <v/>
      </c>
      <c r="C4167" s="140">
        <f t="shared" si="504"/>
        <v>43956000</v>
      </c>
      <c r="D4167" s="144"/>
      <c r="G4167" s="147"/>
      <c r="X4167" s="146"/>
      <c r="Y4167" s="146"/>
      <c r="Z4167" s="199"/>
      <c r="AA4167" s="146"/>
      <c r="AB4167" s="148"/>
    </row>
    <row r="4168" spans="1:28" x14ac:dyDescent="0.2">
      <c r="A4168" s="150"/>
      <c r="B4168" s="149" t="str">
        <f t="shared" si="503"/>
        <v/>
      </c>
      <c r="C4168" s="140">
        <f t="shared" si="504"/>
        <v>43966800</v>
      </c>
      <c r="D4168" s="144"/>
      <c r="G4168" s="147"/>
      <c r="X4168" s="146"/>
      <c r="Y4168" s="146"/>
      <c r="Z4168" s="199"/>
      <c r="AA4168" s="146"/>
      <c r="AB4168" s="148"/>
    </row>
    <row r="4169" spans="1:28" x14ac:dyDescent="0.2">
      <c r="A4169" s="150"/>
      <c r="B4169" s="149" t="str">
        <f t="shared" si="503"/>
        <v/>
      </c>
      <c r="C4169" s="140">
        <f t="shared" si="504"/>
        <v>43977600</v>
      </c>
      <c r="D4169" s="144"/>
      <c r="G4169" s="147"/>
      <c r="X4169" s="146"/>
      <c r="Y4169" s="146"/>
      <c r="Z4169" s="199"/>
      <c r="AA4169" s="146"/>
      <c r="AB4169" s="148"/>
    </row>
    <row r="4170" spans="1:28" x14ac:dyDescent="0.2">
      <c r="A4170" s="150"/>
      <c r="B4170" s="149" t="str">
        <f t="shared" si="503"/>
        <v/>
      </c>
      <c r="C4170" s="140">
        <f t="shared" si="504"/>
        <v>43988400</v>
      </c>
      <c r="D4170" s="144"/>
      <c r="G4170" s="147"/>
      <c r="X4170" s="146"/>
      <c r="Y4170" s="146"/>
      <c r="Z4170" s="199"/>
      <c r="AA4170" s="146"/>
      <c r="AB4170" s="148"/>
    </row>
    <row r="4171" spans="1:28" x14ac:dyDescent="0.2">
      <c r="A4171" s="150"/>
      <c r="B4171" s="149" t="str">
        <f t="shared" si="503"/>
        <v/>
      </c>
      <c r="C4171" s="140">
        <f t="shared" si="504"/>
        <v>43999200</v>
      </c>
      <c r="D4171" s="144"/>
      <c r="G4171" s="147"/>
      <c r="X4171" s="146"/>
      <c r="Y4171" s="146"/>
      <c r="Z4171" s="199"/>
      <c r="AA4171" s="146"/>
      <c r="AB4171" s="148"/>
    </row>
    <row r="4172" spans="1:28" x14ac:dyDescent="0.2">
      <c r="A4172" s="150"/>
      <c r="B4172" s="149" t="str">
        <f t="shared" si="503"/>
        <v/>
      </c>
      <c r="C4172" s="140">
        <f t="shared" si="504"/>
        <v>44010000</v>
      </c>
      <c r="D4172" s="144"/>
      <c r="G4172" s="147"/>
      <c r="X4172" s="146"/>
      <c r="Y4172" s="146"/>
      <c r="Z4172" s="199"/>
      <c r="AA4172" s="146"/>
      <c r="AB4172" s="148"/>
    </row>
    <row r="4173" spans="1:28" x14ac:dyDescent="0.2">
      <c r="A4173" s="150"/>
      <c r="B4173" s="149" t="str">
        <f t="shared" si="503"/>
        <v/>
      </c>
      <c r="C4173" s="140">
        <f t="shared" si="504"/>
        <v>44020800</v>
      </c>
      <c r="D4173" s="144"/>
      <c r="G4173" s="147"/>
      <c r="X4173" s="146"/>
      <c r="Y4173" s="146"/>
      <c r="Z4173" s="199"/>
      <c r="AA4173" s="146"/>
      <c r="AB4173" s="148"/>
    </row>
    <row r="4174" spans="1:28" x14ac:dyDescent="0.2">
      <c r="A4174" s="150"/>
      <c r="B4174" s="149" t="str">
        <f t="shared" si="503"/>
        <v/>
      </c>
      <c r="C4174" s="140">
        <f t="shared" si="504"/>
        <v>44031600</v>
      </c>
      <c r="D4174" s="144"/>
      <c r="G4174" s="147"/>
      <c r="X4174" s="146"/>
      <c r="Y4174" s="146"/>
      <c r="Z4174" s="199"/>
      <c r="AA4174" s="146"/>
      <c r="AB4174" s="148"/>
    </row>
    <row r="4175" spans="1:28" x14ac:dyDescent="0.2">
      <c r="A4175" s="150"/>
      <c r="B4175" s="149" t="str">
        <f t="shared" si="503"/>
        <v/>
      </c>
      <c r="C4175" s="140">
        <f t="shared" si="504"/>
        <v>44042400</v>
      </c>
      <c r="D4175" s="144"/>
      <c r="G4175" s="147"/>
      <c r="X4175" s="146"/>
      <c r="Y4175" s="146"/>
      <c r="Z4175" s="199"/>
      <c r="AA4175" s="146"/>
      <c r="AB4175" s="148"/>
    </row>
    <row r="4176" spans="1:28" x14ac:dyDescent="0.2">
      <c r="A4176" s="150"/>
      <c r="B4176" s="149" t="str">
        <f t="shared" si="503"/>
        <v/>
      </c>
      <c r="C4176" s="140">
        <f t="shared" si="504"/>
        <v>44053200</v>
      </c>
      <c r="D4176" s="144"/>
      <c r="G4176" s="147"/>
      <c r="X4176" s="146"/>
      <c r="Y4176" s="146"/>
      <c r="Z4176" s="199"/>
      <c r="AA4176" s="146"/>
      <c r="AB4176" s="148"/>
    </row>
    <row r="4177" spans="1:28" x14ac:dyDescent="0.2">
      <c r="A4177" s="150"/>
      <c r="B4177" s="149" t="str">
        <f t="shared" si="503"/>
        <v/>
      </c>
      <c r="C4177" s="140">
        <f t="shared" si="504"/>
        <v>44064000</v>
      </c>
      <c r="D4177" s="144"/>
      <c r="G4177" s="147"/>
      <c r="X4177" s="146"/>
      <c r="Y4177" s="146"/>
      <c r="Z4177" s="199"/>
      <c r="AA4177" s="146"/>
      <c r="AB4177" s="148"/>
    </row>
    <row r="4178" spans="1:28" x14ac:dyDescent="0.2">
      <c r="A4178" s="150"/>
      <c r="B4178" s="149" t="str">
        <f t="shared" si="503"/>
        <v/>
      </c>
      <c r="C4178" s="140">
        <f t="shared" si="504"/>
        <v>44074800</v>
      </c>
      <c r="D4178" s="144"/>
      <c r="G4178" s="147"/>
      <c r="X4178" s="146"/>
      <c r="Y4178" s="146"/>
      <c r="Z4178" s="199"/>
      <c r="AA4178" s="146"/>
      <c r="AB4178" s="148"/>
    </row>
    <row r="4179" spans="1:28" x14ac:dyDescent="0.2">
      <c r="A4179" s="150"/>
      <c r="B4179" s="149" t="str">
        <f t="shared" si="503"/>
        <v/>
      </c>
      <c r="C4179" s="140">
        <f t="shared" si="504"/>
        <v>44085600</v>
      </c>
      <c r="D4179" s="144"/>
      <c r="G4179" s="147"/>
      <c r="X4179" s="146"/>
      <c r="Y4179" s="146"/>
      <c r="Z4179" s="199"/>
      <c r="AA4179" s="146"/>
      <c r="AB4179" s="148"/>
    </row>
    <row r="4180" spans="1:28" x14ac:dyDescent="0.2">
      <c r="A4180" s="150"/>
      <c r="B4180" s="149" t="str">
        <f t="shared" si="503"/>
        <v/>
      </c>
      <c r="C4180" s="140">
        <f t="shared" si="504"/>
        <v>44096400</v>
      </c>
      <c r="D4180" s="144"/>
      <c r="G4180" s="147"/>
      <c r="X4180" s="146"/>
      <c r="Y4180" s="146"/>
      <c r="Z4180" s="199"/>
      <c r="AA4180" s="146"/>
      <c r="AB4180" s="148"/>
    </row>
    <row r="4181" spans="1:28" x14ac:dyDescent="0.2">
      <c r="A4181" s="150"/>
      <c r="B4181" s="149" t="str">
        <f t="shared" si="503"/>
        <v/>
      </c>
      <c r="C4181" s="140">
        <f t="shared" si="504"/>
        <v>44107200</v>
      </c>
      <c r="D4181" s="144"/>
      <c r="G4181" s="147"/>
      <c r="X4181" s="146"/>
      <c r="Y4181" s="146"/>
      <c r="Z4181" s="199"/>
      <c r="AA4181" s="146"/>
      <c r="AB4181" s="148"/>
    </row>
    <row r="4182" spans="1:28" x14ac:dyDescent="0.2">
      <c r="A4182" s="150"/>
      <c r="B4182" s="149" t="str">
        <f t="shared" si="503"/>
        <v/>
      </c>
      <c r="C4182" s="140">
        <f t="shared" si="504"/>
        <v>44118000</v>
      </c>
      <c r="D4182" s="144"/>
      <c r="G4182" s="147"/>
      <c r="X4182" s="146"/>
      <c r="Y4182" s="146"/>
      <c r="Z4182" s="199"/>
      <c r="AA4182" s="146"/>
      <c r="AB4182" s="148"/>
    </row>
    <row r="4183" spans="1:28" x14ac:dyDescent="0.2">
      <c r="A4183" s="150"/>
      <c r="B4183" s="149" t="str">
        <f t="shared" si="503"/>
        <v/>
      </c>
      <c r="C4183" s="140">
        <f t="shared" si="504"/>
        <v>44128800</v>
      </c>
      <c r="D4183" s="144"/>
      <c r="G4183" s="147"/>
      <c r="X4183" s="146"/>
      <c r="Y4183" s="146"/>
      <c r="Z4183" s="199"/>
      <c r="AA4183" s="146"/>
      <c r="AB4183" s="148"/>
    </row>
    <row r="4184" spans="1:28" x14ac:dyDescent="0.2">
      <c r="A4184" s="150"/>
      <c r="B4184" s="149" t="str">
        <f t="shared" si="503"/>
        <v/>
      </c>
      <c r="C4184" s="140">
        <f t="shared" si="504"/>
        <v>44139600</v>
      </c>
      <c r="D4184" s="144"/>
      <c r="G4184" s="147"/>
      <c r="X4184" s="146"/>
      <c r="Y4184" s="146"/>
      <c r="Z4184" s="199"/>
      <c r="AA4184" s="146"/>
      <c r="AB4184" s="148"/>
    </row>
    <row r="4185" spans="1:28" x14ac:dyDescent="0.2">
      <c r="A4185" s="150"/>
      <c r="B4185" s="149" t="str">
        <f t="shared" si="503"/>
        <v/>
      </c>
      <c r="C4185" s="140">
        <f t="shared" si="504"/>
        <v>44150400</v>
      </c>
      <c r="D4185" s="144"/>
      <c r="G4185" s="147"/>
      <c r="X4185" s="146"/>
      <c r="Y4185" s="146"/>
      <c r="Z4185" s="199"/>
      <c r="AA4185" s="146"/>
      <c r="AB4185" s="148"/>
    </row>
    <row r="4186" spans="1:28" x14ac:dyDescent="0.2">
      <c r="A4186" s="150"/>
      <c r="B4186" s="149" t="str">
        <f t="shared" si="503"/>
        <v/>
      </c>
      <c r="C4186" s="140">
        <f t="shared" si="504"/>
        <v>44161200</v>
      </c>
      <c r="D4186" s="144"/>
      <c r="G4186" s="147"/>
      <c r="X4186" s="146"/>
      <c r="Y4186" s="146"/>
      <c r="Z4186" s="199"/>
      <c r="AA4186" s="146"/>
      <c r="AB4186" s="148"/>
    </row>
    <row r="4187" spans="1:28" x14ac:dyDescent="0.2">
      <c r="A4187" s="150"/>
      <c r="B4187" s="149" t="str">
        <f t="shared" si="503"/>
        <v/>
      </c>
      <c r="C4187" s="140">
        <f t="shared" si="504"/>
        <v>44172000</v>
      </c>
      <c r="D4187" s="144"/>
      <c r="G4187" s="147"/>
      <c r="X4187" s="146"/>
      <c r="Y4187" s="146"/>
      <c r="Z4187" s="199"/>
      <c r="AA4187" s="146"/>
      <c r="AB4187" s="148"/>
    </row>
    <row r="4188" spans="1:28" x14ac:dyDescent="0.2">
      <c r="A4188" s="150"/>
      <c r="B4188" s="149" t="str">
        <f t="shared" si="503"/>
        <v/>
      </c>
      <c r="C4188" s="140">
        <f t="shared" si="504"/>
        <v>44182800</v>
      </c>
      <c r="D4188" s="144"/>
      <c r="G4188" s="147"/>
      <c r="X4188" s="146"/>
      <c r="Y4188" s="146"/>
      <c r="Z4188" s="199"/>
      <c r="AA4188" s="146"/>
      <c r="AB4188" s="148"/>
    </row>
    <row r="4189" spans="1:28" x14ac:dyDescent="0.2">
      <c r="A4189" s="150"/>
      <c r="B4189" s="149" t="str">
        <f t="shared" si="503"/>
        <v/>
      </c>
      <c r="C4189" s="140">
        <f t="shared" si="504"/>
        <v>44193600</v>
      </c>
      <c r="D4189" s="144"/>
      <c r="G4189" s="147"/>
      <c r="X4189" s="146"/>
      <c r="Y4189" s="146"/>
      <c r="Z4189" s="199"/>
      <c r="AA4189" s="146"/>
      <c r="AB4189" s="148"/>
    </row>
    <row r="4190" spans="1:28" x14ac:dyDescent="0.2">
      <c r="A4190" s="150"/>
      <c r="B4190" s="149" t="str">
        <f t="shared" si="503"/>
        <v/>
      </c>
      <c r="C4190" s="140">
        <f t="shared" si="504"/>
        <v>44204400</v>
      </c>
      <c r="D4190" s="144"/>
      <c r="G4190" s="147"/>
      <c r="X4190" s="146"/>
      <c r="Y4190" s="146"/>
      <c r="Z4190" s="199"/>
      <c r="AA4190" s="146"/>
      <c r="AB4190" s="148"/>
    </row>
    <row r="4191" spans="1:28" x14ac:dyDescent="0.2">
      <c r="A4191" s="150"/>
      <c r="B4191" s="149" t="str">
        <f t="shared" si="503"/>
        <v/>
      </c>
      <c r="C4191" s="140">
        <f t="shared" si="504"/>
        <v>44215200</v>
      </c>
      <c r="D4191" s="144"/>
      <c r="G4191" s="147"/>
      <c r="X4191" s="146"/>
      <c r="Y4191" s="146"/>
      <c r="Z4191" s="199"/>
      <c r="AA4191" s="146"/>
      <c r="AB4191" s="148"/>
    </row>
    <row r="4192" spans="1:28" x14ac:dyDescent="0.2">
      <c r="A4192" s="150"/>
      <c r="B4192" s="149" t="str">
        <f t="shared" si="503"/>
        <v/>
      </c>
      <c r="C4192" s="140">
        <f t="shared" si="504"/>
        <v>44226000</v>
      </c>
      <c r="D4192" s="144"/>
      <c r="G4192" s="147"/>
      <c r="X4192" s="146"/>
      <c r="Y4192" s="146"/>
      <c r="Z4192" s="199"/>
      <c r="AA4192" s="146"/>
      <c r="AB4192" s="148"/>
    </row>
    <row r="4193" spans="1:28" x14ac:dyDescent="0.2">
      <c r="A4193" s="150"/>
      <c r="B4193" s="149" t="str">
        <f t="shared" si="503"/>
        <v/>
      </c>
      <c r="C4193" s="140">
        <f t="shared" si="504"/>
        <v>44236800</v>
      </c>
      <c r="D4193" s="144"/>
      <c r="G4193" s="147"/>
      <c r="X4193" s="146"/>
      <c r="Y4193" s="146"/>
      <c r="Z4193" s="199"/>
      <c r="AA4193" s="146"/>
      <c r="AB4193" s="148"/>
    </row>
    <row r="4194" spans="1:28" x14ac:dyDescent="0.2">
      <c r="A4194" s="150"/>
      <c r="B4194" s="149" t="str">
        <f t="shared" si="503"/>
        <v/>
      </c>
      <c r="C4194" s="140">
        <f t="shared" si="504"/>
        <v>44247600</v>
      </c>
      <c r="D4194" s="144"/>
      <c r="G4194" s="147"/>
      <c r="X4194" s="146"/>
      <c r="Y4194" s="146"/>
      <c r="Z4194" s="199"/>
      <c r="AA4194" s="146"/>
      <c r="AB4194" s="148"/>
    </row>
    <row r="4195" spans="1:28" x14ac:dyDescent="0.2">
      <c r="A4195" s="150"/>
      <c r="B4195" s="149" t="str">
        <f t="shared" si="503"/>
        <v/>
      </c>
      <c r="C4195" s="140">
        <f t="shared" si="504"/>
        <v>44258400</v>
      </c>
      <c r="D4195" s="144"/>
      <c r="G4195" s="147"/>
      <c r="X4195" s="146"/>
      <c r="Y4195" s="146"/>
      <c r="Z4195" s="199"/>
      <c r="AA4195" s="146"/>
      <c r="AB4195" s="148"/>
    </row>
    <row r="4196" spans="1:28" x14ac:dyDescent="0.2">
      <c r="A4196" s="150"/>
      <c r="B4196" s="149" t="str">
        <f t="shared" si="503"/>
        <v/>
      </c>
      <c r="C4196" s="140">
        <f t="shared" si="504"/>
        <v>44269200</v>
      </c>
      <c r="D4196" s="144"/>
      <c r="G4196" s="147"/>
      <c r="X4196" s="146"/>
      <c r="Y4196" s="146"/>
      <c r="Z4196" s="199"/>
      <c r="AA4196" s="146"/>
      <c r="AB4196" s="148"/>
    </row>
    <row r="4197" spans="1:28" x14ac:dyDescent="0.2">
      <c r="A4197" s="150"/>
      <c r="B4197" s="149" t="str">
        <f t="shared" si="503"/>
        <v/>
      </c>
      <c r="C4197" s="140">
        <f t="shared" si="504"/>
        <v>44280000</v>
      </c>
      <c r="D4197" s="144"/>
      <c r="G4197" s="147"/>
      <c r="X4197" s="146"/>
      <c r="Y4197" s="146"/>
      <c r="Z4197" s="199"/>
      <c r="AA4197" s="146"/>
      <c r="AB4197" s="148"/>
    </row>
    <row r="4198" spans="1:28" x14ac:dyDescent="0.2">
      <c r="A4198" s="150"/>
      <c r="B4198" s="149" t="str">
        <f t="shared" si="503"/>
        <v/>
      </c>
      <c r="C4198" s="140">
        <f t="shared" si="504"/>
        <v>44290800</v>
      </c>
      <c r="D4198" s="144"/>
      <c r="G4198" s="147"/>
      <c r="X4198" s="146"/>
      <c r="Y4198" s="146"/>
      <c r="Z4198" s="199"/>
      <c r="AA4198" s="146"/>
      <c r="AB4198" s="148"/>
    </row>
    <row r="4199" spans="1:28" x14ac:dyDescent="0.2">
      <c r="A4199" s="150"/>
      <c r="B4199" s="149" t="str">
        <f t="shared" si="503"/>
        <v/>
      </c>
      <c r="C4199" s="140">
        <f t="shared" si="504"/>
        <v>44301600</v>
      </c>
      <c r="D4199" s="144"/>
      <c r="G4199" s="147"/>
      <c r="X4199" s="146"/>
      <c r="Y4199" s="146"/>
      <c r="Z4199" s="199"/>
      <c r="AA4199" s="146"/>
      <c r="AB4199" s="148"/>
    </row>
    <row r="4200" spans="1:28" x14ac:dyDescent="0.2">
      <c r="A4200" s="150"/>
      <c r="B4200" s="149" t="str">
        <f t="shared" si="503"/>
        <v/>
      </c>
      <c r="C4200" s="140">
        <f t="shared" si="504"/>
        <v>44312400</v>
      </c>
      <c r="D4200" s="144"/>
      <c r="G4200" s="147"/>
      <c r="X4200" s="146"/>
      <c r="Y4200" s="146"/>
      <c r="Z4200" s="199"/>
      <c r="AA4200" s="146"/>
      <c r="AB4200" s="148"/>
    </row>
    <row r="4201" spans="1:28" x14ac:dyDescent="0.2">
      <c r="A4201" s="150"/>
      <c r="B4201" s="149" t="str">
        <f t="shared" si="503"/>
        <v/>
      </c>
      <c r="C4201" s="140">
        <f t="shared" si="504"/>
        <v>44323200</v>
      </c>
      <c r="D4201" s="144"/>
      <c r="G4201" s="147"/>
      <c r="X4201" s="146"/>
      <c r="Y4201" s="146"/>
      <c r="Z4201" s="199"/>
      <c r="AA4201" s="146"/>
      <c r="AB4201" s="148"/>
    </row>
    <row r="4202" spans="1:28" x14ac:dyDescent="0.2">
      <c r="A4202" s="150"/>
      <c r="B4202" s="149" t="str">
        <f t="shared" si="503"/>
        <v/>
      </c>
      <c r="C4202" s="140">
        <f t="shared" si="504"/>
        <v>44334000</v>
      </c>
      <c r="D4202" s="144"/>
      <c r="G4202" s="147"/>
      <c r="X4202" s="146"/>
      <c r="Y4202" s="146"/>
      <c r="Z4202" s="199"/>
      <c r="AA4202" s="146"/>
      <c r="AB4202" s="148"/>
    </row>
    <row r="4203" spans="1:28" x14ac:dyDescent="0.2">
      <c r="A4203" s="150"/>
      <c r="B4203" s="149" t="str">
        <f t="shared" si="503"/>
        <v/>
      </c>
      <c r="C4203" s="140">
        <f t="shared" si="504"/>
        <v>44344800</v>
      </c>
      <c r="D4203" s="144"/>
      <c r="G4203" s="147"/>
      <c r="X4203" s="146"/>
      <c r="Y4203" s="146"/>
      <c r="Z4203" s="199"/>
      <c r="AA4203" s="146"/>
      <c r="AB4203" s="148"/>
    </row>
    <row r="4204" spans="1:28" x14ac:dyDescent="0.2">
      <c r="A4204" s="150"/>
      <c r="B4204" s="149" t="str">
        <f t="shared" si="503"/>
        <v/>
      </c>
      <c r="C4204" s="140">
        <f t="shared" si="504"/>
        <v>44355600</v>
      </c>
      <c r="D4204" s="144"/>
      <c r="G4204" s="147"/>
      <c r="X4204" s="146"/>
      <c r="Y4204" s="146"/>
      <c r="Z4204" s="199"/>
      <c r="AA4204" s="146"/>
      <c r="AB4204" s="148"/>
    </row>
    <row r="4205" spans="1:28" x14ac:dyDescent="0.2">
      <c r="A4205" s="150"/>
      <c r="B4205" s="149" t="str">
        <f t="shared" si="503"/>
        <v/>
      </c>
      <c r="C4205" s="140">
        <f t="shared" si="504"/>
        <v>44366400</v>
      </c>
      <c r="D4205" s="144"/>
      <c r="G4205" s="147"/>
      <c r="X4205" s="146"/>
      <c r="Y4205" s="146"/>
      <c r="Z4205" s="199"/>
      <c r="AA4205" s="146"/>
      <c r="AB4205" s="148"/>
    </row>
    <row r="4206" spans="1:28" x14ac:dyDescent="0.2">
      <c r="A4206" s="150"/>
      <c r="B4206" s="149" t="str">
        <f t="shared" si="503"/>
        <v/>
      </c>
      <c r="C4206" s="140">
        <f t="shared" si="504"/>
        <v>44377200</v>
      </c>
      <c r="D4206" s="144"/>
      <c r="G4206" s="147"/>
      <c r="X4206" s="146"/>
      <c r="Y4206" s="146"/>
      <c r="Z4206" s="199"/>
      <c r="AA4206" s="146"/>
      <c r="AB4206" s="148"/>
    </row>
    <row r="4207" spans="1:28" x14ac:dyDescent="0.2">
      <c r="A4207" s="150"/>
      <c r="B4207" s="149" t="str">
        <f t="shared" si="503"/>
        <v/>
      </c>
      <c r="C4207" s="140">
        <f t="shared" si="504"/>
        <v>44388000</v>
      </c>
      <c r="D4207" s="144"/>
      <c r="G4207" s="147"/>
      <c r="X4207" s="146"/>
      <c r="Y4207" s="146"/>
      <c r="Z4207" s="199"/>
      <c r="AA4207" s="146"/>
      <c r="AB4207" s="148"/>
    </row>
    <row r="4208" spans="1:28" x14ac:dyDescent="0.2">
      <c r="A4208" s="150"/>
      <c r="B4208" s="149" t="str">
        <f t="shared" si="503"/>
        <v/>
      </c>
      <c r="C4208" s="140">
        <f t="shared" si="504"/>
        <v>44398800</v>
      </c>
      <c r="D4208" s="144"/>
      <c r="G4208" s="147"/>
      <c r="X4208" s="146"/>
      <c r="Y4208" s="146"/>
      <c r="Z4208" s="199"/>
      <c r="AA4208" s="146"/>
      <c r="AB4208" s="148"/>
    </row>
    <row r="4209" spans="1:28" x14ac:dyDescent="0.2">
      <c r="A4209" s="150"/>
      <c r="B4209" s="149" t="str">
        <f t="shared" si="503"/>
        <v/>
      </c>
      <c r="C4209" s="140">
        <f t="shared" si="504"/>
        <v>44409600</v>
      </c>
      <c r="D4209" s="144"/>
      <c r="G4209" s="147"/>
      <c r="X4209" s="146"/>
      <c r="Y4209" s="146"/>
      <c r="Z4209" s="199"/>
      <c r="AA4209" s="146"/>
      <c r="AB4209" s="148"/>
    </row>
    <row r="4210" spans="1:28" x14ac:dyDescent="0.2">
      <c r="A4210" s="150"/>
      <c r="B4210" s="149" t="str">
        <f t="shared" si="503"/>
        <v/>
      </c>
      <c r="C4210" s="140">
        <f t="shared" si="504"/>
        <v>44420400</v>
      </c>
      <c r="D4210" s="144"/>
      <c r="G4210" s="147"/>
      <c r="X4210" s="146"/>
      <c r="Y4210" s="146"/>
      <c r="Z4210" s="199"/>
      <c r="AA4210" s="146"/>
      <c r="AB4210" s="148"/>
    </row>
    <row r="4211" spans="1:28" x14ac:dyDescent="0.2">
      <c r="A4211" s="150"/>
      <c r="B4211" s="149" t="str">
        <f t="shared" si="503"/>
        <v/>
      </c>
      <c r="C4211" s="140">
        <f t="shared" si="504"/>
        <v>44431200</v>
      </c>
      <c r="D4211" s="144"/>
      <c r="G4211" s="147"/>
      <c r="X4211" s="146"/>
      <c r="Y4211" s="146"/>
      <c r="Z4211" s="199"/>
      <c r="AA4211" s="146"/>
      <c r="AB4211" s="148"/>
    </row>
    <row r="4212" spans="1:28" x14ac:dyDescent="0.2">
      <c r="A4212" s="150"/>
      <c r="B4212" s="149" t="str">
        <f t="shared" si="503"/>
        <v/>
      </c>
      <c r="C4212" s="140">
        <f t="shared" si="504"/>
        <v>44442000</v>
      </c>
      <c r="D4212" s="144"/>
      <c r="G4212" s="147"/>
      <c r="X4212" s="146"/>
      <c r="Y4212" s="146"/>
      <c r="Z4212" s="199"/>
      <c r="AA4212" s="146"/>
      <c r="AB4212" s="148"/>
    </row>
    <row r="4213" spans="1:28" x14ac:dyDescent="0.2">
      <c r="A4213" s="150"/>
      <c r="B4213" s="149" t="str">
        <f t="shared" si="503"/>
        <v/>
      </c>
      <c r="C4213" s="140">
        <f t="shared" si="504"/>
        <v>44452800</v>
      </c>
      <c r="D4213" s="144"/>
      <c r="G4213" s="147"/>
      <c r="X4213" s="146"/>
      <c r="Y4213" s="146"/>
      <c r="Z4213" s="199"/>
      <c r="AA4213" s="146"/>
      <c r="AB4213" s="148"/>
    </row>
    <row r="4214" spans="1:28" x14ac:dyDescent="0.2">
      <c r="A4214" s="150"/>
      <c r="B4214" s="149" t="str">
        <f t="shared" ref="B4214:B4277" si="505">IF(D4214="","",B4213+$N$5/24+0.000000001)</f>
        <v/>
      </c>
      <c r="C4214" s="140">
        <f t="shared" si="504"/>
        <v>44463600</v>
      </c>
      <c r="D4214" s="144"/>
      <c r="G4214" s="147"/>
      <c r="X4214" s="146"/>
      <c r="Y4214" s="146"/>
      <c r="Z4214" s="199"/>
      <c r="AA4214" s="146"/>
      <c r="AB4214" s="148"/>
    </row>
    <row r="4215" spans="1:28" x14ac:dyDescent="0.2">
      <c r="A4215" s="150"/>
      <c r="B4215" s="149" t="str">
        <f t="shared" si="505"/>
        <v/>
      </c>
      <c r="C4215" s="140">
        <f t="shared" si="504"/>
        <v>44474400</v>
      </c>
      <c r="D4215" s="144"/>
      <c r="G4215" s="147"/>
      <c r="X4215" s="146"/>
      <c r="Y4215" s="146"/>
      <c r="Z4215" s="199"/>
      <c r="AA4215" s="146"/>
      <c r="AB4215" s="148"/>
    </row>
    <row r="4216" spans="1:28" x14ac:dyDescent="0.2">
      <c r="A4216" s="150"/>
      <c r="B4216" s="149" t="str">
        <f t="shared" si="505"/>
        <v/>
      </c>
      <c r="C4216" s="140">
        <f t="shared" si="504"/>
        <v>44485200</v>
      </c>
      <c r="D4216" s="144"/>
      <c r="G4216" s="147"/>
      <c r="X4216" s="146"/>
      <c r="Y4216" s="146"/>
      <c r="Z4216" s="199"/>
      <c r="AA4216" s="146"/>
      <c r="AB4216" s="148"/>
    </row>
    <row r="4217" spans="1:28" x14ac:dyDescent="0.2">
      <c r="A4217" s="150"/>
      <c r="B4217" s="149" t="str">
        <f t="shared" si="505"/>
        <v/>
      </c>
      <c r="C4217" s="140">
        <f t="shared" si="504"/>
        <v>44496000</v>
      </c>
      <c r="D4217" s="144"/>
      <c r="G4217" s="147"/>
      <c r="X4217" s="146"/>
      <c r="Y4217" s="146"/>
      <c r="Z4217" s="199"/>
      <c r="AA4217" s="146"/>
      <c r="AB4217" s="148"/>
    </row>
    <row r="4218" spans="1:28" x14ac:dyDescent="0.2">
      <c r="A4218" s="150"/>
      <c r="B4218" s="149" t="str">
        <f t="shared" si="505"/>
        <v/>
      </c>
      <c r="C4218" s="140">
        <f t="shared" si="504"/>
        <v>44506800</v>
      </c>
      <c r="D4218" s="144"/>
      <c r="G4218" s="147"/>
      <c r="X4218" s="146"/>
      <c r="Y4218" s="146"/>
      <c r="Z4218" s="199"/>
      <c r="AA4218" s="146"/>
      <c r="AB4218" s="148"/>
    </row>
    <row r="4219" spans="1:28" x14ac:dyDescent="0.2">
      <c r="A4219" s="150"/>
      <c r="B4219" s="149" t="str">
        <f t="shared" si="505"/>
        <v/>
      </c>
      <c r="C4219" s="140">
        <f t="shared" si="504"/>
        <v>44517600</v>
      </c>
      <c r="D4219" s="144"/>
      <c r="G4219" s="147"/>
      <c r="X4219" s="146"/>
      <c r="Y4219" s="146"/>
      <c r="Z4219" s="199"/>
      <c r="AA4219" s="146"/>
      <c r="AB4219" s="148"/>
    </row>
    <row r="4220" spans="1:28" x14ac:dyDescent="0.2">
      <c r="A4220" s="150"/>
      <c r="B4220" s="149" t="str">
        <f t="shared" si="505"/>
        <v/>
      </c>
      <c r="C4220" s="140">
        <f t="shared" ref="C4220:C4283" si="506">C4219+$N$5*3600+0.00000000001</f>
        <v>44528400</v>
      </c>
      <c r="D4220" s="144"/>
      <c r="G4220" s="147"/>
      <c r="X4220" s="146"/>
      <c r="Y4220" s="146"/>
      <c r="Z4220" s="199"/>
      <c r="AA4220" s="146"/>
      <c r="AB4220" s="148"/>
    </row>
    <row r="4221" spans="1:28" x14ac:dyDescent="0.2">
      <c r="A4221" s="150"/>
      <c r="B4221" s="149" t="str">
        <f t="shared" si="505"/>
        <v/>
      </c>
      <c r="C4221" s="140">
        <f t="shared" si="506"/>
        <v>44539200</v>
      </c>
      <c r="D4221" s="144"/>
      <c r="G4221" s="147"/>
      <c r="X4221" s="146"/>
      <c r="Y4221" s="146"/>
      <c r="Z4221" s="199"/>
      <c r="AA4221" s="146"/>
      <c r="AB4221" s="148"/>
    </row>
    <row r="4222" spans="1:28" x14ac:dyDescent="0.2">
      <c r="A4222" s="150"/>
      <c r="B4222" s="149" t="str">
        <f t="shared" si="505"/>
        <v/>
      </c>
      <c r="C4222" s="140">
        <f t="shared" si="506"/>
        <v>44550000</v>
      </c>
      <c r="D4222" s="144"/>
      <c r="G4222" s="147"/>
      <c r="X4222" s="146"/>
      <c r="Y4222" s="146"/>
      <c r="Z4222" s="199"/>
      <c r="AA4222" s="146"/>
      <c r="AB4222" s="148"/>
    </row>
    <row r="4223" spans="1:28" x14ac:dyDescent="0.2">
      <c r="A4223" s="150"/>
      <c r="B4223" s="149" t="str">
        <f t="shared" si="505"/>
        <v/>
      </c>
      <c r="C4223" s="140">
        <f t="shared" si="506"/>
        <v>44560800</v>
      </c>
      <c r="D4223" s="144"/>
      <c r="G4223" s="147"/>
      <c r="X4223" s="146"/>
      <c r="Y4223" s="146"/>
      <c r="Z4223" s="199"/>
      <c r="AA4223" s="146"/>
      <c r="AB4223" s="148"/>
    </row>
    <row r="4224" spans="1:28" x14ac:dyDescent="0.2">
      <c r="A4224" s="150"/>
      <c r="B4224" s="149" t="str">
        <f t="shared" si="505"/>
        <v/>
      </c>
      <c r="C4224" s="140">
        <f t="shared" si="506"/>
        <v>44571600</v>
      </c>
      <c r="D4224" s="144"/>
      <c r="G4224" s="147"/>
      <c r="X4224" s="146"/>
      <c r="Y4224" s="146"/>
      <c r="Z4224" s="199"/>
      <c r="AA4224" s="146"/>
      <c r="AB4224" s="148"/>
    </row>
    <row r="4225" spans="1:28" x14ac:dyDescent="0.2">
      <c r="A4225" s="150"/>
      <c r="B4225" s="149" t="str">
        <f t="shared" si="505"/>
        <v/>
      </c>
      <c r="C4225" s="140">
        <f t="shared" si="506"/>
        <v>44582400</v>
      </c>
      <c r="D4225" s="144"/>
      <c r="G4225" s="147"/>
      <c r="X4225" s="146"/>
      <c r="Y4225" s="146"/>
      <c r="Z4225" s="199"/>
      <c r="AA4225" s="146"/>
      <c r="AB4225" s="148"/>
    </row>
    <row r="4226" spans="1:28" x14ac:dyDescent="0.2">
      <c r="A4226" s="150"/>
      <c r="B4226" s="149" t="str">
        <f t="shared" si="505"/>
        <v/>
      </c>
      <c r="C4226" s="140">
        <f t="shared" si="506"/>
        <v>44593200</v>
      </c>
      <c r="D4226" s="144"/>
      <c r="G4226" s="147"/>
      <c r="X4226" s="146"/>
      <c r="Y4226" s="146"/>
      <c r="Z4226" s="199"/>
      <c r="AA4226" s="146"/>
      <c r="AB4226" s="148"/>
    </row>
    <row r="4227" spans="1:28" x14ac:dyDescent="0.2">
      <c r="A4227" s="150"/>
      <c r="B4227" s="149" t="str">
        <f t="shared" si="505"/>
        <v/>
      </c>
      <c r="C4227" s="140">
        <f t="shared" si="506"/>
        <v>44604000</v>
      </c>
      <c r="D4227" s="144"/>
      <c r="G4227" s="147"/>
      <c r="X4227" s="146"/>
      <c r="Y4227" s="146"/>
      <c r="Z4227" s="199"/>
      <c r="AA4227" s="146"/>
      <c r="AB4227" s="148"/>
    </row>
    <row r="4228" spans="1:28" x14ac:dyDescent="0.2">
      <c r="A4228" s="150"/>
      <c r="B4228" s="149" t="str">
        <f t="shared" si="505"/>
        <v/>
      </c>
      <c r="C4228" s="140">
        <f t="shared" si="506"/>
        <v>44614800</v>
      </c>
      <c r="D4228" s="144"/>
      <c r="G4228" s="147"/>
      <c r="X4228" s="146"/>
      <c r="Y4228" s="146"/>
      <c r="Z4228" s="199"/>
      <c r="AA4228" s="146"/>
      <c r="AB4228" s="148"/>
    </row>
    <row r="4229" spans="1:28" x14ac:dyDescent="0.2">
      <c r="A4229" s="150"/>
      <c r="B4229" s="149" t="str">
        <f t="shared" si="505"/>
        <v/>
      </c>
      <c r="C4229" s="140">
        <f t="shared" si="506"/>
        <v>44625600</v>
      </c>
      <c r="D4229" s="144"/>
      <c r="G4229" s="147"/>
      <c r="X4229" s="146"/>
      <c r="Y4229" s="146"/>
      <c r="Z4229" s="199"/>
      <c r="AA4229" s="146"/>
      <c r="AB4229" s="148"/>
    </row>
    <row r="4230" spans="1:28" x14ac:dyDescent="0.2">
      <c r="A4230" s="150"/>
      <c r="B4230" s="149" t="str">
        <f t="shared" si="505"/>
        <v/>
      </c>
      <c r="C4230" s="140">
        <f t="shared" si="506"/>
        <v>44636400</v>
      </c>
      <c r="D4230" s="144"/>
      <c r="G4230" s="147"/>
      <c r="X4230" s="146"/>
      <c r="Y4230" s="146"/>
      <c r="Z4230" s="199"/>
      <c r="AA4230" s="146"/>
      <c r="AB4230" s="148"/>
    </row>
    <row r="4231" spans="1:28" x14ac:dyDescent="0.2">
      <c r="A4231" s="150"/>
      <c r="B4231" s="149" t="str">
        <f t="shared" si="505"/>
        <v/>
      </c>
      <c r="C4231" s="140">
        <f t="shared" si="506"/>
        <v>44647200</v>
      </c>
      <c r="D4231" s="144"/>
      <c r="G4231" s="147"/>
      <c r="X4231" s="146"/>
      <c r="Y4231" s="146"/>
      <c r="Z4231" s="199"/>
      <c r="AA4231" s="146"/>
      <c r="AB4231" s="148"/>
    </row>
    <row r="4232" spans="1:28" x14ac:dyDescent="0.2">
      <c r="A4232" s="150"/>
      <c r="B4232" s="149" t="str">
        <f t="shared" si="505"/>
        <v/>
      </c>
      <c r="C4232" s="140">
        <f t="shared" si="506"/>
        <v>44658000</v>
      </c>
      <c r="D4232" s="144"/>
      <c r="G4232" s="147"/>
      <c r="X4232" s="146"/>
      <c r="Y4232" s="146"/>
      <c r="Z4232" s="199"/>
      <c r="AA4232" s="146"/>
      <c r="AB4232" s="148"/>
    </row>
    <row r="4233" spans="1:28" x14ac:dyDescent="0.2">
      <c r="A4233" s="150"/>
      <c r="B4233" s="149" t="str">
        <f t="shared" si="505"/>
        <v/>
      </c>
      <c r="C4233" s="140">
        <f t="shared" si="506"/>
        <v>44668800</v>
      </c>
      <c r="D4233" s="144"/>
      <c r="G4233" s="147"/>
      <c r="X4233" s="146"/>
      <c r="Y4233" s="146"/>
      <c r="Z4233" s="199"/>
      <c r="AA4233" s="146"/>
      <c r="AB4233" s="148"/>
    </row>
    <row r="4234" spans="1:28" x14ac:dyDescent="0.2">
      <c r="A4234" s="150"/>
      <c r="B4234" s="149" t="str">
        <f t="shared" si="505"/>
        <v/>
      </c>
      <c r="C4234" s="140">
        <f t="shared" si="506"/>
        <v>44679600</v>
      </c>
      <c r="D4234" s="144"/>
      <c r="G4234" s="147"/>
      <c r="X4234" s="146"/>
      <c r="Y4234" s="146"/>
      <c r="Z4234" s="199"/>
      <c r="AA4234" s="146"/>
      <c r="AB4234" s="148"/>
    </row>
    <row r="4235" spans="1:28" x14ac:dyDescent="0.2">
      <c r="A4235" s="150"/>
      <c r="B4235" s="149" t="str">
        <f t="shared" si="505"/>
        <v/>
      </c>
      <c r="C4235" s="140">
        <f t="shared" si="506"/>
        <v>44690400</v>
      </c>
      <c r="D4235" s="144"/>
      <c r="G4235" s="147"/>
      <c r="X4235" s="146"/>
      <c r="Y4235" s="146"/>
      <c r="Z4235" s="199"/>
      <c r="AA4235" s="146"/>
      <c r="AB4235" s="148"/>
    </row>
    <row r="4236" spans="1:28" x14ac:dyDescent="0.2">
      <c r="A4236" s="150"/>
      <c r="B4236" s="149" t="str">
        <f t="shared" si="505"/>
        <v/>
      </c>
      <c r="C4236" s="140">
        <f t="shared" si="506"/>
        <v>44701200</v>
      </c>
      <c r="D4236" s="144"/>
      <c r="G4236" s="147"/>
      <c r="X4236" s="146"/>
      <c r="Y4236" s="146"/>
      <c r="Z4236" s="199"/>
      <c r="AA4236" s="146"/>
      <c r="AB4236" s="148"/>
    </row>
    <row r="4237" spans="1:28" x14ac:dyDescent="0.2">
      <c r="A4237" s="150"/>
      <c r="B4237" s="149" t="str">
        <f t="shared" si="505"/>
        <v/>
      </c>
      <c r="C4237" s="140">
        <f t="shared" si="506"/>
        <v>44712000</v>
      </c>
      <c r="D4237" s="144"/>
      <c r="G4237" s="147"/>
      <c r="X4237" s="146"/>
      <c r="Y4237" s="146"/>
      <c r="Z4237" s="199"/>
      <c r="AA4237" s="146"/>
      <c r="AB4237" s="148"/>
    </row>
    <row r="4238" spans="1:28" x14ac:dyDescent="0.2">
      <c r="A4238" s="150"/>
      <c r="B4238" s="149" t="str">
        <f t="shared" si="505"/>
        <v/>
      </c>
      <c r="C4238" s="140">
        <f t="shared" si="506"/>
        <v>44722800</v>
      </c>
      <c r="D4238" s="144"/>
      <c r="G4238" s="147"/>
      <c r="X4238" s="146"/>
      <c r="Y4238" s="146"/>
      <c r="Z4238" s="199"/>
      <c r="AA4238" s="146"/>
      <c r="AB4238" s="148"/>
    </row>
    <row r="4239" spans="1:28" x14ac:dyDescent="0.2">
      <c r="A4239" s="150"/>
      <c r="B4239" s="149" t="str">
        <f t="shared" si="505"/>
        <v/>
      </c>
      <c r="C4239" s="140">
        <f t="shared" si="506"/>
        <v>44733600</v>
      </c>
      <c r="D4239" s="144"/>
      <c r="G4239" s="147"/>
      <c r="X4239" s="146"/>
      <c r="Y4239" s="146"/>
      <c r="Z4239" s="199"/>
      <c r="AA4239" s="146"/>
      <c r="AB4239" s="148"/>
    </row>
    <row r="4240" spans="1:28" x14ac:dyDescent="0.2">
      <c r="A4240" s="150"/>
      <c r="B4240" s="149" t="str">
        <f t="shared" si="505"/>
        <v/>
      </c>
      <c r="C4240" s="140">
        <f t="shared" si="506"/>
        <v>44744400</v>
      </c>
      <c r="D4240" s="144"/>
      <c r="G4240" s="147"/>
      <c r="X4240" s="146"/>
      <c r="Y4240" s="146"/>
      <c r="Z4240" s="199"/>
      <c r="AA4240" s="146"/>
      <c r="AB4240" s="148"/>
    </row>
    <row r="4241" spans="1:28" x14ac:dyDescent="0.2">
      <c r="A4241" s="150"/>
      <c r="B4241" s="149" t="str">
        <f t="shared" si="505"/>
        <v/>
      </c>
      <c r="C4241" s="140">
        <f t="shared" si="506"/>
        <v>44755200</v>
      </c>
      <c r="D4241" s="144"/>
      <c r="G4241" s="147"/>
      <c r="X4241" s="146"/>
      <c r="Y4241" s="146"/>
      <c r="Z4241" s="199"/>
      <c r="AA4241" s="146"/>
      <c r="AB4241" s="148"/>
    </row>
    <row r="4242" spans="1:28" x14ac:dyDescent="0.2">
      <c r="A4242" s="150"/>
      <c r="B4242" s="149" t="str">
        <f t="shared" si="505"/>
        <v/>
      </c>
      <c r="C4242" s="140">
        <f t="shared" si="506"/>
        <v>44766000</v>
      </c>
      <c r="D4242" s="144"/>
      <c r="G4242" s="147"/>
      <c r="X4242" s="146"/>
      <c r="Y4242" s="146"/>
      <c r="Z4242" s="199"/>
      <c r="AA4242" s="146"/>
      <c r="AB4242" s="148"/>
    </row>
    <row r="4243" spans="1:28" x14ac:dyDescent="0.2">
      <c r="A4243" s="150"/>
      <c r="B4243" s="149" t="str">
        <f t="shared" si="505"/>
        <v/>
      </c>
      <c r="C4243" s="140">
        <f t="shared" si="506"/>
        <v>44776800</v>
      </c>
      <c r="D4243" s="144"/>
      <c r="G4243" s="147"/>
      <c r="X4243" s="146"/>
      <c r="Y4243" s="146"/>
      <c r="Z4243" s="199"/>
      <c r="AA4243" s="146"/>
      <c r="AB4243" s="148"/>
    </row>
    <row r="4244" spans="1:28" x14ac:dyDescent="0.2">
      <c r="A4244" s="150"/>
      <c r="B4244" s="149" t="str">
        <f t="shared" si="505"/>
        <v/>
      </c>
      <c r="C4244" s="140">
        <f t="shared" si="506"/>
        <v>44787600</v>
      </c>
      <c r="D4244" s="144"/>
      <c r="G4244" s="147"/>
      <c r="X4244" s="146"/>
      <c r="Y4244" s="146"/>
      <c r="Z4244" s="199"/>
      <c r="AA4244" s="146"/>
      <c r="AB4244" s="148"/>
    </row>
    <row r="4245" spans="1:28" x14ac:dyDescent="0.2">
      <c r="A4245" s="150"/>
      <c r="B4245" s="149" t="str">
        <f t="shared" si="505"/>
        <v/>
      </c>
      <c r="C4245" s="140">
        <f t="shared" si="506"/>
        <v>44798400</v>
      </c>
      <c r="D4245" s="144"/>
      <c r="G4245" s="147"/>
      <c r="X4245" s="146"/>
      <c r="Y4245" s="146"/>
      <c r="Z4245" s="199"/>
      <c r="AA4245" s="146"/>
      <c r="AB4245" s="148"/>
    </row>
    <row r="4246" spans="1:28" x14ac:dyDescent="0.2">
      <c r="A4246" s="150"/>
      <c r="B4246" s="149" t="str">
        <f t="shared" si="505"/>
        <v/>
      </c>
      <c r="C4246" s="140">
        <f t="shared" si="506"/>
        <v>44809200</v>
      </c>
      <c r="D4246" s="144"/>
      <c r="G4246" s="147"/>
      <c r="X4246" s="146"/>
      <c r="Y4246" s="146"/>
      <c r="Z4246" s="199"/>
      <c r="AA4246" s="146"/>
      <c r="AB4246" s="148"/>
    </row>
    <row r="4247" spans="1:28" x14ac:dyDescent="0.2">
      <c r="A4247" s="150"/>
      <c r="B4247" s="149" t="str">
        <f t="shared" si="505"/>
        <v/>
      </c>
      <c r="C4247" s="140">
        <f t="shared" si="506"/>
        <v>44820000</v>
      </c>
      <c r="D4247" s="144"/>
      <c r="G4247" s="147"/>
      <c r="X4247" s="146"/>
      <c r="Y4247" s="146"/>
      <c r="Z4247" s="199"/>
      <c r="AA4247" s="146"/>
      <c r="AB4247" s="148"/>
    </row>
    <row r="4248" spans="1:28" x14ac:dyDescent="0.2">
      <c r="A4248" s="150"/>
      <c r="B4248" s="149" t="str">
        <f t="shared" si="505"/>
        <v/>
      </c>
      <c r="C4248" s="140">
        <f t="shared" si="506"/>
        <v>44830800</v>
      </c>
      <c r="D4248" s="144"/>
      <c r="G4248" s="147"/>
      <c r="X4248" s="146"/>
      <c r="Y4248" s="146"/>
      <c r="Z4248" s="199"/>
      <c r="AA4248" s="146"/>
      <c r="AB4248" s="148"/>
    </row>
    <row r="4249" spans="1:28" x14ac:dyDescent="0.2">
      <c r="A4249" s="150"/>
      <c r="B4249" s="149" t="str">
        <f t="shared" si="505"/>
        <v/>
      </c>
      <c r="C4249" s="140">
        <f t="shared" si="506"/>
        <v>44841600</v>
      </c>
      <c r="D4249" s="144"/>
      <c r="G4249" s="147"/>
      <c r="X4249" s="146"/>
      <c r="Y4249" s="146"/>
      <c r="Z4249" s="199"/>
      <c r="AA4249" s="146"/>
      <c r="AB4249" s="148"/>
    </row>
    <row r="4250" spans="1:28" x14ac:dyDescent="0.2">
      <c r="A4250" s="150"/>
      <c r="B4250" s="149" t="str">
        <f t="shared" si="505"/>
        <v/>
      </c>
      <c r="C4250" s="140">
        <f t="shared" si="506"/>
        <v>44852400</v>
      </c>
      <c r="D4250" s="144"/>
      <c r="G4250" s="147"/>
      <c r="X4250" s="146"/>
      <c r="Y4250" s="146"/>
      <c r="Z4250" s="199"/>
      <c r="AA4250" s="146"/>
      <c r="AB4250" s="148"/>
    </row>
    <row r="4251" spans="1:28" x14ac:dyDescent="0.2">
      <c r="A4251" s="150"/>
      <c r="B4251" s="149" t="str">
        <f t="shared" si="505"/>
        <v/>
      </c>
      <c r="C4251" s="140">
        <f t="shared" si="506"/>
        <v>44863200</v>
      </c>
      <c r="D4251" s="144"/>
      <c r="G4251" s="147"/>
      <c r="X4251" s="146"/>
      <c r="Y4251" s="146"/>
      <c r="Z4251" s="199"/>
      <c r="AA4251" s="146"/>
      <c r="AB4251" s="148"/>
    </row>
    <row r="4252" spans="1:28" x14ac:dyDescent="0.2">
      <c r="A4252" s="150"/>
      <c r="B4252" s="149" t="str">
        <f t="shared" si="505"/>
        <v/>
      </c>
      <c r="C4252" s="140">
        <f t="shared" si="506"/>
        <v>44874000</v>
      </c>
      <c r="D4252" s="144"/>
      <c r="G4252" s="147"/>
      <c r="X4252" s="146"/>
      <c r="Y4252" s="146"/>
      <c r="Z4252" s="199"/>
      <c r="AA4252" s="146"/>
      <c r="AB4252" s="148"/>
    </row>
    <row r="4253" spans="1:28" x14ac:dyDescent="0.2">
      <c r="A4253" s="150"/>
      <c r="B4253" s="149" t="str">
        <f t="shared" si="505"/>
        <v/>
      </c>
      <c r="C4253" s="140">
        <f t="shared" si="506"/>
        <v>44884800</v>
      </c>
      <c r="D4253" s="144"/>
      <c r="G4253" s="147"/>
      <c r="X4253" s="146"/>
      <c r="Y4253" s="146"/>
      <c r="Z4253" s="199"/>
      <c r="AA4253" s="146"/>
      <c r="AB4253" s="148"/>
    </row>
    <row r="4254" spans="1:28" x14ac:dyDescent="0.2">
      <c r="A4254" s="150"/>
      <c r="B4254" s="149" t="str">
        <f t="shared" si="505"/>
        <v/>
      </c>
      <c r="C4254" s="140">
        <f t="shared" si="506"/>
        <v>44895600</v>
      </c>
      <c r="D4254" s="144"/>
      <c r="G4254" s="147"/>
      <c r="X4254" s="146"/>
      <c r="Y4254" s="146"/>
      <c r="Z4254" s="199"/>
      <c r="AA4254" s="146"/>
      <c r="AB4254" s="148"/>
    </row>
    <row r="4255" spans="1:28" x14ac:dyDescent="0.2">
      <c r="A4255" s="150"/>
      <c r="B4255" s="149" t="str">
        <f t="shared" si="505"/>
        <v/>
      </c>
      <c r="C4255" s="140">
        <f t="shared" si="506"/>
        <v>44906400</v>
      </c>
      <c r="D4255" s="144"/>
      <c r="G4255" s="147"/>
      <c r="X4255" s="146"/>
      <c r="Y4255" s="146"/>
      <c r="Z4255" s="199"/>
      <c r="AA4255" s="146"/>
      <c r="AB4255" s="148"/>
    </row>
    <row r="4256" spans="1:28" x14ac:dyDescent="0.2">
      <c r="A4256" s="150"/>
      <c r="B4256" s="149" t="str">
        <f t="shared" si="505"/>
        <v/>
      </c>
      <c r="C4256" s="140">
        <f t="shared" si="506"/>
        <v>44917200</v>
      </c>
      <c r="D4256" s="144"/>
      <c r="G4256" s="147"/>
      <c r="X4256" s="146"/>
      <c r="Y4256" s="146"/>
      <c r="Z4256" s="199"/>
      <c r="AA4256" s="146"/>
      <c r="AB4256" s="148"/>
    </row>
    <row r="4257" spans="1:28" x14ac:dyDescent="0.2">
      <c r="A4257" s="150"/>
      <c r="B4257" s="149" t="str">
        <f t="shared" si="505"/>
        <v/>
      </c>
      <c r="C4257" s="140">
        <f t="shared" si="506"/>
        <v>44928000</v>
      </c>
      <c r="D4257" s="144"/>
      <c r="G4257" s="147"/>
      <c r="X4257" s="146"/>
      <c r="Y4257" s="146"/>
      <c r="Z4257" s="199"/>
      <c r="AA4257" s="146"/>
      <c r="AB4257" s="148"/>
    </row>
    <row r="4258" spans="1:28" x14ac:dyDescent="0.2">
      <c r="A4258" s="150"/>
      <c r="B4258" s="149" t="str">
        <f t="shared" si="505"/>
        <v/>
      </c>
      <c r="C4258" s="140">
        <f t="shared" si="506"/>
        <v>44938800</v>
      </c>
      <c r="D4258" s="144"/>
      <c r="G4258" s="147"/>
      <c r="X4258" s="146"/>
      <c r="Y4258" s="146"/>
      <c r="Z4258" s="199"/>
      <c r="AA4258" s="146"/>
      <c r="AB4258" s="148"/>
    </row>
    <row r="4259" spans="1:28" x14ac:dyDescent="0.2">
      <c r="A4259" s="150"/>
      <c r="B4259" s="149" t="str">
        <f t="shared" si="505"/>
        <v/>
      </c>
      <c r="C4259" s="140">
        <f t="shared" si="506"/>
        <v>44949600</v>
      </c>
      <c r="D4259" s="144"/>
      <c r="G4259" s="147"/>
      <c r="X4259" s="146"/>
      <c r="Y4259" s="146"/>
      <c r="Z4259" s="199"/>
      <c r="AA4259" s="146"/>
      <c r="AB4259" s="148"/>
    </row>
    <row r="4260" spans="1:28" x14ac:dyDescent="0.2">
      <c r="A4260" s="150"/>
      <c r="B4260" s="149" t="str">
        <f t="shared" si="505"/>
        <v/>
      </c>
      <c r="C4260" s="140">
        <f t="shared" si="506"/>
        <v>44960400</v>
      </c>
      <c r="D4260" s="144"/>
      <c r="G4260" s="147"/>
      <c r="X4260" s="146"/>
      <c r="Y4260" s="146"/>
      <c r="Z4260" s="199"/>
      <c r="AA4260" s="146"/>
      <c r="AB4260" s="148"/>
    </row>
    <row r="4261" spans="1:28" x14ac:dyDescent="0.2">
      <c r="A4261" s="150"/>
      <c r="B4261" s="149" t="str">
        <f t="shared" si="505"/>
        <v/>
      </c>
      <c r="C4261" s="140">
        <f t="shared" si="506"/>
        <v>44971200</v>
      </c>
      <c r="D4261" s="144"/>
      <c r="G4261" s="147"/>
      <c r="X4261" s="146"/>
      <c r="Y4261" s="146"/>
      <c r="Z4261" s="199"/>
      <c r="AA4261" s="146"/>
      <c r="AB4261" s="148"/>
    </row>
    <row r="4262" spans="1:28" x14ac:dyDescent="0.2">
      <c r="A4262" s="150"/>
      <c r="B4262" s="149" t="str">
        <f t="shared" si="505"/>
        <v/>
      </c>
      <c r="C4262" s="140">
        <f t="shared" si="506"/>
        <v>44982000</v>
      </c>
      <c r="D4262" s="144"/>
      <c r="G4262" s="147"/>
      <c r="X4262" s="146"/>
      <c r="Y4262" s="146"/>
      <c r="Z4262" s="199"/>
      <c r="AA4262" s="146"/>
      <c r="AB4262" s="148"/>
    </row>
    <row r="4263" spans="1:28" x14ac:dyDescent="0.2">
      <c r="A4263" s="150"/>
      <c r="B4263" s="149" t="str">
        <f t="shared" si="505"/>
        <v/>
      </c>
      <c r="C4263" s="140">
        <f t="shared" si="506"/>
        <v>44992800</v>
      </c>
      <c r="D4263" s="144"/>
      <c r="G4263" s="147"/>
      <c r="X4263" s="146"/>
      <c r="Y4263" s="146"/>
      <c r="Z4263" s="199"/>
      <c r="AA4263" s="146"/>
      <c r="AB4263" s="148"/>
    </row>
    <row r="4264" spans="1:28" x14ac:dyDescent="0.2">
      <c r="A4264" s="150"/>
      <c r="B4264" s="149" t="str">
        <f t="shared" si="505"/>
        <v/>
      </c>
      <c r="C4264" s="140">
        <f t="shared" si="506"/>
        <v>45003600</v>
      </c>
      <c r="D4264" s="144"/>
      <c r="G4264" s="147"/>
      <c r="X4264" s="146"/>
      <c r="Y4264" s="146"/>
      <c r="Z4264" s="199"/>
      <c r="AA4264" s="146"/>
      <c r="AB4264" s="148"/>
    </row>
    <row r="4265" spans="1:28" x14ac:dyDescent="0.2">
      <c r="A4265" s="150"/>
      <c r="B4265" s="149" t="str">
        <f t="shared" si="505"/>
        <v/>
      </c>
      <c r="C4265" s="140">
        <f t="shared" si="506"/>
        <v>45014400</v>
      </c>
      <c r="D4265" s="144"/>
      <c r="G4265" s="147"/>
      <c r="X4265" s="146"/>
      <c r="Y4265" s="146"/>
      <c r="Z4265" s="199"/>
      <c r="AA4265" s="146"/>
      <c r="AB4265" s="148"/>
    </row>
    <row r="4266" spans="1:28" x14ac:dyDescent="0.2">
      <c r="A4266" s="150"/>
      <c r="B4266" s="149" t="str">
        <f t="shared" si="505"/>
        <v/>
      </c>
      <c r="C4266" s="140">
        <f t="shared" si="506"/>
        <v>45025200</v>
      </c>
      <c r="D4266" s="144"/>
      <c r="G4266" s="147"/>
      <c r="X4266" s="146"/>
      <c r="Y4266" s="146"/>
      <c r="Z4266" s="199"/>
      <c r="AA4266" s="146"/>
      <c r="AB4266" s="148"/>
    </row>
    <row r="4267" spans="1:28" x14ac:dyDescent="0.2">
      <c r="A4267" s="150"/>
      <c r="B4267" s="149" t="str">
        <f t="shared" si="505"/>
        <v/>
      </c>
      <c r="C4267" s="140">
        <f t="shared" si="506"/>
        <v>45036000</v>
      </c>
      <c r="D4267" s="144"/>
      <c r="G4267" s="147"/>
      <c r="X4267" s="146"/>
      <c r="Y4267" s="146"/>
      <c r="Z4267" s="199"/>
      <c r="AA4267" s="146"/>
      <c r="AB4267" s="148"/>
    </row>
    <row r="4268" spans="1:28" x14ac:dyDescent="0.2">
      <c r="A4268" s="150"/>
      <c r="B4268" s="149" t="str">
        <f t="shared" si="505"/>
        <v/>
      </c>
      <c r="C4268" s="140">
        <f t="shared" si="506"/>
        <v>45046800</v>
      </c>
      <c r="D4268" s="144"/>
      <c r="G4268" s="147"/>
      <c r="X4268" s="146"/>
      <c r="Y4268" s="146"/>
      <c r="Z4268" s="199"/>
      <c r="AA4268" s="146"/>
      <c r="AB4268" s="148"/>
    </row>
    <row r="4269" spans="1:28" x14ac:dyDescent="0.2">
      <c r="A4269" s="150"/>
      <c r="B4269" s="149" t="str">
        <f t="shared" si="505"/>
        <v/>
      </c>
      <c r="C4269" s="140">
        <f t="shared" si="506"/>
        <v>45057600</v>
      </c>
      <c r="D4269" s="144"/>
      <c r="G4269" s="147"/>
      <c r="X4269" s="146"/>
      <c r="Y4269" s="146"/>
      <c r="Z4269" s="199"/>
      <c r="AA4269" s="146"/>
      <c r="AB4269" s="148"/>
    </row>
    <row r="4270" spans="1:28" x14ac:dyDescent="0.2">
      <c r="A4270" s="150"/>
      <c r="B4270" s="149" t="str">
        <f t="shared" si="505"/>
        <v/>
      </c>
      <c r="C4270" s="140">
        <f t="shared" si="506"/>
        <v>45068400</v>
      </c>
      <c r="D4270" s="144"/>
      <c r="G4270" s="147"/>
      <c r="X4270" s="146"/>
      <c r="Y4270" s="146"/>
      <c r="Z4270" s="199"/>
      <c r="AA4270" s="146"/>
      <c r="AB4270" s="148"/>
    </row>
    <row r="4271" spans="1:28" x14ac:dyDescent="0.2">
      <c r="A4271" s="150"/>
      <c r="B4271" s="149" t="str">
        <f t="shared" si="505"/>
        <v/>
      </c>
      <c r="C4271" s="140">
        <f t="shared" si="506"/>
        <v>45079200</v>
      </c>
      <c r="D4271" s="144"/>
      <c r="G4271" s="147"/>
      <c r="X4271" s="146"/>
      <c r="Y4271" s="146"/>
      <c r="Z4271" s="199"/>
      <c r="AA4271" s="146"/>
      <c r="AB4271" s="148"/>
    </row>
    <row r="4272" spans="1:28" x14ac:dyDescent="0.2">
      <c r="A4272" s="150"/>
      <c r="B4272" s="149" t="str">
        <f t="shared" si="505"/>
        <v/>
      </c>
      <c r="C4272" s="140">
        <f t="shared" si="506"/>
        <v>45090000</v>
      </c>
      <c r="D4272" s="144"/>
      <c r="G4272" s="147"/>
      <c r="X4272" s="146"/>
      <c r="Y4272" s="146"/>
      <c r="Z4272" s="199"/>
      <c r="AA4272" s="146"/>
      <c r="AB4272" s="148"/>
    </row>
    <row r="4273" spans="1:28" x14ac:dyDescent="0.2">
      <c r="A4273" s="150"/>
      <c r="B4273" s="149" t="str">
        <f t="shared" si="505"/>
        <v/>
      </c>
      <c r="C4273" s="140">
        <f t="shared" si="506"/>
        <v>45100800</v>
      </c>
      <c r="D4273" s="144"/>
      <c r="G4273" s="147"/>
      <c r="X4273" s="146"/>
      <c r="Y4273" s="146"/>
      <c r="Z4273" s="199"/>
      <c r="AA4273" s="146"/>
      <c r="AB4273" s="148"/>
    </row>
    <row r="4274" spans="1:28" x14ac:dyDescent="0.2">
      <c r="A4274" s="150"/>
      <c r="B4274" s="149" t="str">
        <f t="shared" si="505"/>
        <v/>
      </c>
      <c r="C4274" s="140">
        <f t="shared" si="506"/>
        <v>45111600</v>
      </c>
      <c r="D4274" s="144"/>
      <c r="G4274" s="147"/>
      <c r="X4274" s="146"/>
      <c r="Y4274" s="146"/>
      <c r="Z4274" s="199"/>
      <c r="AA4274" s="146"/>
      <c r="AB4274" s="148"/>
    </row>
    <row r="4275" spans="1:28" x14ac:dyDescent="0.2">
      <c r="A4275" s="150"/>
      <c r="B4275" s="149" t="str">
        <f t="shared" si="505"/>
        <v/>
      </c>
      <c r="C4275" s="140">
        <f t="shared" si="506"/>
        <v>45122400</v>
      </c>
      <c r="D4275" s="144"/>
      <c r="G4275" s="147"/>
      <c r="X4275" s="146"/>
      <c r="Y4275" s="146"/>
      <c r="Z4275" s="199"/>
      <c r="AA4275" s="146"/>
      <c r="AB4275" s="148"/>
    </row>
    <row r="4276" spans="1:28" x14ac:dyDescent="0.2">
      <c r="A4276" s="150"/>
      <c r="B4276" s="149" t="str">
        <f t="shared" si="505"/>
        <v/>
      </c>
      <c r="C4276" s="140">
        <f t="shared" si="506"/>
        <v>45133200</v>
      </c>
      <c r="D4276" s="144"/>
      <c r="G4276" s="147"/>
      <c r="X4276" s="146"/>
      <c r="Y4276" s="146"/>
      <c r="Z4276" s="199"/>
      <c r="AA4276" s="146"/>
      <c r="AB4276" s="148"/>
    </row>
    <row r="4277" spans="1:28" x14ac:dyDescent="0.2">
      <c r="A4277" s="150"/>
      <c r="B4277" s="149" t="str">
        <f t="shared" si="505"/>
        <v/>
      </c>
      <c r="C4277" s="140">
        <f t="shared" si="506"/>
        <v>45144000</v>
      </c>
      <c r="D4277" s="144"/>
      <c r="G4277" s="147"/>
      <c r="X4277" s="146"/>
      <c r="Y4277" s="146"/>
      <c r="Z4277" s="199"/>
      <c r="AA4277" s="146"/>
      <c r="AB4277" s="148"/>
    </row>
    <row r="4278" spans="1:28" x14ac:dyDescent="0.2">
      <c r="A4278" s="150"/>
      <c r="B4278" s="149" t="str">
        <f t="shared" ref="B4278:B4341" si="507">IF(D4278="","",B4277+$N$5/24+0.000000001)</f>
        <v/>
      </c>
      <c r="C4278" s="140">
        <f t="shared" si="506"/>
        <v>45154800</v>
      </c>
      <c r="D4278" s="144"/>
      <c r="G4278" s="147"/>
      <c r="X4278" s="146"/>
      <c r="Y4278" s="146"/>
      <c r="Z4278" s="199"/>
      <c r="AA4278" s="146"/>
      <c r="AB4278" s="148"/>
    </row>
    <row r="4279" spans="1:28" x14ac:dyDescent="0.2">
      <c r="A4279" s="150"/>
      <c r="B4279" s="149" t="str">
        <f t="shared" si="507"/>
        <v/>
      </c>
      <c r="C4279" s="140">
        <f t="shared" si="506"/>
        <v>45165600</v>
      </c>
      <c r="D4279" s="144"/>
      <c r="G4279" s="147"/>
      <c r="X4279" s="146"/>
      <c r="Y4279" s="146"/>
      <c r="Z4279" s="199"/>
      <c r="AA4279" s="146"/>
      <c r="AB4279" s="148"/>
    </row>
    <row r="4280" spans="1:28" x14ac:dyDescent="0.2">
      <c r="A4280" s="150"/>
      <c r="B4280" s="149" t="str">
        <f t="shared" si="507"/>
        <v/>
      </c>
      <c r="C4280" s="140">
        <f t="shared" si="506"/>
        <v>45176400</v>
      </c>
      <c r="D4280" s="144"/>
      <c r="G4280" s="147"/>
      <c r="X4280" s="146"/>
      <c r="Y4280" s="146"/>
      <c r="Z4280" s="199"/>
      <c r="AA4280" s="146"/>
      <c r="AB4280" s="148"/>
    </row>
    <row r="4281" spans="1:28" x14ac:dyDescent="0.2">
      <c r="A4281" s="150"/>
      <c r="B4281" s="149" t="str">
        <f t="shared" si="507"/>
        <v/>
      </c>
      <c r="C4281" s="140">
        <f t="shared" si="506"/>
        <v>45187200</v>
      </c>
      <c r="D4281" s="144"/>
      <c r="G4281" s="147"/>
      <c r="X4281" s="146"/>
      <c r="Y4281" s="146"/>
      <c r="Z4281" s="199"/>
      <c r="AA4281" s="146"/>
      <c r="AB4281" s="148"/>
    </row>
    <row r="4282" spans="1:28" x14ac:dyDescent="0.2">
      <c r="A4282" s="150"/>
      <c r="B4282" s="149" t="str">
        <f t="shared" si="507"/>
        <v/>
      </c>
      <c r="C4282" s="140">
        <f t="shared" si="506"/>
        <v>45198000</v>
      </c>
      <c r="D4282" s="144"/>
      <c r="G4282" s="147"/>
      <c r="X4282" s="146"/>
      <c r="Y4282" s="146"/>
      <c r="Z4282" s="199"/>
      <c r="AA4282" s="146"/>
      <c r="AB4282" s="148"/>
    </row>
    <row r="4283" spans="1:28" x14ac:dyDescent="0.2">
      <c r="A4283" s="150"/>
      <c r="B4283" s="149" t="str">
        <f t="shared" si="507"/>
        <v/>
      </c>
      <c r="C4283" s="140">
        <f t="shared" si="506"/>
        <v>45208800</v>
      </c>
      <c r="D4283" s="144"/>
      <c r="G4283" s="147"/>
      <c r="X4283" s="146"/>
      <c r="Y4283" s="146"/>
      <c r="Z4283" s="199"/>
      <c r="AA4283" s="146"/>
      <c r="AB4283" s="148"/>
    </row>
    <row r="4284" spans="1:28" x14ac:dyDescent="0.2">
      <c r="A4284" s="150"/>
      <c r="B4284" s="149" t="str">
        <f t="shared" si="507"/>
        <v/>
      </c>
      <c r="C4284" s="140">
        <f t="shared" ref="C4284:C4347" si="508">C4283+$N$5*3600+0.00000000001</f>
        <v>45219600</v>
      </c>
      <c r="D4284" s="144"/>
      <c r="G4284" s="147"/>
      <c r="X4284" s="146"/>
      <c r="Y4284" s="146"/>
      <c r="Z4284" s="199"/>
      <c r="AA4284" s="146"/>
      <c r="AB4284" s="148"/>
    </row>
    <row r="4285" spans="1:28" x14ac:dyDescent="0.2">
      <c r="A4285" s="150"/>
      <c r="B4285" s="149" t="str">
        <f t="shared" si="507"/>
        <v/>
      </c>
      <c r="C4285" s="140">
        <f t="shared" si="508"/>
        <v>45230400</v>
      </c>
      <c r="D4285" s="144"/>
      <c r="G4285" s="147"/>
      <c r="X4285" s="146"/>
      <c r="Y4285" s="146"/>
      <c r="Z4285" s="199"/>
      <c r="AA4285" s="146"/>
      <c r="AB4285" s="148"/>
    </row>
    <row r="4286" spans="1:28" x14ac:dyDescent="0.2">
      <c r="A4286" s="150"/>
      <c r="B4286" s="149" t="str">
        <f t="shared" si="507"/>
        <v/>
      </c>
      <c r="C4286" s="140">
        <f t="shared" si="508"/>
        <v>45241200</v>
      </c>
      <c r="D4286" s="144"/>
      <c r="G4286" s="147"/>
      <c r="X4286" s="146"/>
      <c r="Y4286" s="146"/>
      <c r="Z4286" s="199"/>
      <c r="AA4286" s="146"/>
      <c r="AB4286" s="148"/>
    </row>
    <row r="4287" spans="1:28" x14ac:dyDescent="0.2">
      <c r="A4287" s="150"/>
      <c r="B4287" s="149" t="str">
        <f t="shared" si="507"/>
        <v/>
      </c>
      <c r="C4287" s="140">
        <f t="shared" si="508"/>
        <v>45252000</v>
      </c>
      <c r="D4287" s="144"/>
      <c r="G4287" s="147"/>
      <c r="X4287" s="146"/>
      <c r="Y4287" s="146"/>
      <c r="Z4287" s="199"/>
      <c r="AA4287" s="146"/>
      <c r="AB4287" s="148"/>
    </row>
    <row r="4288" spans="1:28" x14ac:dyDescent="0.2">
      <c r="A4288" s="150"/>
      <c r="B4288" s="149" t="str">
        <f t="shared" si="507"/>
        <v/>
      </c>
      <c r="C4288" s="140">
        <f t="shared" si="508"/>
        <v>45262800</v>
      </c>
      <c r="D4288" s="144"/>
      <c r="G4288" s="147"/>
      <c r="X4288" s="146"/>
      <c r="Y4288" s="146"/>
      <c r="Z4288" s="199"/>
      <c r="AA4288" s="146"/>
      <c r="AB4288" s="148"/>
    </row>
    <row r="4289" spans="1:28" x14ac:dyDescent="0.2">
      <c r="A4289" s="150"/>
      <c r="B4289" s="149" t="str">
        <f t="shared" si="507"/>
        <v/>
      </c>
      <c r="C4289" s="140">
        <f t="shared" si="508"/>
        <v>45273600</v>
      </c>
      <c r="D4289" s="144"/>
      <c r="G4289" s="147"/>
      <c r="X4289" s="146"/>
      <c r="Y4289" s="146"/>
      <c r="Z4289" s="199"/>
      <c r="AA4289" s="146"/>
      <c r="AB4289" s="148"/>
    </row>
    <row r="4290" spans="1:28" x14ac:dyDescent="0.2">
      <c r="A4290" s="150"/>
      <c r="B4290" s="149" t="str">
        <f t="shared" si="507"/>
        <v/>
      </c>
      <c r="C4290" s="140">
        <f t="shared" si="508"/>
        <v>45284400</v>
      </c>
      <c r="D4290" s="144"/>
      <c r="G4290" s="147"/>
      <c r="X4290" s="146"/>
      <c r="Y4290" s="146"/>
      <c r="Z4290" s="199"/>
      <c r="AA4290" s="146"/>
      <c r="AB4290" s="148"/>
    </row>
    <row r="4291" spans="1:28" x14ac:dyDescent="0.2">
      <c r="A4291" s="150"/>
      <c r="B4291" s="149" t="str">
        <f t="shared" si="507"/>
        <v/>
      </c>
      <c r="C4291" s="140">
        <f t="shared" si="508"/>
        <v>45295200</v>
      </c>
      <c r="D4291" s="144"/>
      <c r="G4291" s="147"/>
      <c r="X4291" s="146"/>
      <c r="Y4291" s="146"/>
      <c r="Z4291" s="199"/>
      <c r="AA4291" s="146"/>
      <c r="AB4291" s="148"/>
    </row>
    <row r="4292" spans="1:28" x14ac:dyDescent="0.2">
      <c r="A4292" s="150"/>
      <c r="B4292" s="149" t="str">
        <f t="shared" si="507"/>
        <v/>
      </c>
      <c r="C4292" s="140">
        <f t="shared" si="508"/>
        <v>45306000</v>
      </c>
      <c r="D4292" s="144"/>
      <c r="G4292" s="147"/>
      <c r="X4292" s="146"/>
      <c r="Y4292" s="146"/>
      <c r="Z4292" s="199"/>
      <c r="AA4292" s="146"/>
      <c r="AB4292" s="148"/>
    </row>
    <row r="4293" spans="1:28" x14ac:dyDescent="0.2">
      <c r="A4293" s="150"/>
      <c r="B4293" s="149" t="str">
        <f t="shared" si="507"/>
        <v/>
      </c>
      <c r="C4293" s="140">
        <f t="shared" si="508"/>
        <v>45316800</v>
      </c>
      <c r="D4293" s="144"/>
      <c r="G4293" s="147"/>
      <c r="X4293" s="146"/>
      <c r="Y4293" s="146"/>
      <c r="Z4293" s="199"/>
      <c r="AA4293" s="146"/>
      <c r="AB4293" s="148"/>
    </row>
    <row r="4294" spans="1:28" x14ac:dyDescent="0.2">
      <c r="A4294" s="150"/>
      <c r="B4294" s="149" t="str">
        <f t="shared" si="507"/>
        <v/>
      </c>
      <c r="C4294" s="140">
        <f t="shared" si="508"/>
        <v>45327600</v>
      </c>
      <c r="D4294" s="144"/>
      <c r="G4294" s="147"/>
      <c r="X4294" s="146"/>
      <c r="Y4294" s="146"/>
      <c r="Z4294" s="199"/>
      <c r="AA4294" s="146"/>
      <c r="AB4294" s="148"/>
    </row>
    <row r="4295" spans="1:28" x14ac:dyDescent="0.2">
      <c r="A4295" s="150"/>
      <c r="B4295" s="149" t="str">
        <f t="shared" si="507"/>
        <v/>
      </c>
      <c r="C4295" s="140">
        <f t="shared" si="508"/>
        <v>45338400</v>
      </c>
      <c r="D4295" s="144"/>
      <c r="G4295" s="147"/>
      <c r="X4295" s="146"/>
      <c r="Y4295" s="146"/>
      <c r="Z4295" s="199"/>
      <c r="AA4295" s="146"/>
      <c r="AB4295" s="148"/>
    </row>
    <row r="4296" spans="1:28" x14ac:dyDescent="0.2">
      <c r="A4296" s="150"/>
      <c r="B4296" s="149" t="str">
        <f t="shared" si="507"/>
        <v/>
      </c>
      <c r="C4296" s="140">
        <f t="shared" si="508"/>
        <v>45349200</v>
      </c>
      <c r="D4296" s="144"/>
      <c r="G4296" s="147"/>
      <c r="X4296" s="146"/>
      <c r="Y4296" s="146"/>
      <c r="Z4296" s="199"/>
      <c r="AA4296" s="146"/>
      <c r="AB4296" s="148"/>
    </row>
    <row r="4297" spans="1:28" x14ac:dyDescent="0.2">
      <c r="A4297" s="150"/>
      <c r="B4297" s="149" t="str">
        <f t="shared" si="507"/>
        <v/>
      </c>
      <c r="C4297" s="140">
        <f t="shared" si="508"/>
        <v>45360000</v>
      </c>
      <c r="D4297" s="144"/>
      <c r="G4297" s="147"/>
      <c r="X4297" s="146"/>
      <c r="Y4297" s="146"/>
      <c r="Z4297" s="199"/>
      <c r="AA4297" s="146"/>
      <c r="AB4297" s="148"/>
    </row>
    <row r="4298" spans="1:28" x14ac:dyDescent="0.2">
      <c r="A4298" s="150"/>
      <c r="B4298" s="149" t="str">
        <f t="shared" si="507"/>
        <v/>
      </c>
      <c r="C4298" s="140">
        <f t="shared" si="508"/>
        <v>45370800</v>
      </c>
      <c r="D4298" s="144"/>
      <c r="G4298" s="147"/>
      <c r="X4298" s="146"/>
      <c r="Y4298" s="146"/>
      <c r="Z4298" s="199"/>
      <c r="AA4298" s="146"/>
      <c r="AB4298" s="148"/>
    </row>
    <row r="4299" spans="1:28" x14ac:dyDescent="0.2">
      <c r="A4299" s="150"/>
      <c r="B4299" s="149" t="str">
        <f t="shared" si="507"/>
        <v/>
      </c>
      <c r="C4299" s="140">
        <f t="shared" si="508"/>
        <v>45381600</v>
      </c>
      <c r="D4299" s="144"/>
      <c r="G4299" s="147"/>
      <c r="X4299" s="146"/>
      <c r="Y4299" s="146"/>
      <c r="Z4299" s="199"/>
      <c r="AA4299" s="146"/>
      <c r="AB4299" s="148"/>
    </row>
    <row r="4300" spans="1:28" x14ac:dyDescent="0.2">
      <c r="A4300" s="150"/>
      <c r="B4300" s="149" t="str">
        <f t="shared" si="507"/>
        <v/>
      </c>
      <c r="C4300" s="140">
        <f t="shared" si="508"/>
        <v>45392400</v>
      </c>
      <c r="D4300" s="144"/>
      <c r="G4300" s="147"/>
      <c r="X4300" s="146"/>
      <c r="Y4300" s="146"/>
      <c r="Z4300" s="199"/>
      <c r="AA4300" s="146"/>
      <c r="AB4300" s="148"/>
    </row>
    <row r="4301" spans="1:28" x14ac:dyDescent="0.2">
      <c r="A4301" s="150"/>
      <c r="B4301" s="149" t="str">
        <f t="shared" si="507"/>
        <v/>
      </c>
      <c r="C4301" s="140">
        <f t="shared" si="508"/>
        <v>45403200</v>
      </c>
      <c r="D4301" s="144"/>
      <c r="G4301" s="147"/>
      <c r="X4301" s="146"/>
      <c r="Y4301" s="146"/>
      <c r="Z4301" s="199"/>
      <c r="AA4301" s="146"/>
      <c r="AB4301" s="148"/>
    </row>
    <row r="4302" spans="1:28" x14ac:dyDescent="0.2">
      <c r="A4302" s="150"/>
      <c r="B4302" s="149" t="str">
        <f t="shared" si="507"/>
        <v/>
      </c>
      <c r="C4302" s="140">
        <f t="shared" si="508"/>
        <v>45414000</v>
      </c>
      <c r="D4302" s="144"/>
      <c r="G4302" s="147"/>
      <c r="X4302" s="146"/>
      <c r="Y4302" s="146"/>
      <c r="Z4302" s="199"/>
      <c r="AA4302" s="146"/>
      <c r="AB4302" s="148"/>
    </row>
    <row r="4303" spans="1:28" x14ac:dyDescent="0.2">
      <c r="A4303" s="150"/>
      <c r="B4303" s="149" t="str">
        <f t="shared" si="507"/>
        <v/>
      </c>
      <c r="C4303" s="140">
        <f t="shared" si="508"/>
        <v>45424800</v>
      </c>
      <c r="D4303" s="144"/>
      <c r="G4303" s="147"/>
      <c r="X4303" s="146"/>
      <c r="Y4303" s="146"/>
      <c r="Z4303" s="199"/>
      <c r="AA4303" s="146"/>
      <c r="AB4303" s="148"/>
    </row>
    <row r="4304" spans="1:28" x14ac:dyDescent="0.2">
      <c r="A4304" s="150"/>
      <c r="B4304" s="149" t="str">
        <f t="shared" si="507"/>
        <v/>
      </c>
      <c r="C4304" s="140">
        <f t="shared" si="508"/>
        <v>45435600</v>
      </c>
      <c r="D4304" s="144"/>
      <c r="G4304" s="147"/>
      <c r="X4304" s="146"/>
      <c r="Y4304" s="146"/>
      <c r="Z4304" s="199"/>
      <c r="AA4304" s="146"/>
      <c r="AB4304" s="148"/>
    </row>
    <row r="4305" spans="1:28" x14ac:dyDescent="0.2">
      <c r="A4305" s="150"/>
      <c r="B4305" s="149" t="str">
        <f t="shared" si="507"/>
        <v/>
      </c>
      <c r="C4305" s="140">
        <f t="shared" si="508"/>
        <v>45446400</v>
      </c>
      <c r="D4305" s="144"/>
      <c r="G4305" s="147"/>
      <c r="X4305" s="146"/>
      <c r="Y4305" s="146"/>
      <c r="Z4305" s="199"/>
      <c r="AA4305" s="146"/>
      <c r="AB4305" s="148"/>
    </row>
    <row r="4306" spans="1:28" x14ac:dyDescent="0.2">
      <c r="A4306" s="150"/>
      <c r="B4306" s="149" t="str">
        <f t="shared" si="507"/>
        <v/>
      </c>
      <c r="C4306" s="140">
        <f t="shared" si="508"/>
        <v>45457200</v>
      </c>
      <c r="D4306" s="144"/>
      <c r="G4306" s="147"/>
      <c r="X4306" s="146"/>
      <c r="Y4306" s="146"/>
      <c r="Z4306" s="199"/>
      <c r="AA4306" s="146"/>
      <c r="AB4306" s="148"/>
    </row>
    <row r="4307" spans="1:28" x14ac:dyDescent="0.2">
      <c r="A4307" s="150"/>
      <c r="B4307" s="149" t="str">
        <f t="shared" si="507"/>
        <v/>
      </c>
      <c r="C4307" s="140">
        <f t="shared" si="508"/>
        <v>45468000</v>
      </c>
      <c r="D4307" s="144"/>
      <c r="G4307" s="147"/>
      <c r="X4307" s="146"/>
      <c r="Y4307" s="146"/>
      <c r="Z4307" s="199"/>
      <c r="AA4307" s="146"/>
      <c r="AB4307" s="148"/>
    </row>
    <row r="4308" spans="1:28" x14ac:dyDescent="0.2">
      <c r="A4308" s="150"/>
      <c r="B4308" s="149" t="str">
        <f t="shared" si="507"/>
        <v/>
      </c>
      <c r="C4308" s="140">
        <f t="shared" si="508"/>
        <v>45478800</v>
      </c>
      <c r="D4308" s="144"/>
      <c r="G4308" s="147"/>
      <c r="X4308" s="146"/>
      <c r="Y4308" s="146"/>
      <c r="Z4308" s="199"/>
      <c r="AA4308" s="146"/>
      <c r="AB4308" s="148"/>
    </row>
    <row r="4309" spans="1:28" x14ac:dyDescent="0.2">
      <c r="A4309" s="150"/>
      <c r="B4309" s="149" t="str">
        <f t="shared" si="507"/>
        <v/>
      </c>
      <c r="C4309" s="140">
        <f t="shared" si="508"/>
        <v>45489600</v>
      </c>
      <c r="D4309" s="144"/>
      <c r="G4309" s="147"/>
      <c r="X4309" s="146"/>
      <c r="Y4309" s="146"/>
      <c r="Z4309" s="199"/>
      <c r="AA4309" s="146"/>
      <c r="AB4309" s="148"/>
    </row>
    <row r="4310" spans="1:28" x14ac:dyDescent="0.2">
      <c r="A4310" s="150"/>
      <c r="B4310" s="149" t="str">
        <f t="shared" si="507"/>
        <v/>
      </c>
      <c r="C4310" s="140">
        <f t="shared" si="508"/>
        <v>45500400</v>
      </c>
      <c r="D4310" s="144"/>
      <c r="G4310" s="147"/>
      <c r="X4310" s="146"/>
      <c r="Y4310" s="146"/>
      <c r="Z4310" s="199"/>
      <c r="AA4310" s="146"/>
      <c r="AB4310" s="148"/>
    </row>
    <row r="4311" spans="1:28" x14ac:dyDescent="0.2">
      <c r="A4311" s="150"/>
      <c r="B4311" s="149" t="str">
        <f t="shared" si="507"/>
        <v/>
      </c>
      <c r="C4311" s="140">
        <f t="shared" si="508"/>
        <v>45511200</v>
      </c>
      <c r="D4311" s="144"/>
      <c r="G4311" s="147"/>
      <c r="X4311" s="146"/>
      <c r="Y4311" s="146"/>
      <c r="Z4311" s="199"/>
      <c r="AA4311" s="146"/>
      <c r="AB4311" s="148"/>
    </row>
    <row r="4312" spans="1:28" x14ac:dyDescent="0.2">
      <c r="A4312" s="150"/>
      <c r="B4312" s="149" t="str">
        <f t="shared" si="507"/>
        <v/>
      </c>
      <c r="C4312" s="140">
        <f t="shared" si="508"/>
        <v>45522000</v>
      </c>
      <c r="D4312" s="144"/>
      <c r="G4312" s="147"/>
      <c r="X4312" s="146"/>
      <c r="Y4312" s="146"/>
      <c r="Z4312" s="199"/>
      <c r="AA4312" s="146"/>
      <c r="AB4312" s="148"/>
    </row>
    <row r="4313" spans="1:28" x14ac:dyDescent="0.2">
      <c r="A4313" s="150"/>
      <c r="B4313" s="149" t="str">
        <f t="shared" si="507"/>
        <v/>
      </c>
      <c r="C4313" s="140">
        <f t="shared" si="508"/>
        <v>45532800</v>
      </c>
      <c r="D4313" s="144"/>
      <c r="G4313" s="147"/>
      <c r="X4313" s="146"/>
      <c r="Y4313" s="146"/>
      <c r="Z4313" s="199"/>
      <c r="AA4313" s="146"/>
      <c r="AB4313" s="148"/>
    </row>
    <row r="4314" spans="1:28" x14ac:dyDescent="0.2">
      <c r="A4314" s="150"/>
      <c r="B4314" s="149" t="str">
        <f t="shared" si="507"/>
        <v/>
      </c>
      <c r="C4314" s="140">
        <f t="shared" si="508"/>
        <v>45543600</v>
      </c>
      <c r="D4314" s="144"/>
      <c r="G4314" s="147"/>
      <c r="X4314" s="146"/>
      <c r="Y4314" s="146"/>
      <c r="Z4314" s="199"/>
      <c r="AA4314" s="146"/>
      <c r="AB4314" s="148"/>
    </row>
    <row r="4315" spans="1:28" x14ac:dyDescent="0.2">
      <c r="A4315" s="150"/>
      <c r="B4315" s="149" t="str">
        <f t="shared" si="507"/>
        <v/>
      </c>
      <c r="C4315" s="140">
        <f t="shared" si="508"/>
        <v>45554400</v>
      </c>
      <c r="D4315" s="144"/>
      <c r="G4315" s="147"/>
      <c r="X4315" s="146"/>
      <c r="Y4315" s="146"/>
      <c r="Z4315" s="199"/>
      <c r="AA4315" s="146"/>
      <c r="AB4315" s="148"/>
    </row>
    <row r="4316" spans="1:28" x14ac:dyDescent="0.2">
      <c r="A4316" s="150"/>
      <c r="B4316" s="149" t="str">
        <f t="shared" si="507"/>
        <v/>
      </c>
      <c r="C4316" s="140">
        <f t="shared" si="508"/>
        <v>45565200</v>
      </c>
      <c r="D4316" s="144"/>
      <c r="G4316" s="147"/>
      <c r="X4316" s="146"/>
      <c r="Y4316" s="146"/>
      <c r="Z4316" s="199"/>
      <c r="AA4316" s="146"/>
      <c r="AB4316" s="148"/>
    </row>
    <row r="4317" spans="1:28" x14ac:dyDescent="0.2">
      <c r="A4317" s="150"/>
      <c r="B4317" s="149" t="str">
        <f t="shared" si="507"/>
        <v/>
      </c>
      <c r="C4317" s="140">
        <f t="shared" si="508"/>
        <v>45576000</v>
      </c>
      <c r="D4317" s="144"/>
      <c r="G4317" s="147"/>
      <c r="X4317" s="146"/>
      <c r="Y4317" s="146"/>
      <c r="Z4317" s="199"/>
      <c r="AA4317" s="146"/>
      <c r="AB4317" s="148"/>
    </row>
    <row r="4318" spans="1:28" x14ac:dyDescent="0.2">
      <c r="A4318" s="150"/>
      <c r="B4318" s="149" t="str">
        <f t="shared" si="507"/>
        <v/>
      </c>
      <c r="C4318" s="140">
        <f t="shared" si="508"/>
        <v>45586800</v>
      </c>
      <c r="D4318" s="144"/>
      <c r="G4318" s="147"/>
      <c r="X4318" s="146"/>
      <c r="Y4318" s="146"/>
      <c r="Z4318" s="199"/>
      <c r="AA4318" s="146"/>
      <c r="AB4318" s="148"/>
    </row>
    <row r="4319" spans="1:28" x14ac:dyDescent="0.2">
      <c r="A4319" s="150"/>
      <c r="B4319" s="149" t="str">
        <f t="shared" si="507"/>
        <v/>
      </c>
      <c r="C4319" s="140">
        <f t="shared" si="508"/>
        <v>45597600</v>
      </c>
      <c r="D4319" s="144"/>
      <c r="G4319" s="147"/>
      <c r="X4319" s="146"/>
      <c r="Y4319" s="146"/>
      <c r="Z4319" s="199"/>
      <c r="AA4319" s="146"/>
      <c r="AB4319" s="148"/>
    </row>
    <row r="4320" spans="1:28" x14ac:dyDescent="0.2">
      <c r="A4320" s="150"/>
      <c r="B4320" s="149" t="str">
        <f t="shared" si="507"/>
        <v/>
      </c>
      <c r="C4320" s="140">
        <f t="shared" si="508"/>
        <v>45608400</v>
      </c>
      <c r="D4320" s="144"/>
      <c r="G4320" s="147"/>
      <c r="X4320" s="146"/>
      <c r="Y4320" s="146"/>
      <c r="Z4320" s="199"/>
      <c r="AA4320" s="146"/>
      <c r="AB4320" s="148"/>
    </row>
    <row r="4321" spans="1:28" x14ac:dyDescent="0.2">
      <c r="A4321" s="150"/>
      <c r="B4321" s="149" t="str">
        <f t="shared" si="507"/>
        <v/>
      </c>
      <c r="C4321" s="140">
        <f t="shared" si="508"/>
        <v>45619200</v>
      </c>
      <c r="D4321" s="144"/>
      <c r="G4321" s="147"/>
      <c r="X4321" s="146"/>
      <c r="Y4321" s="146"/>
      <c r="Z4321" s="199"/>
      <c r="AA4321" s="146"/>
      <c r="AB4321" s="148"/>
    </row>
    <row r="4322" spans="1:28" x14ac:dyDescent="0.2">
      <c r="A4322" s="150"/>
      <c r="B4322" s="149" t="str">
        <f t="shared" si="507"/>
        <v/>
      </c>
      <c r="C4322" s="140">
        <f t="shared" si="508"/>
        <v>45630000</v>
      </c>
      <c r="D4322" s="144"/>
      <c r="G4322" s="147"/>
      <c r="X4322" s="146"/>
      <c r="Y4322" s="146"/>
      <c r="Z4322" s="199"/>
      <c r="AA4322" s="146"/>
      <c r="AB4322" s="148"/>
    </row>
    <row r="4323" spans="1:28" x14ac:dyDescent="0.2">
      <c r="A4323" s="150"/>
      <c r="B4323" s="149" t="str">
        <f t="shared" si="507"/>
        <v/>
      </c>
      <c r="C4323" s="140">
        <f t="shared" si="508"/>
        <v>45640800</v>
      </c>
      <c r="D4323" s="144"/>
      <c r="G4323" s="147"/>
      <c r="X4323" s="146"/>
      <c r="Y4323" s="146"/>
      <c r="Z4323" s="199"/>
      <c r="AA4323" s="146"/>
      <c r="AB4323" s="148"/>
    </row>
    <row r="4324" spans="1:28" x14ac:dyDescent="0.2">
      <c r="A4324" s="150"/>
      <c r="B4324" s="149" t="str">
        <f t="shared" si="507"/>
        <v/>
      </c>
      <c r="C4324" s="140">
        <f t="shared" si="508"/>
        <v>45651600</v>
      </c>
      <c r="D4324" s="144"/>
      <c r="G4324" s="147"/>
      <c r="X4324" s="146"/>
      <c r="Y4324" s="146"/>
      <c r="Z4324" s="199"/>
      <c r="AA4324" s="146"/>
      <c r="AB4324" s="148"/>
    </row>
    <row r="4325" spans="1:28" x14ac:dyDescent="0.2">
      <c r="A4325" s="150"/>
      <c r="B4325" s="149" t="str">
        <f t="shared" si="507"/>
        <v/>
      </c>
      <c r="C4325" s="140">
        <f t="shared" si="508"/>
        <v>45662400</v>
      </c>
      <c r="D4325" s="144"/>
      <c r="G4325" s="147"/>
      <c r="X4325" s="146"/>
      <c r="Y4325" s="146"/>
      <c r="Z4325" s="199"/>
      <c r="AA4325" s="146"/>
      <c r="AB4325" s="148"/>
    </row>
    <row r="4326" spans="1:28" x14ac:dyDescent="0.2">
      <c r="A4326" s="150"/>
      <c r="B4326" s="149" t="str">
        <f t="shared" si="507"/>
        <v/>
      </c>
      <c r="C4326" s="140">
        <f t="shared" si="508"/>
        <v>45673200</v>
      </c>
      <c r="D4326" s="144"/>
      <c r="G4326" s="147"/>
      <c r="X4326" s="146"/>
      <c r="Y4326" s="146"/>
      <c r="Z4326" s="199"/>
      <c r="AA4326" s="146"/>
      <c r="AB4326" s="148"/>
    </row>
    <row r="4327" spans="1:28" x14ac:dyDescent="0.2">
      <c r="A4327" s="150"/>
      <c r="B4327" s="149" t="str">
        <f t="shared" si="507"/>
        <v/>
      </c>
      <c r="C4327" s="140">
        <f t="shared" si="508"/>
        <v>45684000</v>
      </c>
      <c r="D4327" s="144"/>
      <c r="G4327" s="147"/>
      <c r="X4327" s="146"/>
      <c r="Y4327" s="146"/>
      <c r="Z4327" s="199"/>
      <c r="AA4327" s="146"/>
      <c r="AB4327" s="148"/>
    </row>
    <row r="4328" spans="1:28" x14ac:dyDescent="0.2">
      <c r="A4328" s="150"/>
      <c r="B4328" s="149" t="str">
        <f t="shared" si="507"/>
        <v/>
      </c>
      <c r="C4328" s="140">
        <f t="shared" si="508"/>
        <v>45694800</v>
      </c>
      <c r="D4328" s="144"/>
      <c r="G4328" s="147"/>
      <c r="X4328" s="146"/>
      <c r="Y4328" s="146"/>
      <c r="Z4328" s="199"/>
      <c r="AA4328" s="146"/>
      <c r="AB4328" s="148"/>
    </row>
    <row r="4329" spans="1:28" x14ac:dyDescent="0.2">
      <c r="A4329" s="150"/>
      <c r="B4329" s="149" t="str">
        <f t="shared" si="507"/>
        <v/>
      </c>
      <c r="C4329" s="140">
        <f t="shared" si="508"/>
        <v>45705600</v>
      </c>
      <c r="D4329" s="144"/>
      <c r="G4329" s="147"/>
      <c r="X4329" s="146"/>
      <c r="Y4329" s="146"/>
      <c r="Z4329" s="199"/>
      <c r="AA4329" s="146"/>
      <c r="AB4329" s="148"/>
    </row>
    <row r="4330" spans="1:28" x14ac:dyDescent="0.2">
      <c r="A4330" s="150"/>
      <c r="B4330" s="149" t="str">
        <f t="shared" si="507"/>
        <v/>
      </c>
      <c r="C4330" s="140">
        <f t="shared" si="508"/>
        <v>45716400</v>
      </c>
      <c r="D4330" s="144"/>
      <c r="G4330" s="147"/>
      <c r="X4330" s="146"/>
      <c r="Y4330" s="146"/>
      <c r="Z4330" s="199"/>
      <c r="AA4330" s="146"/>
      <c r="AB4330" s="148"/>
    </row>
    <row r="4331" spans="1:28" x14ac:dyDescent="0.2">
      <c r="A4331" s="150"/>
      <c r="B4331" s="149" t="str">
        <f t="shared" si="507"/>
        <v/>
      </c>
      <c r="C4331" s="140">
        <f t="shared" si="508"/>
        <v>45727200</v>
      </c>
      <c r="D4331" s="144"/>
      <c r="G4331" s="147"/>
      <c r="X4331" s="146"/>
      <c r="Y4331" s="146"/>
      <c r="Z4331" s="199"/>
      <c r="AA4331" s="146"/>
      <c r="AB4331" s="148"/>
    </row>
    <row r="4332" spans="1:28" x14ac:dyDescent="0.2">
      <c r="A4332" s="150"/>
      <c r="B4332" s="149" t="str">
        <f t="shared" si="507"/>
        <v/>
      </c>
      <c r="C4332" s="140">
        <f t="shared" si="508"/>
        <v>45738000</v>
      </c>
      <c r="D4332" s="144"/>
      <c r="G4332" s="147"/>
      <c r="X4332" s="146"/>
      <c r="Y4332" s="146"/>
      <c r="Z4332" s="199"/>
      <c r="AA4332" s="146"/>
      <c r="AB4332" s="148"/>
    </row>
    <row r="4333" spans="1:28" x14ac:dyDescent="0.2">
      <c r="A4333" s="150"/>
      <c r="B4333" s="149" t="str">
        <f t="shared" si="507"/>
        <v/>
      </c>
      <c r="C4333" s="140">
        <f t="shared" si="508"/>
        <v>45748800</v>
      </c>
      <c r="D4333" s="144"/>
      <c r="G4333" s="147"/>
      <c r="X4333" s="146"/>
      <c r="Y4333" s="146"/>
      <c r="Z4333" s="199"/>
      <c r="AA4333" s="146"/>
      <c r="AB4333" s="148"/>
    </row>
    <row r="4334" spans="1:28" x14ac:dyDescent="0.2">
      <c r="A4334" s="150"/>
      <c r="B4334" s="149" t="str">
        <f t="shared" si="507"/>
        <v/>
      </c>
      <c r="C4334" s="140">
        <f t="shared" si="508"/>
        <v>45759600</v>
      </c>
      <c r="D4334" s="144"/>
      <c r="G4334" s="147"/>
      <c r="X4334" s="146"/>
      <c r="Y4334" s="146"/>
      <c r="Z4334" s="199"/>
      <c r="AA4334" s="146"/>
      <c r="AB4334" s="148"/>
    </row>
    <row r="4335" spans="1:28" x14ac:dyDescent="0.2">
      <c r="A4335" s="150"/>
      <c r="B4335" s="149" t="str">
        <f t="shared" si="507"/>
        <v/>
      </c>
      <c r="C4335" s="140">
        <f t="shared" si="508"/>
        <v>45770400</v>
      </c>
      <c r="D4335" s="144"/>
      <c r="G4335" s="147"/>
      <c r="X4335" s="146"/>
      <c r="Y4335" s="146"/>
      <c r="Z4335" s="199"/>
      <c r="AA4335" s="146"/>
      <c r="AB4335" s="148"/>
    </row>
    <row r="4336" spans="1:28" x14ac:dyDescent="0.2">
      <c r="A4336" s="150"/>
      <c r="B4336" s="149" t="str">
        <f t="shared" si="507"/>
        <v/>
      </c>
      <c r="C4336" s="140">
        <f t="shared" si="508"/>
        <v>45781200</v>
      </c>
      <c r="D4336" s="144"/>
      <c r="G4336" s="147"/>
      <c r="X4336" s="146"/>
      <c r="Y4336" s="146"/>
      <c r="Z4336" s="199"/>
      <c r="AA4336" s="146"/>
      <c r="AB4336" s="148"/>
    </row>
    <row r="4337" spans="1:28" x14ac:dyDescent="0.2">
      <c r="A4337" s="150"/>
      <c r="B4337" s="149" t="str">
        <f t="shared" si="507"/>
        <v/>
      </c>
      <c r="C4337" s="140">
        <f t="shared" si="508"/>
        <v>45792000</v>
      </c>
      <c r="D4337" s="144"/>
      <c r="G4337" s="147"/>
      <c r="X4337" s="146"/>
      <c r="Y4337" s="146"/>
      <c r="Z4337" s="199"/>
      <c r="AA4337" s="146"/>
      <c r="AB4337" s="148"/>
    </row>
    <row r="4338" spans="1:28" x14ac:dyDescent="0.2">
      <c r="A4338" s="150"/>
      <c r="B4338" s="149" t="str">
        <f t="shared" si="507"/>
        <v/>
      </c>
      <c r="C4338" s="140">
        <f t="shared" si="508"/>
        <v>45802800</v>
      </c>
      <c r="D4338" s="144"/>
      <c r="G4338" s="147"/>
      <c r="X4338" s="146"/>
      <c r="Y4338" s="146"/>
      <c r="Z4338" s="199"/>
      <c r="AA4338" s="146"/>
      <c r="AB4338" s="148"/>
    </row>
    <row r="4339" spans="1:28" x14ac:dyDescent="0.2">
      <c r="A4339" s="150"/>
      <c r="B4339" s="149" t="str">
        <f t="shared" si="507"/>
        <v/>
      </c>
      <c r="C4339" s="140">
        <f t="shared" si="508"/>
        <v>45813600</v>
      </c>
      <c r="D4339" s="144"/>
      <c r="G4339" s="147"/>
      <c r="X4339" s="146"/>
      <c r="Y4339" s="146"/>
      <c r="Z4339" s="199"/>
      <c r="AA4339" s="146"/>
      <c r="AB4339" s="148"/>
    </row>
    <row r="4340" spans="1:28" x14ac:dyDescent="0.2">
      <c r="A4340" s="150"/>
      <c r="B4340" s="149" t="str">
        <f t="shared" si="507"/>
        <v/>
      </c>
      <c r="C4340" s="140">
        <f t="shared" si="508"/>
        <v>45824400</v>
      </c>
      <c r="D4340" s="144"/>
      <c r="G4340" s="147"/>
      <c r="X4340" s="146"/>
      <c r="Y4340" s="146"/>
      <c r="Z4340" s="199"/>
      <c r="AA4340" s="146"/>
      <c r="AB4340" s="148"/>
    </row>
    <row r="4341" spans="1:28" x14ac:dyDescent="0.2">
      <c r="A4341" s="150"/>
      <c r="B4341" s="149" t="str">
        <f t="shared" si="507"/>
        <v/>
      </c>
      <c r="C4341" s="140">
        <f t="shared" si="508"/>
        <v>45835200</v>
      </c>
      <c r="D4341" s="144"/>
      <c r="G4341" s="147"/>
      <c r="X4341" s="146"/>
      <c r="Y4341" s="146"/>
      <c r="Z4341" s="199"/>
      <c r="AA4341" s="146"/>
      <c r="AB4341" s="148"/>
    </row>
    <row r="4342" spans="1:28" x14ac:dyDescent="0.2">
      <c r="A4342" s="150"/>
      <c r="B4342" s="149" t="str">
        <f t="shared" ref="B4342:B4405" si="509">IF(D4342="","",B4341+$N$5/24+0.000000001)</f>
        <v/>
      </c>
      <c r="C4342" s="140">
        <f t="shared" si="508"/>
        <v>45846000</v>
      </c>
      <c r="D4342" s="144"/>
      <c r="G4342" s="147"/>
      <c r="X4342" s="146"/>
      <c r="Y4342" s="146"/>
      <c r="Z4342" s="199"/>
      <c r="AA4342" s="146"/>
      <c r="AB4342" s="148"/>
    </row>
    <row r="4343" spans="1:28" x14ac:dyDescent="0.2">
      <c r="A4343" s="150"/>
      <c r="B4343" s="149" t="str">
        <f t="shared" si="509"/>
        <v/>
      </c>
      <c r="C4343" s="140">
        <f t="shared" si="508"/>
        <v>45856800</v>
      </c>
      <c r="D4343" s="144"/>
      <c r="G4343" s="147"/>
      <c r="X4343" s="146"/>
      <c r="Y4343" s="146"/>
      <c r="Z4343" s="199"/>
      <c r="AA4343" s="146"/>
      <c r="AB4343" s="148"/>
    </row>
    <row r="4344" spans="1:28" x14ac:dyDescent="0.2">
      <c r="A4344" s="150"/>
      <c r="B4344" s="149" t="str">
        <f t="shared" si="509"/>
        <v/>
      </c>
      <c r="C4344" s="140">
        <f t="shared" si="508"/>
        <v>45867600</v>
      </c>
      <c r="D4344" s="144"/>
      <c r="G4344" s="147"/>
      <c r="X4344" s="146"/>
      <c r="Y4344" s="146"/>
      <c r="Z4344" s="199"/>
      <c r="AA4344" s="146"/>
      <c r="AB4344" s="148"/>
    </row>
    <row r="4345" spans="1:28" x14ac:dyDescent="0.2">
      <c r="A4345" s="150"/>
      <c r="B4345" s="149" t="str">
        <f t="shared" si="509"/>
        <v/>
      </c>
      <c r="C4345" s="140">
        <f t="shared" si="508"/>
        <v>45878400</v>
      </c>
      <c r="D4345" s="144"/>
      <c r="G4345" s="147"/>
      <c r="X4345" s="146"/>
      <c r="Y4345" s="146"/>
      <c r="Z4345" s="199"/>
      <c r="AA4345" s="146"/>
      <c r="AB4345" s="148"/>
    </row>
    <row r="4346" spans="1:28" x14ac:dyDescent="0.2">
      <c r="A4346" s="150"/>
      <c r="B4346" s="149" t="str">
        <f t="shared" si="509"/>
        <v/>
      </c>
      <c r="C4346" s="140">
        <f t="shared" si="508"/>
        <v>45889200</v>
      </c>
      <c r="D4346" s="144"/>
      <c r="G4346" s="147"/>
      <c r="X4346" s="146"/>
      <c r="Y4346" s="146"/>
      <c r="Z4346" s="199"/>
      <c r="AA4346" s="146"/>
      <c r="AB4346" s="148"/>
    </row>
    <row r="4347" spans="1:28" x14ac:dyDescent="0.2">
      <c r="A4347" s="150"/>
      <c r="B4347" s="149" t="str">
        <f t="shared" si="509"/>
        <v/>
      </c>
      <c r="C4347" s="140">
        <f t="shared" si="508"/>
        <v>45900000</v>
      </c>
      <c r="D4347" s="144"/>
      <c r="G4347" s="147"/>
      <c r="X4347" s="146"/>
      <c r="Y4347" s="146"/>
      <c r="Z4347" s="199"/>
      <c r="AA4347" s="146"/>
      <c r="AB4347" s="148"/>
    </row>
    <row r="4348" spans="1:28" x14ac:dyDescent="0.2">
      <c r="A4348" s="150"/>
      <c r="B4348" s="149" t="str">
        <f t="shared" si="509"/>
        <v/>
      </c>
      <c r="C4348" s="140">
        <f t="shared" ref="C4348:C4411" si="510">C4347+$N$5*3600+0.00000000001</f>
        <v>45910800</v>
      </c>
      <c r="D4348" s="144"/>
      <c r="G4348" s="147"/>
      <c r="X4348" s="146"/>
      <c r="Y4348" s="146"/>
      <c r="Z4348" s="199"/>
      <c r="AA4348" s="146"/>
      <c r="AB4348" s="148"/>
    </row>
    <row r="4349" spans="1:28" x14ac:dyDescent="0.2">
      <c r="A4349" s="150"/>
      <c r="B4349" s="149" t="str">
        <f t="shared" si="509"/>
        <v/>
      </c>
      <c r="C4349" s="140">
        <f t="shared" si="510"/>
        <v>45921600</v>
      </c>
      <c r="D4349" s="144"/>
      <c r="G4349" s="147"/>
      <c r="X4349" s="146"/>
      <c r="Y4349" s="146"/>
      <c r="Z4349" s="199"/>
      <c r="AA4349" s="146"/>
      <c r="AB4349" s="148"/>
    </row>
    <row r="4350" spans="1:28" x14ac:dyDescent="0.2">
      <c r="A4350" s="150"/>
      <c r="B4350" s="149" t="str">
        <f t="shared" si="509"/>
        <v/>
      </c>
      <c r="C4350" s="140">
        <f t="shared" si="510"/>
        <v>45932400</v>
      </c>
      <c r="D4350" s="144"/>
      <c r="G4350" s="147"/>
      <c r="X4350" s="146"/>
      <c r="Y4350" s="146"/>
      <c r="Z4350" s="199"/>
      <c r="AA4350" s="146"/>
      <c r="AB4350" s="148"/>
    </row>
    <row r="4351" spans="1:28" x14ac:dyDescent="0.2">
      <c r="A4351" s="150"/>
      <c r="B4351" s="149" t="str">
        <f t="shared" si="509"/>
        <v/>
      </c>
      <c r="C4351" s="140">
        <f t="shared" si="510"/>
        <v>45943200</v>
      </c>
      <c r="D4351" s="144"/>
      <c r="G4351" s="147"/>
      <c r="X4351" s="146"/>
      <c r="Y4351" s="146"/>
      <c r="Z4351" s="199"/>
      <c r="AA4351" s="146"/>
      <c r="AB4351" s="148"/>
    </row>
    <row r="4352" spans="1:28" x14ac:dyDescent="0.2">
      <c r="A4352" s="150"/>
      <c r="B4352" s="149" t="str">
        <f t="shared" si="509"/>
        <v/>
      </c>
      <c r="C4352" s="140">
        <f t="shared" si="510"/>
        <v>45954000</v>
      </c>
      <c r="D4352" s="144"/>
      <c r="G4352" s="147"/>
      <c r="X4352" s="146"/>
      <c r="Y4352" s="146"/>
      <c r="Z4352" s="199"/>
      <c r="AA4352" s="146"/>
      <c r="AB4352" s="148"/>
    </row>
    <row r="4353" spans="1:28" x14ac:dyDescent="0.2">
      <c r="A4353" s="150"/>
      <c r="B4353" s="149" t="str">
        <f t="shared" si="509"/>
        <v/>
      </c>
      <c r="C4353" s="140">
        <f t="shared" si="510"/>
        <v>45964800</v>
      </c>
      <c r="D4353" s="144"/>
      <c r="G4353" s="147"/>
      <c r="X4353" s="146"/>
      <c r="Y4353" s="146"/>
      <c r="Z4353" s="199"/>
      <c r="AA4353" s="146"/>
      <c r="AB4353" s="148"/>
    </row>
    <row r="4354" spans="1:28" x14ac:dyDescent="0.2">
      <c r="A4354" s="150"/>
      <c r="B4354" s="149" t="str">
        <f t="shared" si="509"/>
        <v/>
      </c>
      <c r="C4354" s="140">
        <f t="shared" si="510"/>
        <v>45975600</v>
      </c>
      <c r="D4354" s="144"/>
      <c r="G4354" s="147"/>
      <c r="X4354" s="146"/>
      <c r="Y4354" s="146"/>
      <c r="Z4354" s="199"/>
      <c r="AA4354" s="146"/>
      <c r="AB4354" s="148"/>
    </row>
    <row r="4355" spans="1:28" x14ac:dyDescent="0.2">
      <c r="A4355" s="150"/>
      <c r="B4355" s="149" t="str">
        <f t="shared" si="509"/>
        <v/>
      </c>
      <c r="C4355" s="140">
        <f t="shared" si="510"/>
        <v>45986400</v>
      </c>
      <c r="D4355" s="144"/>
      <c r="G4355" s="147"/>
      <c r="X4355" s="146"/>
      <c r="Y4355" s="146"/>
      <c r="Z4355" s="199"/>
      <c r="AA4355" s="146"/>
      <c r="AB4355" s="148"/>
    </row>
    <row r="4356" spans="1:28" x14ac:dyDescent="0.2">
      <c r="A4356" s="150"/>
      <c r="B4356" s="149" t="str">
        <f t="shared" si="509"/>
        <v/>
      </c>
      <c r="C4356" s="140">
        <f t="shared" si="510"/>
        <v>45997200</v>
      </c>
      <c r="D4356" s="144"/>
      <c r="G4356" s="147"/>
      <c r="X4356" s="146"/>
      <c r="Y4356" s="146"/>
      <c r="Z4356" s="199"/>
      <c r="AA4356" s="146"/>
      <c r="AB4356" s="148"/>
    </row>
    <row r="4357" spans="1:28" x14ac:dyDescent="0.2">
      <c r="A4357" s="150"/>
      <c r="B4357" s="149" t="str">
        <f t="shared" si="509"/>
        <v/>
      </c>
      <c r="C4357" s="140">
        <f t="shared" si="510"/>
        <v>46008000</v>
      </c>
      <c r="D4357" s="144"/>
      <c r="G4357" s="147"/>
      <c r="X4357" s="146"/>
      <c r="Y4357" s="146"/>
      <c r="Z4357" s="199"/>
      <c r="AA4357" s="146"/>
      <c r="AB4357" s="148"/>
    </row>
    <row r="4358" spans="1:28" x14ac:dyDescent="0.2">
      <c r="A4358" s="150"/>
      <c r="B4358" s="149" t="str">
        <f t="shared" si="509"/>
        <v/>
      </c>
      <c r="C4358" s="140">
        <f t="shared" si="510"/>
        <v>46018800</v>
      </c>
      <c r="D4358" s="144"/>
      <c r="G4358" s="147"/>
      <c r="X4358" s="146"/>
      <c r="Y4358" s="146"/>
      <c r="Z4358" s="199"/>
      <c r="AA4358" s="146"/>
      <c r="AB4358" s="148"/>
    </row>
    <row r="4359" spans="1:28" x14ac:dyDescent="0.2">
      <c r="A4359" s="150"/>
      <c r="B4359" s="149" t="str">
        <f t="shared" si="509"/>
        <v/>
      </c>
      <c r="C4359" s="140">
        <f t="shared" si="510"/>
        <v>46029600</v>
      </c>
      <c r="D4359" s="144"/>
      <c r="G4359" s="147"/>
      <c r="X4359" s="146"/>
      <c r="Y4359" s="146"/>
      <c r="Z4359" s="199"/>
      <c r="AA4359" s="146"/>
      <c r="AB4359" s="148"/>
    </row>
    <row r="4360" spans="1:28" x14ac:dyDescent="0.2">
      <c r="A4360" s="150"/>
      <c r="B4360" s="149" t="str">
        <f t="shared" si="509"/>
        <v/>
      </c>
      <c r="C4360" s="140">
        <f t="shared" si="510"/>
        <v>46040400</v>
      </c>
      <c r="D4360" s="144"/>
      <c r="G4360" s="147"/>
      <c r="X4360" s="146"/>
      <c r="Y4360" s="146"/>
      <c r="Z4360" s="199"/>
      <c r="AA4360" s="146"/>
      <c r="AB4360" s="148"/>
    </row>
    <row r="4361" spans="1:28" x14ac:dyDescent="0.2">
      <c r="A4361" s="150"/>
      <c r="B4361" s="149" t="str">
        <f t="shared" si="509"/>
        <v/>
      </c>
      <c r="C4361" s="140">
        <f t="shared" si="510"/>
        <v>46051200</v>
      </c>
      <c r="D4361" s="144"/>
      <c r="G4361" s="147"/>
      <c r="X4361" s="146"/>
      <c r="Y4361" s="146"/>
      <c r="Z4361" s="199"/>
      <c r="AA4361" s="146"/>
      <c r="AB4361" s="148"/>
    </row>
    <row r="4362" spans="1:28" x14ac:dyDescent="0.2">
      <c r="A4362" s="150"/>
      <c r="B4362" s="149" t="str">
        <f t="shared" si="509"/>
        <v/>
      </c>
      <c r="C4362" s="140">
        <f t="shared" si="510"/>
        <v>46062000</v>
      </c>
      <c r="D4362" s="144"/>
      <c r="G4362" s="147"/>
      <c r="X4362" s="146"/>
      <c r="Y4362" s="146"/>
      <c r="Z4362" s="199"/>
      <c r="AA4362" s="146"/>
      <c r="AB4362" s="148"/>
    </row>
    <row r="4363" spans="1:28" x14ac:dyDescent="0.2">
      <c r="A4363" s="150"/>
      <c r="B4363" s="149" t="str">
        <f t="shared" si="509"/>
        <v/>
      </c>
      <c r="C4363" s="140">
        <f t="shared" si="510"/>
        <v>46072800</v>
      </c>
      <c r="D4363" s="144"/>
      <c r="G4363" s="147"/>
      <c r="X4363" s="146"/>
      <c r="Y4363" s="146"/>
      <c r="Z4363" s="199"/>
      <c r="AA4363" s="146"/>
      <c r="AB4363" s="148"/>
    </row>
    <row r="4364" spans="1:28" x14ac:dyDescent="0.2">
      <c r="A4364" s="150"/>
      <c r="B4364" s="149" t="str">
        <f t="shared" si="509"/>
        <v/>
      </c>
      <c r="C4364" s="140">
        <f t="shared" si="510"/>
        <v>46083600</v>
      </c>
      <c r="D4364" s="144"/>
      <c r="G4364" s="147"/>
      <c r="X4364" s="146"/>
      <c r="Y4364" s="146"/>
      <c r="Z4364" s="199"/>
      <c r="AA4364" s="146"/>
      <c r="AB4364" s="148"/>
    </row>
    <row r="4365" spans="1:28" x14ac:dyDescent="0.2">
      <c r="A4365" s="150"/>
      <c r="B4365" s="149" t="str">
        <f t="shared" si="509"/>
        <v/>
      </c>
      <c r="C4365" s="140">
        <f t="shared" si="510"/>
        <v>46094400</v>
      </c>
      <c r="D4365" s="144"/>
      <c r="G4365" s="147"/>
      <c r="X4365" s="146"/>
      <c r="Y4365" s="146"/>
      <c r="Z4365" s="199"/>
      <c r="AA4365" s="146"/>
      <c r="AB4365" s="148"/>
    </row>
    <row r="4366" spans="1:28" x14ac:dyDescent="0.2">
      <c r="A4366" s="150"/>
      <c r="B4366" s="149" t="str">
        <f t="shared" si="509"/>
        <v/>
      </c>
      <c r="C4366" s="140">
        <f t="shared" si="510"/>
        <v>46105200</v>
      </c>
      <c r="D4366" s="144"/>
      <c r="G4366" s="147"/>
      <c r="X4366" s="146"/>
      <c r="Y4366" s="146"/>
      <c r="Z4366" s="199"/>
      <c r="AA4366" s="146"/>
      <c r="AB4366" s="148"/>
    </row>
    <row r="4367" spans="1:28" x14ac:dyDescent="0.2">
      <c r="A4367" s="150"/>
      <c r="B4367" s="149" t="str">
        <f t="shared" si="509"/>
        <v/>
      </c>
      <c r="C4367" s="140">
        <f t="shared" si="510"/>
        <v>46116000</v>
      </c>
      <c r="D4367" s="144"/>
      <c r="G4367" s="147"/>
      <c r="X4367" s="146"/>
      <c r="Y4367" s="146"/>
      <c r="Z4367" s="199"/>
      <c r="AA4367" s="146"/>
      <c r="AB4367" s="148"/>
    </row>
    <row r="4368" spans="1:28" x14ac:dyDescent="0.2">
      <c r="A4368" s="150"/>
      <c r="B4368" s="149" t="str">
        <f t="shared" si="509"/>
        <v/>
      </c>
      <c r="C4368" s="140">
        <f t="shared" si="510"/>
        <v>46126800</v>
      </c>
      <c r="D4368" s="144"/>
      <c r="G4368" s="147"/>
      <c r="X4368" s="146"/>
      <c r="Y4368" s="146"/>
      <c r="Z4368" s="199"/>
      <c r="AA4368" s="146"/>
      <c r="AB4368" s="148"/>
    </row>
    <row r="4369" spans="1:28" x14ac:dyDescent="0.2">
      <c r="A4369" s="150"/>
      <c r="B4369" s="149" t="str">
        <f t="shared" si="509"/>
        <v/>
      </c>
      <c r="C4369" s="140">
        <f t="shared" si="510"/>
        <v>46137600</v>
      </c>
      <c r="D4369" s="144"/>
      <c r="G4369" s="147"/>
      <c r="X4369" s="146"/>
      <c r="Y4369" s="146"/>
      <c r="Z4369" s="199"/>
      <c r="AA4369" s="146"/>
      <c r="AB4369" s="148"/>
    </row>
    <row r="4370" spans="1:28" x14ac:dyDescent="0.2">
      <c r="A4370" s="150"/>
      <c r="B4370" s="149" t="str">
        <f t="shared" si="509"/>
        <v/>
      </c>
      <c r="C4370" s="140">
        <f t="shared" si="510"/>
        <v>46148400</v>
      </c>
      <c r="D4370" s="144"/>
      <c r="G4370" s="147"/>
      <c r="X4370" s="146"/>
      <c r="Y4370" s="146"/>
      <c r="Z4370" s="199"/>
      <c r="AA4370" s="146"/>
      <c r="AB4370" s="148"/>
    </row>
    <row r="4371" spans="1:28" x14ac:dyDescent="0.2">
      <c r="A4371" s="150"/>
      <c r="B4371" s="149" t="str">
        <f t="shared" si="509"/>
        <v/>
      </c>
      <c r="C4371" s="140">
        <f t="shared" si="510"/>
        <v>46159200</v>
      </c>
      <c r="D4371" s="144"/>
      <c r="G4371" s="147"/>
      <c r="X4371" s="146"/>
      <c r="Y4371" s="146"/>
      <c r="Z4371" s="199"/>
      <c r="AA4371" s="146"/>
      <c r="AB4371" s="148"/>
    </row>
    <row r="4372" spans="1:28" x14ac:dyDescent="0.2">
      <c r="A4372" s="150"/>
      <c r="B4372" s="149" t="str">
        <f t="shared" si="509"/>
        <v/>
      </c>
      <c r="C4372" s="140">
        <f t="shared" si="510"/>
        <v>46170000</v>
      </c>
      <c r="D4372" s="144"/>
      <c r="G4372" s="147"/>
      <c r="X4372" s="146"/>
      <c r="Y4372" s="146"/>
      <c r="Z4372" s="199"/>
      <c r="AA4372" s="146"/>
      <c r="AB4372" s="148"/>
    </row>
    <row r="4373" spans="1:28" x14ac:dyDescent="0.2">
      <c r="A4373" s="150"/>
      <c r="B4373" s="149" t="str">
        <f t="shared" si="509"/>
        <v/>
      </c>
      <c r="C4373" s="140">
        <f t="shared" si="510"/>
        <v>46180800</v>
      </c>
      <c r="D4373" s="144"/>
      <c r="G4373" s="147"/>
      <c r="X4373" s="146"/>
      <c r="Y4373" s="146"/>
      <c r="Z4373" s="199"/>
      <c r="AA4373" s="146"/>
      <c r="AB4373" s="148"/>
    </row>
    <row r="4374" spans="1:28" x14ac:dyDescent="0.2">
      <c r="A4374" s="150"/>
      <c r="B4374" s="149" t="str">
        <f t="shared" si="509"/>
        <v/>
      </c>
      <c r="C4374" s="140">
        <f t="shared" si="510"/>
        <v>46191600</v>
      </c>
      <c r="D4374" s="144"/>
      <c r="G4374" s="147"/>
      <c r="X4374" s="146"/>
      <c r="Y4374" s="146"/>
      <c r="Z4374" s="199"/>
      <c r="AA4374" s="146"/>
      <c r="AB4374" s="148"/>
    </row>
    <row r="4375" spans="1:28" x14ac:dyDescent="0.2">
      <c r="A4375" s="150"/>
      <c r="B4375" s="149" t="str">
        <f t="shared" si="509"/>
        <v/>
      </c>
      <c r="C4375" s="140">
        <f t="shared" si="510"/>
        <v>46202400</v>
      </c>
      <c r="D4375" s="144"/>
      <c r="G4375" s="147"/>
      <c r="X4375" s="146"/>
      <c r="Y4375" s="146"/>
      <c r="Z4375" s="199"/>
      <c r="AA4375" s="146"/>
      <c r="AB4375" s="148"/>
    </row>
    <row r="4376" spans="1:28" x14ac:dyDescent="0.2">
      <c r="A4376" s="150"/>
      <c r="B4376" s="149" t="str">
        <f t="shared" si="509"/>
        <v/>
      </c>
      <c r="C4376" s="140">
        <f t="shared" si="510"/>
        <v>46213200</v>
      </c>
      <c r="D4376" s="144"/>
      <c r="G4376" s="147"/>
      <c r="X4376" s="146"/>
      <c r="Y4376" s="146"/>
      <c r="Z4376" s="199"/>
      <c r="AA4376" s="146"/>
      <c r="AB4376" s="148"/>
    </row>
    <row r="4377" spans="1:28" x14ac:dyDescent="0.2">
      <c r="A4377" s="150"/>
      <c r="B4377" s="149" t="str">
        <f t="shared" si="509"/>
        <v/>
      </c>
      <c r="C4377" s="140">
        <f t="shared" si="510"/>
        <v>46224000</v>
      </c>
      <c r="D4377" s="144"/>
      <c r="G4377" s="147"/>
      <c r="X4377" s="146"/>
      <c r="Y4377" s="146"/>
      <c r="Z4377" s="199"/>
      <c r="AA4377" s="146"/>
      <c r="AB4377" s="148"/>
    </row>
    <row r="4378" spans="1:28" x14ac:dyDescent="0.2">
      <c r="A4378" s="150"/>
      <c r="B4378" s="149" t="str">
        <f t="shared" si="509"/>
        <v/>
      </c>
      <c r="C4378" s="140">
        <f t="shared" si="510"/>
        <v>46234800</v>
      </c>
      <c r="D4378" s="144"/>
      <c r="G4378" s="147"/>
      <c r="X4378" s="146"/>
      <c r="Y4378" s="146"/>
      <c r="Z4378" s="199"/>
      <c r="AA4378" s="146"/>
      <c r="AB4378" s="148"/>
    </row>
    <row r="4379" spans="1:28" x14ac:dyDescent="0.2">
      <c r="A4379" s="150"/>
      <c r="B4379" s="149" t="str">
        <f t="shared" si="509"/>
        <v/>
      </c>
      <c r="C4379" s="140">
        <f t="shared" si="510"/>
        <v>46245600</v>
      </c>
      <c r="D4379" s="144"/>
      <c r="G4379" s="147"/>
      <c r="X4379" s="146"/>
      <c r="Y4379" s="146"/>
      <c r="Z4379" s="199"/>
      <c r="AA4379" s="146"/>
      <c r="AB4379" s="148"/>
    </row>
    <row r="4380" spans="1:28" x14ac:dyDescent="0.2">
      <c r="A4380" s="150"/>
      <c r="B4380" s="149" t="str">
        <f t="shared" si="509"/>
        <v/>
      </c>
      <c r="C4380" s="140">
        <f t="shared" si="510"/>
        <v>46256400</v>
      </c>
      <c r="D4380" s="144"/>
      <c r="G4380" s="147"/>
      <c r="X4380" s="146"/>
      <c r="Y4380" s="146"/>
      <c r="Z4380" s="199"/>
      <c r="AA4380" s="146"/>
      <c r="AB4380" s="148"/>
    </row>
    <row r="4381" spans="1:28" x14ac:dyDescent="0.2">
      <c r="A4381" s="150"/>
      <c r="B4381" s="149" t="str">
        <f t="shared" si="509"/>
        <v/>
      </c>
      <c r="C4381" s="140">
        <f t="shared" si="510"/>
        <v>46267200</v>
      </c>
      <c r="D4381" s="144"/>
      <c r="G4381" s="147"/>
      <c r="X4381" s="146"/>
      <c r="Y4381" s="146"/>
      <c r="Z4381" s="199"/>
      <c r="AA4381" s="146"/>
      <c r="AB4381" s="148"/>
    </row>
    <row r="4382" spans="1:28" x14ac:dyDescent="0.2">
      <c r="A4382" s="150"/>
      <c r="B4382" s="149" t="str">
        <f t="shared" si="509"/>
        <v/>
      </c>
      <c r="C4382" s="140">
        <f t="shared" si="510"/>
        <v>46278000</v>
      </c>
      <c r="D4382" s="144"/>
      <c r="G4382" s="147"/>
      <c r="X4382" s="146"/>
      <c r="Y4382" s="146"/>
      <c r="Z4382" s="199"/>
      <c r="AA4382" s="146"/>
      <c r="AB4382" s="148"/>
    </row>
    <row r="4383" spans="1:28" x14ac:dyDescent="0.2">
      <c r="A4383" s="150"/>
      <c r="B4383" s="149" t="str">
        <f t="shared" si="509"/>
        <v/>
      </c>
      <c r="C4383" s="140">
        <f t="shared" si="510"/>
        <v>46288800</v>
      </c>
      <c r="D4383" s="144"/>
      <c r="G4383" s="147"/>
      <c r="X4383" s="146"/>
      <c r="Y4383" s="146"/>
      <c r="Z4383" s="199"/>
      <c r="AA4383" s="146"/>
      <c r="AB4383" s="148"/>
    </row>
    <row r="4384" spans="1:28" x14ac:dyDescent="0.2">
      <c r="A4384" s="150"/>
      <c r="B4384" s="149" t="str">
        <f t="shared" si="509"/>
        <v/>
      </c>
      <c r="C4384" s="140">
        <f t="shared" si="510"/>
        <v>46299600</v>
      </c>
      <c r="D4384" s="144"/>
      <c r="G4384" s="147"/>
      <c r="X4384" s="146"/>
      <c r="Y4384" s="146"/>
      <c r="Z4384" s="199"/>
      <c r="AA4384" s="146"/>
      <c r="AB4384" s="148"/>
    </row>
    <row r="4385" spans="1:28" x14ac:dyDescent="0.2">
      <c r="A4385" s="150"/>
      <c r="B4385" s="149" t="str">
        <f t="shared" si="509"/>
        <v/>
      </c>
      <c r="C4385" s="140">
        <f t="shared" si="510"/>
        <v>46310400</v>
      </c>
      <c r="D4385" s="144"/>
      <c r="G4385" s="147"/>
      <c r="X4385" s="146"/>
      <c r="Y4385" s="146"/>
      <c r="Z4385" s="199"/>
      <c r="AA4385" s="146"/>
      <c r="AB4385" s="148"/>
    </row>
    <row r="4386" spans="1:28" x14ac:dyDescent="0.2">
      <c r="A4386" s="150"/>
      <c r="B4386" s="149" t="str">
        <f t="shared" si="509"/>
        <v/>
      </c>
      <c r="C4386" s="140">
        <f t="shared" si="510"/>
        <v>46321200</v>
      </c>
      <c r="D4386" s="144"/>
      <c r="G4386" s="147"/>
      <c r="X4386" s="146"/>
      <c r="Y4386" s="146"/>
      <c r="Z4386" s="199"/>
      <c r="AA4386" s="146"/>
      <c r="AB4386" s="148"/>
    </row>
    <row r="4387" spans="1:28" x14ac:dyDescent="0.2">
      <c r="A4387" s="150"/>
      <c r="B4387" s="149" t="str">
        <f t="shared" si="509"/>
        <v/>
      </c>
      <c r="C4387" s="140">
        <f t="shared" si="510"/>
        <v>46332000</v>
      </c>
      <c r="D4387" s="144"/>
      <c r="G4387" s="147"/>
      <c r="X4387" s="146"/>
      <c r="Y4387" s="146"/>
      <c r="Z4387" s="199"/>
      <c r="AA4387" s="146"/>
      <c r="AB4387" s="148"/>
    </row>
    <row r="4388" spans="1:28" x14ac:dyDescent="0.2">
      <c r="A4388" s="150"/>
      <c r="B4388" s="149" t="str">
        <f t="shared" si="509"/>
        <v/>
      </c>
      <c r="C4388" s="140">
        <f t="shared" si="510"/>
        <v>46342800</v>
      </c>
      <c r="D4388" s="144"/>
      <c r="G4388" s="147"/>
      <c r="X4388" s="146"/>
      <c r="Y4388" s="146"/>
      <c r="Z4388" s="199"/>
      <c r="AA4388" s="146"/>
      <c r="AB4388" s="148"/>
    </row>
    <row r="4389" spans="1:28" x14ac:dyDescent="0.2">
      <c r="A4389" s="150"/>
      <c r="B4389" s="149" t="str">
        <f t="shared" si="509"/>
        <v/>
      </c>
      <c r="C4389" s="140">
        <f t="shared" si="510"/>
        <v>46353600</v>
      </c>
      <c r="D4389" s="144"/>
      <c r="G4389" s="147"/>
      <c r="X4389" s="146"/>
      <c r="Y4389" s="146"/>
      <c r="Z4389" s="199"/>
      <c r="AA4389" s="146"/>
      <c r="AB4389" s="148"/>
    </row>
    <row r="4390" spans="1:28" x14ac:dyDescent="0.2">
      <c r="A4390" s="150"/>
      <c r="B4390" s="149" t="str">
        <f t="shared" si="509"/>
        <v/>
      </c>
      <c r="C4390" s="140">
        <f t="shared" si="510"/>
        <v>46364400</v>
      </c>
      <c r="D4390" s="144"/>
      <c r="G4390" s="147"/>
      <c r="X4390" s="146"/>
      <c r="Y4390" s="146"/>
      <c r="Z4390" s="199"/>
      <c r="AA4390" s="146"/>
      <c r="AB4390" s="148"/>
    </row>
    <row r="4391" spans="1:28" x14ac:dyDescent="0.2">
      <c r="A4391" s="150"/>
      <c r="B4391" s="149" t="str">
        <f t="shared" si="509"/>
        <v/>
      </c>
      <c r="C4391" s="140">
        <f t="shared" si="510"/>
        <v>46375200</v>
      </c>
      <c r="D4391" s="144"/>
      <c r="G4391" s="147"/>
      <c r="X4391" s="146"/>
      <c r="Y4391" s="146"/>
      <c r="Z4391" s="199"/>
      <c r="AA4391" s="146"/>
      <c r="AB4391" s="148"/>
    </row>
    <row r="4392" spans="1:28" x14ac:dyDescent="0.2">
      <c r="A4392" s="150"/>
      <c r="B4392" s="149" t="str">
        <f t="shared" si="509"/>
        <v/>
      </c>
      <c r="C4392" s="140">
        <f t="shared" si="510"/>
        <v>46386000</v>
      </c>
      <c r="D4392" s="144"/>
      <c r="G4392" s="147"/>
      <c r="X4392" s="146"/>
      <c r="Y4392" s="146"/>
      <c r="Z4392" s="199"/>
      <c r="AA4392" s="146"/>
      <c r="AB4392" s="148"/>
    </row>
    <row r="4393" spans="1:28" x14ac:dyDescent="0.2">
      <c r="A4393" s="150"/>
      <c r="B4393" s="149" t="str">
        <f t="shared" si="509"/>
        <v/>
      </c>
      <c r="C4393" s="140">
        <f t="shared" si="510"/>
        <v>46396800</v>
      </c>
      <c r="D4393" s="144"/>
      <c r="G4393" s="147"/>
      <c r="X4393" s="146"/>
      <c r="Y4393" s="146"/>
      <c r="Z4393" s="199"/>
      <c r="AA4393" s="146"/>
      <c r="AB4393" s="148"/>
    </row>
    <row r="4394" spans="1:28" x14ac:dyDescent="0.2">
      <c r="A4394" s="150"/>
      <c r="B4394" s="149" t="str">
        <f t="shared" si="509"/>
        <v/>
      </c>
      <c r="C4394" s="140">
        <f t="shared" si="510"/>
        <v>46407600</v>
      </c>
      <c r="D4394" s="144"/>
      <c r="G4394" s="147"/>
      <c r="X4394" s="146"/>
      <c r="Y4394" s="146"/>
      <c r="Z4394" s="199"/>
      <c r="AA4394" s="146"/>
      <c r="AB4394" s="148"/>
    </row>
    <row r="4395" spans="1:28" x14ac:dyDescent="0.2">
      <c r="A4395" s="150"/>
      <c r="B4395" s="149" t="str">
        <f t="shared" si="509"/>
        <v/>
      </c>
      <c r="C4395" s="140">
        <f t="shared" si="510"/>
        <v>46418400</v>
      </c>
      <c r="D4395" s="144"/>
      <c r="G4395" s="147"/>
      <c r="X4395" s="146"/>
      <c r="Y4395" s="146"/>
      <c r="Z4395" s="199"/>
      <c r="AA4395" s="146"/>
      <c r="AB4395" s="148"/>
    </row>
    <row r="4396" spans="1:28" x14ac:dyDescent="0.2">
      <c r="A4396" s="150"/>
      <c r="B4396" s="149" t="str">
        <f t="shared" si="509"/>
        <v/>
      </c>
      <c r="C4396" s="140">
        <f t="shared" si="510"/>
        <v>46429200</v>
      </c>
      <c r="D4396" s="144"/>
      <c r="G4396" s="147"/>
      <c r="X4396" s="146"/>
      <c r="Y4396" s="146"/>
      <c r="Z4396" s="199"/>
      <c r="AA4396" s="146"/>
      <c r="AB4396" s="148"/>
    </row>
    <row r="4397" spans="1:28" x14ac:dyDescent="0.2">
      <c r="A4397" s="150"/>
      <c r="B4397" s="149" t="str">
        <f t="shared" si="509"/>
        <v/>
      </c>
      <c r="C4397" s="140">
        <f t="shared" si="510"/>
        <v>46440000</v>
      </c>
      <c r="D4397" s="144"/>
      <c r="G4397" s="147"/>
      <c r="X4397" s="146"/>
      <c r="Y4397" s="146"/>
      <c r="Z4397" s="199"/>
      <c r="AA4397" s="146"/>
      <c r="AB4397" s="148"/>
    </row>
    <row r="4398" spans="1:28" x14ac:dyDescent="0.2">
      <c r="A4398" s="150"/>
      <c r="B4398" s="149" t="str">
        <f t="shared" si="509"/>
        <v/>
      </c>
      <c r="C4398" s="140">
        <f t="shared" si="510"/>
        <v>46450800</v>
      </c>
      <c r="D4398" s="144"/>
      <c r="G4398" s="147"/>
      <c r="X4398" s="146"/>
      <c r="Y4398" s="146"/>
      <c r="Z4398" s="199"/>
      <c r="AA4398" s="146"/>
      <c r="AB4398" s="148"/>
    </row>
    <row r="4399" spans="1:28" x14ac:dyDescent="0.2">
      <c r="A4399" s="150"/>
      <c r="B4399" s="149" t="str">
        <f t="shared" si="509"/>
        <v/>
      </c>
      <c r="C4399" s="140">
        <f t="shared" si="510"/>
        <v>46461600</v>
      </c>
      <c r="D4399" s="144"/>
      <c r="G4399" s="147"/>
      <c r="X4399" s="146"/>
      <c r="Y4399" s="146"/>
      <c r="Z4399" s="199"/>
      <c r="AA4399" s="146"/>
      <c r="AB4399" s="148"/>
    </row>
    <row r="4400" spans="1:28" x14ac:dyDescent="0.2">
      <c r="A4400" s="150"/>
      <c r="B4400" s="149" t="str">
        <f t="shared" si="509"/>
        <v/>
      </c>
      <c r="C4400" s="140">
        <f t="shared" si="510"/>
        <v>46472400</v>
      </c>
      <c r="D4400" s="144"/>
      <c r="G4400" s="147"/>
      <c r="X4400" s="146"/>
      <c r="Y4400" s="146"/>
      <c r="Z4400" s="199"/>
      <c r="AA4400" s="146"/>
      <c r="AB4400" s="148"/>
    </row>
    <row r="4401" spans="1:28" x14ac:dyDescent="0.2">
      <c r="A4401" s="150"/>
      <c r="B4401" s="149" t="str">
        <f t="shared" si="509"/>
        <v/>
      </c>
      <c r="C4401" s="140">
        <f t="shared" si="510"/>
        <v>46483200</v>
      </c>
      <c r="D4401" s="144"/>
      <c r="G4401" s="147"/>
      <c r="X4401" s="146"/>
      <c r="Y4401" s="146"/>
      <c r="Z4401" s="199"/>
      <c r="AA4401" s="146"/>
      <c r="AB4401" s="148"/>
    </row>
    <row r="4402" spans="1:28" x14ac:dyDescent="0.2">
      <c r="A4402" s="150"/>
      <c r="B4402" s="149" t="str">
        <f t="shared" si="509"/>
        <v/>
      </c>
      <c r="C4402" s="140">
        <f t="shared" si="510"/>
        <v>46494000</v>
      </c>
      <c r="D4402" s="144"/>
      <c r="G4402" s="147"/>
      <c r="X4402" s="146"/>
      <c r="Y4402" s="146"/>
      <c r="Z4402" s="199"/>
      <c r="AA4402" s="146"/>
      <c r="AB4402" s="148"/>
    </row>
    <row r="4403" spans="1:28" x14ac:dyDescent="0.2">
      <c r="A4403" s="150"/>
      <c r="B4403" s="149" t="str">
        <f t="shared" si="509"/>
        <v/>
      </c>
      <c r="C4403" s="140">
        <f t="shared" si="510"/>
        <v>46504800</v>
      </c>
      <c r="D4403" s="144"/>
      <c r="G4403" s="147"/>
      <c r="X4403" s="146"/>
      <c r="Y4403" s="146"/>
      <c r="Z4403" s="199"/>
      <c r="AA4403" s="146"/>
      <c r="AB4403" s="148"/>
    </row>
    <row r="4404" spans="1:28" x14ac:dyDescent="0.2">
      <c r="A4404" s="150"/>
      <c r="B4404" s="149" t="str">
        <f t="shared" si="509"/>
        <v/>
      </c>
      <c r="C4404" s="140">
        <f t="shared" si="510"/>
        <v>46515600</v>
      </c>
      <c r="D4404" s="144"/>
      <c r="G4404" s="147"/>
      <c r="X4404" s="146"/>
      <c r="Y4404" s="146"/>
      <c r="Z4404" s="199"/>
      <c r="AA4404" s="146"/>
      <c r="AB4404" s="148"/>
    </row>
    <row r="4405" spans="1:28" x14ac:dyDescent="0.2">
      <c r="A4405" s="150"/>
      <c r="B4405" s="149" t="str">
        <f t="shared" si="509"/>
        <v/>
      </c>
      <c r="C4405" s="140">
        <f t="shared" si="510"/>
        <v>46526400</v>
      </c>
      <c r="D4405" s="144"/>
      <c r="G4405" s="147"/>
      <c r="X4405" s="146"/>
      <c r="Y4405" s="146"/>
      <c r="Z4405" s="199"/>
      <c r="AA4405" s="146"/>
      <c r="AB4405" s="148"/>
    </row>
    <row r="4406" spans="1:28" x14ac:dyDescent="0.2">
      <c r="A4406" s="150"/>
      <c r="B4406" s="149" t="str">
        <f t="shared" ref="B4406:B4469" si="511">IF(D4406="","",B4405+$N$5/24+0.000000001)</f>
        <v/>
      </c>
      <c r="C4406" s="140">
        <f t="shared" si="510"/>
        <v>46537200</v>
      </c>
      <c r="D4406" s="144"/>
      <c r="G4406" s="147"/>
      <c r="X4406" s="146"/>
      <c r="Y4406" s="146"/>
      <c r="Z4406" s="199"/>
      <c r="AA4406" s="146"/>
      <c r="AB4406" s="148"/>
    </row>
    <row r="4407" spans="1:28" x14ac:dyDescent="0.2">
      <c r="A4407" s="150"/>
      <c r="B4407" s="149" t="str">
        <f t="shared" si="511"/>
        <v/>
      </c>
      <c r="C4407" s="140">
        <f t="shared" si="510"/>
        <v>46548000</v>
      </c>
      <c r="D4407" s="144"/>
      <c r="G4407" s="147"/>
      <c r="X4407" s="146"/>
      <c r="Y4407" s="146"/>
      <c r="Z4407" s="199"/>
      <c r="AA4407" s="146"/>
      <c r="AB4407" s="148"/>
    </row>
    <row r="4408" spans="1:28" x14ac:dyDescent="0.2">
      <c r="A4408" s="150"/>
      <c r="B4408" s="149" t="str">
        <f t="shared" si="511"/>
        <v/>
      </c>
      <c r="C4408" s="140">
        <f t="shared" si="510"/>
        <v>46558800</v>
      </c>
      <c r="D4408" s="144"/>
      <c r="G4408" s="147"/>
      <c r="X4408" s="146"/>
      <c r="Y4408" s="146"/>
      <c r="Z4408" s="199"/>
      <c r="AA4408" s="146"/>
      <c r="AB4408" s="148"/>
    </row>
    <row r="4409" spans="1:28" x14ac:dyDescent="0.2">
      <c r="A4409" s="150"/>
      <c r="B4409" s="149" t="str">
        <f t="shared" si="511"/>
        <v/>
      </c>
      <c r="C4409" s="140">
        <f t="shared" si="510"/>
        <v>46569600</v>
      </c>
      <c r="D4409" s="144"/>
      <c r="G4409" s="147"/>
      <c r="X4409" s="146"/>
      <c r="Y4409" s="146"/>
      <c r="Z4409" s="199"/>
      <c r="AA4409" s="146"/>
      <c r="AB4409" s="148"/>
    </row>
    <row r="4410" spans="1:28" x14ac:dyDescent="0.2">
      <c r="A4410" s="150"/>
      <c r="B4410" s="149" t="str">
        <f t="shared" si="511"/>
        <v/>
      </c>
      <c r="C4410" s="140">
        <f t="shared" si="510"/>
        <v>46580400</v>
      </c>
      <c r="D4410" s="144"/>
      <c r="G4410" s="147"/>
      <c r="X4410" s="146"/>
      <c r="Y4410" s="146"/>
      <c r="Z4410" s="199"/>
      <c r="AA4410" s="146"/>
      <c r="AB4410" s="148"/>
    </row>
    <row r="4411" spans="1:28" x14ac:dyDescent="0.2">
      <c r="A4411" s="150"/>
      <c r="B4411" s="149" t="str">
        <f t="shared" si="511"/>
        <v/>
      </c>
      <c r="C4411" s="140">
        <f t="shared" si="510"/>
        <v>46591200</v>
      </c>
      <c r="D4411" s="144"/>
      <c r="G4411" s="147"/>
      <c r="X4411" s="146"/>
      <c r="Y4411" s="146"/>
      <c r="Z4411" s="199"/>
      <c r="AA4411" s="146"/>
      <c r="AB4411" s="148"/>
    </row>
    <row r="4412" spans="1:28" x14ac:dyDescent="0.2">
      <c r="A4412" s="150"/>
      <c r="B4412" s="149" t="str">
        <f t="shared" si="511"/>
        <v/>
      </c>
      <c r="C4412" s="140">
        <f t="shared" ref="C4412:C4475" si="512">C4411+$N$5*3600+0.00000000001</f>
        <v>46602000</v>
      </c>
      <c r="D4412" s="144"/>
      <c r="G4412" s="147"/>
      <c r="X4412" s="146"/>
      <c r="Y4412" s="146"/>
      <c r="Z4412" s="199"/>
      <c r="AA4412" s="146"/>
      <c r="AB4412" s="148"/>
    </row>
    <row r="4413" spans="1:28" x14ac:dyDescent="0.2">
      <c r="A4413" s="150"/>
      <c r="B4413" s="149" t="str">
        <f t="shared" si="511"/>
        <v/>
      </c>
      <c r="C4413" s="140">
        <f t="shared" si="512"/>
        <v>46612800</v>
      </c>
      <c r="D4413" s="144"/>
      <c r="G4413" s="147"/>
      <c r="X4413" s="146"/>
      <c r="Y4413" s="146"/>
      <c r="Z4413" s="199"/>
      <c r="AA4413" s="146"/>
      <c r="AB4413" s="148"/>
    </row>
    <row r="4414" spans="1:28" x14ac:dyDescent="0.2">
      <c r="A4414" s="150"/>
      <c r="B4414" s="149" t="str">
        <f t="shared" si="511"/>
        <v/>
      </c>
      <c r="C4414" s="140">
        <f t="shared" si="512"/>
        <v>46623600</v>
      </c>
      <c r="D4414" s="144"/>
      <c r="G4414" s="147"/>
      <c r="X4414" s="146"/>
      <c r="Y4414" s="146"/>
      <c r="Z4414" s="199"/>
      <c r="AA4414" s="146"/>
      <c r="AB4414" s="148"/>
    </row>
    <row r="4415" spans="1:28" x14ac:dyDescent="0.2">
      <c r="A4415" s="150"/>
      <c r="B4415" s="149" t="str">
        <f t="shared" si="511"/>
        <v/>
      </c>
      <c r="C4415" s="140">
        <f t="shared" si="512"/>
        <v>46634400</v>
      </c>
      <c r="D4415" s="144"/>
      <c r="G4415" s="147"/>
      <c r="X4415" s="146"/>
      <c r="Y4415" s="146"/>
      <c r="Z4415" s="199"/>
      <c r="AA4415" s="146"/>
      <c r="AB4415" s="148"/>
    </row>
    <row r="4416" spans="1:28" x14ac:dyDescent="0.2">
      <c r="A4416" s="150"/>
      <c r="B4416" s="149" t="str">
        <f t="shared" si="511"/>
        <v/>
      </c>
      <c r="C4416" s="140">
        <f t="shared" si="512"/>
        <v>46645200</v>
      </c>
      <c r="D4416" s="144"/>
      <c r="G4416" s="147"/>
      <c r="X4416" s="146"/>
      <c r="Y4416" s="146"/>
      <c r="Z4416" s="199"/>
      <c r="AA4416" s="146"/>
      <c r="AB4416" s="148"/>
    </row>
    <row r="4417" spans="1:28" x14ac:dyDescent="0.2">
      <c r="A4417" s="150"/>
      <c r="B4417" s="149" t="str">
        <f t="shared" si="511"/>
        <v/>
      </c>
      <c r="C4417" s="140">
        <f t="shared" si="512"/>
        <v>46656000</v>
      </c>
      <c r="D4417" s="144"/>
      <c r="G4417" s="147"/>
      <c r="X4417" s="146"/>
      <c r="Y4417" s="146"/>
      <c r="Z4417" s="199"/>
      <c r="AA4417" s="146"/>
      <c r="AB4417" s="148"/>
    </row>
    <row r="4418" spans="1:28" x14ac:dyDescent="0.2">
      <c r="A4418" s="150"/>
      <c r="B4418" s="149" t="str">
        <f t="shared" si="511"/>
        <v/>
      </c>
      <c r="C4418" s="140">
        <f t="shared" si="512"/>
        <v>46666800</v>
      </c>
      <c r="D4418" s="144"/>
      <c r="G4418" s="147"/>
      <c r="X4418" s="146"/>
      <c r="Y4418" s="146"/>
      <c r="Z4418" s="199"/>
      <c r="AA4418" s="146"/>
      <c r="AB4418" s="148"/>
    </row>
    <row r="4419" spans="1:28" x14ac:dyDescent="0.2">
      <c r="A4419" s="150"/>
      <c r="B4419" s="149" t="str">
        <f t="shared" si="511"/>
        <v/>
      </c>
      <c r="C4419" s="140">
        <f t="shared" si="512"/>
        <v>46677600</v>
      </c>
      <c r="D4419" s="144"/>
      <c r="G4419" s="147"/>
      <c r="X4419" s="146"/>
      <c r="Y4419" s="146"/>
      <c r="Z4419" s="199"/>
      <c r="AA4419" s="146"/>
      <c r="AB4419" s="148"/>
    </row>
    <row r="4420" spans="1:28" x14ac:dyDescent="0.2">
      <c r="A4420" s="150"/>
      <c r="B4420" s="149" t="str">
        <f t="shared" si="511"/>
        <v/>
      </c>
      <c r="C4420" s="140">
        <f t="shared" si="512"/>
        <v>46688400</v>
      </c>
      <c r="D4420" s="144"/>
      <c r="G4420" s="147"/>
      <c r="X4420" s="146"/>
      <c r="Y4420" s="146"/>
      <c r="Z4420" s="199"/>
      <c r="AA4420" s="146"/>
      <c r="AB4420" s="148"/>
    </row>
    <row r="4421" spans="1:28" x14ac:dyDescent="0.2">
      <c r="A4421" s="150"/>
      <c r="B4421" s="149" t="str">
        <f t="shared" si="511"/>
        <v/>
      </c>
      <c r="C4421" s="140">
        <f t="shared" si="512"/>
        <v>46699200</v>
      </c>
      <c r="D4421" s="144"/>
      <c r="G4421" s="147"/>
      <c r="X4421" s="146"/>
      <c r="Y4421" s="146"/>
      <c r="Z4421" s="199"/>
      <c r="AA4421" s="146"/>
      <c r="AB4421" s="148"/>
    </row>
    <row r="4422" spans="1:28" x14ac:dyDescent="0.2">
      <c r="A4422" s="150"/>
      <c r="B4422" s="149" t="str">
        <f t="shared" si="511"/>
        <v/>
      </c>
      <c r="C4422" s="140">
        <f t="shared" si="512"/>
        <v>46710000</v>
      </c>
      <c r="D4422" s="144"/>
      <c r="G4422" s="147"/>
      <c r="X4422" s="146"/>
      <c r="Y4422" s="146"/>
      <c r="Z4422" s="199"/>
      <c r="AA4422" s="146"/>
      <c r="AB4422" s="148"/>
    </row>
    <row r="4423" spans="1:28" x14ac:dyDescent="0.2">
      <c r="A4423" s="150"/>
      <c r="B4423" s="149" t="str">
        <f t="shared" si="511"/>
        <v/>
      </c>
      <c r="C4423" s="140">
        <f t="shared" si="512"/>
        <v>46720800</v>
      </c>
      <c r="D4423" s="144"/>
      <c r="G4423" s="147"/>
      <c r="X4423" s="146"/>
      <c r="Y4423" s="146"/>
      <c r="Z4423" s="199"/>
      <c r="AA4423" s="146"/>
      <c r="AB4423" s="148"/>
    </row>
    <row r="4424" spans="1:28" x14ac:dyDescent="0.2">
      <c r="A4424" s="150"/>
      <c r="B4424" s="149" t="str">
        <f t="shared" si="511"/>
        <v/>
      </c>
      <c r="C4424" s="140">
        <f t="shared" si="512"/>
        <v>46731600</v>
      </c>
      <c r="D4424" s="144"/>
      <c r="G4424" s="147"/>
      <c r="X4424" s="146"/>
      <c r="Y4424" s="146"/>
      <c r="Z4424" s="199"/>
      <c r="AA4424" s="146"/>
      <c r="AB4424" s="148"/>
    </row>
    <row r="4425" spans="1:28" x14ac:dyDescent="0.2">
      <c r="A4425" s="150"/>
      <c r="B4425" s="149" t="str">
        <f t="shared" si="511"/>
        <v/>
      </c>
      <c r="C4425" s="140">
        <f t="shared" si="512"/>
        <v>46742400</v>
      </c>
      <c r="D4425" s="144"/>
      <c r="G4425" s="147"/>
      <c r="X4425" s="146"/>
      <c r="Y4425" s="146"/>
      <c r="Z4425" s="199"/>
      <c r="AA4425" s="146"/>
      <c r="AB4425" s="148"/>
    </row>
    <row r="4426" spans="1:28" x14ac:dyDescent="0.2">
      <c r="A4426" s="150"/>
      <c r="B4426" s="149" t="str">
        <f t="shared" si="511"/>
        <v/>
      </c>
      <c r="C4426" s="140">
        <f t="shared" si="512"/>
        <v>46753200</v>
      </c>
      <c r="D4426" s="144"/>
      <c r="G4426" s="147"/>
      <c r="X4426" s="146"/>
      <c r="Y4426" s="146"/>
      <c r="Z4426" s="199"/>
      <c r="AA4426" s="146"/>
      <c r="AB4426" s="148"/>
    </row>
    <row r="4427" spans="1:28" x14ac:dyDescent="0.2">
      <c r="A4427" s="150"/>
      <c r="B4427" s="149" t="str">
        <f t="shared" si="511"/>
        <v/>
      </c>
      <c r="C4427" s="140">
        <f t="shared" si="512"/>
        <v>46764000</v>
      </c>
      <c r="D4427" s="144"/>
      <c r="G4427" s="147"/>
      <c r="X4427" s="146"/>
      <c r="Y4427" s="146"/>
      <c r="Z4427" s="199"/>
      <c r="AA4427" s="146"/>
      <c r="AB4427" s="148"/>
    </row>
    <row r="4428" spans="1:28" x14ac:dyDescent="0.2">
      <c r="A4428" s="150"/>
      <c r="B4428" s="149" t="str">
        <f t="shared" si="511"/>
        <v/>
      </c>
      <c r="C4428" s="140">
        <f t="shared" si="512"/>
        <v>46774800</v>
      </c>
      <c r="D4428" s="144"/>
      <c r="G4428" s="147"/>
      <c r="X4428" s="146"/>
      <c r="Y4428" s="146"/>
      <c r="Z4428" s="199"/>
      <c r="AA4428" s="146"/>
      <c r="AB4428" s="148"/>
    </row>
    <row r="4429" spans="1:28" x14ac:dyDescent="0.2">
      <c r="A4429" s="150"/>
      <c r="B4429" s="149" t="str">
        <f t="shared" si="511"/>
        <v/>
      </c>
      <c r="C4429" s="140">
        <f t="shared" si="512"/>
        <v>46785600</v>
      </c>
      <c r="D4429" s="144"/>
      <c r="G4429" s="147"/>
      <c r="X4429" s="146"/>
      <c r="Y4429" s="146"/>
      <c r="Z4429" s="199"/>
      <c r="AA4429" s="146"/>
      <c r="AB4429" s="148"/>
    </row>
    <row r="4430" spans="1:28" x14ac:dyDescent="0.2">
      <c r="A4430" s="150"/>
      <c r="B4430" s="149" t="str">
        <f t="shared" si="511"/>
        <v/>
      </c>
      <c r="C4430" s="140">
        <f t="shared" si="512"/>
        <v>46796400</v>
      </c>
      <c r="D4430" s="144"/>
      <c r="G4430" s="147"/>
      <c r="X4430" s="146"/>
      <c r="Y4430" s="146"/>
      <c r="Z4430" s="199"/>
      <c r="AA4430" s="146"/>
      <c r="AB4430" s="148"/>
    </row>
    <row r="4431" spans="1:28" x14ac:dyDescent="0.2">
      <c r="A4431" s="150"/>
      <c r="B4431" s="149" t="str">
        <f t="shared" si="511"/>
        <v/>
      </c>
      <c r="C4431" s="140">
        <f t="shared" si="512"/>
        <v>46807200</v>
      </c>
      <c r="D4431" s="144"/>
      <c r="G4431" s="147"/>
      <c r="X4431" s="146"/>
      <c r="Y4431" s="146"/>
      <c r="Z4431" s="199"/>
      <c r="AA4431" s="146"/>
      <c r="AB4431" s="148"/>
    </row>
    <row r="4432" spans="1:28" x14ac:dyDescent="0.2">
      <c r="A4432" s="150"/>
      <c r="B4432" s="149" t="str">
        <f t="shared" si="511"/>
        <v/>
      </c>
      <c r="C4432" s="140">
        <f t="shared" si="512"/>
        <v>46818000</v>
      </c>
      <c r="D4432" s="144"/>
      <c r="G4432" s="147"/>
      <c r="X4432" s="146"/>
      <c r="Y4432" s="146"/>
      <c r="Z4432" s="199"/>
      <c r="AA4432" s="146"/>
      <c r="AB4432" s="148"/>
    </row>
    <row r="4433" spans="1:28" x14ac:dyDescent="0.2">
      <c r="A4433" s="150"/>
      <c r="B4433" s="149" t="str">
        <f t="shared" si="511"/>
        <v/>
      </c>
      <c r="C4433" s="140">
        <f t="shared" si="512"/>
        <v>46828800</v>
      </c>
      <c r="D4433" s="144"/>
      <c r="G4433" s="147"/>
      <c r="X4433" s="146"/>
      <c r="Y4433" s="146"/>
      <c r="Z4433" s="199"/>
      <c r="AA4433" s="146"/>
      <c r="AB4433" s="148"/>
    </row>
    <row r="4434" spans="1:28" x14ac:dyDescent="0.2">
      <c r="A4434" s="150"/>
      <c r="B4434" s="149" t="str">
        <f t="shared" si="511"/>
        <v/>
      </c>
      <c r="C4434" s="140">
        <f t="shared" si="512"/>
        <v>46839600</v>
      </c>
      <c r="D4434" s="144"/>
      <c r="G4434" s="147"/>
      <c r="X4434" s="146"/>
      <c r="Y4434" s="146"/>
      <c r="Z4434" s="199"/>
      <c r="AA4434" s="146"/>
      <c r="AB4434" s="148"/>
    </row>
    <row r="4435" spans="1:28" x14ac:dyDescent="0.2">
      <c r="A4435" s="150"/>
      <c r="B4435" s="149" t="str">
        <f t="shared" si="511"/>
        <v/>
      </c>
      <c r="C4435" s="140">
        <f t="shared" si="512"/>
        <v>46850400</v>
      </c>
      <c r="D4435" s="144"/>
      <c r="G4435" s="147"/>
      <c r="X4435" s="146"/>
      <c r="Y4435" s="146"/>
      <c r="Z4435" s="199"/>
      <c r="AA4435" s="146"/>
      <c r="AB4435" s="148"/>
    </row>
    <row r="4436" spans="1:28" x14ac:dyDescent="0.2">
      <c r="A4436" s="150"/>
      <c r="B4436" s="149" t="str">
        <f t="shared" si="511"/>
        <v/>
      </c>
      <c r="C4436" s="140">
        <f t="shared" si="512"/>
        <v>46861200</v>
      </c>
      <c r="D4436" s="144"/>
      <c r="G4436" s="147"/>
      <c r="X4436" s="146"/>
      <c r="Y4436" s="146"/>
      <c r="Z4436" s="199"/>
      <c r="AA4436" s="146"/>
      <c r="AB4436" s="148"/>
    </row>
    <row r="4437" spans="1:28" x14ac:dyDescent="0.2">
      <c r="A4437" s="150"/>
      <c r="B4437" s="149" t="str">
        <f t="shared" si="511"/>
        <v/>
      </c>
      <c r="C4437" s="140">
        <f t="shared" si="512"/>
        <v>46872000</v>
      </c>
      <c r="D4437" s="144"/>
      <c r="G4437" s="147"/>
      <c r="X4437" s="146"/>
      <c r="Y4437" s="146"/>
      <c r="Z4437" s="199"/>
      <c r="AA4437" s="146"/>
      <c r="AB4437" s="148"/>
    </row>
    <row r="4438" spans="1:28" x14ac:dyDescent="0.2">
      <c r="A4438" s="150"/>
      <c r="B4438" s="149" t="str">
        <f t="shared" si="511"/>
        <v/>
      </c>
      <c r="C4438" s="140">
        <f t="shared" si="512"/>
        <v>46882800</v>
      </c>
      <c r="D4438" s="144"/>
      <c r="G4438" s="147"/>
      <c r="X4438" s="146"/>
      <c r="Y4438" s="146"/>
      <c r="Z4438" s="199"/>
      <c r="AA4438" s="146"/>
      <c r="AB4438" s="148"/>
    </row>
    <row r="4439" spans="1:28" x14ac:dyDescent="0.2">
      <c r="A4439" s="150"/>
      <c r="B4439" s="149" t="str">
        <f t="shared" si="511"/>
        <v/>
      </c>
      <c r="C4439" s="140">
        <f t="shared" si="512"/>
        <v>46893600</v>
      </c>
      <c r="D4439" s="144"/>
      <c r="G4439" s="147"/>
      <c r="X4439" s="146"/>
      <c r="Y4439" s="146"/>
      <c r="Z4439" s="199"/>
      <c r="AA4439" s="146"/>
      <c r="AB4439" s="148"/>
    </row>
    <row r="4440" spans="1:28" x14ac:dyDescent="0.2">
      <c r="A4440" s="150"/>
      <c r="B4440" s="149" t="str">
        <f t="shared" si="511"/>
        <v/>
      </c>
      <c r="C4440" s="140">
        <f t="shared" si="512"/>
        <v>46904400</v>
      </c>
      <c r="D4440" s="144"/>
      <c r="G4440" s="147"/>
      <c r="X4440" s="146"/>
      <c r="Y4440" s="146"/>
      <c r="Z4440" s="199"/>
      <c r="AA4440" s="146"/>
      <c r="AB4440" s="148"/>
    </row>
    <row r="4441" spans="1:28" x14ac:dyDescent="0.2">
      <c r="A4441" s="150"/>
      <c r="B4441" s="149" t="str">
        <f t="shared" si="511"/>
        <v/>
      </c>
      <c r="C4441" s="140">
        <f t="shared" si="512"/>
        <v>46915200</v>
      </c>
      <c r="D4441" s="144"/>
      <c r="G4441" s="147"/>
      <c r="X4441" s="146"/>
      <c r="Y4441" s="146"/>
      <c r="Z4441" s="199"/>
      <c r="AA4441" s="146"/>
      <c r="AB4441" s="148"/>
    </row>
    <row r="4442" spans="1:28" x14ac:dyDescent="0.2">
      <c r="A4442" s="150"/>
      <c r="B4442" s="149" t="str">
        <f t="shared" si="511"/>
        <v/>
      </c>
      <c r="C4442" s="140">
        <f t="shared" si="512"/>
        <v>46926000</v>
      </c>
      <c r="D4442" s="144"/>
      <c r="G4442" s="147"/>
      <c r="X4442" s="146"/>
      <c r="Y4442" s="146"/>
      <c r="Z4442" s="199"/>
      <c r="AA4442" s="146"/>
      <c r="AB4442" s="148"/>
    </row>
    <row r="4443" spans="1:28" x14ac:dyDescent="0.2">
      <c r="A4443" s="150"/>
      <c r="B4443" s="149" t="str">
        <f t="shared" si="511"/>
        <v/>
      </c>
      <c r="C4443" s="140">
        <f t="shared" si="512"/>
        <v>46936800</v>
      </c>
      <c r="D4443" s="144"/>
      <c r="G4443" s="147"/>
      <c r="X4443" s="146"/>
      <c r="Y4443" s="146"/>
      <c r="Z4443" s="199"/>
      <c r="AA4443" s="146"/>
      <c r="AB4443" s="148"/>
    </row>
    <row r="4444" spans="1:28" x14ac:dyDescent="0.2">
      <c r="A4444" s="150"/>
      <c r="B4444" s="149" t="str">
        <f t="shared" si="511"/>
        <v/>
      </c>
      <c r="C4444" s="140">
        <f t="shared" si="512"/>
        <v>46947600</v>
      </c>
      <c r="D4444" s="144"/>
      <c r="G4444" s="147"/>
      <c r="X4444" s="146"/>
      <c r="Y4444" s="146"/>
      <c r="Z4444" s="199"/>
      <c r="AA4444" s="146"/>
      <c r="AB4444" s="148"/>
    </row>
    <row r="4445" spans="1:28" x14ac:dyDescent="0.2">
      <c r="A4445" s="150"/>
      <c r="B4445" s="149" t="str">
        <f t="shared" si="511"/>
        <v/>
      </c>
      <c r="C4445" s="140">
        <f t="shared" si="512"/>
        <v>46958400</v>
      </c>
      <c r="D4445" s="144"/>
      <c r="G4445" s="147"/>
      <c r="X4445" s="146"/>
      <c r="Y4445" s="146"/>
      <c r="Z4445" s="199"/>
      <c r="AA4445" s="146"/>
      <c r="AB4445" s="148"/>
    </row>
    <row r="4446" spans="1:28" x14ac:dyDescent="0.2">
      <c r="A4446" s="150"/>
      <c r="B4446" s="149" t="str">
        <f t="shared" si="511"/>
        <v/>
      </c>
      <c r="C4446" s="140">
        <f t="shared" si="512"/>
        <v>46969200</v>
      </c>
      <c r="D4446" s="144"/>
      <c r="G4446" s="147"/>
      <c r="X4446" s="146"/>
      <c r="Y4446" s="146"/>
      <c r="Z4446" s="199"/>
      <c r="AA4446" s="146"/>
      <c r="AB4446" s="148"/>
    </row>
    <row r="4447" spans="1:28" x14ac:dyDescent="0.2">
      <c r="A4447" s="150"/>
      <c r="B4447" s="149" t="str">
        <f t="shared" si="511"/>
        <v/>
      </c>
      <c r="C4447" s="140">
        <f t="shared" si="512"/>
        <v>46980000</v>
      </c>
      <c r="D4447" s="144"/>
      <c r="G4447" s="147"/>
      <c r="X4447" s="146"/>
      <c r="Y4447" s="146"/>
      <c r="Z4447" s="199"/>
      <c r="AA4447" s="146"/>
      <c r="AB4447" s="148"/>
    </row>
    <row r="4448" spans="1:28" x14ac:dyDescent="0.2">
      <c r="A4448" s="150"/>
      <c r="B4448" s="149" t="str">
        <f t="shared" si="511"/>
        <v/>
      </c>
      <c r="C4448" s="140">
        <f t="shared" si="512"/>
        <v>46990800</v>
      </c>
      <c r="D4448" s="144"/>
      <c r="G4448" s="147"/>
      <c r="X4448" s="146"/>
      <c r="Y4448" s="146"/>
      <c r="Z4448" s="199"/>
      <c r="AA4448" s="146"/>
      <c r="AB4448" s="148"/>
    </row>
    <row r="4449" spans="1:28" x14ac:dyDescent="0.2">
      <c r="A4449" s="150"/>
      <c r="B4449" s="149" t="str">
        <f t="shared" si="511"/>
        <v/>
      </c>
      <c r="C4449" s="140">
        <f t="shared" si="512"/>
        <v>47001600</v>
      </c>
      <c r="D4449" s="144"/>
      <c r="G4449" s="147"/>
      <c r="X4449" s="146"/>
      <c r="Y4449" s="146"/>
      <c r="Z4449" s="199"/>
      <c r="AA4449" s="146"/>
      <c r="AB4449" s="148"/>
    </row>
    <row r="4450" spans="1:28" x14ac:dyDescent="0.2">
      <c r="A4450" s="150"/>
      <c r="B4450" s="149" t="str">
        <f t="shared" si="511"/>
        <v/>
      </c>
      <c r="C4450" s="140">
        <f t="shared" si="512"/>
        <v>47012400</v>
      </c>
      <c r="D4450" s="144"/>
      <c r="G4450" s="147"/>
      <c r="X4450" s="146"/>
      <c r="Y4450" s="146"/>
      <c r="Z4450" s="199"/>
      <c r="AA4450" s="146"/>
      <c r="AB4450" s="148"/>
    </row>
    <row r="4451" spans="1:28" x14ac:dyDescent="0.2">
      <c r="A4451" s="150"/>
      <c r="B4451" s="149" t="str">
        <f t="shared" si="511"/>
        <v/>
      </c>
      <c r="C4451" s="140">
        <f t="shared" si="512"/>
        <v>47023200</v>
      </c>
      <c r="D4451" s="144"/>
      <c r="G4451" s="147"/>
      <c r="X4451" s="146"/>
      <c r="Y4451" s="146"/>
      <c r="Z4451" s="199"/>
      <c r="AA4451" s="146"/>
      <c r="AB4451" s="148"/>
    </row>
    <row r="4452" spans="1:28" x14ac:dyDescent="0.2">
      <c r="A4452" s="150"/>
      <c r="B4452" s="149" t="str">
        <f t="shared" si="511"/>
        <v/>
      </c>
      <c r="C4452" s="140">
        <f t="shared" si="512"/>
        <v>47034000</v>
      </c>
      <c r="D4452" s="144"/>
      <c r="G4452" s="147"/>
      <c r="X4452" s="146"/>
      <c r="Y4452" s="146"/>
      <c r="Z4452" s="199"/>
      <c r="AA4452" s="146"/>
      <c r="AB4452" s="148"/>
    </row>
    <row r="4453" spans="1:28" x14ac:dyDescent="0.2">
      <c r="A4453" s="150"/>
      <c r="B4453" s="149" t="str">
        <f t="shared" si="511"/>
        <v/>
      </c>
      <c r="C4453" s="140">
        <f t="shared" si="512"/>
        <v>47044800</v>
      </c>
      <c r="D4453" s="144"/>
      <c r="G4453" s="147"/>
      <c r="X4453" s="146"/>
      <c r="Y4453" s="146"/>
      <c r="Z4453" s="199"/>
      <c r="AA4453" s="146"/>
      <c r="AB4453" s="148"/>
    </row>
    <row r="4454" spans="1:28" x14ac:dyDescent="0.2">
      <c r="A4454" s="150"/>
      <c r="B4454" s="149" t="str">
        <f t="shared" si="511"/>
        <v/>
      </c>
      <c r="C4454" s="140">
        <f t="shared" si="512"/>
        <v>47055600</v>
      </c>
      <c r="D4454" s="144"/>
      <c r="G4454" s="147"/>
      <c r="X4454" s="146"/>
      <c r="Y4454" s="146"/>
      <c r="Z4454" s="199"/>
      <c r="AA4454" s="146"/>
      <c r="AB4454" s="148"/>
    </row>
    <row r="4455" spans="1:28" x14ac:dyDescent="0.2">
      <c r="A4455" s="150"/>
      <c r="B4455" s="149" t="str">
        <f t="shared" si="511"/>
        <v/>
      </c>
      <c r="C4455" s="140">
        <f t="shared" si="512"/>
        <v>47066400</v>
      </c>
      <c r="D4455" s="144"/>
      <c r="G4455" s="147"/>
      <c r="X4455" s="146"/>
      <c r="Y4455" s="146"/>
      <c r="Z4455" s="199"/>
      <c r="AA4455" s="146"/>
      <c r="AB4455" s="148"/>
    </row>
    <row r="4456" spans="1:28" x14ac:dyDescent="0.2">
      <c r="A4456" s="150"/>
      <c r="B4456" s="149" t="str">
        <f t="shared" si="511"/>
        <v/>
      </c>
      <c r="C4456" s="140">
        <f t="shared" si="512"/>
        <v>47077200</v>
      </c>
      <c r="D4456" s="144"/>
      <c r="G4456" s="147"/>
      <c r="X4456" s="146"/>
      <c r="Y4456" s="146"/>
      <c r="Z4456" s="199"/>
      <c r="AA4456" s="146"/>
      <c r="AB4456" s="148"/>
    </row>
    <row r="4457" spans="1:28" x14ac:dyDescent="0.2">
      <c r="A4457" s="150"/>
      <c r="B4457" s="149" t="str">
        <f t="shared" si="511"/>
        <v/>
      </c>
      <c r="C4457" s="140">
        <f t="shared" si="512"/>
        <v>47088000</v>
      </c>
      <c r="D4457" s="144"/>
      <c r="G4457" s="147"/>
      <c r="X4457" s="146"/>
      <c r="Y4457" s="146"/>
      <c r="Z4457" s="199"/>
      <c r="AA4457" s="146"/>
      <c r="AB4457" s="148"/>
    </row>
    <row r="4458" spans="1:28" x14ac:dyDescent="0.2">
      <c r="A4458" s="150"/>
      <c r="B4458" s="149" t="str">
        <f t="shared" si="511"/>
        <v/>
      </c>
      <c r="C4458" s="140">
        <f t="shared" si="512"/>
        <v>47098800</v>
      </c>
      <c r="D4458" s="144"/>
      <c r="G4458" s="147"/>
      <c r="X4458" s="146"/>
      <c r="Y4458" s="146"/>
      <c r="Z4458" s="199"/>
      <c r="AA4458" s="146"/>
      <c r="AB4458" s="148"/>
    </row>
    <row r="4459" spans="1:28" x14ac:dyDescent="0.2">
      <c r="A4459" s="150"/>
      <c r="B4459" s="149" t="str">
        <f t="shared" si="511"/>
        <v/>
      </c>
      <c r="C4459" s="140">
        <f t="shared" si="512"/>
        <v>47109600</v>
      </c>
      <c r="D4459" s="144"/>
      <c r="G4459" s="147"/>
      <c r="X4459" s="146"/>
      <c r="Y4459" s="146"/>
      <c r="Z4459" s="199"/>
      <c r="AA4459" s="146"/>
      <c r="AB4459" s="148"/>
    </row>
    <row r="4460" spans="1:28" x14ac:dyDescent="0.2">
      <c r="A4460" s="150"/>
      <c r="B4460" s="149" t="str">
        <f t="shared" si="511"/>
        <v/>
      </c>
      <c r="C4460" s="140">
        <f t="shared" si="512"/>
        <v>47120400</v>
      </c>
      <c r="D4460" s="144"/>
      <c r="G4460" s="147"/>
      <c r="X4460" s="146"/>
      <c r="Y4460" s="146"/>
      <c r="Z4460" s="199"/>
      <c r="AA4460" s="146"/>
      <c r="AB4460" s="148"/>
    </row>
    <row r="4461" spans="1:28" x14ac:dyDescent="0.2">
      <c r="A4461" s="150"/>
      <c r="B4461" s="149" t="str">
        <f t="shared" si="511"/>
        <v/>
      </c>
      <c r="C4461" s="140">
        <f t="shared" si="512"/>
        <v>47131200</v>
      </c>
      <c r="D4461" s="144"/>
      <c r="G4461" s="147"/>
      <c r="X4461" s="146"/>
      <c r="Y4461" s="146"/>
      <c r="Z4461" s="199"/>
      <c r="AA4461" s="146"/>
      <c r="AB4461" s="148"/>
    </row>
    <row r="4462" spans="1:28" x14ac:dyDescent="0.2">
      <c r="A4462" s="150"/>
      <c r="B4462" s="149" t="str">
        <f t="shared" si="511"/>
        <v/>
      </c>
      <c r="C4462" s="140">
        <f t="shared" si="512"/>
        <v>47142000</v>
      </c>
      <c r="D4462" s="144"/>
      <c r="G4462" s="147"/>
      <c r="X4462" s="146"/>
      <c r="Y4462" s="146"/>
      <c r="Z4462" s="199"/>
      <c r="AA4462" s="146"/>
      <c r="AB4462" s="148"/>
    </row>
    <row r="4463" spans="1:28" x14ac:dyDescent="0.2">
      <c r="A4463" s="150"/>
      <c r="B4463" s="149" t="str">
        <f t="shared" si="511"/>
        <v/>
      </c>
      <c r="C4463" s="140">
        <f t="shared" si="512"/>
        <v>47152800</v>
      </c>
      <c r="D4463" s="144"/>
      <c r="G4463" s="147"/>
      <c r="X4463" s="146"/>
      <c r="Y4463" s="146"/>
      <c r="Z4463" s="199"/>
      <c r="AA4463" s="146"/>
      <c r="AB4463" s="148"/>
    </row>
    <row r="4464" spans="1:28" x14ac:dyDescent="0.2">
      <c r="A4464" s="150"/>
      <c r="B4464" s="149" t="str">
        <f t="shared" si="511"/>
        <v/>
      </c>
      <c r="C4464" s="140">
        <f t="shared" si="512"/>
        <v>47163600</v>
      </c>
      <c r="D4464" s="144"/>
      <c r="G4464" s="147"/>
      <c r="X4464" s="146"/>
      <c r="Y4464" s="146"/>
      <c r="Z4464" s="199"/>
      <c r="AA4464" s="146"/>
      <c r="AB4464" s="148"/>
    </row>
    <row r="4465" spans="1:28" x14ac:dyDescent="0.2">
      <c r="A4465" s="150"/>
      <c r="B4465" s="149" t="str">
        <f t="shared" si="511"/>
        <v/>
      </c>
      <c r="C4465" s="140">
        <f t="shared" si="512"/>
        <v>47174400</v>
      </c>
      <c r="D4465" s="144"/>
      <c r="G4465" s="147"/>
      <c r="X4465" s="146"/>
      <c r="Y4465" s="146"/>
      <c r="Z4465" s="199"/>
      <c r="AA4465" s="146"/>
      <c r="AB4465" s="148"/>
    </row>
    <row r="4466" spans="1:28" x14ac:dyDescent="0.2">
      <c r="A4466" s="150"/>
      <c r="B4466" s="149" t="str">
        <f t="shared" si="511"/>
        <v/>
      </c>
      <c r="C4466" s="140">
        <f t="shared" si="512"/>
        <v>47185200</v>
      </c>
      <c r="D4466" s="144"/>
      <c r="G4466" s="147"/>
      <c r="X4466" s="146"/>
      <c r="Y4466" s="146"/>
      <c r="Z4466" s="199"/>
      <c r="AA4466" s="146"/>
      <c r="AB4466" s="148"/>
    </row>
    <row r="4467" spans="1:28" x14ac:dyDescent="0.2">
      <c r="A4467" s="150"/>
      <c r="B4467" s="149" t="str">
        <f t="shared" si="511"/>
        <v/>
      </c>
      <c r="C4467" s="140">
        <f t="shared" si="512"/>
        <v>47196000</v>
      </c>
      <c r="D4467" s="144"/>
      <c r="G4467" s="147"/>
      <c r="X4467" s="146"/>
      <c r="Y4467" s="146"/>
      <c r="Z4467" s="199"/>
      <c r="AA4467" s="146"/>
      <c r="AB4467" s="148"/>
    </row>
    <row r="4468" spans="1:28" x14ac:dyDescent="0.2">
      <c r="A4468" s="150"/>
      <c r="B4468" s="149" t="str">
        <f t="shared" si="511"/>
        <v/>
      </c>
      <c r="C4468" s="140">
        <f t="shared" si="512"/>
        <v>47206800</v>
      </c>
      <c r="D4468" s="144"/>
      <c r="G4468" s="147"/>
      <c r="X4468" s="146"/>
      <c r="Y4468" s="146"/>
      <c r="Z4468" s="199"/>
      <c r="AA4468" s="146"/>
      <c r="AB4468" s="148"/>
    </row>
    <row r="4469" spans="1:28" x14ac:dyDescent="0.2">
      <c r="A4469" s="150"/>
      <c r="B4469" s="149" t="str">
        <f t="shared" si="511"/>
        <v/>
      </c>
      <c r="C4469" s="140">
        <f t="shared" si="512"/>
        <v>47217600</v>
      </c>
      <c r="D4469" s="144"/>
      <c r="G4469" s="147"/>
      <c r="X4469" s="146"/>
      <c r="Y4469" s="146"/>
      <c r="Z4469" s="199"/>
      <c r="AA4469" s="146"/>
      <c r="AB4469" s="148"/>
    </row>
    <row r="4470" spans="1:28" x14ac:dyDescent="0.2">
      <c r="A4470" s="150"/>
      <c r="B4470" s="149" t="str">
        <f t="shared" ref="B4470:B4533" si="513">IF(D4470="","",B4469+$N$5/24+0.000000001)</f>
        <v/>
      </c>
      <c r="C4470" s="140">
        <f t="shared" si="512"/>
        <v>47228400</v>
      </c>
      <c r="D4470" s="144"/>
      <c r="G4470" s="147"/>
      <c r="X4470" s="146"/>
      <c r="Y4470" s="146"/>
      <c r="Z4470" s="199"/>
      <c r="AA4470" s="146"/>
      <c r="AB4470" s="148"/>
    </row>
    <row r="4471" spans="1:28" x14ac:dyDescent="0.2">
      <c r="A4471" s="150"/>
      <c r="B4471" s="149" t="str">
        <f t="shared" si="513"/>
        <v/>
      </c>
      <c r="C4471" s="140">
        <f t="shared" si="512"/>
        <v>47239200</v>
      </c>
      <c r="D4471" s="144"/>
      <c r="G4471" s="147"/>
      <c r="X4471" s="146"/>
      <c r="Y4471" s="146"/>
      <c r="Z4471" s="199"/>
      <c r="AA4471" s="146"/>
      <c r="AB4471" s="148"/>
    </row>
    <row r="4472" spans="1:28" x14ac:dyDescent="0.2">
      <c r="A4472" s="150"/>
      <c r="B4472" s="149" t="str">
        <f t="shared" si="513"/>
        <v/>
      </c>
      <c r="C4472" s="140">
        <f t="shared" si="512"/>
        <v>47250000</v>
      </c>
      <c r="D4472" s="144"/>
      <c r="G4472" s="147"/>
      <c r="X4472" s="146"/>
      <c r="Y4472" s="146"/>
      <c r="Z4472" s="199"/>
      <c r="AA4472" s="146"/>
      <c r="AB4472" s="148"/>
    </row>
    <row r="4473" spans="1:28" x14ac:dyDescent="0.2">
      <c r="A4473" s="150"/>
      <c r="B4473" s="149" t="str">
        <f t="shared" si="513"/>
        <v/>
      </c>
      <c r="C4473" s="140">
        <f t="shared" si="512"/>
        <v>47260800</v>
      </c>
      <c r="D4473" s="144"/>
      <c r="G4473" s="147"/>
      <c r="X4473" s="146"/>
      <c r="Y4473" s="146"/>
      <c r="Z4473" s="199"/>
      <c r="AA4473" s="146"/>
      <c r="AB4473" s="148"/>
    </row>
    <row r="4474" spans="1:28" x14ac:dyDescent="0.2">
      <c r="A4474" s="150"/>
      <c r="B4474" s="149" t="str">
        <f t="shared" si="513"/>
        <v/>
      </c>
      <c r="C4474" s="140">
        <f t="shared" si="512"/>
        <v>47271600</v>
      </c>
      <c r="D4474" s="144"/>
      <c r="G4474" s="147"/>
      <c r="X4474" s="146"/>
      <c r="Y4474" s="146"/>
      <c r="Z4474" s="199"/>
      <c r="AA4474" s="146"/>
      <c r="AB4474" s="148"/>
    </row>
    <row r="4475" spans="1:28" x14ac:dyDescent="0.2">
      <c r="A4475" s="150"/>
      <c r="B4475" s="149" t="str">
        <f t="shared" si="513"/>
        <v/>
      </c>
      <c r="C4475" s="140">
        <f t="shared" si="512"/>
        <v>47282400</v>
      </c>
      <c r="D4475" s="144"/>
      <c r="G4475" s="147"/>
      <c r="X4475" s="146"/>
      <c r="Y4475" s="146"/>
      <c r="Z4475" s="199"/>
      <c r="AA4475" s="146"/>
      <c r="AB4475" s="148"/>
    </row>
    <row r="4476" spans="1:28" x14ac:dyDescent="0.2">
      <c r="A4476" s="150"/>
      <c r="B4476" s="149" t="str">
        <f t="shared" si="513"/>
        <v/>
      </c>
      <c r="C4476" s="140">
        <f t="shared" ref="C4476:C4539" si="514">C4475+$N$5*3600+0.00000000001</f>
        <v>47293200</v>
      </c>
      <c r="D4476" s="144"/>
      <c r="G4476" s="147"/>
      <c r="X4476" s="146"/>
      <c r="Y4476" s="146"/>
      <c r="Z4476" s="199"/>
      <c r="AA4476" s="146"/>
      <c r="AB4476" s="148"/>
    </row>
    <row r="4477" spans="1:28" x14ac:dyDescent="0.2">
      <c r="A4477" s="150"/>
      <c r="B4477" s="149" t="str">
        <f t="shared" si="513"/>
        <v/>
      </c>
      <c r="C4477" s="140">
        <f t="shared" si="514"/>
        <v>47304000</v>
      </c>
      <c r="D4477" s="144"/>
      <c r="G4477" s="147"/>
      <c r="X4477" s="146"/>
      <c r="Y4477" s="146"/>
      <c r="Z4477" s="199"/>
      <c r="AA4477" s="146"/>
      <c r="AB4477" s="148"/>
    </row>
    <row r="4478" spans="1:28" x14ac:dyDescent="0.2">
      <c r="A4478" s="150"/>
      <c r="B4478" s="149" t="str">
        <f t="shared" si="513"/>
        <v/>
      </c>
      <c r="C4478" s="140">
        <f t="shared" si="514"/>
        <v>47314800</v>
      </c>
      <c r="D4478" s="144"/>
      <c r="G4478" s="147"/>
      <c r="X4478" s="146"/>
      <c r="Y4478" s="146"/>
      <c r="Z4478" s="199"/>
      <c r="AA4478" s="146"/>
      <c r="AB4478" s="148"/>
    </row>
    <row r="4479" spans="1:28" x14ac:dyDescent="0.2">
      <c r="A4479" s="150"/>
      <c r="B4479" s="149" t="str">
        <f t="shared" si="513"/>
        <v/>
      </c>
      <c r="C4479" s="140">
        <f t="shared" si="514"/>
        <v>47325600</v>
      </c>
      <c r="D4479" s="144"/>
      <c r="G4479" s="147"/>
      <c r="X4479" s="146"/>
      <c r="Y4479" s="146"/>
      <c r="Z4479" s="199"/>
      <c r="AA4479" s="146"/>
      <c r="AB4479" s="148"/>
    </row>
    <row r="4480" spans="1:28" x14ac:dyDescent="0.2">
      <c r="A4480" s="150"/>
      <c r="B4480" s="149" t="str">
        <f t="shared" si="513"/>
        <v/>
      </c>
      <c r="C4480" s="140">
        <f t="shared" si="514"/>
        <v>47336400</v>
      </c>
      <c r="D4480" s="144"/>
      <c r="G4480" s="147"/>
      <c r="X4480" s="146"/>
      <c r="Y4480" s="146"/>
      <c r="Z4480" s="199"/>
      <c r="AA4480" s="146"/>
      <c r="AB4480" s="148"/>
    </row>
    <row r="4481" spans="1:28" x14ac:dyDescent="0.2">
      <c r="A4481" s="150"/>
      <c r="B4481" s="149" t="str">
        <f t="shared" si="513"/>
        <v/>
      </c>
      <c r="C4481" s="140">
        <f t="shared" si="514"/>
        <v>47347200</v>
      </c>
      <c r="D4481" s="144"/>
      <c r="G4481" s="147"/>
      <c r="X4481" s="146"/>
      <c r="Y4481" s="146"/>
      <c r="Z4481" s="199"/>
      <c r="AA4481" s="146"/>
      <c r="AB4481" s="148"/>
    </row>
    <row r="4482" spans="1:28" x14ac:dyDescent="0.2">
      <c r="A4482" s="150"/>
      <c r="B4482" s="149" t="str">
        <f t="shared" si="513"/>
        <v/>
      </c>
      <c r="C4482" s="140">
        <f t="shared" si="514"/>
        <v>47358000</v>
      </c>
      <c r="D4482" s="144"/>
      <c r="G4482" s="147"/>
      <c r="X4482" s="146"/>
      <c r="Y4482" s="146"/>
      <c r="Z4482" s="199"/>
      <c r="AA4482" s="146"/>
      <c r="AB4482" s="148"/>
    </row>
    <row r="4483" spans="1:28" x14ac:dyDescent="0.2">
      <c r="A4483" s="150"/>
      <c r="B4483" s="149" t="str">
        <f t="shared" si="513"/>
        <v/>
      </c>
      <c r="C4483" s="140">
        <f t="shared" si="514"/>
        <v>47368800</v>
      </c>
      <c r="D4483" s="144"/>
      <c r="G4483" s="147"/>
      <c r="X4483" s="146"/>
      <c r="Y4483" s="146"/>
      <c r="Z4483" s="199"/>
      <c r="AA4483" s="146"/>
      <c r="AB4483" s="148"/>
    </row>
    <row r="4484" spans="1:28" x14ac:dyDescent="0.2">
      <c r="A4484" s="150"/>
      <c r="B4484" s="149" t="str">
        <f t="shared" si="513"/>
        <v/>
      </c>
      <c r="C4484" s="140">
        <f t="shared" si="514"/>
        <v>47379600</v>
      </c>
      <c r="D4484" s="144"/>
      <c r="G4484" s="147"/>
      <c r="X4484" s="146"/>
      <c r="Y4484" s="146"/>
      <c r="Z4484" s="199"/>
      <c r="AA4484" s="146"/>
      <c r="AB4484" s="148"/>
    </row>
    <row r="4485" spans="1:28" x14ac:dyDescent="0.2">
      <c r="A4485" s="150"/>
      <c r="B4485" s="149" t="str">
        <f t="shared" si="513"/>
        <v/>
      </c>
      <c r="C4485" s="140">
        <f t="shared" si="514"/>
        <v>47390400</v>
      </c>
      <c r="D4485" s="144"/>
      <c r="G4485" s="147"/>
      <c r="X4485" s="146"/>
      <c r="Y4485" s="146"/>
      <c r="Z4485" s="199"/>
      <c r="AA4485" s="146"/>
      <c r="AB4485" s="148"/>
    </row>
    <row r="4486" spans="1:28" x14ac:dyDescent="0.2">
      <c r="A4486" s="150"/>
      <c r="B4486" s="149" t="str">
        <f t="shared" si="513"/>
        <v/>
      </c>
      <c r="C4486" s="140">
        <f t="shared" si="514"/>
        <v>47401200</v>
      </c>
      <c r="D4486" s="144"/>
      <c r="G4486" s="147"/>
      <c r="X4486" s="146"/>
      <c r="Y4486" s="146"/>
      <c r="Z4486" s="199"/>
      <c r="AA4486" s="146"/>
      <c r="AB4486" s="148"/>
    </row>
    <row r="4487" spans="1:28" x14ac:dyDescent="0.2">
      <c r="A4487" s="150"/>
      <c r="B4487" s="149" t="str">
        <f t="shared" si="513"/>
        <v/>
      </c>
      <c r="C4487" s="140">
        <f t="shared" si="514"/>
        <v>47412000</v>
      </c>
      <c r="D4487" s="144"/>
      <c r="G4487" s="147"/>
      <c r="X4487" s="146"/>
      <c r="Y4487" s="146"/>
      <c r="Z4487" s="199"/>
      <c r="AA4487" s="146"/>
      <c r="AB4487" s="148"/>
    </row>
    <row r="4488" spans="1:28" x14ac:dyDescent="0.2">
      <c r="A4488" s="150"/>
      <c r="B4488" s="149" t="str">
        <f t="shared" si="513"/>
        <v/>
      </c>
      <c r="C4488" s="140">
        <f t="shared" si="514"/>
        <v>47422800</v>
      </c>
      <c r="D4488" s="144"/>
      <c r="G4488" s="147"/>
      <c r="X4488" s="146"/>
      <c r="Y4488" s="146"/>
      <c r="Z4488" s="199"/>
      <c r="AA4488" s="146"/>
      <c r="AB4488" s="148"/>
    </row>
    <row r="4489" spans="1:28" x14ac:dyDescent="0.2">
      <c r="A4489" s="150"/>
      <c r="B4489" s="149" t="str">
        <f t="shared" si="513"/>
        <v/>
      </c>
      <c r="C4489" s="140">
        <f t="shared" si="514"/>
        <v>47433600</v>
      </c>
      <c r="D4489" s="144"/>
      <c r="G4489" s="147"/>
      <c r="X4489" s="146"/>
      <c r="Y4489" s="146"/>
      <c r="Z4489" s="199"/>
      <c r="AA4489" s="146"/>
      <c r="AB4489" s="148"/>
    </row>
    <row r="4490" spans="1:28" x14ac:dyDescent="0.2">
      <c r="A4490" s="150"/>
      <c r="B4490" s="149" t="str">
        <f t="shared" si="513"/>
        <v/>
      </c>
      <c r="C4490" s="140">
        <f t="shared" si="514"/>
        <v>47444400</v>
      </c>
      <c r="D4490" s="144"/>
      <c r="G4490" s="147"/>
      <c r="X4490" s="146"/>
      <c r="Y4490" s="146"/>
      <c r="Z4490" s="199"/>
      <c r="AA4490" s="146"/>
      <c r="AB4490" s="148"/>
    </row>
    <row r="4491" spans="1:28" x14ac:dyDescent="0.2">
      <c r="A4491" s="150"/>
      <c r="B4491" s="149" t="str">
        <f t="shared" si="513"/>
        <v/>
      </c>
      <c r="C4491" s="140">
        <f t="shared" si="514"/>
        <v>47455200</v>
      </c>
      <c r="D4491" s="144"/>
      <c r="G4491" s="147"/>
      <c r="X4491" s="146"/>
      <c r="Y4491" s="146"/>
      <c r="Z4491" s="199"/>
      <c r="AA4491" s="146"/>
      <c r="AB4491" s="148"/>
    </row>
    <row r="4492" spans="1:28" x14ac:dyDescent="0.2">
      <c r="A4492" s="150"/>
      <c r="B4492" s="149" t="str">
        <f t="shared" si="513"/>
        <v/>
      </c>
      <c r="C4492" s="140">
        <f t="shared" si="514"/>
        <v>47466000</v>
      </c>
      <c r="D4492" s="144"/>
      <c r="G4492" s="147"/>
      <c r="X4492" s="146"/>
      <c r="Y4492" s="146"/>
      <c r="Z4492" s="199"/>
      <c r="AA4492" s="146"/>
      <c r="AB4492" s="148"/>
    </row>
    <row r="4493" spans="1:28" x14ac:dyDescent="0.2">
      <c r="A4493" s="150"/>
      <c r="B4493" s="149" t="str">
        <f t="shared" si="513"/>
        <v/>
      </c>
      <c r="C4493" s="140">
        <f t="shared" si="514"/>
        <v>47476800</v>
      </c>
      <c r="D4493" s="144"/>
      <c r="G4493" s="147"/>
      <c r="X4493" s="146"/>
      <c r="Y4493" s="146"/>
      <c r="Z4493" s="199"/>
      <c r="AA4493" s="146"/>
      <c r="AB4493" s="148"/>
    </row>
    <row r="4494" spans="1:28" x14ac:dyDescent="0.2">
      <c r="A4494" s="150"/>
      <c r="B4494" s="149" t="str">
        <f t="shared" si="513"/>
        <v/>
      </c>
      <c r="C4494" s="140">
        <f t="shared" si="514"/>
        <v>47487600</v>
      </c>
      <c r="D4494" s="144"/>
      <c r="G4494" s="147"/>
      <c r="X4494" s="146"/>
      <c r="Y4494" s="146"/>
      <c r="Z4494" s="199"/>
      <c r="AA4494" s="146"/>
      <c r="AB4494" s="148"/>
    </row>
    <row r="4495" spans="1:28" x14ac:dyDescent="0.2">
      <c r="A4495" s="150"/>
      <c r="B4495" s="149" t="str">
        <f t="shared" si="513"/>
        <v/>
      </c>
      <c r="C4495" s="140">
        <f t="shared" si="514"/>
        <v>47498400</v>
      </c>
      <c r="D4495" s="144"/>
      <c r="G4495" s="147"/>
      <c r="X4495" s="146"/>
      <c r="Y4495" s="146"/>
      <c r="Z4495" s="199"/>
      <c r="AA4495" s="146"/>
      <c r="AB4495" s="148"/>
    </row>
    <row r="4496" spans="1:28" x14ac:dyDescent="0.2">
      <c r="A4496" s="150"/>
      <c r="B4496" s="149" t="str">
        <f t="shared" si="513"/>
        <v/>
      </c>
      <c r="C4496" s="140">
        <f t="shared" si="514"/>
        <v>47509200</v>
      </c>
      <c r="D4496" s="144"/>
      <c r="G4496" s="147"/>
      <c r="X4496" s="146"/>
      <c r="Y4496" s="146"/>
      <c r="Z4496" s="199"/>
      <c r="AA4496" s="146"/>
      <c r="AB4496" s="148"/>
    </row>
    <row r="4497" spans="1:28" x14ac:dyDescent="0.2">
      <c r="A4497" s="150"/>
      <c r="B4497" s="149" t="str">
        <f t="shared" si="513"/>
        <v/>
      </c>
      <c r="C4497" s="140">
        <f t="shared" si="514"/>
        <v>47520000</v>
      </c>
      <c r="D4497" s="144"/>
      <c r="G4497" s="147"/>
      <c r="X4497" s="146"/>
      <c r="Y4497" s="146"/>
      <c r="Z4497" s="199"/>
      <c r="AA4497" s="146"/>
      <c r="AB4497" s="148"/>
    </row>
    <row r="4498" spans="1:28" x14ac:dyDescent="0.2">
      <c r="A4498" s="150"/>
      <c r="B4498" s="149" t="str">
        <f t="shared" si="513"/>
        <v/>
      </c>
      <c r="C4498" s="140">
        <f t="shared" si="514"/>
        <v>47530800</v>
      </c>
      <c r="D4498" s="144"/>
      <c r="G4498" s="147"/>
      <c r="X4498" s="146"/>
      <c r="Y4498" s="146"/>
      <c r="Z4498" s="199"/>
      <c r="AA4498" s="146"/>
      <c r="AB4498" s="148"/>
    </row>
    <row r="4499" spans="1:28" x14ac:dyDescent="0.2">
      <c r="A4499" s="150"/>
      <c r="B4499" s="149" t="str">
        <f t="shared" si="513"/>
        <v/>
      </c>
      <c r="C4499" s="140">
        <f t="shared" si="514"/>
        <v>47541600</v>
      </c>
      <c r="D4499" s="144"/>
      <c r="G4499" s="147"/>
      <c r="X4499" s="146"/>
      <c r="Y4499" s="146"/>
      <c r="Z4499" s="199"/>
      <c r="AA4499" s="146"/>
      <c r="AB4499" s="148"/>
    </row>
    <row r="4500" spans="1:28" x14ac:dyDescent="0.2">
      <c r="A4500" s="150"/>
      <c r="B4500" s="149" t="str">
        <f t="shared" si="513"/>
        <v/>
      </c>
      <c r="C4500" s="140">
        <f t="shared" si="514"/>
        <v>47552400</v>
      </c>
      <c r="D4500" s="144"/>
      <c r="G4500" s="147"/>
      <c r="X4500" s="146"/>
      <c r="Y4500" s="146"/>
      <c r="Z4500" s="199"/>
      <c r="AA4500" s="146"/>
      <c r="AB4500" s="148"/>
    </row>
    <row r="4501" spans="1:28" x14ac:dyDescent="0.2">
      <c r="A4501" s="150"/>
      <c r="B4501" s="149" t="str">
        <f t="shared" si="513"/>
        <v/>
      </c>
      <c r="C4501" s="140">
        <f t="shared" si="514"/>
        <v>47563200</v>
      </c>
      <c r="D4501" s="144"/>
      <c r="G4501" s="147"/>
      <c r="X4501" s="146"/>
      <c r="Y4501" s="146"/>
      <c r="Z4501" s="199"/>
      <c r="AA4501" s="146"/>
      <c r="AB4501" s="148"/>
    </row>
    <row r="4502" spans="1:28" x14ac:dyDescent="0.2">
      <c r="A4502" s="150"/>
      <c r="B4502" s="149" t="str">
        <f t="shared" si="513"/>
        <v/>
      </c>
      <c r="C4502" s="140">
        <f t="shared" si="514"/>
        <v>47574000</v>
      </c>
      <c r="D4502" s="144"/>
      <c r="G4502" s="147"/>
      <c r="X4502" s="146"/>
      <c r="Y4502" s="146"/>
      <c r="Z4502" s="199"/>
      <c r="AA4502" s="146"/>
      <c r="AB4502" s="148"/>
    </row>
    <row r="4503" spans="1:28" x14ac:dyDescent="0.2">
      <c r="A4503" s="150"/>
      <c r="B4503" s="149" t="str">
        <f t="shared" si="513"/>
        <v/>
      </c>
      <c r="C4503" s="140">
        <f t="shared" si="514"/>
        <v>47584800</v>
      </c>
      <c r="D4503" s="144"/>
      <c r="G4503" s="147"/>
      <c r="X4503" s="146"/>
      <c r="Y4503" s="146"/>
      <c r="Z4503" s="199"/>
      <c r="AA4503" s="146"/>
      <c r="AB4503" s="148"/>
    </row>
    <row r="4504" spans="1:28" x14ac:dyDescent="0.2">
      <c r="A4504" s="150"/>
      <c r="B4504" s="149" t="str">
        <f t="shared" si="513"/>
        <v/>
      </c>
      <c r="C4504" s="140">
        <f t="shared" si="514"/>
        <v>47595600</v>
      </c>
      <c r="D4504" s="144"/>
      <c r="G4504" s="147"/>
      <c r="X4504" s="146"/>
      <c r="Y4504" s="146"/>
      <c r="Z4504" s="199"/>
      <c r="AA4504" s="146"/>
      <c r="AB4504" s="148"/>
    </row>
    <row r="4505" spans="1:28" x14ac:dyDescent="0.2">
      <c r="A4505" s="150"/>
      <c r="B4505" s="149" t="str">
        <f t="shared" si="513"/>
        <v/>
      </c>
      <c r="C4505" s="140">
        <f t="shared" si="514"/>
        <v>47606400</v>
      </c>
      <c r="D4505" s="144"/>
      <c r="G4505" s="147"/>
      <c r="X4505" s="146"/>
      <c r="Y4505" s="146"/>
      <c r="Z4505" s="199"/>
      <c r="AA4505" s="146"/>
      <c r="AB4505" s="148"/>
    </row>
    <row r="4506" spans="1:28" x14ac:dyDescent="0.2">
      <c r="A4506" s="150"/>
      <c r="B4506" s="149" t="str">
        <f t="shared" si="513"/>
        <v/>
      </c>
      <c r="C4506" s="140">
        <f t="shared" si="514"/>
        <v>47617200</v>
      </c>
      <c r="D4506" s="144"/>
      <c r="G4506" s="147"/>
      <c r="X4506" s="146"/>
      <c r="Y4506" s="146"/>
      <c r="Z4506" s="199"/>
      <c r="AA4506" s="146"/>
      <c r="AB4506" s="148"/>
    </row>
    <row r="4507" spans="1:28" x14ac:dyDescent="0.2">
      <c r="A4507" s="150"/>
      <c r="B4507" s="149" t="str">
        <f t="shared" si="513"/>
        <v/>
      </c>
      <c r="C4507" s="140">
        <f t="shared" si="514"/>
        <v>47628000</v>
      </c>
      <c r="D4507" s="144"/>
      <c r="G4507" s="147"/>
      <c r="X4507" s="146"/>
      <c r="Y4507" s="146"/>
      <c r="Z4507" s="199"/>
      <c r="AA4507" s="146"/>
      <c r="AB4507" s="148"/>
    </row>
    <row r="4508" spans="1:28" x14ac:dyDescent="0.2">
      <c r="A4508" s="150"/>
      <c r="B4508" s="149" t="str">
        <f t="shared" si="513"/>
        <v/>
      </c>
      <c r="C4508" s="140">
        <f t="shared" si="514"/>
        <v>47638800</v>
      </c>
      <c r="D4508" s="144"/>
      <c r="G4508" s="147"/>
      <c r="X4508" s="146"/>
      <c r="Y4508" s="146"/>
      <c r="Z4508" s="199"/>
      <c r="AA4508" s="146"/>
      <c r="AB4508" s="148"/>
    </row>
    <row r="4509" spans="1:28" x14ac:dyDescent="0.2">
      <c r="A4509" s="150"/>
      <c r="B4509" s="149" t="str">
        <f t="shared" si="513"/>
        <v/>
      </c>
      <c r="C4509" s="140">
        <f t="shared" si="514"/>
        <v>47649600</v>
      </c>
      <c r="D4509" s="144"/>
      <c r="G4509" s="147"/>
      <c r="X4509" s="146"/>
      <c r="Y4509" s="146"/>
      <c r="Z4509" s="199"/>
      <c r="AA4509" s="146"/>
      <c r="AB4509" s="148"/>
    </row>
    <row r="4510" spans="1:28" x14ac:dyDescent="0.2">
      <c r="A4510" s="150"/>
      <c r="B4510" s="149" t="str">
        <f t="shared" si="513"/>
        <v/>
      </c>
      <c r="C4510" s="140">
        <f t="shared" si="514"/>
        <v>47660400</v>
      </c>
      <c r="D4510" s="144"/>
      <c r="G4510" s="147"/>
      <c r="X4510" s="146"/>
      <c r="Y4510" s="146"/>
      <c r="Z4510" s="199"/>
      <c r="AA4510" s="146"/>
      <c r="AB4510" s="148"/>
    </row>
    <row r="4511" spans="1:28" x14ac:dyDescent="0.2">
      <c r="A4511" s="150"/>
      <c r="B4511" s="149" t="str">
        <f t="shared" si="513"/>
        <v/>
      </c>
      <c r="C4511" s="140">
        <f t="shared" si="514"/>
        <v>47671200</v>
      </c>
      <c r="D4511" s="144"/>
      <c r="G4511" s="147"/>
      <c r="X4511" s="146"/>
      <c r="Y4511" s="146"/>
      <c r="Z4511" s="199"/>
      <c r="AA4511" s="146"/>
      <c r="AB4511" s="148"/>
    </row>
    <row r="4512" spans="1:28" x14ac:dyDescent="0.2">
      <c r="A4512" s="150"/>
      <c r="B4512" s="149" t="str">
        <f t="shared" si="513"/>
        <v/>
      </c>
      <c r="C4512" s="140">
        <f t="shared" si="514"/>
        <v>47682000</v>
      </c>
      <c r="D4512" s="144"/>
      <c r="G4512" s="147"/>
      <c r="X4512" s="146"/>
      <c r="Y4512" s="146"/>
      <c r="Z4512" s="199"/>
      <c r="AA4512" s="146"/>
      <c r="AB4512" s="148"/>
    </row>
    <row r="4513" spans="1:28" x14ac:dyDescent="0.2">
      <c r="A4513" s="150"/>
      <c r="B4513" s="149" t="str">
        <f t="shared" si="513"/>
        <v/>
      </c>
      <c r="C4513" s="140">
        <f t="shared" si="514"/>
        <v>47692800</v>
      </c>
      <c r="D4513" s="144"/>
      <c r="G4513" s="147"/>
      <c r="X4513" s="146"/>
      <c r="Y4513" s="146"/>
      <c r="Z4513" s="199"/>
      <c r="AA4513" s="146"/>
      <c r="AB4513" s="148"/>
    </row>
    <row r="4514" spans="1:28" x14ac:dyDescent="0.2">
      <c r="A4514" s="150"/>
      <c r="B4514" s="149" t="str">
        <f t="shared" si="513"/>
        <v/>
      </c>
      <c r="C4514" s="140">
        <f t="shared" si="514"/>
        <v>47703600</v>
      </c>
      <c r="D4514" s="144"/>
      <c r="G4514" s="147"/>
      <c r="X4514" s="146"/>
      <c r="Y4514" s="146"/>
      <c r="Z4514" s="199"/>
      <c r="AA4514" s="146"/>
      <c r="AB4514" s="148"/>
    </row>
    <row r="4515" spans="1:28" x14ac:dyDescent="0.2">
      <c r="A4515" s="150"/>
      <c r="B4515" s="149" t="str">
        <f t="shared" si="513"/>
        <v/>
      </c>
      <c r="C4515" s="140">
        <f t="shared" si="514"/>
        <v>47714400</v>
      </c>
      <c r="D4515" s="144"/>
      <c r="G4515" s="147"/>
      <c r="X4515" s="146"/>
      <c r="Y4515" s="146"/>
      <c r="Z4515" s="199"/>
      <c r="AA4515" s="146"/>
      <c r="AB4515" s="148"/>
    </row>
    <row r="4516" spans="1:28" x14ac:dyDescent="0.2">
      <c r="A4516" s="150"/>
      <c r="B4516" s="149" t="str">
        <f t="shared" si="513"/>
        <v/>
      </c>
      <c r="C4516" s="140">
        <f t="shared" si="514"/>
        <v>47725200</v>
      </c>
      <c r="D4516" s="144"/>
      <c r="G4516" s="147"/>
      <c r="X4516" s="146"/>
      <c r="Y4516" s="146"/>
      <c r="Z4516" s="199"/>
      <c r="AA4516" s="146"/>
      <c r="AB4516" s="148"/>
    </row>
    <row r="4517" spans="1:28" x14ac:dyDescent="0.2">
      <c r="A4517" s="150"/>
      <c r="B4517" s="149" t="str">
        <f t="shared" si="513"/>
        <v/>
      </c>
      <c r="C4517" s="140">
        <f t="shared" si="514"/>
        <v>47736000</v>
      </c>
      <c r="D4517" s="144"/>
      <c r="G4517" s="147"/>
      <c r="X4517" s="146"/>
      <c r="Y4517" s="146"/>
      <c r="Z4517" s="199"/>
      <c r="AA4517" s="146"/>
      <c r="AB4517" s="148"/>
    </row>
    <row r="4518" spans="1:28" x14ac:dyDescent="0.2">
      <c r="A4518" s="150"/>
      <c r="B4518" s="149" t="str">
        <f t="shared" si="513"/>
        <v/>
      </c>
      <c r="C4518" s="140">
        <f t="shared" si="514"/>
        <v>47746800</v>
      </c>
      <c r="D4518" s="144"/>
      <c r="G4518" s="147"/>
      <c r="X4518" s="146"/>
      <c r="Y4518" s="146"/>
      <c r="Z4518" s="199"/>
      <c r="AA4518" s="146"/>
      <c r="AB4518" s="148"/>
    </row>
    <row r="4519" spans="1:28" x14ac:dyDescent="0.2">
      <c r="A4519" s="150"/>
      <c r="B4519" s="149" t="str">
        <f t="shared" si="513"/>
        <v/>
      </c>
      <c r="C4519" s="140">
        <f t="shared" si="514"/>
        <v>47757600</v>
      </c>
      <c r="D4519" s="144"/>
      <c r="G4519" s="147"/>
      <c r="X4519" s="146"/>
      <c r="Y4519" s="146"/>
      <c r="Z4519" s="199"/>
      <c r="AA4519" s="146"/>
      <c r="AB4519" s="148"/>
    </row>
    <row r="4520" spans="1:28" x14ac:dyDescent="0.2">
      <c r="A4520" s="150"/>
      <c r="B4520" s="149" t="str">
        <f t="shared" si="513"/>
        <v/>
      </c>
      <c r="C4520" s="140">
        <f t="shared" si="514"/>
        <v>47768400</v>
      </c>
      <c r="D4520" s="144"/>
      <c r="G4520" s="147"/>
      <c r="X4520" s="146"/>
      <c r="Y4520" s="146"/>
      <c r="Z4520" s="199"/>
      <c r="AA4520" s="146"/>
      <c r="AB4520" s="148"/>
    </row>
    <row r="4521" spans="1:28" x14ac:dyDescent="0.2">
      <c r="A4521" s="150"/>
      <c r="B4521" s="149" t="str">
        <f t="shared" si="513"/>
        <v/>
      </c>
      <c r="C4521" s="140">
        <f t="shared" si="514"/>
        <v>47779200</v>
      </c>
      <c r="D4521" s="144"/>
      <c r="G4521" s="147"/>
      <c r="X4521" s="146"/>
      <c r="Y4521" s="146"/>
      <c r="Z4521" s="199"/>
      <c r="AA4521" s="146"/>
      <c r="AB4521" s="148"/>
    </row>
    <row r="4522" spans="1:28" x14ac:dyDescent="0.2">
      <c r="A4522" s="150"/>
      <c r="B4522" s="149" t="str">
        <f t="shared" si="513"/>
        <v/>
      </c>
      <c r="C4522" s="140">
        <f t="shared" si="514"/>
        <v>47790000</v>
      </c>
      <c r="D4522" s="144"/>
      <c r="G4522" s="147"/>
      <c r="X4522" s="146"/>
      <c r="Y4522" s="146"/>
      <c r="Z4522" s="199"/>
      <c r="AA4522" s="146"/>
      <c r="AB4522" s="148"/>
    </row>
    <row r="4523" spans="1:28" x14ac:dyDescent="0.2">
      <c r="A4523" s="150"/>
      <c r="B4523" s="149" t="str">
        <f t="shared" si="513"/>
        <v/>
      </c>
      <c r="C4523" s="140">
        <f t="shared" si="514"/>
        <v>47800800</v>
      </c>
      <c r="D4523" s="144"/>
      <c r="G4523" s="147"/>
      <c r="X4523" s="146"/>
      <c r="Y4523" s="146"/>
      <c r="Z4523" s="199"/>
      <c r="AA4523" s="146"/>
      <c r="AB4523" s="148"/>
    </row>
    <row r="4524" spans="1:28" x14ac:dyDescent="0.2">
      <c r="A4524" s="150"/>
      <c r="B4524" s="149" t="str">
        <f t="shared" si="513"/>
        <v/>
      </c>
      <c r="C4524" s="140">
        <f t="shared" si="514"/>
        <v>47811600</v>
      </c>
      <c r="D4524" s="144"/>
      <c r="G4524" s="147"/>
      <c r="X4524" s="146"/>
      <c r="Y4524" s="146"/>
      <c r="Z4524" s="199"/>
      <c r="AA4524" s="146"/>
      <c r="AB4524" s="148"/>
    </row>
    <row r="4525" spans="1:28" x14ac:dyDescent="0.2">
      <c r="A4525" s="150"/>
      <c r="B4525" s="149" t="str">
        <f t="shared" si="513"/>
        <v/>
      </c>
      <c r="C4525" s="140">
        <f t="shared" si="514"/>
        <v>47822400</v>
      </c>
      <c r="D4525" s="144"/>
      <c r="G4525" s="147"/>
      <c r="X4525" s="146"/>
      <c r="Y4525" s="146"/>
      <c r="Z4525" s="199"/>
      <c r="AA4525" s="146"/>
      <c r="AB4525" s="148"/>
    </row>
    <row r="4526" spans="1:28" x14ac:dyDescent="0.2">
      <c r="A4526" s="150"/>
      <c r="B4526" s="149" t="str">
        <f t="shared" si="513"/>
        <v/>
      </c>
      <c r="C4526" s="140">
        <f t="shared" si="514"/>
        <v>47833200</v>
      </c>
      <c r="D4526" s="144"/>
      <c r="G4526" s="147"/>
      <c r="X4526" s="146"/>
      <c r="Y4526" s="146"/>
      <c r="Z4526" s="199"/>
      <c r="AA4526" s="146"/>
      <c r="AB4526" s="148"/>
    </row>
    <row r="4527" spans="1:28" x14ac:dyDescent="0.2">
      <c r="A4527" s="150"/>
      <c r="B4527" s="149" t="str">
        <f t="shared" si="513"/>
        <v/>
      </c>
      <c r="C4527" s="140">
        <f t="shared" si="514"/>
        <v>47844000</v>
      </c>
      <c r="D4527" s="144"/>
      <c r="G4527" s="147"/>
      <c r="X4527" s="146"/>
      <c r="Y4527" s="146"/>
      <c r="Z4527" s="199"/>
      <c r="AA4527" s="146"/>
      <c r="AB4527" s="148"/>
    </row>
    <row r="4528" spans="1:28" x14ac:dyDescent="0.2">
      <c r="A4528" s="150"/>
      <c r="B4528" s="149" t="str">
        <f t="shared" si="513"/>
        <v/>
      </c>
      <c r="C4528" s="140">
        <f t="shared" si="514"/>
        <v>47854800</v>
      </c>
      <c r="D4528" s="144"/>
      <c r="G4528" s="147"/>
      <c r="X4528" s="146"/>
      <c r="Y4528" s="146"/>
      <c r="Z4528" s="199"/>
      <c r="AA4528" s="146"/>
      <c r="AB4528" s="148"/>
    </row>
    <row r="4529" spans="1:28" x14ac:dyDescent="0.2">
      <c r="A4529" s="150"/>
      <c r="B4529" s="149" t="str">
        <f t="shared" si="513"/>
        <v/>
      </c>
      <c r="C4529" s="140">
        <f t="shared" si="514"/>
        <v>47865600</v>
      </c>
      <c r="D4529" s="144"/>
      <c r="G4529" s="147"/>
      <c r="X4529" s="146"/>
      <c r="Y4529" s="146"/>
      <c r="Z4529" s="199"/>
      <c r="AA4529" s="146"/>
      <c r="AB4529" s="148"/>
    </row>
    <row r="4530" spans="1:28" x14ac:dyDescent="0.2">
      <c r="A4530" s="150"/>
      <c r="B4530" s="149" t="str">
        <f t="shared" si="513"/>
        <v/>
      </c>
      <c r="C4530" s="140">
        <f t="shared" si="514"/>
        <v>47876400</v>
      </c>
      <c r="D4530" s="144"/>
      <c r="G4530" s="147"/>
      <c r="X4530" s="146"/>
      <c r="Y4530" s="146"/>
      <c r="Z4530" s="199"/>
      <c r="AA4530" s="146"/>
      <c r="AB4530" s="148"/>
    </row>
    <row r="4531" spans="1:28" x14ac:dyDescent="0.2">
      <c r="A4531" s="150"/>
      <c r="B4531" s="149" t="str">
        <f t="shared" si="513"/>
        <v/>
      </c>
      <c r="C4531" s="140">
        <f t="shared" si="514"/>
        <v>47887200</v>
      </c>
      <c r="D4531" s="144"/>
      <c r="G4531" s="147"/>
      <c r="X4531" s="146"/>
      <c r="Y4531" s="146"/>
      <c r="Z4531" s="199"/>
      <c r="AA4531" s="146"/>
      <c r="AB4531" s="148"/>
    </row>
    <row r="4532" spans="1:28" x14ac:dyDescent="0.2">
      <c r="A4532" s="150"/>
      <c r="B4532" s="149" t="str">
        <f t="shared" si="513"/>
        <v/>
      </c>
      <c r="C4532" s="140">
        <f t="shared" si="514"/>
        <v>47898000</v>
      </c>
      <c r="D4532" s="144"/>
      <c r="G4532" s="147"/>
      <c r="X4532" s="146"/>
      <c r="Y4532" s="146"/>
      <c r="Z4532" s="199"/>
      <c r="AA4532" s="146"/>
      <c r="AB4532" s="148"/>
    </row>
    <row r="4533" spans="1:28" x14ac:dyDescent="0.2">
      <c r="A4533" s="150"/>
      <c r="B4533" s="149" t="str">
        <f t="shared" si="513"/>
        <v/>
      </c>
      <c r="C4533" s="140">
        <f t="shared" si="514"/>
        <v>47908800</v>
      </c>
      <c r="D4533" s="144"/>
      <c r="G4533" s="147"/>
      <c r="X4533" s="146"/>
      <c r="Y4533" s="146"/>
      <c r="Z4533" s="199"/>
      <c r="AA4533" s="146"/>
      <c r="AB4533" s="148"/>
    </row>
    <row r="4534" spans="1:28" x14ac:dyDescent="0.2">
      <c r="A4534" s="150"/>
      <c r="B4534" s="149" t="str">
        <f t="shared" ref="B4534:B4597" si="515">IF(D4534="","",B4533+$N$5/24+0.000000001)</f>
        <v/>
      </c>
      <c r="C4534" s="140">
        <f t="shared" si="514"/>
        <v>47919600</v>
      </c>
      <c r="D4534" s="144"/>
      <c r="G4534" s="147"/>
      <c r="X4534" s="146"/>
      <c r="Y4534" s="146"/>
      <c r="Z4534" s="199"/>
      <c r="AA4534" s="146"/>
      <c r="AB4534" s="148"/>
    </row>
    <row r="4535" spans="1:28" x14ac:dyDescent="0.2">
      <c r="A4535" s="150"/>
      <c r="B4535" s="149" t="str">
        <f t="shared" si="515"/>
        <v/>
      </c>
      <c r="C4535" s="140">
        <f t="shared" si="514"/>
        <v>47930400</v>
      </c>
      <c r="D4535" s="144"/>
      <c r="G4535" s="147"/>
      <c r="X4535" s="146"/>
      <c r="Y4535" s="146"/>
      <c r="Z4535" s="199"/>
      <c r="AA4535" s="146"/>
      <c r="AB4535" s="148"/>
    </row>
    <row r="4536" spans="1:28" x14ac:dyDescent="0.2">
      <c r="A4536" s="150"/>
      <c r="B4536" s="149" t="str">
        <f t="shared" si="515"/>
        <v/>
      </c>
      <c r="C4536" s="140">
        <f t="shared" si="514"/>
        <v>47941200</v>
      </c>
      <c r="D4536" s="144"/>
      <c r="G4536" s="147"/>
      <c r="X4536" s="146"/>
      <c r="Y4536" s="146"/>
      <c r="Z4536" s="199"/>
      <c r="AA4536" s="146"/>
      <c r="AB4536" s="148"/>
    </row>
    <row r="4537" spans="1:28" x14ac:dyDescent="0.2">
      <c r="A4537" s="150"/>
      <c r="B4537" s="149" t="str">
        <f t="shared" si="515"/>
        <v/>
      </c>
      <c r="C4537" s="140">
        <f t="shared" si="514"/>
        <v>47952000</v>
      </c>
      <c r="D4537" s="144"/>
      <c r="G4537" s="147"/>
      <c r="X4537" s="146"/>
      <c r="Y4537" s="146"/>
      <c r="Z4537" s="199"/>
      <c r="AA4537" s="146"/>
      <c r="AB4537" s="148"/>
    </row>
    <row r="4538" spans="1:28" x14ac:dyDescent="0.2">
      <c r="A4538" s="150"/>
      <c r="B4538" s="149" t="str">
        <f t="shared" si="515"/>
        <v/>
      </c>
      <c r="C4538" s="140">
        <f t="shared" si="514"/>
        <v>47962800</v>
      </c>
      <c r="D4538" s="144"/>
      <c r="G4538" s="147"/>
      <c r="X4538" s="146"/>
      <c r="Y4538" s="146"/>
      <c r="Z4538" s="199"/>
      <c r="AA4538" s="146"/>
      <c r="AB4538" s="148"/>
    </row>
    <row r="4539" spans="1:28" x14ac:dyDescent="0.2">
      <c r="A4539" s="150"/>
      <c r="B4539" s="149" t="str">
        <f t="shared" si="515"/>
        <v/>
      </c>
      <c r="C4539" s="140">
        <f t="shared" si="514"/>
        <v>47973600</v>
      </c>
      <c r="D4539" s="144"/>
      <c r="G4539" s="147"/>
      <c r="X4539" s="146"/>
      <c r="Y4539" s="146"/>
      <c r="Z4539" s="199"/>
      <c r="AA4539" s="146"/>
      <c r="AB4539" s="148"/>
    </row>
    <row r="4540" spans="1:28" x14ac:dyDescent="0.2">
      <c r="A4540" s="150"/>
      <c r="B4540" s="149" t="str">
        <f t="shared" si="515"/>
        <v/>
      </c>
      <c r="C4540" s="140">
        <f t="shared" ref="C4540:C4603" si="516">C4539+$N$5*3600+0.00000000001</f>
        <v>47984400</v>
      </c>
      <c r="D4540" s="144"/>
      <c r="G4540" s="147"/>
      <c r="X4540" s="146"/>
      <c r="Y4540" s="146"/>
      <c r="Z4540" s="199"/>
      <c r="AA4540" s="146"/>
      <c r="AB4540" s="148"/>
    </row>
    <row r="4541" spans="1:28" x14ac:dyDescent="0.2">
      <c r="A4541" s="150"/>
      <c r="B4541" s="149" t="str">
        <f t="shared" si="515"/>
        <v/>
      </c>
      <c r="C4541" s="140">
        <f t="shared" si="516"/>
        <v>47995200</v>
      </c>
      <c r="D4541" s="144"/>
      <c r="G4541" s="147"/>
      <c r="X4541" s="146"/>
      <c r="Y4541" s="146"/>
      <c r="Z4541" s="199"/>
      <c r="AA4541" s="146"/>
      <c r="AB4541" s="148"/>
    </row>
    <row r="4542" spans="1:28" x14ac:dyDescent="0.2">
      <c r="A4542" s="150"/>
      <c r="B4542" s="149" t="str">
        <f t="shared" si="515"/>
        <v/>
      </c>
      <c r="C4542" s="140">
        <f t="shared" si="516"/>
        <v>48006000</v>
      </c>
      <c r="D4542" s="144"/>
      <c r="G4542" s="147"/>
      <c r="X4542" s="146"/>
      <c r="Y4542" s="146"/>
      <c r="Z4542" s="199"/>
      <c r="AA4542" s="146"/>
      <c r="AB4542" s="148"/>
    </row>
    <row r="4543" spans="1:28" x14ac:dyDescent="0.2">
      <c r="A4543" s="150"/>
      <c r="B4543" s="149" t="str">
        <f t="shared" si="515"/>
        <v/>
      </c>
      <c r="C4543" s="140">
        <f t="shared" si="516"/>
        <v>48016800</v>
      </c>
      <c r="D4543" s="144"/>
      <c r="G4543" s="147"/>
      <c r="X4543" s="146"/>
      <c r="Y4543" s="146"/>
      <c r="Z4543" s="199"/>
      <c r="AA4543" s="146"/>
      <c r="AB4543" s="148"/>
    </row>
    <row r="4544" spans="1:28" x14ac:dyDescent="0.2">
      <c r="A4544" s="150"/>
      <c r="B4544" s="149" t="str">
        <f t="shared" si="515"/>
        <v/>
      </c>
      <c r="C4544" s="140">
        <f t="shared" si="516"/>
        <v>48027600</v>
      </c>
      <c r="D4544" s="144"/>
      <c r="G4544" s="147"/>
      <c r="X4544" s="146"/>
      <c r="Y4544" s="146"/>
      <c r="Z4544" s="199"/>
      <c r="AA4544" s="146"/>
      <c r="AB4544" s="148"/>
    </row>
    <row r="4545" spans="1:28" x14ac:dyDescent="0.2">
      <c r="A4545" s="150"/>
      <c r="B4545" s="149" t="str">
        <f t="shared" si="515"/>
        <v/>
      </c>
      <c r="C4545" s="140">
        <f t="shared" si="516"/>
        <v>48038400</v>
      </c>
      <c r="D4545" s="144"/>
      <c r="G4545" s="147"/>
      <c r="X4545" s="146"/>
      <c r="Y4545" s="146"/>
      <c r="Z4545" s="199"/>
      <c r="AA4545" s="146"/>
      <c r="AB4545" s="148"/>
    </row>
    <row r="4546" spans="1:28" x14ac:dyDescent="0.2">
      <c r="A4546" s="150"/>
      <c r="B4546" s="149" t="str">
        <f t="shared" si="515"/>
        <v/>
      </c>
      <c r="C4546" s="140">
        <f t="shared" si="516"/>
        <v>48049200</v>
      </c>
      <c r="D4546" s="144"/>
      <c r="G4546" s="147"/>
      <c r="X4546" s="146"/>
      <c r="Y4546" s="146"/>
      <c r="Z4546" s="199"/>
      <c r="AA4546" s="146"/>
      <c r="AB4546" s="148"/>
    </row>
    <row r="4547" spans="1:28" x14ac:dyDescent="0.2">
      <c r="A4547" s="150"/>
      <c r="B4547" s="149" t="str">
        <f t="shared" si="515"/>
        <v/>
      </c>
      <c r="C4547" s="140">
        <f t="shared" si="516"/>
        <v>48060000</v>
      </c>
      <c r="D4547" s="144"/>
      <c r="G4547" s="147"/>
      <c r="X4547" s="146"/>
      <c r="Y4547" s="146"/>
      <c r="Z4547" s="199"/>
      <c r="AA4547" s="146"/>
      <c r="AB4547" s="148"/>
    </row>
    <row r="4548" spans="1:28" x14ac:dyDescent="0.2">
      <c r="A4548" s="150"/>
      <c r="B4548" s="149" t="str">
        <f t="shared" si="515"/>
        <v/>
      </c>
      <c r="C4548" s="140">
        <f t="shared" si="516"/>
        <v>48070800</v>
      </c>
      <c r="D4548" s="144"/>
      <c r="G4548" s="147"/>
      <c r="X4548" s="146"/>
      <c r="Y4548" s="146"/>
      <c r="Z4548" s="199"/>
      <c r="AA4548" s="146"/>
      <c r="AB4548" s="148"/>
    </row>
    <row r="4549" spans="1:28" x14ac:dyDescent="0.2">
      <c r="A4549" s="150"/>
      <c r="B4549" s="149" t="str">
        <f t="shared" si="515"/>
        <v/>
      </c>
      <c r="C4549" s="140">
        <f t="shared" si="516"/>
        <v>48081600</v>
      </c>
      <c r="D4549" s="144"/>
      <c r="G4549" s="147"/>
      <c r="X4549" s="146"/>
      <c r="Y4549" s="146"/>
      <c r="Z4549" s="199"/>
      <c r="AA4549" s="146"/>
      <c r="AB4549" s="148"/>
    </row>
    <row r="4550" spans="1:28" x14ac:dyDescent="0.2">
      <c r="A4550" s="150"/>
      <c r="B4550" s="149" t="str">
        <f t="shared" si="515"/>
        <v/>
      </c>
      <c r="C4550" s="140">
        <f t="shared" si="516"/>
        <v>48092400</v>
      </c>
      <c r="D4550" s="144"/>
      <c r="G4550" s="147"/>
      <c r="X4550" s="146"/>
      <c r="Y4550" s="146"/>
      <c r="Z4550" s="199"/>
      <c r="AA4550" s="146"/>
      <c r="AB4550" s="148"/>
    </row>
    <row r="4551" spans="1:28" x14ac:dyDescent="0.2">
      <c r="A4551" s="150"/>
      <c r="B4551" s="149" t="str">
        <f t="shared" si="515"/>
        <v/>
      </c>
      <c r="C4551" s="140">
        <f t="shared" si="516"/>
        <v>48103200</v>
      </c>
      <c r="D4551" s="144"/>
      <c r="G4551" s="147"/>
      <c r="X4551" s="146"/>
      <c r="Y4551" s="146"/>
      <c r="Z4551" s="199"/>
      <c r="AA4551" s="146"/>
      <c r="AB4551" s="148"/>
    </row>
    <row r="4552" spans="1:28" x14ac:dyDescent="0.2">
      <c r="A4552" s="150"/>
      <c r="B4552" s="149" t="str">
        <f t="shared" si="515"/>
        <v/>
      </c>
      <c r="C4552" s="140">
        <f t="shared" si="516"/>
        <v>48114000</v>
      </c>
      <c r="D4552" s="144"/>
      <c r="G4552" s="147"/>
      <c r="X4552" s="146"/>
      <c r="Y4552" s="146"/>
      <c r="Z4552" s="199"/>
      <c r="AA4552" s="146"/>
      <c r="AB4552" s="148"/>
    </row>
    <row r="4553" spans="1:28" x14ac:dyDescent="0.2">
      <c r="A4553" s="150"/>
      <c r="B4553" s="149" t="str">
        <f t="shared" si="515"/>
        <v/>
      </c>
      <c r="C4553" s="140">
        <f t="shared" si="516"/>
        <v>48124800</v>
      </c>
      <c r="D4553" s="144"/>
      <c r="G4553" s="147"/>
      <c r="X4553" s="146"/>
      <c r="Y4553" s="146"/>
      <c r="Z4553" s="199"/>
      <c r="AA4553" s="146"/>
      <c r="AB4553" s="148"/>
    </row>
    <row r="4554" spans="1:28" x14ac:dyDescent="0.2">
      <c r="A4554" s="150"/>
      <c r="B4554" s="149" t="str">
        <f t="shared" si="515"/>
        <v/>
      </c>
      <c r="C4554" s="140">
        <f t="shared" si="516"/>
        <v>48135600</v>
      </c>
      <c r="D4554" s="144"/>
      <c r="G4554" s="147"/>
      <c r="X4554" s="146"/>
      <c r="Y4554" s="146"/>
      <c r="Z4554" s="199"/>
      <c r="AA4554" s="146"/>
      <c r="AB4554" s="148"/>
    </row>
    <row r="4555" spans="1:28" x14ac:dyDescent="0.2">
      <c r="A4555" s="150"/>
      <c r="B4555" s="149" t="str">
        <f t="shared" si="515"/>
        <v/>
      </c>
      <c r="C4555" s="140">
        <f t="shared" si="516"/>
        <v>48146400</v>
      </c>
      <c r="D4555" s="144"/>
      <c r="G4555" s="147"/>
      <c r="X4555" s="146"/>
      <c r="Y4555" s="146"/>
      <c r="Z4555" s="199"/>
      <c r="AA4555" s="146"/>
      <c r="AB4555" s="148"/>
    </row>
    <row r="4556" spans="1:28" x14ac:dyDescent="0.2">
      <c r="A4556" s="150"/>
      <c r="B4556" s="149" t="str">
        <f t="shared" si="515"/>
        <v/>
      </c>
      <c r="C4556" s="140">
        <f t="shared" si="516"/>
        <v>48157200</v>
      </c>
      <c r="D4556" s="144"/>
      <c r="G4556" s="147"/>
      <c r="X4556" s="146"/>
      <c r="Y4556" s="146"/>
      <c r="Z4556" s="199"/>
      <c r="AA4556" s="146"/>
      <c r="AB4556" s="148"/>
    </row>
    <row r="4557" spans="1:28" x14ac:dyDescent="0.2">
      <c r="A4557" s="150"/>
      <c r="B4557" s="149" t="str">
        <f t="shared" si="515"/>
        <v/>
      </c>
      <c r="C4557" s="140">
        <f t="shared" si="516"/>
        <v>48168000</v>
      </c>
      <c r="D4557" s="144"/>
      <c r="G4557" s="147"/>
      <c r="X4557" s="146"/>
      <c r="Y4557" s="146"/>
      <c r="Z4557" s="199"/>
      <c r="AA4557" s="146"/>
      <c r="AB4557" s="148"/>
    </row>
    <row r="4558" spans="1:28" x14ac:dyDescent="0.2">
      <c r="A4558" s="150"/>
      <c r="B4558" s="149" t="str">
        <f t="shared" si="515"/>
        <v/>
      </c>
      <c r="C4558" s="140">
        <f t="shared" si="516"/>
        <v>48178800</v>
      </c>
      <c r="D4558" s="144"/>
      <c r="G4558" s="147"/>
      <c r="X4558" s="146"/>
      <c r="Y4558" s="146"/>
      <c r="Z4558" s="199"/>
      <c r="AA4558" s="146"/>
      <c r="AB4558" s="148"/>
    </row>
    <row r="4559" spans="1:28" x14ac:dyDescent="0.2">
      <c r="A4559" s="150"/>
      <c r="B4559" s="149" t="str">
        <f t="shared" si="515"/>
        <v/>
      </c>
      <c r="C4559" s="140">
        <f t="shared" si="516"/>
        <v>48189600</v>
      </c>
      <c r="D4559" s="144"/>
      <c r="G4559" s="147"/>
      <c r="X4559" s="146"/>
      <c r="Y4559" s="146"/>
      <c r="Z4559" s="199"/>
      <c r="AA4559" s="146"/>
      <c r="AB4559" s="148"/>
    </row>
    <row r="4560" spans="1:28" x14ac:dyDescent="0.2">
      <c r="A4560" s="150"/>
      <c r="B4560" s="149" t="str">
        <f t="shared" si="515"/>
        <v/>
      </c>
      <c r="C4560" s="140">
        <f t="shared" si="516"/>
        <v>48200400</v>
      </c>
      <c r="D4560" s="144"/>
      <c r="G4560" s="147"/>
      <c r="X4560" s="146"/>
      <c r="Y4560" s="146"/>
      <c r="Z4560" s="199"/>
      <c r="AA4560" s="146"/>
      <c r="AB4560" s="148"/>
    </row>
    <row r="4561" spans="1:28" x14ac:dyDescent="0.2">
      <c r="A4561" s="150"/>
      <c r="B4561" s="149" t="str">
        <f t="shared" si="515"/>
        <v/>
      </c>
      <c r="C4561" s="140">
        <f t="shared" si="516"/>
        <v>48211200</v>
      </c>
      <c r="D4561" s="144"/>
      <c r="G4561" s="147"/>
      <c r="X4561" s="146"/>
      <c r="Y4561" s="146"/>
      <c r="Z4561" s="199"/>
      <c r="AA4561" s="146"/>
      <c r="AB4561" s="148"/>
    </row>
    <row r="4562" spans="1:28" x14ac:dyDescent="0.2">
      <c r="A4562" s="150"/>
      <c r="B4562" s="149" t="str">
        <f t="shared" si="515"/>
        <v/>
      </c>
      <c r="C4562" s="140">
        <f t="shared" si="516"/>
        <v>48222000</v>
      </c>
      <c r="D4562" s="144"/>
      <c r="G4562" s="147"/>
      <c r="X4562" s="146"/>
      <c r="Y4562" s="146"/>
      <c r="Z4562" s="199"/>
      <c r="AA4562" s="146"/>
      <c r="AB4562" s="148"/>
    </row>
    <row r="4563" spans="1:28" x14ac:dyDescent="0.2">
      <c r="A4563" s="150"/>
      <c r="B4563" s="149" t="str">
        <f t="shared" si="515"/>
        <v/>
      </c>
      <c r="C4563" s="140">
        <f t="shared" si="516"/>
        <v>48232800</v>
      </c>
      <c r="D4563" s="144"/>
      <c r="G4563" s="147"/>
      <c r="X4563" s="146"/>
      <c r="Y4563" s="146"/>
      <c r="Z4563" s="199"/>
      <c r="AA4563" s="146"/>
      <c r="AB4563" s="148"/>
    </row>
    <row r="4564" spans="1:28" x14ac:dyDescent="0.2">
      <c r="A4564" s="150"/>
      <c r="B4564" s="149" t="str">
        <f t="shared" si="515"/>
        <v/>
      </c>
      <c r="C4564" s="140">
        <f t="shared" si="516"/>
        <v>48243600</v>
      </c>
      <c r="D4564" s="144"/>
      <c r="G4564" s="147"/>
      <c r="X4564" s="146"/>
      <c r="Y4564" s="146"/>
      <c r="Z4564" s="199"/>
      <c r="AA4564" s="146"/>
      <c r="AB4564" s="148"/>
    </row>
    <row r="4565" spans="1:28" x14ac:dyDescent="0.2">
      <c r="A4565" s="150"/>
      <c r="B4565" s="149" t="str">
        <f t="shared" si="515"/>
        <v/>
      </c>
      <c r="C4565" s="140">
        <f t="shared" si="516"/>
        <v>48254400</v>
      </c>
      <c r="D4565" s="144"/>
      <c r="G4565" s="147"/>
      <c r="X4565" s="146"/>
      <c r="Y4565" s="146"/>
      <c r="Z4565" s="199"/>
      <c r="AA4565" s="146"/>
      <c r="AB4565" s="148"/>
    </row>
    <row r="4566" spans="1:28" x14ac:dyDescent="0.2">
      <c r="A4566" s="150"/>
      <c r="B4566" s="149" t="str">
        <f t="shared" si="515"/>
        <v/>
      </c>
      <c r="C4566" s="140">
        <f t="shared" si="516"/>
        <v>48265200</v>
      </c>
      <c r="D4566" s="144"/>
      <c r="G4566" s="147"/>
      <c r="X4566" s="146"/>
      <c r="Y4566" s="146"/>
      <c r="Z4566" s="199"/>
      <c r="AA4566" s="146"/>
      <c r="AB4566" s="148"/>
    </row>
    <row r="4567" spans="1:28" x14ac:dyDescent="0.2">
      <c r="A4567" s="150"/>
      <c r="B4567" s="149" t="str">
        <f t="shared" si="515"/>
        <v/>
      </c>
      <c r="C4567" s="140">
        <f t="shared" si="516"/>
        <v>48276000</v>
      </c>
      <c r="D4567" s="144"/>
      <c r="G4567" s="147"/>
      <c r="X4567" s="146"/>
      <c r="Y4567" s="146"/>
      <c r="Z4567" s="199"/>
      <c r="AA4567" s="146"/>
      <c r="AB4567" s="148"/>
    </row>
    <row r="4568" spans="1:28" x14ac:dyDescent="0.2">
      <c r="A4568" s="150"/>
      <c r="B4568" s="149" t="str">
        <f t="shared" si="515"/>
        <v/>
      </c>
      <c r="C4568" s="140">
        <f t="shared" si="516"/>
        <v>48286800</v>
      </c>
      <c r="D4568" s="144"/>
      <c r="G4568" s="147"/>
      <c r="X4568" s="146"/>
      <c r="Y4568" s="146"/>
      <c r="Z4568" s="199"/>
      <c r="AA4568" s="146"/>
      <c r="AB4568" s="148"/>
    </row>
    <row r="4569" spans="1:28" x14ac:dyDescent="0.2">
      <c r="A4569" s="150"/>
      <c r="B4569" s="149" t="str">
        <f t="shared" si="515"/>
        <v/>
      </c>
      <c r="C4569" s="140">
        <f t="shared" si="516"/>
        <v>48297600</v>
      </c>
      <c r="D4569" s="144"/>
      <c r="G4569" s="147"/>
      <c r="X4569" s="146"/>
      <c r="Y4569" s="146"/>
      <c r="Z4569" s="199"/>
      <c r="AA4569" s="146"/>
      <c r="AB4569" s="148"/>
    </row>
    <row r="4570" spans="1:28" x14ac:dyDescent="0.2">
      <c r="A4570" s="150"/>
      <c r="B4570" s="149" t="str">
        <f t="shared" si="515"/>
        <v/>
      </c>
      <c r="C4570" s="140">
        <f t="shared" si="516"/>
        <v>48308400</v>
      </c>
      <c r="D4570" s="144"/>
      <c r="G4570" s="147"/>
      <c r="X4570" s="146"/>
      <c r="Y4570" s="146"/>
      <c r="Z4570" s="199"/>
      <c r="AA4570" s="146"/>
      <c r="AB4570" s="148"/>
    </row>
    <row r="4571" spans="1:28" x14ac:dyDescent="0.2">
      <c r="A4571" s="150"/>
      <c r="B4571" s="149" t="str">
        <f t="shared" si="515"/>
        <v/>
      </c>
      <c r="C4571" s="140">
        <f t="shared" si="516"/>
        <v>48319200</v>
      </c>
      <c r="D4571" s="144"/>
      <c r="G4571" s="147"/>
      <c r="X4571" s="146"/>
      <c r="Y4571" s="146"/>
      <c r="Z4571" s="199"/>
      <c r="AA4571" s="146"/>
      <c r="AB4571" s="148"/>
    </row>
    <row r="4572" spans="1:28" x14ac:dyDescent="0.2">
      <c r="A4572" s="150"/>
      <c r="B4572" s="149" t="str">
        <f t="shared" si="515"/>
        <v/>
      </c>
      <c r="C4572" s="140">
        <f t="shared" si="516"/>
        <v>48330000</v>
      </c>
      <c r="D4572" s="144"/>
      <c r="G4572" s="147"/>
      <c r="X4572" s="146"/>
      <c r="Y4572" s="146"/>
      <c r="Z4572" s="199"/>
      <c r="AA4572" s="146"/>
      <c r="AB4572" s="148"/>
    </row>
    <row r="4573" spans="1:28" x14ac:dyDescent="0.2">
      <c r="A4573" s="150"/>
      <c r="B4573" s="149" t="str">
        <f t="shared" si="515"/>
        <v/>
      </c>
      <c r="C4573" s="140">
        <f t="shared" si="516"/>
        <v>48340800</v>
      </c>
      <c r="D4573" s="144"/>
      <c r="G4573" s="147"/>
      <c r="X4573" s="146"/>
      <c r="Y4573" s="146"/>
      <c r="Z4573" s="199"/>
      <c r="AA4573" s="146"/>
      <c r="AB4573" s="148"/>
    </row>
    <row r="4574" spans="1:28" x14ac:dyDescent="0.2">
      <c r="A4574" s="150"/>
      <c r="B4574" s="149" t="str">
        <f t="shared" si="515"/>
        <v/>
      </c>
      <c r="C4574" s="140">
        <f t="shared" si="516"/>
        <v>48351600</v>
      </c>
      <c r="D4574" s="144"/>
      <c r="G4574" s="147"/>
      <c r="X4574" s="146"/>
      <c r="Y4574" s="146"/>
      <c r="Z4574" s="199"/>
      <c r="AA4574" s="146"/>
      <c r="AB4574" s="148"/>
    </row>
    <row r="4575" spans="1:28" x14ac:dyDescent="0.2">
      <c r="A4575" s="150"/>
      <c r="B4575" s="149" t="str">
        <f t="shared" si="515"/>
        <v/>
      </c>
      <c r="C4575" s="140">
        <f t="shared" si="516"/>
        <v>48362400</v>
      </c>
      <c r="D4575" s="144"/>
      <c r="G4575" s="147"/>
      <c r="X4575" s="146"/>
      <c r="Y4575" s="146"/>
      <c r="Z4575" s="199"/>
      <c r="AA4575" s="146"/>
      <c r="AB4575" s="148"/>
    </row>
    <row r="4576" spans="1:28" x14ac:dyDescent="0.2">
      <c r="A4576" s="150"/>
      <c r="B4576" s="149" t="str">
        <f t="shared" si="515"/>
        <v/>
      </c>
      <c r="C4576" s="140">
        <f t="shared" si="516"/>
        <v>48373200</v>
      </c>
      <c r="D4576" s="144"/>
      <c r="G4576" s="147"/>
      <c r="X4576" s="146"/>
      <c r="Y4576" s="146"/>
      <c r="Z4576" s="199"/>
      <c r="AA4576" s="146"/>
      <c r="AB4576" s="148"/>
    </row>
    <row r="4577" spans="1:28" x14ac:dyDescent="0.2">
      <c r="A4577" s="150"/>
      <c r="B4577" s="149" t="str">
        <f t="shared" si="515"/>
        <v/>
      </c>
      <c r="C4577" s="140">
        <f t="shared" si="516"/>
        <v>48384000</v>
      </c>
      <c r="D4577" s="144"/>
      <c r="G4577" s="147"/>
      <c r="X4577" s="146"/>
      <c r="Y4577" s="146"/>
      <c r="Z4577" s="199"/>
      <c r="AA4577" s="146"/>
      <c r="AB4577" s="148"/>
    </row>
    <row r="4578" spans="1:28" x14ac:dyDescent="0.2">
      <c r="A4578" s="150"/>
      <c r="B4578" s="149" t="str">
        <f t="shared" si="515"/>
        <v/>
      </c>
      <c r="C4578" s="140">
        <f t="shared" si="516"/>
        <v>48394800</v>
      </c>
      <c r="D4578" s="144"/>
      <c r="G4578" s="147"/>
      <c r="X4578" s="146"/>
      <c r="Y4578" s="146"/>
      <c r="Z4578" s="199"/>
      <c r="AA4578" s="146"/>
      <c r="AB4578" s="148"/>
    </row>
    <row r="4579" spans="1:28" x14ac:dyDescent="0.2">
      <c r="A4579" s="150"/>
      <c r="B4579" s="149" t="str">
        <f t="shared" si="515"/>
        <v/>
      </c>
      <c r="C4579" s="140">
        <f t="shared" si="516"/>
        <v>48405600</v>
      </c>
      <c r="D4579" s="144"/>
      <c r="G4579" s="147"/>
      <c r="X4579" s="146"/>
      <c r="Y4579" s="146"/>
      <c r="Z4579" s="199"/>
      <c r="AA4579" s="146"/>
      <c r="AB4579" s="148"/>
    </row>
    <row r="4580" spans="1:28" x14ac:dyDescent="0.2">
      <c r="A4580" s="150"/>
      <c r="B4580" s="149" t="str">
        <f t="shared" si="515"/>
        <v/>
      </c>
      <c r="C4580" s="140">
        <f t="shared" si="516"/>
        <v>48416400</v>
      </c>
      <c r="D4580" s="144"/>
      <c r="G4580" s="147"/>
      <c r="X4580" s="146"/>
      <c r="Y4580" s="146"/>
      <c r="Z4580" s="199"/>
      <c r="AA4580" s="146"/>
      <c r="AB4580" s="148"/>
    </row>
    <row r="4581" spans="1:28" x14ac:dyDescent="0.2">
      <c r="A4581" s="150"/>
      <c r="B4581" s="149" t="str">
        <f t="shared" si="515"/>
        <v/>
      </c>
      <c r="C4581" s="140">
        <f t="shared" si="516"/>
        <v>48427200</v>
      </c>
      <c r="D4581" s="144"/>
      <c r="G4581" s="147"/>
      <c r="X4581" s="146"/>
      <c r="Y4581" s="146"/>
      <c r="Z4581" s="199"/>
      <c r="AA4581" s="146"/>
      <c r="AB4581" s="148"/>
    </row>
    <row r="4582" spans="1:28" x14ac:dyDescent="0.2">
      <c r="A4582" s="150"/>
      <c r="B4582" s="149" t="str">
        <f t="shared" si="515"/>
        <v/>
      </c>
      <c r="C4582" s="140">
        <f t="shared" si="516"/>
        <v>48438000</v>
      </c>
      <c r="D4582" s="144"/>
      <c r="G4582" s="147"/>
      <c r="X4582" s="146"/>
      <c r="Y4582" s="146"/>
      <c r="Z4582" s="199"/>
      <c r="AA4582" s="146"/>
      <c r="AB4582" s="148"/>
    </row>
    <row r="4583" spans="1:28" x14ac:dyDescent="0.2">
      <c r="A4583" s="150"/>
      <c r="B4583" s="149" t="str">
        <f t="shared" si="515"/>
        <v/>
      </c>
      <c r="C4583" s="140">
        <f t="shared" si="516"/>
        <v>48448800</v>
      </c>
      <c r="D4583" s="144"/>
      <c r="G4583" s="147"/>
      <c r="X4583" s="146"/>
      <c r="Y4583" s="146"/>
      <c r="Z4583" s="199"/>
      <c r="AA4583" s="146"/>
      <c r="AB4583" s="148"/>
    </row>
    <row r="4584" spans="1:28" x14ac:dyDescent="0.2">
      <c r="A4584" s="150"/>
      <c r="B4584" s="149" t="str">
        <f t="shared" si="515"/>
        <v/>
      </c>
      <c r="C4584" s="140">
        <f t="shared" si="516"/>
        <v>48459600</v>
      </c>
      <c r="D4584" s="144"/>
      <c r="G4584" s="147"/>
      <c r="X4584" s="146"/>
      <c r="Y4584" s="146"/>
      <c r="Z4584" s="199"/>
      <c r="AA4584" s="146"/>
      <c r="AB4584" s="148"/>
    </row>
    <row r="4585" spans="1:28" x14ac:dyDescent="0.2">
      <c r="A4585" s="150"/>
      <c r="B4585" s="149" t="str">
        <f t="shared" si="515"/>
        <v/>
      </c>
      <c r="C4585" s="140">
        <f t="shared" si="516"/>
        <v>48470400</v>
      </c>
      <c r="D4585" s="144"/>
      <c r="G4585" s="147"/>
      <c r="X4585" s="146"/>
      <c r="Y4585" s="146"/>
      <c r="Z4585" s="199"/>
      <c r="AA4585" s="146"/>
      <c r="AB4585" s="148"/>
    </row>
    <row r="4586" spans="1:28" x14ac:dyDescent="0.2">
      <c r="A4586" s="150"/>
      <c r="B4586" s="149" t="str">
        <f t="shared" si="515"/>
        <v/>
      </c>
      <c r="C4586" s="140">
        <f t="shared" si="516"/>
        <v>48481200</v>
      </c>
      <c r="D4586" s="144"/>
      <c r="G4586" s="147"/>
      <c r="X4586" s="146"/>
      <c r="Y4586" s="146"/>
      <c r="Z4586" s="199"/>
      <c r="AA4586" s="146"/>
      <c r="AB4586" s="148"/>
    </row>
    <row r="4587" spans="1:28" x14ac:dyDescent="0.2">
      <c r="A4587" s="150"/>
      <c r="B4587" s="149" t="str">
        <f t="shared" si="515"/>
        <v/>
      </c>
      <c r="C4587" s="140">
        <f t="shared" si="516"/>
        <v>48492000</v>
      </c>
      <c r="D4587" s="144"/>
      <c r="G4587" s="147"/>
      <c r="X4587" s="146"/>
      <c r="Y4587" s="146"/>
      <c r="Z4587" s="199"/>
      <c r="AA4587" s="146"/>
      <c r="AB4587" s="148"/>
    </row>
    <row r="4588" spans="1:28" x14ac:dyDescent="0.2">
      <c r="A4588" s="150"/>
      <c r="B4588" s="149" t="str">
        <f t="shared" si="515"/>
        <v/>
      </c>
      <c r="C4588" s="140">
        <f t="shared" si="516"/>
        <v>48502800</v>
      </c>
      <c r="D4588" s="144"/>
      <c r="G4588" s="147"/>
      <c r="X4588" s="146"/>
      <c r="Y4588" s="146"/>
      <c r="Z4588" s="199"/>
      <c r="AA4588" s="146"/>
      <c r="AB4588" s="148"/>
    </row>
    <row r="4589" spans="1:28" x14ac:dyDescent="0.2">
      <c r="A4589" s="150"/>
      <c r="B4589" s="149" t="str">
        <f t="shared" si="515"/>
        <v/>
      </c>
      <c r="C4589" s="140">
        <f t="shared" si="516"/>
        <v>48513600</v>
      </c>
      <c r="D4589" s="144"/>
      <c r="G4589" s="147"/>
      <c r="X4589" s="146"/>
      <c r="Y4589" s="146"/>
      <c r="Z4589" s="199"/>
      <c r="AA4589" s="146"/>
      <c r="AB4589" s="148"/>
    </row>
    <row r="4590" spans="1:28" x14ac:dyDescent="0.2">
      <c r="A4590" s="150"/>
      <c r="B4590" s="149" t="str">
        <f t="shared" si="515"/>
        <v/>
      </c>
      <c r="C4590" s="140">
        <f t="shared" si="516"/>
        <v>48524400</v>
      </c>
      <c r="D4590" s="144"/>
      <c r="G4590" s="147"/>
      <c r="X4590" s="146"/>
      <c r="Y4590" s="146"/>
      <c r="Z4590" s="199"/>
      <c r="AA4590" s="146"/>
      <c r="AB4590" s="148"/>
    </row>
    <row r="4591" spans="1:28" x14ac:dyDescent="0.2">
      <c r="A4591" s="150"/>
      <c r="B4591" s="149" t="str">
        <f t="shared" si="515"/>
        <v/>
      </c>
      <c r="C4591" s="140">
        <f t="shared" si="516"/>
        <v>48535200</v>
      </c>
      <c r="D4591" s="144"/>
      <c r="G4591" s="147"/>
      <c r="X4591" s="146"/>
      <c r="Y4591" s="146"/>
      <c r="Z4591" s="199"/>
      <c r="AA4591" s="146"/>
      <c r="AB4591" s="148"/>
    </row>
    <row r="4592" spans="1:28" x14ac:dyDescent="0.2">
      <c r="A4592" s="150"/>
      <c r="B4592" s="149" t="str">
        <f t="shared" si="515"/>
        <v/>
      </c>
      <c r="C4592" s="140">
        <f t="shared" si="516"/>
        <v>48546000</v>
      </c>
      <c r="D4592" s="144"/>
      <c r="G4592" s="147"/>
      <c r="X4592" s="146"/>
      <c r="Y4592" s="146"/>
      <c r="Z4592" s="199"/>
      <c r="AA4592" s="146"/>
      <c r="AB4592" s="148"/>
    </row>
    <row r="4593" spans="1:28" x14ac:dyDescent="0.2">
      <c r="A4593" s="150"/>
      <c r="B4593" s="149" t="str">
        <f t="shared" si="515"/>
        <v/>
      </c>
      <c r="C4593" s="140">
        <f t="shared" si="516"/>
        <v>48556800</v>
      </c>
      <c r="D4593" s="144"/>
      <c r="G4593" s="147"/>
      <c r="X4593" s="146"/>
      <c r="Y4593" s="146"/>
      <c r="Z4593" s="199"/>
      <c r="AA4593" s="146"/>
      <c r="AB4593" s="148"/>
    </row>
    <row r="4594" spans="1:28" x14ac:dyDescent="0.2">
      <c r="A4594" s="150"/>
      <c r="B4594" s="149" t="str">
        <f t="shared" si="515"/>
        <v/>
      </c>
      <c r="C4594" s="140">
        <f t="shared" si="516"/>
        <v>48567600</v>
      </c>
      <c r="D4594" s="144"/>
      <c r="G4594" s="147"/>
      <c r="X4594" s="146"/>
      <c r="Y4594" s="146"/>
      <c r="Z4594" s="199"/>
      <c r="AA4594" s="146"/>
      <c r="AB4594" s="148"/>
    </row>
    <row r="4595" spans="1:28" x14ac:dyDescent="0.2">
      <c r="A4595" s="150"/>
      <c r="B4595" s="149" t="str">
        <f t="shared" si="515"/>
        <v/>
      </c>
      <c r="C4595" s="140">
        <f t="shared" si="516"/>
        <v>48578400</v>
      </c>
      <c r="D4595" s="144"/>
      <c r="G4595" s="147"/>
      <c r="X4595" s="146"/>
      <c r="Y4595" s="146"/>
      <c r="Z4595" s="199"/>
      <c r="AA4595" s="146"/>
      <c r="AB4595" s="148"/>
    </row>
    <row r="4596" spans="1:28" x14ac:dyDescent="0.2">
      <c r="A4596" s="150"/>
      <c r="B4596" s="149" t="str">
        <f t="shared" si="515"/>
        <v/>
      </c>
      <c r="C4596" s="140">
        <f t="shared" si="516"/>
        <v>48589200</v>
      </c>
      <c r="D4596" s="144"/>
      <c r="G4596" s="147"/>
      <c r="X4596" s="146"/>
      <c r="Y4596" s="146"/>
      <c r="Z4596" s="199"/>
      <c r="AA4596" s="146"/>
      <c r="AB4596" s="148"/>
    </row>
    <row r="4597" spans="1:28" x14ac:dyDescent="0.2">
      <c r="A4597" s="150"/>
      <c r="B4597" s="149" t="str">
        <f t="shared" si="515"/>
        <v/>
      </c>
      <c r="C4597" s="140">
        <f t="shared" si="516"/>
        <v>48600000</v>
      </c>
      <c r="D4597" s="144"/>
      <c r="G4597" s="147"/>
      <c r="X4597" s="146"/>
      <c r="Y4597" s="146"/>
      <c r="Z4597" s="199"/>
      <c r="AA4597" s="146"/>
      <c r="AB4597" s="148"/>
    </row>
    <row r="4598" spans="1:28" x14ac:dyDescent="0.2">
      <c r="A4598" s="150"/>
      <c r="B4598" s="149" t="str">
        <f t="shared" ref="B4598:B4661" si="517">IF(D4598="","",B4597+$N$5/24+0.000000001)</f>
        <v/>
      </c>
      <c r="C4598" s="140">
        <f t="shared" si="516"/>
        <v>48610800</v>
      </c>
      <c r="D4598" s="144"/>
      <c r="G4598" s="147"/>
      <c r="X4598" s="146"/>
      <c r="Y4598" s="146"/>
      <c r="Z4598" s="199"/>
      <c r="AA4598" s="146"/>
      <c r="AB4598" s="148"/>
    </row>
    <row r="4599" spans="1:28" x14ac:dyDescent="0.2">
      <c r="A4599" s="150"/>
      <c r="B4599" s="149" t="str">
        <f t="shared" si="517"/>
        <v/>
      </c>
      <c r="C4599" s="140">
        <f t="shared" si="516"/>
        <v>48621600</v>
      </c>
      <c r="D4599" s="144"/>
      <c r="G4599" s="147"/>
      <c r="X4599" s="146"/>
      <c r="Y4599" s="146"/>
      <c r="Z4599" s="199"/>
      <c r="AA4599" s="146"/>
      <c r="AB4599" s="148"/>
    </row>
    <row r="4600" spans="1:28" x14ac:dyDescent="0.2">
      <c r="A4600" s="150"/>
      <c r="B4600" s="149" t="str">
        <f t="shared" si="517"/>
        <v/>
      </c>
      <c r="C4600" s="140">
        <f t="shared" si="516"/>
        <v>48632400</v>
      </c>
      <c r="D4600" s="144"/>
      <c r="G4600" s="147"/>
      <c r="X4600" s="146"/>
      <c r="Y4600" s="146"/>
      <c r="Z4600" s="199"/>
      <c r="AA4600" s="146"/>
      <c r="AB4600" s="148"/>
    </row>
    <row r="4601" spans="1:28" x14ac:dyDescent="0.2">
      <c r="A4601" s="150"/>
      <c r="B4601" s="149" t="str">
        <f t="shared" si="517"/>
        <v/>
      </c>
      <c r="C4601" s="140">
        <f t="shared" si="516"/>
        <v>48643200</v>
      </c>
      <c r="D4601" s="144"/>
      <c r="G4601" s="147"/>
      <c r="X4601" s="146"/>
      <c r="Y4601" s="146"/>
      <c r="Z4601" s="199"/>
      <c r="AA4601" s="146"/>
      <c r="AB4601" s="148"/>
    </row>
    <row r="4602" spans="1:28" x14ac:dyDescent="0.2">
      <c r="A4602" s="150"/>
      <c r="B4602" s="149" t="str">
        <f t="shared" si="517"/>
        <v/>
      </c>
      <c r="C4602" s="140">
        <f t="shared" si="516"/>
        <v>48654000</v>
      </c>
      <c r="D4602" s="144"/>
      <c r="G4602" s="147"/>
      <c r="X4602" s="146"/>
      <c r="Y4602" s="146"/>
      <c r="Z4602" s="199"/>
      <c r="AA4602" s="146"/>
      <c r="AB4602" s="148"/>
    </row>
    <row r="4603" spans="1:28" x14ac:dyDescent="0.2">
      <c r="A4603" s="150"/>
      <c r="B4603" s="149" t="str">
        <f t="shared" si="517"/>
        <v/>
      </c>
      <c r="C4603" s="140">
        <f t="shared" si="516"/>
        <v>48664800</v>
      </c>
      <c r="D4603" s="144"/>
      <c r="G4603" s="147"/>
      <c r="X4603" s="146"/>
      <c r="Y4603" s="146"/>
      <c r="Z4603" s="199"/>
      <c r="AA4603" s="146"/>
      <c r="AB4603" s="148"/>
    </row>
    <row r="4604" spans="1:28" x14ac:dyDescent="0.2">
      <c r="A4604" s="150"/>
      <c r="B4604" s="149" t="str">
        <f t="shared" si="517"/>
        <v/>
      </c>
      <c r="C4604" s="140">
        <f t="shared" ref="C4604:C4667" si="518">C4603+$N$5*3600+0.00000000001</f>
        <v>48675600</v>
      </c>
      <c r="D4604" s="144"/>
      <c r="G4604" s="147"/>
      <c r="X4604" s="146"/>
      <c r="Y4604" s="146"/>
      <c r="Z4604" s="199"/>
      <c r="AA4604" s="146"/>
      <c r="AB4604" s="148"/>
    </row>
    <row r="4605" spans="1:28" x14ac:dyDescent="0.2">
      <c r="A4605" s="150"/>
      <c r="B4605" s="149" t="str">
        <f t="shared" si="517"/>
        <v/>
      </c>
      <c r="C4605" s="140">
        <f t="shared" si="518"/>
        <v>48686400</v>
      </c>
      <c r="D4605" s="144"/>
      <c r="G4605" s="147"/>
      <c r="X4605" s="146"/>
      <c r="Y4605" s="146"/>
      <c r="Z4605" s="199"/>
      <c r="AA4605" s="146"/>
      <c r="AB4605" s="148"/>
    </row>
    <row r="4606" spans="1:28" x14ac:dyDescent="0.2">
      <c r="A4606" s="150"/>
      <c r="B4606" s="149" t="str">
        <f t="shared" si="517"/>
        <v/>
      </c>
      <c r="C4606" s="140">
        <f t="shared" si="518"/>
        <v>48697200</v>
      </c>
      <c r="D4606" s="144"/>
      <c r="G4606" s="147"/>
      <c r="X4606" s="146"/>
      <c r="Y4606" s="146"/>
      <c r="Z4606" s="199"/>
      <c r="AA4606" s="146"/>
      <c r="AB4606" s="148"/>
    </row>
    <row r="4607" spans="1:28" x14ac:dyDescent="0.2">
      <c r="A4607" s="150"/>
      <c r="B4607" s="149" t="str">
        <f t="shared" si="517"/>
        <v/>
      </c>
      <c r="C4607" s="140">
        <f t="shared" si="518"/>
        <v>48708000</v>
      </c>
      <c r="D4607" s="144"/>
      <c r="G4607" s="147"/>
      <c r="X4607" s="146"/>
      <c r="Y4607" s="146"/>
      <c r="Z4607" s="199"/>
      <c r="AA4607" s="146"/>
      <c r="AB4607" s="148"/>
    </row>
    <row r="4608" spans="1:28" x14ac:dyDescent="0.2">
      <c r="A4608" s="150"/>
      <c r="B4608" s="149" t="str">
        <f t="shared" si="517"/>
        <v/>
      </c>
      <c r="C4608" s="140">
        <f t="shared" si="518"/>
        <v>48718800</v>
      </c>
      <c r="D4608" s="144"/>
      <c r="G4608" s="147"/>
      <c r="X4608" s="146"/>
      <c r="Y4608" s="146"/>
      <c r="Z4608" s="199"/>
      <c r="AA4608" s="146"/>
      <c r="AB4608" s="148"/>
    </row>
    <row r="4609" spans="1:28" x14ac:dyDescent="0.2">
      <c r="A4609" s="150"/>
      <c r="B4609" s="149" t="str">
        <f t="shared" si="517"/>
        <v/>
      </c>
      <c r="C4609" s="140">
        <f t="shared" si="518"/>
        <v>48729600</v>
      </c>
      <c r="D4609" s="144"/>
      <c r="G4609" s="147"/>
      <c r="X4609" s="146"/>
      <c r="Y4609" s="146"/>
      <c r="Z4609" s="199"/>
      <c r="AA4609" s="146"/>
      <c r="AB4609" s="148"/>
    </row>
    <row r="4610" spans="1:28" x14ac:dyDescent="0.2">
      <c r="A4610" s="150"/>
      <c r="B4610" s="149" t="str">
        <f t="shared" si="517"/>
        <v/>
      </c>
      <c r="C4610" s="140">
        <f t="shared" si="518"/>
        <v>48740400</v>
      </c>
      <c r="D4610" s="144"/>
      <c r="G4610" s="147"/>
      <c r="X4610" s="146"/>
      <c r="Y4610" s="146"/>
      <c r="Z4610" s="199"/>
      <c r="AA4610" s="146"/>
      <c r="AB4610" s="148"/>
    </row>
    <row r="4611" spans="1:28" x14ac:dyDescent="0.2">
      <c r="A4611" s="150"/>
      <c r="B4611" s="149" t="str">
        <f t="shared" si="517"/>
        <v/>
      </c>
      <c r="C4611" s="140">
        <f t="shared" si="518"/>
        <v>48751200</v>
      </c>
      <c r="D4611" s="144"/>
      <c r="G4611" s="147"/>
      <c r="X4611" s="146"/>
      <c r="Y4611" s="146"/>
      <c r="Z4611" s="199"/>
      <c r="AA4611" s="146"/>
      <c r="AB4611" s="148"/>
    </row>
    <row r="4612" spans="1:28" x14ac:dyDescent="0.2">
      <c r="A4612" s="150"/>
      <c r="B4612" s="149" t="str">
        <f t="shared" si="517"/>
        <v/>
      </c>
      <c r="C4612" s="140">
        <f t="shared" si="518"/>
        <v>48762000</v>
      </c>
      <c r="D4612" s="144"/>
      <c r="G4612" s="147"/>
      <c r="X4612" s="146"/>
      <c r="Y4612" s="146"/>
      <c r="Z4612" s="199"/>
      <c r="AA4612" s="146"/>
      <c r="AB4612" s="148"/>
    </row>
    <row r="4613" spans="1:28" x14ac:dyDescent="0.2">
      <c r="A4613" s="150"/>
      <c r="B4613" s="149" t="str">
        <f t="shared" si="517"/>
        <v/>
      </c>
      <c r="C4613" s="140">
        <f t="shared" si="518"/>
        <v>48772800</v>
      </c>
      <c r="D4613" s="144"/>
      <c r="G4613" s="147"/>
      <c r="X4613" s="146"/>
      <c r="Y4613" s="146"/>
      <c r="Z4613" s="199"/>
      <c r="AA4613" s="146"/>
      <c r="AB4613" s="148"/>
    </row>
    <row r="4614" spans="1:28" x14ac:dyDescent="0.2">
      <c r="A4614" s="150"/>
      <c r="B4614" s="149" t="str">
        <f t="shared" si="517"/>
        <v/>
      </c>
      <c r="C4614" s="140">
        <f t="shared" si="518"/>
        <v>48783600</v>
      </c>
      <c r="D4614" s="144"/>
      <c r="G4614" s="147"/>
      <c r="X4614" s="146"/>
      <c r="Y4614" s="146"/>
      <c r="Z4614" s="199"/>
      <c r="AA4614" s="146"/>
      <c r="AB4614" s="148"/>
    </row>
    <row r="4615" spans="1:28" x14ac:dyDescent="0.2">
      <c r="A4615" s="150"/>
      <c r="B4615" s="149" t="str">
        <f t="shared" si="517"/>
        <v/>
      </c>
      <c r="C4615" s="140">
        <f t="shared" si="518"/>
        <v>48794400</v>
      </c>
      <c r="D4615" s="144"/>
      <c r="G4615" s="147"/>
      <c r="X4615" s="146"/>
      <c r="Y4615" s="146"/>
      <c r="Z4615" s="199"/>
      <c r="AA4615" s="146"/>
      <c r="AB4615" s="148"/>
    </row>
    <row r="4616" spans="1:28" x14ac:dyDescent="0.2">
      <c r="A4616" s="150"/>
      <c r="B4616" s="149" t="str">
        <f t="shared" si="517"/>
        <v/>
      </c>
      <c r="C4616" s="140">
        <f t="shared" si="518"/>
        <v>48805200</v>
      </c>
      <c r="D4616" s="144"/>
      <c r="G4616" s="147"/>
      <c r="X4616" s="146"/>
      <c r="Y4616" s="146"/>
      <c r="Z4616" s="199"/>
      <c r="AA4616" s="146"/>
      <c r="AB4616" s="148"/>
    </row>
    <row r="4617" spans="1:28" x14ac:dyDescent="0.2">
      <c r="A4617" s="150"/>
      <c r="B4617" s="149" t="str">
        <f t="shared" si="517"/>
        <v/>
      </c>
      <c r="C4617" s="140">
        <f t="shared" si="518"/>
        <v>48816000</v>
      </c>
      <c r="D4617" s="144"/>
      <c r="G4617" s="147"/>
      <c r="X4617" s="146"/>
      <c r="Y4617" s="146"/>
      <c r="Z4617" s="199"/>
      <c r="AA4617" s="146"/>
      <c r="AB4617" s="148"/>
    </row>
    <row r="4618" spans="1:28" x14ac:dyDescent="0.2">
      <c r="A4618" s="150"/>
      <c r="B4618" s="149" t="str">
        <f t="shared" si="517"/>
        <v/>
      </c>
      <c r="C4618" s="140">
        <f t="shared" si="518"/>
        <v>48826800</v>
      </c>
      <c r="D4618" s="144"/>
      <c r="G4618" s="147"/>
      <c r="X4618" s="146"/>
      <c r="Y4618" s="146"/>
      <c r="Z4618" s="199"/>
      <c r="AA4618" s="146"/>
      <c r="AB4618" s="148"/>
    </row>
    <row r="4619" spans="1:28" x14ac:dyDescent="0.2">
      <c r="A4619" s="150"/>
      <c r="B4619" s="149" t="str">
        <f t="shared" si="517"/>
        <v/>
      </c>
      <c r="C4619" s="140">
        <f t="shared" si="518"/>
        <v>48837600</v>
      </c>
      <c r="D4619" s="144"/>
      <c r="G4619" s="147"/>
      <c r="X4619" s="146"/>
      <c r="Y4619" s="146"/>
      <c r="Z4619" s="199"/>
      <c r="AA4619" s="146"/>
      <c r="AB4619" s="148"/>
    </row>
    <row r="4620" spans="1:28" x14ac:dyDescent="0.2">
      <c r="A4620" s="150"/>
      <c r="B4620" s="149" t="str">
        <f t="shared" si="517"/>
        <v/>
      </c>
      <c r="C4620" s="140">
        <f t="shared" si="518"/>
        <v>48848400</v>
      </c>
      <c r="D4620" s="144"/>
      <c r="G4620" s="147"/>
      <c r="X4620" s="146"/>
      <c r="Y4620" s="146"/>
      <c r="Z4620" s="199"/>
      <c r="AA4620" s="146"/>
      <c r="AB4620" s="148"/>
    </row>
    <row r="4621" spans="1:28" x14ac:dyDescent="0.2">
      <c r="A4621" s="150"/>
      <c r="B4621" s="149" t="str">
        <f t="shared" si="517"/>
        <v/>
      </c>
      <c r="C4621" s="140">
        <f t="shared" si="518"/>
        <v>48859200</v>
      </c>
      <c r="D4621" s="144"/>
      <c r="G4621" s="147"/>
      <c r="X4621" s="146"/>
      <c r="Y4621" s="146"/>
      <c r="Z4621" s="199"/>
      <c r="AA4621" s="146"/>
      <c r="AB4621" s="148"/>
    </row>
    <row r="4622" spans="1:28" x14ac:dyDescent="0.2">
      <c r="A4622" s="150"/>
      <c r="B4622" s="149" t="str">
        <f t="shared" si="517"/>
        <v/>
      </c>
      <c r="C4622" s="140">
        <f t="shared" si="518"/>
        <v>48870000</v>
      </c>
      <c r="D4622" s="144"/>
      <c r="G4622" s="147"/>
      <c r="X4622" s="146"/>
      <c r="Y4622" s="146"/>
      <c r="Z4622" s="199"/>
      <c r="AA4622" s="146"/>
      <c r="AB4622" s="148"/>
    </row>
    <row r="4623" spans="1:28" x14ac:dyDescent="0.2">
      <c r="A4623" s="150"/>
      <c r="B4623" s="149" t="str">
        <f t="shared" si="517"/>
        <v/>
      </c>
      <c r="C4623" s="140">
        <f t="shared" si="518"/>
        <v>48880800</v>
      </c>
      <c r="D4623" s="144"/>
      <c r="G4623" s="147"/>
      <c r="X4623" s="146"/>
      <c r="Y4623" s="146"/>
      <c r="Z4623" s="199"/>
      <c r="AA4623" s="146"/>
      <c r="AB4623" s="148"/>
    </row>
    <row r="4624" spans="1:28" x14ac:dyDescent="0.2">
      <c r="A4624" s="150"/>
      <c r="B4624" s="149" t="str">
        <f t="shared" si="517"/>
        <v/>
      </c>
      <c r="C4624" s="140">
        <f t="shared" si="518"/>
        <v>48891600</v>
      </c>
      <c r="D4624" s="144"/>
      <c r="G4624" s="147"/>
      <c r="X4624" s="146"/>
      <c r="Y4624" s="146"/>
      <c r="Z4624" s="199"/>
      <c r="AA4624" s="146"/>
      <c r="AB4624" s="148"/>
    </row>
    <row r="4625" spans="1:28" x14ac:dyDescent="0.2">
      <c r="A4625" s="150"/>
      <c r="B4625" s="149" t="str">
        <f t="shared" si="517"/>
        <v/>
      </c>
      <c r="C4625" s="140">
        <f t="shared" si="518"/>
        <v>48902400</v>
      </c>
      <c r="D4625" s="144"/>
      <c r="G4625" s="147"/>
      <c r="X4625" s="146"/>
      <c r="Y4625" s="146"/>
      <c r="Z4625" s="199"/>
      <c r="AA4625" s="146"/>
      <c r="AB4625" s="148"/>
    </row>
    <row r="4626" spans="1:28" x14ac:dyDescent="0.2">
      <c r="A4626" s="150"/>
      <c r="B4626" s="149" t="str">
        <f t="shared" si="517"/>
        <v/>
      </c>
      <c r="C4626" s="140">
        <f t="shared" si="518"/>
        <v>48913200</v>
      </c>
      <c r="D4626" s="144"/>
      <c r="G4626" s="147"/>
      <c r="X4626" s="146"/>
      <c r="Y4626" s="146"/>
      <c r="Z4626" s="199"/>
      <c r="AA4626" s="146"/>
      <c r="AB4626" s="148"/>
    </row>
    <row r="4627" spans="1:28" x14ac:dyDescent="0.2">
      <c r="A4627" s="150"/>
      <c r="B4627" s="149" t="str">
        <f t="shared" si="517"/>
        <v/>
      </c>
      <c r="C4627" s="140">
        <f t="shared" si="518"/>
        <v>48924000</v>
      </c>
      <c r="D4627" s="144"/>
      <c r="G4627" s="147"/>
      <c r="X4627" s="146"/>
      <c r="Y4627" s="146"/>
      <c r="Z4627" s="199"/>
      <c r="AA4627" s="146"/>
      <c r="AB4627" s="148"/>
    </row>
    <row r="4628" spans="1:28" x14ac:dyDescent="0.2">
      <c r="A4628" s="150"/>
      <c r="B4628" s="149" t="str">
        <f t="shared" si="517"/>
        <v/>
      </c>
      <c r="C4628" s="140">
        <f t="shared" si="518"/>
        <v>48934800</v>
      </c>
      <c r="D4628" s="144"/>
      <c r="G4628" s="147"/>
      <c r="X4628" s="146"/>
      <c r="Y4628" s="146"/>
      <c r="Z4628" s="199"/>
      <c r="AA4628" s="146"/>
      <c r="AB4628" s="148"/>
    </row>
    <row r="4629" spans="1:28" x14ac:dyDescent="0.2">
      <c r="A4629" s="150"/>
      <c r="B4629" s="149" t="str">
        <f t="shared" si="517"/>
        <v/>
      </c>
      <c r="C4629" s="140">
        <f t="shared" si="518"/>
        <v>48945600</v>
      </c>
      <c r="D4629" s="144"/>
      <c r="G4629" s="147"/>
      <c r="X4629" s="146"/>
      <c r="Y4629" s="146"/>
      <c r="Z4629" s="199"/>
      <c r="AA4629" s="146"/>
      <c r="AB4629" s="148"/>
    </row>
    <row r="4630" spans="1:28" x14ac:dyDescent="0.2">
      <c r="A4630" s="150"/>
      <c r="B4630" s="149" t="str">
        <f t="shared" si="517"/>
        <v/>
      </c>
      <c r="C4630" s="140">
        <f t="shared" si="518"/>
        <v>48956400</v>
      </c>
      <c r="D4630" s="144"/>
      <c r="G4630" s="147"/>
      <c r="X4630" s="146"/>
      <c r="Y4630" s="146"/>
      <c r="Z4630" s="199"/>
      <c r="AA4630" s="146"/>
      <c r="AB4630" s="148"/>
    </row>
    <row r="4631" spans="1:28" x14ac:dyDescent="0.2">
      <c r="A4631" s="150"/>
      <c r="B4631" s="149" t="str">
        <f t="shared" si="517"/>
        <v/>
      </c>
      <c r="C4631" s="140">
        <f t="shared" si="518"/>
        <v>48967200</v>
      </c>
      <c r="D4631" s="144"/>
      <c r="G4631" s="147"/>
      <c r="X4631" s="146"/>
      <c r="Y4631" s="146"/>
      <c r="Z4631" s="199"/>
      <c r="AA4631" s="146"/>
      <c r="AB4631" s="148"/>
    </row>
    <row r="4632" spans="1:28" x14ac:dyDescent="0.2">
      <c r="A4632" s="150"/>
      <c r="B4632" s="149" t="str">
        <f t="shared" si="517"/>
        <v/>
      </c>
      <c r="C4632" s="140">
        <f t="shared" si="518"/>
        <v>48978000</v>
      </c>
      <c r="D4632" s="144"/>
      <c r="G4632" s="147"/>
      <c r="X4632" s="146"/>
      <c r="Y4632" s="146"/>
      <c r="Z4632" s="199"/>
      <c r="AA4632" s="146"/>
      <c r="AB4632" s="148"/>
    </row>
    <row r="4633" spans="1:28" x14ac:dyDescent="0.2">
      <c r="A4633" s="150"/>
      <c r="B4633" s="149" t="str">
        <f t="shared" si="517"/>
        <v/>
      </c>
      <c r="C4633" s="140">
        <f t="shared" si="518"/>
        <v>48988800</v>
      </c>
      <c r="D4633" s="144"/>
      <c r="G4633" s="147"/>
      <c r="X4633" s="146"/>
      <c r="Y4633" s="146"/>
      <c r="Z4633" s="199"/>
      <c r="AA4633" s="146"/>
      <c r="AB4633" s="148"/>
    </row>
    <row r="4634" spans="1:28" x14ac:dyDescent="0.2">
      <c r="A4634" s="150"/>
      <c r="B4634" s="149" t="str">
        <f t="shared" si="517"/>
        <v/>
      </c>
      <c r="C4634" s="140">
        <f t="shared" si="518"/>
        <v>48999600</v>
      </c>
      <c r="D4634" s="144"/>
      <c r="G4634" s="147"/>
      <c r="X4634" s="146"/>
      <c r="Y4634" s="146"/>
      <c r="Z4634" s="199"/>
      <c r="AA4634" s="146"/>
      <c r="AB4634" s="148"/>
    </row>
    <row r="4635" spans="1:28" x14ac:dyDescent="0.2">
      <c r="A4635" s="150"/>
      <c r="B4635" s="149" t="str">
        <f t="shared" si="517"/>
        <v/>
      </c>
      <c r="C4635" s="140">
        <f t="shared" si="518"/>
        <v>49010400</v>
      </c>
      <c r="D4635" s="144"/>
      <c r="G4635" s="147"/>
      <c r="X4635" s="146"/>
      <c r="Y4635" s="146"/>
      <c r="Z4635" s="199"/>
      <c r="AA4635" s="146"/>
      <c r="AB4635" s="148"/>
    </row>
    <row r="4636" spans="1:28" x14ac:dyDescent="0.2">
      <c r="A4636" s="150"/>
      <c r="B4636" s="149" t="str">
        <f t="shared" si="517"/>
        <v/>
      </c>
      <c r="C4636" s="140">
        <f t="shared" si="518"/>
        <v>49021200</v>
      </c>
      <c r="D4636" s="144"/>
      <c r="G4636" s="147"/>
      <c r="X4636" s="146"/>
      <c r="Y4636" s="146"/>
      <c r="Z4636" s="199"/>
      <c r="AA4636" s="146"/>
      <c r="AB4636" s="148"/>
    </row>
    <row r="4637" spans="1:28" x14ac:dyDescent="0.2">
      <c r="A4637" s="150"/>
      <c r="B4637" s="149" t="str">
        <f t="shared" si="517"/>
        <v/>
      </c>
      <c r="C4637" s="140">
        <f t="shared" si="518"/>
        <v>49032000</v>
      </c>
      <c r="D4637" s="144"/>
      <c r="G4637" s="147"/>
      <c r="X4637" s="146"/>
      <c r="Y4637" s="146"/>
      <c r="Z4637" s="199"/>
      <c r="AA4637" s="146"/>
      <c r="AB4637" s="148"/>
    </row>
    <row r="4638" spans="1:28" x14ac:dyDescent="0.2">
      <c r="A4638" s="150"/>
      <c r="B4638" s="149" t="str">
        <f t="shared" si="517"/>
        <v/>
      </c>
      <c r="C4638" s="140">
        <f t="shared" si="518"/>
        <v>49042800</v>
      </c>
      <c r="D4638" s="144"/>
      <c r="G4638" s="147"/>
      <c r="X4638" s="146"/>
      <c r="Y4638" s="146"/>
      <c r="Z4638" s="199"/>
      <c r="AA4638" s="146"/>
      <c r="AB4638" s="148"/>
    </row>
    <row r="4639" spans="1:28" x14ac:dyDescent="0.2">
      <c r="A4639" s="150"/>
      <c r="B4639" s="149" t="str">
        <f t="shared" si="517"/>
        <v/>
      </c>
      <c r="C4639" s="140">
        <f t="shared" si="518"/>
        <v>49053600</v>
      </c>
      <c r="D4639" s="144"/>
      <c r="G4639" s="147"/>
      <c r="X4639" s="146"/>
      <c r="Y4639" s="146"/>
      <c r="Z4639" s="199"/>
      <c r="AA4639" s="146"/>
      <c r="AB4639" s="148"/>
    </row>
    <row r="4640" spans="1:28" x14ac:dyDescent="0.2">
      <c r="A4640" s="150"/>
      <c r="B4640" s="149" t="str">
        <f t="shared" si="517"/>
        <v/>
      </c>
      <c r="C4640" s="140">
        <f t="shared" si="518"/>
        <v>49064400</v>
      </c>
      <c r="D4640" s="144"/>
      <c r="G4640" s="147"/>
      <c r="X4640" s="146"/>
      <c r="Y4640" s="146"/>
      <c r="Z4640" s="199"/>
      <c r="AA4640" s="146"/>
      <c r="AB4640" s="148"/>
    </row>
    <row r="4641" spans="1:28" x14ac:dyDescent="0.2">
      <c r="A4641" s="150"/>
      <c r="B4641" s="149" t="str">
        <f t="shared" si="517"/>
        <v/>
      </c>
      <c r="C4641" s="140">
        <f t="shared" si="518"/>
        <v>49075200</v>
      </c>
      <c r="D4641" s="144"/>
      <c r="G4641" s="147"/>
      <c r="X4641" s="146"/>
      <c r="Y4641" s="146"/>
      <c r="Z4641" s="199"/>
      <c r="AA4641" s="146"/>
      <c r="AB4641" s="148"/>
    </row>
    <row r="4642" spans="1:28" x14ac:dyDescent="0.2">
      <c r="A4642" s="150"/>
      <c r="B4642" s="149" t="str">
        <f t="shared" si="517"/>
        <v/>
      </c>
      <c r="C4642" s="140">
        <f t="shared" si="518"/>
        <v>49086000</v>
      </c>
      <c r="D4642" s="144"/>
      <c r="G4642" s="147"/>
      <c r="X4642" s="146"/>
      <c r="Y4642" s="146"/>
      <c r="Z4642" s="199"/>
      <c r="AA4642" s="146"/>
      <c r="AB4642" s="148"/>
    </row>
    <row r="4643" spans="1:28" x14ac:dyDescent="0.2">
      <c r="A4643" s="150"/>
      <c r="B4643" s="149" t="str">
        <f t="shared" si="517"/>
        <v/>
      </c>
      <c r="C4643" s="140">
        <f t="shared" si="518"/>
        <v>49096800</v>
      </c>
      <c r="D4643" s="144"/>
      <c r="G4643" s="147"/>
      <c r="X4643" s="146"/>
      <c r="Y4643" s="146"/>
      <c r="Z4643" s="199"/>
      <c r="AA4643" s="146"/>
      <c r="AB4643" s="148"/>
    </row>
    <row r="4644" spans="1:28" x14ac:dyDescent="0.2">
      <c r="A4644" s="150"/>
      <c r="B4644" s="149" t="str">
        <f t="shared" si="517"/>
        <v/>
      </c>
      <c r="C4644" s="140">
        <f t="shared" si="518"/>
        <v>49107600</v>
      </c>
      <c r="D4644" s="144"/>
      <c r="G4644" s="147"/>
      <c r="X4644" s="146"/>
      <c r="Y4644" s="146"/>
      <c r="Z4644" s="199"/>
      <c r="AA4644" s="146"/>
      <c r="AB4644" s="148"/>
    </row>
    <row r="4645" spans="1:28" x14ac:dyDescent="0.2">
      <c r="A4645" s="150"/>
      <c r="B4645" s="149" t="str">
        <f t="shared" si="517"/>
        <v/>
      </c>
      <c r="C4645" s="140">
        <f t="shared" si="518"/>
        <v>49118400</v>
      </c>
      <c r="D4645" s="144"/>
      <c r="G4645" s="147"/>
      <c r="X4645" s="146"/>
      <c r="Y4645" s="146"/>
      <c r="Z4645" s="199"/>
      <c r="AA4645" s="146"/>
      <c r="AB4645" s="148"/>
    </row>
    <row r="4646" spans="1:28" x14ac:dyDescent="0.2">
      <c r="A4646" s="150"/>
      <c r="B4646" s="149" t="str">
        <f t="shared" si="517"/>
        <v/>
      </c>
      <c r="C4646" s="140">
        <f t="shared" si="518"/>
        <v>49129200</v>
      </c>
      <c r="D4646" s="144"/>
      <c r="G4646" s="147"/>
      <c r="X4646" s="146"/>
      <c r="Y4646" s="146"/>
      <c r="Z4646" s="199"/>
      <c r="AA4646" s="146"/>
      <c r="AB4646" s="148"/>
    </row>
    <row r="4647" spans="1:28" x14ac:dyDescent="0.2">
      <c r="A4647" s="150"/>
      <c r="B4647" s="149" t="str">
        <f t="shared" si="517"/>
        <v/>
      </c>
      <c r="C4647" s="140">
        <f t="shared" si="518"/>
        <v>49140000</v>
      </c>
      <c r="D4647" s="144"/>
      <c r="G4647" s="147"/>
      <c r="X4647" s="146"/>
      <c r="Y4647" s="146"/>
      <c r="Z4647" s="199"/>
      <c r="AA4647" s="146"/>
      <c r="AB4647" s="148"/>
    </row>
    <row r="4648" spans="1:28" x14ac:dyDescent="0.2">
      <c r="A4648" s="150"/>
      <c r="B4648" s="149" t="str">
        <f t="shared" si="517"/>
        <v/>
      </c>
      <c r="C4648" s="140">
        <f t="shared" si="518"/>
        <v>49150800</v>
      </c>
      <c r="D4648" s="144"/>
      <c r="G4648" s="147"/>
      <c r="X4648" s="146"/>
      <c r="Y4648" s="146"/>
      <c r="Z4648" s="199"/>
      <c r="AA4648" s="146"/>
      <c r="AB4648" s="148"/>
    </row>
    <row r="4649" spans="1:28" x14ac:dyDescent="0.2">
      <c r="A4649" s="150"/>
      <c r="B4649" s="149" t="str">
        <f t="shared" si="517"/>
        <v/>
      </c>
      <c r="C4649" s="140">
        <f t="shared" si="518"/>
        <v>49161600</v>
      </c>
      <c r="D4649" s="144"/>
      <c r="G4649" s="147"/>
      <c r="X4649" s="146"/>
      <c r="Y4649" s="146"/>
      <c r="Z4649" s="199"/>
      <c r="AA4649" s="146"/>
      <c r="AB4649" s="148"/>
    </row>
    <row r="4650" spans="1:28" x14ac:dyDescent="0.2">
      <c r="A4650" s="150"/>
      <c r="B4650" s="149" t="str">
        <f t="shared" si="517"/>
        <v/>
      </c>
      <c r="C4650" s="140">
        <f t="shared" si="518"/>
        <v>49172400</v>
      </c>
      <c r="D4650" s="144"/>
      <c r="G4650" s="147"/>
      <c r="X4650" s="146"/>
      <c r="Y4650" s="146"/>
      <c r="Z4650" s="199"/>
      <c r="AA4650" s="146"/>
      <c r="AB4650" s="148"/>
    </row>
    <row r="4651" spans="1:28" x14ac:dyDescent="0.2">
      <c r="A4651" s="150"/>
      <c r="B4651" s="149" t="str">
        <f t="shared" si="517"/>
        <v/>
      </c>
      <c r="C4651" s="140">
        <f t="shared" si="518"/>
        <v>49183200</v>
      </c>
      <c r="D4651" s="144"/>
      <c r="G4651" s="147"/>
      <c r="X4651" s="146"/>
      <c r="Y4651" s="146"/>
      <c r="Z4651" s="199"/>
      <c r="AA4651" s="146"/>
      <c r="AB4651" s="148"/>
    </row>
    <row r="4652" spans="1:28" x14ac:dyDescent="0.2">
      <c r="A4652" s="150"/>
      <c r="B4652" s="149" t="str">
        <f t="shared" si="517"/>
        <v/>
      </c>
      <c r="C4652" s="140">
        <f t="shared" si="518"/>
        <v>49194000</v>
      </c>
      <c r="D4652" s="144"/>
      <c r="G4652" s="147"/>
      <c r="X4652" s="146"/>
      <c r="Y4652" s="146"/>
      <c r="Z4652" s="199"/>
      <c r="AA4652" s="146"/>
      <c r="AB4652" s="148"/>
    </row>
    <row r="4653" spans="1:28" x14ac:dyDescent="0.2">
      <c r="A4653" s="150"/>
      <c r="B4653" s="149" t="str">
        <f t="shared" si="517"/>
        <v/>
      </c>
      <c r="C4653" s="140">
        <f t="shared" si="518"/>
        <v>49204800</v>
      </c>
      <c r="D4653" s="144"/>
      <c r="G4653" s="147"/>
      <c r="X4653" s="146"/>
      <c r="Y4653" s="146"/>
      <c r="Z4653" s="199"/>
      <c r="AA4653" s="146"/>
      <c r="AB4653" s="148"/>
    </row>
    <row r="4654" spans="1:28" x14ac:dyDescent="0.2">
      <c r="A4654" s="150"/>
      <c r="B4654" s="149" t="str">
        <f t="shared" si="517"/>
        <v/>
      </c>
      <c r="C4654" s="140">
        <f t="shared" si="518"/>
        <v>49215600</v>
      </c>
      <c r="D4654" s="144"/>
      <c r="G4654" s="147"/>
      <c r="X4654" s="146"/>
      <c r="Y4654" s="146"/>
      <c r="Z4654" s="199"/>
      <c r="AA4654" s="146"/>
      <c r="AB4654" s="148"/>
    </row>
    <row r="4655" spans="1:28" x14ac:dyDescent="0.2">
      <c r="A4655" s="150"/>
      <c r="B4655" s="149" t="str">
        <f t="shared" si="517"/>
        <v/>
      </c>
      <c r="C4655" s="140">
        <f t="shared" si="518"/>
        <v>49226400</v>
      </c>
      <c r="D4655" s="144"/>
      <c r="G4655" s="147"/>
      <c r="X4655" s="146"/>
      <c r="Y4655" s="146"/>
      <c r="Z4655" s="199"/>
      <c r="AA4655" s="146"/>
      <c r="AB4655" s="148"/>
    </row>
    <row r="4656" spans="1:28" x14ac:dyDescent="0.2">
      <c r="A4656" s="150"/>
      <c r="B4656" s="149" t="str">
        <f t="shared" si="517"/>
        <v/>
      </c>
      <c r="C4656" s="140">
        <f t="shared" si="518"/>
        <v>49237200</v>
      </c>
      <c r="D4656" s="144"/>
      <c r="G4656" s="147"/>
      <c r="X4656" s="146"/>
      <c r="Y4656" s="146"/>
      <c r="Z4656" s="199"/>
      <c r="AA4656" s="146"/>
      <c r="AB4656" s="148"/>
    </row>
    <row r="4657" spans="1:28" x14ac:dyDescent="0.2">
      <c r="A4657" s="150"/>
      <c r="B4657" s="149" t="str">
        <f t="shared" si="517"/>
        <v/>
      </c>
      <c r="C4657" s="140">
        <f t="shared" si="518"/>
        <v>49248000</v>
      </c>
      <c r="D4657" s="144"/>
      <c r="G4657" s="147"/>
      <c r="X4657" s="146"/>
      <c r="Y4657" s="146"/>
      <c r="Z4657" s="199"/>
      <c r="AA4657" s="146"/>
      <c r="AB4657" s="148"/>
    </row>
    <row r="4658" spans="1:28" x14ac:dyDescent="0.2">
      <c r="A4658" s="150"/>
      <c r="B4658" s="149" t="str">
        <f t="shared" si="517"/>
        <v/>
      </c>
      <c r="C4658" s="140">
        <f t="shared" si="518"/>
        <v>49258800</v>
      </c>
      <c r="D4658" s="144"/>
      <c r="G4658" s="147"/>
      <c r="X4658" s="146"/>
      <c r="Y4658" s="146"/>
      <c r="Z4658" s="199"/>
      <c r="AA4658" s="146"/>
      <c r="AB4658" s="148"/>
    </row>
    <row r="4659" spans="1:28" x14ac:dyDescent="0.2">
      <c r="A4659" s="150"/>
      <c r="B4659" s="149" t="str">
        <f t="shared" si="517"/>
        <v/>
      </c>
      <c r="C4659" s="140">
        <f t="shared" si="518"/>
        <v>49269600</v>
      </c>
      <c r="D4659" s="144"/>
      <c r="G4659" s="147"/>
      <c r="X4659" s="146"/>
      <c r="Y4659" s="146"/>
      <c r="Z4659" s="199"/>
      <c r="AA4659" s="146"/>
      <c r="AB4659" s="148"/>
    </row>
    <row r="4660" spans="1:28" x14ac:dyDescent="0.2">
      <c r="A4660" s="150"/>
      <c r="B4660" s="149" t="str">
        <f t="shared" si="517"/>
        <v/>
      </c>
      <c r="C4660" s="140">
        <f t="shared" si="518"/>
        <v>49280400</v>
      </c>
      <c r="D4660" s="144"/>
      <c r="G4660" s="147"/>
      <c r="X4660" s="146"/>
      <c r="Y4660" s="146"/>
      <c r="Z4660" s="199"/>
      <c r="AA4660" s="146"/>
      <c r="AB4660" s="148"/>
    </row>
    <row r="4661" spans="1:28" x14ac:dyDescent="0.2">
      <c r="A4661" s="150"/>
      <c r="B4661" s="149" t="str">
        <f t="shared" si="517"/>
        <v/>
      </c>
      <c r="C4661" s="140">
        <f t="shared" si="518"/>
        <v>49291200</v>
      </c>
      <c r="D4661" s="144"/>
      <c r="G4661" s="147"/>
      <c r="X4661" s="146"/>
      <c r="Y4661" s="146"/>
      <c r="Z4661" s="199"/>
      <c r="AA4661" s="146"/>
      <c r="AB4661" s="148"/>
    </row>
    <row r="4662" spans="1:28" x14ac:dyDescent="0.2">
      <c r="A4662" s="150"/>
      <c r="B4662" s="149" t="str">
        <f t="shared" ref="B4662:B4725" si="519">IF(D4662="","",B4661+$N$5/24+0.000000001)</f>
        <v/>
      </c>
      <c r="C4662" s="140">
        <f t="shared" si="518"/>
        <v>49302000</v>
      </c>
      <c r="D4662" s="144"/>
      <c r="G4662" s="147"/>
      <c r="X4662" s="146"/>
      <c r="Y4662" s="146"/>
      <c r="Z4662" s="199"/>
      <c r="AA4662" s="146"/>
      <c r="AB4662" s="148"/>
    </row>
    <row r="4663" spans="1:28" x14ac:dyDescent="0.2">
      <c r="A4663" s="150"/>
      <c r="B4663" s="149" t="str">
        <f t="shared" si="519"/>
        <v/>
      </c>
      <c r="C4663" s="140">
        <f t="shared" si="518"/>
        <v>49312800</v>
      </c>
      <c r="D4663" s="144"/>
      <c r="G4663" s="147"/>
      <c r="X4663" s="146"/>
      <c r="Y4663" s="146"/>
      <c r="Z4663" s="199"/>
      <c r="AA4663" s="146"/>
      <c r="AB4663" s="148"/>
    </row>
    <row r="4664" spans="1:28" x14ac:dyDescent="0.2">
      <c r="A4664" s="150"/>
      <c r="B4664" s="149" t="str">
        <f t="shared" si="519"/>
        <v/>
      </c>
      <c r="C4664" s="140">
        <f t="shared" si="518"/>
        <v>49323600</v>
      </c>
      <c r="D4664" s="144"/>
      <c r="G4664" s="147"/>
      <c r="X4664" s="146"/>
      <c r="Y4664" s="146"/>
      <c r="Z4664" s="199"/>
      <c r="AA4664" s="146"/>
      <c r="AB4664" s="148"/>
    </row>
    <row r="4665" spans="1:28" x14ac:dyDescent="0.2">
      <c r="A4665" s="150"/>
      <c r="B4665" s="149" t="str">
        <f t="shared" si="519"/>
        <v/>
      </c>
      <c r="C4665" s="140">
        <f t="shared" si="518"/>
        <v>49334400</v>
      </c>
      <c r="D4665" s="144"/>
      <c r="G4665" s="147"/>
      <c r="X4665" s="146"/>
      <c r="Y4665" s="146"/>
      <c r="Z4665" s="199"/>
      <c r="AA4665" s="146"/>
      <c r="AB4665" s="148"/>
    </row>
    <row r="4666" spans="1:28" x14ac:dyDescent="0.2">
      <c r="A4666" s="150"/>
      <c r="B4666" s="149" t="str">
        <f t="shared" si="519"/>
        <v/>
      </c>
      <c r="C4666" s="140">
        <f t="shared" si="518"/>
        <v>49345200</v>
      </c>
      <c r="D4666" s="144"/>
      <c r="G4666" s="147"/>
      <c r="X4666" s="146"/>
      <c r="Y4666" s="146"/>
      <c r="Z4666" s="199"/>
      <c r="AA4666" s="146"/>
      <c r="AB4666" s="148"/>
    </row>
    <row r="4667" spans="1:28" x14ac:dyDescent="0.2">
      <c r="A4667" s="150"/>
      <c r="B4667" s="149" t="str">
        <f t="shared" si="519"/>
        <v/>
      </c>
      <c r="C4667" s="140">
        <f t="shared" si="518"/>
        <v>49356000</v>
      </c>
      <c r="D4667" s="144"/>
      <c r="G4667" s="147"/>
      <c r="X4667" s="146"/>
      <c r="Y4667" s="146"/>
      <c r="Z4667" s="199"/>
      <c r="AA4667" s="146"/>
      <c r="AB4667" s="148"/>
    </row>
    <row r="4668" spans="1:28" x14ac:dyDescent="0.2">
      <c r="A4668" s="150"/>
      <c r="B4668" s="149" t="str">
        <f t="shared" si="519"/>
        <v/>
      </c>
      <c r="C4668" s="140">
        <f t="shared" ref="C4668:C4731" si="520">C4667+$N$5*3600+0.00000000001</f>
        <v>49366800</v>
      </c>
      <c r="D4668" s="144"/>
      <c r="G4668" s="147"/>
      <c r="X4668" s="146"/>
      <c r="Y4668" s="146"/>
      <c r="Z4668" s="199"/>
      <c r="AA4668" s="146"/>
      <c r="AB4668" s="148"/>
    </row>
    <row r="4669" spans="1:28" x14ac:dyDescent="0.2">
      <c r="A4669" s="150"/>
      <c r="B4669" s="149" t="str">
        <f t="shared" si="519"/>
        <v/>
      </c>
      <c r="C4669" s="140">
        <f t="shared" si="520"/>
        <v>49377600</v>
      </c>
      <c r="D4669" s="144"/>
      <c r="G4669" s="147"/>
      <c r="X4669" s="146"/>
      <c r="Y4669" s="146"/>
      <c r="Z4669" s="199"/>
      <c r="AA4669" s="146"/>
      <c r="AB4669" s="148"/>
    </row>
    <row r="4670" spans="1:28" x14ac:dyDescent="0.2">
      <c r="A4670" s="150"/>
      <c r="B4670" s="149" t="str">
        <f t="shared" si="519"/>
        <v/>
      </c>
      <c r="C4670" s="140">
        <f t="shared" si="520"/>
        <v>49388400</v>
      </c>
      <c r="D4670" s="144"/>
      <c r="G4670" s="147"/>
      <c r="X4670" s="146"/>
      <c r="Y4670" s="146"/>
      <c r="Z4670" s="199"/>
      <c r="AA4670" s="146"/>
      <c r="AB4670" s="148"/>
    </row>
    <row r="4671" spans="1:28" x14ac:dyDescent="0.2">
      <c r="A4671" s="150"/>
      <c r="B4671" s="149" t="str">
        <f t="shared" si="519"/>
        <v/>
      </c>
      <c r="C4671" s="140">
        <f t="shared" si="520"/>
        <v>49399200</v>
      </c>
      <c r="D4671" s="144"/>
      <c r="G4671" s="147"/>
      <c r="X4671" s="146"/>
      <c r="Y4671" s="146"/>
      <c r="Z4671" s="199"/>
      <c r="AA4671" s="146"/>
      <c r="AB4671" s="148"/>
    </row>
    <row r="4672" spans="1:28" x14ac:dyDescent="0.2">
      <c r="A4672" s="150"/>
      <c r="B4672" s="149" t="str">
        <f t="shared" si="519"/>
        <v/>
      </c>
      <c r="C4672" s="140">
        <f t="shared" si="520"/>
        <v>49410000</v>
      </c>
      <c r="D4672" s="144"/>
      <c r="G4672" s="147"/>
      <c r="X4672" s="146"/>
      <c r="Y4672" s="146"/>
      <c r="Z4672" s="199"/>
      <c r="AA4672" s="146"/>
      <c r="AB4672" s="148"/>
    </row>
    <row r="4673" spans="1:28" x14ac:dyDescent="0.2">
      <c r="A4673" s="150"/>
      <c r="B4673" s="149" t="str">
        <f t="shared" si="519"/>
        <v/>
      </c>
      <c r="C4673" s="140">
        <f t="shared" si="520"/>
        <v>49420800</v>
      </c>
      <c r="D4673" s="144"/>
      <c r="G4673" s="147"/>
      <c r="X4673" s="146"/>
      <c r="Y4673" s="146"/>
      <c r="Z4673" s="199"/>
      <c r="AA4673" s="146"/>
      <c r="AB4673" s="148"/>
    </row>
    <row r="4674" spans="1:28" x14ac:dyDescent="0.2">
      <c r="A4674" s="150"/>
      <c r="B4674" s="149" t="str">
        <f t="shared" si="519"/>
        <v/>
      </c>
      <c r="C4674" s="140">
        <f t="shared" si="520"/>
        <v>49431600</v>
      </c>
      <c r="D4674" s="144"/>
      <c r="G4674" s="147"/>
      <c r="X4674" s="146"/>
      <c r="Y4674" s="146"/>
      <c r="Z4674" s="199"/>
      <c r="AA4674" s="146"/>
      <c r="AB4674" s="148"/>
    </row>
    <row r="4675" spans="1:28" x14ac:dyDescent="0.2">
      <c r="A4675" s="150"/>
      <c r="B4675" s="149" t="str">
        <f t="shared" si="519"/>
        <v/>
      </c>
      <c r="C4675" s="140">
        <f t="shared" si="520"/>
        <v>49442400</v>
      </c>
      <c r="D4675" s="144"/>
      <c r="G4675" s="147"/>
      <c r="X4675" s="146"/>
      <c r="Y4675" s="146"/>
      <c r="Z4675" s="199"/>
      <c r="AA4675" s="146"/>
      <c r="AB4675" s="148"/>
    </row>
    <row r="4676" spans="1:28" x14ac:dyDescent="0.2">
      <c r="A4676" s="150"/>
      <c r="B4676" s="149" t="str">
        <f t="shared" si="519"/>
        <v/>
      </c>
      <c r="C4676" s="140">
        <f t="shared" si="520"/>
        <v>49453200</v>
      </c>
      <c r="D4676" s="144"/>
      <c r="G4676" s="147"/>
      <c r="X4676" s="146"/>
      <c r="Y4676" s="146"/>
      <c r="Z4676" s="199"/>
      <c r="AA4676" s="146"/>
      <c r="AB4676" s="148"/>
    </row>
    <row r="4677" spans="1:28" x14ac:dyDescent="0.2">
      <c r="A4677" s="150"/>
      <c r="B4677" s="149" t="str">
        <f t="shared" si="519"/>
        <v/>
      </c>
      <c r="C4677" s="140">
        <f t="shared" si="520"/>
        <v>49464000</v>
      </c>
      <c r="D4677" s="144"/>
      <c r="G4677" s="147"/>
      <c r="X4677" s="146"/>
      <c r="Y4677" s="146"/>
      <c r="Z4677" s="199"/>
      <c r="AA4677" s="146"/>
      <c r="AB4677" s="148"/>
    </row>
    <row r="4678" spans="1:28" x14ac:dyDescent="0.2">
      <c r="A4678" s="150"/>
      <c r="B4678" s="149" t="str">
        <f t="shared" si="519"/>
        <v/>
      </c>
      <c r="C4678" s="140">
        <f t="shared" si="520"/>
        <v>49474800</v>
      </c>
      <c r="D4678" s="144"/>
      <c r="G4678" s="147"/>
      <c r="X4678" s="146"/>
      <c r="Y4678" s="146"/>
      <c r="Z4678" s="199"/>
      <c r="AA4678" s="146"/>
      <c r="AB4678" s="148"/>
    </row>
    <row r="4679" spans="1:28" x14ac:dyDescent="0.2">
      <c r="A4679" s="150"/>
      <c r="B4679" s="149" t="str">
        <f t="shared" si="519"/>
        <v/>
      </c>
      <c r="C4679" s="140">
        <f t="shared" si="520"/>
        <v>49485600</v>
      </c>
      <c r="D4679" s="144"/>
      <c r="G4679" s="147"/>
      <c r="X4679" s="146"/>
      <c r="Y4679" s="146"/>
      <c r="Z4679" s="199"/>
      <c r="AA4679" s="146"/>
      <c r="AB4679" s="148"/>
    </row>
    <row r="4680" spans="1:28" x14ac:dyDescent="0.2">
      <c r="A4680" s="150"/>
      <c r="B4680" s="149" t="str">
        <f t="shared" si="519"/>
        <v/>
      </c>
      <c r="C4680" s="140">
        <f t="shared" si="520"/>
        <v>49496400</v>
      </c>
      <c r="D4680" s="144"/>
      <c r="G4680" s="147"/>
      <c r="X4680" s="146"/>
      <c r="Y4680" s="146"/>
      <c r="Z4680" s="199"/>
      <c r="AA4680" s="146"/>
      <c r="AB4680" s="148"/>
    </row>
    <row r="4681" spans="1:28" x14ac:dyDescent="0.2">
      <c r="A4681" s="150"/>
      <c r="B4681" s="149" t="str">
        <f t="shared" si="519"/>
        <v/>
      </c>
      <c r="C4681" s="140">
        <f t="shared" si="520"/>
        <v>49507200</v>
      </c>
      <c r="D4681" s="144"/>
      <c r="G4681" s="147"/>
      <c r="X4681" s="146"/>
      <c r="Y4681" s="146"/>
      <c r="Z4681" s="199"/>
      <c r="AA4681" s="146"/>
      <c r="AB4681" s="148"/>
    </row>
    <row r="4682" spans="1:28" x14ac:dyDescent="0.2">
      <c r="A4682" s="150"/>
      <c r="B4682" s="149" t="str">
        <f t="shared" si="519"/>
        <v/>
      </c>
      <c r="C4682" s="140">
        <f t="shared" si="520"/>
        <v>49518000</v>
      </c>
      <c r="D4682" s="144"/>
      <c r="G4682" s="147"/>
      <c r="X4682" s="146"/>
      <c r="Y4682" s="146"/>
      <c r="Z4682" s="199"/>
      <c r="AA4682" s="146"/>
      <c r="AB4682" s="148"/>
    </row>
    <row r="4683" spans="1:28" x14ac:dyDescent="0.2">
      <c r="A4683" s="150"/>
      <c r="B4683" s="149" t="str">
        <f t="shared" si="519"/>
        <v/>
      </c>
      <c r="C4683" s="140">
        <f t="shared" si="520"/>
        <v>49528800</v>
      </c>
      <c r="D4683" s="144"/>
      <c r="G4683" s="147"/>
      <c r="X4683" s="146"/>
      <c r="Y4683" s="146"/>
      <c r="Z4683" s="199"/>
      <c r="AA4683" s="146"/>
      <c r="AB4683" s="148"/>
    </row>
    <row r="4684" spans="1:28" x14ac:dyDescent="0.2">
      <c r="A4684" s="150"/>
      <c r="B4684" s="149" t="str">
        <f t="shared" si="519"/>
        <v/>
      </c>
      <c r="C4684" s="140">
        <f t="shared" si="520"/>
        <v>49539600</v>
      </c>
      <c r="D4684" s="144"/>
      <c r="G4684" s="147"/>
      <c r="X4684" s="146"/>
      <c r="Y4684" s="146"/>
      <c r="Z4684" s="199"/>
      <c r="AA4684" s="146"/>
      <c r="AB4684" s="148"/>
    </row>
    <row r="4685" spans="1:28" x14ac:dyDescent="0.2">
      <c r="A4685" s="150"/>
      <c r="B4685" s="149" t="str">
        <f t="shared" si="519"/>
        <v/>
      </c>
      <c r="C4685" s="140">
        <f t="shared" si="520"/>
        <v>49550400</v>
      </c>
      <c r="D4685" s="144"/>
      <c r="G4685" s="147"/>
      <c r="X4685" s="146"/>
      <c r="Y4685" s="146"/>
      <c r="Z4685" s="199"/>
      <c r="AA4685" s="146"/>
      <c r="AB4685" s="148"/>
    </row>
    <row r="4686" spans="1:28" x14ac:dyDescent="0.2">
      <c r="A4686" s="150"/>
      <c r="B4686" s="149" t="str">
        <f t="shared" si="519"/>
        <v/>
      </c>
      <c r="C4686" s="140">
        <f t="shared" si="520"/>
        <v>49561200</v>
      </c>
      <c r="D4686" s="144"/>
      <c r="G4686" s="147"/>
      <c r="X4686" s="146"/>
      <c r="Y4686" s="146"/>
      <c r="Z4686" s="199"/>
      <c r="AA4686" s="146"/>
      <c r="AB4686" s="148"/>
    </row>
    <row r="4687" spans="1:28" x14ac:dyDescent="0.2">
      <c r="A4687" s="150"/>
      <c r="B4687" s="149" t="str">
        <f t="shared" si="519"/>
        <v/>
      </c>
      <c r="C4687" s="140">
        <f t="shared" si="520"/>
        <v>49572000</v>
      </c>
      <c r="D4687" s="144"/>
      <c r="G4687" s="147"/>
      <c r="X4687" s="146"/>
      <c r="Y4687" s="146"/>
      <c r="Z4687" s="199"/>
      <c r="AA4687" s="146"/>
      <c r="AB4687" s="148"/>
    </row>
    <row r="4688" spans="1:28" x14ac:dyDescent="0.2">
      <c r="A4688" s="150"/>
      <c r="B4688" s="149" t="str">
        <f t="shared" si="519"/>
        <v/>
      </c>
      <c r="C4688" s="140">
        <f t="shared" si="520"/>
        <v>49582800</v>
      </c>
      <c r="D4688" s="144"/>
      <c r="G4688" s="147"/>
      <c r="X4688" s="146"/>
      <c r="Y4688" s="146"/>
      <c r="Z4688" s="199"/>
      <c r="AA4688" s="146"/>
      <c r="AB4688" s="148"/>
    </row>
    <row r="4689" spans="1:28" x14ac:dyDescent="0.2">
      <c r="A4689" s="150"/>
      <c r="B4689" s="149" t="str">
        <f t="shared" si="519"/>
        <v/>
      </c>
      <c r="C4689" s="140">
        <f t="shared" si="520"/>
        <v>49593600</v>
      </c>
      <c r="D4689" s="144"/>
      <c r="G4689" s="147"/>
      <c r="X4689" s="146"/>
      <c r="Y4689" s="146"/>
      <c r="Z4689" s="199"/>
      <c r="AA4689" s="146"/>
      <c r="AB4689" s="148"/>
    </row>
    <row r="4690" spans="1:28" x14ac:dyDescent="0.2">
      <c r="A4690" s="150"/>
      <c r="B4690" s="149" t="str">
        <f t="shared" si="519"/>
        <v/>
      </c>
      <c r="C4690" s="140">
        <f t="shared" si="520"/>
        <v>49604400</v>
      </c>
      <c r="D4690" s="144"/>
      <c r="G4690" s="147"/>
      <c r="X4690" s="146"/>
      <c r="Y4690" s="146"/>
      <c r="Z4690" s="199"/>
      <c r="AA4690" s="146"/>
      <c r="AB4690" s="148"/>
    </row>
    <row r="4691" spans="1:28" x14ac:dyDescent="0.2">
      <c r="A4691" s="150"/>
      <c r="B4691" s="149" t="str">
        <f t="shared" si="519"/>
        <v/>
      </c>
      <c r="C4691" s="140">
        <f t="shared" si="520"/>
        <v>49615200</v>
      </c>
      <c r="D4691" s="144"/>
      <c r="G4691" s="147"/>
      <c r="X4691" s="146"/>
      <c r="Y4691" s="146"/>
      <c r="Z4691" s="199"/>
      <c r="AA4691" s="146"/>
      <c r="AB4691" s="148"/>
    </row>
    <row r="4692" spans="1:28" x14ac:dyDescent="0.2">
      <c r="A4692" s="150"/>
      <c r="B4692" s="149" t="str">
        <f t="shared" si="519"/>
        <v/>
      </c>
      <c r="C4692" s="140">
        <f t="shared" si="520"/>
        <v>49626000</v>
      </c>
      <c r="D4692" s="144"/>
      <c r="G4692" s="147"/>
      <c r="X4692" s="146"/>
      <c r="Y4692" s="146"/>
      <c r="Z4692" s="199"/>
      <c r="AA4692" s="146"/>
      <c r="AB4692" s="148"/>
    </row>
    <row r="4693" spans="1:28" x14ac:dyDescent="0.2">
      <c r="A4693" s="150"/>
      <c r="B4693" s="149" t="str">
        <f t="shared" si="519"/>
        <v/>
      </c>
      <c r="C4693" s="140">
        <f t="shared" si="520"/>
        <v>49636800</v>
      </c>
      <c r="D4693" s="144"/>
      <c r="G4693" s="147"/>
      <c r="X4693" s="146"/>
      <c r="Y4693" s="146"/>
      <c r="Z4693" s="199"/>
      <c r="AA4693" s="146"/>
      <c r="AB4693" s="148"/>
    </row>
    <row r="4694" spans="1:28" x14ac:dyDescent="0.2">
      <c r="A4694" s="150"/>
      <c r="B4694" s="149" t="str">
        <f t="shared" si="519"/>
        <v/>
      </c>
      <c r="C4694" s="140">
        <f t="shared" si="520"/>
        <v>49647600</v>
      </c>
      <c r="D4694" s="144"/>
      <c r="G4694" s="147"/>
      <c r="X4694" s="146"/>
      <c r="Y4694" s="146"/>
      <c r="Z4694" s="199"/>
      <c r="AA4694" s="146"/>
      <c r="AB4694" s="148"/>
    </row>
    <row r="4695" spans="1:28" x14ac:dyDescent="0.2">
      <c r="A4695" s="150"/>
      <c r="B4695" s="149" t="str">
        <f t="shared" si="519"/>
        <v/>
      </c>
      <c r="C4695" s="140">
        <f t="shared" si="520"/>
        <v>49658400</v>
      </c>
      <c r="D4695" s="144"/>
      <c r="G4695" s="147"/>
      <c r="X4695" s="146"/>
      <c r="Y4695" s="146"/>
      <c r="Z4695" s="199"/>
      <c r="AA4695" s="146"/>
      <c r="AB4695" s="148"/>
    </row>
    <row r="4696" spans="1:28" x14ac:dyDescent="0.2">
      <c r="A4696" s="150"/>
      <c r="B4696" s="149" t="str">
        <f t="shared" si="519"/>
        <v/>
      </c>
      <c r="C4696" s="140">
        <f t="shared" si="520"/>
        <v>49669200</v>
      </c>
      <c r="D4696" s="144"/>
      <c r="G4696" s="147"/>
      <c r="X4696" s="146"/>
      <c r="Y4696" s="146"/>
      <c r="Z4696" s="199"/>
      <c r="AA4696" s="146"/>
      <c r="AB4696" s="148"/>
    </row>
    <row r="4697" spans="1:28" x14ac:dyDescent="0.2">
      <c r="A4697" s="150"/>
      <c r="B4697" s="149" t="str">
        <f t="shared" si="519"/>
        <v/>
      </c>
      <c r="C4697" s="140">
        <f t="shared" si="520"/>
        <v>49680000</v>
      </c>
      <c r="D4697" s="144"/>
      <c r="G4697" s="147"/>
      <c r="X4697" s="146"/>
      <c r="Y4697" s="146"/>
      <c r="Z4697" s="199"/>
      <c r="AA4697" s="146"/>
      <c r="AB4697" s="148"/>
    </row>
    <row r="4698" spans="1:28" x14ac:dyDescent="0.2">
      <c r="A4698" s="150"/>
      <c r="B4698" s="149" t="str">
        <f t="shared" si="519"/>
        <v/>
      </c>
      <c r="C4698" s="140">
        <f t="shared" si="520"/>
        <v>49690800</v>
      </c>
      <c r="D4698" s="144"/>
      <c r="G4698" s="147"/>
      <c r="X4698" s="146"/>
      <c r="Y4698" s="146"/>
      <c r="Z4698" s="199"/>
      <c r="AA4698" s="146"/>
      <c r="AB4698" s="148"/>
    </row>
    <row r="4699" spans="1:28" x14ac:dyDescent="0.2">
      <c r="A4699" s="150"/>
      <c r="B4699" s="149" t="str">
        <f t="shared" si="519"/>
        <v/>
      </c>
      <c r="C4699" s="140">
        <f t="shared" si="520"/>
        <v>49701600</v>
      </c>
      <c r="D4699" s="144"/>
      <c r="G4699" s="147"/>
      <c r="X4699" s="146"/>
      <c r="Y4699" s="146"/>
      <c r="Z4699" s="199"/>
      <c r="AA4699" s="146"/>
      <c r="AB4699" s="148"/>
    </row>
    <row r="4700" spans="1:28" x14ac:dyDescent="0.2">
      <c r="A4700" s="150"/>
      <c r="B4700" s="149" t="str">
        <f t="shared" si="519"/>
        <v/>
      </c>
      <c r="C4700" s="140">
        <f t="shared" si="520"/>
        <v>49712400</v>
      </c>
      <c r="D4700" s="144"/>
      <c r="G4700" s="147"/>
      <c r="X4700" s="146"/>
      <c r="Y4700" s="146"/>
      <c r="Z4700" s="199"/>
      <c r="AA4700" s="146"/>
      <c r="AB4700" s="148"/>
    </row>
    <row r="4701" spans="1:28" x14ac:dyDescent="0.2">
      <c r="A4701" s="150"/>
      <c r="B4701" s="149" t="str">
        <f t="shared" si="519"/>
        <v/>
      </c>
      <c r="C4701" s="140">
        <f t="shared" si="520"/>
        <v>49723200</v>
      </c>
      <c r="D4701" s="144"/>
      <c r="G4701" s="147"/>
      <c r="X4701" s="146"/>
      <c r="Y4701" s="146"/>
      <c r="Z4701" s="199"/>
      <c r="AA4701" s="146"/>
      <c r="AB4701" s="148"/>
    </row>
    <row r="4702" spans="1:28" x14ac:dyDescent="0.2">
      <c r="A4702" s="150"/>
      <c r="B4702" s="149" t="str">
        <f t="shared" si="519"/>
        <v/>
      </c>
      <c r="C4702" s="140">
        <f t="shared" si="520"/>
        <v>49734000</v>
      </c>
      <c r="D4702" s="144"/>
      <c r="G4702" s="147"/>
      <c r="X4702" s="146"/>
      <c r="Y4702" s="146"/>
      <c r="Z4702" s="199"/>
      <c r="AA4702" s="146"/>
      <c r="AB4702" s="148"/>
    </row>
    <row r="4703" spans="1:28" x14ac:dyDescent="0.2">
      <c r="A4703" s="150"/>
      <c r="B4703" s="149" t="str">
        <f t="shared" si="519"/>
        <v/>
      </c>
      <c r="C4703" s="140">
        <f t="shared" si="520"/>
        <v>49744800</v>
      </c>
      <c r="D4703" s="144"/>
      <c r="G4703" s="147"/>
      <c r="X4703" s="146"/>
      <c r="Y4703" s="146"/>
      <c r="Z4703" s="199"/>
      <c r="AA4703" s="146"/>
      <c r="AB4703" s="148"/>
    </row>
    <row r="4704" spans="1:28" x14ac:dyDescent="0.2">
      <c r="A4704" s="150"/>
      <c r="B4704" s="149" t="str">
        <f t="shared" si="519"/>
        <v/>
      </c>
      <c r="C4704" s="140">
        <f t="shared" si="520"/>
        <v>49755600</v>
      </c>
      <c r="D4704" s="144"/>
      <c r="G4704" s="147"/>
      <c r="X4704" s="146"/>
      <c r="Y4704" s="146"/>
      <c r="Z4704" s="199"/>
      <c r="AA4704" s="146"/>
      <c r="AB4704" s="148"/>
    </row>
    <row r="4705" spans="1:28" x14ac:dyDescent="0.2">
      <c r="A4705" s="150"/>
      <c r="B4705" s="149" t="str">
        <f t="shared" si="519"/>
        <v/>
      </c>
      <c r="C4705" s="140">
        <f t="shared" si="520"/>
        <v>49766400</v>
      </c>
      <c r="D4705" s="144"/>
      <c r="G4705" s="147"/>
      <c r="X4705" s="146"/>
      <c r="Y4705" s="146"/>
      <c r="Z4705" s="199"/>
      <c r="AA4705" s="146"/>
      <c r="AB4705" s="148"/>
    </row>
    <row r="4706" spans="1:28" x14ac:dyDescent="0.2">
      <c r="A4706" s="150"/>
      <c r="B4706" s="149" t="str">
        <f t="shared" si="519"/>
        <v/>
      </c>
      <c r="C4706" s="140">
        <f t="shared" si="520"/>
        <v>49777200</v>
      </c>
      <c r="D4706" s="144"/>
      <c r="G4706" s="147"/>
      <c r="X4706" s="146"/>
      <c r="Y4706" s="146"/>
      <c r="Z4706" s="199"/>
      <c r="AA4706" s="146"/>
      <c r="AB4706" s="148"/>
    </row>
    <row r="4707" spans="1:28" x14ac:dyDescent="0.2">
      <c r="A4707" s="150"/>
      <c r="B4707" s="149" t="str">
        <f t="shared" si="519"/>
        <v/>
      </c>
      <c r="C4707" s="140">
        <f t="shared" si="520"/>
        <v>49788000</v>
      </c>
      <c r="D4707" s="144"/>
      <c r="G4707" s="147"/>
      <c r="X4707" s="146"/>
      <c r="Y4707" s="146"/>
      <c r="Z4707" s="199"/>
      <c r="AA4707" s="146"/>
      <c r="AB4707" s="148"/>
    </row>
    <row r="4708" spans="1:28" x14ac:dyDescent="0.2">
      <c r="A4708" s="150"/>
      <c r="B4708" s="149" t="str">
        <f t="shared" si="519"/>
        <v/>
      </c>
      <c r="C4708" s="140">
        <f t="shared" si="520"/>
        <v>49798800</v>
      </c>
      <c r="D4708" s="144"/>
      <c r="G4708" s="147"/>
      <c r="X4708" s="146"/>
      <c r="Y4708" s="146"/>
      <c r="Z4708" s="199"/>
      <c r="AA4708" s="146"/>
      <c r="AB4708" s="148"/>
    </row>
    <row r="4709" spans="1:28" x14ac:dyDescent="0.2">
      <c r="A4709" s="150"/>
      <c r="B4709" s="149" t="str">
        <f t="shared" si="519"/>
        <v/>
      </c>
      <c r="C4709" s="140">
        <f t="shared" si="520"/>
        <v>49809600</v>
      </c>
      <c r="D4709" s="144"/>
      <c r="G4709" s="147"/>
      <c r="X4709" s="146"/>
      <c r="Y4709" s="146"/>
      <c r="Z4709" s="199"/>
      <c r="AA4709" s="146"/>
      <c r="AB4709" s="148"/>
    </row>
    <row r="4710" spans="1:28" x14ac:dyDescent="0.2">
      <c r="A4710" s="150"/>
      <c r="B4710" s="149" t="str">
        <f t="shared" si="519"/>
        <v/>
      </c>
      <c r="C4710" s="140">
        <f t="shared" si="520"/>
        <v>49820400</v>
      </c>
      <c r="D4710" s="144"/>
      <c r="G4710" s="147"/>
      <c r="X4710" s="146"/>
      <c r="Y4710" s="146"/>
      <c r="Z4710" s="199"/>
      <c r="AA4710" s="146"/>
      <c r="AB4710" s="148"/>
    </row>
    <row r="4711" spans="1:28" x14ac:dyDescent="0.2">
      <c r="A4711" s="150"/>
      <c r="B4711" s="149" t="str">
        <f t="shared" si="519"/>
        <v/>
      </c>
      <c r="C4711" s="140">
        <f t="shared" si="520"/>
        <v>49831200</v>
      </c>
      <c r="D4711" s="144"/>
      <c r="G4711" s="147"/>
      <c r="X4711" s="146"/>
      <c r="Y4711" s="146"/>
      <c r="Z4711" s="199"/>
      <c r="AA4711" s="146"/>
      <c r="AB4711" s="148"/>
    </row>
    <row r="4712" spans="1:28" x14ac:dyDescent="0.2">
      <c r="A4712" s="150"/>
      <c r="B4712" s="149" t="str">
        <f t="shared" si="519"/>
        <v/>
      </c>
      <c r="C4712" s="140">
        <f t="shared" si="520"/>
        <v>49842000</v>
      </c>
      <c r="D4712" s="144"/>
      <c r="G4712" s="147"/>
      <c r="X4712" s="146"/>
      <c r="Y4712" s="146"/>
      <c r="Z4712" s="199"/>
      <c r="AA4712" s="146"/>
      <c r="AB4712" s="148"/>
    </row>
    <row r="4713" spans="1:28" x14ac:dyDescent="0.2">
      <c r="A4713" s="150"/>
      <c r="B4713" s="149" t="str">
        <f t="shared" si="519"/>
        <v/>
      </c>
      <c r="C4713" s="140">
        <f t="shared" si="520"/>
        <v>49852800</v>
      </c>
      <c r="D4713" s="144"/>
      <c r="G4713" s="147"/>
      <c r="X4713" s="146"/>
      <c r="Y4713" s="146"/>
      <c r="Z4713" s="199"/>
      <c r="AA4713" s="146"/>
      <c r="AB4713" s="148"/>
    </row>
    <row r="4714" spans="1:28" x14ac:dyDescent="0.2">
      <c r="A4714" s="150"/>
      <c r="B4714" s="149" t="str">
        <f t="shared" si="519"/>
        <v/>
      </c>
      <c r="C4714" s="140">
        <f t="shared" si="520"/>
        <v>49863600</v>
      </c>
      <c r="D4714" s="144"/>
      <c r="G4714" s="147"/>
      <c r="X4714" s="146"/>
      <c r="Y4714" s="146"/>
      <c r="Z4714" s="199"/>
      <c r="AA4714" s="146"/>
      <c r="AB4714" s="148"/>
    </row>
    <row r="4715" spans="1:28" x14ac:dyDescent="0.2">
      <c r="A4715" s="150"/>
      <c r="B4715" s="149" t="str">
        <f t="shared" si="519"/>
        <v/>
      </c>
      <c r="C4715" s="140">
        <f t="shared" si="520"/>
        <v>49874400</v>
      </c>
      <c r="D4715" s="144"/>
      <c r="G4715" s="147"/>
      <c r="X4715" s="146"/>
      <c r="Y4715" s="146"/>
      <c r="Z4715" s="199"/>
      <c r="AA4715" s="146"/>
      <c r="AB4715" s="148"/>
    </row>
    <row r="4716" spans="1:28" x14ac:dyDescent="0.2">
      <c r="A4716" s="150"/>
      <c r="B4716" s="149" t="str">
        <f t="shared" si="519"/>
        <v/>
      </c>
      <c r="C4716" s="140">
        <f t="shared" si="520"/>
        <v>49885200</v>
      </c>
      <c r="D4716" s="144"/>
      <c r="G4716" s="147"/>
      <c r="X4716" s="146"/>
      <c r="Y4716" s="146"/>
      <c r="Z4716" s="199"/>
      <c r="AA4716" s="146"/>
      <c r="AB4716" s="148"/>
    </row>
    <row r="4717" spans="1:28" x14ac:dyDescent="0.2">
      <c r="A4717" s="150"/>
      <c r="B4717" s="149" t="str">
        <f t="shared" si="519"/>
        <v/>
      </c>
      <c r="C4717" s="140">
        <f t="shared" si="520"/>
        <v>49896000</v>
      </c>
      <c r="D4717" s="144"/>
      <c r="G4717" s="147"/>
      <c r="X4717" s="146"/>
      <c r="Y4717" s="146"/>
      <c r="Z4717" s="199"/>
      <c r="AA4717" s="146"/>
      <c r="AB4717" s="148"/>
    </row>
    <row r="4718" spans="1:28" x14ac:dyDescent="0.2">
      <c r="A4718" s="150"/>
      <c r="B4718" s="149" t="str">
        <f t="shared" si="519"/>
        <v/>
      </c>
      <c r="C4718" s="140">
        <f t="shared" si="520"/>
        <v>49906800</v>
      </c>
      <c r="D4718" s="144"/>
      <c r="G4718" s="147"/>
      <c r="X4718" s="146"/>
      <c r="Y4718" s="146"/>
      <c r="Z4718" s="199"/>
      <c r="AA4718" s="146"/>
      <c r="AB4718" s="148"/>
    </row>
    <row r="4719" spans="1:28" x14ac:dyDescent="0.2">
      <c r="A4719" s="150"/>
      <c r="B4719" s="149" t="str">
        <f t="shared" si="519"/>
        <v/>
      </c>
      <c r="C4719" s="140">
        <f t="shared" si="520"/>
        <v>49917600</v>
      </c>
      <c r="D4719" s="144"/>
      <c r="G4719" s="147"/>
      <c r="X4719" s="146"/>
      <c r="Y4719" s="146"/>
      <c r="Z4719" s="199"/>
      <c r="AA4719" s="146"/>
      <c r="AB4719" s="148"/>
    </row>
    <row r="4720" spans="1:28" x14ac:dyDescent="0.2">
      <c r="A4720" s="150"/>
      <c r="B4720" s="149" t="str">
        <f t="shared" si="519"/>
        <v/>
      </c>
      <c r="C4720" s="140">
        <f t="shared" si="520"/>
        <v>49928400</v>
      </c>
      <c r="D4720" s="144"/>
      <c r="G4720" s="147"/>
      <c r="X4720" s="146"/>
      <c r="Y4720" s="146"/>
      <c r="Z4720" s="199"/>
      <c r="AA4720" s="146"/>
      <c r="AB4720" s="148"/>
    </row>
    <row r="4721" spans="1:28" x14ac:dyDescent="0.2">
      <c r="A4721" s="150"/>
      <c r="B4721" s="149" t="str">
        <f t="shared" si="519"/>
        <v/>
      </c>
      <c r="C4721" s="140">
        <f t="shared" si="520"/>
        <v>49939200</v>
      </c>
      <c r="D4721" s="144"/>
      <c r="G4721" s="147"/>
      <c r="X4721" s="146"/>
      <c r="Y4721" s="146"/>
      <c r="Z4721" s="199"/>
      <c r="AA4721" s="146"/>
      <c r="AB4721" s="148"/>
    </row>
    <row r="4722" spans="1:28" x14ac:dyDescent="0.2">
      <c r="A4722" s="150"/>
      <c r="B4722" s="149" t="str">
        <f t="shared" si="519"/>
        <v/>
      </c>
      <c r="C4722" s="140">
        <f t="shared" si="520"/>
        <v>49950000</v>
      </c>
      <c r="D4722" s="144"/>
      <c r="G4722" s="147"/>
      <c r="X4722" s="146"/>
      <c r="Y4722" s="146"/>
      <c r="Z4722" s="199"/>
      <c r="AA4722" s="146"/>
      <c r="AB4722" s="148"/>
    </row>
    <row r="4723" spans="1:28" x14ac:dyDescent="0.2">
      <c r="A4723" s="150"/>
      <c r="B4723" s="149" t="str">
        <f t="shared" si="519"/>
        <v/>
      </c>
      <c r="C4723" s="140">
        <f t="shared" si="520"/>
        <v>49960800</v>
      </c>
      <c r="D4723" s="144"/>
      <c r="G4723" s="147"/>
      <c r="X4723" s="146"/>
      <c r="Y4723" s="146"/>
      <c r="Z4723" s="199"/>
      <c r="AA4723" s="146"/>
      <c r="AB4723" s="148"/>
    </row>
    <row r="4724" spans="1:28" x14ac:dyDescent="0.2">
      <c r="A4724" s="150"/>
      <c r="B4724" s="149" t="str">
        <f t="shared" si="519"/>
        <v/>
      </c>
      <c r="C4724" s="140">
        <f t="shared" si="520"/>
        <v>49971600</v>
      </c>
      <c r="D4724" s="144"/>
      <c r="G4724" s="147"/>
      <c r="X4724" s="146"/>
      <c r="Y4724" s="146"/>
      <c r="Z4724" s="199"/>
      <c r="AA4724" s="146"/>
      <c r="AB4724" s="148"/>
    </row>
    <row r="4725" spans="1:28" x14ac:dyDescent="0.2">
      <c r="A4725" s="150"/>
      <c r="B4725" s="149" t="str">
        <f t="shared" si="519"/>
        <v/>
      </c>
      <c r="C4725" s="140">
        <f t="shared" si="520"/>
        <v>49982400</v>
      </c>
      <c r="D4725" s="144"/>
      <c r="G4725" s="147"/>
      <c r="X4725" s="146"/>
      <c r="Y4725" s="146"/>
      <c r="Z4725" s="199"/>
      <c r="AA4725" s="146"/>
      <c r="AB4725" s="148"/>
    </row>
    <row r="4726" spans="1:28" x14ac:dyDescent="0.2">
      <c r="A4726" s="150"/>
      <c r="B4726" s="149" t="str">
        <f t="shared" ref="B4726:B4789" si="521">IF(D4726="","",B4725+$N$5/24+0.000000001)</f>
        <v/>
      </c>
      <c r="C4726" s="140">
        <f t="shared" si="520"/>
        <v>49993200</v>
      </c>
      <c r="D4726" s="144"/>
      <c r="G4726" s="147"/>
      <c r="X4726" s="146"/>
      <c r="Y4726" s="146"/>
      <c r="Z4726" s="199"/>
      <c r="AA4726" s="146"/>
      <c r="AB4726" s="148"/>
    </row>
    <row r="4727" spans="1:28" x14ac:dyDescent="0.2">
      <c r="A4727" s="150"/>
      <c r="B4727" s="149" t="str">
        <f t="shared" si="521"/>
        <v/>
      </c>
      <c r="C4727" s="140">
        <f t="shared" si="520"/>
        <v>50004000</v>
      </c>
      <c r="D4727" s="144"/>
      <c r="G4727" s="147"/>
      <c r="X4727" s="146"/>
      <c r="Y4727" s="146"/>
      <c r="Z4727" s="199"/>
      <c r="AA4727" s="146"/>
      <c r="AB4727" s="148"/>
    </row>
    <row r="4728" spans="1:28" x14ac:dyDescent="0.2">
      <c r="A4728" s="150"/>
      <c r="B4728" s="149" t="str">
        <f t="shared" si="521"/>
        <v/>
      </c>
      <c r="C4728" s="140">
        <f t="shared" si="520"/>
        <v>50014800</v>
      </c>
      <c r="D4728" s="144"/>
      <c r="G4728" s="147"/>
      <c r="X4728" s="146"/>
      <c r="Y4728" s="146"/>
      <c r="Z4728" s="199"/>
      <c r="AA4728" s="146"/>
      <c r="AB4728" s="148"/>
    </row>
    <row r="4729" spans="1:28" x14ac:dyDescent="0.2">
      <c r="A4729" s="150"/>
      <c r="B4729" s="149" t="str">
        <f t="shared" si="521"/>
        <v/>
      </c>
      <c r="C4729" s="140">
        <f t="shared" si="520"/>
        <v>50025600</v>
      </c>
      <c r="D4729" s="144"/>
      <c r="G4729" s="147"/>
      <c r="X4729" s="146"/>
      <c r="Y4729" s="146"/>
      <c r="Z4729" s="199"/>
      <c r="AA4729" s="146"/>
      <c r="AB4729" s="148"/>
    </row>
    <row r="4730" spans="1:28" x14ac:dyDescent="0.2">
      <c r="A4730" s="150"/>
      <c r="B4730" s="149" t="str">
        <f t="shared" si="521"/>
        <v/>
      </c>
      <c r="C4730" s="140">
        <f t="shared" si="520"/>
        <v>50036400</v>
      </c>
      <c r="D4730" s="144"/>
      <c r="G4730" s="147"/>
      <c r="X4730" s="146"/>
      <c r="Y4730" s="146"/>
      <c r="Z4730" s="199"/>
      <c r="AA4730" s="146"/>
      <c r="AB4730" s="148"/>
    </row>
    <row r="4731" spans="1:28" x14ac:dyDescent="0.2">
      <c r="A4731" s="150"/>
      <c r="B4731" s="149" t="str">
        <f t="shared" si="521"/>
        <v/>
      </c>
      <c r="C4731" s="140">
        <f t="shared" si="520"/>
        <v>50047200</v>
      </c>
      <c r="D4731" s="144"/>
      <c r="G4731" s="147"/>
      <c r="X4731" s="146"/>
      <c r="Y4731" s="146"/>
      <c r="Z4731" s="199"/>
      <c r="AA4731" s="146"/>
      <c r="AB4731" s="148"/>
    </row>
    <row r="4732" spans="1:28" x14ac:dyDescent="0.2">
      <c r="A4732" s="150"/>
      <c r="B4732" s="149" t="str">
        <f t="shared" si="521"/>
        <v/>
      </c>
      <c r="C4732" s="140">
        <f t="shared" ref="C4732:C4795" si="522">C4731+$N$5*3600+0.00000000001</f>
        <v>50058000</v>
      </c>
      <c r="D4732" s="144"/>
      <c r="G4732" s="147"/>
      <c r="X4732" s="146"/>
      <c r="Y4732" s="146"/>
      <c r="Z4732" s="199"/>
      <c r="AA4732" s="146"/>
      <c r="AB4732" s="148"/>
    </row>
    <row r="4733" spans="1:28" x14ac:dyDescent="0.2">
      <c r="A4733" s="150"/>
      <c r="B4733" s="149" t="str">
        <f t="shared" si="521"/>
        <v/>
      </c>
      <c r="C4733" s="140">
        <f t="shared" si="522"/>
        <v>50068800</v>
      </c>
      <c r="D4733" s="144"/>
      <c r="G4733" s="147"/>
      <c r="X4733" s="146"/>
      <c r="Y4733" s="146"/>
      <c r="Z4733" s="199"/>
      <c r="AA4733" s="146"/>
      <c r="AB4733" s="148"/>
    </row>
    <row r="4734" spans="1:28" x14ac:dyDescent="0.2">
      <c r="A4734" s="150"/>
      <c r="B4734" s="149" t="str">
        <f t="shared" si="521"/>
        <v/>
      </c>
      <c r="C4734" s="140">
        <f t="shared" si="522"/>
        <v>50079600</v>
      </c>
      <c r="D4734" s="144"/>
      <c r="G4734" s="147"/>
      <c r="X4734" s="146"/>
      <c r="Y4734" s="146"/>
      <c r="Z4734" s="199"/>
      <c r="AA4734" s="146"/>
      <c r="AB4734" s="148"/>
    </row>
    <row r="4735" spans="1:28" x14ac:dyDescent="0.2">
      <c r="A4735" s="150"/>
      <c r="B4735" s="149" t="str">
        <f t="shared" si="521"/>
        <v/>
      </c>
      <c r="C4735" s="140">
        <f t="shared" si="522"/>
        <v>50090400</v>
      </c>
      <c r="D4735" s="144"/>
      <c r="G4735" s="147"/>
      <c r="X4735" s="146"/>
      <c r="Y4735" s="146"/>
      <c r="Z4735" s="199"/>
      <c r="AA4735" s="146"/>
      <c r="AB4735" s="148"/>
    </row>
    <row r="4736" spans="1:28" x14ac:dyDescent="0.2">
      <c r="A4736" s="150"/>
      <c r="B4736" s="149" t="str">
        <f t="shared" si="521"/>
        <v/>
      </c>
      <c r="C4736" s="140">
        <f t="shared" si="522"/>
        <v>50101200</v>
      </c>
      <c r="D4736" s="144"/>
      <c r="G4736" s="147"/>
      <c r="X4736" s="146"/>
      <c r="Y4736" s="146"/>
      <c r="Z4736" s="199"/>
      <c r="AA4736" s="146"/>
      <c r="AB4736" s="148"/>
    </row>
    <row r="4737" spans="1:28" x14ac:dyDescent="0.2">
      <c r="A4737" s="150"/>
      <c r="B4737" s="149" t="str">
        <f t="shared" si="521"/>
        <v/>
      </c>
      <c r="C4737" s="140">
        <f t="shared" si="522"/>
        <v>50112000</v>
      </c>
      <c r="D4737" s="144"/>
      <c r="G4737" s="147"/>
      <c r="X4737" s="146"/>
      <c r="Y4737" s="146"/>
      <c r="Z4737" s="199"/>
      <c r="AA4737" s="146"/>
      <c r="AB4737" s="148"/>
    </row>
    <row r="4738" spans="1:28" x14ac:dyDescent="0.2">
      <c r="A4738" s="150"/>
      <c r="B4738" s="149" t="str">
        <f t="shared" si="521"/>
        <v/>
      </c>
      <c r="C4738" s="140">
        <f t="shared" si="522"/>
        <v>50122800</v>
      </c>
      <c r="D4738" s="144"/>
      <c r="G4738" s="147"/>
      <c r="X4738" s="146"/>
      <c r="Y4738" s="146"/>
      <c r="Z4738" s="199"/>
      <c r="AA4738" s="146"/>
      <c r="AB4738" s="148"/>
    </row>
    <row r="4739" spans="1:28" x14ac:dyDescent="0.2">
      <c r="A4739" s="150"/>
      <c r="B4739" s="149" t="str">
        <f t="shared" si="521"/>
        <v/>
      </c>
      <c r="C4739" s="140">
        <f t="shared" si="522"/>
        <v>50133600</v>
      </c>
      <c r="D4739" s="144"/>
      <c r="G4739" s="147"/>
      <c r="X4739" s="146"/>
      <c r="Y4739" s="146"/>
      <c r="Z4739" s="199"/>
      <c r="AA4739" s="146"/>
      <c r="AB4739" s="148"/>
    </row>
    <row r="4740" spans="1:28" x14ac:dyDescent="0.2">
      <c r="A4740" s="150"/>
      <c r="B4740" s="149" t="str">
        <f t="shared" si="521"/>
        <v/>
      </c>
      <c r="C4740" s="140">
        <f t="shared" si="522"/>
        <v>50144400</v>
      </c>
      <c r="D4740" s="144"/>
      <c r="G4740" s="147"/>
      <c r="X4740" s="146"/>
      <c r="Y4740" s="146"/>
      <c r="Z4740" s="199"/>
      <c r="AA4740" s="146"/>
      <c r="AB4740" s="148"/>
    </row>
    <row r="4741" spans="1:28" x14ac:dyDescent="0.2">
      <c r="A4741" s="150"/>
      <c r="B4741" s="149" t="str">
        <f t="shared" si="521"/>
        <v/>
      </c>
      <c r="C4741" s="140">
        <f t="shared" si="522"/>
        <v>50155200</v>
      </c>
      <c r="D4741" s="144"/>
      <c r="G4741" s="147"/>
      <c r="X4741" s="146"/>
      <c r="Y4741" s="146"/>
      <c r="Z4741" s="199"/>
      <c r="AA4741" s="146"/>
      <c r="AB4741" s="148"/>
    </row>
    <row r="4742" spans="1:28" x14ac:dyDescent="0.2">
      <c r="A4742" s="150"/>
      <c r="B4742" s="149" t="str">
        <f t="shared" si="521"/>
        <v/>
      </c>
      <c r="C4742" s="140">
        <f t="shared" si="522"/>
        <v>50166000</v>
      </c>
      <c r="D4742" s="144"/>
      <c r="G4742" s="147"/>
      <c r="X4742" s="146"/>
      <c r="Y4742" s="146"/>
      <c r="Z4742" s="199"/>
      <c r="AA4742" s="146"/>
      <c r="AB4742" s="148"/>
    </row>
    <row r="4743" spans="1:28" x14ac:dyDescent="0.2">
      <c r="A4743" s="150"/>
      <c r="B4743" s="149" t="str">
        <f t="shared" si="521"/>
        <v/>
      </c>
      <c r="C4743" s="140">
        <f t="shared" si="522"/>
        <v>50176800</v>
      </c>
      <c r="D4743" s="144"/>
      <c r="G4743" s="147"/>
      <c r="X4743" s="146"/>
      <c r="Y4743" s="146"/>
      <c r="Z4743" s="199"/>
      <c r="AA4743" s="146"/>
      <c r="AB4743" s="148"/>
    </row>
    <row r="4744" spans="1:28" x14ac:dyDescent="0.2">
      <c r="A4744" s="150"/>
      <c r="B4744" s="149" t="str">
        <f t="shared" si="521"/>
        <v/>
      </c>
      <c r="C4744" s="140">
        <f t="shared" si="522"/>
        <v>50187600</v>
      </c>
      <c r="D4744" s="144"/>
      <c r="G4744" s="147"/>
      <c r="X4744" s="146"/>
      <c r="Y4744" s="146"/>
      <c r="Z4744" s="199"/>
      <c r="AA4744" s="146"/>
      <c r="AB4744" s="148"/>
    </row>
    <row r="4745" spans="1:28" x14ac:dyDescent="0.2">
      <c r="A4745" s="150"/>
      <c r="B4745" s="149" t="str">
        <f t="shared" si="521"/>
        <v/>
      </c>
      <c r="C4745" s="140">
        <f t="shared" si="522"/>
        <v>50198400</v>
      </c>
      <c r="D4745" s="144"/>
      <c r="G4745" s="147"/>
      <c r="X4745" s="146"/>
      <c r="Y4745" s="146"/>
      <c r="Z4745" s="199"/>
      <c r="AA4745" s="146"/>
      <c r="AB4745" s="148"/>
    </row>
    <row r="4746" spans="1:28" x14ac:dyDescent="0.2">
      <c r="A4746" s="150"/>
      <c r="B4746" s="149" t="str">
        <f t="shared" si="521"/>
        <v/>
      </c>
      <c r="C4746" s="140">
        <f t="shared" si="522"/>
        <v>50209200</v>
      </c>
      <c r="D4746" s="144"/>
      <c r="G4746" s="147"/>
      <c r="X4746" s="146"/>
      <c r="Y4746" s="146"/>
      <c r="Z4746" s="199"/>
      <c r="AA4746" s="146"/>
      <c r="AB4746" s="148"/>
    </row>
    <row r="4747" spans="1:28" x14ac:dyDescent="0.2">
      <c r="A4747" s="150"/>
      <c r="B4747" s="149" t="str">
        <f t="shared" si="521"/>
        <v/>
      </c>
      <c r="C4747" s="140">
        <f t="shared" si="522"/>
        <v>50220000</v>
      </c>
      <c r="D4747" s="144"/>
      <c r="G4747" s="147"/>
      <c r="X4747" s="146"/>
      <c r="Y4747" s="146"/>
      <c r="Z4747" s="199"/>
      <c r="AA4747" s="146"/>
      <c r="AB4747" s="148"/>
    </row>
    <row r="4748" spans="1:28" x14ac:dyDescent="0.2">
      <c r="A4748" s="150"/>
      <c r="B4748" s="149" t="str">
        <f t="shared" si="521"/>
        <v/>
      </c>
      <c r="C4748" s="140">
        <f t="shared" si="522"/>
        <v>50230800</v>
      </c>
      <c r="D4748" s="144"/>
      <c r="G4748" s="147"/>
      <c r="X4748" s="146"/>
      <c r="Y4748" s="146"/>
      <c r="Z4748" s="199"/>
      <c r="AA4748" s="146"/>
      <c r="AB4748" s="148"/>
    </row>
    <row r="4749" spans="1:28" x14ac:dyDescent="0.2">
      <c r="A4749" s="150"/>
      <c r="B4749" s="149" t="str">
        <f t="shared" si="521"/>
        <v/>
      </c>
      <c r="C4749" s="140">
        <f t="shared" si="522"/>
        <v>50241600</v>
      </c>
      <c r="D4749" s="144"/>
      <c r="G4749" s="147"/>
      <c r="X4749" s="146"/>
      <c r="Y4749" s="146"/>
      <c r="Z4749" s="199"/>
      <c r="AA4749" s="146"/>
      <c r="AB4749" s="148"/>
    </row>
    <row r="4750" spans="1:28" x14ac:dyDescent="0.2">
      <c r="A4750" s="150"/>
      <c r="B4750" s="149" t="str">
        <f t="shared" si="521"/>
        <v/>
      </c>
      <c r="C4750" s="140">
        <f t="shared" si="522"/>
        <v>50252400</v>
      </c>
      <c r="D4750" s="144"/>
      <c r="G4750" s="147"/>
      <c r="X4750" s="146"/>
      <c r="Y4750" s="146"/>
      <c r="Z4750" s="199"/>
      <c r="AA4750" s="146"/>
      <c r="AB4750" s="148"/>
    </row>
    <row r="4751" spans="1:28" x14ac:dyDescent="0.2">
      <c r="A4751" s="150"/>
      <c r="B4751" s="149" t="str">
        <f t="shared" si="521"/>
        <v/>
      </c>
      <c r="C4751" s="140">
        <f t="shared" si="522"/>
        <v>50263200</v>
      </c>
      <c r="D4751" s="144"/>
      <c r="G4751" s="147"/>
      <c r="X4751" s="146"/>
      <c r="Y4751" s="146"/>
      <c r="Z4751" s="199"/>
      <c r="AA4751" s="146"/>
      <c r="AB4751" s="148"/>
    </row>
    <row r="4752" spans="1:28" x14ac:dyDescent="0.2">
      <c r="A4752" s="150"/>
      <c r="B4752" s="149" t="str">
        <f t="shared" si="521"/>
        <v/>
      </c>
      <c r="C4752" s="140">
        <f t="shared" si="522"/>
        <v>50274000</v>
      </c>
      <c r="D4752" s="144"/>
      <c r="G4752" s="147"/>
      <c r="X4752" s="146"/>
      <c r="Y4752" s="146"/>
      <c r="Z4752" s="199"/>
      <c r="AA4752" s="146"/>
      <c r="AB4752" s="148"/>
    </row>
    <row r="4753" spans="1:28" x14ac:dyDescent="0.2">
      <c r="A4753" s="150"/>
      <c r="B4753" s="149" t="str">
        <f t="shared" si="521"/>
        <v/>
      </c>
      <c r="C4753" s="140">
        <f t="shared" si="522"/>
        <v>50284800</v>
      </c>
      <c r="D4753" s="144"/>
      <c r="G4753" s="147"/>
      <c r="X4753" s="146"/>
      <c r="Y4753" s="146"/>
      <c r="Z4753" s="199"/>
      <c r="AA4753" s="146"/>
      <c r="AB4753" s="148"/>
    </row>
    <row r="4754" spans="1:28" x14ac:dyDescent="0.2">
      <c r="A4754" s="150"/>
      <c r="B4754" s="149" t="str">
        <f t="shared" si="521"/>
        <v/>
      </c>
      <c r="C4754" s="140">
        <f t="shared" si="522"/>
        <v>50295600</v>
      </c>
      <c r="D4754" s="144"/>
      <c r="G4754" s="147"/>
      <c r="X4754" s="146"/>
      <c r="Y4754" s="146"/>
      <c r="Z4754" s="199"/>
      <c r="AA4754" s="146"/>
      <c r="AB4754" s="148"/>
    </row>
    <row r="4755" spans="1:28" x14ac:dyDescent="0.2">
      <c r="A4755" s="150"/>
      <c r="B4755" s="149" t="str">
        <f t="shared" si="521"/>
        <v/>
      </c>
      <c r="C4755" s="140">
        <f t="shared" si="522"/>
        <v>50306400</v>
      </c>
      <c r="D4755" s="144"/>
      <c r="G4755" s="147"/>
      <c r="X4755" s="146"/>
      <c r="Y4755" s="146"/>
      <c r="Z4755" s="199"/>
      <c r="AA4755" s="146"/>
      <c r="AB4755" s="148"/>
    </row>
    <row r="4756" spans="1:28" x14ac:dyDescent="0.2">
      <c r="A4756" s="150"/>
      <c r="B4756" s="149" t="str">
        <f t="shared" si="521"/>
        <v/>
      </c>
      <c r="C4756" s="140">
        <f t="shared" si="522"/>
        <v>50317200</v>
      </c>
      <c r="D4756" s="144"/>
      <c r="G4756" s="147"/>
      <c r="X4756" s="146"/>
      <c r="Y4756" s="146"/>
      <c r="Z4756" s="199"/>
      <c r="AA4756" s="146"/>
      <c r="AB4756" s="148"/>
    </row>
    <row r="4757" spans="1:28" x14ac:dyDescent="0.2">
      <c r="A4757" s="150"/>
      <c r="B4757" s="149" t="str">
        <f t="shared" si="521"/>
        <v/>
      </c>
      <c r="C4757" s="140">
        <f t="shared" si="522"/>
        <v>50328000</v>
      </c>
      <c r="D4757" s="144"/>
      <c r="G4757" s="147"/>
      <c r="X4757" s="146"/>
      <c r="Y4757" s="146"/>
      <c r="Z4757" s="199"/>
      <c r="AA4757" s="146"/>
      <c r="AB4757" s="148"/>
    </row>
    <row r="4758" spans="1:28" x14ac:dyDescent="0.2">
      <c r="A4758" s="150"/>
      <c r="B4758" s="149" t="str">
        <f t="shared" si="521"/>
        <v/>
      </c>
      <c r="C4758" s="140">
        <f t="shared" si="522"/>
        <v>50338800</v>
      </c>
      <c r="D4758" s="144"/>
      <c r="G4758" s="147"/>
      <c r="X4758" s="146"/>
      <c r="Y4758" s="146"/>
      <c r="Z4758" s="199"/>
      <c r="AA4758" s="146"/>
      <c r="AB4758" s="148"/>
    </row>
    <row r="4759" spans="1:28" x14ac:dyDescent="0.2">
      <c r="A4759" s="150"/>
      <c r="B4759" s="149" t="str">
        <f t="shared" si="521"/>
        <v/>
      </c>
      <c r="C4759" s="140">
        <f t="shared" si="522"/>
        <v>50349600</v>
      </c>
      <c r="D4759" s="144"/>
      <c r="G4759" s="147"/>
      <c r="X4759" s="146"/>
      <c r="Y4759" s="146"/>
      <c r="Z4759" s="199"/>
      <c r="AA4759" s="146"/>
      <c r="AB4759" s="148"/>
    </row>
    <row r="4760" spans="1:28" x14ac:dyDescent="0.2">
      <c r="A4760" s="150"/>
      <c r="B4760" s="149" t="str">
        <f t="shared" si="521"/>
        <v/>
      </c>
      <c r="C4760" s="140">
        <f t="shared" si="522"/>
        <v>50360400</v>
      </c>
      <c r="D4760" s="144"/>
      <c r="G4760" s="147"/>
      <c r="X4760" s="146"/>
      <c r="Y4760" s="146"/>
      <c r="Z4760" s="199"/>
      <c r="AA4760" s="146"/>
      <c r="AB4760" s="148"/>
    </row>
    <row r="4761" spans="1:28" x14ac:dyDescent="0.2">
      <c r="A4761" s="150"/>
      <c r="B4761" s="149" t="str">
        <f t="shared" si="521"/>
        <v/>
      </c>
      <c r="C4761" s="140">
        <f t="shared" si="522"/>
        <v>50371200</v>
      </c>
      <c r="D4761" s="144"/>
      <c r="G4761" s="147"/>
      <c r="X4761" s="146"/>
      <c r="Y4761" s="146"/>
      <c r="Z4761" s="199"/>
      <c r="AA4761" s="146"/>
      <c r="AB4761" s="148"/>
    </row>
    <row r="4762" spans="1:28" x14ac:dyDescent="0.2">
      <c r="A4762" s="150"/>
      <c r="B4762" s="149" t="str">
        <f t="shared" si="521"/>
        <v/>
      </c>
      <c r="C4762" s="140">
        <f t="shared" si="522"/>
        <v>50382000</v>
      </c>
      <c r="D4762" s="144"/>
      <c r="G4762" s="147"/>
      <c r="X4762" s="146"/>
      <c r="Y4762" s="146"/>
      <c r="Z4762" s="199"/>
      <c r="AA4762" s="146"/>
      <c r="AB4762" s="148"/>
    </row>
    <row r="4763" spans="1:28" x14ac:dyDescent="0.2">
      <c r="A4763" s="150"/>
      <c r="B4763" s="149" t="str">
        <f t="shared" si="521"/>
        <v/>
      </c>
      <c r="C4763" s="140">
        <f t="shared" si="522"/>
        <v>50392800</v>
      </c>
      <c r="D4763" s="144"/>
      <c r="G4763" s="147"/>
      <c r="X4763" s="146"/>
      <c r="Y4763" s="146"/>
      <c r="Z4763" s="199"/>
      <c r="AA4763" s="146"/>
      <c r="AB4763" s="148"/>
    </row>
    <row r="4764" spans="1:28" x14ac:dyDescent="0.2">
      <c r="A4764" s="150"/>
      <c r="B4764" s="149" t="str">
        <f t="shared" si="521"/>
        <v/>
      </c>
      <c r="C4764" s="140">
        <f t="shared" si="522"/>
        <v>50403600</v>
      </c>
      <c r="D4764" s="144"/>
      <c r="G4764" s="147"/>
      <c r="X4764" s="146"/>
      <c r="Y4764" s="146"/>
      <c r="Z4764" s="199"/>
      <c r="AA4764" s="146"/>
      <c r="AB4764" s="148"/>
    </row>
    <row r="4765" spans="1:28" x14ac:dyDescent="0.2">
      <c r="A4765" s="150"/>
      <c r="B4765" s="149" t="str">
        <f t="shared" si="521"/>
        <v/>
      </c>
      <c r="C4765" s="140">
        <f t="shared" si="522"/>
        <v>50414400</v>
      </c>
      <c r="D4765" s="144"/>
      <c r="G4765" s="147"/>
      <c r="X4765" s="146"/>
      <c r="Y4765" s="146"/>
      <c r="Z4765" s="199"/>
      <c r="AA4765" s="146"/>
      <c r="AB4765" s="148"/>
    </row>
    <row r="4766" spans="1:28" x14ac:dyDescent="0.2">
      <c r="A4766" s="150"/>
      <c r="B4766" s="149" t="str">
        <f t="shared" si="521"/>
        <v/>
      </c>
      <c r="C4766" s="140">
        <f t="shared" si="522"/>
        <v>50425200</v>
      </c>
      <c r="D4766" s="144"/>
      <c r="G4766" s="147"/>
      <c r="X4766" s="146"/>
      <c r="Y4766" s="146"/>
      <c r="Z4766" s="199"/>
      <c r="AA4766" s="146"/>
      <c r="AB4766" s="148"/>
    </row>
    <row r="4767" spans="1:28" x14ac:dyDescent="0.2">
      <c r="A4767" s="150"/>
      <c r="B4767" s="149" t="str">
        <f t="shared" si="521"/>
        <v/>
      </c>
      <c r="C4767" s="140">
        <f t="shared" si="522"/>
        <v>50436000</v>
      </c>
      <c r="D4767" s="144"/>
      <c r="G4767" s="147"/>
      <c r="X4767" s="146"/>
      <c r="Y4767" s="146"/>
      <c r="Z4767" s="199"/>
      <c r="AA4767" s="146"/>
      <c r="AB4767" s="148"/>
    </row>
    <row r="4768" spans="1:28" x14ac:dyDescent="0.2">
      <c r="A4768" s="150"/>
      <c r="B4768" s="149" t="str">
        <f t="shared" si="521"/>
        <v/>
      </c>
      <c r="C4768" s="140">
        <f t="shared" si="522"/>
        <v>50446800</v>
      </c>
      <c r="D4768" s="144"/>
      <c r="G4768" s="147"/>
      <c r="X4768" s="146"/>
      <c r="Y4768" s="146"/>
      <c r="Z4768" s="199"/>
      <c r="AA4768" s="146"/>
      <c r="AB4768" s="148"/>
    </row>
    <row r="4769" spans="1:28" x14ac:dyDescent="0.2">
      <c r="A4769" s="150"/>
      <c r="B4769" s="149" t="str">
        <f t="shared" si="521"/>
        <v/>
      </c>
      <c r="C4769" s="140">
        <f t="shared" si="522"/>
        <v>50457600</v>
      </c>
      <c r="D4769" s="144"/>
      <c r="G4769" s="147"/>
      <c r="X4769" s="146"/>
      <c r="Y4769" s="146"/>
      <c r="Z4769" s="199"/>
      <c r="AA4769" s="146"/>
      <c r="AB4769" s="148"/>
    </row>
    <row r="4770" spans="1:28" x14ac:dyDescent="0.2">
      <c r="A4770" s="150"/>
      <c r="B4770" s="149" t="str">
        <f t="shared" si="521"/>
        <v/>
      </c>
      <c r="C4770" s="140">
        <f t="shared" si="522"/>
        <v>50468400</v>
      </c>
      <c r="D4770" s="144"/>
      <c r="G4770" s="147"/>
      <c r="X4770" s="146"/>
      <c r="Y4770" s="146"/>
      <c r="Z4770" s="199"/>
      <c r="AA4770" s="146"/>
      <c r="AB4770" s="148"/>
    </row>
    <row r="4771" spans="1:28" x14ac:dyDescent="0.2">
      <c r="A4771" s="150"/>
      <c r="B4771" s="149" t="str">
        <f t="shared" si="521"/>
        <v/>
      </c>
      <c r="C4771" s="140">
        <f t="shared" si="522"/>
        <v>50479200</v>
      </c>
      <c r="D4771" s="144"/>
      <c r="G4771" s="147"/>
      <c r="X4771" s="146"/>
      <c r="Y4771" s="146"/>
      <c r="Z4771" s="199"/>
      <c r="AA4771" s="146"/>
      <c r="AB4771" s="148"/>
    </row>
    <row r="4772" spans="1:28" x14ac:dyDescent="0.2">
      <c r="A4772" s="150"/>
      <c r="B4772" s="149" t="str">
        <f t="shared" si="521"/>
        <v/>
      </c>
      <c r="C4772" s="140">
        <f t="shared" si="522"/>
        <v>50490000</v>
      </c>
      <c r="D4772" s="144"/>
      <c r="G4772" s="147"/>
      <c r="X4772" s="146"/>
      <c r="Y4772" s="146"/>
      <c r="Z4772" s="199"/>
      <c r="AA4772" s="146"/>
      <c r="AB4772" s="148"/>
    </row>
    <row r="4773" spans="1:28" x14ac:dyDescent="0.2">
      <c r="A4773" s="150"/>
      <c r="B4773" s="149" t="str">
        <f t="shared" si="521"/>
        <v/>
      </c>
      <c r="C4773" s="140">
        <f t="shared" si="522"/>
        <v>50500800</v>
      </c>
      <c r="D4773" s="144"/>
      <c r="G4773" s="147"/>
      <c r="X4773" s="146"/>
      <c r="Y4773" s="146"/>
      <c r="Z4773" s="199"/>
      <c r="AA4773" s="146"/>
      <c r="AB4773" s="148"/>
    </row>
    <row r="4774" spans="1:28" x14ac:dyDescent="0.2">
      <c r="A4774" s="150"/>
      <c r="B4774" s="149" t="str">
        <f t="shared" si="521"/>
        <v/>
      </c>
      <c r="C4774" s="140">
        <f t="shared" si="522"/>
        <v>50511600</v>
      </c>
      <c r="D4774" s="144"/>
      <c r="G4774" s="147"/>
      <c r="X4774" s="146"/>
      <c r="Y4774" s="146"/>
      <c r="Z4774" s="199"/>
      <c r="AA4774" s="146"/>
      <c r="AB4774" s="148"/>
    </row>
    <row r="4775" spans="1:28" x14ac:dyDescent="0.2">
      <c r="A4775" s="150"/>
      <c r="B4775" s="149" t="str">
        <f t="shared" si="521"/>
        <v/>
      </c>
      <c r="C4775" s="140">
        <f t="shared" si="522"/>
        <v>50522400</v>
      </c>
      <c r="D4775" s="144"/>
      <c r="G4775" s="147"/>
      <c r="X4775" s="146"/>
      <c r="Y4775" s="146"/>
      <c r="Z4775" s="199"/>
      <c r="AA4775" s="146"/>
      <c r="AB4775" s="148"/>
    </row>
    <row r="4776" spans="1:28" x14ac:dyDescent="0.2">
      <c r="A4776" s="150"/>
      <c r="B4776" s="149" t="str">
        <f t="shared" si="521"/>
        <v/>
      </c>
      <c r="C4776" s="140">
        <f t="shared" si="522"/>
        <v>50533200</v>
      </c>
      <c r="D4776" s="144"/>
      <c r="G4776" s="147"/>
      <c r="X4776" s="146"/>
      <c r="Y4776" s="146"/>
      <c r="Z4776" s="199"/>
      <c r="AA4776" s="146"/>
      <c r="AB4776" s="148"/>
    </row>
    <row r="4777" spans="1:28" x14ac:dyDescent="0.2">
      <c r="A4777" s="150"/>
      <c r="B4777" s="149" t="str">
        <f t="shared" si="521"/>
        <v/>
      </c>
      <c r="C4777" s="140">
        <f t="shared" si="522"/>
        <v>50544000</v>
      </c>
      <c r="D4777" s="144"/>
      <c r="G4777" s="147"/>
      <c r="X4777" s="146"/>
      <c r="Y4777" s="146"/>
      <c r="Z4777" s="199"/>
      <c r="AA4777" s="146"/>
      <c r="AB4777" s="148"/>
    </row>
    <row r="4778" spans="1:28" x14ac:dyDescent="0.2">
      <c r="A4778" s="150"/>
      <c r="B4778" s="149" t="str">
        <f t="shared" si="521"/>
        <v/>
      </c>
      <c r="C4778" s="140">
        <f t="shared" si="522"/>
        <v>50554800</v>
      </c>
      <c r="D4778" s="144"/>
      <c r="G4778" s="147"/>
      <c r="X4778" s="146"/>
      <c r="Y4778" s="146"/>
      <c r="Z4778" s="199"/>
      <c r="AA4778" s="146"/>
      <c r="AB4778" s="148"/>
    </row>
    <row r="4779" spans="1:28" x14ac:dyDescent="0.2">
      <c r="A4779" s="150"/>
      <c r="B4779" s="149" t="str">
        <f t="shared" si="521"/>
        <v/>
      </c>
      <c r="C4779" s="140">
        <f t="shared" si="522"/>
        <v>50565600</v>
      </c>
      <c r="D4779" s="144"/>
      <c r="G4779" s="147"/>
      <c r="X4779" s="146"/>
      <c r="Y4779" s="146"/>
      <c r="Z4779" s="199"/>
      <c r="AA4779" s="146"/>
      <c r="AB4779" s="148"/>
    </row>
    <row r="4780" spans="1:28" x14ac:dyDescent="0.2">
      <c r="A4780" s="150"/>
      <c r="B4780" s="149" t="str">
        <f t="shared" si="521"/>
        <v/>
      </c>
      <c r="C4780" s="140">
        <f t="shared" si="522"/>
        <v>50576400</v>
      </c>
      <c r="D4780" s="144"/>
      <c r="G4780" s="147"/>
      <c r="X4780" s="146"/>
      <c r="Y4780" s="146"/>
      <c r="Z4780" s="199"/>
      <c r="AA4780" s="146"/>
      <c r="AB4780" s="148"/>
    </row>
    <row r="4781" spans="1:28" x14ac:dyDescent="0.2">
      <c r="A4781" s="150"/>
      <c r="B4781" s="149" t="str">
        <f t="shared" si="521"/>
        <v/>
      </c>
      <c r="C4781" s="140">
        <f t="shared" si="522"/>
        <v>50587200</v>
      </c>
      <c r="D4781" s="144"/>
      <c r="G4781" s="147"/>
      <c r="X4781" s="146"/>
      <c r="Y4781" s="146"/>
      <c r="Z4781" s="199"/>
      <c r="AA4781" s="146"/>
      <c r="AB4781" s="148"/>
    </row>
    <row r="4782" spans="1:28" x14ac:dyDescent="0.2">
      <c r="A4782" s="150"/>
      <c r="B4782" s="149" t="str">
        <f t="shared" si="521"/>
        <v/>
      </c>
      <c r="C4782" s="140">
        <f t="shared" si="522"/>
        <v>50598000</v>
      </c>
      <c r="D4782" s="144"/>
      <c r="G4782" s="147"/>
      <c r="X4782" s="146"/>
      <c r="Y4782" s="146"/>
      <c r="Z4782" s="199"/>
      <c r="AA4782" s="146"/>
      <c r="AB4782" s="148"/>
    </row>
    <row r="4783" spans="1:28" x14ac:dyDescent="0.2">
      <c r="A4783" s="150"/>
      <c r="B4783" s="149" t="str">
        <f t="shared" si="521"/>
        <v/>
      </c>
      <c r="C4783" s="140">
        <f t="shared" si="522"/>
        <v>50608800</v>
      </c>
      <c r="D4783" s="144"/>
      <c r="G4783" s="147"/>
      <c r="X4783" s="146"/>
      <c r="Y4783" s="146"/>
      <c r="Z4783" s="199"/>
      <c r="AA4783" s="146"/>
      <c r="AB4783" s="148"/>
    </row>
    <row r="4784" spans="1:28" x14ac:dyDescent="0.2">
      <c r="A4784" s="150"/>
      <c r="B4784" s="149" t="str">
        <f t="shared" si="521"/>
        <v/>
      </c>
      <c r="C4784" s="140">
        <f t="shared" si="522"/>
        <v>50619600</v>
      </c>
      <c r="D4784" s="144"/>
      <c r="G4784" s="147"/>
      <c r="X4784" s="146"/>
      <c r="Y4784" s="146"/>
      <c r="Z4784" s="199"/>
      <c r="AA4784" s="146"/>
      <c r="AB4784" s="148"/>
    </row>
    <row r="4785" spans="1:28" x14ac:dyDescent="0.2">
      <c r="A4785" s="150"/>
      <c r="B4785" s="149" t="str">
        <f t="shared" si="521"/>
        <v/>
      </c>
      <c r="C4785" s="140">
        <f t="shared" si="522"/>
        <v>50630400</v>
      </c>
      <c r="D4785" s="144"/>
      <c r="G4785" s="147"/>
      <c r="X4785" s="146"/>
      <c r="Y4785" s="146"/>
      <c r="Z4785" s="199"/>
      <c r="AA4785" s="146"/>
      <c r="AB4785" s="148"/>
    </row>
    <row r="4786" spans="1:28" x14ac:dyDescent="0.2">
      <c r="A4786" s="150"/>
      <c r="B4786" s="149" t="str">
        <f t="shared" si="521"/>
        <v/>
      </c>
      <c r="C4786" s="140">
        <f t="shared" si="522"/>
        <v>50641200</v>
      </c>
      <c r="D4786" s="144"/>
      <c r="G4786" s="147"/>
      <c r="X4786" s="146"/>
      <c r="Y4786" s="146"/>
      <c r="Z4786" s="199"/>
      <c r="AA4786" s="146"/>
      <c r="AB4786" s="148"/>
    </row>
    <row r="4787" spans="1:28" x14ac:dyDescent="0.2">
      <c r="A4787" s="150"/>
      <c r="B4787" s="149" t="str">
        <f t="shared" si="521"/>
        <v/>
      </c>
      <c r="C4787" s="140">
        <f t="shared" si="522"/>
        <v>50652000</v>
      </c>
      <c r="D4787" s="144"/>
      <c r="G4787" s="147"/>
      <c r="X4787" s="146"/>
      <c r="Y4787" s="146"/>
      <c r="Z4787" s="199"/>
      <c r="AA4787" s="146"/>
      <c r="AB4787" s="148"/>
    </row>
    <row r="4788" spans="1:28" x14ac:dyDescent="0.2">
      <c r="A4788" s="150"/>
      <c r="B4788" s="149" t="str">
        <f t="shared" si="521"/>
        <v/>
      </c>
      <c r="C4788" s="140">
        <f t="shared" si="522"/>
        <v>50662800</v>
      </c>
      <c r="D4788" s="144"/>
      <c r="G4788" s="147"/>
      <c r="X4788" s="146"/>
      <c r="Y4788" s="146"/>
      <c r="Z4788" s="199"/>
      <c r="AA4788" s="146"/>
      <c r="AB4788" s="148"/>
    </row>
    <row r="4789" spans="1:28" x14ac:dyDescent="0.2">
      <c r="A4789" s="150"/>
      <c r="B4789" s="149" t="str">
        <f t="shared" si="521"/>
        <v/>
      </c>
      <c r="C4789" s="140">
        <f t="shared" si="522"/>
        <v>50673600</v>
      </c>
      <c r="D4789" s="144"/>
      <c r="G4789" s="147"/>
      <c r="X4789" s="146"/>
      <c r="Y4789" s="146"/>
      <c r="Z4789" s="199"/>
      <c r="AA4789" s="146"/>
      <c r="AB4789" s="148"/>
    </row>
    <row r="4790" spans="1:28" x14ac:dyDescent="0.2">
      <c r="A4790" s="150"/>
      <c r="B4790" s="149" t="str">
        <f t="shared" ref="B4790:B4853" si="523">IF(D4790="","",B4789+$N$5/24+0.000000001)</f>
        <v/>
      </c>
      <c r="C4790" s="140">
        <f t="shared" si="522"/>
        <v>50684400</v>
      </c>
      <c r="D4790" s="144"/>
      <c r="G4790" s="147"/>
      <c r="X4790" s="146"/>
      <c r="Y4790" s="146"/>
      <c r="Z4790" s="199"/>
      <c r="AA4790" s="146"/>
      <c r="AB4790" s="148"/>
    </row>
    <row r="4791" spans="1:28" x14ac:dyDescent="0.2">
      <c r="A4791" s="150"/>
      <c r="B4791" s="149" t="str">
        <f t="shared" si="523"/>
        <v/>
      </c>
      <c r="C4791" s="140">
        <f t="shared" si="522"/>
        <v>50695200</v>
      </c>
      <c r="D4791" s="144"/>
      <c r="G4791" s="147"/>
      <c r="X4791" s="146"/>
      <c r="Y4791" s="146"/>
      <c r="Z4791" s="199"/>
      <c r="AA4791" s="146"/>
      <c r="AB4791" s="148"/>
    </row>
    <row r="4792" spans="1:28" x14ac:dyDescent="0.2">
      <c r="A4792" s="150"/>
      <c r="B4792" s="149" t="str">
        <f t="shared" si="523"/>
        <v/>
      </c>
      <c r="C4792" s="140">
        <f t="shared" si="522"/>
        <v>50706000</v>
      </c>
      <c r="D4792" s="144"/>
      <c r="G4792" s="147"/>
      <c r="X4792" s="146"/>
      <c r="Y4792" s="146"/>
      <c r="Z4792" s="199"/>
      <c r="AA4792" s="146"/>
      <c r="AB4792" s="148"/>
    </row>
    <row r="4793" spans="1:28" x14ac:dyDescent="0.2">
      <c r="A4793" s="150"/>
      <c r="B4793" s="149" t="str">
        <f t="shared" si="523"/>
        <v/>
      </c>
      <c r="C4793" s="140">
        <f t="shared" si="522"/>
        <v>50716800</v>
      </c>
      <c r="D4793" s="144"/>
      <c r="G4793" s="147"/>
      <c r="X4793" s="146"/>
      <c r="Y4793" s="146"/>
      <c r="Z4793" s="199"/>
      <c r="AA4793" s="146"/>
      <c r="AB4793" s="148"/>
    </row>
    <row r="4794" spans="1:28" x14ac:dyDescent="0.2">
      <c r="A4794" s="150"/>
      <c r="B4794" s="149" t="str">
        <f t="shared" si="523"/>
        <v/>
      </c>
      <c r="C4794" s="140">
        <f t="shared" si="522"/>
        <v>50727600</v>
      </c>
      <c r="D4794" s="144"/>
      <c r="G4794" s="147"/>
      <c r="X4794" s="146"/>
      <c r="Y4794" s="146"/>
      <c r="Z4794" s="199"/>
      <c r="AA4794" s="146"/>
      <c r="AB4794" s="148"/>
    </row>
    <row r="4795" spans="1:28" x14ac:dyDescent="0.2">
      <c r="A4795" s="150"/>
      <c r="B4795" s="149" t="str">
        <f t="shared" si="523"/>
        <v/>
      </c>
      <c r="C4795" s="140">
        <f t="shared" si="522"/>
        <v>50738400</v>
      </c>
      <c r="D4795" s="144"/>
      <c r="G4795" s="147"/>
      <c r="X4795" s="146"/>
      <c r="Y4795" s="146"/>
      <c r="Z4795" s="199"/>
      <c r="AA4795" s="146"/>
      <c r="AB4795" s="148"/>
    </row>
    <row r="4796" spans="1:28" x14ac:dyDescent="0.2">
      <c r="A4796" s="150"/>
      <c r="B4796" s="149" t="str">
        <f t="shared" si="523"/>
        <v/>
      </c>
      <c r="C4796" s="140">
        <f t="shared" ref="C4796:C4859" si="524">C4795+$N$5*3600+0.00000000001</f>
        <v>50749200</v>
      </c>
      <c r="D4796" s="144"/>
      <c r="G4796" s="147"/>
      <c r="X4796" s="146"/>
      <c r="Y4796" s="146"/>
      <c r="Z4796" s="199"/>
      <c r="AA4796" s="146"/>
      <c r="AB4796" s="148"/>
    </row>
    <row r="4797" spans="1:28" x14ac:dyDescent="0.2">
      <c r="A4797" s="150"/>
      <c r="B4797" s="149" t="str">
        <f t="shared" si="523"/>
        <v/>
      </c>
      <c r="C4797" s="140">
        <f t="shared" si="524"/>
        <v>50760000</v>
      </c>
      <c r="D4797" s="144"/>
      <c r="G4797" s="147"/>
      <c r="X4797" s="146"/>
      <c r="Y4797" s="146"/>
      <c r="Z4797" s="199"/>
      <c r="AA4797" s="146"/>
      <c r="AB4797" s="148"/>
    </row>
    <row r="4798" spans="1:28" x14ac:dyDescent="0.2">
      <c r="A4798" s="150"/>
      <c r="B4798" s="149" t="str">
        <f t="shared" si="523"/>
        <v/>
      </c>
      <c r="C4798" s="140">
        <f t="shared" si="524"/>
        <v>50770800</v>
      </c>
      <c r="D4798" s="144"/>
      <c r="G4798" s="147"/>
      <c r="X4798" s="146"/>
      <c r="Y4798" s="146"/>
      <c r="Z4798" s="199"/>
      <c r="AA4798" s="146"/>
      <c r="AB4798" s="148"/>
    </row>
    <row r="4799" spans="1:28" x14ac:dyDescent="0.2">
      <c r="A4799" s="150"/>
      <c r="B4799" s="149" t="str">
        <f t="shared" si="523"/>
        <v/>
      </c>
      <c r="C4799" s="140">
        <f t="shared" si="524"/>
        <v>50781600</v>
      </c>
      <c r="D4799" s="144"/>
      <c r="G4799" s="147"/>
      <c r="X4799" s="146"/>
      <c r="Y4799" s="146"/>
      <c r="Z4799" s="199"/>
      <c r="AA4799" s="146"/>
      <c r="AB4799" s="148"/>
    </row>
    <row r="4800" spans="1:28" x14ac:dyDescent="0.2">
      <c r="A4800" s="150"/>
      <c r="B4800" s="149" t="str">
        <f t="shared" si="523"/>
        <v/>
      </c>
      <c r="C4800" s="140">
        <f t="shared" si="524"/>
        <v>50792400</v>
      </c>
      <c r="D4800" s="144"/>
      <c r="G4800" s="147"/>
      <c r="X4800" s="146"/>
      <c r="Y4800" s="146"/>
      <c r="Z4800" s="199"/>
      <c r="AA4800" s="146"/>
      <c r="AB4800" s="148"/>
    </row>
    <row r="4801" spans="1:28" x14ac:dyDescent="0.2">
      <c r="A4801" s="150"/>
      <c r="B4801" s="149" t="str">
        <f t="shared" si="523"/>
        <v/>
      </c>
      <c r="C4801" s="140">
        <f t="shared" si="524"/>
        <v>50803200</v>
      </c>
      <c r="D4801" s="144"/>
      <c r="G4801" s="147"/>
      <c r="X4801" s="146"/>
      <c r="Y4801" s="146"/>
      <c r="Z4801" s="199"/>
      <c r="AA4801" s="146"/>
      <c r="AB4801" s="148"/>
    </row>
    <row r="4802" spans="1:28" x14ac:dyDescent="0.2">
      <c r="A4802" s="150"/>
      <c r="B4802" s="149" t="str">
        <f t="shared" si="523"/>
        <v/>
      </c>
      <c r="C4802" s="140">
        <f t="shared" si="524"/>
        <v>50814000</v>
      </c>
      <c r="D4802" s="144"/>
      <c r="G4802" s="147"/>
      <c r="X4802" s="146"/>
      <c r="Y4802" s="146"/>
      <c r="Z4802" s="199"/>
      <c r="AA4802" s="146"/>
      <c r="AB4802" s="148"/>
    </row>
    <row r="4803" spans="1:28" x14ac:dyDescent="0.2">
      <c r="A4803" s="150"/>
      <c r="B4803" s="149" t="str">
        <f t="shared" si="523"/>
        <v/>
      </c>
      <c r="C4803" s="140">
        <f t="shared" si="524"/>
        <v>50824800</v>
      </c>
      <c r="D4803" s="144"/>
      <c r="G4803" s="147"/>
      <c r="X4803" s="146"/>
      <c r="Y4803" s="146"/>
      <c r="Z4803" s="199"/>
      <c r="AA4803" s="146"/>
      <c r="AB4803" s="148"/>
    </row>
    <row r="4804" spans="1:28" x14ac:dyDescent="0.2">
      <c r="A4804" s="150"/>
      <c r="B4804" s="149" t="str">
        <f t="shared" si="523"/>
        <v/>
      </c>
      <c r="C4804" s="140">
        <f t="shared" si="524"/>
        <v>50835600</v>
      </c>
      <c r="D4804" s="144"/>
      <c r="G4804" s="147"/>
      <c r="X4804" s="146"/>
      <c r="Y4804" s="146"/>
      <c r="Z4804" s="199"/>
      <c r="AA4804" s="146"/>
      <c r="AB4804" s="148"/>
    </row>
    <row r="4805" spans="1:28" x14ac:dyDescent="0.2">
      <c r="A4805" s="150"/>
      <c r="B4805" s="149" t="str">
        <f t="shared" si="523"/>
        <v/>
      </c>
      <c r="C4805" s="140">
        <f t="shared" si="524"/>
        <v>50846400</v>
      </c>
      <c r="D4805" s="144"/>
      <c r="G4805" s="147"/>
      <c r="X4805" s="146"/>
      <c r="Y4805" s="146"/>
      <c r="Z4805" s="199"/>
      <c r="AA4805" s="146"/>
      <c r="AB4805" s="148"/>
    </row>
    <row r="4806" spans="1:28" x14ac:dyDescent="0.2">
      <c r="A4806" s="150"/>
      <c r="B4806" s="149" t="str">
        <f t="shared" si="523"/>
        <v/>
      </c>
      <c r="C4806" s="140">
        <f t="shared" si="524"/>
        <v>50857200</v>
      </c>
      <c r="D4806" s="144"/>
      <c r="G4806" s="147"/>
      <c r="X4806" s="146"/>
      <c r="Y4806" s="146"/>
      <c r="Z4806" s="199"/>
      <c r="AA4806" s="146"/>
      <c r="AB4806" s="148"/>
    </row>
    <row r="4807" spans="1:28" x14ac:dyDescent="0.2">
      <c r="A4807" s="150"/>
      <c r="B4807" s="149" t="str">
        <f t="shared" si="523"/>
        <v/>
      </c>
      <c r="C4807" s="140">
        <f t="shared" si="524"/>
        <v>50868000</v>
      </c>
      <c r="D4807" s="144"/>
      <c r="G4807" s="147"/>
      <c r="X4807" s="146"/>
      <c r="Y4807" s="146"/>
      <c r="Z4807" s="199"/>
      <c r="AA4807" s="146"/>
      <c r="AB4807" s="148"/>
    </row>
    <row r="4808" spans="1:28" x14ac:dyDescent="0.2">
      <c r="A4808" s="150"/>
      <c r="B4808" s="149" t="str">
        <f t="shared" si="523"/>
        <v/>
      </c>
      <c r="C4808" s="140">
        <f t="shared" si="524"/>
        <v>50878800</v>
      </c>
      <c r="D4808" s="144"/>
      <c r="G4808" s="147"/>
      <c r="X4808" s="146"/>
      <c r="Y4808" s="146"/>
      <c r="Z4808" s="199"/>
      <c r="AA4808" s="146"/>
      <c r="AB4808" s="148"/>
    </row>
    <row r="4809" spans="1:28" x14ac:dyDescent="0.2">
      <c r="A4809" s="150"/>
      <c r="B4809" s="149" t="str">
        <f t="shared" si="523"/>
        <v/>
      </c>
      <c r="C4809" s="140">
        <f t="shared" si="524"/>
        <v>50889600</v>
      </c>
      <c r="D4809" s="144"/>
      <c r="G4809" s="147"/>
      <c r="X4809" s="146"/>
      <c r="Y4809" s="146"/>
      <c r="Z4809" s="199"/>
      <c r="AA4809" s="146"/>
      <c r="AB4809" s="148"/>
    </row>
    <row r="4810" spans="1:28" x14ac:dyDescent="0.2">
      <c r="A4810" s="150"/>
      <c r="B4810" s="149" t="str">
        <f t="shared" si="523"/>
        <v/>
      </c>
      <c r="C4810" s="140">
        <f t="shared" si="524"/>
        <v>50900400</v>
      </c>
      <c r="D4810" s="144"/>
      <c r="G4810" s="147"/>
      <c r="X4810" s="146"/>
      <c r="Y4810" s="146"/>
      <c r="Z4810" s="199"/>
      <c r="AA4810" s="146"/>
      <c r="AB4810" s="148"/>
    </row>
    <row r="4811" spans="1:28" x14ac:dyDescent="0.2">
      <c r="A4811" s="150"/>
      <c r="B4811" s="149" t="str">
        <f t="shared" si="523"/>
        <v/>
      </c>
      <c r="C4811" s="140">
        <f t="shared" si="524"/>
        <v>50911200</v>
      </c>
      <c r="D4811" s="144"/>
      <c r="G4811" s="147"/>
      <c r="X4811" s="146"/>
      <c r="Y4811" s="146"/>
      <c r="Z4811" s="199"/>
      <c r="AA4811" s="146"/>
      <c r="AB4811" s="148"/>
    </row>
    <row r="4812" spans="1:28" x14ac:dyDescent="0.2">
      <c r="A4812" s="150"/>
      <c r="B4812" s="149" t="str">
        <f t="shared" si="523"/>
        <v/>
      </c>
      <c r="C4812" s="140">
        <f t="shared" si="524"/>
        <v>50922000</v>
      </c>
      <c r="D4812" s="144"/>
      <c r="G4812" s="147"/>
      <c r="X4812" s="146"/>
      <c r="Y4812" s="146"/>
      <c r="Z4812" s="199"/>
      <c r="AA4812" s="146"/>
      <c r="AB4812" s="148"/>
    </row>
    <row r="4813" spans="1:28" x14ac:dyDescent="0.2">
      <c r="A4813" s="150"/>
      <c r="B4813" s="149" t="str">
        <f t="shared" si="523"/>
        <v/>
      </c>
      <c r="C4813" s="140">
        <f t="shared" si="524"/>
        <v>50932800</v>
      </c>
      <c r="D4813" s="144"/>
      <c r="G4813" s="147"/>
      <c r="X4813" s="146"/>
      <c r="Y4813" s="146"/>
      <c r="Z4813" s="199"/>
      <c r="AA4813" s="146"/>
      <c r="AB4813" s="148"/>
    </row>
    <row r="4814" spans="1:28" x14ac:dyDescent="0.2">
      <c r="A4814" s="150"/>
      <c r="B4814" s="149" t="str">
        <f t="shared" si="523"/>
        <v/>
      </c>
      <c r="C4814" s="140">
        <f t="shared" si="524"/>
        <v>50943600</v>
      </c>
      <c r="D4814" s="144"/>
      <c r="G4814" s="147"/>
      <c r="X4814" s="146"/>
      <c r="Y4814" s="146"/>
      <c r="Z4814" s="199"/>
      <c r="AA4814" s="146"/>
      <c r="AB4814" s="148"/>
    </row>
    <row r="4815" spans="1:28" x14ac:dyDescent="0.2">
      <c r="A4815" s="150"/>
      <c r="B4815" s="149" t="str">
        <f t="shared" si="523"/>
        <v/>
      </c>
      <c r="C4815" s="140">
        <f t="shared" si="524"/>
        <v>50954400</v>
      </c>
      <c r="D4815" s="144"/>
      <c r="G4815" s="147"/>
      <c r="X4815" s="146"/>
      <c r="Y4815" s="146"/>
      <c r="Z4815" s="199"/>
      <c r="AA4815" s="146"/>
      <c r="AB4815" s="148"/>
    </row>
    <row r="4816" spans="1:28" x14ac:dyDescent="0.2">
      <c r="A4816" s="150"/>
      <c r="B4816" s="149" t="str">
        <f t="shared" si="523"/>
        <v/>
      </c>
      <c r="C4816" s="140">
        <f t="shared" si="524"/>
        <v>50965200</v>
      </c>
      <c r="D4816" s="144"/>
      <c r="G4816" s="147"/>
      <c r="X4816" s="146"/>
      <c r="Y4816" s="146"/>
      <c r="Z4816" s="199"/>
      <c r="AA4816" s="146"/>
      <c r="AB4816" s="148"/>
    </row>
    <row r="4817" spans="1:28" x14ac:dyDescent="0.2">
      <c r="A4817" s="150"/>
      <c r="B4817" s="149" t="str">
        <f t="shared" si="523"/>
        <v/>
      </c>
      <c r="C4817" s="140">
        <f t="shared" si="524"/>
        <v>50976000</v>
      </c>
      <c r="D4817" s="144"/>
      <c r="G4817" s="147"/>
      <c r="X4817" s="146"/>
      <c r="Y4817" s="146"/>
      <c r="Z4817" s="199"/>
      <c r="AA4817" s="146"/>
      <c r="AB4817" s="148"/>
    </row>
    <row r="4818" spans="1:28" x14ac:dyDescent="0.2">
      <c r="A4818" s="150"/>
      <c r="B4818" s="149" t="str">
        <f t="shared" si="523"/>
        <v/>
      </c>
      <c r="C4818" s="140">
        <f t="shared" si="524"/>
        <v>50986800</v>
      </c>
      <c r="D4818" s="144"/>
      <c r="G4818" s="147"/>
      <c r="X4818" s="146"/>
      <c r="Y4818" s="146"/>
      <c r="Z4818" s="199"/>
      <c r="AA4818" s="146"/>
      <c r="AB4818" s="148"/>
    </row>
    <row r="4819" spans="1:28" x14ac:dyDescent="0.2">
      <c r="A4819" s="150"/>
      <c r="B4819" s="149" t="str">
        <f t="shared" si="523"/>
        <v/>
      </c>
      <c r="C4819" s="140">
        <f t="shared" si="524"/>
        <v>50997600</v>
      </c>
      <c r="D4819" s="144"/>
      <c r="G4819" s="147"/>
      <c r="X4819" s="146"/>
      <c r="Y4819" s="146"/>
      <c r="Z4819" s="199"/>
      <c r="AA4819" s="146"/>
      <c r="AB4819" s="148"/>
    </row>
    <row r="4820" spans="1:28" x14ac:dyDescent="0.2">
      <c r="A4820" s="150"/>
      <c r="B4820" s="149" t="str">
        <f t="shared" si="523"/>
        <v/>
      </c>
      <c r="C4820" s="140">
        <f t="shared" si="524"/>
        <v>51008400</v>
      </c>
      <c r="D4820" s="144"/>
      <c r="G4820" s="147"/>
      <c r="X4820" s="146"/>
      <c r="Y4820" s="146"/>
      <c r="Z4820" s="199"/>
      <c r="AA4820" s="146"/>
      <c r="AB4820" s="148"/>
    </row>
    <row r="4821" spans="1:28" x14ac:dyDescent="0.2">
      <c r="A4821" s="150"/>
      <c r="B4821" s="149" t="str">
        <f t="shared" si="523"/>
        <v/>
      </c>
      <c r="C4821" s="140">
        <f t="shared" si="524"/>
        <v>51019200</v>
      </c>
      <c r="D4821" s="144"/>
      <c r="G4821" s="147"/>
      <c r="X4821" s="146"/>
      <c r="Y4821" s="146"/>
      <c r="Z4821" s="199"/>
      <c r="AA4821" s="146"/>
      <c r="AB4821" s="148"/>
    </row>
    <row r="4822" spans="1:28" x14ac:dyDescent="0.2">
      <c r="A4822" s="150"/>
      <c r="B4822" s="149" t="str">
        <f t="shared" si="523"/>
        <v/>
      </c>
      <c r="C4822" s="140">
        <f t="shared" si="524"/>
        <v>51030000</v>
      </c>
      <c r="D4822" s="144"/>
      <c r="G4822" s="147"/>
      <c r="X4822" s="146"/>
      <c r="Y4822" s="146"/>
      <c r="Z4822" s="199"/>
      <c r="AA4822" s="146"/>
      <c r="AB4822" s="148"/>
    </row>
    <row r="4823" spans="1:28" x14ac:dyDescent="0.2">
      <c r="A4823" s="150"/>
      <c r="B4823" s="149" t="str">
        <f t="shared" si="523"/>
        <v/>
      </c>
      <c r="C4823" s="140">
        <f t="shared" si="524"/>
        <v>51040800</v>
      </c>
      <c r="D4823" s="144"/>
      <c r="G4823" s="147"/>
      <c r="X4823" s="146"/>
      <c r="Y4823" s="146"/>
      <c r="Z4823" s="199"/>
      <c r="AA4823" s="146"/>
      <c r="AB4823" s="148"/>
    </row>
    <row r="4824" spans="1:28" x14ac:dyDescent="0.2">
      <c r="A4824" s="150"/>
      <c r="B4824" s="149" t="str">
        <f t="shared" si="523"/>
        <v/>
      </c>
      <c r="C4824" s="140">
        <f t="shared" si="524"/>
        <v>51051600</v>
      </c>
      <c r="D4824" s="144"/>
      <c r="G4824" s="147"/>
      <c r="X4824" s="146"/>
      <c r="Y4824" s="146"/>
      <c r="Z4824" s="199"/>
      <c r="AA4824" s="146"/>
      <c r="AB4824" s="148"/>
    </row>
    <row r="4825" spans="1:28" x14ac:dyDescent="0.2">
      <c r="A4825" s="150"/>
      <c r="B4825" s="149" t="str">
        <f t="shared" si="523"/>
        <v/>
      </c>
      <c r="C4825" s="140">
        <f t="shared" si="524"/>
        <v>51062400</v>
      </c>
      <c r="D4825" s="144"/>
      <c r="G4825" s="147"/>
      <c r="X4825" s="146"/>
      <c r="Y4825" s="146"/>
      <c r="Z4825" s="199"/>
      <c r="AA4825" s="146"/>
      <c r="AB4825" s="148"/>
    </row>
    <row r="4826" spans="1:28" x14ac:dyDescent="0.2">
      <c r="A4826" s="150"/>
      <c r="B4826" s="149" t="str">
        <f t="shared" si="523"/>
        <v/>
      </c>
      <c r="C4826" s="140">
        <f t="shared" si="524"/>
        <v>51073200</v>
      </c>
      <c r="D4826" s="144"/>
      <c r="G4826" s="147"/>
      <c r="X4826" s="146"/>
      <c r="Y4826" s="146"/>
      <c r="Z4826" s="199"/>
      <c r="AA4826" s="146"/>
      <c r="AB4826" s="148"/>
    </row>
    <row r="4827" spans="1:28" x14ac:dyDescent="0.2">
      <c r="A4827" s="150"/>
      <c r="B4827" s="149" t="str">
        <f t="shared" si="523"/>
        <v/>
      </c>
      <c r="C4827" s="140">
        <f t="shared" si="524"/>
        <v>51084000</v>
      </c>
      <c r="D4827" s="144"/>
      <c r="G4827" s="147"/>
      <c r="X4827" s="146"/>
      <c r="Y4827" s="146"/>
      <c r="Z4827" s="199"/>
      <c r="AA4827" s="146"/>
      <c r="AB4827" s="148"/>
    </row>
    <row r="4828" spans="1:28" x14ac:dyDescent="0.2">
      <c r="A4828" s="150"/>
      <c r="B4828" s="149" t="str">
        <f t="shared" si="523"/>
        <v/>
      </c>
      <c r="C4828" s="140">
        <f t="shared" si="524"/>
        <v>51094800</v>
      </c>
      <c r="D4828" s="144"/>
      <c r="G4828" s="147"/>
      <c r="X4828" s="146"/>
      <c r="Y4828" s="146"/>
      <c r="Z4828" s="199"/>
      <c r="AA4828" s="146"/>
      <c r="AB4828" s="148"/>
    </row>
    <row r="4829" spans="1:28" x14ac:dyDescent="0.2">
      <c r="A4829" s="150"/>
      <c r="B4829" s="149" t="str">
        <f t="shared" si="523"/>
        <v/>
      </c>
      <c r="C4829" s="140">
        <f t="shared" si="524"/>
        <v>51105600</v>
      </c>
      <c r="D4829" s="144"/>
      <c r="G4829" s="147"/>
      <c r="X4829" s="146"/>
      <c r="Y4829" s="146"/>
      <c r="Z4829" s="199"/>
      <c r="AA4829" s="146"/>
      <c r="AB4829" s="148"/>
    </row>
    <row r="4830" spans="1:28" x14ac:dyDescent="0.2">
      <c r="A4830" s="150"/>
      <c r="B4830" s="149" t="str">
        <f t="shared" si="523"/>
        <v/>
      </c>
      <c r="C4830" s="140">
        <f t="shared" si="524"/>
        <v>51116400</v>
      </c>
      <c r="D4830" s="144"/>
      <c r="G4830" s="147"/>
      <c r="X4830" s="146"/>
      <c r="Y4830" s="146"/>
      <c r="Z4830" s="199"/>
      <c r="AA4830" s="146"/>
      <c r="AB4830" s="148"/>
    </row>
    <row r="4831" spans="1:28" x14ac:dyDescent="0.2">
      <c r="A4831" s="150"/>
      <c r="B4831" s="149" t="str">
        <f t="shared" si="523"/>
        <v/>
      </c>
      <c r="C4831" s="140">
        <f t="shared" si="524"/>
        <v>51127200</v>
      </c>
      <c r="D4831" s="144"/>
      <c r="G4831" s="147"/>
      <c r="X4831" s="146"/>
      <c r="Y4831" s="146"/>
      <c r="Z4831" s="199"/>
      <c r="AA4831" s="146"/>
      <c r="AB4831" s="148"/>
    </row>
    <row r="4832" spans="1:28" x14ac:dyDescent="0.2">
      <c r="A4832" s="150"/>
      <c r="B4832" s="149" t="str">
        <f t="shared" si="523"/>
        <v/>
      </c>
      <c r="C4832" s="140">
        <f t="shared" si="524"/>
        <v>51138000</v>
      </c>
      <c r="D4832" s="144"/>
      <c r="G4832" s="147"/>
      <c r="X4832" s="146"/>
      <c r="Y4832" s="146"/>
      <c r="Z4832" s="199"/>
      <c r="AA4832" s="146"/>
      <c r="AB4832" s="148"/>
    </row>
    <row r="4833" spans="1:28" x14ac:dyDescent="0.2">
      <c r="A4833" s="150"/>
      <c r="B4833" s="149" t="str">
        <f t="shared" si="523"/>
        <v/>
      </c>
      <c r="C4833" s="140">
        <f t="shared" si="524"/>
        <v>51148800</v>
      </c>
      <c r="D4833" s="144"/>
      <c r="G4833" s="147"/>
      <c r="X4833" s="146"/>
      <c r="Y4833" s="146"/>
      <c r="Z4833" s="199"/>
      <c r="AA4833" s="146"/>
      <c r="AB4833" s="148"/>
    </row>
    <row r="4834" spans="1:28" x14ac:dyDescent="0.2">
      <c r="A4834" s="150"/>
      <c r="B4834" s="149" t="str">
        <f t="shared" si="523"/>
        <v/>
      </c>
      <c r="C4834" s="140">
        <f t="shared" si="524"/>
        <v>51159600</v>
      </c>
      <c r="D4834" s="144"/>
      <c r="G4834" s="147"/>
      <c r="X4834" s="146"/>
      <c r="Y4834" s="146"/>
      <c r="Z4834" s="199"/>
      <c r="AA4834" s="146"/>
      <c r="AB4834" s="148"/>
    </row>
    <row r="4835" spans="1:28" x14ac:dyDescent="0.2">
      <c r="A4835" s="150"/>
      <c r="B4835" s="149" t="str">
        <f t="shared" si="523"/>
        <v/>
      </c>
      <c r="C4835" s="140">
        <f t="shared" si="524"/>
        <v>51170400</v>
      </c>
      <c r="D4835" s="144"/>
      <c r="G4835" s="147"/>
      <c r="X4835" s="146"/>
      <c r="Y4835" s="146"/>
      <c r="Z4835" s="199"/>
      <c r="AA4835" s="146"/>
      <c r="AB4835" s="148"/>
    </row>
    <row r="4836" spans="1:28" x14ac:dyDescent="0.2">
      <c r="A4836" s="150"/>
      <c r="B4836" s="149" t="str">
        <f t="shared" si="523"/>
        <v/>
      </c>
      <c r="C4836" s="140">
        <f t="shared" si="524"/>
        <v>51181200</v>
      </c>
      <c r="D4836" s="144"/>
      <c r="G4836" s="147"/>
      <c r="X4836" s="146"/>
      <c r="Y4836" s="146"/>
      <c r="Z4836" s="199"/>
      <c r="AA4836" s="146"/>
      <c r="AB4836" s="148"/>
    </row>
    <row r="4837" spans="1:28" x14ac:dyDescent="0.2">
      <c r="A4837" s="150"/>
      <c r="B4837" s="149" t="str">
        <f t="shared" si="523"/>
        <v/>
      </c>
      <c r="C4837" s="140">
        <f t="shared" si="524"/>
        <v>51192000</v>
      </c>
      <c r="D4837" s="144"/>
      <c r="G4837" s="147"/>
      <c r="X4837" s="146"/>
      <c r="Y4837" s="146"/>
      <c r="Z4837" s="199"/>
      <c r="AA4837" s="146"/>
      <c r="AB4837" s="148"/>
    </row>
    <row r="4838" spans="1:28" x14ac:dyDescent="0.2">
      <c r="A4838" s="150"/>
      <c r="B4838" s="149" t="str">
        <f t="shared" si="523"/>
        <v/>
      </c>
      <c r="C4838" s="140">
        <f t="shared" si="524"/>
        <v>51202800</v>
      </c>
      <c r="D4838" s="144"/>
      <c r="G4838" s="147"/>
      <c r="X4838" s="146"/>
      <c r="Y4838" s="146"/>
      <c r="Z4838" s="199"/>
      <c r="AA4838" s="146"/>
      <c r="AB4838" s="148"/>
    </row>
    <row r="4839" spans="1:28" x14ac:dyDescent="0.2">
      <c r="A4839" s="150"/>
      <c r="B4839" s="149" t="str">
        <f t="shared" si="523"/>
        <v/>
      </c>
      <c r="C4839" s="140">
        <f t="shared" si="524"/>
        <v>51213600</v>
      </c>
      <c r="D4839" s="144"/>
      <c r="G4839" s="147"/>
      <c r="X4839" s="146"/>
      <c r="Y4839" s="146"/>
      <c r="Z4839" s="199"/>
      <c r="AA4839" s="146"/>
      <c r="AB4839" s="148"/>
    </row>
    <row r="4840" spans="1:28" x14ac:dyDescent="0.2">
      <c r="A4840" s="150"/>
      <c r="B4840" s="149" t="str">
        <f t="shared" si="523"/>
        <v/>
      </c>
      <c r="C4840" s="140">
        <f t="shared" si="524"/>
        <v>51224400</v>
      </c>
      <c r="D4840" s="144"/>
      <c r="G4840" s="147"/>
      <c r="X4840" s="146"/>
      <c r="Y4840" s="146"/>
      <c r="Z4840" s="199"/>
      <c r="AA4840" s="146"/>
      <c r="AB4840" s="148"/>
    </row>
    <row r="4841" spans="1:28" x14ac:dyDescent="0.2">
      <c r="A4841" s="150"/>
      <c r="B4841" s="149" t="str">
        <f t="shared" si="523"/>
        <v/>
      </c>
      <c r="C4841" s="140">
        <f t="shared" si="524"/>
        <v>51235200</v>
      </c>
      <c r="D4841" s="144"/>
      <c r="G4841" s="147"/>
      <c r="X4841" s="146"/>
      <c r="Y4841" s="146"/>
      <c r="Z4841" s="199"/>
      <c r="AA4841" s="146"/>
      <c r="AB4841" s="148"/>
    </row>
    <row r="4842" spans="1:28" x14ac:dyDescent="0.2">
      <c r="A4842" s="150"/>
      <c r="B4842" s="149" t="str">
        <f t="shared" si="523"/>
        <v/>
      </c>
      <c r="C4842" s="140">
        <f t="shared" si="524"/>
        <v>51246000</v>
      </c>
      <c r="D4842" s="144"/>
      <c r="G4842" s="147"/>
      <c r="X4842" s="146"/>
      <c r="Y4842" s="146"/>
      <c r="Z4842" s="199"/>
      <c r="AA4842" s="146"/>
      <c r="AB4842" s="148"/>
    </row>
    <row r="4843" spans="1:28" x14ac:dyDescent="0.2">
      <c r="A4843" s="150"/>
      <c r="B4843" s="149" t="str">
        <f t="shared" si="523"/>
        <v/>
      </c>
      <c r="C4843" s="140">
        <f t="shared" si="524"/>
        <v>51256800</v>
      </c>
      <c r="D4843" s="144"/>
      <c r="G4843" s="147"/>
      <c r="X4843" s="146"/>
      <c r="Y4843" s="146"/>
      <c r="Z4843" s="199"/>
      <c r="AA4843" s="146"/>
      <c r="AB4843" s="148"/>
    </row>
    <row r="4844" spans="1:28" x14ac:dyDescent="0.2">
      <c r="A4844" s="150"/>
      <c r="B4844" s="149" t="str">
        <f t="shared" si="523"/>
        <v/>
      </c>
      <c r="C4844" s="140">
        <f t="shared" si="524"/>
        <v>51267600</v>
      </c>
      <c r="D4844" s="144"/>
      <c r="G4844" s="147"/>
      <c r="X4844" s="146"/>
      <c r="Y4844" s="146"/>
      <c r="Z4844" s="199"/>
      <c r="AA4844" s="146"/>
      <c r="AB4844" s="148"/>
    </row>
    <row r="4845" spans="1:28" x14ac:dyDescent="0.2">
      <c r="A4845" s="150"/>
      <c r="B4845" s="149" t="str">
        <f t="shared" si="523"/>
        <v/>
      </c>
      <c r="C4845" s="140">
        <f t="shared" si="524"/>
        <v>51278400</v>
      </c>
      <c r="D4845" s="144"/>
      <c r="G4845" s="147"/>
      <c r="X4845" s="146"/>
      <c r="Y4845" s="146"/>
      <c r="Z4845" s="199"/>
      <c r="AA4845" s="146"/>
      <c r="AB4845" s="148"/>
    </row>
    <row r="4846" spans="1:28" x14ac:dyDescent="0.2">
      <c r="A4846" s="150"/>
      <c r="B4846" s="149" t="str">
        <f t="shared" si="523"/>
        <v/>
      </c>
      <c r="C4846" s="140">
        <f t="shared" si="524"/>
        <v>51289200</v>
      </c>
      <c r="D4846" s="144"/>
      <c r="G4846" s="147"/>
      <c r="X4846" s="146"/>
      <c r="Y4846" s="146"/>
      <c r="Z4846" s="199"/>
      <c r="AA4846" s="146"/>
      <c r="AB4846" s="148"/>
    </row>
    <row r="4847" spans="1:28" x14ac:dyDescent="0.2">
      <c r="A4847" s="150"/>
      <c r="B4847" s="149" t="str">
        <f t="shared" si="523"/>
        <v/>
      </c>
      <c r="C4847" s="140">
        <f t="shared" si="524"/>
        <v>51300000</v>
      </c>
      <c r="D4847" s="144"/>
      <c r="G4847" s="147"/>
      <c r="X4847" s="146"/>
      <c r="Y4847" s="146"/>
      <c r="Z4847" s="199"/>
      <c r="AA4847" s="146"/>
      <c r="AB4847" s="148"/>
    </row>
    <row r="4848" spans="1:28" x14ac:dyDescent="0.2">
      <c r="A4848" s="150"/>
      <c r="B4848" s="149" t="str">
        <f t="shared" si="523"/>
        <v/>
      </c>
      <c r="C4848" s="140">
        <f t="shared" si="524"/>
        <v>51310800</v>
      </c>
      <c r="D4848" s="144"/>
      <c r="G4848" s="147"/>
      <c r="X4848" s="146"/>
      <c r="Y4848" s="146"/>
      <c r="Z4848" s="199"/>
      <c r="AA4848" s="146"/>
      <c r="AB4848" s="148"/>
    </row>
    <row r="4849" spans="1:28" x14ac:dyDescent="0.2">
      <c r="A4849" s="150"/>
      <c r="B4849" s="149" t="str">
        <f t="shared" si="523"/>
        <v/>
      </c>
      <c r="C4849" s="140">
        <f t="shared" si="524"/>
        <v>51321600</v>
      </c>
      <c r="D4849" s="144"/>
      <c r="G4849" s="147"/>
      <c r="X4849" s="146"/>
      <c r="Y4849" s="146"/>
      <c r="Z4849" s="199"/>
      <c r="AA4849" s="146"/>
      <c r="AB4849" s="148"/>
    </row>
    <row r="4850" spans="1:28" x14ac:dyDescent="0.2">
      <c r="A4850" s="150"/>
      <c r="B4850" s="149" t="str">
        <f t="shared" si="523"/>
        <v/>
      </c>
      <c r="C4850" s="140">
        <f t="shared" si="524"/>
        <v>51332400</v>
      </c>
      <c r="D4850" s="144"/>
      <c r="G4850" s="147"/>
      <c r="X4850" s="146"/>
      <c r="Y4850" s="146"/>
      <c r="Z4850" s="199"/>
      <c r="AA4850" s="146"/>
      <c r="AB4850" s="148"/>
    </row>
    <row r="4851" spans="1:28" x14ac:dyDescent="0.2">
      <c r="A4851" s="150"/>
      <c r="B4851" s="149" t="str">
        <f t="shared" si="523"/>
        <v/>
      </c>
      <c r="C4851" s="140">
        <f t="shared" si="524"/>
        <v>51343200</v>
      </c>
      <c r="D4851" s="144"/>
      <c r="G4851" s="147"/>
      <c r="X4851" s="146"/>
      <c r="Y4851" s="146"/>
      <c r="Z4851" s="199"/>
      <c r="AA4851" s="146"/>
      <c r="AB4851" s="148"/>
    </row>
    <row r="4852" spans="1:28" x14ac:dyDescent="0.2">
      <c r="A4852" s="150"/>
      <c r="B4852" s="149" t="str">
        <f t="shared" si="523"/>
        <v/>
      </c>
      <c r="C4852" s="140">
        <f t="shared" si="524"/>
        <v>51354000</v>
      </c>
      <c r="D4852" s="144"/>
      <c r="G4852" s="147"/>
      <c r="X4852" s="146"/>
      <c r="Y4852" s="146"/>
      <c r="Z4852" s="199"/>
      <c r="AA4852" s="146"/>
      <c r="AB4852" s="148"/>
    </row>
    <row r="4853" spans="1:28" x14ac:dyDescent="0.2">
      <c r="A4853" s="150"/>
      <c r="B4853" s="149" t="str">
        <f t="shared" si="523"/>
        <v/>
      </c>
      <c r="C4853" s="140">
        <f t="shared" si="524"/>
        <v>51364800</v>
      </c>
      <c r="D4853" s="144"/>
      <c r="G4853" s="147"/>
      <c r="X4853" s="146"/>
      <c r="Y4853" s="146"/>
      <c r="Z4853" s="199"/>
      <c r="AA4853" s="146"/>
      <c r="AB4853" s="148"/>
    </row>
    <row r="4854" spans="1:28" x14ac:dyDescent="0.2">
      <c r="A4854" s="150"/>
      <c r="B4854" s="149" t="str">
        <f t="shared" ref="B4854:B4917" si="525">IF(D4854="","",B4853+$N$5/24+0.000000001)</f>
        <v/>
      </c>
      <c r="C4854" s="140">
        <f t="shared" si="524"/>
        <v>51375600</v>
      </c>
      <c r="D4854" s="144"/>
      <c r="G4854" s="147"/>
      <c r="X4854" s="146"/>
      <c r="Y4854" s="146"/>
      <c r="Z4854" s="199"/>
      <c r="AA4854" s="146"/>
      <c r="AB4854" s="148"/>
    </row>
    <row r="4855" spans="1:28" x14ac:dyDescent="0.2">
      <c r="A4855" s="150"/>
      <c r="B4855" s="149" t="str">
        <f t="shared" si="525"/>
        <v/>
      </c>
      <c r="C4855" s="140">
        <f t="shared" si="524"/>
        <v>51386400</v>
      </c>
      <c r="D4855" s="144"/>
      <c r="G4855" s="147"/>
      <c r="X4855" s="146"/>
      <c r="Y4855" s="146"/>
      <c r="Z4855" s="199"/>
      <c r="AA4855" s="146"/>
      <c r="AB4855" s="148"/>
    </row>
    <row r="4856" spans="1:28" x14ac:dyDescent="0.2">
      <c r="A4856" s="150"/>
      <c r="B4856" s="149" t="str">
        <f t="shared" si="525"/>
        <v/>
      </c>
      <c r="C4856" s="140">
        <f t="shared" si="524"/>
        <v>51397200</v>
      </c>
      <c r="D4856" s="144"/>
      <c r="G4856" s="147"/>
      <c r="X4856" s="146"/>
      <c r="Y4856" s="146"/>
      <c r="Z4856" s="199"/>
      <c r="AA4856" s="146"/>
      <c r="AB4856" s="148"/>
    </row>
    <row r="4857" spans="1:28" x14ac:dyDescent="0.2">
      <c r="A4857" s="150"/>
      <c r="B4857" s="149" t="str">
        <f t="shared" si="525"/>
        <v/>
      </c>
      <c r="C4857" s="140">
        <f t="shared" si="524"/>
        <v>51408000</v>
      </c>
      <c r="D4857" s="144"/>
      <c r="G4857" s="147"/>
      <c r="X4857" s="146"/>
      <c r="Y4857" s="146"/>
      <c r="Z4857" s="199"/>
      <c r="AA4857" s="146"/>
      <c r="AB4857" s="148"/>
    </row>
    <row r="4858" spans="1:28" x14ac:dyDescent="0.2">
      <c r="A4858" s="150"/>
      <c r="B4858" s="149" t="str">
        <f t="shared" si="525"/>
        <v/>
      </c>
      <c r="C4858" s="140">
        <f t="shared" si="524"/>
        <v>51418800</v>
      </c>
      <c r="D4858" s="144"/>
      <c r="G4858" s="147"/>
      <c r="X4858" s="146"/>
      <c r="Y4858" s="146"/>
      <c r="Z4858" s="199"/>
      <c r="AA4858" s="146"/>
      <c r="AB4858" s="148"/>
    </row>
    <row r="4859" spans="1:28" x14ac:dyDescent="0.2">
      <c r="A4859" s="150"/>
      <c r="B4859" s="149" t="str">
        <f t="shared" si="525"/>
        <v/>
      </c>
      <c r="C4859" s="140">
        <f t="shared" si="524"/>
        <v>51429600</v>
      </c>
      <c r="D4859" s="144"/>
      <c r="G4859" s="147"/>
      <c r="X4859" s="146"/>
      <c r="Y4859" s="146"/>
      <c r="Z4859" s="199"/>
      <c r="AA4859" s="146"/>
      <c r="AB4859" s="148"/>
    </row>
    <row r="4860" spans="1:28" x14ac:dyDescent="0.2">
      <c r="A4860" s="150"/>
      <c r="B4860" s="149" t="str">
        <f t="shared" si="525"/>
        <v/>
      </c>
      <c r="C4860" s="140">
        <f t="shared" ref="C4860:C4923" si="526">C4859+$N$5*3600+0.00000000001</f>
        <v>51440400</v>
      </c>
      <c r="D4860" s="144"/>
      <c r="G4860" s="147"/>
      <c r="X4860" s="146"/>
      <c r="Y4860" s="146"/>
      <c r="Z4860" s="199"/>
      <c r="AA4860" s="146"/>
      <c r="AB4860" s="148"/>
    </row>
    <row r="4861" spans="1:28" x14ac:dyDescent="0.2">
      <c r="A4861" s="150"/>
      <c r="B4861" s="149" t="str">
        <f t="shared" si="525"/>
        <v/>
      </c>
      <c r="C4861" s="140">
        <f t="shared" si="526"/>
        <v>51451200</v>
      </c>
      <c r="D4861" s="144"/>
      <c r="G4861" s="147"/>
      <c r="X4861" s="146"/>
      <c r="Y4861" s="146"/>
      <c r="Z4861" s="199"/>
      <c r="AA4861" s="146"/>
      <c r="AB4861" s="148"/>
    </row>
    <row r="4862" spans="1:28" x14ac:dyDescent="0.2">
      <c r="A4862" s="150"/>
      <c r="B4862" s="149" t="str">
        <f t="shared" si="525"/>
        <v/>
      </c>
      <c r="C4862" s="140">
        <f t="shared" si="526"/>
        <v>51462000</v>
      </c>
      <c r="D4862" s="144"/>
      <c r="G4862" s="147"/>
      <c r="X4862" s="146"/>
      <c r="Y4862" s="146"/>
      <c r="Z4862" s="199"/>
      <c r="AA4862" s="146"/>
      <c r="AB4862" s="148"/>
    </row>
    <row r="4863" spans="1:28" x14ac:dyDescent="0.2">
      <c r="A4863" s="150"/>
      <c r="B4863" s="149" t="str">
        <f t="shared" si="525"/>
        <v/>
      </c>
      <c r="C4863" s="140">
        <f t="shared" si="526"/>
        <v>51472800</v>
      </c>
      <c r="D4863" s="144"/>
      <c r="G4863" s="147"/>
      <c r="X4863" s="146"/>
      <c r="Y4863" s="146"/>
      <c r="Z4863" s="199"/>
      <c r="AA4863" s="146"/>
      <c r="AB4863" s="148"/>
    </row>
    <row r="4864" spans="1:28" x14ac:dyDescent="0.2">
      <c r="A4864" s="150"/>
      <c r="B4864" s="149" t="str">
        <f t="shared" si="525"/>
        <v/>
      </c>
      <c r="C4864" s="140">
        <f t="shared" si="526"/>
        <v>51483600</v>
      </c>
      <c r="D4864" s="144"/>
      <c r="G4864" s="147"/>
      <c r="X4864" s="146"/>
      <c r="Y4864" s="146"/>
      <c r="Z4864" s="199"/>
      <c r="AA4864" s="146"/>
      <c r="AB4864" s="148"/>
    </row>
    <row r="4865" spans="1:28" x14ac:dyDescent="0.2">
      <c r="A4865" s="150"/>
      <c r="B4865" s="149" t="str">
        <f t="shared" si="525"/>
        <v/>
      </c>
      <c r="C4865" s="140">
        <f t="shared" si="526"/>
        <v>51494400</v>
      </c>
      <c r="D4865" s="144"/>
      <c r="G4865" s="147"/>
      <c r="X4865" s="146"/>
      <c r="Y4865" s="146"/>
      <c r="Z4865" s="199"/>
      <c r="AA4865" s="146"/>
      <c r="AB4865" s="148"/>
    </row>
    <row r="4866" spans="1:28" x14ac:dyDescent="0.2">
      <c r="A4866" s="150"/>
      <c r="B4866" s="149" t="str">
        <f t="shared" si="525"/>
        <v/>
      </c>
      <c r="C4866" s="140">
        <f t="shared" si="526"/>
        <v>51505200</v>
      </c>
      <c r="D4866" s="144"/>
      <c r="G4866" s="147"/>
      <c r="X4866" s="146"/>
      <c r="Y4866" s="146"/>
      <c r="Z4866" s="199"/>
      <c r="AA4866" s="146"/>
      <c r="AB4866" s="148"/>
    </row>
    <row r="4867" spans="1:28" x14ac:dyDescent="0.2">
      <c r="A4867" s="150"/>
      <c r="B4867" s="149" t="str">
        <f t="shared" si="525"/>
        <v/>
      </c>
      <c r="C4867" s="140">
        <f t="shared" si="526"/>
        <v>51516000</v>
      </c>
      <c r="D4867" s="144"/>
      <c r="G4867" s="147"/>
      <c r="X4867" s="146"/>
      <c r="Y4867" s="146"/>
      <c r="Z4867" s="199"/>
      <c r="AA4867" s="146"/>
      <c r="AB4867" s="148"/>
    </row>
    <row r="4868" spans="1:28" x14ac:dyDescent="0.2">
      <c r="A4868" s="150"/>
      <c r="B4868" s="149" t="str">
        <f t="shared" si="525"/>
        <v/>
      </c>
      <c r="C4868" s="140">
        <f t="shared" si="526"/>
        <v>51526800</v>
      </c>
      <c r="D4868" s="144"/>
      <c r="G4868" s="147"/>
      <c r="X4868" s="146"/>
      <c r="Y4868" s="146"/>
      <c r="Z4868" s="199"/>
      <c r="AA4868" s="146"/>
      <c r="AB4868" s="148"/>
    </row>
    <row r="4869" spans="1:28" x14ac:dyDescent="0.2">
      <c r="A4869" s="150"/>
      <c r="B4869" s="149" t="str">
        <f t="shared" si="525"/>
        <v/>
      </c>
      <c r="C4869" s="140">
        <f t="shared" si="526"/>
        <v>51537600</v>
      </c>
      <c r="D4869" s="144"/>
      <c r="G4869" s="147"/>
      <c r="X4869" s="146"/>
      <c r="Y4869" s="146"/>
      <c r="Z4869" s="199"/>
      <c r="AA4869" s="146"/>
      <c r="AB4869" s="148"/>
    </row>
    <row r="4870" spans="1:28" x14ac:dyDescent="0.2">
      <c r="A4870" s="150"/>
      <c r="B4870" s="149" t="str">
        <f t="shared" si="525"/>
        <v/>
      </c>
      <c r="C4870" s="140">
        <f t="shared" si="526"/>
        <v>51548400</v>
      </c>
      <c r="D4870" s="144"/>
      <c r="G4870" s="147"/>
      <c r="X4870" s="146"/>
      <c r="Y4870" s="146"/>
      <c r="Z4870" s="199"/>
      <c r="AA4870" s="146"/>
      <c r="AB4870" s="148"/>
    </row>
    <row r="4871" spans="1:28" x14ac:dyDescent="0.2">
      <c r="A4871" s="150"/>
      <c r="B4871" s="149" t="str">
        <f t="shared" si="525"/>
        <v/>
      </c>
      <c r="C4871" s="140">
        <f t="shared" si="526"/>
        <v>51559200</v>
      </c>
      <c r="D4871" s="144"/>
      <c r="G4871" s="147"/>
      <c r="X4871" s="146"/>
      <c r="Y4871" s="146"/>
      <c r="Z4871" s="199"/>
      <c r="AA4871" s="146"/>
      <c r="AB4871" s="148"/>
    </row>
    <row r="4872" spans="1:28" x14ac:dyDescent="0.2">
      <c r="A4872" s="150"/>
      <c r="B4872" s="149" t="str">
        <f t="shared" si="525"/>
        <v/>
      </c>
      <c r="C4872" s="140">
        <f t="shared" si="526"/>
        <v>51570000</v>
      </c>
      <c r="D4872" s="144"/>
      <c r="G4872" s="147"/>
      <c r="X4872" s="146"/>
      <c r="Y4872" s="146"/>
      <c r="Z4872" s="199"/>
      <c r="AA4872" s="146"/>
      <c r="AB4872" s="148"/>
    </row>
    <row r="4873" spans="1:28" x14ac:dyDescent="0.2">
      <c r="A4873" s="150"/>
      <c r="B4873" s="149" t="str">
        <f t="shared" si="525"/>
        <v/>
      </c>
      <c r="C4873" s="140">
        <f t="shared" si="526"/>
        <v>51580800</v>
      </c>
      <c r="D4873" s="144"/>
      <c r="G4873" s="147"/>
      <c r="X4873" s="146"/>
      <c r="Y4873" s="146"/>
      <c r="Z4873" s="199"/>
      <c r="AA4873" s="146"/>
      <c r="AB4873" s="148"/>
    </row>
    <row r="4874" spans="1:28" x14ac:dyDescent="0.2">
      <c r="A4874" s="150"/>
      <c r="B4874" s="149" t="str">
        <f t="shared" si="525"/>
        <v/>
      </c>
      <c r="C4874" s="140">
        <f t="shared" si="526"/>
        <v>51591600</v>
      </c>
      <c r="D4874" s="144"/>
      <c r="G4874" s="147"/>
      <c r="X4874" s="146"/>
      <c r="Y4874" s="146"/>
      <c r="Z4874" s="199"/>
      <c r="AA4874" s="146"/>
      <c r="AB4874" s="148"/>
    </row>
    <row r="4875" spans="1:28" x14ac:dyDescent="0.2">
      <c r="A4875" s="150"/>
      <c r="B4875" s="149" t="str">
        <f t="shared" si="525"/>
        <v/>
      </c>
      <c r="C4875" s="140">
        <f t="shared" si="526"/>
        <v>51602400</v>
      </c>
      <c r="D4875" s="144"/>
      <c r="G4875" s="147"/>
      <c r="X4875" s="146"/>
      <c r="Y4875" s="146"/>
      <c r="Z4875" s="199"/>
      <c r="AA4875" s="146"/>
      <c r="AB4875" s="148"/>
    </row>
    <row r="4876" spans="1:28" x14ac:dyDescent="0.2">
      <c r="A4876" s="150"/>
      <c r="B4876" s="149" t="str">
        <f t="shared" si="525"/>
        <v/>
      </c>
      <c r="C4876" s="140">
        <f t="shared" si="526"/>
        <v>51613200</v>
      </c>
      <c r="D4876" s="144"/>
      <c r="G4876" s="147"/>
      <c r="X4876" s="146"/>
      <c r="Y4876" s="146"/>
      <c r="Z4876" s="199"/>
      <c r="AA4876" s="146"/>
      <c r="AB4876" s="148"/>
    </row>
    <row r="4877" spans="1:28" x14ac:dyDescent="0.2">
      <c r="A4877" s="150"/>
      <c r="B4877" s="149" t="str">
        <f t="shared" si="525"/>
        <v/>
      </c>
      <c r="C4877" s="140">
        <f t="shared" si="526"/>
        <v>51624000</v>
      </c>
      <c r="D4877" s="144"/>
      <c r="G4877" s="147"/>
      <c r="X4877" s="146"/>
      <c r="Y4877" s="146"/>
      <c r="Z4877" s="199"/>
      <c r="AA4877" s="146"/>
      <c r="AB4877" s="148"/>
    </row>
    <row r="4878" spans="1:28" x14ac:dyDescent="0.2">
      <c r="A4878" s="150"/>
      <c r="B4878" s="149" t="str">
        <f t="shared" si="525"/>
        <v/>
      </c>
      <c r="C4878" s="140">
        <f t="shared" si="526"/>
        <v>51634800</v>
      </c>
      <c r="D4878" s="144"/>
      <c r="G4878" s="147"/>
      <c r="X4878" s="146"/>
      <c r="Y4878" s="146"/>
      <c r="Z4878" s="199"/>
      <c r="AA4878" s="146"/>
      <c r="AB4878" s="148"/>
    </row>
    <row r="4879" spans="1:28" x14ac:dyDescent="0.2">
      <c r="A4879" s="150"/>
      <c r="B4879" s="149" t="str">
        <f t="shared" si="525"/>
        <v/>
      </c>
      <c r="C4879" s="140">
        <f t="shared" si="526"/>
        <v>51645600</v>
      </c>
      <c r="D4879" s="144"/>
      <c r="G4879" s="147"/>
      <c r="X4879" s="146"/>
      <c r="Y4879" s="146"/>
      <c r="Z4879" s="199"/>
      <c r="AA4879" s="146"/>
      <c r="AB4879" s="148"/>
    </row>
    <row r="4880" spans="1:28" x14ac:dyDescent="0.2">
      <c r="A4880" s="150"/>
      <c r="B4880" s="149" t="str">
        <f t="shared" si="525"/>
        <v/>
      </c>
      <c r="C4880" s="140">
        <f t="shared" si="526"/>
        <v>51656400</v>
      </c>
      <c r="D4880" s="144"/>
      <c r="G4880" s="147"/>
      <c r="X4880" s="146"/>
      <c r="Y4880" s="146"/>
      <c r="Z4880" s="199"/>
      <c r="AA4880" s="146"/>
      <c r="AB4880" s="148"/>
    </row>
    <row r="4881" spans="1:28" x14ac:dyDescent="0.2">
      <c r="A4881" s="150"/>
      <c r="B4881" s="149" t="str">
        <f t="shared" si="525"/>
        <v/>
      </c>
      <c r="C4881" s="140">
        <f t="shared" si="526"/>
        <v>51667200</v>
      </c>
      <c r="D4881" s="144"/>
      <c r="G4881" s="147"/>
      <c r="X4881" s="146"/>
      <c r="Y4881" s="146"/>
      <c r="Z4881" s="199"/>
      <c r="AA4881" s="146"/>
      <c r="AB4881" s="148"/>
    </row>
    <row r="4882" spans="1:28" x14ac:dyDescent="0.2">
      <c r="A4882" s="150"/>
      <c r="B4882" s="149" t="str">
        <f t="shared" si="525"/>
        <v/>
      </c>
      <c r="C4882" s="140">
        <f t="shared" si="526"/>
        <v>51678000</v>
      </c>
      <c r="D4882" s="144"/>
      <c r="G4882" s="147"/>
      <c r="X4882" s="146"/>
      <c r="Y4882" s="146"/>
      <c r="Z4882" s="199"/>
      <c r="AA4882" s="146"/>
      <c r="AB4882" s="148"/>
    </row>
    <row r="4883" spans="1:28" x14ac:dyDescent="0.2">
      <c r="A4883" s="150"/>
      <c r="B4883" s="149" t="str">
        <f t="shared" si="525"/>
        <v/>
      </c>
      <c r="C4883" s="140">
        <f t="shared" si="526"/>
        <v>51688800</v>
      </c>
      <c r="D4883" s="144"/>
      <c r="G4883" s="147"/>
      <c r="X4883" s="146"/>
      <c r="Y4883" s="146"/>
      <c r="Z4883" s="199"/>
      <c r="AA4883" s="146"/>
      <c r="AB4883" s="148"/>
    </row>
    <row r="4884" spans="1:28" x14ac:dyDescent="0.2">
      <c r="A4884" s="150"/>
      <c r="B4884" s="149" t="str">
        <f t="shared" si="525"/>
        <v/>
      </c>
      <c r="C4884" s="140">
        <f t="shared" si="526"/>
        <v>51699600</v>
      </c>
      <c r="D4884" s="144"/>
      <c r="G4884" s="147"/>
      <c r="X4884" s="146"/>
      <c r="Y4884" s="146"/>
      <c r="Z4884" s="199"/>
      <c r="AA4884" s="146"/>
      <c r="AB4884" s="148"/>
    </row>
    <row r="4885" spans="1:28" x14ac:dyDescent="0.2">
      <c r="A4885" s="150"/>
      <c r="B4885" s="149" t="str">
        <f t="shared" si="525"/>
        <v/>
      </c>
      <c r="C4885" s="140">
        <f t="shared" si="526"/>
        <v>51710400</v>
      </c>
      <c r="D4885" s="144"/>
      <c r="G4885" s="147"/>
      <c r="X4885" s="146"/>
      <c r="Y4885" s="146"/>
      <c r="Z4885" s="199"/>
      <c r="AA4885" s="146"/>
      <c r="AB4885" s="148"/>
    </row>
    <row r="4886" spans="1:28" x14ac:dyDescent="0.2">
      <c r="A4886" s="150"/>
      <c r="B4886" s="149" t="str">
        <f t="shared" si="525"/>
        <v/>
      </c>
      <c r="C4886" s="140">
        <f t="shared" si="526"/>
        <v>51721200</v>
      </c>
      <c r="D4886" s="144"/>
      <c r="G4886" s="147"/>
      <c r="X4886" s="146"/>
      <c r="Y4886" s="146"/>
      <c r="Z4886" s="199"/>
      <c r="AA4886" s="146"/>
      <c r="AB4886" s="148"/>
    </row>
    <row r="4887" spans="1:28" x14ac:dyDescent="0.2">
      <c r="A4887" s="150"/>
      <c r="B4887" s="149" t="str">
        <f t="shared" si="525"/>
        <v/>
      </c>
      <c r="C4887" s="140">
        <f t="shared" si="526"/>
        <v>51732000</v>
      </c>
      <c r="D4887" s="144"/>
      <c r="G4887" s="147"/>
      <c r="X4887" s="146"/>
      <c r="Y4887" s="146"/>
      <c r="Z4887" s="199"/>
      <c r="AA4887" s="146"/>
      <c r="AB4887" s="148"/>
    </row>
    <row r="4888" spans="1:28" x14ac:dyDescent="0.2">
      <c r="A4888" s="150"/>
      <c r="B4888" s="149" t="str">
        <f t="shared" si="525"/>
        <v/>
      </c>
      <c r="C4888" s="140">
        <f t="shared" si="526"/>
        <v>51742800</v>
      </c>
      <c r="D4888" s="144"/>
      <c r="G4888" s="147"/>
      <c r="X4888" s="146"/>
      <c r="Y4888" s="146"/>
      <c r="Z4888" s="199"/>
      <c r="AA4888" s="146"/>
      <c r="AB4888" s="148"/>
    </row>
    <row r="4889" spans="1:28" x14ac:dyDescent="0.2">
      <c r="A4889" s="150"/>
      <c r="B4889" s="149" t="str">
        <f t="shared" si="525"/>
        <v/>
      </c>
      <c r="C4889" s="140">
        <f t="shared" si="526"/>
        <v>51753600</v>
      </c>
      <c r="D4889" s="144"/>
      <c r="G4889" s="147"/>
      <c r="X4889" s="146"/>
      <c r="Y4889" s="146"/>
      <c r="Z4889" s="199"/>
      <c r="AA4889" s="146"/>
      <c r="AB4889" s="148"/>
    </row>
    <row r="4890" spans="1:28" x14ac:dyDescent="0.2">
      <c r="A4890" s="150"/>
      <c r="B4890" s="149" t="str">
        <f t="shared" si="525"/>
        <v/>
      </c>
      <c r="C4890" s="140">
        <f t="shared" si="526"/>
        <v>51764400</v>
      </c>
      <c r="D4890" s="144"/>
      <c r="G4890" s="147"/>
      <c r="X4890" s="146"/>
      <c r="Y4890" s="146"/>
      <c r="Z4890" s="199"/>
      <c r="AA4890" s="146"/>
      <c r="AB4890" s="148"/>
    </row>
    <row r="4891" spans="1:28" x14ac:dyDescent="0.2">
      <c r="A4891" s="150"/>
      <c r="B4891" s="149" t="str">
        <f t="shared" si="525"/>
        <v/>
      </c>
      <c r="C4891" s="140">
        <f t="shared" si="526"/>
        <v>51775200</v>
      </c>
      <c r="D4891" s="144"/>
      <c r="G4891" s="147"/>
      <c r="X4891" s="146"/>
      <c r="Y4891" s="146"/>
      <c r="Z4891" s="199"/>
      <c r="AA4891" s="146"/>
      <c r="AB4891" s="148"/>
    </row>
    <row r="4892" spans="1:28" x14ac:dyDescent="0.2">
      <c r="A4892" s="150"/>
      <c r="B4892" s="149" t="str">
        <f t="shared" si="525"/>
        <v/>
      </c>
      <c r="C4892" s="140">
        <f t="shared" si="526"/>
        <v>51786000</v>
      </c>
      <c r="D4892" s="144"/>
      <c r="G4892" s="147"/>
      <c r="X4892" s="146"/>
      <c r="Y4892" s="146"/>
      <c r="Z4892" s="199"/>
      <c r="AA4892" s="146"/>
      <c r="AB4892" s="148"/>
    </row>
    <row r="4893" spans="1:28" x14ac:dyDescent="0.2">
      <c r="A4893" s="150"/>
      <c r="B4893" s="149" t="str">
        <f t="shared" si="525"/>
        <v/>
      </c>
      <c r="C4893" s="140">
        <f t="shared" si="526"/>
        <v>51796800</v>
      </c>
      <c r="D4893" s="144"/>
      <c r="G4893" s="147"/>
      <c r="X4893" s="146"/>
      <c r="Y4893" s="146"/>
      <c r="Z4893" s="199"/>
      <c r="AA4893" s="146"/>
      <c r="AB4893" s="148"/>
    </row>
    <row r="4894" spans="1:28" x14ac:dyDescent="0.2">
      <c r="A4894" s="150"/>
      <c r="B4894" s="149" t="str">
        <f t="shared" si="525"/>
        <v/>
      </c>
      <c r="C4894" s="140">
        <f t="shared" si="526"/>
        <v>51807600</v>
      </c>
      <c r="D4894" s="144"/>
      <c r="G4894" s="147"/>
      <c r="X4894" s="146"/>
      <c r="Y4894" s="146"/>
      <c r="Z4894" s="199"/>
      <c r="AA4894" s="146"/>
      <c r="AB4894" s="148"/>
    </row>
    <row r="4895" spans="1:28" x14ac:dyDescent="0.2">
      <c r="A4895" s="150"/>
      <c r="B4895" s="149" t="str">
        <f t="shared" si="525"/>
        <v/>
      </c>
      <c r="C4895" s="140">
        <f t="shared" si="526"/>
        <v>51818400</v>
      </c>
      <c r="D4895" s="144"/>
      <c r="G4895" s="147"/>
      <c r="X4895" s="146"/>
      <c r="Y4895" s="146"/>
      <c r="Z4895" s="199"/>
      <c r="AA4895" s="146"/>
      <c r="AB4895" s="148"/>
    </row>
    <row r="4896" spans="1:28" x14ac:dyDescent="0.2">
      <c r="A4896" s="150"/>
      <c r="B4896" s="149" t="str">
        <f t="shared" si="525"/>
        <v/>
      </c>
      <c r="C4896" s="140">
        <f t="shared" si="526"/>
        <v>51829200</v>
      </c>
      <c r="D4896" s="144"/>
      <c r="G4896" s="147"/>
      <c r="X4896" s="146"/>
      <c r="Y4896" s="146"/>
      <c r="Z4896" s="199"/>
      <c r="AA4896" s="146"/>
      <c r="AB4896" s="148"/>
    </row>
    <row r="4897" spans="1:28" x14ac:dyDescent="0.2">
      <c r="A4897" s="150"/>
      <c r="B4897" s="149" t="str">
        <f t="shared" si="525"/>
        <v/>
      </c>
      <c r="C4897" s="140">
        <f t="shared" si="526"/>
        <v>51840000</v>
      </c>
      <c r="D4897" s="144"/>
      <c r="G4897" s="147"/>
      <c r="X4897" s="146"/>
      <c r="Y4897" s="146"/>
      <c r="Z4897" s="199"/>
      <c r="AA4897" s="146"/>
      <c r="AB4897" s="148"/>
    </row>
    <row r="4898" spans="1:28" x14ac:dyDescent="0.2">
      <c r="A4898" s="150"/>
      <c r="B4898" s="149" t="str">
        <f t="shared" si="525"/>
        <v/>
      </c>
      <c r="C4898" s="140">
        <f t="shared" si="526"/>
        <v>51850800</v>
      </c>
      <c r="D4898" s="144"/>
      <c r="G4898" s="147"/>
      <c r="X4898" s="146"/>
      <c r="Y4898" s="146"/>
      <c r="Z4898" s="199"/>
      <c r="AA4898" s="146"/>
      <c r="AB4898" s="148"/>
    </row>
    <row r="4899" spans="1:28" x14ac:dyDescent="0.2">
      <c r="A4899" s="150"/>
      <c r="B4899" s="149" t="str">
        <f t="shared" si="525"/>
        <v/>
      </c>
      <c r="C4899" s="140">
        <f t="shared" si="526"/>
        <v>51861600</v>
      </c>
      <c r="D4899" s="144"/>
      <c r="G4899" s="147"/>
      <c r="X4899" s="146"/>
      <c r="Y4899" s="146"/>
      <c r="Z4899" s="199"/>
      <c r="AA4899" s="146"/>
      <c r="AB4899" s="148"/>
    </row>
    <row r="4900" spans="1:28" x14ac:dyDescent="0.2">
      <c r="A4900" s="150"/>
      <c r="B4900" s="149" t="str">
        <f t="shared" si="525"/>
        <v/>
      </c>
      <c r="C4900" s="140">
        <f t="shared" si="526"/>
        <v>51872400</v>
      </c>
      <c r="D4900" s="144"/>
      <c r="G4900" s="147"/>
      <c r="X4900" s="146"/>
      <c r="Y4900" s="146"/>
      <c r="Z4900" s="199"/>
      <c r="AA4900" s="146"/>
      <c r="AB4900" s="148"/>
    </row>
    <row r="4901" spans="1:28" x14ac:dyDescent="0.2">
      <c r="A4901" s="150"/>
      <c r="B4901" s="149" t="str">
        <f t="shared" si="525"/>
        <v/>
      </c>
      <c r="C4901" s="140">
        <f t="shared" si="526"/>
        <v>51883200</v>
      </c>
      <c r="D4901" s="144"/>
      <c r="G4901" s="147"/>
      <c r="X4901" s="146"/>
      <c r="Y4901" s="146"/>
      <c r="Z4901" s="199"/>
      <c r="AA4901" s="146"/>
      <c r="AB4901" s="148"/>
    </row>
    <row r="4902" spans="1:28" x14ac:dyDescent="0.2">
      <c r="A4902" s="150"/>
      <c r="B4902" s="149" t="str">
        <f t="shared" si="525"/>
        <v/>
      </c>
      <c r="C4902" s="140">
        <f t="shared" si="526"/>
        <v>51894000</v>
      </c>
      <c r="D4902" s="144"/>
      <c r="G4902" s="147"/>
      <c r="X4902" s="146"/>
      <c r="Y4902" s="146"/>
      <c r="Z4902" s="199"/>
      <c r="AA4902" s="146"/>
      <c r="AB4902" s="148"/>
    </row>
    <row r="4903" spans="1:28" x14ac:dyDescent="0.2">
      <c r="A4903" s="150"/>
      <c r="B4903" s="149" t="str">
        <f t="shared" si="525"/>
        <v/>
      </c>
      <c r="C4903" s="140">
        <f t="shared" si="526"/>
        <v>51904800</v>
      </c>
      <c r="D4903" s="144"/>
      <c r="G4903" s="147"/>
      <c r="X4903" s="146"/>
      <c r="Y4903" s="146"/>
      <c r="Z4903" s="199"/>
      <c r="AA4903" s="146"/>
      <c r="AB4903" s="148"/>
    </row>
    <row r="4904" spans="1:28" x14ac:dyDescent="0.2">
      <c r="A4904" s="150"/>
      <c r="B4904" s="149" t="str">
        <f t="shared" si="525"/>
        <v/>
      </c>
      <c r="C4904" s="140">
        <f t="shared" si="526"/>
        <v>51915600</v>
      </c>
      <c r="D4904" s="144"/>
      <c r="G4904" s="147"/>
      <c r="X4904" s="146"/>
      <c r="Y4904" s="146"/>
      <c r="Z4904" s="199"/>
      <c r="AA4904" s="146"/>
      <c r="AB4904" s="148"/>
    </row>
    <row r="4905" spans="1:28" x14ac:dyDescent="0.2">
      <c r="A4905" s="150"/>
      <c r="B4905" s="149" t="str">
        <f t="shared" si="525"/>
        <v/>
      </c>
      <c r="C4905" s="140">
        <f t="shared" si="526"/>
        <v>51926400</v>
      </c>
      <c r="D4905" s="144"/>
      <c r="G4905" s="147"/>
      <c r="X4905" s="146"/>
      <c r="Y4905" s="146"/>
      <c r="Z4905" s="199"/>
      <c r="AA4905" s="146"/>
      <c r="AB4905" s="148"/>
    </row>
    <row r="4906" spans="1:28" x14ac:dyDescent="0.2">
      <c r="A4906" s="150"/>
      <c r="B4906" s="149" t="str">
        <f t="shared" si="525"/>
        <v/>
      </c>
      <c r="C4906" s="140">
        <f t="shared" si="526"/>
        <v>51937200</v>
      </c>
      <c r="D4906" s="144"/>
      <c r="G4906" s="147"/>
      <c r="X4906" s="146"/>
      <c r="Y4906" s="146"/>
      <c r="Z4906" s="199"/>
      <c r="AA4906" s="146"/>
      <c r="AB4906" s="148"/>
    </row>
    <row r="4907" spans="1:28" x14ac:dyDescent="0.2">
      <c r="A4907" s="150"/>
      <c r="B4907" s="149" t="str">
        <f t="shared" si="525"/>
        <v/>
      </c>
      <c r="C4907" s="140">
        <f t="shared" si="526"/>
        <v>51948000</v>
      </c>
      <c r="D4907" s="144"/>
      <c r="G4907" s="147"/>
      <c r="X4907" s="146"/>
      <c r="Y4907" s="146"/>
      <c r="Z4907" s="199"/>
      <c r="AA4907" s="146"/>
      <c r="AB4907" s="148"/>
    </row>
    <row r="4908" spans="1:28" x14ac:dyDescent="0.2">
      <c r="A4908" s="150"/>
      <c r="B4908" s="149" t="str">
        <f t="shared" si="525"/>
        <v/>
      </c>
      <c r="C4908" s="140">
        <f t="shared" si="526"/>
        <v>51958800</v>
      </c>
      <c r="D4908" s="144"/>
      <c r="G4908" s="147"/>
      <c r="X4908" s="146"/>
      <c r="Y4908" s="146"/>
      <c r="Z4908" s="199"/>
      <c r="AA4908" s="146"/>
      <c r="AB4908" s="148"/>
    </row>
    <row r="4909" spans="1:28" x14ac:dyDescent="0.2">
      <c r="A4909" s="150"/>
      <c r="B4909" s="149" t="str">
        <f t="shared" si="525"/>
        <v/>
      </c>
      <c r="C4909" s="140">
        <f t="shared" si="526"/>
        <v>51969600</v>
      </c>
      <c r="D4909" s="144"/>
      <c r="G4909" s="147"/>
      <c r="X4909" s="146"/>
      <c r="Y4909" s="146"/>
      <c r="Z4909" s="199"/>
      <c r="AA4909" s="146"/>
      <c r="AB4909" s="148"/>
    </row>
    <row r="4910" spans="1:28" x14ac:dyDescent="0.2">
      <c r="A4910" s="150"/>
      <c r="B4910" s="149" t="str">
        <f t="shared" si="525"/>
        <v/>
      </c>
      <c r="C4910" s="140">
        <f t="shared" si="526"/>
        <v>51980400</v>
      </c>
      <c r="D4910" s="144"/>
      <c r="G4910" s="147"/>
      <c r="X4910" s="146"/>
      <c r="Y4910" s="146"/>
      <c r="Z4910" s="199"/>
      <c r="AA4910" s="146"/>
      <c r="AB4910" s="148"/>
    </row>
    <row r="4911" spans="1:28" x14ac:dyDescent="0.2">
      <c r="A4911" s="150"/>
      <c r="B4911" s="149" t="str">
        <f t="shared" si="525"/>
        <v/>
      </c>
      <c r="C4911" s="140">
        <f t="shared" si="526"/>
        <v>51991200</v>
      </c>
      <c r="D4911" s="144"/>
      <c r="G4911" s="147"/>
      <c r="X4911" s="146"/>
      <c r="Y4911" s="146"/>
      <c r="Z4911" s="199"/>
      <c r="AA4911" s="146"/>
      <c r="AB4911" s="148"/>
    </row>
    <row r="4912" spans="1:28" x14ac:dyDescent="0.2">
      <c r="A4912" s="150"/>
      <c r="B4912" s="149" t="str">
        <f t="shared" si="525"/>
        <v/>
      </c>
      <c r="C4912" s="140">
        <f t="shared" si="526"/>
        <v>52002000</v>
      </c>
      <c r="D4912" s="144"/>
      <c r="G4912" s="147"/>
      <c r="X4912" s="146"/>
      <c r="Y4912" s="146"/>
      <c r="Z4912" s="199"/>
      <c r="AA4912" s="146"/>
      <c r="AB4912" s="148"/>
    </row>
    <row r="4913" spans="1:28" x14ac:dyDescent="0.2">
      <c r="A4913" s="150"/>
      <c r="B4913" s="149" t="str">
        <f t="shared" si="525"/>
        <v/>
      </c>
      <c r="C4913" s="140">
        <f t="shared" si="526"/>
        <v>52012800</v>
      </c>
      <c r="D4913" s="144"/>
      <c r="G4913" s="147"/>
      <c r="X4913" s="146"/>
      <c r="Y4913" s="146"/>
      <c r="Z4913" s="199"/>
      <c r="AA4913" s="146"/>
      <c r="AB4913" s="148"/>
    </row>
    <row r="4914" spans="1:28" x14ac:dyDescent="0.2">
      <c r="A4914" s="150"/>
      <c r="B4914" s="149" t="str">
        <f t="shared" si="525"/>
        <v/>
      </c>
      <c r="C4914" s="140">
        <f t="shared" si="526"/>
        <v>52023600</v>
      </c>
      <c r="D4914" s="144"/>
      <c r="G4914" s="147"/>
      <c r="X4914" s="146"/>
      <c r="Y4914" s="146"/>
      <c r="Z4914" s="199"/>
      <c r="AA4914" s="146"/>
      <c r="AB4914" s="148"/>
    </row>
    <row r="4915" spans="1:28" x14ac:dyDescent="0.2">
      <c r="A4915" s="150"/>
      <c r="B4915" s="149" t="str">
        <f t="shared" si="525"/>
        <v/>
      </c>
      <c r="C4915" s="140">
        <f t="shared" si="526"/>
        <v>52034400</v>
      </c>
      <c r="D4915" s="144"/>
      <c r="G4915" s="147"/>
      <c r="X4915" s="146"/>
      <c r="Y4915" s="146"/>
      <c r="Z4915" s="199"/>
      <c r="AA4915" s="146"/>
      <c r="AB4915" s="148"/>
    </row>
    <row r="4916" spans="1:28" x14ac:dyDescent="0.2">
      <c r="A4916" s="150"/>
      <c r="B4916" s="149" t="str">
        <f t="shared" si="525"/>
        <v/>
      </c>
      <c r="C4916" s="140">
        <f t="shared" si="526"/>
        <v>52045200</v>
      </c>
      <c r="D4916" s="144"/>
      <c r="G4916" s="147"/>
      <c r="X4916" s="146"/>
      <c r="Y4916" s="146"/>
      <c r="Z4916" s="199"/>
      <c r="AA4916" s="146"/>
      <c r="AB4916" s="148"/>
    </row>
    <row r="4917" spans="1:28" x14ac:dyDescent="0.2">
      <c r="A4917" s="150"/>
      <c r="B4917" s="149" t="str">
        <f t="shared" si="525"/>
        <v/>
      </c>
      <c r="C4917" s="140">
        <f t="shared" si="526"/>
        <v>52056000</v>
      </c>
      <c r="D4917" s="144"/>
      <c r="G4917" s="147"/>
      <c r="X4917" s="146"/>
      <c r="Y4917" s="146"/>
      <c r="Z4917" s="199"/>
      <c r="AA4917" s="146"/>
      <c r="AB4917" s="148"/>
    </row>
    <row r="4918" spans="1:28" x14ac:dyDescent="0.2">
      <c r="A4918" s="150"/>
      <c r="B4918" s="149" t="str">
        <f t="shared" ref="B4918:B4981" si="527">IF(D4918="","",B4917+$N$5/24+0.000000001)</f>
        <v/>
      </c>
      <c r="C4918" s="140">
        <f t="shared" si="526"/>
        <v>52066800</v>
      </c>
      <c r="D4918" s="144"/>
      <c r="G4918" s="147"/>
      <c r="X4918" s="146"/>
      <c r="Y4918" s="146"/>
      <c r="Z4918" s="199"/>
      <c r="AA4918" s="146"/>
      <c r="AB4918" s="148"/>
    </row>
    <row r="4919" spans="1:28" x14ac:dyDescent="0.2">
      <c r="A4919" s="150"/>
      <c r="B4919" s="149" t="str">
        <f t="shared" si="527"/>
        <v/>
      </c>
      <c r="C4919" s="140">
        <f t="shared" si="526"/>
        <v>52077600</v>
      </c>
      <c r="D4919" s="144"/>
      <c r="G4919" s="147"/>
      <c r="X4919" s="146"/>
      <c r="Y4919" s="146"/>
      <c r="Z4919" s="199"/>
      <c r="AA4919" s="146"/>
      <c r="AB4919" s="148"/>
    </row>
    <row r="4920" spans="1:28" x14ac:dyDescent="0.2">
      <c r="A4920" s="150"/>
      <c r="B4920" s="149" t="str">
        <f t="shared" si="527"/>
        <v/>
      </c>
      <c r="C4920" s="140">
        <f t="shared" si="526"/>
        <v>52088400</v>
      </c>
      <c r="D4920" s="144"/>
      <c r="G4920" s="147"/>
      <c r="X4920" s="146"/>
      <c r="Y4920" s="146"/>
      <c r="Z4920" s="199"/>
      <c r="AA4920" s="146"/>
      <c r="AB4920" s="148"/>
    </row>
    <row r="4921" spans="1:28" x14ac:dyDescent="0.2">
      <c r="A4921" s="150"/>
      <c r="B4921" s="149" t="str">
        <f t="shared" si="527"/>
        <v/>
      </c>
      <c r="C4921" s="140">
        <f t="shared" si="526"/>
        <v>52099200</v>
      </c>
      <c r="D4921" s="144"/>
      <c r="G4921" s="147"/>
      <c r="X4921" s="146"/>
      <c r="Y4921" s="146"/>
      <c r="Z4921" s="199"/>
      <c r="AA4921" s="146"/>
      <c r="AB4921" s="148"/>
    </row>
    <row r="4922" spans="1:28" x14ac:dyDescent="0.2">
      <c r="A4922" s="150"/>
      <c r="B4922" s="149" t="str">
        <f t="shared" si="527"/>
        <v/>
      </c>
      <c r="C4922" s="140">
        <f t="shared" si="526"/>
        <v>52110000</v>
      </c>
      <c r="D4922" s="144"/>
      <c r="G4922" s="147"/>
      <c r="X4922" s="146"/>
      <c r="Y4922" s="146"/>
      <c r="Z4922" s="199"/>
      <c r="AA4922" s="146"/>
      <c r="AB4922" s="148"/>
    </row>
    <row r="4923" spans="1:28" x14ac:dyDescent="0.2">
      <c r="A4923" s="150"/>
      <c r="B4923" s="149" t="str">
        <f t="shared" si="527"/>
        <v/>
      </c>
      <c r="C4923" s="140">
        <f t="shared" si="526"/>
        <v>52120800</v>
      </c>
      <c r="D4923" s="144"/>
      <c r="G4923" s="147"/>
      <c r="X4923" s="146"/>
      <c r="Y4923" s="146"/>
      <c r="Z4923" s="199"/>
      <c r="AA4923" s="146"/>
      <c r="AB4923" s="148"/>
    </row>
    <row r="4924" spans="1:28" x14ac:dyDescent="0.2">
      <c r="A4924" s="150"/>
      <c r="B4924" s="149" t="str">
        <f t="shared" si="527"/>
        <v/>
      </c>
      <c r="C4924" s="140">
        <f t="shared" ref="C4924:C4987" si="528">C4923+$N$5*3600+0.00000000001</f>
        <v>52131600</v>
      </c>
      <c r="D4924" s="144"/>
      <c r="G4924" s="147"/>
      <c r="X4924" s="146"/>
      <c r="Y4924" s="146"/>
      <c r="Z4924" s="199"/>
      <c r="AA4924" s="146"/>
      <c r="AB4924" s="148"/>
    </row>
    <row r="4925" spans="1:28" x14ac:dyDescent="0.2">
      <c r="A4925" s="150"/>
      <c r="B4925" s="149" t="str">
        <f t="shared" si="527"/>
        <v/>
      </c>
      <c r="C4925" s="140">
        <f t="shared" si="528"/>
        <v>52142400</v>
      </c>
      <c r="D4925" s="144"/>
      <c r="G4925" s="147"/>
      <c r="X4925" s="146"/>
      <c r="Y4925" s="146"/>
      <c r="Z4925" s="199"/>
      <c r="AA4925" s="146"/>
      <c r="AB4925" s="148"/>
    </row>
    <row r="4926" spans="1:28" x14ac:dyDescent="0.2">
      <c r="A4926" s="150"/>
      <c r="B4926" s="149" t="str">
        <f t="shared" si="527"/>
        <v/>
      </c>
      <c r="C4926" s="140">
        <f t="shared" si="528"/>
        <v>52153200</v>
      </c>
      <c r="D4926" s="144"/>
      <c r="G4926" s="147"/>
      <c r="X4926" s="146"/>
      <c r="Y4926" s="146"/>
      <c r="Z4926" s="199"/>
      <c r="AA4926" s="146"/>
      <c r="AB4926" s="148"/>
    </row>
    <row r="4927" spans="1:28" x14ac:dyDescent="0.2">
      <c r="A4927" s="150"/>
      <c r="B4927" s="149" t="str">
        <f t="shared" si="527"/>
        <v/>
      </c>
      <c r="C4927" s="140">
        <f t="shared" si="528"/>
        <v>52164000</v>
      </c>
      <c r="D4927" s="144"/>
      <c r="G4927" s="147"/>
      <c r="X4927" s="146"/>
      <c r="Y4927" s="146"/>
      <c r="Z4927" s="199"/>
      <c r="AA4927" s="146"/>
      <c r="AB4927" s="148"/>
    </row>
    <row r="4928" spans="1:28" x14ac:dyDescent="0.2">
      <c r="A4928" s="150"/>
      <c r="B4928" s="149" t="str">
        <f t="shared" si="527"/>
        <v/>
      </c>
      <c r="C4928" s="140">
        <f t="shared" si="528"/>
        <v>52174800</v>
      </c>
      <c r="D4928" s="144"/>
      <c r="G4928" s="147"/>
      <c r="X4928" s="146"/>
      <c r="Y4928" s="146"/>
      <c r="Z4928" s="199"/>
      <c r="AA4928" s="146"/>
      <c r="AB4928" s="148"/>
    </row>
    <row r="4929" spans="1:28" x14ac:dyDescent="0.2">
      <c r="A4929" s="150"/>
      <c r="B4929" s="149" t="str">
        <f t="shared" si="527"/>
        <v/>
      </c>
      <c r="C4929" s="140">
        <f t="shared" si="528"/>
        <v>52185600</v>
      </c>
      <c r="D4929" s="144"/>
      <c r="G4929" s="147"/>
      <c r="X4929" s="146"/>
      <c r="Y4929" s="146"/>
      <c r="Z4929" s="199"/>
      <c r="AA4929" s="146"/>
      <c r="AB4929" s="148"/>
    </row>
    <row r="4930" spans="1:28" x14ac:dyDescent="0.2">
      <c r="A4930" s="150"/>
      <c r="B4930" s="149" t="str">
        <f t="shared" si="527"/>
        <v/>
      </c>
      <c r="C4930" s="140">
        <f t="shared" si="528"/>
        <v>52196400</v>
      </c>
      <c r="D4930" s="144"/>
      <c r="G4930" s="147"/>
      <c r="X4930" s="146"/>
      <c r="Y4930" s="146"/>
      <c r="Z4930" s="199"/>
      <c r="AA4930" s="146"/>
      <c r="AB4930" s="148"/>
    </row>
    <row r="4931" spans="1:28" x14ac:dyDescent="0.2">
      <c r="A4931" s="150"/>
      <c r="B4931" s="149" t="str">
        <f t="shared" si="527"/>
        <v/>
      </c>
      <c r="C4931" s="140">
        <f t="shared" si="528"/>
        <v>52207200</v>
      </c>
      <c r="D4931" s="144"/>
      <c r="G4931" s="147"/>
      <c r="X4931" s="146"/>
      <c r="Y4931" s="146"/>
      <c r="Z4931" s="199"/>
      <c r="AA4931" s="146"/>
      <c r="AB4931" s="148"/>
    </row>
    <row r="4932" spans="1:28" x14ac:dyDescent="0.2">
      <c r="A4932" s="150"/>
      <c r="B4932" s="149" t="str">
        <f t="shared" si="527"/>
        <v/>
      </c>
      <c r="C4932" s="140">
        <f t="shared" si="528"/>
        <v>52218000</v>
      </c>
      <c r="D4932" s="144"/>
      <c r="G4932" s="147"/>
      <c r="X4932" s="146"/>
      <c r="Y4932" s="146"/>
      <c r="Z4932" s="199"/>
      <c r="AA4932" s="146"/>
      <c r="AB4932" s="148"/>
    </row>
    <row r="4933" spans="1:28" x14ac:dyDescent="0.2">
      <c r="A4933" s="150"/>
      <c r="B4933" s="149" t="str">
        <f t="shared" si="527"/>
        <v/>
      </c>
      <c r="C4933" s="140">
        <f t="shared" si="528"/>
        <v>52228800</v>
      </c>
      <c r="D4933" s="144"/>
      <c r="G4933" s="147"/>
      <c r="X4933" s="146"/>
      <c r="Y4933" s="146"/>
      <c r="Z4933" s="199"/>
      <c r="AA4933" s="146"/>
      <c r="AB4933" s="148"/>
    </row>
    <row r="4934" spans="1:28" x14ac:dyDescent="0.2">
      <c r="A4934" s="150"/>
      <c r="B4934" s="149" t="str">
        <f t="shared" si="527"/>
        <v/>
      </c>
      <c r="C4934" s="140">
        <f t="shared" si="528"/>
        <v>52239600</v>
      </c>
      <c r="D4934" s="144"/>
      <c r="G4934" s="147"/>
      <c r="X4934" s="146"/>
      <c r="Y4934" s="146"/>
      <c r="Z4934" s="199"/>
      <c r="AA4934" s="146"/>
      <c r="AB4934" s="148"/>
    </row>
    <row r="4935" spans="1:28" x14ac:dyDescent="0.2">
      <c r="A4935" s="150"/>
      <c r="B4935" s="149" t="str">
        <f t="shared" si="527"/>
        <v/>
      </c>
      <c r="C4935" s="140">
        <f t="shared" si="528"/>
        <v>52250400</v>
      </c>
      <c r="D4935" s="144"/>
      <c r="G4935" s="147"/>
      <c r="X4935" s="146"/>
      <c r="Y4935" s="146"/>
      <c r="Z4935" s="199"/>
      <c r="AA4935" s="146"/>
      <c r="AB4935" s="148"/>
    </row>
    <row r="4936" spans="1:28" x14ac:dyDescent="0.2">
      <c r="A4936" s="150"/>
      <c r="B4936" s="149" t="str">
        <f t="shared" si="527"/>
        <v/>
      </c>
      <c r="C4936" s="140">
        <f t="shared" si="528"/>
        <v>52261200</v>
      </c>
      <c r="D4936" s="144"/>
      <c r="G4936" s="147"/>
      <c r="X4936" s="146"/>
      <c r="Y4936" s="146"/>
      <c r="Z4936" s="199"/>
      <c r="AA4936" s="146"/>
      <c r="AB4936" s="148"/>
    </row>
    <row r="4937" spans="1:28" x14ac:dyDescent="0.2">
      <c r="A4937" s="150"/>
      <c r="B4937" s="149" t="str">
        <f t="shared" si="527"/>
        <v/>
      </c>
      <c r="C4937" s="140">
        <f t="shared" si="528"/>
        <v>52272000</v>
      </c>
      <c r="D4937" s="144"/>
      <c r="G4937" s="147"/>
      <c r="X4937" s="146"/>
      <c r="Y4937" s="146"/>
      <c r="Z4937" s="199"/>
      <c r="AA4937" s="146"/>
      <c r="AB4937" s="148"/>
    </row>
    <row r="4938" spans="1:28" x14ac:dyDescent="0.2">
      <c r="A4938" s="150"/>
      <c r="B4938" s="149" t="str">
        <f t="shared" si="527"/>
        <v/>
      </c>
      <c r="C4938" s="140">
        <f t="shared" si="528"/>
        <v>52282800</v>
      </c>
      <c r="D4938" s="144"/>
      <c r="G4938" s="147"/>
      <c r="X4938" s="146"/>
      <c r="Y4938" s="146"/>
      <c r="Z4938" s="199"/>
      <c r="AA4938" s="146"/>
      <c r="AB4938" s="148"/>
    </row>
    <row r="4939" spans="1:28" x14ac:dyDescent="0.2">
      <c r="A4939" s="150"/>
      <c r="B4939" s="149" t="str">
        <f t="shared" si="527"/>
        <v/>
      </c>
      <c r="C4939" s="140">
        <f t="shared" si="528"/>
        <v>52293600</v>
      </c>
      <c r="D4939" s="144"/>
      <c r="G4939" s="147"/>
      <c r="X4939" s="146"/>
      <c r="Y4939" s="146"/>
      <c r="Z4939" s="199"/>
      <c r="AA4939" s="146"/>
      <c r="AB4939" s="148"/>
    </row>
    <row r="4940" spans="1:28" x14ac:dyDescent="0.2">
      <c r="A4940" s="150"/>
      <c r="B4940" s="149" t="str">
        <f t="shared" si="527"/>
        <v/>
      </c>
      <c r="C4940" s="140">
        <f t="shared" si="528"/>
        <v>52304400</v>
      </c>
      <c r="D4940" s="144"/>
      <c r="G4940" s="147"/>
      <c r="X4940" s="146"/>
      <c r="Y4940" s="146"/>
      <c r="Z4940" s="199"/>
      <c r="AA4940" s="146"/>
      <c r="AB4940" s="148"/>
    </row>
    <row r="4941" spans="1:28" x14ac:dyDescent="0.2">
      <c r="A4941" s="150"/>
      <c r="B4941" s="149" t="str">
        <f t="shared" si="527"/>
        <v/>
      </c>
      <c r="C4941" s="140">
        <f t="shared" si="528"/>
        <v>52315200</v>
      </c>
      <c r="D4941" s="144"/>
      <c r="G4941" s="147"/>
      <c r="X4941" s="146"/>
      <c r="Y4941" s="146"/>
      <c r="Z4941" s="199"/>
      <c r="AA4941" s="146"/>
      <c r="AB4941" s="148"/>
    </row>
    <row r="4942" spans="1:28" x14ac:dyDescent="0.2">
      <c r="A4942" s="150"/>
      <c r="B4942" s="149" t="str">
        <f t="shared" si="527"/>
        <v/>
      </c>
      <c r="C4942" s="140">
        <f t="shared" si="528"/>
        <v>52326000</v>
      </c>
      <c r="D4942" s="144"/>
      <c r="G4942" s="147"/>
      <c r="X4942" s="146"/>
      <c r="Y4942" s="146"/>
      <c r="Z4942" s="199"/>
      <c r="AA4942" s="146"/>
      <c r="AB4942" s="148"/>
    </row>
    <row r="4943" spans="1:28" x14ac:dyDescent="0.2">
      <c r="A4943" s="150"/>
      <c r="B4943" s="149" t="str">
        <f t="shared" si="527"/>
        <v/>
      </c>
      <c r="C4943" s="140">
        <f t="shared" si="528"/>
        <v>52336800</v>
      </c>
      <c r="D4943" s="144"/>
      <c r="G4943" s="147"/>
      <c r="X4943" s="146"/>
      <c r="Y4943" s="146"/>
      <c r="Z4943" s="199"/>
      <c r="AA4943" s="146"/>
      <c r="AB4943" s="148"/>
    </row>
    <row r="4944" spans="1:28" x14ac:dyDescent="0.2">
      <c r="A4944" s="150"/>
      <c r="B4944" s="149" t="str">
        <f t="shared" si="527"/>
        <v/>
      </c>
      <c r="C4944" s="140">
        <f t="shared" si="528"/>
        <v>52347600</v>
      </c>
      <c r="D4944" s="144"/>
      <c r="G4944" s="147"/>
      <c r="X4944" s="146"/>
      <c r="Y4944" s="146"/>
      <c r="Z4944" s="199"/>
      <c r="AA4944" s="146"/>
      <c r="AB4944" s="148"/>
    </row>
    <row r="4945" spans="1:28" x14ac:dyDescent="0.2">
      <c r="A4945" s="150"/>
      <c r="B4945" s="149" t="str">
        <f t="shared" si="527"/>
        <v/>
      </c>
      <c r="C4945" s="140">
        <f t="shared" si="528"/>
        <v>52358400</v>
      </c>
      <c r="D4945" s="144"/>
      <c r="G4945" s="147"/>
      <c r="X4945" s="146"/>
      <c r="Y4945" s="146"/>
      <c r="Z4945" s="199"/>
      <c r="AA4945" s="146"/>
      <c r="AB4945" s="148"/>
    </row>
    <row r="4946" spans="1:28" x14ac:dyDescent="0.2">
      <c r="A4946" s="150"/>
      <c r="B4946" s="149" t="str">
        <f t="shared" si="527"/>
        <v/>
      </c>
      <c r="C4946" s="140">
        <f t="shared" si="528"/>
        <v>52369200</v>
      </c>
      <c r="D4946" s="144"/>
      <c r="G4946" s="147"/>
      <c r="X4946" s="146"/>
      <c r="Y4946" s="146"/>
      <c r="Z4946" s="199"/>
      <c r="AA4946" s="146"/>
      <c r="AB4946" s="148"/>
    </row>
    <row r="4947" spans="1:28" x14ac:dyDescent="0.2">
      <c r="A4947" s="150"/>
      <c r="B4947" s="149" t="str">
        <f t="shared" si="527"/>
        <v/>
      </c>
      <c r="C4947" s="140">
        <f t="shared" si="528"/>
        <v>52380000</v>
      </c>
      <c r="D4947" s="144"/>
      <c r="G4947" s="147"/>
      <c r="X4947" s="146"/>
      <c r="Y4947" s="146"/>
      <c r="Z4947" s="199"/>
      <c r="AA4947" s="146"/>
      <c r="AB4947" s="148"/>
    </row>
    <row r="4948" spans="1:28" x14ac:dyDescent="0.2">
      <c r="A4948" s="150"/>
      <c r="B4948" s="149" t="str">
        <f t="shared" si="527"/>
        <v/>
      </c>
      <c r="C4948" s="140">
        <f t="shared" si="528"/>
        <v>52390800</v>
      </c>
      <c r="D4948" s="144"/>
      <c r="G4948" s="147"/>
      <c r="X4948" s="146"/>
      <c r="Y4948" s="146"/>
      <c r="Z4948" s="199"/>
      <c r="AA4948" s="146"/>
      <c r="AB4948" s="148"/>
    </row>
    <row r="4949" spans="1:28" x14ac:dyDescent="0.2">
      <c r="A4949" s="150"/>
      <c r="B4949" s="149" t="str">
        <f t="shared" si="527"/>
        <v/>
      </c>
      <c r="C4949" s="140">
        <f t="shared" si="528"/>
        <v>52401600</v>
      </c>
      <c r="D4949" s="144"/>
      <c r="G4949" s="147"/>
      <c r="X4949" s="146"/>
      <c r="Y4949" s="146"/>
      <c r="Z4949" s="199"/>
      <c r="AA4949" s="146"/>
      <c r="AB4949" s="148"/>
    </row>
    <row r="4950" spans="1:28" x14ac:dyDescent="0.2">
      <c r="A4950" s="150"/>
      <c r="B4950" s="149" t="str">
        <f t="shared" si="527"/>
        <v/>
      </c>
      <c r="C4950" s="140">
        <f t="shared" si="528"/>
        <v>52412400</v>
      </c>
      <c r="D4950" s="144"/>
      <c r="G4950" s="147"/>
      <c r="X4950" s="146"/>
      <c r="Y4950" s="146"/>
      <c r="Z4950" s="199"/>
      <c r="AA4950" s="146"/>
      <c r="AB4950" s="148"/>
    </row>
    <row r="4951" spans="1:28" x14ac:dyDescent="0.2">
      <c r="A4951" s="150"/>
      <c r="B4951" s="149" t="str">
        <f t="shared" si="527"/>
        <v/>
      </c>
      <c r="C4951" s="140">
        <f t="shared" si="528"/>
        <v>52423200</v>
      </c>
      <c r="D4951" s="144"/>
      <c r="G4951" s="147"/>
      <c r="X4951" s="146"/>
      <c r="Y4951" s="146"/>
      <c r="Z4951" s="199"/>
      <c r="AA4951" s="146"/>
      <c r="AB4951" s="148"/>
    </row>
    <row r="4952" spans="1:28" x14ac:dyDescent="0.2">
      <c r="A4952" s="150"/>
      <c r="B4952" s="149" t="str">
        <f t="shared" si="527"/>
        <v/>
      </c>
      <c r="C4952" s="140">
        <f t="shared" si="528"/>
        <v>52434000</v>
      </c>
      <c r="D4952" s="144"/>
      <c r="G4952" s="147"/>
      <c r="X4952" s="146"/>
      <c r="Y4952" s="146"/>
      <c r="Z4952" s="199"/>
      <c r="AA4952" s="146"/>
      <c r="AB4952" s="148"/>
    </row>
    <row r="4953" spans="1:28" x14ac:dyDescent="0.2">
      <c r="A4953" s="150"/>
      <c r="B4953" s="149" t="str">
        <f t="shared" si="527"/>
        <v/>
      </c>
      <c r="C4953" s="140">
        <f t="shared" si="528"/>
        <v>52444800</v>
      </c>
      <c r="D4953" s="144"/>
      <c r="G4953" s="147"/>
      <c r="X4953" s="146"/>
      <c r="Y4953" s="146"/>
      <c r="Z4953" s="199"/>
      <c r="AA4953" s="146"/>
      <c r="AB4953" s="148"/>
    </row>
    <row r="4954" spans="1:28" x14ac:dyDescent="0.2">
      <c r="A4954" s="150"/>
      <c r="B4954" s="149" t="str">
        <f t="shared" si="527"/>
        <v/>
      </c>
      <c r="C4954" s="140">
        <f t="shared" si="528"/>
        <v>52455600</v>
      </c>
      <c r="D4954" s="144"/>
      <c r="G4954" s="147"/>
      <c r="X4954" s="146"/>
      <c r="Y4954" s="146"/>
      <c r="Z4954" s="199"/>
      <c r="AA4954" s="146"/>
      <c r="AB4954" s="148"/>
    </row>
    <row r="4955" spans="1:28" x14ac:dyDescent="0.2">
      <c r="A4955" s="150"/>
      <c r="B4955" s="149" t="str">
        <f t="shared" si="527"/>
        <v/>
      </c>
      <c r="C4955" s="140">
        <f t="shared" si="528"/>
        <v>52466400</v>
      </c>
      <c r="D4955" s="144"/>
      <c r="G4955" s="147"/>
      <c r="X4955" s="146"/>
      <c r="Y4955" s="146"/>
      <c r="Z4955" s="199"/>
      <c r="AA4955" s="146"/>
      <c r="AB4955" s="148"/>
    </row>
    <row r="4956" spans="1:28" x14ac:dyDescent="0.2">
      <c r="A4956" s="150"/>
      <c r="B4956" s="149" t="str">
        <f t="shared" si="527"/>
        <v/>
      </c>
      <c r="C4956" s="140">
        <f t="shared" si="528"/>
        <v>52477200</v>
      </c>
      <c r="D4956" s="144"/>
      <c r="G4956" s="147"/>
      <c r="X4956" s="146"/>
      <c r="Y4956" s="146"/>
      <c r="Z4956" s="199"/>
      <c r="AA4956" s="146"/>
      <c r="AB4956" s="148"/>
    </row>
    <row r="4957" spans="1:28" x14ac:dyDescent="0.2">
      <c r="A4957" s="150"/>
      <c r="B4957" s="149" t="str">
        <f t="shared" si="527"/>
        <v/>
      </c>
      <c r="C4957" s="140">
        <f t="shared" si="528"/>
        <v>52488000</v>
      </c>
      <c r="D4957" s="144"/>
      <c r="G4957" s="147"/>
      <c r="X4957" s="146"/>
      <c r="Y4957" s="146"/>
      <c r="Z4957" s="199"/>
      <c r="AA4957" s="146"/>
      <c r="AB4957" s="148"/>
    </row>
    <row r="4958" spans="1:28" x14ac:dyDescent="0.2">
      <c r="A4958" s="150"/>
      <c r="B4958" s="149" t="str">
        <f t="shared" si="527"/>
        <v/>
      </c>
      <c r="C4958" s="140">
        <f t="shared" si="528"/>
        <v>52498800</v>
      </c>
      <c r="D4958" s="144"/>
      <c r="G4958" s="147"/>
      <c r="X4958" s="146"/>
      <c r="Y4958" s="146"/>
      <c r="Z4958" s="199"/>
      <c r="AA4958" s="146"/>
      <c r="AB4958" s="148"/>
    </row>
    <row r="4959" spans="1:28" x14ac:dyDescent="0.2">
      <c r="A4959" s="150"/>
      <c r="B4959" s="149" t="str">
        <f t="shared" si="527"/>
        <v/>
      </c>
      <c r="C4959" s="140">
        <f t="shared" si="528"/>
        <v>52509600</v>
      </c>
      <c r="D4959" s="144"/>
      <c r="G4959" s="147"/>
      <c r="X4959" s="146"/>
      <c r="Y4959" s="146"/>
      <c r="Z4959" s="199"/>
      <c r="AA4959" s="146"/>
      <c r="AB4959" s="148"/>
    </row>
    <row r="4960" spans="1:28" x14ac:dyDescent="0.2">
      <c r="A4960" s="150"/>
      <c r="B4960" s="149" t="str">
        <f t="shared" si="527"/>
        <v/>
      </c>
      <c r="C4960" s="140">
        <f t="shared" si="528"/>
        <v>52520400</v>
      </c>
      <c r="D4960" s="144"/>
      <c r="G4960" s="147"/>
      <c r="X4960" s="146"/>
      <c r="Y4960" s="146"/>
      <c r="Z4960" s="199"/>
      <c r="AA4960" s="146"/>
      <c r="AB4960" s="148"/>
    </row>
    <row r="4961" spans="1:28" x14ac:dyDescent="0.2">
      <c r="A4961" s="150"/>
      <c r="B4961" s="149" t="str">
        <f t="shared" si="527"/>
        <v/>
      </c>
      <c r="C4961" s="140">
        <f t="shared" si="528"/>
        <v>52531200</v>
      </c>
      <c r="D4961" s="144"/>
      <c r="G4961" s="147"/>
      <c r="X4961" s="146"/>
      <c r="Y4961" s="146"/>
      <c r="Z4961" s="199"/>
      <c r="AA4961" s="146"/>
      <c r="AB4961" s="148"/>
    </row>
    <row r="4962" spans="1:28" x14ac:dyDescent="0.2">
      <c r="A4962" s="150"/>
      <c r="B4962" s="149" t="str">
        <f t="shared" si="527"/>
        <v/>
      </c>
      <c r="C4962" s="140">
        <f t="shared" si="528"/>
        <v>52542000</v>
      </c>
      <c r="D4962" s="144"/>
      <c r="G4962" s="147"/>
      <c r="X4962" s="146"/>
      <c r="Y4962" s="146"/>
      <c r="Z4962" s="199"/>
      <c r="AA4962" s="146"/>
      <c r="AB4962" s="148"/>
    </row>
    <row r="4963" spans="1:28" x14ac:dyDescent="0.2">
      <c r="A4963" s="150"/>
      <c r="B4963" s="149" t="str">
        <f t="shared" si="527"/>
        <v/>
      </c>
      <c r="C4963" s="140">
        <f t="shared" si="528"/>
        <v>52552800</v>
      </c>
      <c r="D4963" s="144"/>
      <c r="G4963" s="147"/>
      <c r="X4963" s="146"/>
      <c r="Y4963" s="146"/>
      <c r="Z4963" s="199"/>
      <c r="AA4963" s="146"/>
      <c r="AB4963" s="148"/>
    </row>
    <row r="4964" spans="1:28" x14ac:dyDescent="0.2">
      <c r="A4964" s="150"/>
      <c r="B4964" s="149" t="str">
        <f t="shared" si="527"/>
        <v/>
      </c>
      <c r="C4964" s="140">
        <f t="shared" si="528"/>
        <v>52563600</v>
      </c>
      <c r="D4964" s="144"/>
      <c r="G4964" s="147"/>
      <c r="X4964" s="146"/>
      <c r="Y4964" s="146"/>
      <c r="Z4964" s="199"/>
      <c r="AA4964" s="146"/>
      <c r="AB4964" s="148"/>
    </row>
    <row r="4965" spans="1:28" x14ac:dyDescent="0.2">
      <c r="A4965" s="150"/>
      <c r="B4965" s="149" t="str">
        <f t="shared" si="527"/>
        <v/>
      </c>
      <c r="C4965" s="140">
        <f t="shared" si="528"/>
        <v>52574400</v>
      </c>
      <c r="D4965" s="144"/>
      <c r="G4965" s="147"/>
      <c r="X4965" s="146"/>
      <c r="Y4965" s="146"/>
      <c r="Z4965" s="199"/>
      <c r="AA4965" s="146"/>
      <c r="AB4965" s="148"/>
    </row>
    <row r="4966" spans="1:28" x14ac:dyDescent="0.2">
      <c r="A4966" s="150"/>
      <c r="B4966" s="149" t="str">
        <f t="shared" si="527"/>
        <v/>
      </c>
      <c r="C4966" s="140">
        <f t="shared" si="528"/>
        <v>52585200</v>
      </c>
      <c r="D4966" s="144"/>
      <c r="G4966" s="147"/>
      <c r="X4966" s="146"/>
      <c r="Y4966" s="146"/>
      <c r="Z4966" s="199"/>
      <c r="AA4966" s="146"/>
      <c r="AB4966" s="148"/>
    </row>
    <row r="4967" spans="1:28" x14ac:dyDescent="0.2">
      <c r="A4967" s="150"/>
      <c r="B4967" s="149" t="str">
        <f t="shared" si="527"/>
        <v/>
      </c>
      <c r="C4967" s="140">
        <f t="shared" si="528"/>
        <v>52596000</v>
      </c>
      <c r="D4967" s="144"/>
      <c r="G4967" s="147"/>
      <c r="X4967" s="146"/>
      <c r="Y4967" s="146"/>
      <c r="Z4967" s="199"/>
      <c r="AA4967" s="146"/>
      <c r="AB4967" s="148"/>
    </row>
    <row r="4968" spans="1:28" x14ac:dyDescent="0.2">
      <c r="A4968" s="150"/>
      <c r="B4968" s="149" t="str">
        <f t="shared" si="527"/>
        <v/>
      </c>
      <c r="C4968" s="140">
        <f t="shared" si="528"/>
        <v>52606800</v>
      </c>
      <c r="D4968" s="144"/>
      <c r="G4968" s="147"/>
      <c r="X4968" s="146"/>
      <c r="Y4968" s="146"/>
      <c r="Z4968" s="199"/>
      <c r="AA4968" s="146"/>
      <c r="AB4968" s="148"/>
    </row>
    <row r="4969" spans="1:28" x14ac:dyDescent="0.2">
      <c r="A4969" s="150"/>
      <c r="B4969" s="149" t="str">
        <f t="shared" si="527"/>
        <v/>
      </c>
      <c r="C4969" s="140">
        <f t="shared" si="528"/>
        <v>52617600</v>
      </c>
      <c r="D4969" s="144"/>
      <c r="G4969" s="147"/>
      <c r="X4969" s="146"/>
      <c r="Y4969" s="146"/>
      <c r="Z4969" s="199"/>
      <c r="AA4969" s="146"/>
      <c r="AB4969" s="148"/>
    </row>
    <row r="4970" spans="1:28" x14ac:dyDescent="0.2">
      <c r="A4970" s="150"/>
      <c r="B4970" s="149" t="str">
        <f t="shared" si="527"/>
        <v/>
      </c>
      <c r="C4970" s="140">
        <f t="shared" si="528"/>
        <v>52628400</v>
      </c>
      <c r="D4970" s="144"/>
      <c r="G4970" s="147"/>
      <c r="X4970" s="146"/>
      <c r="Y4970" s="146"/>
      <c r="Z4970" s="199"/>
      <c r="AA4970" s="146"/>
      <c r="AB4970" s="148"/>
    </row>
    <row r="4971" spans="1:28" x14ac:dyDescent="0.2">
      <c r="A4971" s="150"/>
      <c r="B4971" s="149" t="str">
        <f t="shared" si="527"/>
        <v/>
      </c>
      <c r="C4971" s="140">
        <f t="shared" si="528"/>
        <v>52639200</v>
      </c>
      <c r="D4971" s="144"/>
      <c r="G4971" s="147"/>
      <c r="X4971" s="146"/>
      <c r="Y4971" s="146"/>
      <c r="Z4971" s="199"/>
      <c r="AA4971" s="146"/>
      <c r="AB4971" s="148"/>
    </row>
    <row r="4972" spans="1:28" x14ac:dyDescent="0.2">
      <c r="A4972" s="150"/>
      <c r="B4972" s="149" t="str">
        <f t="shared" si="527"/>
        <v/>
      </c>
      <c r="C4972" s="140">
        <f t="shared" si="528"/>
        <v>52650000</v>
      </c>
      <c r="D4972" s="144"/>
      <c r="G4972" s="147"/>
      <c r="X4972" s="146"/>
      <c r="Y4972" s="146"/>
      <c r="Z4972" s="199"/>
      <c r="AA4972" s="146"/>
      <c r="AB4972" s="148"/>
    </row>
    <row r="4973" spans="1:28" x14ac:dyDescent="0.2">
      <c r="A4973" s="150"/>
      <c r="B4973" s="149" t="str">
        <f t="shared" si="527"/>
        <v/>
      </c>
      <c r="C4973" s="140">
        <f t="shared" si="528"/>
        <v>52660800</v>
      </c>
      <c r="D4973" s="144"/>
      <c r="G4973" s="147"/>
      <c r="X4973" s="146"/>
      <c r="Y4973" s="146"/>
      <c r="Z4973" s="199"/>
      <c r="AA4973" s="146"/>
      <c r="AB4973" s="148"/>
    </row>
    <row r="4974" spans="1:28" x14ac:dyDescent="0.2">
      <c r="A4974" s="150"/>
      <c r="B4974" s="149" t="str">
        <f t="shared" si="527"/>
        <v/>
      </c>
      <c r="C4974" s="140">
        <f t="shared" si="528"/>
        <v>52671600</v>
      </c>
      <c r="D4974" s="144"/>
      <c r="G4974" s="147"/>
      <c r="X4974" s="146"/>
      <c r="Y4974" s="146"/>
      <c r="Z4974" s="199"/>
      <c r="AA4974" s="146"/>
      <c r="AB4974" s="148"/>
    </row>
    <row r="4975" spans="1:28" x14ac:dyDescent="0.2">
      <c r="A4975" s="150"/>
      <c r="B4975" s="149" t="str">
        <f t="shared" si="527"/>
        <v/>
      </c>
      <c r="C4975" s="140">
        <f t="shared" si="528"/>
        <v>52682400</v>
      </c>
      <c r="D4975" s="144"/>
      <c r="G4975" s="147"/>
      <c r="X4975" s="146"/>
      <c r="Y4975" s="146"/>
      <c r="Z4975" s="199"/>
      <c r="AA4975" s="146"/>
      <c r="AB4975" s="148"/>
    </row>
    <row r="4976" spans="1:28" x14ac:dyDescent="0.2">
      <c r="A4976" s="150"/>
      <c r="B4976" s="149" t="str">
        <f t="shared" si="527"/>
        <v/>
      </c>
      <c r="C4976" s="140">
        <f t="shared" si="528"/>
        <v>52693200</v>
      </c>
      <c r="D4976" s="144"/>
      <c r="G4976" s="147"/>
      <c r="X4976" s="146"/>
      <c r="Y4976" s="146"/>
      <c r="Z4976" s="199"/>
      <c r="AA4976" s="146"/>
      <c r="AB4976" s="148"/>
    </row>
    <row r="4977" spans="1:28" x14ac:dyDescent="0.2">
      <c r="A4977" s="150"/>
      <c r="B4977" s="149" t="str">
        <f t="shared" si="527"/>
        <v/>
      </c>
      <c r="C4977" s="140">
        <f t="shared" si="528"/>
        <v>52704000</v>
      </c>
      <c r="D4977" s="144"/>
      <c r="G4977" s="147"/>
      <c r="X4977" s="146"/>
      <c r="Y4977" s="146"/>
      <c r="Z4977" s="199"/>
      <c r="AA4977" s="146"/>
      <c r="AB4977" s="148"/>
    </row>
    <row r="4978" spans="1:28" x14ac:dyDescent="0.2">
      <c r="A4978" s="150"/>
      <c r="B4978" s="149" t="str">
        <f t="shared" si="527"/>
        <v/>
      </c>
      <c r="C4978" s="140">
        <f t="shared" si="528"/>
        <v>52714800</v>
      </c>
      <c r="D4978" s="144"/>
      <c r="G4978" s="147"/>
      <c r="X4978" s="146"/>
      <c r="Y4978" s="146"/>
      <c r="Z4978" s="199"/>
      <c r="AA4978" s="146"/>
      <c r="AB4978" s="148"/>
    </row>
    <row r="4979" spans="1:28" x14ac:dyDescent="0.2">
      <c r="A4979" s="150"/>
      <c r="B4979" s="149" t="str">
        <f t="shared" si="527"/>
        <v/>
      </c>
      <c r="C4979" s="140">
        <f t="shared" si="528"/>
        <v>52725600</v>
      </c>
      <c r="D4979" s="144"/>
      <c r="G4979" s="147"/>
      <c r="X4979" s="146"/>
      <c r="Y4979" s="146"/>
      <c r="Z4979" s="199"/>
      <c r="AA4979" s="146"/>
      <c r="AB4979" s="148"/>
    </row>
    <row r="4980" spans="1:28" x14ac:dyDescent="0.2">
      <c r="A4980" s="150"/>
      <c r="B4980" s="149" t="str">
        <f t="shared" si="527"/>
        <v/>
      </c>
      <c r="C4980" s="140">
        <f t="shared" si="528"/>
        <v>52736400</v>
      </c>
      <c r="D4980" s="144"/>
      <c r="G4980" s="147"/>
      <c r="X4980" s="146"/>
      <c r="Y4980" s="146"/>
      <c r="Z4980" s="199"/>
      <c r="AA4980" s="146"/>
      <c r="AB4980" s="148"/>
    </row>
    <row r="4981" spans="1:28" x14ac:dyDescent="0.2">
      <c r="A4981" s="150"/>
      <c r="B4981" s="149" t="str">
        <f t="shared" si="527"/>
        <v/>
      </c>
      <c r="C4981" s="140">
        <f t="shared" si="528"/>
        <v>52747200</v>
      </c>
      <c r="D4981" s="144"/>
      <c r="G4981" s="147"/>
      <c r="X4981" s="146"/>
      <c r="Y4981" s="146"/>
      <c r="Z4981" s="199"/>
      <c r="AA4981" s="146"/>
      <c r="AB4981" s="148"/>
    </row>
    <row r="4982" spans="1:28" x14ac:dyDescent="0.2">
      <c r="A4982" s="150"/>
      <c r="B4982" s="149" t="str">
        <f t="shared" ref="B4982:B5045" si="529">IF(D4982="","",B4981+$N$5/24+0.000000001)</f>
        <v/>
      </c>
      <c r="C4982" s="140">
        <f t="shared" si="528"/>
        <v>52758000</v>
      </c>
      <c r="D4982" s="144"/>
      <c r="G4982" s="147"/>
      <c r="X4982" s="146"/>
      <c r="Y4982" s="146"/>
      <c r="Z4982" s="199"/>
      <c r="AA4982" s="146"/>
      <c r="AB4982" s="148"/>
    </row>
    <row r="4983" spans="1:28" x14ac:dyDescent="0.2">
      <c r="A4983" s="150"/>
      <c r="B4983" s="149" t="str">
        <f t="shared" si="529"/>
        <v/>
      </c>
      <c r="C4983" s="140">
        <f t="shared" si="528"/>
        <v>52768800</v>
      </c>
      <c r="D4983" s="144"/>
      <c r="G4983" s="147"/>
      <c r="X4983" s="146"/>
      <c r="Y4983" s="146"/>
      <c r="Z4983" s="199"/>
      <c r="AA4983" s="146"/>
      <c r="AB4983" s="148"/>
    </row>
    <row r="4984" spans="1:28" x14ac:dyDescent="0.2">
      <c r="A4984" s="150"/>
      <c r="B4984" s="149" t="str">
        <f t="shared" si="529"/>
        <v/>
      </c>
      <c r="C4984" s="140">
        <f t="shared" si="528"/>
        <v>52779600</v>
      </c>
      <c r="D4984" s="144"/>
      <c r="G4984" s="147"/>
      <c r="X4984" s="146"/>
      <c r="Y4984" s="146"/>
      <c r="Z4984" s="199"/>
      <c r="AA4984" s="146"/>
      <c r="AB4984" s="148"/>
    </row>
    <row r="4985" spans="1:28" x14ac:dyDescent="0.2">
      <c r="A4985" s="150"/>
      <c r="B4985" s="149" t="str">
        <f t="shared" si="529"/>
        <v/>
      </c>
      <c r="C4985" s="140">
        <f t="shared" si="528"/>
        <v>52790400</v>
      </c>
      <c r="D4985" s="144"/>
      <c r="G4985" s="147"/>
      <c r="X4985" s="146"/>
      <c r="Y4985" s="146"/>
      <c r="Z4985" s="199"/>
      <c r="AA4985" s="146"/>
      <c r="AB4985" s="148"/>
    </row>
    <row r="4986" spans="1:28" x14ac:dyDescent="0.2">
      <c r="A4986" s="150"/>
      <c r="B4986" s="149" t="str">
        <f t="shared" si="529"/>
        <v/>
      </c>
      <c r="C4986" s="140">
        <f t="shared" si="528"/>
        <v>52801200</v>
      </c>
      <c r="D4986" s="144"/>
      <c r="G4986" s="147"/>
      <c r="X4986" s="146"/>
      <c r="Y4986" s="146"/>
      <c r="Z4986" s="199"/>
      <c r="AA4986" s="146"/>
      <c r="AB4986" s="148"/>
    </row>
    <row r="4987" spans="1:28" x14ac:dyDescent="0.2">
      <c r="A4987" s="150"/>
      <c r="B4987" s="149" t="str">
        <f t="shared" si="529"/>
        <v/>
      </c>
      <c r="C4987" s="140">
        <f t="shared" si="528"/>
        <v>52812000</v>
      </c>
      <c r="D4987" s="144"/>
      <c r="G4987" s="147"/>
      <c r="X4987" s="146"/>
      <c r="Y4987" s="146"/>
      <c r="Z4987" s="199"/>
      <c r="AA4987" s="146"/>
      <c r="AB4987" s="148"/>
    </row>
    <row r="4988" spans="1:28" x14ac:dyDescent="0.2">
      <c r="A4988" s="150"/>
      <c r="B4988" s="149" t="str">
        <f t="shared" si="529"/>
        <v/>
      </c>
      <c r="C4988" s="140">
        <f t="shared" ref="C4988:C5051" si="530">C4987+$N$5*3600+0.00000000001</f>
        <v>52822800</v>
      </c>
      <c r="D4988" s="144"/>
      <c r="G4988" s="147"/>
      <c r="X4988" s="146"/>
      <c r="Y4988" s="146"/>
      <c r="Z4988" s="199"/>
      <c r="AA4988" s="146"/>
      <c r="AB4988" s="148"/>
    </row>
    <row r="4989" spans="1:28" x14ac:dyDescent="0.2">
      <c r="A4989" s="150"/>
      <c r="B4989" s="149" t="str">
        <f t="shared" si="529"/>
        <v/>
      </c>
      <c r="C4989" s="140">
        <f t="shared" si="530"/>
        <v>52833600</v>
      </c>
      <c r="D4989" s="144"/>
      <c r="G4989" s="147"/>
      <c r="X4989" s="146"/>
      <c r="Y4989" s="146"/>
      <c r="Z4989" s="199"/>
      <c r="AA4989" s="146"/>
      <c r="AB4989" s="148"/>
    </row>
    <row r="4990" spans="1:28" x14ac:dyDescent="0.2">
      <c r="A4990" s="150"/>
      <c r="B4990" s="149" t="str">
        <f t="shared" si="529"/>
        <v/>
      </c>
      <c r="C4990" s="140">
        <f t="shared" si="530"/>
        <v>52844400</v>
      </c>
      <c r="D4990" s="144"/>
      <c r="G4990" s="147"/>
      <c r="X4990" s="146"/>
      <c r="Y4990" s="146"/>
      <c r="Z4990" s="199"/>
      <c r="AA4990" s="146"/>
      <c r="AB4990" s="148"/>
    </row>
    <row r="4991" spans="1:28" x14ac:dyDescent="0.2">
      <c r="A4991" s="150"/>
      <c r="B4991" s="149" t="str">
        <f t="shared" si="529"/>
        <v/>
      </c>
      <c r="C4991" s="140">
        <f t="shared" si="530"/>
        <v>52855200</v>
      </c>
      <c r="D4991" s="144"/>
      <c r="G4991" s="147"/>
      <c r="X4991" s="146"/>
      <c r="Y4991" s="146"/>
      <c r="Z4991" s="199"/>
      <c r="AA4991" s="146"/>
      <c r="AB4991" s="148"/>
    </row>
    <row r="4992" spans="1:28" x14ac:dyDescent="0.2">
      <c r="A4992" s="150"/>
      <c r="B4992" s="149" t="str">
        <f t="shared" si="529"/>
        <v/>
      </c>
      <c r="C4992" s="140">
        <f t="shared" si="530"/>
        <v>52866000</v>
      </c>
      <c r="D4992" s="144"/>
      <c r="G4992" s="147"/>
      <c r="X4992" s="146"/>
      <c r="Y4992" s="146"/>
      <c r="Z4992" s="199"/>
      <c r="AA4992" s="146"/>
      <c r="AB4992" s="148"/>
    </row>
    <row r="4993" spans="1:28" x14ac:dyDescent="0.2">
      <c r="A4993" s="150"/>
      <c r="B4993" s="149" t="str">
        <f t="shared" si="529"/>
        <v/>
      </c>
      <c r="C4993" s="140">
        <f t="shared" si="530"/>
        <v>52876800</v>
      </c>
      <c r="D4993" s="144"/>
      <c r="G4993" s="147"/>
      <c r="X4993" s="146"/>
      <c r="Y4993" s="146"/>
      <c r="Z4993" s="199"/>
      <c r="AA4993" s="146"/>
      <c r="AB4993" s="148"/>
    </row>
    <row r="4994" spans="1:28" x14ac:dyDescent="0.2">
      <c r="A4994" s="150"/>
      <c r="B4994" s="149" t="str">
        <f t="shared" si="529"/>
        <v/>
      </c>
      <c r="C4994" s="140">
        <f t="shared" si="530"/>
        <v>52887600</v>
      </c>
      <c r="D4994" s="144"/>
      <c r="G4994" s="147"/>
      <c r="X4994" s="146"/>
      <c r="Y4994" s="146"/>
      <c r="Z4994" s="199"/>
      <c r="AA4994" s="146"/>
      <c r="AB4994" s="148"/>
    </row>
    <row r="4995" spans="1:28" x14ac:dyDescent="0.2">
      <c r="A4995" s="150"/>
      <c r="B4995" s="149" t="str">
        <f t="shared" si="529"/>
        <v/>
      </c>
      <c r="C4995" s="140">
        <f t="shared" si="530"/>
        <v>52898400</v>
      </c>
      <c r="D4995" s="144"/>
      <c r="G4995" s="147"/>
      <c r="X4995" s="146"/>
      <c r="Y4995" s="146"/>
      <c r="Z4995" s="199"/>
      <c r="AA4995" s="146"/>
      <c r="AB4995" s="148"/>
    </row>
    <row r="4996" spans="1:28" x14ac:dyDescent="0.2">
      <c r="A4996" s="150"/>
      <c r="B4996" s="149" t="str">
        <f t="shared" si="529"/>
        <v/>
      </c>
      <c r="C4996" s="140">
        <f t="shared" si="530"/>
        <v>52909200</v>
      </c>
      <c r="D4996" s="144"/>
      <c r="G4996" s="147"/>
      <c r="X4996" s="146"/>
      <c r="Y4996" s="146"/>
      <c r="Z4996" s="199"/>
      <c r="AA4996" s="146"/>
      <c r="AB4996" s="148"/>
    </row>
    <row r="4997" spans="1:28" x14ac:dyDescent="0.2">
      <c r="A4997" s="150"/>
      <c r="B4997" s="149" t="str">
        <f t="shared" si="529"/>
        <v/>
      </c>
      <c r="C4997" s="140">
        <f t="shared" si="530"/>
        <v>52920000</v>
      </c>
      <c r="D4997" s="144"/>
      <c r="G4997" s="147"/>
      <c r="X4997" s="146"/>
      <c r="Y4997" s="146"/>
      <c r="Z4997" s="199"/>
      <c r="AA4997" s="146"/>
      <c r="AB4997" s="148"/>
    </row>
    <row r="4998" spans="1:28" x14ac:dyDescent="0.2">
      <c r="A4998" s="150"/>
      <c r="B4998" s="149" t="str">
        <f t="shared" si="529"/>
        <v/>
      </c>
      <c r="C4998" s="140">
        <f t="shared" si="530"/>
        <v>52930800</v>
      </c>
      <c r="D4998" s="144"/>
      <c r="G4998" s="147"/>
      <c r="X4998" s="146"/>
      <c r="Y4998" s="146"/>
      <c r="Z4998" s="199"/>
      <c r="AA4998" s="146"/>
      <c r="AB4998" s="148"/>
    </row>
    <row r="4999" spans="1:28" x14ac:dyDescent="0.2">
      <c r="A4999" s="150"/>
      <c r="B4999" s="149" t="str">
        <f t="shared" si="529"/>
        <v/>
      </c>
      <c r="C4999" s="140">
        <f t="shared" si="530"/>
        <v>52941600</v>
      </c>
      <c r="D4999" s="144"/>
      <c r="G4999" s="147"/>
      <c r="X4999" s="146"/>
      <c r="Y4999" s="146"/>
      <c r="Z4999" s="199"/>
      <c r="AA4999" s="146"/>
      <c r="AB4999" s="148"/>
    </row>
    <row r="5000" spans="1:28" x14ac:dyDescent="0.2">
      <c r="A5000" s="150"/>
      <c r="B5000" s="149" t="str">
        <f t="shared" si="529"/>
        <v/>
      </c>
      <c r="C5000" s="140">
        <f t="shared" si="530"/>
        <v>52952400</v>
      </c>
      <c r="D5000" s="144"/>
      <c r="G5000" s="147"/>
      <c r="X5000" s="146"/>
      <c r="Y5000" s="146"/>
      <c r="Z5000" s="199"/>
      <c r="AA5000" s="146"/>
      <c r="AB5000" s="148"/>
    </row>
    <row r="5001" spans="1:28" x14ac:dyDescent="0.2">
      <c r="A5001" s="150"/>
      <c r="B5001" s="149" t="str">
        <f t="shared" si="529"/>
        <v/>
      </c>
      <c r="C5001" s="140">
        <f t="shared" si="530"/>
        <v>52963200</v>
      </c>
      <c r="D5001" s="144"/>
      <c r="G5001" s="147"/>
      <c r="X5001" s="146"/>
      <c r="Y5001" s="146"/>
      <c r="Z5001" s="199"/>
      <c r="AA5001" s="146"/>
      <c r="AB5001" s="148"/>
    </row>
    <row r="5002" spans="1:28" x14ac:dyDescent="0.2">
      <c r="A5002" s="150"/>
      <c r="B5002" s="149" t="str">
        <f t="shared" si="529"/>
        <v/>
      </c>
      <c r="C5002" s="140">
        <f t="shared" si="530"/>
        <v>52974000</v>
      </c>
      <c r="D5002" s="144"/>
      <c r="G5002" s="147"/>
      <c r="X5002" s="146"/>
      <c r="Y5002" s="146"/>
      <c r="Z5002" s="199"/>
      <c r="AA5002" s="146"/>
      <c r="AB5002" s="148"/>
    </row>
    <row r="5003" spans="1:28" x14ac:dyDescent="0.2">
      <c r="A5003" s="150"/>
      <c r="B5003" s="149" t="str">
        <f t="shared" si="529"/>
        <v/>
      </c>
      <c r="C5003" s="140">
        <f t="shared" si="530"/>
        <v>52984800</v>
      </c>
      <c r="D5003" s="144"/>
      <c r="G5003" s="147"/>
      <c r="X5003" s="146"/>
      <c r="Y5003" s="146"/>
      <c r="Z5003" s="199"/>
      <c r="AA5003" s="146"/>
      <c r="AB5003" s="148"/>
    </row>
    <row r="5004" spans="1:28" x14ac:dyDescent="0.2">
      <c r="A5004" s="150"/>
      <c r="B5004" s="149" t="str">
        <f t="shared" si="529"/>
        <v/>
      </c>
      <c r="C5004" s="140">
        <f t="shared" si="530"/>
        <v>52995600</v>
      </c>
      <c r="D5004" s="144"/>
      <c r="G5004" s="147"/>
      <c r="X5004" s="146"/>
      <c r="Y5004" s="146"/>
      <c r="Z5004" s="199"/>
      <c r="AA5004" s="146"/>
      <c r="AB5004" s="148"/>
    </row>
    <row r="5005" spans="1:28" x14ac:dyDescent="0.2">
      <c r="A5005" s="150"/>
      <c r="B5005" s="149" t="str">
        <f t="shared" si="529"/>
        <v/>
      </c>
      <c r="C5005" s="140">
        <f t="shared" si="530"/>
        <v>53006400</v>
      </c>
      <c r="D5005" s="144"/>
      <c r="G5005" s="147"/>
      <c r="X5005" s="146"/>
      <c r="Y5005" s="146"/>
      <c r="Z5005" s="199"/>
      <c r="AA5005" s="146"/>
      <c r="AB5005" s="148"/>
    </row>
    <row r="5006" spans="1:28" x14ac:dyDescent="0.2">
      <c r="A5006" s="150"/>
      <c r="B5006" s="149" t="str">
        <f t="shared" si="529"/>
        <v/>
      </c>
      <c r="C5006" s="140">
        <f t="shared" si="530"/>
        <v>53017200</v>
      </c>
      <c r="D5006" s="144"/>
      <c r="G5006" s="147"/>
      <c r="X5006" s="146"/>
      <c r="Y5006" s="146"/>
      <c r="Z5006" s="199"/>
      <c r="AA5006" s="146"/>
      <c r="AB5006" s="148"/>
    </row>
    <row r="5007" spans="1:28" x14ac:dyDescent="0.2">
      <c r="A5007" s="150"/>
      <c r="B5007" s="149" t="str">
        <f t="shared" si="529"/>
        <v/>
      </c>
      <c r="C5007" s="140">
        <f t="shared" si="530"/>
        <v>53028000</v>
      </c>
      <c r="D5007" s="144"/>
      <c r="G5007" s="147"/>
      <c r="X5007" s="146"/>
      <c r="Y5007" s="146"/>
      <c r="Z5007" s="199"/>
      <c r="AA5007" s="146"/>
      <c r="AB5007" s="148"/>
    </row>
    <row r="5008" spans="1:28" x14ac:dyDescent="0.2">
      <c r="A5008" s="150"/>
      <c r="B5008" s="149" t="str">
        <f t="shared" si="529"/>
        <v/>
      </c>
      <c r="C5008" s="140">
        <f t="shared" si="530"/>
        <v>53038800</v>
      </c>
      <c r="D5008" s="144"/>
      <c r="G5008" s="147"/>
      <c r="X5008" s="146"/>
      <c r="Y5008" s="146"/>
      <c r="Z5008" s="199"/>
      <c r="AA5008" s="146"/>
      <c r="AB5008" s="148"/>
    </row>
    <row r="5009" spans="1:28" x14ac:dyDescent="0.2">
      <c r="A5009" s="150"/>
      <c r="B5009" s="149" t="str">
        <f t="shared" si="529"/>
        <v/>
      </c>
      <c r="C5009" s="140">
        <f t="shared" si="530"/>
        <v>53049600</v>
      </c>
      <c r="D5009" s="144"/>
      <c r="G5009" s="147"/>
      <c r="X5009" s="146"/>
      <c r="Y5009" s="146"/>
      <c r="Z5009" s="199"/>
      <c r="AA5009" s="146"/>
      <c r="AB5009" s="148"/>
    </row>
    <row r="5010" spans="1:28" x14ac:dyDescent="0.2">
      <c r="A5010" s="150"/>
      <c r="B5010" s="149" t="str">
        <f t="shared" si="529"/>
        <v/>
      </c>
      <c r="C5010" s="140">
        <f t="shared" si="530"/>
        <v>53060400</v>
      </c>
      <c r="D5010" s="144"/>
      <c r="G5010" s="147"/>
      <c r="X5010" s="146"/>
      <c r="Y5010" s="146"/>
      <c r="Z5010" s="199"/>
      <c r="AA5010" s="146"/>
      <c r="AB5010" s="148"/>
    </row>
    <row r="5011" spans="1:28" x14ac:dyDescent="0.2">
      <c r="A5011" s="150"/>
      <c r="B5011" s="149" t="str">
        <f t="shared" si="529"/>
        <v/>
      </c>
      <c r="C5011" s="140">
        <f t="shared" si="530"/>
        <v>53071200</v>
      </c>
      <c r="D5011" s="144"/>
      <c r="G5011" s="147"/>
      <c r="X5011" s="146"/>
      <c r="Y5011" s="146"/>
      <c r="Z5011" s="199"/>
      <c r="AA5011" s="146"/>
      <c r="AB5011" s="148"/>
    </row>
    <row r="5012" spans="1:28" x14ac:dyDescent="0.2">
      <c r="A5012" s="150"/>
      <c r="B5012" s="149" t="str">
        <f t="shared" si="529"/>
        <v/>
      </c>
      <c r="C5012" s="140">
        <f t="shared" si="530"/>
        <v>53082000</v>
      </c>
      <c r="D5012" s="144"/>
      <c r="G5012" s="147"/>
      <c r="X5012" s="146"/>
      <c r="Y5012" s="146"/>
      <c r="Z5012" s="199"/>
      <c r="AA5012" s="146"/>
      <c r="AB5012" s="148"/>
    </row>
    <row r="5013" spans="1:28" x14ac:dyDescent="0.2">
      <c r="A5013" s="150"/>
      <c r="B5013" s="149" t="str">
        <f t="shared" si="529"/>
        <v/>
      </c>
      <c r="C5013" s="140">
        <f t="shared" si="530"/>
        <v>53092800</v>
      </c>
      <c r="D5013" s="144"/>
      <c r="G5013" s="147"/>
      <c r="X5013" s="146"/>
      <c r="Y5013" s="146"/>
      <c r="Z5013" s="199"/>
      <c r="AA5013" s="146"/>
      <c r="AB5013" s="148"/>
    </row>
    <row r="5014" spans="1:28" x14ac:dyDescent="0.2">
      <c r="A5014" s="150"/>
      <c r="B5014" s="149" t="str">
        <f t="shared" si="529"/>
        <v/>
      </c>
      <c r="C5014" s="140">
        <f t="shared" si="530"/>
        <v>53103600</v>
      </c>
      <c r="D5014" s="144"/>
      <c r="G5014" s="147"/>
      <c r="X5014" s="146"/>
      <c r="Y5014" s="146"/>
      <c r="Z5014" s="199"/>
      <c r="AA5014" s="146"/>
      <c r="AB5014" s="148"/>
    </row>
    <row r="5015" spans="1:28" x14ac:dyDescent="0.2">
      <c r="A5015" s="150"/>
      <c r="B5015" s="149" t="str">
        <f t="shared" si="529"/>
        <v/>
      </c>
      <c r="C5015" s="140">
        <f t="shared" si="530"/>
        <v>53114400</v>
      </c>
      <c r="D5015" s="144"/>
      <c r="G5015" s="147"/>
      <c r="X5015" s="146"/>
      <c r="Y5015" s="146"/>
      <c r="Z5015" s="199"/>
      <c r="AA5015" s="146"/>
      <c r="AB5015" s="148"/>
    </row>
    <row r="5016" spans="1:28" x14ac:dyDescent="0.2">
      <c r="A5016" s="150"/>
      <c r="B5016" s="149" t="str">
        <f t="shared" si="529"/>
        <v/>
      </c>
      <c r="C5016" s="140">
        <f t="shared" si="530"/>
        <v>53125200</v>
      </c>
      <c r="D5016" s="144"/>
      <c r="G5016" s="147"/>
      <c r="X5016" s="146"/>
      <c r="Y5016" s="146"/>
      <c r="Z5016" s="199"/>
      <c r="AA5016" s="146"/>
      <c r="AB5016" s="148"/>
    </row>
    <row r="5017" spans="1:28" x14ac:dyDescent="0.2">
      <c r="A5017" s="150"/>
      <c r="B5017" s="149" t="str">
        <f t="shared" si="529"/>
        <v/>
      </c>
      <c r="C5017" s="140">
        <f t="shared" si="530"/>
        <v>53136000</v>
      </c>
      <c r="D5017" s="144"/>
      <c r="G5017" s="147"/>
      <c r="X5017" s="146"/>
      <c r="Y5017" s="146"/>
      <c r="Z5017" s="199"/>
      <c r="AA5017" s="146"/>
      <c r="AB5017" s="148"/>
    </row>
    <row r="5018" spans="1:28" x14ac:dyDescent="0.2">
      <c r="A5018" s="150"/>
      <c r="B5018" s="149" t="str">
        <f t="shared" si="529"/>
        <v/>
      </c>
      <c r="C5018" s="140">
        <f t="shared" si="530"/>
        <v>53146800</v>
      </c>
      <c r="D5018" s="144"/>
      <c r="G5018" s="147"/>
      <c r="X5018" s="146"/>
      <c r="Y5018" s="146"/>
      <c r="Z5018" s="199"/>
      <c r="AA5018" s="146"/>
      <c r="AB5018" s="148"/>
    </row>
    <row r="5019" spans="1:28" x14ac:dyDescent="0.2">
      <c r="A5019" s="150"/>
      <c r="B5019" s="149" t="str">
        <f t="shared" si="529"/>
        <v/>
      </c>
      <c r="C5019" s="140">
        <f t="shared" si="530"/>
        <v>53157600</v>
      </c>
      <c r="D5019" s="144"/>
      <c r="G5019" s="147"/>
      <c r="X5019" s="146"/>
      <c r="Y5019" s="146"/>
      <c r="Z5019" s="199"/>
      <c r="AA5019" s="146"/>
      <c r="AB5019" s="148"/>
    </row>
    <row r="5020" spans="1:28" x14ac:dyDescent="0.2">
      <c r="A5020" s="150"/>
      <c r="B5020" s="149" t="str">
        <f t="shared" si="529"/>
        <v/>
      </c>
      <c r="C5020" s="140">
        <f t="shared" si="530"/>
        <v>53168400</v>
      </c>
      <c r="D5020" s="144"/>
      <c r="G5020" s="147"/>
      <c r="X5020" s="146"/>
      <c r="Y5020" s="146"/>
      <c r="Z5020" s="199"/>
      <c r="AA5020" s="146"/>
      <c r="AB5020" s="148"/>
    </row>
    <row r="5021" spans="1:28" x14ac:dyDescent="0.2">
      <c r="A5021" s="150"/>
      <c r="B5021" s="149" t="str">
        <f t="shared" si="529"/>
        <v/>
      </c>
      <c r="C5021" s="140">
        <f t="shared" si="530"/>
        <v>53179200</v>
      </c>
      <c r="D5021" s="144"/>
      <c r="G5021" s="147"/>
      <c r="X5021" s="146"/>
      <c r="Y5021" s="146"/>
      <c r="Z5021" s="199"/>
      <c r="AA5021" s="146"/>
      <c r="AB5021" s="148"/>
    </row>
    <row r="5022" spans="1:28" x14ac:dyDescent="0.2">
      <c r="A5022" s="150"/>
      <c r="B5022" s="149" t="str">
        <f t="shared" si="529"/>
        <v/>
      </c>
      <c r="C5022" s="140">
        <f t="shared" si="530"/>
        <v>53190000</v>
      </c>
      <c r="D5022" s="144"/>
      <c r="G5022" s="147"/>
      <c r="X5022" s="146"/>
      <c r="Y5022" s="146"/>
      <c r="Z5022" s="199"/>
      <c r="AA5022" s="146"/>
      <c r="AB5022" s="148"/>
    </row>
    <row r="5023" spans="1:28" x14ac:dyDescent="0.2">
      <c r="A5023" s="150"/>
      <c r="B5023" s="149" t="str">
        <f t="shared" si="529"/>
        <v/>
      </c>
      <c r="C5023" s="140">
        <f t="shared" si="530"/>
        <v>53200800</v>
      </c>
      <c r="D5023" s="144"/>
      <c r="G5023" s="147"/>
      <c r="X5023" s="146"/>
      <c r="Y5023" s="146"/>
      <c r="Z5023" s="199"/>
      <c r="AA5023" s="146"/>
      <c r="AB5023" s="148"/>
    </row>
    <row r="5024" spans="1:28" x14ac:dyDescent="0.2">
      <c r="A5024" s="150"/>
      <c r="B5024" s="149" t="str">
        <f t="shared" si="529"/>
        <v/>
      </c>
      <c r="C5024" s="140">
        <f t="shared" si="530"/>
        <v>53211600</v>
      </c>
      <c r="D5024" s="144"/>
      <c r="G5024" s="147"/>
      <c r="X5024" s="146"/>
      <c r="Y5024" s="146"/>
      <c r="Z5024" s="199"/>
      <c r="AA5024" s="146"/>
      <c r="AB5024" s="148"/>
    </row>
    <row r="5025" spans="1:28" x14ac:dyDescent="0.2">
      <c r="A5025" s="150"/>
      <c r="B5025" s="149" t="str">
        <f t="shared" si="529"/>
        <v/>
      </c>
      <c r="C5025" s="140">
        <f t="shared" si="530"/>
        <v>53222400</v>
      </c>
      <c r="D5025" s="144"/>
      <c r="G5025" s="147"/>
      <c r="X5025" s="146"/>
      <c r="Y5025" s="146"/>
      <c r="Z5025" s="199"/>
      <c r="AA5025" s="146"/>
      <c r="AB5025" s="148"/>
    </row>
    <row r="5026" spans="1:28" x14ac:dyDescent="0.2">
      <c r="A5026" s="150"/>
      <c r="B5026" s="149" t="str">
        <f t="shared" si="529"/>
        <v/>
      </c>
      <c r="C5026" s="140">
        <f t="shared" si="530"/>
        <v>53233200</v>
      </c>
      <c r="D5026" s="144"/>
      <c r="G5026" s="147"/>
      <c r="X5026" s="146"/>
      <c r="Y5026" s="146"/>
      <c r="Z5026" s="199"/>
      <c r="AA5026" s="146"/>
      <c r="AB5026" s="148"/>
    </row>
    <row r="5027" spans="1:28" x14ac:dyDescent="0.2">
      <c r="A5027" s="150"/>
      <c r="B5027" s="149" t="str">
        <f t="shared" si="529"/>
        <v/>
      </c>
      <c r="C5027" s="140">
        <f t="shared" si="530"/>
        <v>53244000</v>
      </c>
      <c r="D5027" s="144"/>
      <c r="G5027" s="147"/>
      <c r="X5027" s="146"/>
      <c r="Y5027" s="146"/>
      <c r="Z5027" s="199"/>
      <c r="AA5027" s="146"/>
      <c r="AB5027" s="148"/>
    </row>
    <row r="5028" spans="1:28" x14ac:dyDescent="0.2">
      <c r="A5028" s="150"/>
      <c r="B5028" s="149" t="str">
        <f t="shared" si="529"/>
        <v/>
      </c>
      <c r="C5028" s="140">
        <f t="shared" si="530"/>
        <v>53254800</v>
      </c>
      <c r="D5028" s="144"/>
      <c r="G5028" s="147"/>
      <c r="X5028" s="146"/>
      <c r="Y5028" s="146"/>
      <c r="Z5028" s="199"/>
      <c r="AA5028" s="146"/>
      <c r="AB5028" s="148"/>
    </row>
    <row r="5029" spans="1:28" x14ac:dyDescent="0.2">
      <c r="A5029" s="150"/>
      <c r="B5029" s="149" t="str">
        <f t="shared" si="529"/>
        <v/>
      </c>
      <c r="C5029" s="140">
        <f t="shared" si="530"/>
        <v>53265600</v>
      </c>
      <c r="D5029" s="144"/>
      <c r="G5029" s="147"/>
      <c r="X5029" s="146"/>
      <c r="Y5029" s="146"/>
      <c r="Z5029" s="199"/>
      <c r="AA5029" s="146"/>
      <c r="AB5029" s="148"/>
    </row>
    <row r="5030" spans="1:28" x14ac:dyDescent="0.2">
      <c r="A5030" s="150"/>
      <c r="B5030" s="149" t="str">
        <f t="shared" si="529"/>
        <v/>
      </c>
      <c r="C5030" s="140">
        <f t="shared" si="530"/>
        <v>53276400</v>
      </c>
      <c r="D5030" s="144"/>
      <c r="G5030" s="147"/>
      <c r="X5030" s="146"/>
      <c r="Y5030" s="146"/>
      <c r="Z5030" s="199"/>
      <c r="AA5030" s="146"/>
      <c r="AB5030" s="148"/>
    </row>
    <row r="5031" spans="1:28" x14ac:dyDescent="0.2">
      <c r="A5031" s="150"/>
      <c r="B5031" s="149" t="str">
        <f t="shared" si="529"/>
        <v/>
      </c>
      <c r="C5031" s="140">
        <f t="shared" si="530"/>
        <v>53287200</v>
      </c>
      <c r="D5031" s="144"/>
      <c r="G5031" s="147"/>
      <c r="X5031" s="146"/>
      <c r="Y5031" s="146"/>
      <c r="Z5031" s="199"/>
      <c r="AA5031" s="146"/>
      <c r="AB5031" s="148"/>
    </row>
    <row r="5032" spans="1:28" x14ac:dyDescent="0.2">
      <c r="A5032" s="150"/>
      <c r="B5032" s="149" t="str">
        <f t="shared" si="529"/>
        <v/>
      </c>
      <c r="C5032" s="140">
        <f t="shared" si="530"/>
        <v>53298000</v>
      </c>
      <c r="D5032" s="144"/>
      <c r="G5032" s="147"/>
      <c r="X5032" s="146"/>
      <c r="Y5032" s="146"/>
      <c r="Z5032" s="199"/>
      <c r="AA5032" s="146"/>
      <c r="AB5032" s="148"/>
    </row>
    <row r="5033" spans="1:28" x14ac:dyDescent="0.2">
      <c r="A5033" s="150"/>
      <c r="B5033" s="149" t="str">
        <f t="shared" si="529"/>
        <v/>
      </c>
      <c r="C5033" s="140">
        <f t="shared" si="530"/>
        <v>53308800</v>
      </c>
      <c r="D5033" s="144"/>
      <c r="G5033" s="147"/>
      <c r="X5033" s="146"/>
      <c r="Y5033" s="146"/>
      <c r="Z5033" s="199"/>
      <c r="AA5033" s="146"/>
      <c r="AB5033" s="148"/>
    </row>
    <row r="5034" spans="1:28" x14ac:dyDescent="0.2">
      <c r="A5034" s="150"/>
      <c r="B5034" s="149" t="str">
        <f t="shared" si="529"/>
        <v/>
      </c>
      <c r="C5034" s="140">
        <f t="shared" si="530"/>
        <v>53319600</v>
      </c>
      <c r="D5034" s="144"/>
      <c r="G5034" s="147"/>
      <c r="X5034" s="146"/>
      <c r="Y5034" s="146"/>
      <c r="Z5034" s="199"/>
      <c r="AA5034" s="146"/>
      <c r="AB5034" s="148"/>
    </row>
    <row r="5035" spans="1:28" x14ac:dyDescent="0.2">
      <c r="A5035" s="150"/>
      <c r="B5035" s="149" t="str">
        <f t="shared" si="529"/>
        <v/>
      </c>
      <c r="C5035" s="140">
        <f t="shared" si="530"/>
        <v>53330400</v>
      </c>
      <c r="D5035" s="144"/>
      <c r="G5035" s="147"/>
      <c r="X5035" s="146"/>
      <c r="Y5035" s="146"/>
      <c r="Z5035" s="199"/>
      <c r="AA5035" s="146"/>
      <c r="AB5035" s="148"/>
    </row>
    <row r="5036" spans="1:28" x14ac:dyDescent="0.2">
      <c r="A5036" s="150"/>
      <c r="B5036" s="149" t="str">
        <f t="shared" si="529"/>
        <v/>
      </c>
      <c r="C5036" s="140">
        <f t="shared" si="530"/>
        <v>53341200</v>
      </c>
      <c r="D5036" s="144"/>
      <c r="G5036" s="147"/>
      <c r="X5036" s="146"/>
      <c r="Y5036" s="146"/>
      <c r="Z5036" s="199"/>
      <c r="AA5036" s="146"/>
      <c r="AB5036" s="148"/>
    </row>
    <row r="5037" spans="1:28" x14ac:dyDescent="0.2">
      <c r="A5037" s="150"/>
      <c r="B5037" s="149" t="str">
        <f t="shared" si="529"/>
        <v/>
      </c>
      <c r="C5037" s="140">
        <f t="shared" si="530"/>
        <v>53352000</v>
      </c>
      <c r="D5037" s="144"/>
      <c r="G5037" s="147"/>
      <c r="X5037" s="146"/>
      <c r="Y5037" s="146"/>
      <c r="Z5037" s="199"/>
      <c r="AA5037" s="146"/>
      <c r="AB5037" s="148"/>
    </row>
    <row r="5038" spans="1:28" x14ac:dyDescent="0.2">
      <c r="A5038" s="150"/>
      <c r="B5038" s="149" t="str">
        <f t="shared" si="529"/>
        <v/>
      </c>
      <c r="C5038" s="140">
        <f t="shared" si="530"/>
        <v>53362800</v>
      </c>
      <c r="D5038" s="144"/>
      <c r="G5038" s="147"/>
      <c r="X5038" s="146"/>
      <c r="Y5038" s="146"/>
      <c r="Z5038" s="199"/>
      <c r="AA5038" s="146"/>
      <c r="AB5038" s="148"/>
    </row>
    <row r="5039" spans="1:28" x14ac:dyDescent="0.2">
      <c r="A5039" s="150"/>
      <c r="B5039" s="149" t="str">
        <f t="shared" si="529"/>
        <v/>
      </c>
      <c r="C5039" s="140">
        <f t="shared" si="530"/>
        <v>53373600</v>
      </c>
      <c r="D5039" s="144"/>
      <c r="G5039" s="147"/>
      <c r="X5039" s="146"/>
      <c r="Y5039" s="146"/>
      <c r="Z5039" s="199"/>
      <c r="AA5039" s="146"/>
      <c r="AB5039" s="148"/>
    </row>
    <row r="5040" spans="1:28" x14ac:dyDescent="0.2">
      <c r="A5040" s="150"/>
      <c r="B5040" s="149" t="str">
        <f t="shared" si="529"/>
        <v/>
      </c>
      <c r="C5040" s="140">
        <f t="shared" si="530"/>
        <v>53384400</v>
      </c>
      <c r="D5040" s="144"/>
      <c r="G5040" s="147"/>
      <c r="X5040" s="146"/>
      <c r="Y5040" s="146"/>
      <c r="Z5040" s="199"/>
      <c r="AA5040" s="146"/>
      <c r="AB5040" s="148"/>
    </row>
    <row r="5041" spans="1:28" x14ac:dyDescent="0.2">
      <c r="A5041" s="150"/>
      <c r="B5041" s="149" t="str">
        <f t="shared" si="529"/>
        <v/>
      </c>
      <c r="C5041" s="140">
        <f t="shared" si="530"/>
        <v>53395200</v>
      </c>
      <c r="D5041" s="144"/>
      <c r="G5041" s="147"/>
      <c r="X5041" s="146"/>
      <c r="Y5041" s="146"/>
      <c r="Z5041" s="199"/>
      <c r="AA5041" s="146"/>
      <c r="AB5041" s="148"/>
    </row>
    <row r="5042" spans="1:28" x14ac:dyDescent="0.2">
      <c r="A5042" s="150"/>
      <c r="B5042" s="149" t="str">
        <f t="shared" si="529"/>
        <v/>
      </c>
      <c r="C5042" s="140">
        <f t="shared" si="530"/>
        <v>53406000</v>
      </c>
      <c r="D5042" s="144"/>
      <c r="G5042" s="147"/>
      <c r="X5042" s="146"/>
      <c r="Y5042" s="146"/>
      <c r="Z5042" s="199"/>
      <c r="AA5042" s="146"/>
      <c r="AB5042" s="148"/>
    </row>
    <row r="5043" spans="1:28" x14ac:dyDescent="0.2">
      <c r="A5043" s="150"/>
      <c r="B5043" s="149" t="str">
        <f t="shared" si="529"/>
        <v/>
      </c>
      <c r="C5043" s="140">
        <f t="shared" si="530"/>
        <v>53416800</v>
      </c>
      <c r="D5043" s="144"/>
      <c r="G5043" s="147"/>
      <c r="X5043" s="146"/>
      <c r="Y5043" s="146"/>
      <c r="Z5043" s="199"/>
      <c r="AA5043" s="146"/>
      <c r="AB5043" s="148"/>
    </row>
    <row r="5044" spans="1:28" x14ac:dyDescent="0.2">
      <c r="A5044" s="150"/>
      <c r="B5044" s="149" t="str">
        <f t="shared" si="529"/>
        <v/>
      </c>
      <c r="C5044" s="140">
        <f t="shared" si="530"/>
        <v>53427600</v>
      </c>
      <c r="D5044" s="144"/>
      <c r="G5044" s="147"/>
      <c r="X5044" s="146"/>
      <c r="Y5044" s="146"/>
      <c r="Z5044" s="199"/>
      <c r="AA5044" s="146"/>
      <c r="AB5044" s="148"/>
    </row>
    <row r="5045" spans="1:28" x14ac:dyDescent="0.2">
      <c r="A5045" s="150"/>
      <c r="B5045" s="149" t="str">
        <f t="shared" si="529"/>
        <v/>
      </c>
      <c r="C5045" s="140">
        <f t="shared" si="530"/>
        <v>53438400</v>
      </c>
      <c r="D5045" s="144"/>
      <c r="G5045" s="147"/>
      <c r="X5045" s="146"/>
      <c r="Y5045" s="146"/>
      <c r="Z5045" s="199"/>
      <c r="AA5045" s="146"/>
      <c r="AB5045" s="148"/>
    </row>
    <row r="5046" spans="1:28" x14ac:dyDescent="0.2">
      <c r="A5046" s="150"/>
      <c r="B5046" s="149" t="str">
        <f t="shared" ref="B5046:B5109" si="531">IF(D5046="","",B5045+$N$5/24+0.000000001)</f>
        <v/>
      </c>
      <c r="C5046" s="140">
        <f t="shared" si="530"/>
        <v>53449200</v>
      </c>
      <c r="D5046" s="144"/>
      <c r="G5046" s="147"/>
      <c r="X5046" s="146"/>
      <c r="Y5046" s="146"/>
      <c r="Z5046" s="199"/>
      <c r="AA5046" s="146"/>
      <c r="AB5046" s="148"/>
    </row>
    <row r="5047" spans="1:28" x14ac:dyDescent="0.2">
      <c r="A5047" s="150"/>
      <c r="B5047" s="149" t="str">
        <f t="shared" si="531"/>
        <v/>
      </c>
      <c r="C5047" s="140">
        <f t="shared" si="530"/>
        <v>53460000</v>
      </c>
      <c r="D5047" s="144"/>
      <c r="G5047" s="147"/>
      <c r="X5047" s="146"/>
      <c r="Y5047" s="146"/>
      <c r="Z5047" s="199"/>
      <c r="AA5047" s="146"/>
      <c r="AB5047" s="148"/>
    </row>
    <row r="5048" spans="1:28" x14ac:dyDescent="0.2">
      <c r="A5048" s="150"/>
      <c r="B5048" s="149" t="str">
        <f t="shared" si="531"/>
        <v/>
      </c>
      <c r="C5048" s="140">
        <f t="shared" si="530"/>
        <v>53470800</v>
      </c>
      <c r="D5048" s="144"/>
      <c r="G5048" s="147"/>
      <c r="X5048" s="146"/>
      <c r="Y5048" s="146"/>
      <c r="Z5048" s="199"/>
      <c r="AA5048" s="146"/>
      <c r="AB5048" s="148"/>
    </row>
    <row r="5049" spans="1:28" x14ac:dyDescent="0.2">
      <c r="A5049" s="150"/>
      <c r="B5049" s="149" t="str">
        <f t="shared" si="531"/>
        <v/>
      </c>
      <c r="C5049" s="140">
        <f t="shared" si="530"/>
        <v>53481600</v>
      </c>
      <c r="D5049" s="144"/>
      <c r="G5049" s="147"/>
      <c r="X5049" s="146"/>
      <c r="Y5049" s="146"/>
      <c r="Z5049" s="199"/>
      <c r="AA5049" s="146"/>
      <c r="AB5049" s="148"/>
    </row>
    <row r="5050" spans="1:28" x14ac:dyDescent="0.2">
      <c r="A5050" s="150"/>
      <c r="B5050" s="149" t="str">
        <f t="shared" si="531"/>
        <v/>
      </c>
      <c r="C5050" s="140">
        <f t="shared" si="530"/>
        <v>53492400</v>
      </c>
      <c r="D5050" s="144"/>
      <c r="G5050" s="147"/>
      <c r="X5050" s="146"/>
      <c r="Y5050" s="146"/>
      <c r="Z5050" s="199"/>
      <c r="AA5050" s="146"/>
      <c r="AB5050" s="148"/>
    </row>
    <row r="5051" spans="1:28" x14ac:dyDescent="0.2">
      <c r="A5051" s="150"/>
      <c r="B5051" s="149" t="str">
        <f t="shared" si="531"/>
        <v/>
      </c>
      <c r="C5051" s="140">
        <f t="shared" si="530"/>
        <v>53503200</v>
      </c>
      <c r="D5051" s="144"/>
      <c r="G5051" s="147"/>
      <c r="X5051" s="146"/>
      <c r="Y5051" s="146"/>
      <c r="Z5051" s="199"/>
      <c r="AA5051" s="146"/>
      <c r="AB5051" s="148"/>
    </row>
    <row r="5052" spans="1:28" x14ac:dyDescent="0.2">
      <c r="A5052" s="150"/>
      <c r="B5052" s="149" t="str">
        <f t="shared" si="531"/>
        <v/>
      </c>
      <c r="C5052" s="140">
        <f t="shared" ref="C5052:C5115" si="532">C5051+$N$5*3600+0.00000000001</f>
        <v>53514000</v>
      </c>
      <c r="D5052" s="144"/>
      <c r="G5052" s="147"/>
      <c r="X5052" s="146"/>
      <c r="Y5052" s="146"/>
      <c r="Z5052" s="199"/>
      <c r="AA5052" s="146"/>
      <c r="AB5052" s="148"/>
    </row>
    <row r="5053" spans="1:28" x14ac:dyDescent="0.2">
      <c r="A5053" s="150"/>
      <c r="B5053" s="149" t="str">
        <f t="shared" si="531"/>
        <v/>
      </c>
      <c r="C5053" s="140">
        <f t="shared" si="532"/>
        <v>53524800</v>
      </c>
      <c r="D5053" s="144"/>
      <c r="G5053" s="147"/>
      <c r="X5053" s="146"/>
      <c r="Y5053" s="146"/>
      <c r="Z5053" s="199"/>
      <c r="AA5053" s="146"/>
      <c r="AB5053" s="148"/>
    </row>
    <row r="5054" spans="1:28" x14ac:dyDescent="0.2">
      <c r="A5054" s="150"/>
      <c r="B5054" s="149" t="str">
        <f t="shared" si="531"/>
        <v/>
      </c>
      <c r="C5054" s="140">
        <f t="shared" si="532"/>
        <v>53535600</v>
      </c>
      <c r="D5054" s="144"/>
      <c r="G5054" s="147"/>
      <c r="X5054" s="146"/>
      <c r="Y5054" s="146"/>
      <c r="Z5054" s="199"/>
      <c r="AA5054" s="146"/>
      <c r="AB5054" s="148"/>
    </row>
    <row r="5055" spans="1:28" x14ac:dyDescent="0.2">
      <c r="A5055" s="150"/>
      <c r="B5055" s="149" t="str">
        <f t="shared" si="531"/>
        <v/>
      </c>
      <c r="C5055" s="140">
        <f t="shared" si="532"/>
        <v>53546400</v>
      </c>
      <c r="D5055" s="144"/>
      <c r="G5055" s="147"/>
      <c r="X5055" s="146"/>
      <c r="Y5055" s="146"/>
      <c r="Z5055" s="199"/>
      <c r="AA5055" s="146"/>
      <c r="AB5055" s="148"/>
    </row>
    <row r="5056" spans="1:28" x14ac:dyDescent="0.2">
      <c r="A5056" s="150"/>
      <c r="B5056" s="149" t="str">
        <f t="shared" si="531"/>
        <v/>
      </c>
      <c r="C5056" s="140">
        <f t="shared" si="532"/>
        <v>53557200</v>
      </c>
      <c r="D5056" s="144"/>
      <c r="G5056" s="147"/>
      <c r="X5056" s="146"/>
      <c r="Y5056" s="146"/>
      <c r="Z5056" s="199"/>
      <c r="AA5056" s="146"/>
      <c r="AB5056" s="148"/>
    </row>
    <row r="5057" spans="1:28" x14ac:dyDescent="0.2">
      <c r="A5057" s="150"/>
      <c r="B5057" s="149" t="str">
        <f t="shared" si="531"/>
        <v/>
      </c>
      <c r="C5057" s="140">
        <f t="shared" si="532"/>
        <v>53568000</v>
      </c>
      <c r="D5057" s="144"/>
      <c r="G5057" s="147"/>
      <c r="X5057" s="146"/>
      <c r="Y5057" s="146"/>
      <c r="Z5057" s="199"/>
      <c r="AA5057" s="146"/>
      <c r="AB5057" s="148"/>
    </row>
    <row r="5058" spans="1:28" x14ac:dyDescent="0.2">
      <c r="A5058" s="150"/>
      <c r="B5058" s="149" t="str">
        <f t="shared" si="531"/>
        <v/>
      </c>
      <c r="C5058" s="140">
        <f t="shared" si="532"/>
        <v>53578800</v>
      </c>
      <c r="D5058" s="144"/>
      <c r="G5058" s="147"/>
      <c r="X5058" s="146"/>
      <c r="Y5058" s="146"/>
      <c r="Z5058" s="199"/>
      <c r="AA5058" s="146"/>
      <c r="AB5058" s="148"/>
    </row>
    <row r="5059" spans="1:28" x14ac:dyDescent="0.2">
      <c r="A5059" s="150"/>
      <c r="B5059" s="149" t="str">
        <f t="shared" si="531"/>
        <v/>
      </c>
      <c r="C5059" s="140">
        <f t="shared" si="532"/>
        <v>53589600</v>
      </c>
      <c r="D5059" s="144"/>
      <c r="G5059" s="147"/>
      <c r="X5059" s="146"/>
      <c r="Y5059" s="146"/>
      <c r="Z5059" s="199"/>
      <c r="AA5059" s="146"/>
      <c r="AB5059" s="148"/>
    </row>
    <row r="5060" spans="1:28" x14ac:dyDescent="0.2">
      <c r="A5060" s="150"/>
      <c r="B5060" s="149" t="str">
        <f t="shared" si="531"/>
        <v/>
      </c>
      <c r="C5060" s="140">
        <f t="shared" si="532"/>
        <v>53600400</v>
      </c>
      <c r="D5060" s="144"/>
      <c r="G5060" s="147"/>
      <c r="X5060" s="146"/>
      <c r="Y5060" s="146"/>
      <c r="Z5060" s="199"/>
      <c r="AA5060" s="146"/>
      <c r="AB5060" s="148"/>
    </row>
    <row r="5061" spans="1:28" x14ac:dyDescent="0.2">
      <c r="A5061" s="150"/>
      <c r="B5061" s="149" t="str">
        <f t="shared" si="531"/>
        <v/>
      </c>
      <c r="C5061" s="140">
        <f t="shared" si="532"/>
        <v>53611200</v>
      </c>
      <c r="D5061" s="144"/>
      <c r="G5061" s="147"/>
      <c r="X5061" s="146"/>
      <c r="Y5061" s="146"/>
      <c r="Z5061" s="199"/>
      <c r="AA5061" s="146"/>
      <c r="AB5061" s="148"/>
    </row>
    <row r="5062" spans="1:28" x14ac:dyDescent="0.2">
      <c r="A5062" s="150"/>
      <c r="B5062" s="149" t="str">
        <f t="shared" si="531"/>
        <v/>
      </c>
      <c r="C5062" s="140">
        <f t="shared" si="532"/>
        <v>53622000</v>
      </c>
      <c r="D5062" s="144"/>
      <c r="G5062" s="147"/>
      <c r="X5062" s="146"/>
      <c r="Y5062" s="146"/>
      <c r="Z5062" s="199"/>
      <c r="AA5062" s="146"/>
      <c r="AB5062" s="148"/>
    </row>
    <row r="5063" spans="1:28" x14ac:dyDescent="0.2">
      <c r="A5063" s="150"/>
      <c r="B5063" s="149" t="str">
        <f t="shared" si="531"/>
        <v/>
      </c>
      <c r="C5063" s="140">
        <f t="shared" si="532"/>
        <v>53632800</v>
      </c>
      <c r="D5063" s="144"/>
      <c r="G5063" s="147"/>
      <c r="X5063" s="146"/>
      <c r="Y5063" s="146"/>
      <c r="Z5063" s="199"/>
      <c r="AA5063" s="146"/>
      <c r="AB5063" s="148"/>
    </row>
    <row r="5064" spans="1:28" x14ac:dyDescent="0.2">
      <c r="A5064" s="150"/>
      <c r="B5064" s="149" t="str">
        <f t="shared" si="531"/>
        <v/>
      </c>
      <c r="C5064" s="140">
        <f t="shared" si="532"/>
        <v>53643600</v>
      </c>
      <c r="D5064" s="144"/>
      <c r="G5064" s="147"/>
      <c r="X5064" s="146"/>
      <c r="Y5064" s="146"/>
      <c r="Z5064" s="199"/>
      <c r="AA5064" s="146"/>
      <c r="AB5064" s="148"/>
    </row>
    <row r="5065" spans="1:28" x14ac:dyDescent="0.2">
      <c r="A5065" s="150"/>
      <c r="B5065" s="149" t="str">
        <f t="shared" si="531"/>
        <v/>
      </c>
      <c r="C5065" s="140">
        <f t="shared" si="532"/>
        <v>53654400</v>
      </c>
      <c r="D5065" s="144"/>
      <c r="G5065" s="147"/>
      <c r="X5065" s="146"/>
      <c r="Y5065" s="146"/>
      <c r="Z5065" s="199"/>
      <c r="AA5065" s="146"/>
      <c r="AB5065" s="148"/>
    </row>
    <row r="5066" spans="1:28" x14ac:dyDescent="0.2">
      <c r="A5066" s="150"/>
      <c r="B5066" s="149" t="str">
        <f t="shared" si="531"/>
        <v/>
      </c>
      <c r="C5066" s="140">
        <f t="shared" si="532"/>
        <v>53665200</v>
      </c>
      <c r="D5066" s="144"/>
      <c r="G5066" s="147"/>
      <c r="X5066" s="146"/>
      <c r="Y5066" s="146"/>
      <c r="Z5066" s="199"/>
      <c r="AA5066" s="146"/>
      <c r="AB5066" s="148"/>
    </row>
    <row r="5067" spans="1:28" x14ac:dyDescent="0.2">
      <c r="A5067" s="150"/>
      <c r="B5067" s="149" t="str">
        <f t="shared" si="531"/>
        <v/>
      </c>
      <c r="C5067" s="140">
        <f t="shared" si="532"/>
        <v>53676000</v>
      </c>
      <c r="D5067" s="144"/>
      <c r="G5067" s="147"/>
      <c r="X5067" s="146"/>
      <c r="Y5067" s="146"/>
      <c r="Z5067" s="199"/>
      <c r="AA5067" s="146"/>
      <c r="AB5067" s="148"/>
    </row>
    <row r="5068" spans="1:28" x14ac:dyDescent="0.2">
      <c r="A5068" s="150"/>
      <c r="B5068" s="149" t="str">
        <f t="shared" si="531"/>
        <v/>
      </c>
      <c r="C5068" s="140">
        <f t="shared" si="532"/>
        <v>53686800</v>
      </c>
      <c r="D5068" s="144"/>
      <c r="G5068" s="147"/>
      <c r="X5068" s="146"/>
      <c r="Y5068" s="146"/>
      <c r="Z5068" s="199"/>
      <c r="AA5068" s="146"/>
      <c r="AB5068" s="148"/>
    </row>
    <row r="5069" spans="1:28" x14ac:dyDescent="0.2">
      <c r="A5069" s="150"/>
      <c r="B5069" s="149" t="str">
        <f t="shared" si="531"/>
        <v/>
      </c>
      <c r="C5069" s="140">
        <f t="shared" si="532"/>
        <v>53697600</v>
      </c>
      <c r="D5069" s="144"/>
      <c r="G5069" s="147"/>
      <c r="X5069" s="146"/>
      <c r="Y5069" s="146"/>
      <c r="Z5069" s="199"/>
      <c r="AA5069" s="146"/>
      <c r="AB5069" s="148"/>
    </row>
    <row r="5070" spans="1:28" x14ac:dyDescent="0.2">
      <c r="A5070" s="150"/>
      <c r="B5070" s="149" t="str">
        <f t="shared" si="531"/>
        <v/>
      </c>
      <c r="C5070" s="140">
        <f t="shared" si="532"/>
        <v>53708400</v>
      </c>
      <c r="D5070" s="144"/>
      <c r="G5070" s="147"/>
      <c r="X5070" s="146"/>
      <c r="Y5070" s="146"/>
      <c r="Z5070" s="199"/>
      <c r="AA5070" s="146"/>
      <c r="AB5070" s="148"/>
    </row>
    <row r="5071" spans="1:28" x14ac:dyDescent="0.2">
      <c r="A5071" s="150"/>
      <c r="B5071" s="149" t="str">
        <f t="shared" si="531"/>
        <v/>
      </c>
      <c r="C5071" s="140">
        <f t="shared" si="532"/>
        <v>53719200</v>
      </c>
      <c r="D5071" s="144"/>
      <c r="G5071" s="147"/>
      <c r="X5071" s="146"/>
      <c r="Y5071" s="146"/>
      <c r="Z5071" s="199"/>
      <c r="AA5071" s="146"/>
      <c r="AB5071" s="148"/>
    </row>
    <row r="5072" spans="1:28" x14ac:dyDescent="0.2">
      <c r="A5072" s="150"/>
      <c r="B5072" s="149" t="str">
        <f t="shared" si="531"/>
        <v/>
      </c>
      <c r="C5072" s="140">
        <f t="shared" si="532"/>
        <v>53730000</v>
      </c>
      <c r="D5072" s="144"/>
      <c r="G5072" s="147"/>
      <c r="X5072" s="146"/>
      <c r="Y5072" s="146"/>
      <c r="Z5072" s="199"/>
      <c r="AA5072" s="146"/>
      <c r="AB5072" s="148"/>
    </row>
    <row r="5073" spans="1:28" x14ac:dyDescent="0.2">
      <c r="A5073" s="150"/>
      <c r="B5073" s="149" t="str">
        <f t="shared" si="531"/>
        <v/>
      </c>
      <c r="C5073" s="140">
        <f t="shared" si="532"/>
        <v>53740800</v>
      </c>
      <c r="D5073" s="144"/>
      <c r="G5073" s="147"/>
      <c r="X5073" s="146"/>
      <c r="Y5073" s="146"/>
      <c r="Z5073" s="199"/>
      <c r="AA5073" s="146"/>
      <c r="AB5073" s="148"/>
    </row>
    <row r="5074" spans="1:28" x14ac:dyDescent="0.2">
      <c r="A5074" s="150"/>
      <c r="B5074" s="149" t="str">
        <f t="shared" si="531"/>
        <v/>
      </c>
      <c r="C5074" s="140">
        <f t="shared" si="532"/>
        <v>53751600</v>
      </c>
      <c r="D5074" s="144"/>
      <c r="G5074" s="147"/>
      <c r="X5074" s="146"/>
      <c r="Y5074" s="146"/>
      <c r="Z5074" s="199"/>
      <c r="AA5074" s="146"/>
      <c r="AB5074" s="148"/>
    </row>
    <row r="5075" spans="1:28" x14ac:dyDescent="0.2">
      <c r="A5075" s="150"/>
      <c r="B5075" s="149" t="str">
        <f t="shared" si="531"/>
        <v/>
      </c>
      <c r="C5075" s="140">
        <f t="shared" si="532"/>
        <v>53762400</v>
      </c>
      <c r="D5075" s="144"/>
      <c r="G5075" s="147"/>
      <c r="X5075" s="146"/>
      <c r="Y5075" s="146"/>
      <c r="Z5075" s="199"/>
      <c r="AA5075" s="146"/>
      <c r="AB5075" s="148"/>
    </row>
    <row r="5076" spans="1:28" x14ac:dyDescent="0.2">
      <c r="A5076" s="150"/>
      <c r="B5076" s="149" t="str">
        <f t="shared" si="531"/>
        <v/>
      </c>
      <c r="C5076" s="140">
        <f t="shared" si="532"/>
        <v>53773200</v>
      </c>
      <c r="D5076" s="144"/>
      <c r="G5076" s="147"/>
      <c r="X5076" s="146"/>
      <c r="Y5076" s="146"/>
      <c r="Z5076" s="199"/>
      <c r="AA5076" s="146"/>
      <c r="AB5076" s="148"/>
    </row>
    <row r="5077" spans="1:28" x14ac:dyDescent="0.2">
      <c r="A5077" s="150"/>
      <c r="B5077" s="149" t="str">
        <f t="shared" si="531"/>
        <v/>
      </c>
      <c r="C5077" s="140">
        <f t="shared" si="532"/>
        <v>53784000</v>
      </c>
      <c r="D5077" s="144"/>
      <c r="G5077" s="147"/>
      <c r="X5077" s="146"/>
      <c r="Y5077" s="146"/>
      <c r="Z5077" s="199"/>
      <c r="AA5077" s="146"/>
      <c r="AB5077" s="148"/>
    </row>
    <row r="5078" spans="1:28" x14ac:dyDescent="0.2">
      <c r="A5078" s="150"/>
      <c r="B5078" s="149" t="str">
        <f t="shared" si="531"/>
        <v/>
      </c>
      <c r="C5078" s="140">
        <f t="shared" si="532"/>
        <v>53794800</v>
      </c>
      <c r="D5078" s="144"/>
      <c r="G5078" s="147"/>
      <c r="X5078" s="146"/>
      <c r="Y5078" s="146"/>
      <c r="Z5078" s="199"/>
      <c r="AA5078" s="146"/>
      <c r="AB5078" s="148"/>
    </row>
    <row r="5079" spans="1:28" x14ac:dyDescent="0.2">
      <c r="A5079" s="150"/>
      <c r="B5079" s="149" t="str">
        <f t="shared" si="531"/>
        <v/>
      </c>
      <c r="C5079" s="140">
        <f t="shared" si="532"/>
        <v>53805600</v>
      </c>
      <c r="D5079" s="144"/>
      <c r="G5079" s="147"/>
      <c r="X5079" s="146"/>
      <c r="Y5079" s="146"/>
      <c r="Z5079" s="199"/>
      <c r="AA5079" s="146"/>
      <c r="AB5079" s="148"/>
    </row>
    <row r="5080" spans="1:28" x14ac:dyDescent="0.2">
      <c r="A5080" s="150"/>
      <c r="B5080" s="149" t="str">
        <f t="shared" si="531"/>
        <v/>
      </c>
      <c r="C5080" s="140">
        <f t="shared" si="532"/>
        <v>53816400</v>
      </c>
      <c r="D5080" s="144"/>
      <c r="G5080" s="147"/>
      <c r="X5080" s="146"/>
      <c r="Y5080" s="146"/>
      <c r="Z5080" s="199"/>
      <c r="AA5080" s="146"/>
      <c r="AB5080" s="148"/>
    </row>
    <row r="5081" spans="1:28" x14ac:dyDescent="0.2">
      <c r="A5081" s="150"/>
      <c r="B5081" s="149" t="str">
        <f t="shared" si="531"/>
        <v/>
      </c>
      <c r="C5081" s="140">
        <f t="shared" si="532"/>
        <v>53827200</v>
      </c>
      <c r="D5081" s="144"/>
      <c r="G5081" s="147"/>
      <c r="X5081" s="146"/>
      <c r="Y5081" s="146"/>
      <c r="Z5081" s="199"/>
      <c r="AA5081" s="146"/>
      <c r="AB5081" s="148"/>
    </row>
    <row r="5082" spans="1:28" x14ac:dyDescent="0.2">
      <c r="A5082" s="150"/>
      <c r="B5082" s="149" t="str">
        <f t="shared" si="531"/>
        <v/>
      </c>
      <c r="C5082" s="140">
        <f t="shared" si="532"/>
        <v>53838000</v>
      </c>
      <c r="D5082" s="144"/>
      <c r="G5082" s="147"/>
      <c r="X5082" s="146"/>
      <c r="Y5082" s="146"/>
      <c r="Z5082" s="199"/>
      <c r="AA5082" s="146"/>
      <c r="AB5082" s="148"/>
    </row>
    <row r="5083" spans="1:28" x14ac:dyDescent="0.2">
      <c r="A5083" s="150"/>
      <c r="B5083" s="149" t="str">
        <f t="shared" si="531"/>
        <v/>
      </c>
      <c r="C5083" s="140">
        <f t="shared" si="532"/>
        <v>53848800</v>
      </c>
      <c r="D5083" s="144"/>
      <c r="G5083" s="147"/>
      <c r="X5083" s="146"/>
      <c r="Y5083" s="146"/>
      <c r="Z5083" s="199"/>
      <c r="AA5083" s="146"/>
      <c r="AB5083" s="148"/>
    </row>
    <row r="5084" spans="1:28" x14ac:dyDescent="0.2">
      <c r="A5084" s="150"/>
      <c r="B5084" s="149" t="str">
        <f t="shared" si="531"/>
        <v/>
      </c>
      <c r="C5084" s="140">
        <f t="shared" si="532"/>
        <v>53859600</v>
      </c>
      <c r="D5084" s="144"/>
      <c r="G5084" s="147"/>
      <c r="X5084" s="146"/>
      <c r="Y5084" s="146"/>
      <c r="Z5084" s="199"/>
      <c r="AA5084" s="146"/>
      <c r="AB5084" s="148"/>
    </row>
    <row r="5085" spans="1:28" x14ac:dyDescent="0.2">
      <c r="A5085" s="150"/>
      <c r="B5085" s="149" t="str">
        <f t="shared" si="531"/>
        <v/>
      </c>
      <c r="C5085" s="140">
        <f t="shared" si="532"/>
        <v>53870400</v>
      </c>
      <c r="D5085" s="144"/>
      <c r="G5085" s="147"/>
      <c r="X5085" s="146"/>
      <c r="Y5085" s="146"/>
      <c r="Z5085" s="199"/>
      <c r="AA5085" s="146"/>
      <c r="AB5085" s="148"/>
    </row>
    <row r="5086" spans="1:28" x14ac:dyDescent="0.2">
      <c r="A5086" s="150"/>
      <c r="B5086" s="149" t="str">
        <f t="shared" si="531"/>
        <v/>
      </c>
      <c r="C5086" s="140">
        <f t="shared" si="532"/>
        <v>53881200</v>
      </c>
      <c r="D5086" s="144"/>
      <c r="G5086" s="147"/>
      <c r="X5086" s="146"/>
      <c r="Y5086" s="146"/>
      <c r="Z5086" s="199"/>
      <c r="AA5086" s="146"/>
      <c r="AB5086" s="148"/>
    </row>
    <row r="5087" spans="1:28" x14ac:dyDescent="0.2">
      <c r="A5087" s="150"/>
      <c r="B5087" s="149" t="str">
        <f t="shared" si="531"/>
        <v/>
      </c>
      <c r="C5087" s="140">
        <f t="shared" si="532"/>
        <v>53892000</v>
      </c>
      <c r="D5087" s="144"/>
      <c r="G5087" s="147"/>
      <c r="X5087" s="146"/>
      <c r="Y5087" s="146"/>
      <c r="Z5087" s="199"/>
      <c r="AA5087" s="146"/>
      <c r="AB5087" s="148"/>
    </row>
    <row r="5088" spans="1:28" x14ac:dyDescent="0.2">
      <c r="A5088" s="150"/>
      <c r="B5088" s="149" t="str">
        <f t="shared" si="531"/>
        <v/>
      </c>
      <c r="C5088" s="140">
        <f t="shared" si="532"/>
        <v>53902800</v>
      </c>
      <c r="D5088" s="144"/>
      <c r="G5088" s="147"/>
      <c r="X5088" s="146"/>
      <c r="Y5088" s="146"/>
      <c r="Z5088" s="199"/>
      <c r="AA5088" s="146"/>
      <c r="AB5088" s="148"/>
    </row>
    <row r="5089" spans="1:28" x14ac:dyDescent="0.2">
      <c r="A5089" s="150"/>
      <c r="B5089" s="149" t="str">
        <f t="shared" si="531"/>
        <v/>
      </c>
      <c r="C5089" s="140">
        <f t="shared" si="532"/>
        <v>53913600</v>
      </c>
      <c r="D5089" s="144"/>
      <c r="G5089" s="147"/>
      <c r="X5089" s="146"/>
      <c r="Y5089" s="146"/>
      <c r="Z5089" s="199"/>
      <c r="AA5089" s="146"/>
      <c r="AB5089" s="148"/>
    </row>
    <row r="5090" spans="1:28" x14ac:dyDescent="0.2">
      <c r="A5090" s="150"/>
      <c r="B5090" s="149" t="str">
        <f t="shared" si="531"/>
        <v/>
      </c>
      <c r="C5090" s="140">
        <f t="shared" si="532"/>
        <v>53924400</v>
      </c>
      <c r="D5090" s="144"/>
      <c r="G5090" s="147"/>
      <c r="X5090" s="146"/>
      <c r="Y5090" s="146"/>
      <c r="Z5090" s="199"/>
      <c r="AA5090" s="146"/>
      <c r="AB5090" s="148"/>
    </row>
    <row r="5091" spans="1:28" x14ac:dyDescent="0.2">
      <c r="A5091" s="150"/>
      <c r="B5091" s="149" t="str">
        <f t="shared" si="531"/>
        <v/>
      </c>
      <c r="C5091" s="140">
        <f t="shared" si="532"/>
        <v>53935200</v>
      </c>
      <c r="D5091" s="144"/>
      <c r="G5091" s="147"/>
      <c r="X5091" s="146"/>
      <c r="Y5091" s="146"/>
      <c r="Z5091" s="199"/>
      <c r="AA5091" s="146"/>
      <c r="AB5091" s="148"/>
    </row>
    <row r="5092" spans="1:28" x14ac:dyDescent="0.2">
      <c r="A5092" s="150"/>
      <c r="B5092" s="149" t="str">
        <f t="shared" si="531"/>
        <v/>
      </c>
      <c r="C5092" s="140">
        <f t="shared" si="532"/>
        <v>53946000</v>
      </c>
      <c r="D5092" s="144"/>
      <c r="G5092" s="147"/>
      <c r="X5092" s="146"/>
      <c r="Y5092" s="146"/>
      <c r="Z5092" s="199"/>
      <c r="AA5092" s="146"/>
      <c r="AB5092" s="148"/>
    </row>
    <row r="5093" spans="1:28" x14ac:dyDescent="0.2">
      <c r="A5093" s="150"/>
      <c r="B5093" s="149" t="str">
        <f t="shared" si="531"/>
        <v/>
      </c>
      <c r="C5093" s="140">
        <f t="shared" si="532"/>
        <v>53956800</v>
      </c>
      <c r="D5093" s="144"/>
      <c r="G5093" s="147"/>
      <c r="X5093" s="146"/>
      <c r="Y5093" s="146"/>
      <c r="Z5093" s="199"/>
      <c r="AA5093" s="146"/>
      <c r="AB5093" s="148"/>
    </row>
    <row r="5094" spans="1:28" x14ac:dyDescent="0.2">
      <c r="A5094" s="150"/>
      <c r="B5094" s="149" t="str">
        <f t="shared" si="531"/>
        <v/>
      </c>
      <c r="C5094" s="140">
        <f t="shared" si="532"/>
        <v>53967600</v>
      </c>
      <c r="D5094" s="144"/>
      <c r="G5094" s="147"/>
      <c r="X5094" s="146"/>
      <c r="Y5094" s="146"/>
      <c r="Z5094" s="199"/>
      <c r="AA5094" s="146"/>
      <c r="AB5094" s="148"/>
    </row>
    <row r="5095" spans="1:28" x14ac:dyDescent="0.2">
      <c r="A5095" s="150"/>
      <c r="B5095" s="149" t="str">
        <f t="shared" si="531"/>
        <v/>
      </c>
      <c r="C5095" s="140">
        <f t="shared" si="532"/>
        <v>53978400</v>
      </c>
      <c r="D5095" s="144"/>
      <c r="G5095" s="147"/>
      <c r="X5095" s="146"/>
      <c r="Y5095" s="146"/>
      <c r="Z5095" s="199"/>
      <c r="AA5095" s="146"/>
      <c r="AB5095" s="148"/>
    </row>
    <row r="5096" spans="1:28" x14ac:dyDescent="0.2">
      <c r="A5096" s="150"/>
      <c r="B5096" s="149" t="str">
        <f t="shared" si="531"/>
        <v/>
      </c>
      <c r="C5096" s="140">
        <f t="shared" si="532"/>
        <v>53989200</v>
      </c>
      <c r="D5096" s="144"/>
      <c r="G5096" s="147"/>
      <c r="X5096" s="146"/>
      <c r="Y5096" s="146"/>
      <c r="Z5096" s="199"/>
      <c r="AA5096" s="146"/>
      <c r="AB5096" s="148"/>
    </row>
    <row r="5097" spans="1:28" x14ac:dyDescent="0.2">
      <c r="A5097" s="150"/>
      <c r="B5097" s="149" t="str">
        <f t="shared" si="531"/>
        <v/>
      </c>
      <c r="C5097" s="140">
        <f t="shared" si="532"/>
        <v>54000000</v>
      </c>
      <c r="D5097" s="144"/>
      <c r="G5097" s="147"/>
      <c r="X5097" s="146"/>
      <c r="Y5097" s="146"/>
      <c r="Z5097" s="199"/>
      <c r="AA5097" s="146"/>
      <c r="AB5097" s="148"/>
    </row>
    <row r="5098" spans="1:28" x14ac:dyDescent="0.2">
      <c r="A5098" s="150"/>
      <c r="B5098" s="149" t="str">
        <f t="shared" si="531"/>
        <v/>
      </c>
      <c r="C5098" s="140">
        <f t="shared" si="532"/>
        <v>54010800</v>
      </c>
      <c r="D5098" s="144"/>
      <c r="G5098" s="147"/>
      <c r="X5098" s="146"/>
      <c r="Y5098" s="146"/>
      <c r="Z5098" s="199"/>
      <c r="AA5098" s="146"/>
      <c r="AB5098" s="148"/>
    </row>
    <row r="5099" spans="1:28" x14ac:dyDescent="0.2">
      <c r="A5099" s="150"/>
      <c r="B5099" s="149" t="str">
        <f t="shared" si="531"/>
        <v/>
      </c>
      <c r="C5099" s="140">
        <f t="shared" si="532"/>
        <v>54021600</v>
      </c>
      <c r="D5099" s="144"/>
      <c r="G5099" s="147"/>
      <c r="X5099" s="146"/>
      <c r="Y5099" s="146"/>
      <c r="Z5099" s="199"/>
      <c r="AA5099" s="146"/>
      <c r="AB5099" s="148"/>
    </row>
    <row r="5100" spans="1:28" x14ac:dyDescent="0.2">
      <c r="A5100" s="150"/>
      <c r="B5100" s="149" t="str">
        <f t="shared" si="531"/>
        <v/>
      </c>
      <c r="C5100" s="140">
        <f t="shared" si="532"/>
        <v>54032400</v>
      </c>
      <c r="D5100" s="144"/>
      <c r="G5100" s="147"/>
      <c r="X5100" s="146"/>
      <c r="Y5100" s="146"/>
      <c r="Z5100" s="199"/>
      <c r="AA5100" s="146"/>
      <c r="AB5100" s="148"/>
    </row>
    <row r="5101" spans="1:28" x14ac:dyDescent="0.2">
      <c r="A5101" s="150"/>
      <c r="B5101" s="149" t="str">
        <f t="shared" si="531"/>
        <v/>
      </c>
      <c r="C5101" s="140">
        <f t="shared" si="532"/>
        <v>54043200</v>
      </c>
      <c r="D5101" s="144"/>
      <c r="G5101" s="147"/>
      <c r="X5101" s="146"/>
      <c r="Y5101" s="146"/>
      <c r="Z5101" s="199"/>
      <c r="AA5101" s="146"/>
      <c r="AB5101" s="148"/>
    </row>
    <row r="5102" spans="1:28" x14ac:dyDescent="0.2">
      <c r="A5102" s="150"/>
      <c r="B5102" s="149" t="str">
        <f t="shared" si="531"/>
        <v/>
      </c>
      <c r="C5102" s="140">
        <f t="shared" si="532"/>
        <v>54054000</v>
      </c>
      <c r="D5102" s="144"/>
      <c r="G5102" s="147"/>
      <c r="X5102" s="146"/>
      <c r="Y5102" s="146"/>
      <c r="Z5102" s="199"/>
      <c r="AA5102" s="146"/>
      <c r="AB5102" s="148"/>
    </row>
    <row r="5103" spans="1:28" x14ac:dyDescent="0.2">
      <c r="A5103" s="150"/>
      <c r="B5103" s="149" t="str">
        <f t="shared" si="531"/>
        <v/>
      </c>
      <c r="C5103" s="140">
        <f t="shared" si="532"/>
        <v>54064800</v>
      </c>
      <c r="D5103" s="144"/>
      <c r="G5103" s="147"/>
      <c r="X5103" s="146"/>
      <c r="Y5103" s="146"/>
      <c r="Z5103" s="199"/>
      <c r="AA5103" s="146"/>
      <c r="AB5103" s="148"/>
    </row>
    <row r="5104" spans="1:28" x14ac:dyDescent="0.2">
      <c r="A5104" s="150"/>
      <c r="B5104" s="149" t="str">
        <f t="shared" si="531"/>
        <v/>
      </c>
      <c r="C5104" s="140">
        <f t="shared" si="532"/>
        <v>54075600</v>
      </c>
      <c r="D5104" s="144"/>
      <c r="G5104" s="147"/>
      <c r="X5104" s="146"/>
      <c r="Y5104" s="146"/>
      <c r="Z5104" s="199"/>
      <c r="AA5104" s="146"/>
      <c r="AB5104" s="148"/>
    </row>
    <row r="5105" spans="1:28" x14ac:dyDescent="0.2">
      <c r="A5105" s="150"/>
      <c r="B5105" s="149" t="str">
        <f t="shared" si="531"/>
        <v/>
      </c>
      <c r="C5105" s="140">
        <f t="shared" si="532"/>
        <v>54086400</v>
      </c>
      <c r="D5105" s="144"/>
      <c r="G5105" s="147"/>
      <c r="X5105" s="146"/>
      <c r="Y5105" s="146"/>
      <c r="Z5105" s="199"/>
      <c r="AA5105" s="146"/>
      <c r="AB5105" s="148"/>
    </row>
    <row r="5106" spans="1:28" x14ac:dyDescent="0.2">
      <c r="A5106" s="150"/>
      <c r="B5106" s="149" t="str">
        <f t="shared" si="531"/>
        <v/>
      </c>
      <c r="C5106" s="140">
        <f t="shared" si="532"/>
        <v>54097200</v>
      </c>
      <c r="D5106" s="144"/>
      <c r="G5106" s="147"/>
      <c r="X5106" s="146"/>
      <c r="Y5106" s="146"/>
      <c r="Z5106" s="199"/>
      <c r="AA5106" s="146"/>
      <c r="AB5106" s="148"/>
    </row>
    <row r="5107" spans="1:28" x14ac:dyDescent="0.2">
      <c r="A5107" s="150"/>
      <c r="B5107" s="149" t="str">
        <f t="shared" si="531"/>
        <v/>
      </c>
      <c r="C5107" s="140">
        <f t="shared" si="532"/>
        <v>54108000</v>
      </c>
      <c r="D5107" s="144"/>
      <c r="G5107" s="147"/>
      <c r="X5107" s="146"/>
      <c r="Y5107" s="146"/>
      <c r="Z5107" s="199"/>
      <c r="AA5107" s="146"/>
      <c r="AB5107" s="148"/>
    </row>
    <row r="5108" spans="1:28" x14ac:dyDescent="0.2">
      <c r="A5108" s="150"/>
      <c r="B5108" s="149" t="str">
        <f t="shared" si="531"/>
        <v/>
      </c>
      <c r="C5108" s="140">
        <f t="shared" si="532"/>
        <v>54118800</v>
      </c>
      <c r="D5108" s="144"/>
      <c r="G5108" s="147"/>
      <c r="X5108" s="146"/>
      <c r="Y5108" s="146"/>
      <c r="Z5108" s="199"/>
      <c r="AA5108" s="146"/>
      <c r="AB5108" s="148"/>
    </row>
    <row r="5109" spans="1:28" x14ac:dyDescent="0.2">
      <c r="A5109" s="150"/>
      <c r="B5109" s="149" t="str">
        <f t="shared" si="531"/>
        <v/>
      </c>
      <c r="C5109" s="140">
        <f t="shared" si="532"/>
        <v>54129600</v>
      </c>
      <c r="D5109" s="144"/>
      <c r="G5109" s="147"/>
      <c r="X5109" s="146"/>
      <c r="Y5109" s="146"/>
      <c r="Z5109" s="199"/>
      <c r="AA5109" s="146"/>
      <c r="AB5109" s="148"/>
    </row>
    <row r="5110" spans="1:28" x14ac:dyDescent="0.2">
      <c r="A5110" s="150"/>
      <c r="B5110" s="149" t="str">
        <f t="shared" ref="B5110:B5173" si="533">IF(D5110="","",B5109+$N$5/24+0.000000001)</f>
        <v/>
      </c>
      <c r="C5110" s="140">
        <f t="shared" si="532"/>
        <v>54140400</v>
      </c>
      <c r="D5110" s="144"/>
      <c r="G5110" s="147"/>
      <c r="X5110" s="146"/>
      <c r="Y5110" s="146"/>
      <c r="Z5110" s="199"/>
      <c r="AA5110" s="146"/>
      <c r="AB5110" s="148"/>
    </row>
    <row r="5111" spans="1:28" x14ac:dyDescent="0.2">
      <c r="A5111" s="150"/>
      <c r="B5111" s="149" t="str">
        <f t="shared" si="533"/>
        <v/>
      </c>
      <c r="C5111" s="140">
        <f t="shared" si="532"/>
        <v>54151200</v>
      </c>
      <c r="D5111" s="144"/>
      <c r="G5111" s="147"/>
      <c r="X5111" s="146"/>
      <c r="Y5111" s="146"/>
      <c r="Z5111" s="199"/>
      <c r="AA5111" s="146"/>
      <c r="AB5111" s="148"/>
    </row>
    <row r="5112" spans="1:28" x14ac:dyDescent="0.2">
      <c r="A5112" s="150"/>
      <c r="B5112" s="149" t="str">
        <f t="shared" si="533"/>
        <v/>
      </c>
      <c r="C5112" s="140">
        <f t="shared" si="532"/>
        <v>54162000</v>
      </c>
      <c r="D5112" s="144"/>
      <c r="G5112" s="147"/>
      <c r="X5112" s="146"/>
      <c r="Y5112" s="146"/>
      <c r="Z5112" s="199"/>
      <c r="AA5112" s="146"/>
      <c r="AB5112" s="148"/>
    </row>
    <row r="5113" spans="1:28" x14ac:dyDescent="0.2">
      <c r="A5113" s="150"/>
      <c r="B5113" s="149" t="str">
        <f t="shared" si="533"/>
        <v/>
      </c>
      <c r="C5113" s="140">
        <f t="shared" si="532"/>
        <v>54172800</v>
      </c>
      <c r="D5113" s="144"/>
      <c r="G5113" s="147"/>
      <c r="X5113" s="146"/>
      <c r="Y5113" s="146"/>
      <c r="Z5113" s="199"/>
      <c r="AA5113" s="146"/>
      <c r="AB5113" s="148"/>
    </row>
    <row r="5114" spans="1:28" x14ac:dyDescent="0.2">
      <c r="A5114" s="150"/>
      <c r="B5114" s="149" t="str">
        <f t="shared" si="533"/>
        <v/>
      </c>
      <c r="C5114" s="140">
        <f t="shared" si="532"/>
        <v>54183600</v>
      </c>
      <c r="D5114" s="144"/>
      <c r="G5114" s="147"/>
      <c r="X5114" s="146"/>
      <c r="Y5114" s="146"/>
      <c r="Z5114" s="199"/>
      <c r="AA5114" s="146"/>
      <c r="AB5114" s="148"/>
    </row>
    <row r="5115" spans="1:28" x14ac:dyDescent="0.2">
      <c r="A5115" s="150"/>
      <c r="B5115" s="149" t="str">
        <f t="shared" si="533"/>
        <v/>
      </c>
      <c r="C5115" s="140">
        <f t="shared" si="532"/>
        <v>54194400</v>
      </c>
      <c r="D5115" s="144"/>
      <c r="G5115" s="147"/>
      <c r="X5115" s="146"/>
      <c r="Y5115" s="146"/>
      <c r="Z5115" s="199"/>
      <c r="AA5115" s="146"/>
      <c r="AB5115" s="148"/>
    </row>
    <row r="5116" spans="1:28" x14ac:dyDescent="0.2">
      <c r="A5116" s="150"/>
      <c r="B5116" s="149" t="str">
        <f t="shared" si="533"/>
        <v/>
      </c>
      <c r="C5116" s="140">
        <f t="shared" ref="C5116:C5179" si="534">C5115+$N$5*3600+0.00000000001</f>
        <v>54205200</v>
      </c>
      <c r="D5116" s="144"/>
      <c r="G5116" s="147"/>
      <c r="X5116" s="146"/>
      <c r="Y5116" s="146"/>
      <c r="Z5116" s="199"/>
      <c r="AA5116" s="146"/>
      <c r="AB5116" s="148"/>
    </row>
    <row r="5117" spans="1:28" x14ac:dyDescent="0.2">
      <c r="A5117" s="150"/>
      <c r="B5117" s="149" t="str">
        <f t="shared" si="533"/>
        <v/>
      </c>
      <c r="C5117" s="140">
        <f t="shared" si="534"/>
        <v>54216000</v>
      </c>
      <c r="D5117" s="144"/>
      <c r="G5117" s="147"/>
      <c r="X5117" s="146"/>
      <c r="Y5117" s="146"/>
      <c r="Z5117" s="199"/>
      <c r="AA5117" s="146"/>
      <c r="AB5117" s="148"/>
    </row>
    <row r="5118" spans="1:28" x14ac:dyDescent="0.2">
      <c r="A5118" s="150"/>
      <c r="B5118" s="149" t="str">
        <f t="shared" si="533"/>
        <v/>
      </c>
      <c r="C5118" s="140">
        <f t="shared" si="534"/>
        <v>54226800</v>
      </c>
      <c r="D5118" s="144"/>
      <c r="G5118" s="147"/>
      <c r="X5118" s="146"/>
      <c r="Y5118" s="146"/>
      <c r="Z5118" s="199"/>
      <c r="AA5118" s="146"/>
      <c r="AB5118" s="148"/>
    </row>
    <row r="5119" spans="1:28" x14ac:dyDescent="0.2">
      <c r="A5119" s="150"/>
      <c r="B5119" s="149" t="str">
        <f t="shared" si="533"/>
        <v/>
      </c>
      <c r="C5119" s="140">
        <f t="shared" si="534"/>
        <v>54237600</v>
      </c>
      <c r="D5119" s="144"/>
      <c r="G5119" s="147"/>
      <c r="X5119" s="146"/>
      <c r="Y5119" s="146"/>
      <c r="Z5119" s="199"/>
      <c r="AA5119" s="146"/>
      <c r="AB5119" s="148"/>
    </row>
    <row r="5120" spans="1:28" x14ac:dyDescent="0.2">
      <c r="A5120" s="150"/>
      <c r="B5120" s="149" t="str">
        <f t="shared" si="533"/>
        <v/>
      </c>
      <c r="C5120" s="140">
        <f t="shared" si="534"/>
        <v>54248400</v>
      </c>
      <c r="D5120" s="144"/>
      <c r="G5120" s="147"/>
      <c r="X5120" s="146"/>
      <c r="Y5120" s="146"/>
      <c r="Z5120" s="199"/>
      <c r="AA5120" s="146"/>
      <c r="AB5120" s="148"/>
    </row>
    <row r="5121" spans="1:28" x14ac:dyDescent="0.2">
      <c r="A5121" s="150"/>
      <c r="B5121" s="149" t="str">
        <f t="shared" si="533"/>
        <v/>
      </c>
      <c r="C5121" s="140">
        <f t="shared" si="534"/>
        <v>54259200</v>
      </c>
      <c r="D5121" s="144"/>
      <c r="G5121" s="147"/>
      <c r="X5121" s="146"/>
      <c r="Y5121" s="146"/>
      <c r="Z5121" s="199"/>
      <c r="AA5121" s="146"/>
      <c r="AB5121" s="148"/>
    </row>
    <row r="5122" spans="1:28" x14ac:dyDescent="0.2">
      <c r="A5122" s="150"/>
      <c r="B5122" s="149" t="str">
        <f t="shared" si="533"/>
        <v/>
      </c>
      <c r="C5122" s="140">
        <f t="shared" si="534"/>
        <v>54270000</v>
      </c>
      <c r="D5122" s="144"/>
      <c r="G5122" s="147"/>
      <c r="X5122" s="146"/>
      <c r="Y5122" s="146"/>
      <c r="Z5122" s="199"/>
      <c r="AA5122" s="146"/>
      <c r="AB5122" s="148"/>
    </row>
    <row r="5123" spans="1:28" x14ac:dyDescent="0.2">
      <c r="A5123" s="150"/>
      <c r="B5123" s="149" t="str">
        <f t="shared" si="533"/>
        <v/>
      </c>
      <c r="C5123" s="140">
        <f t="shared" si="534"/>
        <v>54280800</v>
      </c>
      <c r="D5123" s="144"/>
      <c r="G5123" s="147"/>
      <c r="X5123" s="146"/>
      <c r="Y5123" s="146"/>
      <c r="Z5123" s="199"/>
      <c r="AA5123" s="146"/>
      <c r="AB5123" s="148"/>
    </row>
    <row r="5124" spans="1:28" x14ac:dyDescent="0.2">
      <c r="A5124" s="150"/>
      <c r="B5124" s="149" t="str">
        <f t="shared" si="533"/>
        <v/>
      </c>
      <c r="C5124" s="140">
        <f t="shared" si="534"/>
        <v>54291600</v>
      </c>
      <c r="D5124" s="144"/>
      <c r="G5124" s="147"/>
      <c r="X5124" s="146"/>
      <c r="Y5124" s="146"/>
      <c r="Z5124" s="199"/>
      <c r="AA5124" s="146"/>
      <c r="AB5124" s="148"/>
    </row>
    <row r="5125" spans="1:28" x14ac:dyDescent="0.2">
      <c r="A5125" s="150"/>
      <c r="B5125" s="149" t="str">
        <f t="shared" si="533"/>
        <v/>
      </c>
      <c r="C5125" s="140">
        <f t="shared" si="534"/>
        <v>54302400</v>
      </c>
      <c r="D5125" s="144"/>
      <c r="G5125" s="147"/>
      <c r="X5125" s="146"/>
      <c r="Y5125" s="146"/>
      <c r="Z5125" s="199"/>
      <c r="AA5125" s="146"/>
      <c r="AB5125" s="148"/>
    </row>
    <row r="5126" spans="1:28" x14ac:dyDescent="0.2">
      <c r="A5126" s="150"/>
      <c r="B5126" s="149" t="str">
        <f t="shared" si="533"/>
        <v/>
      </c>
      <c r="C5126" s="140">
        <f t="shared" si="534"/>
        <v>54313200</v>
      </c>
      <c r="D5126" s="144"/>
      <c r="G5126" s="147"/>
      <c r="X5126" s="146"/>
      <c r="Y5126" s="146"/>
      <c r="Z5126" s="199"/>
      <c r="AA5126" s="146"/>
      <c r="AB5126" s="148"/>
    </row>
    <row r="5127" spans="1:28" x14ac:dyDescent="0.2">
      <c r="A5127" s="150"/>
      <c r="B5127" s="149" t="str">
        <f t="shared" si="533"/>
        <v/>
      </c>
      <c r="C5127" s="140">
        <f t="shared" si="534"/>
        <v>54324000</v>
      </c>
      <c r="D5127" s="144"/>
      <c r="G5127" s="147"/>
      <c r="X5127" s="146"/>
      <c r="Y5127" s="146"/>
      <c r="Z5127" s="199"/>
      <c r="AA5127" s="146"/>
      <c r="AB5127" s="148"/>
    </row>
    <row r="5128" spans="1:28" x14ac:dyDescent="0.2">
      <c r="A5128" s="150"/>
      <c r="B5128" s="149" t="str">
        <f t="shared" si="533"/>
        <v/>
      </c>
      <c r="C5128" s="140">
        <f t="shared" si="534"/>
        <v>54334800</v>
      </c>
      <c r="D5128" s="144"/>
      <c r="G5128" s="147"/>
      <c r="X5128" s="146"/>
      <c r="Y5128" s="146"/>
      <c r="Z5128" s="199"/>
      <c r="AA5128" s="146"/>
      <c r="AB5128" s="148"/>
    </row>
    <row r="5129" spans="1:28" x14ac:dyDescent="0.2">
      <c r="A5129" s="150"/>
      <c r="B5129" s="149" t="str">
        <f t="shared" si="533"/>
        <v/>
      </c>
      <c r="C5129" s="140">
        <f t="shared" si="534"/>
        <v>54345600</v>
      </c>
      <c r="D5129" s="144"/>
      <c r="G5129" s="147"/>
      <c r="X5129" s="146"/>
      <c r="Y5129" s="146"/>
      <c r="Z5129" s="199"/>
      <c r="AA5129" s="146"/>
      <c r="AB5129" s="148"/>
    </row>
    <row r="5130" spans="1:28" x14ac:dyDescent="0.2">
      <c r="A5130" s="150"/>
      <c r="B5130" s="149" t="str">
        <f t="shared" si="533"/>
        <v/>
      </c>
      <c r="C5130" s="140">
        <f t="shared" si="534"/>
        <v>54356400</v>
      </c>
      <c r="D5130" s="144"/>
      <c r="G5130" s="147"/>
      <c r="X5130" s="146"/>
      <c r="Y5130" s="146"/>
      <c r="Z5130" s="199"/>
      <c r="AA5130" s="146"/>
      <c r="AB5130" s="148"/>
    </row>
    <row r="5131" spans="1:28" x14ac:dyDescent="0.2">
      <c r="A5131" s="150"/>
      <c r="B5131" s="149" t="str">
        <f t="shared" si="533"/>
        <v/>
      </c>
      <c r="C5131" s="140">
        <f t="shared" si="534"/>
        <v>54367200</v>
      </c>
      <c r="D5131" s="144"/>
      <c r="G5131" s="147"/>
      <c r="X5131" s="146"/>
      <c r="Y5131" s="146"/>
      <c r="Z5131" s="199"/>
      <c r="AA5131" s="146"/>
      <c r="AB5131" s="148"/>
    </row>
    <row r="5132" spans="1:28" x14ac:dyDescent="0.2">
      <c r="A5132" s="150"/>
      <c r="B5132" s="149" t="str">
        <f t="shared" si="533"/>
        <v/>
      </c>
      <c r="C5132" s="140">
        <f t="shared" si="534"/>
        <v>54378000</v>
      </c>
      <c r="D5132" s="144"/>
      <c r="G5132" s="147"/>
      <c r="X5132" s="146"/>
      <c r="Y5132" s="146"/>
      <c r="Z5132" s="199"/>
      <c r="AA5132" s="146"/>
      <c r="AB5132" s="148"/>
    </row>
    <row r="5133" spans="1:28" x14ac:dyDescent="0.2">
      <c r="A5133" s="150"/>
      <c r="B5133" s="149" t="str">
        <f t="shared" si="533"/>
        <v/>
      </c>
      <c r="C5133" s="140">
        <f t="shared" si="534"/>
        <v>54388800</v>
      </c>
      <c r="D5133" s="144"/>
      <c r="G5133" s="147"/>
      <c r="X5133" s="146"/>
      <c r="Y5133" s="146"/>
      <c r="Z5133" s="199"/>
      <c r="AA5133" s="146"/>
      <c r="AB5133" s="148"/>
    </row>
    <row r="5134" spans="1:28" x14ac:dyDescent="0.2">
      <c r="A5134" s="150"/>
      <c r="B5134" s="149" t="str">
        <f t="shared" si="533"/>
        <v/>
      </c>
      <c r="C5134" s="140">
        <f t="shared" si="534"/>
        <v>54399600</v>
      </c>
      <c r="D5134" s="144"/>
      <c r="G5134" s="147"/>
      <c r="X5134" s="146"/>
      <c r="Y5134" s="146"/>
      <c r="Z5134" s="199"/>
      <c r="AA5134" s="146"/>
      <c r="AB5134" s="148"/>
    </row>
    <row r="5135" spans="1:28" x14ac:dyDescent="0.2">
      <c r="A5135" s="150"/>
      <c r="B5135" s="149" t="str">
        <f t="shared" si="533"/>
        <v/>
      </c>
      <c r="C5135" s="140">
        <f t="shared" si="534"/>
        <v>54410400</v>
      </c>
      <c r="D5135" s="144"/>
      <c r="G5135" s="147"/>
      <c r="X5135" s="146"/>
      <c r="Y5135" s="146"/>
      <c r="Z5135" s="199"/>
      <c r="AA5135" s="146"/>
      <c r="AB5135" s="148"/>
    </row>
    <row r="5136" spans="1:28" x14ac:dyDescent="0.2">
      <c r="A5136" s="150"/>
      <c r="B5136" s="149" t="str">
        <f t="shared" si="533"/>
        <v/>
      </c>
      <c r="C5136" s="140">
        <f t="shared" si="534"/>
        <v>54421200</v>
      </c>
      <c r="D5136" s="144"/>
      <c r="G5136" s="147"/>
      <c r="X5136" s="146"/>
      <c r="Y5136" s="146"/>
      <c r="Z5136" s="199"/>
      <c r="AA5136" s="146"/>
      <c r="AB5136" s="148"/>
    </row>
    <row r="5137" spans="1:28" x14ac:dyDescent="0.2">
      <c r="A5137" s="150"/>
      <c r="B5137" s="149" t="str">
        <f t="shared" si="533"/>
        <v/>
      </c>
      <c r="C5137" s="140">
        <f t="shared" si="534"/>
        <v>54432000</v>
      </c>
      <c r="D5137" s="144"/>
      <c r="G5137" s="147"/>
      <c r="X5137" s="146"/>
      <c r="Y5137" s="146"/>
      <c r="Z5137" s="199"/>
      <c r="AA5137" s="146"/>
      <c r="AB5137" s="148"/>
    </row>
    <row r="5138" spans="1:28" x14ac:dyDescent="0.2">
      <c r="A5138" s="150"/>
      <c r="B5138" s="149" t="str">
        <f t="shared" si="533"/>
        <v/>
      </c>
      <c r="C5138" s="140">
        <f t="shared" si="534"/>
        <v>54442800</v>
      </c>
      <c r="D5138" s="144"/>
      <c r="G5138" s="147"/>
      <c r="X5138" s="146"/>
      <c r="Y5138" s="146"/>
      <c r="Z5138" s="199"/>
      <c r="AA5138" s="146"/>
      <c r="AB5138" s="148"/>
    </row>
    <row r="5139" spans="1:28" x14ac:dyDescent="0.2">
      <c r="A5139" s="150"/>
      <c r="B5139" s="149" t="str">
        <f t="shared" si="533"/>
        <v/>
      </c>
      <c r="C5139" s="140">
        <f t="shared" si="534"/>
        <v>54453600</v>
      </c>
      <c r="D5139" s="144"/>
      <c r="G5139" s="147"/>
      <c r="X5139" s="146"/>
      <c r="Y5139" s="146"/>
      <c r="Z5139" s="199"/>
      <c r="AA5139" s="146"/>
      <c r="AB5139" s="148"/>
    </row>
    <row r="5140" spans="1:28" x14ac:dyDescent="0.2">
      <c r="A5140" s="150"/>
      <c r="B5140" s="149" t="str">
        <f t="shared" si="533"/>
        <v/>
      </c>
      <c r="C5140" s="140">
        <f t="shared" si="534"/>
        <v>54464400</v>
      </c>
      <c r="D5140" s="144"/>
      <c r="G5140" s="147"/>
      <c r="X5140" s="146"/>
      <c r="Y5140" s="146"/>
      <c r="Z5140" s="199"/>
      <c r="AA5140" s="146"/>
      <c r="AB5140" s="148"/>
    </row>
    <row r="5141" spans="1:28" x14ac:dyDescent="0.2">
      <c r="A5141" s="150"/>
      <c r="B5141" s="149" t="str">
        <f t="shared" si="533"/>
        <v/>
      </c>
      <c r="C5141" s="140">
        <f t="shared" si="534"/>
        <v>54475200</v>
      </c>
      <c r="D5141" s="144"/>
      <c r="G5141" s="147"/>
      <c r="X5141" s="146"/>
      <c r="Y5141" s="146"/>
      <c r="Z5141" s="199"/>
      <c r="AA5141" s="146"/>
      <c r="AB5141" s="148"/>
    </row>
    <row r="5142" spans="1:28" x14ac:dyDescent="0.2">
      <c r="A5142" s="150"/>
      <c r="B5142" s="149" t="str">
        <f t="shared" si="533"/>
        <v/>
      </c>
      <c r="C5142" s="140">
        <f t="shared" si="534"/>
        <v>54486000</v>
      </c>
      <c r="D5142" s="144"/>
      <c r="G5142" s="147"/>
      <c r="X5142" s="146"/>
      <c r="Y5142" s="146"/>
      <c r="Z5142" s="199"/>
      <c r="AA5142" s="146"/>
      <c r="AB5142" s="148"/>
    </row>
    <row r="5143" spans="1:28" x14ac:dyDescent="0.2">
      <c r="A5143" s="150"/>
      <c r="B5143" s="149" t="str">
        <f t="shared" si="533"/>
        <v/>
      </c>
      <c r="C5143" s="140">
        <f t="shared" si="534"/>
        <v>54496800</v>
      </c>
      <c r="D5143" s="144"/>
      <c r="G5143" s="147"/>
      <c r="X5143" s="146"/>
      <c r="Y5143" s="146"/>
      <c r="Z5143" s="199"/>
      <c r="AA5143" s="146"/>
      <c r="AB5143" s="148"/>
    </row>
    <row r="5144" spans="1:28" x14ac:dyDescent="0.2">
      <c r="A5144" s="150"/>
      <c r="B5144" s="149" t="str">
        <f t="shared" si="533"/>
        <v/>
      </c>
      <c r="C5144" s="140">
        <f t="shared" si="534"/>
        <v>54507600</v>
      </c>
      <c r="D5144" s="144"/>
      <c r="G5144" s="147"/>
      <c r="X5144" s="146"/>
      <c r="Y5144" s="146"/>
      <c r="Z5144" s="199"/>
      <c r="AA5144" s="146"/>
      <c r="AB5144" s="148"/>
    </row>
    <row r="5145" spans="1:28" x14ac:dyDescent="0.2">
      <c r="A5145" s="150"/>
      <c r="B5145" s="149" t="str">
        <f t="shared" si="533"/>
        <v/>
      </c>
      <c r="C5145" s="140">
        <f t="shared" si="534"/>
        <v>54518400</v>
      </c>
      <c r="D5145" s="144"/>
      <c r="G5145" s="147"/>
      <c r="X5145" s="146"/>
      <c r="Y5145" s="146"/>
      <c r="Z5145" s="199"/>
      <c r="AA5145" s="146"/>
      <c r="AB5145" s="148"/>
    </row>
    <row r="5146" spans="1:28" x14ac:dyDescent="0.2">
      <c r="A5146" s="150"/>
      <c r="B5146" s="149" t="str">
        <f t="shared" si="533"/>
        <v/>
      </c>
      <c r="C5146" s="140">
        <f t="shared" si="534"/>
        <v>54529200</v>
      </c>
      <c r="D5146" s="144"/>
      <c r="G5146" s="147"/>
      <c r="X5146" s="146"/>
      <c r="Y5146" s="146"/>
      <c r="Z5146" s="199"/>
      <c r="AA5146" s="146"/>
      <c r="AB5146" s="148"/>
    </row>
    <row r="5147" spans="1:28" x14ac:dyDescent="0.2">
      <c r="A5147" s="150"/>
      <c r="B5147" s="149" t="str">
        <f t="shared" si="533"/>
        <v/>
      </c>
      <c r="C5147" s="140">
        <f t="shared" si="534"/>
        <v>54540000</v>
      </c>
      <c r="D5147" s="144"/>
      <c r="G5147" s="147"/>
      <c r="X5147" s="146"/>
      <c r="Y5147" s="146"/>
      <c r="Z5147" s="199"/>
      <c r="AA5147" s="146"/>
      <c r="AB5147" s="148"/>
    </row>
    <row r="5148" spans="1:28" x14ac:dyDescent="0.2">
      <c r="A5148" s="150"/>
      <c r="B5148" s="149" t="str">
        <f t="shared" si="533"/>
        <v/>
      </c>
      <c r="C5148" s="140">
        <f t="shared" si="534"/>
        <v>54550800</v>
      </c>
      <c r="D5148" s="144"/>
      <c r="G5148" s="147"/>
      <c r="X5148" s="146"/>
      <c r="Y5148" s="146"/>
      <c r="Z5148" s="199"/>
      <c r="AA5148" s="146"/>
      <c r="AB5148" s="148"/>
    </row>
    <row r="5149" spans="1:28" x14ac:dyDescent="0.2">
      <c r="A5149" s="150"/>
      <c r="B5149" s="149" t="str">
        <f t="shared" si="533"/>
        <v/>
      </c>
      <c r="C5149" s="140">
        <f t="shared" si="534"/>
        <v>54561600</v>
      </c>
      <c r="D5149" s="144"/>
      <c r="G5149" s="147"/>
      <c r="X5149" s="146"/>
      <c r="Y5149" s="146"/>
      <c r="Z5149" s="199"/>
      <c r="AA5149" s="146"/>
      <c r="AB5149" s="148"/>
    </row>
    <row r="5150" spans="1:28" x14ac:dyDescent="0.2">
      <c r="A5150" s="150"/>
      <c r="B5150" s="149" t="str">
        <f t="shared" si="533"/>
        <v/>
      </c>
      <c r="C5150" s="140">
        <f t="shared" si="534"/>
        <v>54572400</v>
      </c>
      <c r="D5150" s="144"/>
      <c r="G5150" s="147"/>
      <c r="X5150" s="146"/>
      <c r="Y5150" s="146"/>
      <c r="Z5150" s="199"/>
      <c r="AA5150" s="146"/>
      <c r="AB5150" s="148"/>
    </row>
    <row r="5151" spans="1:28" x14ac:dyDescent="0.2">
      <c r="A5151" s="150"/>
      <c r="B5151" s="149" t="str">
        <f t="shared" si="533"/>
        <v/>
      </c>
      <c r="C5151" s="140">
        <f t="shared" si="534"/>
        <v>54583200</v>
      </c>
      <c r="D5151" s="144"/>
      <c r="G5151" s="147"/>
      <c r="X5151" s="146"/>
      <c r="Y5151" s="146"/>
      <c r="Z5151" s="199"/>
      <c r="AA5151" s="146"/>
      <c r="AB5151" s="148"/>
    </row>
    <row r="5152" spans="1:28" x14ac:dyDescent="0.2">
      <c r="A5152" s="150"/>
      <c r="B5152" s="149" t="str">
        <f t="shared" si="533"/>
        <v/>
      </c>
      <c r="C5152" s="140">
        <f t="shared" si="534"/>
        <v>54594000</v>
      </c>
      <c r="D5152" s="144"/>
      <c r="G5152" s="147"/>
      <c r="X5152" s="146"/>
      <c r="Y5152" s="146"/>
      <c r="Z5152" s="199"/>
      <c r="AA5152" s="146"/>
      <c r="AB5152" s="148"/>
    </row>
    <row r="5153" spans="1:28" x14ac:dyDescent="0.2">
      <c r="A5153" s="150"/>
      <c r="B5153" s="149" t="str">
        <f t="shared" si="533"/>
        <v/>
      </c>
      <c r="C5153" s="140">
        <f t="shared" si="534"/>
        <v>54604800</v>
      </c>
      <c r="D5153" s="144"/>
      <c r="G5153" s="147"/>
      <c r="X5153" s="146"/>
      <c r="Y5153" s="146"/>
      <c r="Z5153" s="199"/>
      <c r="AA5153" s="146"/>
      <c r="AB5153" s="148"/>
    </row>
    <row r="5154" spans="1:28" x14ac:dyDescent="0.2">
      <c r="A5154" s="150"/>
      <c r="B5154" s="149" t="str">
        <f t="shared" si="533"/>
        <v/>
      </c>
      <c r="C5154" s="140">
        <f t="shared" si="534"/>
        <v>54615600</v>
      </c>
      <c r="D5154" s="144"/>
      <c r="G5154" s="147"/>
      <c r="X5154" s="146"/>
      <c r="Y5154" s="146"/>
      <c r="Z5154" s="199"/>
      <c r="AA5154" s="146"/>
      <c r="AB5154" s="148"/>
    </row>
    <row r="5155" spans="1:28" x14ac:dyDescent="0.2">
      <c r="A5155" s="150"/>
      <c r="B5155" s="149" t="str">
        <f t="shared" si="533"/>
        <v/>
      </c>
      <c r="C5155" s="140">
        <f t="shared" si="534"/>
        <v>54626400</v>
      </c>
      <c r="D5155" s="144"/>
      <c r="G5155" s="147"/>
      <c r="X5155" s="146"/>
      <c r="Y5155" s="146"/>
      <c r="Z5155" s="199"/>
      <c r="AA5155" s="146"/>
      <c r="AB5155" s="148"/>
    </row>
    <row r="5156" spans="1:28" x14ac:dyDescent="0.2">
      <c r="A5156" s="150"/>
      <c r="B5156" s="149" t="str">
        <f t="shared" si="533"/>
        <v/>
      </c>
      <c r="C5156" s="140">
        <f t="shared" si="534"/>
        <v>54637200</v>
      </c>
      <c r="D5156" s="144"/>
      <c r="G5156" s="147"/>
      <c r="X5156" s="146"/>
      <c r="Y5156" s="146"/>
      <c r="Z5156" s="199"/>
      <c r="AA5156" s="146"/>
      <c r="AB5156" s="148"/>
    </row>
    <row r="5157" spans="1:28" x14ac:dyDescent="0.2">
      <c r="A5157" s="150"/>
      <c r="B5157" s="149" t="str">
        <f t="shared" si="533"/>
        <v/>
      </c>
      <c r="C5157" s="140">
        <f t="shared" si="534"/>
        <v>54648000</v>
      </c>
      <c r="D5157" s="144"/>
      <c r="G5157" s="147"/>
      <c r="X5157" s="146"/>
      <c r="Y5157" s="146"/>
      <c r="Z5157" s="199"/>
      <c r="AA5157" s="146"/>
      <c r="AB5157" s="148"/>
    </row>
    <row r="5158" spans="1:28" x14ac:dyDescent="0.2">
      <c r="A5158" s="150"/>
      <c r="B5158" s="149" t="str">
        <f t="shared" si="533"/>
        <v/>
      </c>
      <c r="C5158" s="140">
        <f t="shared" si="534"/>
        <v>54658800</v>
      </c>
      <c r="D5158" s="144"/>
      <c r="G5158" s="147"/>
      <c r="X5158" s="146"/>
      <c r="Y5158" s="146"/>
      <c r="Z5158" s="199"/>
      <c r="AA5158" s="146"/>
      <c r="AB5158" s="148"/>
    </row>
    <row r="5159" spans="1:28" x14ac:dyDescent="0.2">
      <c r="A5159" s="150"/>
      <c r="B5159" s="149" t="str">
        <f t="shared" si="533"/>
        <v/>
      </c>
      <c r="C5159" s="140">
        <f t="shared" si="534"/>
        <v>54669600</v>
      </c>
      <c r="D5159" s="144"/>
      <c r="G5159" s="147"/>
      <c r="X5159" s="146"/>
      <c r="Y5159" s="146"/>
      <c r="Z5159" s="199"/>
      <c r="AA5159" s="146"/>
      <c r="AB5159" s="148"/>
    </row>
    <row r="5160" spans="1:28" x14ac:dyDescent="0.2">
      <c r="A5160" s="150"/>
      <c r="B5160" s="149" t="str">
        <f t="shared" si="533"/>
        <v/>
      </c>
      <c r="C5160" s="140">
        <f t="shared" si="534"/>
        <v>54680400</v>
      </c>
      <c r="D5160" s="144"/>
      <c r="G5160" s="147"/>
      <c r="X5160" s="146"/>
      <c r="Y5160" s="146"/>
      <c r="Z5160" s="199"/>
      <c r="AA5160" s="146"/>
      <c r="AB5160" s="148"/>
    </row>
    <row r="5161" spans="1:28" x14ac:dyDescent="0.2">
      <c r="A5161" s="150"/>
      <c r="B5161" s="149" t="str">
        <f t="shared" si="533"/>
        <v/>
      </c>
      <c r="C5161" s="140">
        <f t="shared" si="534"/>
        <v>54691200</v>
      </c>
      <c r="D5161" s="144"/>
      <c r="G5161" s="147"/>
      <c r="X5161" s="146"/>
      <c r="Y5161" s="146"/>
      <c r="Z5161" s="199"/>
      <c r="AA5161" s="146"/>
      <c r="AB5161" s="148"/>
    </row>
    <row r="5162" spans="1:28" x14ac:dyDescent="0.2">
      <c r="A5162" s="150"/>
      <c r="B5162" s="149" t="str">
        <f t="shared" si="533"/>
        <v/>
      </c>
      <c r="C5162" s="140">
        <f t="shared" si="534"/>
        <v>54702000</v>
      </c>
      <c r="D5162" s="144"/>
      <c r="G5162" s="147"/>
      <c r="X5162" s="146"/>
      <c r="Y5162" s="146"/>
      <c r="Z5162" s="199"/>
      <c r="AA5162" s="146"/>
      <c r="AB5162" s="148"/>
    </row>
    <row r="5163" spans="1:28" x14ac:dyDescent="0.2">
      <c r="A5163" s="150"/>
      <c r="B5163" s="149" t="str">
        <f t="shared" si="533"/>
        <v/>
      </c>
      <c r="C5163" s="140">
        <f t="shared" si="534"/>
        <v>54712800</v>
      </c>
      <c r="D5163" s="144"/>
      <c r="G5163" s="147"/>
      <c r="X5163" s="146"/>
      <c r="Y5163" s="146"/>
      <c r="Z5163" s="199"/>
      <c r="AA5163" s="146"/>
      <c r="AB5163" s="148"/>
    </row>
    <row r="5164" spans="1:28" x14ac:dyDescent="0.2">
      <c r="A5164" s="150"/>
      <c r="B5164" s="149" t="str">
        <f t="shared" si="533"/>
        <v/>
      </c>
      <c r="C5164" s="140">
        <f t="shared" si="534"/>
        <v>54723600</v>
      </c>
      <c r="D5164" s="144"/>
      <c r="G5164" s="147"/>
      <c r="X5164" s="146"/>
      <c r="Y5164" s="146"/>
      <c r="Z5164" s="199"/>
      <c r="AA5164" s="146"/>
      <c r="AB5164" s="148"/>
    </row>
    <row r="5165" spans="1:28" x14ac:dyDescent="0.2">
      <c r="A5165" s="150"/>
      <c r="B5165" s="149" t="str">
        <f t="shared" si="533"/>
        <v/>
      </c>
      <c r="C5165" s="140">
        <f t="shared" si="534"/>
        <v>54734400</v>
      </c>
      <c r="D5165" s="144"/>
      <c r="G5165" s="147"/>
      <c r="X5165" s="146"/>
      <c r="Y5165" s="146"/>
      <c r="Z5165" s="199"/>
      <c r="AA5165" s="146"/>
      <c r="AB5165" s="148"/>
    </row>
    <row r="5166" spans="1:28" x14ac:dyDescent="0.2">
      <c r="A5166" s="150"/>
      <c r="B5166" s="149" t="str">
        <f t="shared" si="533"/>
        <v/>
      </c>
      <c r="C5166" s="140">
        <f t="shared" si="534"/>
        <v>54745200</v>
      </c>
      <c r="D5166" s="144"/>
      <c r="G5166" s="147"/>
      <c r="X5166" s="146"/>
      <c r="Y5166" s="146"/>
      <c r="Z5166" s="199"/>
      <c r="AA5166" s="146"/>
      <c r="AB5166" s="148"/>
    </row>
    <row r="5167" spans="1:28" x14ac:dyDescent="0.2">
      <c r="A5167" s="150"/>
      <c r="B5167" s="149" t="str">
        <f t="shared" si="533"/>
        <v/>
      </c>
      <c r="C5167" s="140">
        <f t="shared" si="534"/>
        <v>54756000</v>
      </c>
      <c r="D5167" s="144"/>
      <c r="G5167" s="147"/>
      <c r="X5167" s="146"/>
      <c r="Y5167" s="146"/>
      <c r="Z5167" s="199"/>
      <c r="AA5167" s="146"/>
      <c r="AB5167" s="148"/>
    </row>
    <row r="5168" spans="1:28" x14ac:dyDescent="0.2">
      <c r="A5168" s="150"/>
      <c r="B5168" s="149" t="str">
        <f t="shared" si="533"/>
        <v/>
      </c>
      <c r="C5168" s="140">
        <f t="shared" si="534"/>
        <v>54766800</v>
      </c>
      <c r="D5168" s="144"/>
      <c r="G5168" s="147"/>
      <c r="X5168" s="146"/>
      <c r="Y5168" s="146"/>
      <c r="Z5168" s="199"/>
      <c r="AA5168" s="146"/>
      <c r="AB5168" s="148"/>
    </row>
    <row r="5169" spans="1:28" x14ac:dyDescent="0.2">
      <c r="A5169" s="150"/>
      <c r="B5169" s="149" t="str">
        <f t="shared" si="533"/>
        <v/>
      </c>
      <c r="C5169" s="140">
        <f t="shared" si="534"/>
        <v>54777600</v>
      </c>
      <c r="D5169" s="144"/>
      <c r="G5169" s="147"/>
      <c r="X5169" s="146"/>
      <c r="Y5169" s="146"/>
      <c r="Z5169" s="199"/>
      <c r="AA5169" s="146"/>
      <c r="AB5169" s="148"/>
    </row>
    <row r="5170" spans="1:28" x14ac:dyDescent="0.2">
      <c r="A5170" s="150"/>
      <c r="B5170" s="149" t="str">
        <f t="shared" si="533"/>
        <v/>
      </c>
      <c r="C5170" s="140">
        <f t="shared" si="534"/>
        <v>54788400</v>
      </c>
      <c r="D5170" s="144"/>
      <c r="G5170" s="147"/>
      <c r="X5170" s="146"/>
      <c r="Y5170" s="146"/>
      <c r="Z5170" s="199"/>
      <c r="AA5170" s="146"/>
      <c r="AB5170" s="148"/>
    </row>
    <row r="5171" spans="1:28" x14ac:dyDescent="0.2">
      <c r="A5171" s="150"/>
      <c r="B5171" s="149" t="str">
        <f t="shared" si="533"/>
        <v/>
      </c>
      <c r="C5171" s="140">
        <f t="shared" si="534"/>
        <v>54799200</v>
      </c>
      <c r="D5171" s="144"/>
      <c r="G5171" s="147"/>
      <c r="X5171" s="146"/>
      <c r="Y5171" s="146"/>
      <c r="Z5171" s="199"/>
      <c r="AA5171" s="146"/>
      <c r="AB5171" s="148"/>
    </row>
    <row r="5172" spans="1:28" x14ac:dyDescent="0.2">
      <c r="A5172" s="150"/>
      <c r="B5172" s="149" t="str">
        <f t="shared" si="533"/>
        <v/>
      </c>
      <c r="C5172" s="140">
        <f t="shared" si="534"/>
        <v>54810000</v>
      </c>
      <c r="D5172" s="144"/>
      <c r="G5172" s="147"/>
      <c r="X5172" s="146"/>
      <c r="Y5172" s="146"/>
      <c r="Z5172" s="199"/>
      <c r="AA5172" s="146"/>
      <c r="AB5172" s="148"/>
    </row>
    <row r="5173" spans="1:28" x14ac:dyDescent="0.2">
      <c r="A5173" s="150"/>
      <c r="B5173" s="149" t="str">
        <f t="shared" si="533"/>
        <v/>
      </c>
      <c r="C5173" s="140">
        <f t="shared" si="534"/>
        <v>54820800</v>
      </c>
      <c r="D5173" s="144"/>
      <c r="G5173" s="147"/>
      <c r="X5173" s="146"/>
      <c r="Y5173" s="146"/>
      <c r="Z5173" s="199"/>
      <c r="AA5173" s="146"/>
      <c r="AB5173" s="148"/>
    </row>
    <row r="5174" spans="1:28" x14ac:dyDescent="0.2">
      <c r="A5174" s="150"/>
      <c r="B5174" s="149" t="str">
        <f t="shared" ref="B5174:B5237" si="535">IF(D5174="","",B5173+$N$5/24+0.000000001)</f>
        <v/>
      </c>
      <c r="C5174" s="140">
        <f t="shared" si="534"/>
        <v>54831600</v>
      </c>
      <c r="D5174" s="144"/>
      <c r="G5174" s="147"/>
      <c r="X5174" s="146"/>
      <c r="Y5174" s="146"/>
      <c r="Z5174" s="199"/>
      <c r="AA5174" s="146"/>
      <c r="AB5174" s="148"/>
    </row>
    <row r="5175" spans="1:28" x14ac:dyDescent="0.2">
      <c r="A5175" s="150"/>
      <c r="B5175" s="149" t="str">
        <f t="shared" si="535"/>
        <v/>
      </c>
      <c r="C5175" s="140">
        <f t="shared" si="534"/>
        <v>54842400</v>
      </c>
      <c r="D5175" s="144"/>
      <c r="G5175" s="147"/>
      <c r="X5175" s="146"/>
      <c r="Y5175" s="146"/>
      <c r="Z5175" s="199"/>
      <c r="AA5175" s="146"/>
      <c r="AB5175" s="148"/>
    </row>
    <row r="5176" spans="1:28" x14ac:dyDescent="0.2">
      <c r="A5176" s="150"/>
      <c r="B5176" s="149" t="str">
        <f t="shared" si="535"/>
        <v/>
      </c>
      <c r="C5176" s="140">
        <f t="shared" si="534"/>
        <v>54853200</v>
      </c>
      <c r="D5176" s="144"/>
      <c r="G5176" s="147"/>
      <c r="X5176" s="146"/>
      <c r="Y5176" s="146"/>
      <c r="Z5176" s="199"/>
      <c r="AA5176" s="146"/>
      <c r="AB5176" s="148"/>
    </row>
    <row r="5177" spans="1:28" x14ac:dyDescent="0.2">
      <c r="A5177" s="150"/>
      <c r="B5177" s="149" t="str">
        <f t="shared" si="535"/>
        <v/>
      </c>
      <c r="C5177" s="140">
        <f t="shared" si="534"/>
        <v>54864000</v>
      </c>
      <c r="D5177" s="144"/>
      <c r="G5177" s="147"/>
      <c r="X5177" s="146"/>
      <c r="Y5177" s="146"/>
      <c r="Z5177" s="199"/>
      <c r="AA5177" s="146"/>
      <c r="AB5177" s="148"/>
    </row>
    <row r="5178" spans="1:28" x14ac:dyDescent="0.2">
      <c r="A5178" s="150"/>
      <c r="B5178" s="149" t="str">
        <f t="shared" si="535"/>
        <v/>
      </c>
      <c r="C5178" s="140">
        <f t="shared" si="534"/>
        <v>54874800</v>
      </c>
      <c r="D5178" s="144"/>
      <c r="G5178" s="147"/>
      <c r="X5178" s="146"/>
      <c r="Y5178" s="146"/>
      <c r="Z5178" s="199"/>
      <c r="AA5178" s="146"/>
      <c r="AB5178" s="148"/>
    </row>
    <row r="5179" spans="1:28" x14ac:dyDescent="0.2">
      <c r="A5179" s="150"/>
      <c r="B5179" s="149" t="str">
        <f t="shared" si="535"/>
        <v/>
      </c>
      <c r="C5179" s="140">
        <f t="shared" si="534"/>
        <v>54885600</v>
      </c>
      <c r="D5179" s="144"/>
      <c r="G5179" s="147"/>
      <c r="X5179" s="146"/>
      <c r="Y5179" s="146"/>
      <c r="Z5179" s="199"/>
      <c r="AA5179" s="146"/>
      <c r="AB5179" s="148"/>
    </row>
    <row r="5180" spans="1:28" x14ac:dyDescent="0.2">
      <c r="A5180" s="150"/>
      <c r="B5180" s="149" t="str">
        <f t="shared" si="535"/>
        <v/>
      </c>
      <c r="C5180" s="140">
        <f t="shared" ref="C5180:C5243" si="536">C5179+$N$5*3600+0.00000000001</f>
        <v>54896400</v>
      </c>
      <c r="D5180" s="144"/>
      <c r="G5180" s="147"/>
      <c r="X5180" s="146"/>
      <c r="Y5180" s="146"/>
      <c r="Z5180" s="199"/>
      <c r="AA5180" s="146"/>
      <c r="AB5180" s="148"/>
    </row>
    <row r="5181" spans="1:28" x14ac:dyDescent="0.2">
      <c r="A5181" s="150"/>
      <c r="B5181" s="149" t="str">
        <f t="shared" si="535"/>
        <v/>
      </c>
      <c r="C5181" s="140">
        <f t="shared" si="536"/>
        <v>54907200</v>
      </c>
      <c r="D5181" s="144"/>
      <c r="G5181" s="147"/>
      <c r="X5181" s="146"/>
      <c r="Y5181" s="146"/>
      <c r="Z5181" s="199"/>
      <c r="AA5181" s="146"/>
      <c r="AB5181" s="148"/>
    </row>
    <row r="5182" spans="1:28" x14ac:dyDescent="0.2">
      <c r="A5182" s="150"/>
      <c r="B5182" s="149" t="str">
        <f t="shared" si="535"/>
        <v/>
      </c>
      <c r="C5182" s="140">
        <f t="shared" si="536"/>
        <v>54918000</v>
      </c>
      <c r="D5182" s="144"/>
      <c r="G5182" s="147"/>
      <c r="X5182" s="146"/>
      <c r="Y5182" s="146"/>
      <c r="Z5182" s="199"/>
      <c r="AA5182" s="146"/>
      <c r="AB5182" s="148"/>
    </row>
    <row r="5183" spans="1:28" x14ac:dyDescent="0.2">
      <c r="A5183" s="150"/>
      <c r="B5183" s="149" t="str">
        <f t="shared" si="535"/>
        <v/>
      </c>
      <c r="C5183" s="140">
        <f t="shared" si="536"/>
        <v>54928800</v>
      </c>
      <c r="D5183" s="144"/>
      <c r="G5183" s="147"/>
      <c r="X5183" s="146"/>
      <c r="Y5183" s="146"/>
      <c r="Z5183" s="199"/>
      <c r="AA5183" s="146"/>
      <c r="AB5183" s="148"/>
    </row>
    <row r="5184" spans="1:28" x14ac:dyDescent="0.2">
      <c r="A5184" s="150"/>
      <c r="B5184" s="149" t="str">
        <f t="shared" si="535"/>
        <v/>
      </c>
      <c r="C5184" s="140">
        <f t="shared" si="536"/>
        <v>54939600</v>
      </c>
      <c r="D5184" s="144"/>
      <c r="G5184" s="147"/>
      <c r="X5184" s="146"/>
      <c r="Y5184" s="146"/>
      <c r="Z5184" s="199"/>
      <c r="AA5184" s="146"/>
      <c r="AB5184" s="148"/>
    </row>
    <row r="5185" spans="1:28" x14ac:dyDescent="0.2">
      <c r="A5185" s="150"/>
      <c r="B5185" s="149" t="str">
        <f t="shared" si="535"/>
        <v/>
      </c>
      <c r="C5185" s="140">
        <f t="shared" si="536"/>
        <v>54950400</v>
      </c>
      <c r="D5185" s="144"/>
      <c r="G5185" s="147"/>
      <c r="X5185" s="146"/>
      <c r="Y5185" s="146"/>
      <c r="Z5185" s="199"/>
      <c r="AA5185" s="146"/>
      <c r="AB5185" s="148"/>
    </row>
    <row r="5186" spans="1:28" x14ac:dyDescent="0.2">
      <c r="A5186" s="150"/>
      <c r="B5186" s="149" t="str">
        <f t="shared" si="535"/>
        <v/>
      </c>
      <c r="C5186" s="140">
        <f t="shared" si="536"/>
        <v>54961200</v>
      </c>
      <c r="D5186" s="144"/>
      <c r="G5186" s="147"/>
      <c r="X5186" s="146"/>
      <c r="Y5186" s="146"/>
      <c r="Z5186" s="199"/>
      <c r="AA5186" s="146"/>
      <c r="AB5186" s="148"/>
    </row>
    <row r="5187" spans="1:28" x14ac:dyDescent="0.2">
      <c r="A5187" s="150"/>
      <c r="B5187" s="149" t="str">
        <f t="shared" si="535"/>
        <v/>
      </c>
      <c r="C5187" s="140">
        <f t="shared" si="536"/>
        <v>54972000</v>
      </c>
      <c r="D5187" s="144"/>
      <c r="G5187" s="147"/>
      <c r="X5187" s="146"/>
      <c r="Y5187" s="146"/>
      <c r="Z5187" s="199"/>
      <c r="AA5187" s="146"/>
      <c r="AB5187" s="148"/>
    </row>
    <row r="5188" spans="1:28" x14ac:dyDescent="0.2">
      <c r="A5188" s="150"/>
      <c r="B5188" s="149" t="str">
        <f t="shared" si="535"/>
        <v/>
      </c>
      <c r="C5188" s="140">
        <f t="shared" si="536"/>
        <v>54982800</v>
      </c>
      <c r="D5188" s="144"/>
      <c r="G5188" s="147"/>
      <c r="X5188" s="146"/>
      <c r="Y5188" s="146"/>
      <c r="Z5188" s="199"/>
      <c r="AA5188" s="146"/>
      <c r="AB5188" s="148"/>
    </row>
    <row r="5189" spans="1:28" x14ac:dyDescent="0.2">
      <c r="A5189" s="150"/>
      <c r="B5189" s="149" t="str">
        <f t="shared" si="535"/>
        <v/>
      </c>
      <c r="C5189" s="140">
        <f t="shared" si="536"/>
        <v>54993600</v>
      </c>
      <c r="D5189" s="144"/>
      <c r="G5189" s="147"/>
      <c r="X5189" s="146"/>
      <c r="Y5189" s="146"/>
      <c r="Z5189" s="199"/>
      <c r="AA5189" s="146"/>
      <c r="AB5189" s="148"/>
    </row>
    <row r="5190" spans="1:28" x14ac:dyDescent="0.2">
      <c r="A5190" s="150"/>
      <c r="B5190" s="149" t="str">
        <f t="shared" si="535"/>
        <v/>
      </c>
      <c r="C5190" s="140">
        <f t="shared" si="536"/>
        <v>55004400</v>
      </c>
      <c r="D5190" s="144"/>
      <c r="G5190" s="147"/>
      <c r="X5190" s="146"/>
      <c r="Y5190" s="146"/>
      <c r="Z5190" s="199"/>
      <c r="AA5190" s="146"/>
      <c r="AB5190" s="148"/>
    </row>
    <row r="5191" spans="1:28" x14ac:dyDescent="0.2">
      <c r="A5191" s="150"/>
      <c r="B5191" s="149" t="str">
        <f t="shared" si="535"/>
        <v/>
      </c>
      <c r="C5191" s="140">
        <f t="shared" si="536"/>
        <v>55015200</v>
      </c>
      <c r="D5191" s="144"/>
      <c r="G5191" s="147"/>
      <c r="X5191" s="146"/>
      <c r="Y5191" s="146"/>
      <c r="Z5191" s="199"/>
      <c r="AA5191" s="146"/>
      <c r="AB5191" s="148"/>
    </row>
    <row r="5192" spans="1:28" x14ac:dyDescent="0.2">
      <c r="A5192" s="150"/>
      <c r="B5192" s="149" t="str">
        <f t="shared" si="535"/>
        <v/>
      </c>
      <c r="C5192" s="140">
        <f t="shared" si="536"/>
        <v>55026000</v>
      </c>
      <c r="D5192" s="144"/>
      <c r="G5192" s="147"/>
      <c r="X5192" s="146"/>
      <c r="Y5192" s="146"/>
      <c r="Z5192" s="199"/>
      <c r="AA5192" s="146"/>
      <c r="AB5192" s="148"/>
    </row>
    <row r="5193" spans="1:28" x14ac:dyDescent="0.2">
      <c r="A5193" s="150"/>
      <c r="B5193" s="149" t="str">
        <f t="shared" si="535"/>
        <v/>
      </c>
      <c r="C5193" s="140">
        <f t="shared" si="536"/>
        <v>55036800</v>
      </c>
      <c r="D5193" s="144"/>
      <c r="G5193" s="147"/>
      <c r="X5193" s="146"/>
      <c r="Y5193" s="146"/>
      <c r="Z5193" s="199"/>
      <c r="AA5193" s="146"/>
      <c r="AB5193" s="148"/>
    </row>
    <row r="5194" spans="1:28" x14ac:dyDescent="0.2">
      <c r="A5194" s="150"/>
      <c r="B5194" s="149" t="str">
        <f t="shared" si="535"/>
        <v/>
      </c>
      <c r="C5194" s="140">
        <f t="shared" si="536"/>
        <v>55047600</v>
      </c>
      <c r="D5194" s="144"/>
      <c r="G5194" s="147"/>
      <c r="X5194" s="146"/>
      <c r="Y5194" s="146"/>
      <c r="Z5194" s="199"/>
      <c r="AA5194" s="146"/>
      <c r="AB5194" s="148"/>
    </row>
    <row r="5195" spans="1:28" x14ac:dyDescent="0.2">
      <c r="A5195" s="150"/>
      <c r="B5195" s="149" t="str">
        <f t="shared" si="535"/>
        <v/>
      </c>
      <c r="C5195" s="140">
        <f t="shared" si="536"/>
        <v>55058400</v>
      </c>
      <c r="D5195" s="144"/>
      <c r="G5195" s="147"/>
      <c r="X5195" s="146"/>
      <c r="Y5195" s="146"/>
      <c r="Z5195" s="199"/>
      <c r="AA5195" s="146"/>
      <c r="AB5195" s="148"/>
    </row>
    <row r="5196" spans="1:28" x14ac:dyDescent="0.2">
      <c r="A5196" s="150"/>
      <c r="B5196" s="149" t="str">
        <f t="shared" si="535"/>
        <v/>
      </c>
      <c r="C5196" s="140">
        <f t="shared" si="536"/>
        <v>55069200</v>
      </c>
      <c r="D5196" s="144"/>
      <c r="G5196" s="147"/>
      <c r="X5196" s="146"/>
      <c r="Y5196" s="146"/>
      <c r="Z5196" s="199"/>
      <c r="AA5196" s="146"/>
      <c r="AB5196" s="148"/>
    </row>
    <row r="5197" spans="1:28" x14ac:dyDescent="0.2">
      <c r="A5197" s="150"/>
      <c r="B5197" s="149" t="str">
        <f t="shared" si="535"/>
        <v/>
      </c>
      <c r="C5197" s="140">
        <f t="shared" si="536"/>
        <v>55080000</v>
      </c>
      <c r="D5197" s="144"/>
      <c r="G5197" s="147"/>
      <c r="X5197" s="146"/>
      <c r="Y5197" s="146"/>
      <c r="Z5197" s="199"/>
      <c r="AA5197" s="146"/>
      <c r="AB5197" s="148"/>
    </row>
    <row r="5198" spans="1:28" x14ac:dyDescent="0.2">
      <c r="A5198" s="150"/>
      <c r="B5198" s="149" t="str">
        <f t="shared" si="535"/>
        <v/>
      </c>
      <c r="C5198" s="140">
        <f t="shared" si="536"/>
        <v>55090800</v>
      </c>
      <c r="D5198" s="144"/>
      <c r="G5198" s="147"/>
      <c r="X5198" s="146"/>
      <c r="Y5198" s="146"/>
      <c r="Z5198" s="199"/>
      <c r="AA5198" s="146"/>
      <c r="AB5198" s="148"/>
    </row>
    <row r="5199" spans="1:28" x14ac:dyDescent="0.2">
      <c r="A5199" s="150"/>
      <c r="B5199" s="149" t="str">
        <f t="shared" si="535"/>
        <v/>
      </c>
      <c r="C5199" s="140">
        <f t="shared" si="536"/>
        <v>55101600</v>
      </c>
      <c r="D5199" s="144"/>
      <c r="G5199" s="147"/>
      <c r="X5199" s="146"/>
      <c r="Y5199" s="146"/>
      <c r="Z5199" s="199"/>
      <c r="AA5199" s="146"/>
      <c r="AB5199" s="148"/>
    </row>
    <row r="5200" spans="1:28" x14ac:dyDescent="0.2">
      <c r="A5200" s="150"/>
      <c r="B5200" s="149" t="str">
        <f t="shared" si="535"/>
        <v/>
      </c>
      <c r="C5200" s="140">
        <f t="shared" si="536"/>
        <v>55112400</v>
      </c>
      <c r="D5200" s="144"/>
      <c r="G5200" s="147"/>
      <c r="X5200" s="146"/>
      <c r="Y5200" s="146"/>
      <c r="Z5200" s="199"/>
      <c r="AA5200" s="146"/>
      <c r="AB5200" s="148"/>
    </row>
    <row r="5201" spans="1:28" x14ac:dyDescent="0.2">
      <c r="A5201" s="150"/>
      <c r="B5201" s="149" t="str">
        <f t="shared" si="535"/>
        <v/>
      </c>
      <c r="C5201" s="140">
        <f t="shared" si="536"/>
        <v>55123200</v>
      </c>
      <c r="D5201" s="144"/>
      <c r="G5201" s="147"/>
      <c r="X5201" s="146"/>
      <c r="Y5201" s="146"/>
      <c r="Z5201" s="199"/>
      <c r="AA5201" s="146"/>
      <c r="AB5201" s="148"/>
    </row>
    <row r="5202" spans="1:28" x14ac:dyDescent="0.2">
      <c r="A5202" s="150"/>
      <c r="B5202" s="149" t="str">
        <f t="shared" si="535"/>
        <v/>
      </c>
      <c r="C5202" s="140">
        <f t="shared" si="536"/>
        <v>55134000</v>
      </c>
      <c r="D5202" s="144"/>
      <c r="G5202" s="147"/>
      <c r="X5202" s="146"/>
      <c r="Y5202" s="146"/>
      <c r="Z5202" s="199"/>
      <c r="AA5202" s="146"/>
      <c r="AB5202" s="148"/>
    </row>
    <row r="5203" spans="1:28" x14ac:dyDescent="0.2">
      <c r="A5203" s="150"/>
      <c r="B5203" s="149" t="str">
        <f t="shared" si="535"/>
        <v/>
      </c>
      <c r="C5203" s="140">
        <f t="shared" si="536"/>
        <v>55144800</v>
      </c>
      <c r="D5203" s="144"/>
      <c r="G5203" s="147"/>
      <c r="X5203" s="146"/>
      <c r="Y5203" s="146"/>
      <c r="Z5203" s="199"/>
      <c r="AA5203" s="146"/>
      <c r="AB5203" s="148"/>
    </row>
    <row r="5204" spans="1:28" x14ac:dyDescent="0.2">
      <c r="A5204" s="150"/>
      <c r="B5204" s="149" t="str">
        <f t="shared" si="535"/>
        <v/>
      </c>
      <c r="C5204" s="140">
        <f t="shared" si="536"/>
        <v>55155600</v>
      </c>
      <c r="D5204" s="144"/>
      <c r="G5204" s="147"/>
      <c r="X5204" s="146"/>
      <c r="Y5204" s="146"/>
      <c r="Z5204" s="199"/>
      <c r="AA5204" s="146"/>
      <c r="AB5204" s="148"/>
    </row>
    <row r="5205" spans="1:28" x14ac:dyDescent="0.2">
      <c r="A5205" s="150"/>
      <c r="B5205" s="149" t="str">
        <f t="shared" si="535"/>
        <v/>
      </c>
      <c r="C5205" s="140">
        <f t="shared" si="536"/>
        <v>55166400</v>
      </c>
      <c r="D5205" s="144"/>
      <c r="G5205" s="147"/>
      <c r="X5205" s="146"/>
      <c r="Y5205" s="146"/>
      <c r="Z5205" s="199"/>
      <c r="AA5205" s="146"/>
      <c r="AB5205" s="148"/>
    </row>
    <row r="5206" spans="1:28" x14ac:dyDescent="0.2">
      <c r="A5206" s="150"/>
      <c r="B5206" s="149" t="str">
        <f t="shared" si="535"/>
        <v/>
      </c>
      <c r="C5206" s="140">
        <f t="shared" si="536"/>
        <v>55177200</v>
      </c>
      <c r="D5206" s="144"/>
      <c r="G5206" s="147"/>
      <c r="X5206" s="146"/>
      <c r="Y5206" s="146"/>
      <c r="Z5206" s="199"/>
      <c r="AA5206" s="146"/>
      <c r="AB5206" s="148"/>
    </row>
    <row r="5207" spans="1:28" x14ac:dyDescent="0.2">
      <c r="A5207" s="150"/>
      <c r="B5207" s="149" t="str">
        <f t="shared" si="535"/>
        <v/>
      </c>
      <c r="C5207" s="140">
        <f t="shared" si="536"/>
        <v>55188000</v>
      </c>
      <c r="D5207" s="144"/>
      <c r="G5207" s="147"/>
      <c r="X5207" s="146"/>
      <c r="Y5207" s="146"/>
      <c r="Z5207" s="199"/>
      <c r="AA5207" s="146"/>
      <c r="AB5207" s="148"/>
    </row>
    <row r="5208" spans="1:28" x14ac:dyDescent="0.2">
      <c r="A5208" s="150"/>
      <c r="B5208" s="149" t="str">
        <f t="shared" si="535"/>
        <v/>
      </c>
      <c r="C5208" s="140">
        <f t="shared" si="536"/>
        <v>55198800</v>
      </c>
      <c r="D5208" s="144"/>
      <c r="G5208" s="147"/>
      <c r="X5208" s="146"/>
      <c r="Y5208" s="146"/>
      <c r="Z5208" s="199"/>
      <c r="AA5208" s="146"/>
      <c r="AB5208" s="148"/>
    </row>
    <row r="5209" spans="1:28" x14ac:dyDescent="0.2">
      <c r="A5209" s="150"/>
      <c r="B5209" s="149" t="str">
        <f t="shared" si="535"/>
        <v/>
      </c>
      <c r="C5209" s="140">
        <f t="shared" si="536"/>
        <v>55209600</v>
      </c>
      <c r="D5209" s="144"/>
      <c r="G5209" s="147"/>
      <c r="X5209" s="146"/>
      <c r="Y5209" s="146"/>
      <c r="Z5209" s="199"/>
      <c r="AA5209" s="146"/>
      <c r="AB5209" s="148"/>
    </row>
    <row r="5210" spans="1:28" x14ac:dyDescent="0.2">
      <c r="A5210" s="150"/>
      <c r="B5210" s="149" t="str">
        <f t="shared" si="535"/>
        <v/>
      </c>
      <c r="C5210" s="140">
        <f t="shared" si="536"/>
        <v>55220400</v>
      </c>
      <c r="D5210" s="144"/>
      <c r="G5210" s="147"/>
      <c r="X5210" s="146"/>
      <c r="Y5210" s="146"/>
      <c r="Z5210" s="199"/>
      <c r="AA5210" s="146"/>
      <c r="AB5210" s="148"/>
    </row>
    <row r="5211" spans="1:28" x14ac:dyDescent="0.2">
      <c r="A5211" s="150"/>
      <c r="B5211" s="149" t="str">
        <f t="shared" si="535"/>
        <v/>
      </c>
      <c r="C5211" s="140">
        <f t="shared" si="536"/>
        <v>55231200</v>
      </c>
      <c r="D5211" s="144"/>
      <c r="G5211" s="147"/>
      <c r="X5211" s="146"/>
      <c r="Y5211" s="146"/>
      <c r="Z5211" s="199"/>
      <c r="AA5211" s="146"/>
      <c r="AB5211" s="148"/>
    </row>
    <row r="5212" spans="1:28" x14ac:dyDescent="0.2">
      <c r="A5212" s="150"/>
      <c r="B5212" s="149" t="str">
        <f t="shared" si="535"/>
        <v/>
      </c>
      <c r="C5212" s="140">
        <f t="shared" si="536"/>
        <v>55242000</v>
      </c>
      <c r="D5212" s="144"/>
      <c r="G5212" s="147"/>
      <c r="X5212" s="146"/>
      <c r="Y5212" s="146"/>
      <c r="Z5212" s="199"/>
      <c r="AA5212" s="146"/>
      <c r="AB5212" s="148"/>
    </row>
    <row r="5213" spans="1:28" x14ac:dyDescent="0.2">
      <c r="A5213" s="150"/>
      <c r="B5213" s="149" t="str">
        <f t="shared" si="535"/>
        <v/>
      </c>
      <c r="C5213" s="140">
        <f t="shared" si="536"/>
        <v>55252800</v>
      </c>
      <c r="D5213" s="144"/>
      <c r="G5213" s="147"/>
      <c r="X5213" s="146"/>
      <c r="Y5213" s="146"/>
      <c r="Z5213" s="199"/>
      <c r="AA5213" s="146"/>
      <c r="AB5213" s="148"/>
    </row>
    <row r="5214" spans="1:28" x14ac:dyDescent="0.2">
      <c r="A5214" s="150"/>
      <c r="B5214" s="149" t="str">
        <f t="shared" si="535"/>
        <v/>
      </c>
      <c r="C5214" s="140">
        <f t="shared" si="536"/>
        <v>55263600</v>
      </c>
      <c r="D5214" s="144"/>
      <c r="G5214" s="147"/>
      <c r="X5214" s="146"/>
      <c r="Y5214" s="146"/>
      <c r="Z5214" s="199"/>
      <c r="AA5214" s="146"/>
      <c r="AB5214" s="148"/>
    </row>
    <row r="5215" spans="1:28" x14ac:dyDescent="0.2">
      <c r="A5215" s="150"/>
      <c r="B5215" s="149" t="str">
        <f t="shared" si="535"/>
        <v/>
      </c>
      <c r="C5215" s="140">
        <f t="shared" si="536"/>
        <v>55274400</v>
      </c>
      <c r="D5215" s="144"/>
      <c r="G5215" s="147"/>
      <c r="X5215" s="146"/>
      <c r="Y5215" s="146"/>
      <c r="Z5215" s="199"/>
      <c r="AA5215" s="146"/>
      <c r="AB5215" s="148"/>
    </row>
    <row r="5216" spans="1:28" x14ac:dyDescent="0.2">
      <c r="A5216" s="150"/>
      <c r="B5216" s="149" t="str">
        <f t="shared" si="535"/>
        <v/>
      </c>
      <c r="C5216" s="140">
        <f t="shared" si="536"/>
        <v>55285200</v>
      </c>
      <c r="D5216" s="144"/>
      <c r="G5216" s="147"/>
      <c r="X5216" s="146"/>
      <c r="Y5216" s="146"/>
      <c r="Z5216" s="199"/>
      <c r="AA5216" s="146"/>
      <c r="AB5216" s="148"/>
    </row>
    <row r="5217" spans="1:28" x14ac:dyDescent="0.2">
      <c r="A5217" s="150"/>
      <c r="B5217" s="149" t="str">
        <f t="shared" si="535"/>
        <v/>
      </c>
      <c r="C5217" s="140">
        <f t="shared" si="536"/>
        <v>55296000</v>
      </c>
      <c r="D5217" s="144"/>
      <c r="G5217" s="147"/>
      <c r="X5217" s="146"/>
      <c r="Y5217" s="146"/>
      <c r="Z5217" s="199"/>
      <c r="AA5217" s="146"/>
      <c r="AB5217" s="148"/>
    </row>
    <row r="5218" spans="1:28" x14ac:dyDescent="0.2">
      <c r="A5218" s="150"/>
      <c r="B5218" s="149" t="str">
        <f t="shared" si="535"/>
        <v/>
      </c>
      <c r="C5218" s="140">
        <f t="shared" si="536"/>
        <v>55306800</v>
      </c>
      <c r="D5218" s="144"/>
      <c r="G5218" s="147"/>
      <c r="X5218" s="146"/>
      <c r="Y5218" s="146"/>
      <c r="Z5218" s="199"/>
      <c r="AA5218" s="146"/>
      <c r="AB5218" s="148"/>
    </row>
    <row r="5219" spans="1:28" x14ac:dyDescent="0.2">
      <c r="A5219" s="150"/>
      <c r="B5219" s="149" t="str">
        <f t="shared" si="535"/>
        <v/>
      </c>
      <c r="C5219" s="140">
        <f t="shared" si="536"/>
        <v>55317600</v>
      </c>
      <c r="D5219" s="144"/>
      <c r="G5219" s="147"/>
      <c r="X5219" s="146"/>
      <c r="Y5219" s="146"/>
      <c r="Z5219" s="199"/>
      <c r="AA5219" s="146"/>
      <c r="AB5219" s="148"/>
    </row>
    <row r="5220" spans="1:28" x14ac:dyDescent="0.2">
      <c r="A5220" s="150"/>
      <c r="B5220" s="149" t="str">
        <f t="shared" si="535"/>
        <v/>
      </c>
      <c r="C5220" s="140">
        <f t="shared" si="536"/>
        <v>55328400</v>
      </c>
      <c r="D5220" s="144"/>
      <c r="G5220" s="147"/>
      <c r="X5220" s="146"/>
      <c r="Y5220" s="146"/>
      <c r="Z5220" s="199"/>
      <c r="AA5220" s="146"/>
      <c r="AB5220" s="148"/>
    </row>
    <row r="5221" spans="1:28" x14ac:dyDescent="0.2">
      <c r="A5221" s="150"/>
      <c r="B5221" s="149" t="str">
        <f t="shared" si="535"/>
        <v/>
      </c>
      <c r="C5221" s="140">
        <f t="shared" si="536"/>
        <v>55339200</v>
      </c>
      <c r="D5221" s="144"/>
      <c r="G5221" s="147"/>
      <c r="X5221" s="146"/>
      <c r="Y5221" s="146"/>
      <c r="Z5221" s="199"/>
      <c r="AA5221" s="146"/>
      <c r="AB5221" s="148"/>
    </row>
    <row r="5222" spans="1:28" x14ac:dyDescent="0.2">
      <c r="A5222" s="150"/>
      <c r="B5222" s="149" t="str">
        <f t="shared" si="535"/>
        <v/>
      </c>
      <c r="C5222" s="140">
        <f t="shared" si="536"/>
        <v>55350000</v>
      </c>
      <c r="D5222" s="144"/>
      <c r="G5222" s="147"/>
      <c r="X5222" s="146"/>
      <c r="Y5222" s="146"/>
      <c r="Z5222" s="199"/>
      <c r="AA5222" s="146"/>
      <c r="AB5222" s="148"/>
    </row>
    <row r="5223" spans="1:28" x14ac:dyDescent="0.2">
      <c r="A5223" s="150"/>
      <c r="B5223" s="149" t="str">
        <f t="shared" si="535"/>
        <v/>
      </c>
      <c r="C5223" s="140">
        <f t="shared" si="536"/>
        <v>55360800</v>
      </c>
      <c r="D5223" s="144"/>
      <c r="G5223" s="147"/>
      <c r="X5223" s="146"/>
      <c r="Y5223" s="146"/>
      <c r="Z5223" s="199"/>
      <c r="AA5223" s="146"/>
      <c r="AB5223" s="148"/>
    </row>
    <row r="5224" spans="1:28" x14ac:dyDescent="0.2">
      <c r="A5224" s="150"/>
      <c r="B5224" s="149" t="str">
        <f t="shared" si="535"/>
        <v/>
      </c>
      <c r="C5224" s="140">
        <f t="shared" si="536"/>
        <v>55371600</v>
      </c>
      <c r="D5224" s="144"/>
      <c r="G5224" s="147"/>
      <c r="X5224" s="146"/>
      <c r="Y5224" s="146"/>
      <c r="Z5224" s="199"/>
      <c r="AA5224" s="146"/>
      <c r="AB5224" s="148"/>
    </row>
    <row r="5225" spans="1:28" x14ac:dyDescent="0.2">
      <c r="A5225" s="150"/>
      <c r="B5225" s="149" t="str">
        <f t="shared" si="535"/>
        <v/>
      </c>
      <c r="C5225" s="140">
        <f t="shared" si="536"/>
        <v>55382400</v>
      </c>
      <c r="D5225" s="144"/>
      <c r="G5225" s="147"/>
      <c r="X5225" s="146"/>
      <c r="Y5225" s="146"/>
      <c r="Z5225" s="199"/>
      <c r="AA5225" s="146"/>
      <c r="AB5225" s="148"/>
    </row>
    <row r="5226" spans="1:28" x14ac:dyDescent="0.2">
      <c r="A5226" s="150"/>
      <c r="B5226" s="149" t="str">
        <f t="shared" si="535"/>
        <v/>
      </c>
      <c r="C5226" s="140">
        <f t="shared" si="536"/>
        <v>55393200</v>
      </c>
      <c r="D5226" s="144"/>
      <c r="G5226" s="147"/>
      <c r="X5226" s="146"/>
      <c r="Y5226" s="146"/>
      <c r="Z5226" s="199"/>
      <c r="AA5226" s="146"/>
      <c r="AB5226" s="148"/>
    </row>
    <row r="5227" spans="1:28" x14ac:dyDescent="0.2">
      <c r="A5227" s="150"/>
      <c r="B5227" s="149" t="str">
        <f t="shared" si="535"/>
        <v/>
      </c>
      <c r="C5227" s="140">
        <f t="shared" si="536"/>
        <v>55404000</v>
      </c>
      <c r="D5227" s="144"/>
      <c r="G5227" s="147"/>
      <c r="X5227" s="146"/>
      <c r="Y5227" s="146"/>
      <c r="Z5227" s="199"/>
      <c r="AA5227" s="146"/>
      <c r="AB5227" s="148"/>
    </row>
    <row r="5228" spans="1:28" x14ac:dyDescent="0.2">
      <c r="A5228" s="150"/>
      <c r="B5228" s="149" t="str">
        <f t="shared" si="535"/>
        <v/>
      </c>
      <c r="C5228" s="140">
        <f t="shared" si="536"/>
        <v>55414800</v>
      </c>
      <c r="D5228" s="144"/>
      <c r="G5228" s="147"/>
      <c r="X5228" s="146"/>
      <c r="Y5228" s="146"/>
      <c r="Z5228" s="199"/>
      <c r="AA5228" s="146"/>
      <c r="AB5228" s="148"/>
    </row>
    <row r="5229" spans="1:28" x14ac:dyDescent="0.2">
      <c r="A5229" s="150"/>
      <c r="B5229" s="149" t="str">
        <f t="shared" si="535"/>
        <v/>
      </c>
      <c r="C5229" s="140">
        <f t="shared" si="536"/>
        <v>55425600</v>
      </c>
      <c r="D5229" s="144"/>
      <c r="G5229" s="147"/>
      <c r="X5229" s="146"/>
      <c r="Y5229" s="146"/>
      <c r="Z5229" s="199"/>
      <c r="AA5229" s="146"/>
      <c r="AB5229" s="148"/>
    </row>
    <row r="5230" spans="1:28" x14ac:dyDescent="0.2">
      <c r="A5230" s="150"/>
      <c r="B5230" s="149" t="str">
        <f t="shared" si="535"/>
        <v/>
      </c>
      <c r="C5230" s="140">
        <f t="shared" si="536"/>
        <v>55436400</v>
      </c>
      <c r="D5230" s="144"/>
      <c r="G5230" s="147"/>
      <c r="X5230" s="146"/>
      <c r="Y5230" s="146"/>
      <c r="Z5230" s="199"/>
      <c r="AA5230" s="146"/>
      <c r="AB5230" s="148"/>
    </row>
    <row r="5231" spans="1:28" x14ac:dyDescent="0.2">
      <c r="A5231" s="150"/>
      <c r="B5231" s="149" t="str">
        <f t="shared" si="535"/>
        <v/>
      </c>
      <c r="C5231" s="140">
        <f t="shared" si="536"/>
        <v>55447200</v>
      </c>
      <c r="D5231" s="144"/>
      <c r="G5231" s="147"/>
      <c r="X5231" s="146"/>
      <c r="Y5231" s="146"/>
      <c r="Z5231" s="199"/>
      <c r="AA5231" s="146"/>
      <c r="AB5231" s="148"/>
    </row>
    <row r="5232" spans="1:28" x14ac:dyDescent="0.2">
      <c r="A5232" s="150"/>
      <c r="B5232" s="149" t="str">
        <f t="shared" si="535"/>
        <v/>
      </c>
      <c r="C5232" s="140">
        <f t="shared" si="536"/>
        <v>55458000</v>
      </c>
      <c r="D5232" s="144"/>
      <c r="G5232" s="147"/>
      <c r="X5232" s="146"/>
      <c r="Y5232" s="146"/>
      <c r="Z5232" s="199"/>
      <c r="AA5232" s="146"/>
      <c r="AB5232" s="148"/>
    </row>
    <row r="5233" spans="1:28" x14ac:dyDescent="0.2">
      <c r="A5233" s="150"/>
      <c r="B5233" s="149" t="str">
        <f t="shared" si="535"/>
        <v/>
      </c>
      <c r="C5233" s="140">
        <f t="shared" si="536"/>
        <v>55468800</v>
      </c>
      <c r="D5233" s="144"/>
      <c r="G5233" s="147"/>
      <c r="X5233" s="146"/>
      <c r="Y5233" s="146"/>
      <c r="Z5233" s="199"/>
      <c r="AA5233" s="146"/>
      <c r="AB5233" s="148"/>
    </row>
    <row r="5234" spans="1:28" x14ac:dyDescent="0.2">
      <c r="A5234" s="150"/>
      <c r="B5234" s="149" t="str">
        <f t="shared" si="535"/>
        <v/>
      </c>
      <c r="C5234" s="140">
        <f t="shared" si="536"/>
        <v>55479600</v>
      </c>
      <c r="D5234" s="144"/>
      <c r="G5234" s="147"/>
      <c r="X5234" s="146"/>
      <c r="Y5234" s="146"/>
      <c r="Z5234" s="199"/>
      <c r="AA5234" s="146"/>
      <c r="AB5234" s="148"/>
    </row>
    <row r="5235" spans="1:28" x14ac:dyDescent="0.2">
      <c r="A5235" s="150"/>
      <c r="B5235" s="149" t="str">
        <f t="shared" si="535"/>
        <v/>
      </c>
      <c r="C5235" s="140">
        <f t="shared" si="536"/>
        <v>55490400</v>
      </c>
      <c r="D5235" s="144"/>
      <c r="G5235" s="147"/>
      <c r="X5235" s="146"/>
      <c r="Y5235" s="146"/>
      <c r="Z5235" s="199"/>
      <c r="AA5235" s="146"/>
      <c r="AB5235" s="148"/>
    </row>
    <row r="5236" spans="1:28" x14ac:dyDescent="0.2">
      <c r="A5236" s="150"/>
      <c r="B5236" s="149" t="str">
        <f t="shared" si="535"/>
        <v/>
      </c>
      <c r="C5236" s="140">
        <f t="shared" si="536"/>
        <v>55501200</v>
      </c>
      <c r="D5236" s="144"/>
      <c r="G5236" s="147"/>
      <c r="X5236" s="146"/>
      <c r="Y5236" s="146"/>
      <c r="Z5236" s="199"/>
      <c r="AA5236" s="146"/>
      <c r="AB5236" s="148"/>
    </row>
    <row r="5237" spans="1:28" x14ac:dyDescent="0.2">
      <c r="A5237" s="150"/>
      <c r="B5237" s="149" t="str">
        <f t="shared" si="535"/>
        <v/>
      </c>
      <c r="C5237" s="140">
        <f t="shared" si="536"/>
        <v>55512000</v>
      </c>
      <c r="D5237" s="144"/>
      <c r="G5237" s="147"/>
      <c r="X5237" s="146"/>
      <c r="Y5237" s="146"/>
      <c r="Z5237" s="199"/>
      <c r="AA5237" s="146"/>
      <c r="AB5237" s="148"/>
    </row>
    <row r="5238" spans="1:28" x14ac:dyDescent="0.2">
      <c r="A5238" s="150"/>
      <c r="B5238" s="149" t="str">
        <f t="shared" ref="B5238:B5301" si="537">IF(D5238="","",B5237+$N$5/24+0.000000001)</f>
        <v/>
      </c>
      <c r="C5238" s="140">
        <f t="shared" si="536"/>
        <v>55522800</v>
      </c>
      <c r="D5238" s="144"/>
      <c r="G5238" s="147"/>
      <c r="X5238" s="146"/>
      <c r="Y5238" s="146"/>
      <c r="Z5238" s="199"/>
      <c r="AA5238" s="146"/>
      <c r="AB5238" s="148"/>
    </row>
    <row r="5239" spans="1:28" x14ac:dyDescent="0.2">
      <c r="A5239" s="150"/>
      <c r="B5239" s="149" t="str">
        <f t="shared" si="537"/>
        <v/>
      </c>
      <c r="C5239" s="140">
        <f t="shared" si="536"/>
        <v>55533600</v>
      </c>
      <c r="D5239" s="144"/>
      <c r="G5239" s="147"/>
      <c r="X5239" s="146"/>
      <c r="Y5239" s="146"/>
      <c r="Z5239" s="199"/>
      <c r="AA5239" s="146"/>
      <c r="AB5239" s="148"/>
    </row>
    <row r="5240" spans="1:28" x14ac:dyDescent="0.2">
      <c r="A5240" s="150"/>
      <c r="B5240" s="149" t="str">
        <f t="shared" si="537"/>
        <v/>
      </c>
      <c r="C5240" s="140">
        <f t="shared" si="536"/>
        <v>55544400</v>
      </c>
      <c r="D5240" s="144"/>
      <c r="G5240" s="147"/>
      <c r="X5240" s="146"/>
      <c r="Y5240" s="146"/>
      <c r="Z5240" s="199"/>
      <c r="AA5240" s="146"/>
      <c r="AB5240" s="148"/>
    </row>
    <row r="5241" spans="1:28" x14ac:dyDescent="0.2">
      <c r="A5241" s="150"/>
      <c r="B5241" s="149" t="str">
        <f t="shared" si="537"/>
        <v/>
      </c>
      <c r="C5241" s="140">
        <f t="shared" si="536"/>
        <v>55555200</v>
      </c>
      <c r="D5241" s="144"/>
      <c r="G5241" s="147"/>
      <c r="X5241" s="146"/>
      <c r="Y5241" s="146"/>
      <c r="Z5241" s="199"/>
      <c r="AA5241" s="146"/>
      <c r="AB5241" s="148"/>
    </row>
    <row r="5242" spans="1:28" x14ac:dyDescent="0.2">
      <c r="A5242" s="150"/>
      <c r="B5242" s="149" t="str">
        <f t="shared" si="537"/>
        <v/>
      </c>
      <c r="C5242" s="140">
        <f t="shared" si="536"/>
        <v>55566000</v>
      </c>
      <c r="D5242" s="144"/>
      <c r="G5242" s="147"/>
      <c r="X5242" s="146"/>
      <c r="Y5242" s="146"/>
      <c r="Z5242" s="199"/>
      <c r="AA5242" s="146"/>
      <c r="AB5242" s="148"/>
    </row>
    <row r="5243" spans="1:28" x14ac:dyDescent="0.2">
      <c r="A5243" s="150"/>
      <c r="B5243" s="149" t="str">
        <f t="shared" si="537"/>
        <v/>
      </c>
      <c r="C5243" s="140">
        <f t="shared" si="536"/>
        <v>55576800</v>
      </c>
      <c r="D5243" s="144"/>
      <c r="G5243" s="147"/>
      <c r="X5243" s="146"/>
      <c r="Y5243" s="146"/>
      <c r="Z5243" s="199"/>
      <c r="AA5243" s="146"/>
      <c r="AB5243" s="148"/>
    </row>
    <row r="5244" spans="1:28" x14ac:dyDescent="0.2">
      <c r="A5244" s="150"/>
      <c r="B5244" s="149" t="str">
        <f t="shared" si="537"/>
        <v/>
      </c>
      <c r="C5244" s="140">
        <f t="shared" ref="C5244:C5307" si="538">C5243+$N$5*3600+0.00000000001</f>
        <v>55587600</v>
      </c>
      <c r="D5244" s="144"/>
      <c r="G5244" s="147"/>
      <c r="X5244" s="146"/>
      <c r="Y5244" s="146"/>
      <c r="Z5244" s="199"/>
      <c r="AA5244" s="146"/>
      <c r="AB5244" s="148"/>
    </row>
    <row r="5245" spans="1:28" x14ac:dyDescent="0.2">
      <c r="A5245" s="150"/>
      <c r="B5245" s="149" t="str">
        <f t="shared" si="537"/>
        <v/>
      </c>
      <c r="C5245" s="140">
        <f t="shared" si="538"/>
        <v>55598400</v>
      </c>
      <c r="D5245" s="144"/>
      <c r="G5245" s="147"/>
      <c r="X5245" s="146"/>
      <c r="Y5245" s="146"/>
      <c r="Z5245" s="199"/>
      <c r="AA5245" s="146"/>
      <c r="AB5245" s="148"/>
    </row>
    <row r="5246" spans="1:28" x14ac:dyDescent="0.2">
      <c r="A5246" s="150"/>
      <c r="B5246" s="149" t="str">
        <f t="shared" si="537"/>
        <v/>
      </c>
      <c r="C5246" s="140">
        <f t="shared" si="538"/>
        <v>55609200</v>
      </c>
      <c r="D5246" s="144"/>
      <c r="G5246" s="147"/>
      <c r="X5246" s="146"/>
      <c r="Y5246" s="146"/>
      <c r="Z5246" s="199"/>
      <c r="AA5246" s="146"/>
      <c r="AB5246" s="148"/>
    </row>
    <row r="5247" spans="1:28" x14ac:dyDescent="0.2">
      <c r="A5247" s="150"/>
      <c r="B5247" s="149" t="str">
        <f t="shared" si="537"/>
        <v/>
      </c>
      <c r="C5247" s="140">
        <f t="shared" si="538"/>
        <v>55620000</v>
      </c>
      <c r="D5247" s="144"/>
      <c r="G5247" s="147"/>
      <c r="X5247" s="146"/>
      <c r="Y5247" s="146"/>
      <c r="Z5247" s="199"/>
      <c r="AA5247" s="146"/>
      <c r="AB5247" s="148"/>
    </row>
    <row r="5248" spans="1:28" x14ac:dyDescent="0.2">
      <c r="A5248" s="150"/>
      <c r="B5248" s="149" t="str">
        <f t="shared" si="537"/>
        <v/>
      </c>
      <c r="C5248" s="140">
        <f t="shared" si="538"/>
        <v>55630800</v>
      </c>
      <c r="D5248" s="144"/>
      <c r="G5248" s="147"/>
      <c r="X5248" s="146"/>
      <c r="Y5248" s="146"/>
      <c r="Z5248" s="199"/>
      <c r="AA5248" s="146"/>
      <c r="AB5248" s="148"/>
    </row>
    <row r="5249" spans="1:28" x14ac:dyDescent="0.2">
      <c r="A5249" s="150"/>
      <c r="B5249" s="149" t="str">
        <f t="shared" si="537"/>
        <v/>
      </c>
      <c r="C5249" s="140">
        <f t="shared" si="538"/>
        <v>55641600</v>
      </c>
      <c r="D5249" s="144"/>
      <c r="G5249" s="147"/>
      <c r="X5249" s="146"/>
      <c r="Y5249" s="146"/>
      <c r="Z5249" s="199"/>
      <c r="AA5249" s="146"/>
      <c r="AB5249" s="148"/>
    </row>
    <row r="5250" spans="1:28" x14ac:dyDescent="0.2">
      <c r="A5250" s="150"/>
      <c r="B5250" s="149" t="str">
        <f t="shared" si="537"/>
        <v/>
      </c>
      <c r="C5250" s="140">
        <f t="shared" si="538"/>
        <v>55652400</v>
      </c>
      <c r="D5250" s="144"/>
      <c r="G5250" s="147"/>
      <c r="X5250" s="146"/>
      <c r="Y5250" s="146"/>
      <c r="Z5250" s="199"/>
      <c r="AA5250" s="146"/>
      <c r="AB5250" s="148"/>
    </row>
    <row r="5251" spans="1:28" x14ac:dyDescent="0.2">
      <c r="A5251" s="150"/>
      <c r="B5251" s="149" t="str">
        <f t="shared" si="537"/>
        <v/>
      </c>
      <c r="C5251" s="140">
        <f t="shared" si="538"/>
        <v>55663200</v>
      </c>
      <c r="D5251" s="144"/>
      <c r="G5251" s="147"/>
      <c r="X5251" s="146"/>
      <c r="Y5251" s="146"/>
      <c r="Z5251" s="199"/>
      <c r="AA5251" s="146"/>
      <c r="AB5251" s="148"/>
    </row>
    <row r="5252" spans="1:28" x14ac:dyDescent="0.2">
      <c r="A5252" s="150"/>
      <c r="B5252" s="149" t="str">
        <f t="shared" si="537"/>
        <v/>
      </c>
      <c r="C5252" s="140">
        <f t="shared" si="538"/>
        <v>55674000</v>
      </c>
      <c r="D5252" s="144"/>
      <c r="G5252" s="147"/>
      <c r="X5252" s="146"/>
      <c r="Y5252" s="146"/>
      <c r="Z5252" s="199"/>
      <c r="AA5252" s="146"/>
      <c r="AB5252" s="148"/>
    </row>
    <row r="5253" spans="1:28" x14ac:dyDescent="0.2">
      <c r="A5253" s="150"/>
      <c r="B5253" s="149" t="str">
        <f t="shared" si="537"/>
        <v/>
      </c>
      <c r="C5253" s="140">
        <f t="shared" si="538"/>
        <v>55684800</v>
      </c>
      <c r="D5253" s="144"/>
      <c r="G5253" s="147"/>
      <c r="X5253" s="146"/>
      <c r="Y5253" s="146"/>
      <c r="Z5253" s="199"/>
      <c r="AA5253" s="146"/>
      <c r="AB5253" s="148"/>
    </row>
    <row r="5254" spans="1:28" x14ac:dyDescent="0.2">
      <c r="A5254" s="150"/>
      <c r="B5254" s="149" t="str">
        <f t="shared" si="537"/>
        <v/>
      </c>
      <c r="C5254" s="140">
        <f t="shared" si="538"/>
        <v>55695600</v>
      </c>
      <c r="D5254" s="144"/>
      <c r="G5254" s="147"/>
      <c r="X5254" s="146"/>
      <c r="Y5254" s="146"/>
      <c r="Z5254" s="199"/>
      <c r="AA5254" s="146"/>
      <c r="AB5254" s="148"/>
    </row>
    <row r="5255" spans="1:28" x14ac:dyDescent="0.2">
      <c r="A5255" s="150"/>
      <c r="B5255" s="149" t="str">
        <f t="shared" si="537"/>
        <v/>
      </c>
      <c r="C5255" s="140">
        <f t="shared" si="538"/>
        <v>55706400</v>
      </c>
      <c r="D5255" s="144"/>
      <c r="G5255" s="147"/>
      <c r="X5255" s="146"/>
      <c r="Y5255" s="146"/>
      <c r="Z5255" s="199"/>
      <c r="AA5255" s="146"/>
      <c r="AB5255" s="148"/>
    </row>
    <row r="5256" spans="1:28" x14ac:dyDescent="0.2">
      <c r="A5256" s="150"/>
      <c r="B5256" s="149" t="str">
        <f t="shared" si="537"/>
        <v/>
      </c>
      <c r="C5256" s="140">
        <f t="shared" si="538"/>
        <v>55717200</v>
      </c>
      <c r="D5256" s="144"/>
      <c r="G5256" s="147"/>
      <c r="X5256" s="146"/>
      <c r="Y5256" s="146"/>
      <c r="Z5256" s="199"/>
      <c r="AA5256" s="146"/>
      <c r="AB5256" s="148"/>
    </row>
    <row r="5257" spans="1:28" x14ac:dyDescent="0.2">
      <c r="A5257" s="150"/>
      <c r="B5257" s="149" t="str">
        <f t="shared" si="537"/>
        <v/>
      </c>
      <c r="C5257" s="140">
        <f t="shared" si="538"/>
        <v>55728000</v>
      </c>
      <c r="D5257" s="144"/>
      <c r="G5257" s="147"/>
      <c r="X5257" s="146"/>
      <c r="Y5257" s="146"/>
      <c r="Z5257" s="199"/>
      <c r="AA5257" s="146"/>
      <c r="AB5257" s="148"/>
    </row>
    <row r="5258" spans="1:28" x14ac:dyDescent="0.2">
      <c r="A5258" s="150"/>
      <c r="B5258" s="149" t="str">
        <f t="shared" si="537"/>
        <v/>
      </c>
      <c r="C5258" s="140">
        <f t="shared" si="538"/>
        <v>55738800</v>
      </c>
      <c r="D5258" s="144"/>
      <c r="G5258" s="147"/>
      <c r="X5258" s="146"/>
      <c r="Y5258" s="146"/>
      <c r="Z5258" s="199"/>
      <c r="AA5258" s="146"/>
      <c r="AB5258" s="148"/>
    </row>
    <row r="5259" spans="1:28" x14ac:dyDescent="0.2">
      <c r="A5259" s="150"/>
      <c r="B5259" s="149" t="str">
        <f t="shared" si="537"/>
        <v/>
      </c>
      <c r="C5259" s="140">
        <f t="shared" si="538"/>
        <v>55749600</v>
      </c>
      <c r="D5259" s="144"/>
      <c r="G5259" s="147"/>
      <c r="X5259" s="146"/>
      <c r="Y5259" s="146"/>
      <c r="Z5259" s="199"/>
      <c r="AA5259" s="146"/>
      <c r="AB5259" s="148"/>
    </row>
    <row r="5260" spans="1:28" x14ac:dyDescent="0.2">
      <c r="A5260" s="150"/>
      <c r="B5260" s="149" t="str">
        <f t="shared" si="537"/>
        <v/>
      </c>
      <c r="C5260" s="140">
        <f t="shared" si="538"/>
        <v>55760400</v>
      </c>
      <c r="D5260" s="144"/>
      <c r="G5260" s="147"/>
      <c r="X5260" s="146"/>
      <c r="Y5260" s="146"/>
      <c r="Z5260" s="199"/>
      <c r="AA5260" s="146"/>
      <c r="AB5260" s="148"/>
    </row>
    <row r="5261" spans="1:28" x14ac:dyDescent="0.2">
      <c r="A5261" s="150"/>
      <c r="B5261" s="149" t="str">
        <f t="shared" si="537"/>
        <v/>
      </c>
      <c r="C5261" s="140">
        <f t="shared" si="538"/>
        <v>55771200</v>
      </c>
      <c r="D5261" s="144"/>
      <c r="G5261" s="147"/>
      <c r="X5261" s="146"/>
      <c r="Y5261" s="146"/>
      <c r="Z5261" s="199"/>
      <c r="AA5261" s="146"/>
      <c r="AB5261" s="148"/>
    </row>
    <row r="5262" spans="1:28" x14ac:dyDescent="0.2">
      <c r="A5262" s="150"/>
      <c r="B5262" s="149" t="str">
        <f t="shared" si="537"/>
        <v/>
      </c>
      <c r="C5262" s="140">
        <f t="shared" si="538"/>
        <v>55782000</v>
      </c>
      <c r="D5262" s="144"/>
      <c r="G5262" s="147"/>
      <c r="X5262" s="146"/>
      <c r="Y5262" s="146"/>
      <c r="Z5262" s="199"/>
      <c r="AA5262" s="146"/>
      <c r="AB5262" s="148"/>
    </row>
    <row r="5263" spans="1:28" x14ac:dyDescent="0.2">
      <c r="A5263" s="150"/>
      <c r="B5263" s="149" t="str">
        <f t="shared" si="537"/>
        <v/>
      </c>
      <c r="C5263" s="140">
        <f t="shared" si="538"/>
        <v>55792800</v>
      </c>
      <c r="D5263" s="144"/>
      <c r="G5263" s="147"/>
      <c r="X5263" s="146"/>
      <c r="Y5263" s="146"/>
      <c r="Z5263" s="199"/>
      <c r="AA5263" s="146"/>
      <c r="AB5263" s="148"/>
    </row>
    <row r="5264" spans="1:28" x14ac:dyDescent="0.2">
      <c r="A5264" s="150"/>
      <c r="B5264" s="149" t="str">
        <f t="shared" si="537"/>
        <v/>
      </c>
      <c r="C5264" s="140">
        <f t="shared" si="538"/>
        <v>55803600</v>
      </c>
      <c r="D5264" s="144"/>
      <c r="G5264" s="147"/>
      <c r="X5264" s="146"/>
      <c r="Y5264" s="146"/>
      <c r="Z5264" s="199"/>
      <c r="AA5264" s="146"/>
      <c r="AB5264" s="148"/>
    </row>
    <row r="5265" spans="1:28" x14ac:dyDescent="0.2">
      <c r="A5265" s="150"/>
      <c r="B5265" s="149" t="str">
        <f t="shared" si="537"/>
        <v/>
      </c>
      <c r="C5265" s="140">
        <f t="shared" si="538"/>
        <v>55814400</v>
      </c>
      <c r="D5265" s="144"/>
      <c r="G5265" s="147"/>
      <c r="X5265" s="146"/>
      <c r="Y5265" s="146"/>
      <c r="Z5265" s="199"/>
      <c r="AA5265" s="146"/>
      <c r="AB5265" s="148"/>
    </row>
    <row r="5266" spans="1:28" x14ac:dyDescent="0.2">
      <c r="A5266" s="150"/>
      <c r="B5266" s="149" t="str">
        <f t="shared" si="537"/>
        <v/>
      </c>
      <c r="C5266" s="140">
        <f t="shared" si="538"/>
        <v>55825200</v>
      </c>
      <c r="D5266" s="144"/>
      <c r="G5266" s="147"/>
      <c r="X5266" s="146"/>
      <c r="Y5266" s="146"/>
      <c r="Z5266" s="199"/>
      <c r="AA5266" s="146"/>
      <c r="AB5266" s="148"/>
    </row>
    <row r="5267" spans="1:28" x14ac:dyDescent="0.2">
      <c r="A5267" s="150"/>
      <c r="B5267" s="149" t="str">
        <f t="shared" si="537"/>
        <v/>
      </c>
      <c r="C5267" s="140">
        <f t="shared" si="538"/>
        <v>55836000</v>
      </c>
      <c r="D5267" s="144"/>
      <c r="G5267" s="147"/>
      <c r="X5267" s="146"/>
      <c r="Y5267" s="146"/>
      <c r="Z5267" s="199"/>
      <c r="AA5267" s="146"/>
      <c r="AB5267" s="148"/>
    </row>
    <row r="5268" spans="1:28" x14ac:dyDescent="0.2">
      <c r="A5268" s="150"/>
      <c r="B5268" s="149" t="str">
        <f t="shared" si="537"/>
        <v/>
      </c>
      <c r="C5268" s="140">
        <f t="shared" si="538"/>
        <v>55846800</v>
      </c>
      <c r="D5268" s="144"/>
      <c r="G5268" s="147"/>
      <c r="X5268" s="146"/>
      <c r="Y5268" s="146"/>
      <c r="Z5268" s="199"/>
      <c r="AA5268" s="146"/>
      <c r="AB5268" s="148"/>
    </row>
    <row r="5269" spans="1:28" x14ac:dyDescent="0.2">
      <c r="A5269" s="150"/>
      <c r="B5269" s="149" t="str">
        <f t="shared" si="537"/>
        <v/>
      </c>
      <c r="C5269" s="140">
        <f t="shared" si="538"/>
        <v>55857600</v>
      </c>
      <c r="D5269" s="144"/>
      <c r="G5269" s="147"/>
      <c r="X5269" s="146"/>
      <c r="Y5269" s="146"/>
      <c r="Z5269" s="199"/>
      <c r="AA5269" s="146"/>
      <c r="AB5269" s="148"/>
    </row>
    <row r="5270" spans="1:28" x14ac:dyDescent="0.2">
      <c r="A5270" s="150"/>
      <c r="B5270" s="149" t="str">
        <f t="shared" si="537"/>
        <v/>
      </c>
      <c r="C5270" s="140">
        <f t="shared" si="538"/>
        <v>55868400</v>
      </c>
      <c r="D5270" s="144"/>
      <c r="G5270" s="147"/>
      <c r="X5270" s="146"/>
      <c r="Y5270" s="146"/>
      <c r="Z5270" s="199"/>
      <c r="AA5270" s="146"/>
      <c r="AB5270" s="148"/>
    </row>
    <row r="5271" spans="1:28" x14ac:dyDescent="0.2">
      <c r="A5271" s="150"/>
      <c r="B5271" s="149" t="str">
        <f t="shared" si="537"/>
        <v/>
      </c>
      <c r="C5271" s="140">
        <f t="shared" si="538"/>
        <v>55879200</v>
      </c>
      <c r="D5271" s="144"/>
      <c r="G5271" s="147"/>
      <c r="X5271" s="146"/>
      <c r="Y5271" s="146"/>
      <c r="Z5271" s="199"/>
      <c r="AA5271" s="146"/>
      <c r="AB5271" s="148"/>
    </row>
    <row r="5272" spans="1:28" x14ac:dyDescent="0.2">
      <c r="A5272" s="150"/>
      <c r="B5272" s="149" t="str">
        <f t="shared" si="537"/>
        <v/>
      </c>
      <c r="C5272" s="140">
        <f t="shared" si="538"/>
        <v>55890000</v>
      </c>
      <c r="D5272" s="144"/>
      <c r="G5272" s="147"/>
      <c r="X5272" s="146"/>
      <c r="Y5272" s="146"/>
      <c r="Z5272" s="199"/>
      <c r="AA5272" s="146"/>
      <c r="AB5272" s="148"/>
    </row>
    <row r="5273" spans="1:28" x14ac:dyDescent="0.2">
      <c r="A5273" s="150"/>
      <c r="B5273" s="149" t="str">
        <f t="shared" si="537"/>
        <v/>
      </c>
      <c r="C5273" s="140">
        <f t="shared" si="538"/>
        <v>55900800</v>
      </c>
      <c r="D5273" s="144"/>
      <c r="G5273" s="147"/>
      <c r="X5273" s="146"/>
      <c r="Y5273" s="146"/>
      <c r="Z5273" s="199"/>
      <c r="AA5273" s="146"/>
      <c r="AB5273" s="148"/>
    </row>
    <row r="5274" spans="1:28" x14ac:dyDescent="0.2">
      <c r="A5274" s="150"/>
      <c r="B5274" s="149" t="str">
        <f t="shared" si="537"/>
        <v/>
      </c>
      <c r="C5274" s="140">
        <f t="shared" si="538"/>
        <v>55911600</v>
      </c>
      <c r="D5274" s="144"/>
      <c r="G5274" s="147"/>
      <c r="X5274" s="146"/>
      <c r="Y5274" s="146"/>
      <c r="Z5274" s="199"/>
      <c r="AA5274" s="146"/>
      <c r="AB5274" s="148"/>
    </row>
    <row r="5275" spans="1:28" x14ac:dyDescent="0.2">
      <c r="A5275" s="150"/>
      <c r="B5275" s="149" t="str">
        <f t="shared" si="537"/>
        <v/>
      </c>
      <c r="C5275" s="140">
        <f t="shared" si="538"/>
        <v>55922400</v>
      </c>
      <c r="D5275" s="144"/>
      <c r="G5275" s="147"/>
      <c r="X5275" s="146"/>
      <c r="Y5275" s="146"/>
      <c r="Z5275" s="199"/>
      <c r="AA5275" s="146"/>
      <c r="AB5275" s="148"/>
    </row>
    <row r="5276" spans="1:28" x14ac:dyDescent="0.2">
      <c r="A5276" s="150"/>
      <c r="B5276" s="149" t="str">
        <f t="shared" si="537"/>
        <v/>
      </c>
      <c r="C5276" s="140">
        <f t="shared" si="538"/>
        <v>55933200</v>
      </c>
      <c r="D5276" s="144"/>
      <c r="G5276" s="147"/>
      <c r="X5276" s="146"/>
      <c r="Y5276" s="146"/>
      <c r="Z5276" s="199"/>
      <c r="AA5276" s="146"/>
      <c r="AB5276" s="148"/>
    </row>
    <row r="5277" spans="1:28" x14ac:dyDescent="0.2">
      <c r="A5277" s="150"/>
      <c r="B5277" s="149" t="str">
        <f t="shared" si="537"/>
        <v/>
      </c>
      <c r="C5277" s="140">
        <f t="shared" si="538"/>
        <v>55944000</v>
      </c>
      <c r="D5277" s="144"/>
      <c r="G5277" s="147"/>
      <c r="X5277" s="146"/>
      <c r="Y5277" s="146"/>
      <c r="Z5277" s="199"/>
      <c r="AA5277" s="146"/>
      <c r="AB5277" s="148"/>
    </row>
    <row r="5278" spans="1:28" x14ac:dyDescent="0.2">
      <c r="A5278" s="150"/>
      <c r="B5278" s="149" t="str">
        <f t="shared" si="537"/>
        <v/>
      </c>
      <c r="C5278" s="140">
        <f t="shared" si="538"/>
        <v>55954800</v>
      </c>
      <c r="D5278" s="144"/>
      <c r="G5278" s="147"/>
      <c r="X5278" s="146"/>
      <c r="Y5278" s="146"/>
      <c r="Z5278" s="199"/>
      <c r="AA5278" s="146"/>
      <c r="AB5278" s="148"/>
    </row>
    <row r="5279" spans="1:28" x14ac:dyDescent="0.2">
      <c r="A5279" s="150"/>
      <c r="B5279" s="149" t="str">
        <f t="shared" si="537"/>
        <v/>
      </c>
      <c r="C5279" s="140">
        <f t="shared" si="538"/>
        <v>55965600</v>
      </c>
      <c r="D5279" s="144"/>
      <c r="G5279" s="147"/>
      <c r="X5279" s="146"/>
      <c r="Y5279" s="146"/>
      <c r="Z5279" s="199"/>
      <c r="AA5279" s="146"/>
      <c r="AB5279" s="148"/>
    </row>
    <row r="5280" spans="1:28" x14ac:dyDescent="0.2">
      <c r="A5280" s="150"/>
      <c r="B5280" s="149" t="str">
        <f t="shared" si="537"/>
        <v/>
      </c>
      <c r="C5280" s="140">
        <f t="shared" si="538"/>
        <v>55976400</v>
      </c>
      <c r="D5280" s="144"/>
      <c r="G5280" s="147"/>
      <c r="X5280" s="146"/>
      <c r="Y5280" s="146"/>
      <c r="Z5280" s="199"/>
      <c r="AA5280" s="146"/>
      <c r="AB5280" s="148"/>
    </row>
    <row r="5281" spans="1:28" x14ac:dyDescent="0.2">
      <c r="A5281" s="150"/>
      <c r="B5281" s="149" t="str">
        <f t="shared" si="537"/>
        <v/>
      </c>
      <c r="C5281" s="140">
        <f t="shared" si="538"/>
        <v>55987200</v>
      </c>
      <c r="D5281" s="144"/>
      <c r="G5281" s="147"/>
      <c r="X5281" s="146"/>
      <c r="Y5281" s="146"/>
      <c r="Z5281" s="199"/>
      <c r="AA5281" s="146"/>
      <c r="AB5281" s="148"/>
    </row>
    <row r="5282" spans="1:28" x14ac:dyDescent="0.2">
      <c r="A5282" s="150"/>
      <c r="B5282" s="149" t="str">
        <f t="shared" si="537"/>
        <v/>
      </c>
      <c r="C5282" s="140">
        <f t="shared" si="538"/>
        <v>55998000</v>
      </c>
      <c r="D5282" s="144"/>
      <c r="G5282" s="147"/>
      <c r="X5282" s="146"/>
      <c r="Y5282" s="146"/>
      <c r="Z5282" s="199"/>
      <c r="AA5282" s="146"/>
      <c r="AB5282" s="148"/>
    </row>
    <row r="5283" spans="1:28" x14ac:dyDescent="0.2">
      <c r="A5283" s="150"/>
      <c r="B5283" s="149" t="str">
        <f t="shared" si="537"/>
        <v/>
      </c>
      <c r="C5283" s="140">
        <f t="shared" si="538"/>
        <v>56008800</v>
      </c>
      <c r="D5283" s="144"/>
      <c r="G5283" s="147"/>
      <c r="X5283" s="146"/>
      <c r="Y5283" s="146"/>
      <c r="Z5283" s="199"/>
      <c r="AA5283" s="146"/>
      <c r="AB5283" s="148"/>
    </row>
    <row r="5284" spans="1:28" x14ac:dyDescent="0.2">
      <c r="A5284" s="150"/>
      <c r="B5284" s="149" t="str">
        <f t="shared" si="537"/>
        <v/>
      </c>
      <c r="C5284" s="140">
        <f t="shared" si="538"/>
        <v>56019600</v>
      </c>
      <c r="D5284" s="144"/>
      <c r="G5284" s="147"/>
      <c r="X5284" s="146"/>
      <c r="Y5284" s="146"/>
      <c r="Z5284" s="199"/>
      <c r="AA5284" s="146"/>
      <c r="AB5284" s="148"/>
    </row>
    <row r="5285" spans="1:28" x14ac:dyDescent="0.2">
      <c r="A5285" s="150"/>
      <c r="B5285" s="149" t="str">
        <f t="shared" si="537"/>
        <v/>
      </c>
      <c r="C5285" s="140">
        <f t="shared" si="538"/>
        <v>56030400</v>
      </c>
      <c r="D5285" s="144"/>
      <c r="G5285" s="147"/>
      <c r="X5285" s="146"/>
      <c r="Y5285" s="146"/>
      <c r="Z5285" s="199"/>
      <c r="AA5285" s="146"/>
      <c r="AB5285" s="148"/>
    </row>
    <row r="5286" spans="1:28" x14ac:dyDescent="0.2">
      <c r="A5286" s="150"/>
      <c r="B5286" s="149" t="str">
        <f t="shared" si="537"/>
        <v/>
      </c>
      <c r="C5286" s="140">
        <f t="shared" si="538"/>
        <v>56041200</v>
      </c>
      <c r="D5286" s="144"/>
      <c r="G5286" s="147"/>
      <c r="X5286" s="146"/>
      <c r="Y5286" s="146"/>
      <c r="Z5286" s="199"/>
      <c r="AA5286" s="146"/>
      <c r="AB5286" s="148"/>
    </row>
    <row r="5287" spans="1:28" x14ac:dyDescent="0.2">
      <c r="A5287" s="150"/>
      <c r="B5287" s="149" t="str">
        <f t="shared" si="537"/>
        <v/>
      </c>
      <c r="C5287" s="140">
        <f t="shared" si="538"/>
        <v>56052000</v>
      </c>
      <c r="D5287" s="144"/>
      <c r="G5287" s="147"/>
      <c r="X5287" s="146"/>
      <c r="Y5287" s="146"/>
      <c r="Z5287" s="199"/>
      <c r="AA5287" s="146"/>
      <c r="AB5287" s="148"/>
    </row>
    <row r="5288" spans="1:28" x14ac:dyDescent="0.2">
      <c r="A5288" s="150"/>
      <c r="B5288" s="149" t="str">
        <f t="shared" si="537"/>
        <v/>
      </c>
      <c r="C5288" s="140">
        <f t="shared" si="538"/>
        <v>56062800</v>
      </c>
      <c r="D5288" s="144"/>
      <c r="G5288" s="147"/>
      <c r="X5288" s="146"/>
      <c r="Y5288" s="146"/>
      <c r="Z5288" s="199"/>
      <c r="AA5288" s="146"/>
      <c r="AB5288" s="148"/>
    </row>
    <row r="5289" spans="1:28" x14ac:dyDescent="0.2">
      <c r="A5289" s="150"/>
      <c r="B5289" s="149" t="str">
        <f t="shared" si="537"/>
        <v/>
      </c>
      <c r="C5289" s="140">
        <f t="shared" si="538"/>
        <v>56073600</v>
      </c>
      <c r="D5289" s="144"/>
      <c r="G5289" s="147"/>
      <c r="X5289" s="146"/>
      <c r="Y5289" s="146"/>
      <c r="Z5289" s="199"/>
      <c r="AA5289" s="146"/>
      <c r="AB5289" s="148"/>
    </row>
    <row r="5290" spans="1:28" x14ac:dyDescent="0.2">
      <c r="A5290" s="150"/>
      <c r="B5290" s="149" t="str">
        <f t="shared" si="537"/>
        <v/>
      </c>
      <c r="C5290" s="140">
        <f t="shared" si="538"/>
        <v>56084400</v>
      </c>
      <c r="D5290" s="144"/>
      <c r="G5290" s="147"/>
      <c r="X5290" s="146"/>
      <c r="Y5290" s="146"/>
      <c r="Z5290" s="199"/>
      <c r="AA5290" s="146"/>
      <c r="AB5290" s="148"/>
    </row>
    <row r="5291" spans="1:28" x14ac:dyDescent="0.2">
      <c r="A5291" s="150"/>
      <c r="B5291" s="149" t="str">
        <f t="shared" si="537"/>
        <v/>
      </c>
      <c r="C5291" s="140">
        <f t="shared" si="538"/>
        <v>56095200</v>
      </c>
      <c r="D5291" s="144"/>
      <c r="G5291" s="147"/>
      <c r="X5291" s="146"/>
      <c r="Y5291" s="146"/>
      <c r="Z5291" s="199"/>
      <c r="AA5291" s="146"/>
      <c r="AB5291" s="148"/>
    </row>
    <row r="5292" spans="1:28" x14ac:dyDescent="0.2">
      <c r="A5292" s="150"/>
      <c r="B5292" s="149" t="str">
        <f t="shared" si="537"/>
        <v/>
      </c>
      <c r="C5292" s="140">
        <f t="shared" si="538"/>
        <v>56106000</v>
      </c>
      <c r="D5292" s="144"/>
      <c r="G5292" s="147"/>
      <c r="X5292" s="146"/>
      <c r="Y5292" s="146"/>
      <c r="Z5292" s="199"/>
      <c r="AA5292" s="146"/>
      <c r="AB5292" s="148"/>
    </row>
    <row r="5293" spans="1:28" x14ac:dyDescent="0.2">
      <c r="A5293" s="150"/>
      <c r="B5293" s="149" t="str">
        <f t="shared" si="537"/>
        <v/>
      </c>
      <c r="C5293" s="140">
        <f t="shared" si="538"/>
        <v>56116800</v>
      </c>
      <c r="D5293" s="144"/>
      <c r="G5293" s="147"/>
      <c r="X5293" s="146"/>
      <c r="Y5293" s="146"/>
      <c r="Z5293" s="199"/>
      <c r="AA5293" s="146"/>
      <c r="AB5293" s="148"/>
    </row>
    <row r="5294" spans="1:28" x14ac:dyDescent="0.2">
      <c r="A5294" s="150"/>
      <c r="B5294" s="149" t="str">
        <f t="shared" si="537"/>
        <v/>
      </c>
      <c r="C5294" s="140">
        <f t="shared" si="538"/>
        <v>56127600</v>
      </c>
      <c r="D5294" s="144"/>
      <c r="G5294" s="147"/>
      <c r="X5294" s="146"/>
      <c r="Y5294" s="146"/>
      <c r="Z5294" s="199"/>
      <c r="AA5294" s="146"/>
      <c r="AB5294" s="148"/>
    </row>
    <row r="5295" spans="1:28" x14ac:dyDescent="0.2">
      <c r="A5295" s="150"/>
      <c r="B5295" s="149" t="str">
        <f t="shared" si="537"/>
        <v/>
      </c>
      <c r="C5295" s="140">
        <f t="shared" si="538"/>
        <v>56138400</v>
      </c>
      <c r="D5295" s="144"/>
      <c r="G5295" s="147"/>
      <c r="X5295" s="146"/>
      <c r="Y5295" s="146"/>
      <c r="Z5295" s="199"/>
      <c r="AA5295" s="146"/>
      <c r="AB5295" s="148"/>
    </row>
    <row r="5296" spans="1:28" x14ac:dyDescent="0.2">
      <c r="A5296" s="150"/>
      <c r="B5296" s="149" t="str">
        <f t="shared" si="537"/>
        <v/>
      </c>
      <c r="C5296" s="140">
        <f t="shared" si="538"/>
        <v>56149200</v>
      </c>
      <c r="D5296" s="144"/>
      <c r="G5296" s="147"/>
      <c r="X5296" s="146"/>
      <c r="Y5296" s="146"/>
      <c r="Z5296" s="199"/>
      <c r="AA5296" s="146"/>
      <c r="AB5296" s="148"/>
    </row>
    <row r="5297" spans="1:28" x14ac:dyDescent="0.2">
      <c r="A5297" s="150"/>
      <c r="B5297" s="149" t="str">
        <f t="shared" si="537"/>
        <v/>
      </c>
      <c r="C5297" s="140">
        <f t="shared" si="538"/>
        <v>56160000</v>
      </c>
      <c r="D5297" s="144"/>
      <c r="G5297" s="147"/>
      <c r="X5297" s="146"/>
      <c r="Y5297" s="146"/>
      <c r="Z5297" s="199"/>
      <c r="AA5297" s="146"/>
      <c r="AB5297" s="148"/>
    </row>
    <row r="5298" spans="1:28" x14ac:dyDescent="0.2">
      <c r="A5298" s="150"/>
      <c r="B5298" s="149" t="str">
        <f t="shared" si="537"/>
        <v/>
      </c>
      <c r="C5298" s="140">
        <f t="shared" si="538"/>
        <v>56170800</v>
      </c>
      <c r="D5298" s="144"/>
      <c r="G5298" s="147"/>
      <c r="X5298" s="146"/>
      <c r="Y5298" s="146"/>
      <c r="Z5298" s="199"/>
      <c r="AA5298" s="146"/>
      <c r="AB5298" s="148"/>
    </row>
    <row r="5299" spans="1:28" x14ac:dyDescent="0.2">
      <c r="A5299" s="150"/>
      <c r="B5299" s="149" t="str">
        <f t="shared" si="537"/>
        <v/>
      </c>
      <c r="C5299" s="140">
        <f t="shared" si="538"/>
        <v>56181600</v>
      </c>
      <c r="D5299" s="144"/>
      <c r="G5299" s="147"/>
      <c r="X5299" s="146"/>
      <c r="Y5299" s="146"/>
      <c r="Z5299" s="199"/>
      <c r="AA5299" s="146"/>
      <c r="AB5299" s="148"/>
    </row>
    <row r="5300" spans="1:28" x14ac:dyDescent="0.2">
      <c r="A5300" s="150"/>
      <c r="B5300" s="149" t="str">
        <f t="shared" si="537"/>
        <v/>
      </c>
      <c r="C5300" s="140">
        <f t="shared" si="538"/>
        <v>56192400</v>
      </c>
      <c r="D5300" s="144"/>
      <c r="G5300" s="147"/>
      <c r="X5300" s="146"/>
      <c r="Y5300" s="146"/>
      <c r="Z5300" s="199"/>
      <c r="AA5300" s="146"/>
      <c r="AB5300" s="148"/>
    </row>
    <row r="5301" spans="1:28" x14ac:dyDescent="0.2">
      <c r="A5301" s="150"/>
      <c r="B5301" s="149" t="str">
        <f t="shared" si="537"/>
        <v/>
      </c>
      <c r="C5301" s="140">
        <f t="shared" si="538"/>
        <v>56203200</v>
      </c>
      <c r="D5301" s="144"/>
      <c r="G5301" s="147"/>
      <c r="X5301" s="146"/>
      <c r="Y5301" s="146"/>
      <c r="Z5301" s="199"/>
      <c r="AA5301" s="146"/>
      <c r="AB5301" s="148"/>
    </row>
    <row r="5302" spans="1:28" x14ac:dyDescent="0.2">
      <c r="A5302" s="150"/>
      <c r="B5302" s="149" t="str">
        <f t="shared" ref="B5302:B5365" si="539">IF(D5302="","",B5301+$N$5/24+0.000000001)</f>
        <v/>
      </c>
      <c r="C5302" s="140">
        <f t="shared" si="538"/>
        <v>56214000</v>
      </c>
      <c r="D5302" s="144"/>
      <c r="G5302" s="147"/>
      <c r="X5302" s="146"/>
      <c r="Y5302" s="146"/>
      <c r="Z5302" s="199"/>
      <c r="AA5302" s="146"/>
      <c r="AB5302" s="148"/>
    </row>
    <row r="5303" spans="1:28" x14ac:dyDescent="0.2">
      <c r="A5303" s="150"/>
      <c r="B5303" s="149" t="str">
        <f t="shared" si="539"/>
        <v/>
      </c>
      <c r="C5303" s="140">
        <f t="shared" si="538"/>
        <v>56224800</v>
      </c>
      <c r="D5303" s="144"/>
      <c r="G5303" s="147"/>
      <c r="X5303" s="146"/>
      <c r="Y5303" s="146"/>
      <c r="Z5303" s="199"/>
      <c r="AA5303" s="146"/>
      <c r="AB5303" s="148"/>
    </row>
    <row r="5304" spans="1:28" x14ac:dyDescent="0.2">
      <c r="A5304" s="150"/>
      <c r="B5304" s="149" t="str">
        <f t="shared" si="539"/>
        <v/>
      </c>
      <c r="C5304" s="140">
        <f t="shared" si="538"/>
        <v>56235600</v>
      </c>
      <c r="D5304" s="144"/>
      <c r="G5304" s="147"/>
      <c r="X5304" s="146"/>
      <c r="Y5304" s="146"/>
      <c r="Z5304" s="199"/>
      <c r="AA5304" s="146"/>
      <c r="AB5304" s="148"/>
    </row>
    <row r="5305" spans="1:28" x14ac:dyDescent="0.2">
      <c r="A5305" s="150"/>
      <c r="B5305" s="149" t="str">
        <f t="shared" si="539"/>
        <v/>
      </c>
      <c r="C5305" s="140">
        <f t="shared" si="538"/>
        <v>56246400</v>
      </c>
      <c r="D5305" s="144"/>
      <c r="G5305" s="147"/>
      <c r="X5305" s="146"/>
      <c r="Y5305" s="146"/>
      <c r="Z5305" s="199"/>
      <c r="AA5305" s="146"/>
      <c r="AB5305" s="148"/>
    </row>
    <row r="5306" spans="1:28" x14ac:dyDescent="0.2">
      <c r="A5306" s="150"/>
      <c r="B5306" s="149" t="str">
        <f t="shared" si="539"/>
        <v/>
      </c>
      <c r="C5306" s="140">
        <f t="shared" si="538"/>
        <v>56257200</v>
      </c>
      <c r="D5306" s="144"/>
      <c r="G5306" s="147"/>
      <c r="X5306" s="146"/>
      <c r="Y5306" s="146"/>
      <c r="Z5306" s="199"/>
      <c r="AA5306" s="146"/>
      <c r="AB5306" s="148"/>
    </row>
    <row r="5307" spans="1:28" x14ac:dyDescent="0.2">
      <c r="A5307" s="150"/>
      <c r="B5307" s="149" t="str">
        <f t="shared" si="539"/>
        <v/>
      </c>
      <c r="C5307" s="140">
        <f t="shared" si="538"/>
        <v>56268000</v>
      </c>
      <c r="D5307" s="144"/>
      <c r="G5307" s="147"/>
      <c r="X5307" s="146"/>
      <c r="Y5307" s="146"/>
      <c r="Z5307" s="199"/>
      <c r="AA5307" s="146"/>
      <c r="AB5307" s="148"/>
    </row>
    <row r="5308" spans="1:28" x14ac:dyDescent="0.2">
      <c r="A5308" s="150"/>
      <c r="B5308" s="149" t="str">
        <f t="shared" si="539"/>
        <v/>
      </c>
      <c r="C5308" s="140">
        <f t="shared" ref="C5308:C5371" si="540">C5307+$N$5*3600+0.00000000001</f>
        <v>56278800</v>
      </c>
      <c r="D5308" s="144"/>
      <c r="G5308" s="147"/>
      <c r="X5308" s="146"/>
      <c r="Y5308" s="146"/>
      <c r="Z5308" s="199"/>
      <c r="AA5308" s="146"/>
      <c r="AB5308" s="148"/>
    </row>
    <row r="5309" spans="1:28" x14ac:dyDescent="0.2">
      <c r="A5309" s="150"/>
      <c r="B5309" s="149" t="str">
        <f t="shared" si="539"/>
        <v/>
      </c>
      <c r="C5309" s="140">
        <f t="shared" si="540"/>
        <v>56289600</v>
      </c>
      <c r="D5309" s="144"/>
      <c r="G5309" s="147"/>
      <c r="X5309" s="146"/>
      <c r="Y5309" s="146"/>
      <c r="Z5309" s="199"/>
      <c r="AA5309" s="146"/>
      <c r="AB5309" s="148"/>
    </row>
    <row r="5310" spans="1:28" x14ac:dyDescent="0.2">
      <c r="A5310" s="150"/>
      <c r="B5310" s="149" t="str">
        <f t="shared" si="539"/>
        <v/>
      </c>
      <c r="C5310" s="140">
        <f t="shared" si="540"/>
        <v>56300400</v>
      </c>
      <c r="D5310" s="144"/>
      <c r="G5310" s="147"/>
      <c r="X5310" s="146"/>
      <c r="Y5310" s="146"/>
      <c r="Z5310" s="199"/>
      <c r="AA5310" s="146"/>
      <c r="AB5310" s="148"/>
    </row>
    <row r="5311" spans="1:28" x14ac:dyDescent="0.2">
      <c r="A5311" s="150"/>
      <c r="B5311" s="149" t="str">
        <f t="shared" si="539"/>
        <v/>
      </c>
      <c r="C5311" s="140">
        <f t="shared" si="540"/>
        <v>56311200</v>
      </c>
      <c r="D5311" s="144"/>
      <c r="G5311" s="147"/>
      <c r="X5311" s="146"/>
      <c r="Y5311" s="146"/>
      <c r="Z5311" s="199"/>
      <c r="AA5311" s="146"/>
      <c r="AB5311" s="148"/>
    </row>
    <row r="5312" spans="1:28" x14ac:dyDescent="0.2">
      <c r="A5312" s="150"/>
      <c r="B5312" s="149" t="str">
        <f t="shared" si="539"/>
        <v/>
      </c>
      <c r="C5312" s="140">
        <f t="shared" si="540"/>
        <v>56322000</v>
      </c>
      <c r="D5312" s="144"/>
      <c r="G5312" s="147"/>
      <c r="X5312" s="146"/>
      <c r="Y5312" s="146"/>
      <c r="Z5312" s="199"/>
      <c r="AA5312" s="146"/>
      <c r="AB5312" s="148"/>
    </row>
    <row r="5313" spans="1:28" x14ac:dyDescent="0.2">
      <c r="A5313" s="150"/>
      <c r="B5313" s="149" t="str">
        <f t="shared" si="539"/>
        <v/>
      </c>
      <c r="C5313" s="140">
        <f t="shared" si="540"/>
        <v>56332800</v>
      </c>
      <c r="D5313" s="144"/>
      <c r="G5313" s="147"/>
      <c r="X5313" s="146"/>
      <c r="Y5313" s="146"/>
      <c r="Z5313" s="199"/>
      <c r="AA5313" s="146"/>
      <c r="AB5313" s="148"/>
    </row>
    <row r="5314" spans="1:28" x14ac:dyDescent="0.2">
      <c r="A5314" s="150"/>
      <c r="B5314" s="149" t="str">
        <f t="shared" si="539"/>
        <v/>
      </c>
      <c r="C5314" s="140">
        <f t="shared" si="540"/>
        <v>56343600</v>
      </c>
      <c r="D5314" s="144"/>
      <c r="G5314" s="147"/>
      <c r="X5314" s="146"/>
      <c r="Y5314" s="146"/>
      <c r="Z5314" s="199"/>
      <c r="AA5314" s="146"/>
      <c r="AB5314" s="148"/>
    </row>
    <row r="5315" spans="1:28" x14ac:dyDescent="0.2">
      <c r="A5315" s="150"/>
      <c r="B5315" s="149" t="str">
        <f t="shared" si="539"/>
        <v/>
      </c>
      <c r="C5315" s="140">
        <f t="shared" si="540"/>
        <v>56354400</v>
      </c>
      <c r="D5315" s="144"/>
      <c r="G5315" s="147"/>
      <c r="X5315" s="146"/>
      <c r="Y5315" s="146"/>
      <c r="Z5315" s="199"/>
      <c r="AA5315" s="146"/>
      <c r="AB5315" s="148"/>
    </row>
    <row r="5316" spans="1:28" x14ac:dyDescent="0.2">
      <c r="A5316" s="150"/>
      <c r="B5316" s="149" t="str">
        <f t="shared" si="539"/>
        <v/>
      </c>
      <c r="C5316" s="140">
        <f t="shared" si="540"/>
        <v>56365200</v>
      </c>
      <c r="D5316" s="144"/>
      <c r="G5316" s="147"/>
      <c r="X5316" s="146"/>
      <c r="Y5316" s="146"/>
      <c r="Z5316" s="199"/>
      <c r="AA5316" s="146"/>
      <c r="AB5316" s="148"/>
    </row>
    <row r="5317" spans="1:28" x14ac:dyDescent="0.2">
      <c r="A5317" s="150"/>
      <c r="B5317" s="149" t="str">
        <f t="shared" si="539"/>
        <v/>
      </c>
      <c r="C5317" s="140">
        <f t="shared" si="540"/>
        <v>56376000</v>
      </c>
      <c r="D5317" s="144"/>
      <c r="G5317" s="147"/>
      <c r="X5317" s="146"/>
      <c r="Y5317" s="146"/>
      <c r="Z5317" s="199"/>
      <c r="AA5317" s="146"/>
      <c r="AB5317" s="148"/>
    </row>
    <row r="5318" spans="1:28" x14ac:dyDescent="0.2">
      <c r="A5318" s="150"/>
      <c r="B5318" s="149" t="str">
        <f t="shared" si="539"/>
        <v/>
      </c>
      <c r="C5318" s="140">
        <f t="shared" si="540"/>
        <v>56386800</v>
      </c>
      <c r="D5318" s="144"/>
      <c r="G5318" s="147"/>
      <c r="X5318" s="146"/>
      <c r="Y5318" s="146"/>
      <c r="Z5318" s="199"/>
      <c r="AA5318" s="146"/>
      <c r="AB5318" s="148"/>
    </row>
    <row r="5319" spans="1:28" x14ac:dyDescent="0.2">
      <c r="A5319" s="150"/>
      <c r="B5319" s="149" t="str">
        <f t="shared" si="539"/>
        <v/>
      </c>
      <c r="C5319" s="140">
        <f t="shared" si="540"/>
        <v>56397600</v>
      </c>
      <c r="D5319" s="144"/>
      <c r="G5319" s="147"/>
      <c r="X5319" s="146"/>
      <c r="Y5319" s="146"/>
      <c r="Z5319" s="199"/>
      <c r="AA5319" s="146"/>
      <c r="AB5319" s="148"/>
    </row>
    <row r="5320" spans="1:28" x14ac:dyDescent="0.2">
      <c r="A5320" s="150"/>
      <c r="B5320" s="149" t="str">
        <f t="shared" si="539"/>
        <v/>
      </c>
      <c r="C5320" s="140">
        <f t="shared" si="540"/>
        <v>56408400</v>
      </c>
      <c r="D5320" s="144"/>
      <c r="G5320" s="147"/>
      <c r="X5320" s="146"/>
      <c r="Y5320" s="146"/>
      <c r="Z5320" s="199"/>
      <c r="AA5320" s="146"/>
      <c r="AB5320" s="148"/>
    </row>
    <row r="5321" spans="1:28" x14ac:dyDescent="0.2">
      <c r="A5321" s="150"/>
      <c r="B5321" s="149" t="str">
        <f t="shared" si="539"/>
        <v/>
      </c>
      <c r="C5321" s="140">
        <f t="shared" si="540"/>
        <v>56419200</v>
      </c>
      <c r="D5321" s="144"/>
      <c r="G5321" s="147"/>
      <c r="X5321" s="146"/>
      <c r="Y5321" s="146"/>
      <c r="Z5321" s="199"/>
      <c r="AA5321" s="146"/>
      <c r="AB5321" s="148"/>
    </row>
    <row r="5322" spans="1:28" x14ac:dyDescent="0.2">
      <c r="A5322" s="150"/>
      <c r="B5322" s="149" t="str">
        <f t="shared" si="539"/>
        <v/>
      </c>
      <c r="C5322" s="140">
        <f t="shared" si="540"/>
        <v>56430000</v>
      </c>
      <c r="D5322" s="144"/>
      <c r="G5322" s="147"/>
      <c r="X5322" s="146"/>
      <c r="Y5322" s="146"/>
      <c r="Z5322" s="199"/>
      <c r="AA5322" s="146"/>
      <c r="AB5322" s="148"/>
    </row>
    <row r="5323" spans="1:28" x14ac:dyDescent="0.2">
      <c r="A5323" s="150"/>
      <c r="B5323" s="149" t="str">
        <f t="shared" si="539"/>
        <v/>
      </c>
      <c r="C5323" s="140">
        <f t="shared" si="540"/>
        <v>56440800</v>
      </c>
      <c r="D5323" s="144"/>
      <c r="G5323" s="147"/>
      <c r="X5323" s="146"/>
      <c r="Y5323" s="146"/>
      <c r="Z5323" s="199"/>
      <c r="AA5323" s="146"/>
      <c r="AB5323" s="148"/>
    </row>
    <row r="5324" spans="1:28" x14ac:dyDescent="0.2">
      <c r="A5324" s="150"/>
      <c r="B5324" s="149" t="str">
        <f t="shared" si="539"/>
        <v/>
      </c>
      <c r="C5324" s="140">
        <f t="shared" si="540"/>
        <v>56451600</v>
      </c>
      <c r="D5324" s="144"/>
      <c r="G5324" s="147"/>
      <c r="X5324" s="146"/>
      <c r="Y5324" s="146"/>
      <c r="Z5324" s="199"/>
      <c r="AA5324" s="146"/>
      <c r="AB5324" s="148"/>
    </row>
    <row r="5325" spans="1:28" x14ac:dyDescent="0.2">
      <c r="A5325" s="150"/>
      <c r="B5325" s="149" t="str">
        <f t="shared" si="539"/>
        <v/>
      </c>
      <c r="C5325" s="140">
        <f t="shared" si="540"/>
        <v>56462400</v>
      </c>
      <c r="D5325" s="144"/>
      <c r="G5325" s="147"/>
      <c r="X5325" s="146"/>
      <c r="Y5325" s="146"/>
      <c r="Z5325" s="199"/>
      <c r="AA5325" s="146"/>
      <c r="AB5325" s="148"/>
    </row>
    <row r="5326" spans="1:28" x14ac:dyDescent="0.2">
      <c r="A5326" s="150"/>
      <c r="B5326" s="149" t="str">
        <f t="shared" si="539"/>
        <v/>
      </c>
      <c r="C5326" s="140">
        <f t="shared" si="540"/>
        <v>56473200</v>
      </c>
      <c r="D5326" s="144"/>
      <c r="G5326" s="147"/>
      <c r="X5326" s="146"/>
      <c r="Y5326" s="146"/>
      <c r="Z5326" s="199"/>
      <c r="AA5326" s="146"/>
      <c r="AB5326" s="148"/>
    </row>
    <row r="5327" spans="1:28" x14ac:dyDescent="0.2">
      <c r="A5327" s="150"/>
      <c r="B5327" s="149" t="str">
        <f t="shared" si="539"/>
        <v/>
      </c>
      <c r="C5327" s="140">
        <f t="shared" si="540"/>
        <v>56484000</v>
      </c>
      <c r="D5327" s="144"/>
      <c r="G5327" s="147"/>
      <c r="X5327" s="146"/>
      <c r="Y5327" s="146"/>
      <c r="Z5327" s="199"/>
      <c r="AA5327" s="146"/>
      <c r="AB5327" s="148"/>
    </row>
    <row r="5328" spans="1:28" x14ac:dyDescent="0.2">
      <c r="A5328" s="150"/>
      <c r="B5328" s="149" t="str">
        <f t="shared" si="539"/>
        <v/>
      </c>
      <c r="C5328" s="140">
        <f t="shared" si="540"/>
        <v>56494800</v>
      </c>
      <c r="D5328" s="144"/>
      <c r="G5328" s="147"/>
      <c r="X5328" s="146"/>
      <c r="Y5328" s="146"/>
      <c r="Z5328" s="199"/>
      <c r="AA5328" s="146"/>
      <c r="AB5328" s="148"/>
    </row>
    <row r="5329" spans="1:28" x14ac:dyDescent="0.2">
      <c r="A5329" s="150"/>
      <c r="B5329" s="149" t="str">
        <f t="shared" si="539"/>
        <v/>
      </c>
      <c r="C5329" s="140">
        <f t="shared" si="540"/>
        <v>56505600</v>
      </c>
      <c r="D5329" s="144"/>
      <c r="G5329" s="147"/>
      <c r="X5329" s="146"/>
      <c r="Y5329" s="146"/>
      <c r="Z5329" s="199"/>
      <c r="AA5329" s="146"/>
      <c r="AB5329" s="148"/>
    </row>
    <row r="5330" spans="1:28" x14ac:dyDescent="0.2">
      <c r="A5330" s="150"/>
      <c r="B5330" s="149" t="str">
        <f t="shared" si="539"/>
        <v/>
      </c>
      <c r="C5330" s="140">
        <f t="shared" si="540"/>
        <v>56516400</v>
      </c>
      <c r="D5330" s="144"/>
      <c r="G5330" s="147"/>
      <c r="X5330" s="146"/>
      <c r="Y5330" s="146"/>
      <c r="Z5330" s="199"/>
      <c r="AA5330" s="146"/>
      <c r="AB5330" s="148"/>
    </row>
    <row r="5331" spans="1:28" x14ac:dyDescent="0.2">
      <c r="A5331" s="150"/>
      <c r="B5331" s="149" t="str">
        <f t="shared" si="539"/>
        <v/>
      </c>
      <c r="C5331" s="140">
        <f t="shared" si="540"/>
        <v>56527200</v>
      </c>
      <c r="D5331" s="144"/>
      <c r="G5331" s="147"/>
      <c r="X5331" s="146"/>
      <c r="Y5331" s="146"/>
      <c r="Z5331" s="199"/>
      <c r="AA5331" s="146"/>
      <c r="AB5331" s="148"/>
    </row>
    <row r="5332" spans="1:28" x14ac:dyDescent="0.2">
      <c r="A5332" s="150"/>
      <c r="B5332" s="149" t="str">
        <f t="shared" si="539"/>
        <v/>
      </c>
      <c r="C5332" s="140">
        <f t="shared" si="540"/>
        <v>56538000</v>
      </c>
      <c r="D5332" s="144"/>
      <c r="G5332" s="147"/>
      <c r="X5332" s="146"/>
      <c r="Y5332" s="146"/>
      <c r="Z5332" s="199"/>
      <c r="AA5332" s="146"/>
      <c r="AB5332" s="148"/>
    </row>
    <row r="5333" spans="1:28" x14ac:dyDescent="0.2">
      <c r="A5333" s="150"/>
      <c r="B5333" s="149" t="str">
        <f t="shared" si="539"/>
        <v/>
      </c>
      <c r="C5333" s="140">
        <f t="shared" si="540"/>
        <v>56548800</v>
      </c>
      <c r="D5333" s="144"/>
      <c r="G5333" s="147"/>
      <c r="X5333" s="146"/>
      <c r="Y5333" s="146"/>
      <c r="Z5333" s="199"/>
      <c r="AA5333" s="146"/>
      <c r="AB5333" s="148"/>
    </row>
    <row r="5334" spans="1:28" x14ac:dyDescent="0.2">
      <c r="A5334" s="150"/>
      <c r="B5334" s="149" t="str">
        <f t="shared" si="539"/>
        <v/>
      </c>
      <c r="C5334" s="140">
        <f t="shared" si="540"/>
        <v>56559600</v>
      </c>
      <c r="D5334" s="144"/>
      <c r="G5334" s="147"/>
      <c r="X5334" s="146"/>
      <c r="Y5334" s="146"/>
      <c r="Z5334" s="199"/>
      <c r="AA5334" s="146"/>
      <c r="AB5334" s="148"/>
    </row>
    <row r="5335" spans="1:28" x14ac:dyDescent="0.2">
      <c r="A5335" s="150"/>
      <c r="B5335" s="149" t="str">
        <f t="shared" si="539"/>
        <v/>
      </c>
      <c r="C5335" s="140">
        <f t="shared" si="540"/>
        <v>56570400</v>
      </c>
      <c r="D5335" s="144"/>
      <c r="G5335" s="147"/>
      <c r="X5335" s="146"/>
      <c r="Y5335" s="146"/>
      <c r="Z5335" s="199"/>
      <c r="AA5335" s="146"/>
      <c r="AB5335" s="148"/>
    </row>
    <row r="5336" spans="1:28" x14ac:dyDescent="0.2">
      <c r="A5336" s="150"/>
      <c r="B5336" s="149" t="str">
        <f t="shared" si="539"/>
        <v/>
      </c>
      <c r="C5336" s="140">
        <f t="shared" si="540"/>
        <v>56581200</v>
      </c>
      <c r="D5336" s="144"/>
      <c r="G5336" s="147"/>
      <c r="X5336" s="146"/>
      <c r="Y5336" s="146"/>
      <c r="Z5336" s="199"/>
      <c r="AA5336" s="146"/>
      <c r="AB5336" s="148"/>
    </row>
    <row r="5337" spans="1:28" x14ac:dyDescent="0.2">
      <c r="A5337" s="150"/>
      <c r="B5337" s="149" t="str">
        <f t="shared" si="539"/>
        <v/>
      </c>
      <c r="C5337" s="140">
        <f t="shared" si="540"/>
        <v>56592000</v>
      </c>
      <c r="D5337" s="144"/>
      <c r="G5337" s="147"/>
      <c r="X5337" s="146"/>
      <c r="Y5337" s="146"/>
      <c r="Z5337" s="199"/>
      <c r="AA5337" s="146"/>
      <c r="AB5337" s="148"/>
    </row>
    <row r="5338" spans="1:28" x14ac:dyDescent="0.2">
      <c r="A5338" s="150"/>
      <c r="B5338" s="149" t="str">
        <f t="shared" si="539"/>
        <v/>
      </c>
      <c r="C5338" s="140">
        <f t="shared" si="540"/>
        <v>56602800</v>
      </c>
      <c r="D5338" s="144"/>
      <c r="G5338" s="147"/>
      <c r="X5338" s="146"/>
      <c r="Y5338" s="146"/>
      <c r="Z5338" s="199"/>
      <c r="AA5338" s="146"/>
      <c r="AB5338" s="148"/>
    </row>
    <row r="5339" spans="1:28" x14ac:dyDescent="0.2">
      <c r="A5339" s="150"/>
      <c r="B5339" s="149" t="str">
        <f t="shared" si="539"/>
        <v/>
      </c>
      <c r="C5339" s="140">
        <f t="shared" si="540"/>
        <v>56613600</v>
      </c>
      <c r="D5339" s="144"/>
      <c r="G5339" s="147"/>
      <c r="X5339" s="146"/>
      <c r="Y5339" s="146"/>
      <c r="Z5339" s="199"/>
      <c r="AA5339" s="146"/>
      <c r="AB5339" s="148"/>
    </row>
    <row r="5340" spans="1:28" x14ac:dyDescent="0.2">
      <c r="A5340" s="150"/>
      <c r="B5340" s="149" t="str">
        <f t="shared" si="539"/>
        <v/>
      </c>
      <c r="C5340" s="140">
        <f t="shared" si="540"/>
        <v>56624400</v>
      </c>
      <c r="D5340" s="144"/>
      <c r="G5340" s="147"/>
      <c r="X5340" s="146"/>
      <c r="Y5340" s="146"/>
      <c r="Z5340" s="199"/>
      <c r="AA5340" s="146"/>
      <c r="AB5340" s="148"/>
    </row>
    <row r="5341" spans="1:28" x14ac:dyDescent="0.2">
      <c r="A5341" s="150"/>
      <c r="B5341" s="149" t="str">
        <f t="shared" si="539"/>
        <v/>
      </c>
      <c r="C5341" s="140">
        <f t="shared" si="540"/>
        <v>56635200</v>
      </c>
      <c r="D5341" s="144"/>
      <c r="G5341" s="147"/>
      <c r="X5341" s="146"/>
      <c r="Y5341" s="146"/>
      <c r="Z5341" s="199"/>
      <c r="AA5341" s="146"/>
      <c r="AB5341" s="148"/>
    </row>
    <row r="5342" spans="1:28" x14ac:dyDescent="0.2">
      <c r="A5342" s="150"/>
      <c r="B5342" s="149" t="str">
        <f t="shared" si="539"/>
        <v/>
      </c>
      <c r="C5342" s="140">
        <f t="shared" si="540"/>
        <v>56646000</v>
      </c>
      <c r="D5342" s="144"/>
      <c r="G5342" s="147"/>
      <c r="X5342" s="146"/>
      <c r="Y5342" s="146"/>
      <c r="Z5342" s="199"/>
      <c r="AA5342" s="146"/>
      <c r="AB5342" s="148"/>
    </row>
    <row r="5343" spans="1:28" x14ac:dyDescent="0.2">
      <c r="A5343" s="150"/>
      <c r="B5343" s="149" t="str">
        <f t="shared" si="539"/>
        <v/>
      </c>
      <c r="C5343" s="140">
        <f t="shared" si="540"/>
        <v>56656800</v>
      </c>
      <c r="D5343" s="144"/>
      <c r="G5343" s="147"/>
      <c r="X5343" s="146"/>
      <c r="Y5343" s="146"/>
      <c r="Z5343" s="199"/>
      <c r="AA5343" s="146"/>
      <c r="AB5343" s="148"/>
    </row>
    <row r="5344" spans="1:28" x14ac:dyDescent="0.2">
      <c r="A5344" s="150"/>
      <c r="B5344" s="149" t="str">
        <f t="shared" si="539"/>
        <v/>
      </c>
      <c r="C5344" s="140">
        <f t="shared" si="540"/>
        <v>56667600</v>
      </c>
      <c r="D5344" s="144"/>
      <c r="G5344" s="147"/>
      <c r="X5344" s="146"/>
      <c r="Y5344" s="146"/>
      <c r="Z5344" s="199"/>
      <c r="AA5344" s="146"/>
      <c r="AB5344" s="148"/>
    </row>
    <row r="5345" spans="1:28" x14ac:dyDescent="0.2">
      <c r="A5345" s="150"/>
      <c r="B5345" s="149" t="str">
        <f t="shared" si="539"/>
        <v/>
      </c>
      <c r="C5345" s="140">
        <f t="shared" si="540"/>
        <v>56678400</v>
      </c>
      <c r="D5345" s="144"/>
      <c r="G5345" s="147"/>
      <c r="X5345" s="146"/>
      <c r="Y5345" s="146"/>
      <c r="Z5345" s="199"/>
      <c r="AA5345" s="146"/>
      <c r="AB5345" s="148"/>
    </row>
    <row r="5346" spans="1:28" x14ac:dyDescent="0.2">
      <c r="A5346" s="150"/>
      <c r="B5346" s="149" t="str">
        <f t="shared" si="539"/>
        <v/>
      </c>
      <c r="C5346" s="140">
        <f t="shared" si="540"/>
        <v>56689200</v>
      </c>
      <c r="D5346" s="144"/>
      <c r="G5346" s="147"/>
      <c r="X5346" s="146"/>
      <c r="Y5346" s="146"/>
      <c r="Z5346" s="199"/>
      <c r="AA5346" s="146"/>
      <c r="AB5346" s="148"/>
    </row>
    <row r="5347" spans="1:28" x14ac:dyDescent="0.2">
      <c r="A5347" s="150"/>
      <c r="B5347" s="149" t="str">
        <f t="shared" si="539"/>
        <v/>
      </c>
      <c r="C5347" s="140">
        <f t="shared" si="540"/>
        <v>56700000</v>
      </c>
      <c r="D5347" s="144"/>
      <c r="G5347" s="147"/>
      <c r="X5347" s="146"/>
      <c r="Y5347" s="146"/>
      <c r="Z5347" s="199"/>
      <c r="AA5347" s="146"/>
      <c r="AB5347" s="148"/>
    </row>
    <row r="5348" spans="1:28" x14ac:dyDescent="0.2">
      <c r="A5348" s="150"/>
      <c r="B5348" s="149" t="str">
        <f t="shared" si="539"/>
        <v/>
      </c>
      <c r="C5348" s="140">
        <f t="shared" si="540"/>
        <v>56710800</v>
      </c>
      <c r="D5348" s="144"/>
      <c r="G5348" s="147"/>
      <c r="X5348" s="146"/>
      <c r="Y5348" s="146"/>
      <c r="Z5348" s="199"/>
      <c r="AA5348" s="146"/>
      <c r="AB5348" s="148"/>
    </row>
    <row r="5349" spans="1:28" x14ac:dyDescent="0.2">
      <c r="A5349" s="150"/>
      <c r="B5349" s="149" t="str">
        <f t="shared" si="539"/>
        <v/>
      </c>
      <c r="C5349" s="140">
        <f t="shared" si="540"/>
        <v>56721600</v>
      </c>
      <c r="D5349" s="144"/>
      <c r="G5349" s="147"/>
      <c r="X5349" s="146"/>
      <c r="Y5349" s="146"/>
      <c r="Z5349" s="199"/>
      <c r="AA5349" s="146"/>
      <c r="AB5349" s="148"/>
    </row>
    <row r="5350" spans="1:28" x14ac:dyDescent="0.2">
      <c r="A5350" s="150"/>
      <c r="B5350" s="149" t="str">
        <f t="shared" si="539"/>
        <v/>
      </c>
      <c r="C5350" s="140">
        <f t="shared" si="540"/>
        <v>56732400</v>
      </c>
      <c r="D5350" s="144"/>
      <c r="G5350" s="147"/>
      <c r="X5350" s="146"/>
      <c r="Y5350" s="146"/>
      <c r="Z5350" s="199"/>
      <c r="AA5350" s="146"/>
      <c r="AB5350" s="148"/>
    </row>
    <row r="5351" spans="1:28" x14ac:dyDescent="0.2">
      <c r="A5351" s="150"/>
      <c r="B5351" s="149" t="str">
        <f t="shared" si="539"/>
        <v/>
      </c>
      <c r="C5351" s="140">
        <f t="shared" si="540"/>
        <v>56743200</v>
      </c>
      <c r="D5351" s="144"/>
      <c r="G5351" s="147"/>
      <c r="X5351" s="146"/>
      <c r="Y5351" s="146"/>
      <c r="Z5351" s="199"/>
      <c r="AA5351" s="146"/>
      <c r="AB5351" s="148"/>
    </row>
    <row r="5352" spans="1:28" x14ac:dyDescent="0.2">
      <c r="A5352" s="150"/>
      <c r="B5352" s="149" t="str">
        <f t="shared" si="539"/>
        <v/>
      </c>
      <c r="C5352" s="140">
        <f t="shared" si="540"/>
        <v>56754000</v>
      </c>
      <c r="D5352" s="144"/>
      <c r="G5352" s="147"/>
      <c r="X5352" s="146"/>
      <c r="Y5352" s="146"/>
      <c r="Z5352" s="199"/>
      <c r="AA5352" s="146"/>
      <c r="AB5352" s="148"/>
    </row>
    <row r="5353" spans="1:28" x14ac:dyDescent="0.2">
      <c r="A5353" s="150"/>
      <c r="B5353" s="149" t="str">
        <f t="shared" si="539"/>
        <v/>
      </c>
      <c r="C5353" s="140">
        <f t="shared" si="540"/>
        <v>56764800</v>
      </c>
      <c r="D5353" s="144"/>
      <c r="G5353" s="147"/>
      <c r="X5353" s="146"/>
      <c r="Y5353" s="146"/>
      <c r="Z5353" s="199"/>
      <c r="AA5353" s="146"/>
      <c r="AB5353" s="148"/>
    </row>
    <row r="5354" spans="1:28" x14ac:dyDescent="0.2">
      <c r="A5354" s="150"/>
      <c r="B5354" s="149" t="str">
        <f t="shared" si="539"/>
        <v/>
      </c>
      <c r="C5354" s="140">
        <f t="shared" si="540"/>
        <v>56775600</v>
      </c>
      <c r="D5354" s="144"/>
      <c r="G5354" s="147"/>
      <c r="X5354" s="146"/>
      <c r="Y5354" s="146"/>
      <c r="Z5354" s="199"/>
      <c r="AA5354" s="146"/>
      <c r="AB5354" s="148"/>
    </row>
    <row r="5355" spans="1:28" x14ac:dyDescent="0.2">
      <c r="A5355" s="150"/>
      <c r="B5355" s="149" t="str">
        <f t="shared" si="539"/>
        <v/>
      </c>
      <c r="C5355" s="140">
        <f t="shared" si="540"/>
        <v>56786400</v>
      </c>
      <c r="D5355" s="144"/>
      <c r="G5355" s="147"/>
      <c r="X5355" s="146"/>
      <c r="Y5355" s="146"/>
      <c r="Z5355" s="199"/>
      <c r="AA5355" s="146"/>
      <c r="AB5355" s="148"/>
    </row>
    <row r="5356" spans="1:28" x14ac:dyDescent="0.2">
      <c r="A5356" s="150"/>
      <c r="B5356" s="149" t="str">
        <f t="shared" si="539"/>
        <v/>
      </c>
      <c r="C5356" s="140">
        <f t="shared" si="540"/>
        <v>56797200</v>
      </c>
      <c r="D5356" s="144"/>
      <c r="G5356" s="147"/>
      <c r="X5356" s="146"/>
      <c r="Y5356" s="146"/>
      <c r="Z5356" s="199"/>
      <c r="AA5356" s="146"/>
      <c r="AB5356" s="148"/>
    </row>
    <row r="5357" spans="1:28" x14ac:dyDescent="0.2">
      <c r="A5357" s="150"/>
      <c r="B5357" s="149" t="str">
        <f t="shared" si="539"/>
        <v/>
      </c>
      <c r="C5357" s="140">
        <f t="shared" si="540"/>
        <v>56808000</v>
      </c>
      <c r="D5357" s="144"/>
      <c r="G5357" s="147"/>
      <c r="X5357" s="146"/>
      <c r="Y5357" s="146"/>
      <c r="Z5357" s="199"/>
      <c r="AA5357" s="146"/>
      <c r="AB5357" s="148"/>
    </row>
    <row r="5358" spans="1:28" x14ac:dyDescent="0.2">
      <c r="A5358" s="150"/>
      <c r="B5358" s="149" t="str">
        <f t="shared" si="539"/>
        <v/>
      </c>
      <c r="C5358" s="140">
        <f t="shared" si="540"/>
        <v>56818800</v>
      </c>
      <c r="D5358" s="144"/>
      <c r="G5358" s="147"/>
      <c r="X5358" s="146"/>
      <c r="Y5358" s="146"/>
      <c r="Z5358" s="199"/>
      <c r="AA5358" s="146"/>
      <c r="AB5358" s="148"/>
    </row>
    <row r="5359" spans="1:28" x14ac:dyDescent="0.2">
      <c r="A5359" s="150"/>
      <c r="B5359" s="149" t="str">
        <f t="shared" si="539"/>
        <v/>
      </c>
      <c r="C5359" s="140">
        <f t="shared" si="540"/>
        <v>56829600</v>
      </c>
      <c r="D5359" s="144"/>
      <c r="G5359" s="147"/>
      <c r="X5359" s="146"/>
      <c r="Y5359" s="146"/>
      <c r="Z5359" s="199"/>
      <c r="AA5359" s="146"/>
      <c r="AB5359" s="148"/>
    </row>
    <row r="5360" spans="1:28" x14ac:dyDescent="0.2">
      <c r="A5360" s="150"/>
      <c r="B5360" s="149" t="str">
        <f t="shared" si="539"/>
        <v/>
      </c>
      <c r="C5360" s="140">
        <f t="shared" si="540"/>
        <v>56840400</v>
      </c>
      <c r="D5360" s="144"/>
      <c r="G5360" s="147"/>
      <c r="X5360" s="146"/>
      <c r="Y5360" s="146"/>
      <c r="Z5360" s="199"/>
      <c r="AA5360" s="146"/>
      <c r="AB5360" s="148"/>
    </row>
    <row r="5361" spans="1:28" x14ac:dyDescent="0.2">
      <c r="A5361" s="150"/>
      <c r="B5361" s="149" t="str">
        <f t="shared" si="539"/>
        <v/>
      </c>
      <c r="C5361" s="140">
        <f t="shared" si="540"/>
        <v>56851200</v>
      </c>
      <c r="D5361" s="144"/>
      <c r="G5361" s="147"/>
      <c r="X5361" s="146"/>
      <c r="Y5361" s="146"/>
      <c r="Z5361" s="199"/>
      <c r="AA5361" s="146"/>
      <c r="AB5361" s="148"/>
    </row>
    <row r="5362" spans="1:28" x14ac:dyDescent="0.2">
      <c r="A5362" s="150"/>
      <c r="B5362" s="149" t="str">
        <f t="shared" si="539"/>
        <v/>
      </c>
      <c r="C5362" s="140">
        <f t="shared" si="540"/>
        <v>56862000</v>
      </c>
      <c r="D5362" s="144"/>
      <c r="G5362" s="147"/>
      <c r="X5362" s="146"/>
      <c r="Y5362" s="146"/>
      <c r="Z5362" s="199"/>
      <c r="AA5362" s="146"/>
      <c r="AB5362" s="148"/>
    </row>
    <row r="5363" spans="1:28" x14ac:dyDescent="0.2">
      <c r="A5363" s="150"/>
      <c r="B5363" s="149" t="str">
        <f t="shared" si="539"/>
        <v/>
      </c>
      <c r="C5363" s="140">
        <f t="shared" si="540"/>
        <v>56872800</v>
      </c>
      <c r="D5363" s="144"/>
      <c r="G5363" s="147"/>
      <c r="X5363" s="146"/>
      <c r="Y5363" s="146"/>
      <c r="Z5363" s="199"/>
      <c r="AA5363" s="146"/>
      <c r="AB5363" s="148"/>
    </row>
    <row r="5364" spans="1:28" x14ac:dyDescent="0.2">
      <c r="A5364" s="150"/>
      <c r="B5364" s="149" t="str">
        <f t="shared" si="539"/>
        <v/>
      </c>
      <c r="C5364" s="140">
        <f t="shared" si="540"/>
        <v>56883600</v>
      </c>
      <c r="D5364" s="144"/>
      <c r="G5364" s="147"/>
      <c r="X5364" s="146"/>
      <c r="Y5364" s="146"/>
      <c r="Z5364" s="199"/>
      <c r="AA5364" s="146"/>
      <c r="AB5364" s="148"/>
    </row>
    <row r="5365" spans="1:28" x14ac:dyDescent="0.2">
      <c r="A5365" s="150"/>
      <c r="B5365" s="149" t="str">
        <f t="shared" si="539"/>
        <v/>
      </c>
      <c r="C5365" s="140">
        <f t="shared" si="540"/>
        <v>56894400</v>
      </c>
      <c r="D5365" s="144"/>
      <c r="G5365" s="147"/>
      <c r="X5365" s="146"/>
      <c r="Y5365" s="146"/>
      <c r="Z5365" s="199"/>
      <c r="AA5365" s="146"/>
      <c r="AB5365" s="148"/>
    </row>
    <row r="5366" spans="1:28" x14ac:dyDescent="0.2">
      <c r="A5366" s="150"/>
      <c r="B5366" s="149" t="str">
        <f t="shared" ref="B5366:B5429" si="541">IF(D5366="","",B5365+$N$5/24+0.000000001)</f>
        <v/>
      </c>
      <c r="C5366" s="140">
        <f t="shared" si="540"/>
        <v>56905200</v>
      </c>
      <c r="D5366" s="144"/>
      <c r="G5366" s="147"/>
      <c r="X5366" s="146"/>
      <c r="Y5366" s="146"/>
      <c r="Z5366" s="199"/>
      <c r="AA5366" s="146"/>
      <c r="AB5366" s="148"/>
    </row>
    <row r="5367" spans="1:28" x14ac:dyDescent="0.2">
      <c r="A5367" s="150"/>
      <c r="B5367" s="149" t="str">
        <f t="shared" si="541"/>
        <v/>
      </c>
      <c r="C5367" s="140">
        <f t="shared" si="540"/>
        <v>56916000</v>
      </c>
      <c r="D5367" s="144"/>
      <c r="G5367" s="147"/>
      <c r="X5367" s="146"/>
      <c r="Y5367" s="146"/>
      <c r="Z5367" s="199"/>
      <c r="AA5367" s="146"/>
      <c r="AB5367" s="148"/>
    </row>
    <row r="5368" spans="1:28" x14ac:dyDescent="0.2">
      <c r="A5368" s="150"/>
      <c r="B5368" s="149" t="str">
        <f t="shared" si="541"/>
        <v/>
      </c>
      <c r="C5368" s="140">
        <f t="shared" si="540"/>
        <v>56926800</v>
      </c>
      <c r="D5368" s="144"/>
      <c r="G5368" s="147"/>
      <c r="X5368" s="146"/>
      <c r="Y5368" s="146"/>
      <c r="Z5368" s="199"/>
      <c r="AA5368" s="146"/>
      <c r="AB5368" s="148"/>
    </row>
    <row r="5369" spans="1:28" x14ac:dyDescent="0.2">
      <c r="A5369" s="150"/>
      <c r="B5369" s="149" t="str">
        <f t="shared" si="541"/>
        <v/>
      </c>
      <c r="C5369" s="140">
        <f t="shared" si="540"/>
        <v>56937600</v>
      </c>
      <c r="D5369" s="144"/>
      <c r="G5369" s="147"/>
      <c r="X5369" s="146"/>
      <c r="Y5369" s="146"/>
      <c r="Z5369" s="199"/>
      <c r="AA5369" s="146"/>
      <c r="AB5369" s="148"/>
    </row>
    <row r="5370" spans="1:28" x14ac:dyDescent="0.2">
      <c r="A5370" s="150"/>
      <c r="B5370" s="149" t="str">
        <f t="shared" si="541"/>
        <v/>
      </c>
      <c r="C5370" s="140">
        <f t="shared" si="540"/>
        <v>56948400</v>
      </c>
      <c r="D5370" s="144"/>
      <c r="G5370" s="147"/>
      <c r="X5370" s="146"/>
      <c r="Y5370" s="146"/>
      <c r="Z5370" s="199"/>
      <c r="AA5370" s="146"/>
      <c r="AB5370" s="148"/>
    </row>
    <row r="5371" spans="1:28" x14ac:dyDescent="0.2">
      <c r="A5371" s="150"/>
      <c r="B5371" s="149" t="str">
        <f t="shared" si="541"/>
        <v/>
      </c>
      <c r="C5371" s="140">
        <f t="shared" si="540"/>
        <v>56959200</v>
      </c>
      <c r="D5371" s="144"/>
      <c r="G5371" s="147"/>
      <c r="X5371" s="146"/>
      <c r="Y5371" s="146"/>
      <c r="Z5371" s="199"/>
      <c r="AA5371" s="146"/>
      <c r="AB5371" s="148"/>
    </row>
    <row r="5372" spans="1:28" x14ac:dyDescent="0.2">
      <c r="A5372" s="150"/>
      <c r="B5372" s="149" t="str">
        <f t="shared" si="541"/>
        <v/>
      </c>
      <c r="C5372" s="140">
        <f t="shared" ref="C5372:C5435" si="542">C5371+$N$5*3600+0.00000000001</f>
        <v>56970000</v>
      </c>
      <c r="D5372" s="144"/>
      <c r="G5372" s="147"/>
      <c r="X5372" s="146"/>
      <c r="Y5372" s="146"/>
      <c r="Z5372" s="199"/>
      <c r="AA5372" s="146"/>
      <c r="AB5372" s="148"/>
    </row>
    <row r="5373" spans="1:28" x14ac:dyDescent="0.2">
      <c r="A5373" s="150"/>
      <c r="B5373" s="149" t="str">
        <f t="shared" si="541"/>
        <v/>
      </c>
      <c r="C5373" s="140">
        <f t="shared" si="542"/>
        <v>56980800</v>
      </c>
      <c r="D5373" s="144"/>
      <c r="G5373" s="147"/>
      <c r="X5373" s="146"/>
      <c r="Y5373" s="146"/>
      <c r="Z5373" s="199"/>
      <c r="AA5373" s="146"/>
      <c r="AB5373" s="148"/>
    </row>
    <row r="5374" spans="1:28" x14ac:dyDescent="0.2">
      <c r="A5374" s="150"/>
      <c r="B5374" s="149" t="str">
        <f t="shared" si="541"/>
        <v/>
      </c>
      <c r="C5374" s="140">
        <f t="shared" si="542"/>
        <v>56991600</v>
      </c>
      <c r="D5374" s="144"/>
      <c r="G5374" s="147"/>
      <c r="X5374" s="146"/>
      <c r="Y5374" s="146"/>
      <c r="Z5374" s="199"/>
      <c r="AA5374" s="146"/>
      <c r="AB5374" s="148"/>
    </row>
    <row r="5375" spans="1:28" x14ac:dyDescent="0.2">
      <c r="A5375" s="150"/>
      <c r="B5375" s="149" t="str">
        <f t="shared" si="541"/>
        <v/>
      </c>
      <c r="C5375" s="140">
        <f t="shared" si="542"/>
        <v>57002400</v>
      </c>
      <c r="D5375" s="144"/>
      <c r="G5375" s="147"/>
      <c r="X5375" s="146"/>
      <c r="Y5375" s="146"/>
      <c r="Z5375" s="199"/>
      <c r="AA5375" s="146"/>
      <c r="AB5375" s="148"/>
    </row>
    <row r="5376" spans="1:28" x14ac:dyDescent="0.2">
      <c r="A5376" s="150"/>
      <c r="B5376" s="149" t="str">
        <f t="shared" si="541"/>
        <v/>
      </c>
      <c r="C5376" s="140">
        <f t="shared" si="542"/>
        <v>57013200</v>
      </c>
      <c r="D5376" s="144"/>
      <c r="G5376" s="147"/>
      <c r="X5376" s="146"/>
      <c r="Y5376" s="146"/>
      <c r="Z5376" s="199"/>
      <c r="AA5376" s="146"/>
      <c r="AB5376" s="148"/>
    </row>
    <row r="5377" spans="1:28" x14ac:dyDescent="0.2">
      <c r="A5377" s="150"/>
      <c r="B5377" s="149" t="str">
        <f t="shared" si="541"/>
        <v/>
      </c>
      <c r="C5377" s="140">
        <f t="shared" si="542"/>
        <v>57024000</v>
      </c>
      <c r="D5377" s="144"/>
      <c r="G5377" s="147"/>
      <c r="X5377" s="146"/>
      <c r="Y5377" s="146"/>
      <c r="Z5377" s="199"/>
      <c r="AA5377" s="146"/>
      <c r="AB5377" s="148"/>
    </row>
    <row r="5378" spans="1:28" x14ac:dyDescent="0.2">
      <c r="A5378" s="150"/>
      <c r="B5378" s="149" t="str">
        <f t="shared" si="541"/>
        <v/>
      </c>
      <c r="C5378" s="140">
        <f t="shared" si="542"/>
        <v>57034800</v>
      </c>
      <c r="D5378" s="144"/>
      <c r="G5378" s="147"/>
      <c r="X5378" s="146"/>
      <c r="Y5378" s="146"/>
      <c r="Z5378" s="199"/>
      <c r="AA5378" s="146"/>
      <c r="AB5378" s="148"/>
    </row>
    <row r="5379" spans="1:28" x14ac:dyDescent="0.2">
      <c r="A5379" s="150"/>
      <c r="B5379" s="149" t="str">
        <f t="shared" si="541"/>
        <v/>
      </c>
      <c r="C5379" s="140">
        <f t="shared" si="542"/>
        <v>57045600</v>
      </c>
      <c r="D5379" s="144"/>
      <c r="G5379" s="147"/>
      <c r="X5379" s="146"/>
      <c r="Y5379" s="146"/>
      <c r="Z5379" s="199"/>
      <c r="AA5379" s="146"/>
      <c r="AB5379" s="148"/>
    </row>
    <row r="5380" spans="1:28" x14ac:dyDescent="0.2">
      <c r="A5380" s="150"/>
      <c r="B5380" s="149" t="str">
        <f t="shared" si="541"/>
        <v/>
      </c>
      <c r="C5380" s="140">
        <f t="shared" si="542"/>
        <v>57056400</v>
      </c>
      <c r="D5380" s="144"/>
      <c r="G5380" s="147"/>
      <c r="X5380" s="146"/>
      <c r="Y5380" s="146"/>
      <c r="Z5380" s="199"/>
      <c r="AA5380" s="146"/>
      <c r="AB5380" s="148"/>
    </row>
    <row r="5381" spans="1:28" x14ac:dyDescent="0.2">
      <c r="A5381" s="150"/>
      <c r="B5381" s="149" t="str">
        <f t="shared" si="541"/>
        <v/>
      </c>
      <c r="C5381" s="140">
        <f t="shared" si="542"/>
        <v>57067200</v>
      </c>
      <c r="D5381" s="144"/>
      <c r="G5381" s="147"/>
      <c r="X5381" s="146"/>
      <c r="Y5381" s="146"/>
      <c r="Z5381" s="199"/>
      <c r="AA5381" s="146"/>
      <c r="AB5381" s="148"/>
    </row>
    <row r="5382" spans="1:28" x14ac:dyDescent="0.2">
      <c r="A5382" s="150"/>
      <c r="B5382" s="149" t="str">
        <f t="shared" si="541"/>
        <v/>
      </c>
      <c r="C5382" s="140">
        <f t="shared" si="542"/>
        <v>57078000</v>
      </c>
      <c r="D5382" s="144"/>
      <c r="G5382" s="147"/>
      <c r="X5382" s="146"/>
      <c r="Y5382" s="146"/>
      <c r="Z5382" s="199"/>
      <c r="AA5382" s="146"/>
      <c r="AB5382" s="148"/>
    </row>
    <row r="5383" spans="1:28" x14ac:dyDescent="0.2">
      <c r="A5383" s="150"/>
      <c r="B5383" s="149" t="str">
        <f t="shared" si="541"/>
        <v/>
      </c>
      <c r="C5383" s="140">
        <f t="shared" si="542"/>
        <v>57088800</v>
      </c>
      <c r="D5383" s="144"/>
      <c r="G5383" s="147"/>
      <c r="X5383" s="146"/>
      <c r="Y5383" s="146"/>
      <c r="Z5383" s="199"/>
      <c r="AA5383" s="146"/>
      <c r="AB5383" s="148"/>
    </row>
    <row r="5384" spans="1:28" x14ac:dyDescent="0.2">
      <c r="A5384" s="150"/>
      <c r="B5384" s="149" t="str">
        <f t="shared" si="541"/>
        <v/>
      </c>
      <c r="C5384" s="140">
        <f t="shared" si="542"/>
        <v>57099600</v>
      </c>
      <c r="D5384" s="144"/>
      <c r="G5384" s="147"/>
      <c r="X5384" s="146"/>
      <c r="Y5384" s="146"/>
      <c r="Z5384" s="199"/>
      <c r="AA5384" s="146"/>
      <c r="AB5384" s="148"/>
    </row>
    <row r="5385" spans="1:28" x14ac:dyDescent="0.2">
      <c r="A5385" s="150"/>
      <c r="B5385" s="149" t="str">
        <f t="shared" si="541"/>
        <v/>
      </c>
      <c r="C5385" s="140">
        <f t="shared" si="542"/>
        <v>57110400</v>
      </c>
      <c r="D5385" s="144"/>
      <c r="G5385" s="147"/>
      <c r="X5385" s="146"/>
      <c r="Y5385" s="146"/>
      <c r="Z5385" s="199"/>
      <c r="AA5385" s="146"/>
      <c r="AB5385" s="148"/>
    </row>
    <row r="5386" spans="1:28" x14ac:dyDescent="0.2">
      <c r="A5386" s="150"/>
      <c r="B5386" s="149" t="str">
        <f t="shared" si="541"/>
        <v/>
      </c>
      <c r="C5386" s="140">
        <f t="shared" si="542"/>
        <v>57121200</v>
      </c>
      <c r="D5386" s="144"/>
      <c r="G5386" s="147"/>
      <c r="X5386" s="146"/>
      <c r="Y5386" s="146"/>
      <c r="Z5386" s="199"/>
      <c r="AA5386" s="146"/>
      <c r="AB5386" s="148"/>
    </row>
    <row r="5387" spans="1:28" x14ac:dyDescent="0.2">
      <c r="A5387" s="150"/>
      <c r="B5387" s="149" t="str">
        <f t="shared" si="541"/>
        <v/>
      </c>
      <c r="C5387" s="140">
        <f t="shared" si="542"/>
        <v>57132000</v>
      </c>
      <c r="D5387" s="144"/>
      <c r="G5387" s="147"/>
      <c r="X5387" s="146"/>
      <c r="Y5387" s="146"/>
      <c r="Z5387" s="199"/>
      <c r="AA5387" s="146"/>
      <c r="AB5387" s="148"/>
    </row>
    <row r="5388" spans="1:28" x14ac:dyDescent="0.2">
      <c r="A5388" s="150"/>
      <c r="B5388" s="149" t="str">
        <f t="shared" si="541"/>
        <v/>
      </c>
      <c r="C5388" s="140">
        <f t="shared" si="542"/>
        <v>57142800</v>
      </c>
      <c r="D5388" s="144"/>
      <c r="G5388" s="147"/>
      <c r="X5388" s="146"/>
      <c r="Y5388" s="146"/>
      <c r="Z5388" s="199"/>
      <c r="AA5388" s="146"/>
      <c r="AB5388" s="148"/>
    </row>
    <row r="5389" spans="1:28" x14ac:dyDescent="0.2">
      <c r="A5389" s="150"/>
      <c r="B5389" s="149" t="str">
        <f t="shared" si="541"/>
        <v/>
      </c>
      <c r="C5389" s="140">
        <f t="shared" si="542"/>
        <v>57153600</v>
      </c>
      <c r="D5389" s="144"/>
      <c r="G5389" s="147"/>
      <c r="X5389" s="146"/>
      <c r="Y5389" s="146"/>
      <c r="Z5389" s="199"/>
      <c r="AA5389" s="146"/>
      <c r="AB5389" s="148"/>
    </row>
    <row r="5390" spans="1:28" x14ac:dyDescent="0.2">
      <c r="A5390" s="150"/>
      <c r="B5390" s="149" t="str">
        <f t="shared" si="541"/>
        <v/>
      </c>
      <c r="C5390" s="140">
        <f t="shared" si="542"/>
        <v>57164400</v>
      </c>
      <c r="D5390" s="144"/>
      <c r="G5390" s="147"/>
      <c r="X5390" s="146"/>
      <c r="Y5390" s="146"/>
      <c r="Z5390" s="199"/>
      <c r="AA5390" s="146"/>
      <c r="AB5390" s="148"/>
    </row>
    <row r="5391" spans="1:28" x14ac:dyDescent="0.2">
      <c r="A5391" s="150"/>
      <c r="B5391" s="149" t="str">
        <f t="shared" si="541"/>
        <v/>
      </c>
      <c r="C5391" s="140">
        <f t="shared" si="542"/>
        <v>57175200</v>
      </c>
      <c r="D5391" s="144"/>
      <c r="G5391" s="147"/>
      <c r="X5391" s="146"/>
      <c r="Y5391" s="146"/>
      <c r="Z5391" s="199"/>
      <c r="AA5391" s="146"/>
      <c r="AB5391" s="148"/>
    </row>
    <row r="5392" spans="1:28" x14ac:dyDescent="0.2">
      <c r="A5392" s="150"/>
      <c r="B5392" s="149" t="str">
        <f t="shared" si="541"/>
        <v/>
      </c>
      <c r="C5392" s="140">
        <f t="shared" si="542"/>
        <v>57186000</v>
      </c>
      <c r="D5392" s="144"/>
      <c r="G5392" s="147"/>
      <c r="X5392" s="146"/>
      <c r="Y5392" s="146"/>
      <c r="Z5392" s="199"/>
      <c r="AA5392" s="146"/>
      <c r="AB5392" s="148"/>
    </row>
    <row r="5393" spans="1:28" x14ac:dyDescent="0.2">
      <c r="A5393" s="150"/>
      <c r="B5393" s="149" t="str">
        <f t="shared" si="541"/>
        <v/>
      </c>
      <c r="C5393" s="140">
        <f t="shared" si="542"/>
        <v>57196800</v>
      </c>
      <c r="D5393" s="144"/>
      <c r="G5393" s="147"/>
      <c r="X5393" s="146"/>
      <c r="Y5393" s="146"/>
      <c r="Z5393" s="199"/>
      <c r="AA5393" s="146"/>
      <c r="AB5393" s="148"/>
    </row>
    <row r="5394" spans="1:28" x14ac:dyDescent="0.2">
      <c r="A5394" s="150"/>
      <c r="B5394" s="149" t="str">
        <f t="shared" si="541"/>
        <v/>
      </c>
      <c r="C5394" s="140">
        <f t="shared" si="542"/>
        <v>57207600</v>
      </c>
      <c r="D5394" s="144"/>
      <c r="G5394" s="147"/>
      <c r="X5394" s="146"/>
      <c r="Y5394" s="146"/>
      <c r="Z5394" s="199"/>
      <c r="AA5394" s="146"/>
      <c r="AB5394" s="148"/>
    </row>
    <row r="5395" spans="1:28" x14ac:dyDescent="0.2">
      <c r="A5395" s="150"/>
      <c r="B5395" s="149" t="str">
        <f t="shared" si="541"/>
        <v/>
      </c>
      <c r="C5395" s="140">
        <f t="shared" si="542"/>
        <v>57218400</v>
      </c>
      <c r="D5395" s="144"/>
      <c r="G5395" s="147"/>
      <c r="X5395" s="146"/>
      <c r="Y5395" s="146"/>
      <c r="Z5395" s="199"/>
      <c r="AA5395" s="146"/>
      <c r="AB5395" s="148"/>
    </row>
    <row r="5396" spans="1:28" x14ac:dyDescent="0.2">
      <c r="A5396" s="150"/>
      <c r="B5396" s="149" t="str">
        <f t="shared" si="541"/>
        <v/>
      </c>
      <c r="C5396" s="140">
        <f t="shared" si="542"/>
        <v>57229200</v>
      </c>
      <c r="D5396" s="144"/>
      <c r="G5396" s="147"/>
      <c r="X5396" s="146"/>
      <c r="Y5396" s="146"/>
      <c r="Z5396" s="199"/>
      <c r="AA5396" s="146"/>
      <c r="AB5396" s="148"/>
    </row>
    <row r="5397" spans="1:28" x14ac:dyDescent="0.2">
      <c r="A5397" s="150"/>
      <c r="B5397" s="149" t="str">
        <f t="shared" si="541"/>
        <v/>
      </c>
      <c r="C5397" s="140">
        <f t="shared" si="542"/>
        <v>57240000</v>
      </c>
      <c r="D5397" s="144"/>
      <c r="G5397" s="147"/>
      <c r="X5397" s="146"/>
      <c r="Y5397" s="146"/>
      <c r="Z5397" s="199"/>
      <c r="AA5397" s="146"/>
      <c r="AB5397" s="148"/>
    </row>
    <row r="5398" spans="1:28" x14ac:dyDescent="0.2">
      <c r="A5398" s="150"/>
      <c r="B5398" s="149" t="str">
        <f t="shared" si="541"/>
        <v/>
      </c>
      <c r="C5398" s="140">
        <f t="shared" si="542"/>
        <v>57250800</v>
      </c>
      <c r="D5398" s="144"/>
      <c r="G5398" s="147"/>
      <c r="X5398" s="146"/>
      <c r="Y5398" s="146"/>
      <c r="Z5398" s="199"/>
      <c r="AA5398" s="146"/>
      <c r="AB5398" s="148"/>
    </row>
    <row r="5399" spans="1:28" x14ac:dyDescent="0.2">
      <c r="A5399" s="150"/>
      <c r="B5399" s="149" t="str">
        <f t="shared" si="541"/>
        <v/>
      </c>
      <c r="C5399" s="140">
        <f t="shared" si="542"/>
        <v>57261600</v>
      </c>
      <c r="D5399" s="144"/>
      <c r="G5399" s="147"/>
      <c r="X5399" s="146"/>
      <c r="Y5399" s="146"/>
      <c r="Z5399" s="199"/>
      <c r="AA5399" s="146"/>
      <c r="AB5399" s="148"/>
    </row>
    <row r="5400" spans="1:28" x14ac:dyDescent="0.2">
      <c r="A5400" s="150"/>
      <c r="B5400" s="149" t="str">
        <f t="shared" si="541"/>
        <v/>
      </c>
      <c r="C5400" s="140">
        <f t="shared" si="542"/>
        <v>57272400</v>
      </c>
      <c r="D5400" s="144"/>
      <c r="G5400" s="147"/>
      <c r="X5400" s="146"/>
      <c r="Y5400" s="146"/>
      <c r="Z5400" s="199"/>
      <c r="AA5400" s="146"/>
      <c r="AB5400" s="148"/>
    </row>
    <row r="5401" spans="1:28" x14ac:dyDescent="0.2">
      <c r="A5401" s="150"/>
      <c r="B5401" s="149" t="str">
        <f t="shared" si="541"/>
        <v/>
      </c>
      <c r="C5401" s="140">
        <f t="shared" si="542"/>
        <v>57283200</v>
      </c>
      <c r="D5401" s="144"/>
      <c r="G5401" s="147"/>
      <c r="X5401" s="146"/>
      <c r="Y5401" s="146"/>
      <c r="Z5401" s="199"/>
      <c r="AA5401" s="146"/>
      <c r="AB5401" s="148"/>
    </row>
    <row r="5402" spans="1:28" x14ac:dyDescent="0.2">
      <c r="A5402" s="150"/>
      <c r="B5402" s="149" t="str">
        <f t="shared" si="541"/>
        <v/>
      </c>
      <c r="C5402" s="140">
        <f t="shared" si="542"/>
        <v>57294000</v>
      </c>
      <c r="D5402" s="144"/>
      <c r="G5402" s="147"/>
      <c r="X5402" s="146"/>
      <c r="Y5402" s="146"/>
      <c r="Z5402" s="199"/>
      <c r="AA5402" s="146"/>
      <c r="AB5402" s="148"/>
    </row>
    <row r="5403" spans="1:28" x14ac:dyDescent="0.2">
      <c r="A5403" s="150"/>
      <c r="B5403" s="149" t="str">
        <f t="shared" si="541"/>
        <v/>
      </c>
      <c r="C5403" s="140">
        <f t="shared" si="542"/>
        <v>57304800</v>
      </c>
      <c r="D5403" s="144"/>
      <c r="G5403" s="147"/>
      <c r="X5403" s="146"/>
      <c r="Y5403" s="146"/>
      <c r="Z5403" s="199"/>
      <c r="AA5403" s="146"/>
      <c r="AB5403" s="148"/>
    </row>
    <row r="5404" spans="1:28" x14ac:dyDescent="0.2">
      <c r="A5404" s="150"/>
      <c r="B5404" s="149" t="str">
        <f t="shared" si="541"/>
        <v/>
      </c>
      <c r="C5404" s="140">
        <f t="shared" si="542"/>
        <v>57315600</v>
      </c>
      <c r="D5404" s="144"/>
      <c r="G5404" s="147"/>
      <c r="X5404" s="146"/>
      <c r="Y5404" s="146"/>
      <c r="Z5404" s="199"/>
      <c r="AA5404" s="146"/>
      <c r="AB5404" s="148"/>
    </row>
    <row r="5405" spans="1:28" x14ac:dyDescent="0.2">
      <c r="A5405" s="150"/>
      <c r="B5405" s="149" t="str">
        <f t="shared" si="541"/>
        <v/>
      </c>
      <c r="C5405" s="140">
        <f t="shared" si="542"/>
        <v>57326400</v>
      </c>
      <c r="D5405" s="144"/>
      <c r="G5405" s="147"/>
      <c r="X5405" s="146"/>
      <c r="Y5405" s="146"/>
      <c r="Z5405" s="199"/>
      <c r="AA5405" s="146"/>
      <c r="AB5405" s="148"/>
    </row>
    <row r="5406" spans="1:28" x14ac:dyDescent="0.2">
      <c r="A5406" s="150"/>
      <c r="B5406" s="149" t="str">
        <f t="shared" si="541"/>
        <v/>
      </c>
      <c r="C5406" s="140">
        <f t="shared" si="542"/>
        <v>57337200</v>
      </c>
      <c r="D5406" s="144"/>
      <c r="G5406" s="147"/>
      <c r="X5406" s="146"/>
      <c r="Y5406" s="146"/>
      <c r="Z5406" s="199"/>
      <c r="AA5406" s="146"/>
      <c r="AB5406" s="148"/>
    </row>
    <row r="5407" spans="1:28" x14ac:dyDescent="0.2">
      <c r="A5407" s="150"/>
      <c r="B5407" s="149" t="str">
        <f t="shared" si="541"/>
        <v/>
      </c>
      <c r="C5407" s="140">
        <f t="shared" si="542"/>
        <v>57348000</v>
      </c>
      <c r="D5407" s="144"/>
      <c r="G5407" s="147"/>
      <c r="X5407" s="146"/>
      <c r="Y5407" s="146"/>
      <c r="Z5407" s="199"/>
      <c r="AA5407" s="146"/>
      <c r="AB5407" s="148"/>
    </row>
    <row r="5408" spans="1:28" x14ac:dyDescent="0.2">
      <c r="A5408" s="150"/>
      <c r="B5408" s="149" t="str">
        <f t="shared" si="541"/>
        <v/>
      </c>
      <c r="C5408" s="140">
        <f t="shared" si="542"/>
        <v>57358800</v>
      </c>
      <c r="D5408" s="144"/>
      <c r="G5408" s="147"/>
      <c r="X5408" s="146"/>
      <c r="Y5408" s="146"/>
      <c r="Z5408" s="199"/>
      <c r="AA5408" s="146"/>
      <c r="AB5408" s="148"/>
    </row>
    <row r="5409" spans="1:28" x14ac:dyDescent="0.2">
      <c r="A5409" s="150"/>
      <c r="B5409" s="149" t="str">
        <f t="shared" si="541"/>
        <v/>
      </c>
      <c r="C5409" s="140">
        <f t="shared" si="542"/>
        <v>57369600</v>
      </c>
      <c r="D5409" s="144"/>
      <c r="G5409" s="147"/>
      <c r="X5409" s="146"/>
      <c r="Y5409" s="146"/>
      <c r="Z5409" s="199"/>
      <c r="AA5409" s="146"/>
      <c r="AB5409" s="148"/>
    </row>
    <row r="5410" spans="1:28" x14ac:dyDescent="0.2">
      <c r="A5410" s="150"/>
      <c r="B5410" s="149" t="str">
        <f t="shared" si="541"/>
        <v/>
      </c>
      <c r="C5410" s="140">
        <f t="shared" si="542"/>
        <v>57380400</v>
      </c>
      <c r="D5410" s="144"/>
      <c r="G5410" s="147"/>
      <c r="X5410" s="146"/>
      <c r="Y5410" s="146"/>
      <c r="Z5410" s="199"/>
      <c r="AA5410" s="146"/>
      <c r="AB5410" s="148"/>
    </row>
    <row r="5411" spans="1:28" x14ac:dyDescent="0.2">
      <c r="A5411" s="150"/>
      <c r="B5411" s="149" t="str">
        <f t="shared" si="541"/>
        <v/>
      </c>
      <c r="C5411" s="140">
        <f t="shared" si="542"/>
        <v>57391200</v>
      </c>
      <c r="D5411" s="144"/>
      <c r="G5411" s="147"/>
      <c r="X5411" s="146"/>
      <c r="Y5411" s="146"/>
      <c r="Z5411" s="199"/>
      <c r="AA5411" s="146"/>
      <c r="AB5411" s="148"/>
    </row>
    <row r="5412" spans="1:28" x14ac:dyDescent="0.2">
      <c r="A5412" s="150"/>
      <c r="B5412" s="149" t="str">
        <f t="shared" si="541"/>
        <v/>
      </c>
      <c r="C5412" s="140">
        <f t="shared" si="542"/>
        <v>57402000</v>
      </c>
      <c r="D5412" s="144"/>
      <c r="G5412" s="147"/>
      <c r="X5412" s="146"/>
      <c r="Y5412" s="146"/>
      <c r="Z5412" s="199"/>
      <c r="AA5412" s="146"/>
      <c r="AB5412" s="148"/>
    </row>
    <row r="5413" spans="1:28" x14ac:dyDescent="0.2">
      <c r="A5413" s="150"/>
      <c r="B5413" s="149" t="str">
        <f t="shared" si="541"/>
        <v/>
      </c>
      <c r="C5413" s="140">
        <f t="shared" si="542"/>
        <v>57412800</v>
      </c>
      <c r="D5413" s="144"/>
      <c r="G5413" s="147"/>
      <c r="X5413" s="146"/>
      <c r="Y5413" s="146"/>
      <c r="Z5413" s="199"/>
      <c r="AA5413" s="146"/>
      <c r="AB5413" s="148"/>
    </row>
    <row r="5414" spans="1:28" x14ac:dyDescent="0.2">
      <c r="A5414" s="150"/>
      <c r="B5414" s="149" t="str">
        <f t="shared" si="541"/>
        <v/>
      </c>
      <c r="C5414" s="140">
        <f t="shared" si="542"/>
        <v>57423600</v>
      </c>
      <c r="D5414" s="144"/>
      <c r="G5414" s="147"/>
      <c r="X5414" s="146"/>
      <c r="Y5414" s="146"/>
      <c r="Z5414" s="199"/>
      <c r="AA5414" s="146"/>
      <c r="AB5414" s="148"/>
    </row>
    <row r="5415" spans="1:28" x14ac:dyDescent="0.2">
      <c r="A5415" s="150"/>
      <c r="B5415" s="149" t="str">
        <f t="shared" si="541"/>
        <v/>
      </c>
      <c r="C5415" s="140">
        <f t="shared" si="542"/>
        <v>57434400</v>
      </c>
      <c r="D5415" s="144"/>
      <c r="G5415" s="147"/>
      <c r="X5415" s="146"/>
      <c r="Y5415" s="146"/>
      <c r="Z5415" s="199"/>
      <c r="AA5415" s="146"/>
      <c r="AB5415" s="148"/>
    </row>
    <row r="5416" spans="1:28" x14ac:dyDescent="0.2">
      <c r="A5416" s="150"/>
      <c r="B5416" s="149" t="str">
        <f t="shared" si="541"/>
        <v/>
      </c>
      <c r="C5416" s="140">
        <f t="shared" si="542"/>
        <v>57445200</v>
      </c>
      <c r="D5416" s="144"/>
      <c r="G5416" s="147"/>
      <c r="X5416" s="146"/>
      <c r="Y5416" s="146"/>
      <c r="Z5416" s="199"/>
      <c r="AA5416" s="146"/>
      <c r="AB5416" s="148"/>
    </row>
    <row r="5417" spans="1:28" x14ac:dyDescent="0.2">
      <c r="A5417" s="150"/>
      <c r="B5417" s="149" t="str">
        <f t="shared" si="541"/>
        <v/>
      </c>
      <c r="C5417" s="140">
        <f t="shared" si="542"/>
        <v>57456000</v>
      </c>
      <c r="D5417" s="144"/>
      <c r="G5417" s="147"/>
      <c r="X5417" s="146"/>
      <c r="Y5417" s="146"/>
      <c r="Z5417" s="199"/>
      <c r="AA5417" s="146"/>
      <c r="AB5417" s="148"/>
    </row>
    <row r="5418" spans="1:28" x14ac:dyDescent="0.2">
      <c r="A5418" s="150"/>
      <c r="B5418" s="149" t="str">
        <f t="shared" si="541"/>
        <v/>
      </c>
      <c r="C5418" s="140">
        <f t="shared" si="542"/>
        <v>57466800</v>
      </c>
      <c r="D5418" s="144"/>
      <c r="G5418" s="147"/>
      <c r="X5418" s="146"/>
      <c r="Y5418" s="146"/>
      <c r="Z5418" s="199"/>
      <c r="AA5418" s="146"/>
      <c r="AB5418" s="148"/>
    </row>
    <row r="5419" spans="1:28" x14ac:dyDescent="0.2">
      <c r="A5419" s="150"/>
      <c r="B5419" s="149" t="str">
        <f t="shared" si="541"/>
        <v/>
      </c>
      <c r="C5419" s="140">
        <f t="shared" si="542"/>
        <v>57477600</v>
      </c>
      <c r="D5419" s="144"/>
      <c r="G5419" s="147"/>
      <c r="X5419" s="146"/>
      <c r="Y5419" s="146"/>
      <c r="Z5419" s="199"/>
      <c r="AA5419" s="146"/>
      <c r="AB5419" s="148"/>
    </row>
    <row r="5420" spans="1:28" x14ac:dyDescent="0.2">
      <c r="A5420" s="150"/>
      <c r="B5420" s="149" t="str">
        <f t="shared" si="541"/>
        <v/>
      </c>
      <c r="C5420" s="140">
        <f t="shared" si="542"/>
        <v>57488400</v>
      </c>
      <c r="D5420" s="144"/>
      <c r="G5420" s="147"/>
      <c r="X5420" s="146"/>
      <c r="Y5420" s="146"/>
      <c r="Z5420" s="199"/>
      <c r="AA5420" s="146"/>
      <c r="AB5420" s="148"/>
    </row>
    <row r="5421" spans="1:28" x14ac:dyDescent="0.2">
      <c r="A5421" s="150"/>
      <c r="B5421" s="149" t="str">
        <f t="shared" si="541"/>
        <v/>
      </c>
      <c r="C5421" s="140">
        <f t="shared" si="542"/>
        <v>57499200</v>
      </c>
      <c r="D5421" s="144"/>
      <c r="G5421" s="147"/>
      <c r="X5421" s="146"/>
      <c r="Y5421" s="146"/>
      <c r="Z5421" s="199"/>
      <c r="AA5421" s="146"/>
      <c r="AB5421" s="148"/>
    </row>
    <row r="5422" spans="1:28" x14ac:dyDescent="0.2">
      <c r="A5422" s="150"/>
      <c r="B5422" s="149" t="str">
        <f t="shared" si="541"/>
        <v/>
      </c>
      <c r="C5422" s="140">
        <f t="shared" si="542"/>
        <v>57510000</v>
      </c>
      <c r="D5422" s="144"/>
      <c r="G5422" s="147"/>
      <c r="X5422" s="146"/>
      <c r="Y5422" s="146"/>
      <c r="Z5422" s="199"/>
      <c r="AA5422" s="146"/>
      <c r="AB5422" s="148"/>
    </row>
    <row r="5423" spans="1:28" x14ac:dyDescent="0.2">
      <c r="A5423" s="150"/>
      <c r="B5423" s="149" t="str">
        <f t="shared" si="541"/>
        <v/>
      </c>
      <c r="C5423" s="140">
        <f t="shared" si="542"/>
        <v>57520800</v>
      </c>
      <c r="D5423" s="144"/>
      <c r="G5423" s="147"/>
      <c r="X5423" s="146"/>
      <c r="Y5423" s="146"/>
      <c r="Z5423" s="199"/>
      <c r="AA5423" s="146"/>
      <c r="AB5423" s="148"/>
    </row>
    <row r="5424" spans="1:28" x14ac:dyDescent="0.2">
      <c r="A5424" s="150"/>
      <c r="B5424" s="149" t="str">
        <f t="shared" si="541"/>
        <v/>
      </c>
      <c r="C5424" s="140">
        <f t="shared" si="542"/>
        <v>57531600</v>
      </c>
      <c r="D5424" s="144"/>
      <c r="G5424" s="147"/>
      <c r="X5424" s="146"/>
      <c r="Y5424" s="146"/>
      <c r="Z5424" s="199"/>
      <c r="AA5424" s="146"/>
      <c r="AB5424" s="148"/>
    </row>
    <row r="5425" spans="1:28" x14ac:dyDescent="0.2">
      <c r="A5425" s="150"/>
      <c r="B5425" s="149" t="str">
        <f t="shared" si="541"/>
        <v/>
      </c>
      <c r="C5425" s="140">
        <f t="shared" si="542"/>
        <v>57542400</v>
      </c>
      <c r="D5425" s="144"/>
      <c r="G5425" s="147"/>
      <c r="X5425" s="146"/>
      <c r="Y5425" s="146"/>
      <c r="Z5425" s="199"/>
      <c r="AA5425" s="146"/>
      <c r="AB5425" s="148"/>
    </row>
    <row r="5426" spans="1:28" x14ac:dyDescent="0.2">
      <c r="A5426" s="150"/>
      <c r="B5426" s="149" t="str">
        <f t="shared" si="541"/>
        <v/>
      </c>
      <c r="C5426" s="140">
        <f t="shared" si="542"/>
        <v>57553200</v>
      </c>
      <c r="D5426" s="144"/>
      <c r="G5426" s="147"/>
      <c r="X5426" s="146"/>
      <c r="Y5426" s="146"/>
      <c r="Z5426" s="199"/>
      <c r="AA5426" s="146"/>
      <c r="AB5426" s="148"/>
    </row>
    <row r="5427" spans="1:28" x14ac:dyDescent="0.2">
      <c r="A5427" s="150"/>
      <c r="B5427" s="149" t="str">
        <f t="shared" si="541"/>
        <v/>
      </c>
      <c r="C5427" s="140">
        <f t="shared" si="542"/>
        <v>57564000</v>
      </c>
      <c r="D5427" s="144"/>
      <c r="G5427" s="147"/>
      <c r="X5427" s="146"/>
      <c r="Y5427" s="146"/>
      <c r="Z5427" s="199"/>
      <c r="AA5427" s="146"/>
      <c r="AB5427" s="148"/>
    </row>
    <row r="5428" spans="1:28" x14ac:dyDescent="0.2">
      <c r="A5428" s="150"/>
      <c r="B5428" s="149" t="str">
        <f t="shared" si="541"/>
        <v/>
      </c>
      <c r="C5428" s="140">
        <f t="shared" si="542"/>
        <v>57574800</v>
      </c>
      <c r="D5428" s="144"/>
      <c r="G5428" s="147"/>
      <c r="X5428" s="146"/>
      <c r="Y5428" s="146"/>
      <c r="Z5428" s="199"/>
      <c r="AA5428" s="146"/>
      <c r="AB5428" s="148"/>
    </row>
    <row r="5429" spans="1:28" x14ac:dyDescent="0.2">
      <c r="A5429" s="150"/>
      <c r="B5429" s="149" t="str">
        <f t="shared" si="541"/>
        <v/>
      </c>
      <c r="C5429" s="140">
        <f t="shared" si="542"/>
        <v>57585600</v>
      </c>
      <c r="D5429" s="144"/>
      <c r="G5429" s="147"/>
      <c r="X5429" s="146"/>
      <c r="Y5429" s="146"/>
      <c r="Z5429" s="199"/>
      <c r="AA5429" s="146"/>
      <c r="AB5429" s="148"/>
    </row>
    <row r="5430" spans="1:28" x14ac:dyDescent="0.2">
      <c r="A5430" s="150"/>
      <c r="B5430" s="149" t="str">
        <f t="shared" ref="B5430:B5493" si="543">IF(D5430="","",B5429+$N$5/24+0.000000001)</f>
        <v/>
      </c>
      <c r="C5430" s="140">
        <f t="shared" si="542"/>
        <v>57596400</v>
      </c>
      <c r="D5430" s="144"/>
      <c r="G5430" s="147"/>
      <c r="X5430" s="146"/>
      <c r="Y5430" s="146"/>
      <c r="Z5430" s="199"/>
      <c r="AA5430" s="146"/>
      <c r="AB5430" s="148"/>
    </row>
    <row r="5431" spans="1:28" x14ac:dyDescent="0.2">
      <c r="A5431" s="150"/>
      <c r="B5431" s="149" t="str">
        <f t="shared" si="543"/>
        <v/>
      </c>
      <c r="C5431" s="140">
        <f t="shared" si="542"/>
        <v>57607200</v>
      </c>
      <c r="D5431" s="144"/>
      <c r="G5431" s="147"/>
      <c r="X5431" s="146"/>
      <c r="Y5431" s="146"/>
      <c r="Z5431" s="199"/>
      <c r="AA5431" s="146"/>
      <c r="AB5431" s="148"/>
    </row>
    <row r="5432" spans="1:28" x14ac:dyDescent="0.2">
      <c r="A5432" s="150"/>
      <c r="B5432" s="149" t="str">
        <f t="shared" si="543"/>
        <v/>
      </c>
      <c r="C5432" s="140">
        <f t="shared" si="542"/>
        <v>57618000</v>
      </c>
      <c r="D5432" s="144"/>
      <c r="G5432" s="147"/>
      <c r="X5432" s="146"/>
      <c r="Y5432" s="146"/>
      <c r="Z5432" s="199"/>
      <c r="AA5432" s="146"/>
      <c r="AB5432" s="148"/>
    </row>
    <row r="5433" spans="1:28" x14ac:dyDescent="0.2">
      <c r="A5433" s="150"/>
      <c r="B5433" s="149" t="str">
        <f t="shared" si="543"/>
        <v/>
      </c>
      <c r="C5433" s="140">
        <f t="shared" si="542"/>
        <v>57628800</v>
      </c>
      <c r="D5433" s="144"/>
      <c r="G5433" s="147"/>
      <c r="X5433" s="146"/>
      <c r="Y5433" s="146"/>
      <c r="Z5433" s="199"/>
      <c r="AA5433" s="146"/>
      <c r="AB5433" s="148"/>
    </row>
    <row r="5434" spans="1:28" x14ac:dyDescent="0.2">
      <c r="A5434" s="150"/>
      <c r="B5434" s="149" t="str">
        <f t="shared" si="543"/>
        <v/>
      </c>
      <c r="C5434" s="140">
        <f t="shared" si="542"/>
        <v>57639600</v>
      </c>
      <c r="D5434" s="144"/>
      <c r="G5434" s="147"/>
      <c r="X5434" s="146"/>
      <c r="Y5434" s="146"/>
      <c r="Z5434" s="199"/>
      <c r="AA5434" s="146"/>
      <c r="AB5434" s="148"/>
    </row>
    <row r="5435" spans="1:28" x14ac:dyDescent="0.2">
      <c r="A5435" s="150"/>
      <c r="B5435" s="149" t="str">
        <f t="shared" si="543"/>
        <v/>
      </c>
      <c r="C5435" s="140">
        <f t="shared" si="542"/>
        <v>57650400</v>
      </c>
      <c r="D5435" s="144"/>
      <c r="G5435" s="147"/>
      <c r="X5435" s="146"/>
      <c r="Y5435" s="146"/>
      <c r="Z5435" s="199"/>
      <c r="AA5435" s="146"/>
      <c r="AB5435" s="148"/>
    </row>
    <row r="5436" spans="1:28" x14ac:dyDescent="0.2">
      <c r="A5436" s="150"/>
      <c r="B5436" s="149" t="str">
        <f t="shared" si="543"/>
        <v/>
      </c>
      <c r="C5436" s="140">
        <f t="shared" ref="C5436:C5499" si="544">C5435+$N$5*3600+0.00000000001</f>
        <v>57661200</v>
      </c>
      <c r="D5436" s="144"/>
      <c r="G5436" s="147"/>
      <c r="X5436" s="146"/>
      <c r="Y5436" s="146"/>
      <c r="Z5436" s="199"/>
      <c r="AA5436" s="146"/>
      <c r="AB5436" s="148"/>
    </row>
    <row r="5437" spans="1:28" x14ac:dyDescent="0.2">
      <c r="A5437" s="150"/>
      <c r="B5437" s="149" t="str">
        <f t="shared" si="543"/>
        <v/>
      </c>
      <c r="C5437" s="140">
        <f t="shared" si="544"/>
        <v>57672000</v>
      </c>
      <c r="D5437" s="144"/>
      <c r="G5437" s="147"/>
      <c r="X5437" s="146"/>
      <c r="Y5437" s="146"/>
      <c r="Z5437" s="199"/>
      <c r="AA5437" s="146"/>
      <c r="AB5437" s="148"/>
    </row>
    <row r="5438" spans="1:28" x14ac:dyDescent="0.2">
      <c r="A5438" s="150"/>
      <c r="B5438" s="149" t="str">
        <f t="shared" si="543"/>
        <v/>
      </c>
      <c r="C5438" s="140">
        <f t="shared" si="544"/>
        <v>57682800</v>
      </c>
      <c r="D5438" s="144"/>
      <c r="G5438" s="147"/>
      <c r="X5438" s="146"/>
      <c r="Y5438" s="146"/>
      <c r="Z5438" s="199"/>
      <c r="AA5438" s="146"/>
      <c r="AB5438" s="148"/>
    </row>
    <row r="5439" spans="1:28" x14ac:dyDescent="0.2">
      <c r="A5439" s="150"/>
      <c r="B5439" s="149" t="str">
        <f t="shared" si="543"/>
        <v/>
      </c>
      <c r="C5439" s="140">
        <f t="shared" si="544"/>
        <v>57693600</v>
      </c>
      <c r="D5439" s="144"/>
      <c r="G5439" s="147"/>
      <c r="X5439" s="146"/>
      <c r="Y5439" s="146"/>
      <c r="Z5439" s="199"/>
      <c r="AA5439" s="146"/>
      <c r="AB5439" s="148"/>
    </row>
    <row r="5440" spans="1:28" x14ac:dyDescent="0.2">
      <c r="A5440" s="150"/>
      <c r="B5440" s="149" t="str">
        <f t="shared" si="543"/>
        <v/>
      </c>
      <c r="C5440" s="140">
        <f t="shared" si="544"/>
        <v>57704400</v>
      </c>
      <c r="D5440" s="144"/>
      <c r="G5440" s="147"/>
      <c r="X5440" s="146"/>
      <c r="Y5440" s="146"/>
      <c r="Z5440" s="199"/>
      <c r="AA5440" s="146"/>
      <c r="AB5440" s="148"/>
    </row>
    <row r="5441" spans="1:28" x14ac:dyDescent="0.2">
      <c r="A5441" s="150"/>
      <c r="B5441" s="149" t="str">
        <f t="shared" si="543"/>
        <v/>
      </c>
      <c r="C5441" s="140">
        <f t="shared" si="544"/>
        <v>57715200</v>
      </c>
      <c r="D5441" s="144"/>
      <c r="G5441" s="147"/>
      <c r="X5441" s="146"/>
      <c r="Y5441" s="146"/>
      <c r="Z5441" s="199"/>
      <c r="AA5441" s="146"/>
      <c r="AB5441" s="148"/>
    </row>
    <row r="5442" spans="1:28" x14ac:dyDescent="0.2">
      <c r="A5442" s="150"/>
      <c r="B5442" s="149" t="str">
        <f t="shared" si="543"/>
        <v/>
      </c>
      <c r="C5442" s="140">
        <f t="shared" si="544"/>
        <v>57726000</v>
      </c>
      <c r="D5442" s="144"/>
      <c r="G5442" s="147"/>
      <c r="X5442" s="146"/>
      <c r="Y5442" s="146"/>
      <c r="Z5442" s="199"/>
      <c r="AA5442" s="146"/>
      <c r="AB5442" s="148"/>
    </row>
    <row r="5443" spans="1:28" x14ac:dyDescent="0.2">
      <c r="A5443" s="150"/>
      <c r="B5443" s="149" t="str">
        <f t="shared" si="543"/>
        <v/>
      </c>
      <c r="C5443" s="140">
        <f t="shared" si="544"/>
        <v>57736800</v>
      </c>
      <c r="D5443" s="144"/>
      <c r="G5443" s="147"/>
      <c r="X5443" s="146"/>
      <c r="Y5443" s="146"/>
      <c r="Z5443" s="199"/>
      <c r="AA5443" s="146"/>
      <c r="AB5443" s="148"/>
    </row>
    <row r="5444" spans="1:28" x14ac:dyDescent="0.2">
      <c r="A5444" s="150"/>
      <c r="B5444" s="149" t="str">
        <f t="shared" si="543"/>
        <v/>
      </c>
      <c r="C5444" s="140">
        <f t="shared" si="544"/>
        <v>57747600</v>
      </c>
      <c r="D5444" s="144"/>
      <c r="G5444" s="147"/>
      <c r="X5444" s="146"/>
      <c r="Y5444" s="146"/>
      <c r="Z5444" s="199"/>
      <c r="AA5444" s="146"/>
      <c r="AB5444" s="148"/>
    </row>
    <row r="5445" spans="1:28" x14ac:dyDescent="0.2">
      <c r="A5445" s="150"/>
      <c r="B5445" s="149" t="str">
        <f t="shared" si="543"/>
        <v/>
      </c>
      <c r="C5445" s="140">
        <f t="shared" si="544"/>
        <v>57758400</v>
      </c>
      <c r="D5445" s="144"/>
      <c r="G5445" s="147"/>
      <c r="X5445" s="146"/>
      <c r="Y5445" s="146"/>
      <c r="Z5445" s="199"/>
      <c r="AA5445" s="146"/>
      <c r="AB5445" s="148"/>
    </row>
    <row r="5446" spans="1:28" x14ac:dyDescent="0.2">
      <c r="A5446" s="150"/>
      <c r="B5446" s="149" t="str">
        <f t="shared" si="543"/>
        <v/>
      </c>
      <c r="C5446" s="140">
        <f t="shared" si="544"/>
        <v>57769200</v>
      </c>
      <c r="D5446" s="144"/>
      <c r="G5446" s="147"/>
      <c r="X5446" s="146"/>
      <c r="Y5446" s="146"/>
      <c r="Z5446" s="199"/>
      <c r="AA5446" s="146"/>
      <c r="AB5446" s="148"/>
    </row>
    <row r="5447" spans="1:28" x14ac:dyDescent="0.2">
      <c r="A5447" s="150"/>
      <c r="B5447" s="149" t="str">
        <f t="shared" si="543"/>
        <v/>
      </c>
      <c r="C5447" s="140">
        <f t="shared" si="544"/>
        <v>57780000</v>
      </c>
      <c r="D5447" s="144"/>
      <c r="G5447" s="147"/>
      <c r="X5447" s="146"/>
      <c r="Y5447" s="146"/>
      <c r="Z5447" s="199"/>
      <c r="AA5447" s="146"/>
      <c r="AB5447" s="148"/>
    </row>
    <row r="5448" spans="1:28" x14ac:dyDescent="0.2">
      <c r="A5448" s="150"/>
      <c r="B5448" s="149" t="str">
        <f t="shared" si="543"/>
        <v/>
      </c>
      <c r="C5448" s="140">
        <f t="shared" si="544"/>
        <v>57790800</v>
      </c>
      <c r="D5448" s="144"/>
      <c r="G5448" s="147"/>
      <c r="X5448" s="146"/>
      <c r="Y5448" s="146"/>
      <c r="Z5448" s="199"/>
      <c r="AA5448" s="146"/>
      <c r="AB5448" s="148"/>
    </row>
    <row r="5449" spans="1:28" x14ac:dyDescent="0.2">
      <c r="A5449" s="150"/>
      <c r="B5449" s="149" t="str">
        <f t="shared" si="543"/>
        <v/>
      </c>
      <c r="C5449" s="140">
        <f t="shared" si="544"/>
        <v>57801600</v>
      </c>
      <c r="D5449" s="144"/>
      <c r="G5449" s="147"/>
      <c r="X5449" s="146"/>
      <c r="Y5449" s="146"/>
      <c r="Z5449" s="199"/>
      <c r="AA5449" s="146"/>
      <c r="AB5449" s="148"/>
    </row>
    <row r="5450" spans="1:28" x14ac:dyDescent="0.2">
      <c r="A5450" s="150"/>
      <c r="B5450" s="149" t="str">
        <f t="shared" si="543"/>
        <v/>
      </c>
      <c r="C5450" s="140">
        <f t="shared" si="544"/>
        <v>57812400</v>
      </c>
      <c r="D5450" s="144"/>
      <c r="G5450" s="147"/>
      <c r="X5450" s="146"/>
      <c r="Y5450" s="146"/>
      <c r="Z5450" s="199"/>
      <c r="AA5450" s="146"/>
      <c r="AB5450" s="148"/>
    </row>
    <row r="5451" spans="1:28" x14ac:dyDescent="0.2">
      <c r="A5451" s="150"/>
      <c r="B5451" s="149" t="str">
        <f t="shared" si="543"/>
        <v/>
      </c>
      <c r="C5451" s="140">
        <f t="shared" si="544"/>
        <v>57823200</v>
      </c>
      <c r="D5451" s="144"/>
      <c r="G5451" s="147"/>
      <c r="X5451" s="146"/>
      <c r="Y5451" s="146"/>
      <c r="Z5451" s="199"/>
      <c r="AA5451" s="146"/>
      <c r="AB5451" s="148"/>
    </row>
    <row r="5452" spans="1:28" x14ac:dyDescent="0.2">
      <c r="A5452" s="150"/>
      <c r="B5452" s="149" t="str">
        <f t="shared" si="543"/>
        <v/>
      </c>
      <c r="C5452" s="140">
        <f t="shared" si="544"/>
        <v>57834000</v>
      </c>
      <c r="D5452" s="144"/>
      <c r="G5452" s="147"/>
      <c r="X5452" s="146"/>
      <c r="Y5452" s="146"/>
      <c r="Z5452" s="199"/>
      <c r="AA5452" s="146"/>
      <c r="AB5452" s="148"/>
    </row>
    <row r="5453" spans="1:28" x14ac:dyDescent="0.2">
      <c r="A5453" s="150"/>
      <c r="B5453" s="149" t="str">
        <f t="shared" si="543"/>
        <v/>
      </c>
      <c r="C5453" s="140">
        <f t="shared" si="544"/>
        <v>57844800</v>
      </c>
      <c r="D5453" s="144"/>
      <c r="G5453" s="147"/>
      <c r="X5453" s="146"/>
      <c r="Y5453" s="146"/>
      <c r="Z5453" s="199"/>
      <c r="AA5453" s="146"/>
      <c r="AB5453" s="148"/>
    </row>
    <row r="5454" spans="1:28" x14ac:dyDescent="0.2">
      <c r="A5454" s="150"/>
      <c r="B5454" s="149" t="str">
        <f t="shared" si="543"/>
        <v/>
      </c>
      <c r="C5454" s="140">
        <f t="shared" si="544"/>
        <v>57855600</v>
      </c>
      <c r="D5454" s="144"/>
      <c r="G5454" s="147"/>
      <c r="X5454" s="146"/>
      <c r="Y5454" s="146"/>
      <c r="Z5454" s="199"/>
      <c r="AA5454" s="146"/>
      <c r="AB5454" s="148"/>
    </row>
    <row r="5455" spans="1:28" x14ac:dyDescent="0.2">
      <c r="A5455" s="150"/>
      <c r="B5455" s="149" t="str">
        <f t="shared" si="543"/>
        <v/>
      </c>
      <c r="C5455" s="140">
        <f t="shared" si="544"/>
        <v>57866400</v>
      </c>
      <c r="D5455" s="144"/>
      <c r="G5455" s="147"/>
      <c r="X5455" s="146"/>
      <c r="Y5455" s="146"/>
      <c r="Z5455" s="199"/>
      <c r="AA5455" s="146"/>
      <c r="AB5455" s="148"/>
    </row>
    <row r="5456" spans="1:28" x14ac:dyDescent="0.2">
      <c r="A5456" s="150"/>
      <c r="B5456" s="149" t="str">
        <f t="shared" si="543"/>
        <v/>
      </c>
      <c r="C5456" s="140">
        <f t="shared" si="544"/>
        <v>57877200</v>
      </c>
      <c r="D5456" s="144"/>
      <c r="G5456" s="147"/>
      <c r="X5456" s="146"/>
      <c r="Y5456" s="146"/>
      <c r="Z5456" s="199"/>
      <c r="AA5456" s="146"/>
      <c r="AB5456" s="148"/>
    </row>
    <row r="5457" spans="1:28" x14ac:dyDescent="0.2">
      <c r="A5457" s="150"/>
      <c r="B5457" s="149" t="str">
        <f t="shared" si="543"/>
        <v/>
      </c>
      <c r="C5457" s="140">
        <f t="shared" si="544"/>
        <v>57888000</v>
      </c>
      <c r="D5457" s="144"/>
      <c r="G5457" s="147"/>
      <c r="X5457" s="146"/>
      <c r="Y5457" s="146"/>
      <c r="Z5457" s="199"/>
      <c r="AA5457" s="146"/>
      <c r="AB5457" s="148"/>
    </row>
    <row r="5458" spans="1:28" x14ac:dyDescent="0.2">
      <c r="A5458" s="150"/>
      <c r="B5458" s="149" t="str">
        <f t="shared" si="543"/>
        <v/>
      </c>
      <c r="C5458" s="140">
        <f t="shared" si="544"/>
        <v>57898800</v>
      </c>
      <c r="D5458" s="144"/>
      <c r="G5458" s="147"/>
      <c r="X5458" s="146"/>
      <c r="Y5458" s="146"/>
      <c r="Z5458" s="199"/>
      <c r="AA5458" s="146"/>
      <c r="AB5458" s="148"/>
    </row>
    <row r="5459" spans="1:28" x14ac:dyDescent="0.2">
      <c r="A5459" s="150"/>
      <c r="B5459" s="149" t="str">
        <f t="shared" si="543"/>
        <v/>
      </c>
      <c r="C5459" s="140">
        <f t="shared" si="544"/>
        <v>57909600</v>
      </c>
      <c r="D5459" s="144"/>
      <c r="G5459" s="147"/>
      <c r="X5459" s="146"/>
      <c r="Y5459" s="146"/>
      <c r="Z5459" s="199"/>
      <c r="AA5459" s="146"/>
      <c r="AB5459" s="148"/>
    </row>
    <row r="5460" spans="1:28" x14ac:dyDescent="0.2">
      <c r="A5460" s="150"/>
      <c r="B5460" s="149" t="str">
        <f t="shared" si="543"/>
        <v/>
      </c>
      <c r="C5460" s="140">
        <f t="shared" si="544"/>
        <v>57920400</v>
      </c>
      <c r="D5460" s="144"/>
      <c r="G5460" s="147"/>
      <c r="X5460" s="146"/>
      <c r="Y5460" s="146"/>
      <c r="Z5460" s="199"/>
      <c r="AA5460" s="146"/>
      <c r="AB5460" s="148"/>
    </row>
    <row r="5461" spans="1:28" x14ac:dyDescent="0.2">
      <c r="A5461" s="150"/>
      <c r="B5461" s="149" t="str">
        <f t="shared" si="543"/>
        <v/>
      </c>
      <c r="C5461" s="140">
        <f t="shared" si="544"/>
        <v>57931200</v>
      </c>
      <c r="D5461" s="144"/>
      <c r="G5461" s="147"/>
      <c r="X5461" s="146"/>
      <c r="Y5461" s="146"/>
      <c r="Z5461" s="199"/>
      <c r="AA5461" s="146"/>
      <c r="AB5461" s="148"/>
    </row>
    <row r="5462" spans="1:28" x14ac:dyDescent="0.2">
      <c r="A5462" s="150"/>
      <c r="B5462" s="149" t="str">
        <f t="shared" si="543"/>
        <v/>
      </c>
      <c r="C5462" s="140">
        <f t="shared" si="544"/>
        <v>57942000</v>
      </c>
      <c r="D5462" s="144"/>
      <c r="G5462" s="147"/>
      <c r="X5462" s="146"/>
      <c r="Y5462" s="146"/>
      <c r="Z5462" s="199"/>
      <c r="AA5462" s="146"/>
      <c r="AB5462" s="148"/>
    </row>
    <row r="5463" spans="1:28" x14ac:dyDescent="0.2">
      <c r="A5463" s="150"/>
      <c r="B5463" s="149" t="str">
        <f t="shared" si="543"/>
        <v/>
      </c>
      <c r="C5463" s="140">
        <f t="shared" si="544"/>
        <v>57952800</v>
      </c>
      <c r="D5463" s="144"/>
      <c r="G5463" s="147"/>
      <c r="X5463" s="146"/>
      <c r="Y5463" s="146"/>
      <c r="Z5463" s="199"/>
      <c r="AA5463" s="146"/>
      <c r="AB5463" s="148"/>
    </row>
    <row r="5464" spans="1:28" x14ac:dyDescent="0.2">
      <c r="A5464" s="150"/>
      <c r="B5464" s="149" t="str">
        <f t="shared" si="543"/>
        <v/>
      </c>
      <c r="C5464" s="140">
        <f t="shared" si="544"/>
        <v>57963600</v>
      </c>
      <c r="D5464" s="144"/>
      <c r="G5464" s="147"/>
      <c r="X5464" s="146"/>
      <c r="Y5464" s="146"/>
      <c r="Z5464" s="199"/>
      <c r="AA5464" s="146"/>
      <c r="AB5464" s="148"/>
    </row>
    <row r="5465" spans="1:28" x14ac:dyDescent="0.2">
      <c r="A5465" s="150"/>
      <c r="B5465" s="149" t="str">
        <f t="shared" si="543"/>
        <v/>
      </c>
      <c r="C5465" s="140">
        <f t="shared" si="544"/>
        <v>57974400</v>
      </c>
      <c r="D5465" s="144"/>
      <c r="G5465" s="147"/>
      <c r="X5465" s="146"/>
      <c r="Y5465" s="146"/>
      <c r="Z5465" s="199"/>
      <c r="AA5465" s="146"/>
      <c r="AB5465" s="148"/>
    </row>
    <row r="5466" spans="1:28" x14ac:dyDescent="0.2">
      <c r="A5466" s="150"/>
      <c r="B5466" s="149" t="str">
        <f t="shared" si="543"/>
        <v/>
      </c>
      <c r="C5466" s="140">
        <f t="shared" si="544"/>
        <v>57985200</v>
      </c>
      <c r="D5466" s="144"/>
      <c r="G5466" s="147"/>
      <c r="X5466" s="146"/>
      <c r="Y5466" s="146"/>
      <c r="Z5466" s="199"/>
      <c r="AA5466" s="146"/>
      <c r="AB5466" s="148"/>
    </row>
    <row r="5467" spans="1:28" x14ac:dyDescent="0.2">
      <c r="A5467" s="150"/>
      <c r="B5467" s="149" t="str">
        <f t="shared" si="543"/>
        <v/>
      </c>
      <c r="C5467" s="140">
        <f t="shared" si="544"/>
        <v>57996000</v>
      </c>
      <c r="D5467" s="144"/>
      <c r="G5467" s="147"/>
      <c r="X5467" s="146"/>
      <c r="Y5467" s="146"/>
      <c r="Z5467" s="199"/>
      <c r="AA5467" s="146"/>
      <c r="AB5467" s="148"/>
    </row>
    <row r="5468" spans="1:28" x14ac:dyDescent="0.2">
      <c r="A5468" s="150"/>
      <c r="B5468" s="149" t="str">
        <f t="shared" si="543"/>
        <v/>
      </c>
      <c r="C5468" s="140">
        <f t="shared" si="544"/>
        <v>58006800</v>
      </c>
      <c r="D5468" s="144"/>
      <c r="G5468" s="147"/>
      <c r="X5468" s="146"/>
      <c r="Y5468" s="146"/>
      <c r="Z5468" s="199"/>
      <c r="AA5468" s="146"/>
      <c r="AB5468" s="148"/>
    </row>
    <row r="5469" spans="1:28" x14ac:dyDescent="0.2">
      <c r="A5469" s="150"/>
      <c r="B5469" s="149" t="str">
        <f t="shared" si="543"/>
        <v/>
      </c>
      <c r="C5469" s="140">
        <f t="shared" si="544"/>
        <v>58017600</v>
      </c>
      <c r="D5469" s="144"/>
      <c r="G5469" s="147"/>
      <c r="X5469" s="146"/>
      <c r="Y5469" s="146"/>
      <c r="Z5469" s="199"/>
      <c r="AA5469" s="146"/>
      <c r="AB5469" s="148"/>
    </row>
    <row r="5470" spans="1:28" x14ac:dyDescent="0.2">
      <c r="A5470" s="150"/>
      <c r="B5470" s="149" t="str">
        <f t="shared" si="543"/>
        <v/>
      </c>
      <c r="C5470" s="140">
        <f t="shared" si="544"/>
        <v>58028400</v>
      </c>
      <c r="D5470" s="144"/>
      <c r="G5470" s="147"/>
      <c r="X5470" s="146"/>
      <c r="Y5470" s="146"/>
      <c r="Z5470" s="199"/>
      <c r="AA5470" s="146"/>
      <c r="AB5470" s="148"/>
    </row>
    <row r="5471" spans="1:28" x14ac:dyDescent="0.2">
      <c r="A5471" s="150"/>
      <c r="B5471" s="149" t="str">
        <f t="shared" si="543"/>
        <v/>
      </c>
      <c r="C5471" s="140">
        <f t="shared" si="544"/>
        <v>58039200</v>
      </c>
      <c r="D5471" s="144"/>
      <c r="G5471" s="147"/>
      <c r="X5471" s="146"/>
      <c r="Y5471" s="146"/>
      <c r="Z5471" s="199"/>
      <c r="AA5471" s="146"/>
      <c r="AB5471" s="148"/>
    </row>
    <row r="5472" spans="1:28" x14ac:dyDescent="0.2">
      <c r="A5472" s="150"/>
      <c r="B5472" s="149" t="str">
        <f t="shared" si="543"/>
        <v/>
      </c>
      <c r="C5472" s="140">
        <f t="shared" si="544"/>
        <v>58050000</v>
      </c>
      <c r="D5472" s="144"/>
      <c r="G5472" s="147"/>
      <c r="X5472" s="146"/>
      <c r="Y5472" s="146"/>
      <c r="Z5472" s="199"/>
      <c r="AA5472" s="146"/>
      <c r="AB5472" s="148"/>
    </row>
    <row r="5473" spans="1:28" x14ac:dyDescent="0.2">
      <c r="A5473" s="150"/>
      <c r="B5473" s="149" t="str">
        <f t="shared" si="543"/>
        <v/>
      </c>
      <c r="C5473" s="140">
        <f t="shared" si="544"/>
        <v>58060800</v>
      </c>
      <c r="D5473" s="144"/>
      <c r="G5473" s="147"/>
      <c r="X5473" s="146"/>
      <c r="Y5473" s="146"/>
      <c r="Z5473" s="199"/>
      <c r="AA5473" s="146"/>
      <c r="AB5473" s="148"/>
    </row>
    <row r="5474" spans="1:28" x14ac:dyDescent="0.2">
      <c r="A5474" s="150"/>
      <c r="B5474" s="149" t="str">
        <f t="shared" si="543"/>
        <v/>
      </c>
      <c r="C5474" s="140">
        <f t="shared" si="544"/>
        <v>58071600</v>
      </c>
      <c r="D5474" s="144"/>
      <c r="G5474" s="147"/>
      <c r="X5474" s="146"/>
      <c r="Y5474" s="146"/>
      <c r="Z5474" s="199"/>
      <c r="AA5474" s="146"/>
      <c r="AB5474" s="148"/>
    </row>
    <row r="5475" spans="1:28" x14ac:dyDescent="0.2">
      <c r="A5475" s="150"/>
      <c r="B5475" s="149" t="str">
        <f t="shared" si="543"/>
        <v/>
      </c>
      <c r="C5475" s="140">
        <f t="shared" si="544"/>
        <v>58082400</v>
      </c>
      <c r="D5475" s="144"/>
      <c r="G5475" s="147"/>
      <c r="X5475" s="146"/>
      <c r="Y5475" s="146"/>
      <c r="Z5475" s="199"/>
      <c r="AA5475" s="146"/>
      <c r="AB5475" s="148"/>
    </row>
    <row r="5476" spans="1:28" x14ac:dyDescent="0.2">
      <c r="A5476" s="150"/>
      <c r="B5476" s="149" t="str">
        <f t="shared" si="543"/>
        <v/>
      </c>
      <c r="C5476" s="140">
        <f t="shared" si="544"/>
        <v>58093200</v>
      </c>
      <c r="D5476" s="144"/>
      <c r="G5476" s="147"/>
      <c r="X5476" s="146"/>
      <c r="Y5476" s="146"/>
      <c r="Z5476" s="199"/>
      <c r="AA5476" s="146"/>
      <c r="AB5476" s="148"/>
    </row>
    <row r="5477" spans="1:28" x14ac:dyDescent="0.2">
      <c r="A5477" s="150"/>
      <c r="B5477" s="149" t="str">
        <f t="shared" si="543"/>
        <v/>
      </c>
      <c r="C5477" s="140">
        <f t="shared" si="544"/>
        <v>58104000</v>
      </c>
      <c r="D5477" s="144"/>
      <c r="G5477" s="147"/>
      <c r="X5477" s="146"/>
      <c r="Y5477" s="146"/>
      <c r="Z5477" s="199"/>
      <c r="AA5477" s="146"/>
      <c r="AB5477" s="148"/>
    </row>
    <row r="5478" spans="1:28" x14ac:dyDescent="0.2">
      <c r="A5478" s="150"/>
      <c r="B5478" s="149" t="str">
        <f t="shared" si="543"/>
        <v/>
      </c>
      <c r="C5478" s="140">
        <f t="shared" si="544"/>
        <v>58114800</v>
      </c>
      <c r="D5478" s="144"/>
      <c r="G5478" s="147"/>
      <c r="X5478" s="146"/>
      <c r="Y5478" s="146"/>
      <c r="Z5478" s="199"/>
      <c r="AA5478" s="146"/>
      <c r="AB5478" s="148"/>
    </row>
    <row r="5479" spans="1:28" x14ac:dyDescent="0.2">
      <c r="A5479" s="150"/>
      <c r="B5479" s="149" t="str">
        <f t="shared" si="543"/>
        <v/>
      </c>
      <c r="C5479" s="140">
        <f t="shared" si="544"/>
        <v>58125600</v>
      </c>
      <c r="D5479" s="144"/>
      <c r="G5479" s="147"/>
      <c r="X5479" s="146"/>
      <c r="Y5479" s="146"/>
      <c r="Z5479" s="199"/>
      <c r="AA5479" s="146"/>
      <c r="AB5479" s="148"/>
    </row>
    <row r="5480" spans="1:28" x14ac:dyDescent="0.2">
      <c r="A5480" s="150"/>
      <c r="B5480" s="149" t="str">
        <f t="shared" si="543"/>
        <v/>
      </c>
      <c r="C5480" s="140">
        <f t="shared" si="544"/>
        <v>58136400</v>
      </c>
      <c r="D5480" s="144"/>
      <c r="G5480" s="147"/>
      <c r="X5480" s="146"/>
      <c r="Y5480" s="146"/>
      <c r="Z5480" s="199"/>
      <c r="AA5480" s="146"/>
      <c r="AB5480" s="148"/>
    </row>
    <row r="5481" spans="1:28" x14ac:dyDescent="0.2">
      <c r="A5481" s="150"/>
      <c r="B5481" s="149" t="str">
        <f t="shared" si="543"/>
        <v/>
      </c>
      <c r="C5481" s="140">
        <f t="shared" si="544"/>
        <v>58147200</v>
      </c>
      <c r="D5481" s="144"/>
      <c r="G5481" s="147"/>
      <c r="X5481" s="146"/>
      <c r="Y5481" s="146"/>
      <c r="Z5481" s="199"/>
      <c r="AA5481" s="146"/>
      <c r="AB5481" s="148"/>
    </row>
    <row r="5482" spans="1:28" x14ac:dyDescent="0.2">
      <c r="A5482" s="150"/>
      <c r="B5482" s="149" t="str">
        <f t="shared" si="543"/>
        <v/>
      </c>
      <c r="C5482" s="140">
        <f t="shared" si="544"/>
        <v>58158000</v>
      </c>
      <c r="D5482" s="144"/>
      <c r="G5482" s="147"/>
      <c r="X5482" s="146"/>
      <c r="Y5482" s="146"/>
      <c r="Z5482" s="199"/>
      <c r="AA5482" s="146"/>
      <c r="AB5482" s="148"/>
    </row>
    <row r="5483" spans="1:28" x14ac:dyDescent="0.2">
      <c r="A5483" s="150"/>
      <c r="B5483" s="149" t="str">
        <f t="shared" si="543"/>
        <v/>
      </c>
      <c r="C5483" s="140">
        <f t="shared" si="544"/>
        <v>58168800</v>
      </c>
      <c r="D5483" s="144"/>
      <c r="G5483" s="147"/>
      <c r="X5483" s="146"/>
      <c r="Y5483" s="146"/>
      <c r="Z5483" s="199"/>
      <c r="AA5483" s="146"/>
      <c r="AB5483" s="148"/>
    </row>
    <row r="5484" spans="1:28" x14ac:dyDescent="0.2">
      <c r="A5484" s="150"/>
      <c r="B5484" s="149" t="str">
        <f t="shared" si="543"/>
        <v/>
      </c>
      <c r="C5484" s="140">
        <f t="shared" si="544"/>
        <v>58179600</v>
      </c>
      <c r="D5484" s="144"/>
      <c r="G5484" s="147"/>
      <c r="X5484" s="146"/>
      <c r="Y5484" s="146"/>
      <c r="Z5484" s="199"/>
      <c r="AA5484" s="146"/>
      <c r="AB5484" s="148"/>
    </row>
    <row r="5485" spans="1:28" x14ac:dyDescent="0.2">
      <c r="A5485" s="150"/>
      <c r="B5485" s="149" t="str">
        <f t="shared" si="543"/>
        <v/>
      </c>
      <c r="C5485" s="140">
        <f t="shared" si="544"/>
        <v>58190400</v>
      </c>
      <c r="D5485" s="144"/>
      <c r="G5485" s="147"/>
      <c r="X5485" s="146"/>
      <c r="Y5485" s="146"/>
      <c r="Z5485" s="199"/>
      <c r="AA5485" s="146"/>
      <c r="AB5485" s="148"/>
    </row>
    <row r="5486" spans="1:28" x14ac:dyDescent="0.2">
      <c r="A5486" s="150"/>
      <c r="B5486" s="149" t="str">
        <f t="shared" si="543"/>
        <v/>
      </c>
      <c r="C5486" s="140">
        <f t="shared" si="544"/>
        <v>58201200</v>
      </c>
      <c r="D5486" s="144"/>
      <c r="G5486" s="147"/>
      <c r="X5486" s="146"/>
      <c r="Y5486" s="146"/>
      <c r="Z5486" s="199"/>
      <c r="AA5486" s="146"/>
      <c r="AB5486" s="148"/>
    </row>
    <row r="5487" spans="1:28" x14ac:dyDescent="0.2">
      <c r="A5487" s="150"/>
      <c r="B5487" s="149" t="str">
        <f t="shared" si="543"/>
        <v/>
      </c>
      <c r="C5487" s="140">
        <f t="shared" si="544"/>
        <v>58212000</v>
      </c>
      <c r="D5487" s="144"/>
      <c r="G5487" s="147"/>
      <c r="X5487" s="146"/>
      <c r="Y5487" s="146"/>
      <c r="Z5487" s="199"/>
      <c r="AA5487" s="146"/>
      <c r="AB5487" s="148"/>
    </row>
    <row r="5488" spans="1:28" x14ac:dyDescent="0.2">
      <c r="A5488" s="150"/>
      <c r="B5488" s="149" t="str">
        <f t="shared" si="543"/>
        <v/>
      </c>
      <c r="C5488" s="140">
        <f t="shared" si="544"/>
        <v>58222800</v>
      </c>
      <c r="D5488" s="144"/>
      <c r="G5488" s="147"/>
      <c r="X5488" s="146"/>
      <c r="Y5488" s="146"/>
      <c r="Z5488" s="199"/>
      <c r="AA5488" s="146"/>
      <c r="AB5488" s="148"/>
    </row>
    <row r="5489" spans="1:28" x14ac:dyDescent="0.2">
      <c r="A5489" s="150"/>
      <c r="B5489" s="149" t="str">
        <f t="shared" si="543"/>
        <v/>
      </c>
      <c r="C5489" s="140">
        <f t="shared" si="544"/>
        <v>58233600</v>
      </c>
      <c r="D5489" s="144"/>
      <c r="G5489" s="147"/>
      <c r="X5489" s="146"/>
      <c r="Y5489" s="146"/>
      <c r="Z5489" s="199"/>
      <c r="AA5489" s="146"/>
      <c r="AB5489" s="148"/>
    </row>
    <row r="5490" spans="1:28" x14ac:dyDescent="0.2">
      <c r="A5490" s="150"/>
      <c r="B5490" s="149" t="str">
        <f t="shared" si="543"/>
        <v/>
      </c>
      <c r="C5490" s="140">
        <f t="shared" si="544"/>
        <v>58244400</v>
      </c>
      <c r="D5490" s="144"/>
      <c r="G5490" s="147"/>
      <c r="X5490" s="146"/>
      <c r="Y5490" s="146"/>
      <c r="Z5490" s="199"/>
      <c r="AA5490" s="146"/>
      <c r="AB5490" s="148"/>
    </row>
    <row r="5491" spans="1:28" x14ac:dyDescent="0.2">
      <c r="A5491" s="150"/>
      <c r="B5491" s="149" t="str">
        <f t="shared" si="543"/>
        <v/>
      </c>
      <c r="C5491" s="140">
        <f t="shared" si="544"/>
        <v>58255200</v>
      </c>
      <c r="D5491" s="144"/>
      <c r="G5491" s="147"/>
      <c r="X5491" s="146"/>
      <c r="Y5491" s="146"/>
      <c r="Z5491" s="199"/>
      <c r="AA5491" s="146"/>
      <c r="AB5491" s="148"/>
    </row>
    <row r="5492" spans="1:28" x14ac:dyDescent="0.2">
      <c r="A5492" s="150"/>
      <c r="B5492" s="149" t="str">
        <f t="shared" si="543"/>
        <v/>
      </c>
      <c r="C5492" s="140">
        <f t="shared" si="544"/>
        <v>58266000</v>
      </c>
      <c r="D5492" s="144"/>
      <c r="G5492" s="147"/>
      <c r="X5492" s="146"/>
      <c r="Y5492" s="146"/>
      <c r="Z5492" s="199"/>
      <c r="AA5492" s="146"/>
      <c r="AB5492" s="148"/>
    </row>
    <row r="5493" spans="1:28" x14ac:dyDescent="0.2">
      <c r="A5493" s="150"/>
      <c r="B5493" s="149" t="str">
        <f t="shared" si="543"/>
        <v/>
      </c>
      <c r="C5493" s="140">
        <f t="shared" si="544"/>
        <v>58276800</v>
      </c>
      <c r="D5493" s="144"/>
      <c r="G5493" s="147"/>
      <c r="X5493" s="146"/>
      <c r="Y5493" s="146"/>
      <c r="Z5493" s="199"/>
      <c r="AA5493" s="146"/>
      <c r="AB5493" s="148"/>
    </row>
    <row r="5494" spans="1:28" x14ac:dyDescent="0.2">
      <c r="A5494" s="150"/>
      <c r="B5494" s="149" t="str">
        <f t="shared" ref="B5494:B5557" si="545">IF(D5494="","",B5493+$N$5/24+0.000000001)</f>
        <v/>
      </c>
      <c r="C5494" s="140">
        <f t="shared" si="544"/>
        <v>58287600</v>
      </c>
      <c r="D5494" s="144"/>
      <c r="G5494" s="147"/>
      <c r="X5494" s="146"/>
      <c r="Y5494" s="146"/>
      <c r="Z5494" s="199"/>
      <c r="AA5494" s="146"/>
      <c r="AB5494" s="148"/>
    </row>
    <row r="5495" spans="1:28" x14ac:dyDescent="0.2">
      <c r="A5495" s="150"/>
      <c r="B5495" s="149" t="str">
        <f t="shared" si="545"/>
        <v/>
      </c>
      <c r="C5495" s="140">
        <f t="shared" si="544"/>
        <v>58298400</v>
      </c>
      <c r="D5495" s="144"/>
      <c r="G5495" s="147"/>
      <c r="X5495" s="146"/>
      <c r="Y5495" s="146"/>
      <c r="Z5495" s="199"/>
      <c r="AA5495" s="146"/>
      <c r="AB5495" s="148"/>
    </row>
    <row r="5496" spans="1:28" x14ac:dyDescent="0.2">
      <c r="A5496" s="150"/>
      <c r="B5496" s="149" t="str">
        <f t="shared" si="545"/>
        <v/>
      </c>
      <c r="C5496" s="140">
        <f t="shared" si="544"/>
        <v>58309200</v>
      </c>
      <c r="D5496" s="144"/>
      <c r="G5496" s="147"/>
      <c r="X5496" s="146"/>
      <c r="Y5496" s="146"/>
      <c r="Z5496" s="199"/>
      <c r="AA5496" s="146"/>
      <c r="AB5496" s="148"/>
    </row>
    <row r="5497" spans="1:28" x14ac:dyDescent="0.2">
      <c r="A5497" s="150"/>
      <c r="B5497" s="149" t="str">
        <f t="shared" si="545"/>
        <v/>
      </c>
      <c r="C5497" s="140">
        <f t="shared" si="544"/>
        <v>58320000</v>
      </c>
      <c r="D5497" s="144"/>
      <c r="G5497" s="147"/>
      <c r="X5497" s="146"/>
      <c r="Y5497" s="146"/>
      <c r="Z5497" s="199"/>
      <c r="AA5497" s="146"/>
      <c r="AB5497" s="148"/>
    </row>
    <row r="5498" spans="1:28" x14ac:dyDescent="0.2">
      <c r="A5498" s="150"/>
      <c r="B5498" s="149" t="str">
        <f t="shared" si="545"/>
        <v/>
      </c>
      <c r="C5498" s="140">
        <f t="shared" si="544"/>
        <v>58330800</v>
      </c>
      <c r="D5498" s="144"/>
      <c r="G5498" s="147"/>
      <c r="X5498" s="146"/>
      <c r="Y5498" s="146"/>
      <c r="Z5498" s="199"/>
      <c r="AA5498" s="146"/>
      <c r="AB5498" s="148"/>
    </row>
    <row r="5499" spans="1:28" x14ac:dyDescent="0.2">
      <c r="A5499" s="150"/>
      <c r="B5499" s="149" t="str">
        <f t="shared" si="545"/>
        <v/>
      </c>
      <c r="C5499" s="140">
        <f t="shared" si="544"/>
        <v>58341600</v>
      </c>
      <c r="D5499" s="144"/>
      <c r="G5499" s="147"/>
      <c r="X5499" s="146"/>
      <c r="Y5499" s="146"/>
      <c r="Z5499" s="199"/>
      <c r="AA5499" s="146"/>
      <c r="AB5499" s="148"/>
    </row>
    <row r="5500" spans="1:28" x14ac:dyDescent="0.2">
      <c r="A5500" s="150"/>
      <c r="B5500" s="149" t="str">
        <f t="shared" si="545"/>
        <v/>
      </c>
      <c r="C5500" s="140">
        <f t="shared" ref="C5500:C5563" si="546">C5499+$N$5*3600+0.00000000001</f>
        <v>58352400</v>
      </c>
      <c r="D5500" s="144"/>
      <c r="G5500" s="147"/>
      <c r="X5500" s="146"/>
      <c r="Y5500" s="146"/>
      <c r="Z5500" s="199"/>
      <c r="AA5500" s="146"/>
      <c r="AB5500" s="148"/>
    </row>
    <row r="5501" spans="1:28" x14ac:dyDescent="0.2">
      <c r="A5501" s="150"/>
      <c r="B5501" s="149" t="str">
        <f t="shared" si="545"/>
        <v/>
      </c>
      <c r="C5501" s="140">
        <f t="shared" si="546"/>
        <v>58363200</v>
      </c>
      <c r="D5501" s="144"/>
      <c r="G5501" s="147"/>
      <c r="X5501" s="146"/>
      <c r="Y5501" s="146"/>
      <c r="Z5501" s="199"/>
      <c r="AA5501" s="146"/>
      <c r="AB5501" s="148"/>
    </row>
    <row r="5502" spans="1:28" x14ac:dyDescent="0.2">
      <c r="A5502" s="150"/>
      <c r="B5502" s="149" t="str">
        <f t="shared" si="545"/>
        <v/>
      </c>
      <c r="C5502" s="140">
        <f t="shared" si="546"/>
        <v>58374000</v>
      </c>
      <c r="D5502" s="144"/>
      <c r="G5502" s="147"/>
      <c r="X5502" s="146"/>
      <c r="Y5502" s="146"/>
      <c r="Z5502" s="199"/>
      <c r="AA5502" s="146"/>
      <c r="AB5502" s="148"/>
    </row>
    <row r="5503" spans="1:28" x14ac:dyDescent="0.2">
      <c r="A5503" s="150"/>
      <c r="B5503" s="149" t="str">
        <f t="shared" si="545"/>
        <v/>
      </c>
      <c r="C5503" s="140">
        <f t="shared" si="546"/>
        <v>58384800</v>
      </c>
      <c r="D5503" s="144"/>
      <c r="G5503" s="147"/>
      <c r="X5503" s="146"/>
      <c r="Y5503" s="146"/>
      <c r="Z5503" s="199"/>
      <c r="AA5503" s="146"/>
      <c r="AB5503" s="148"/>
    </row>
    <row r="5504" spans="1:28" x14ac:dyDescent="0.2">
      <c r="A5504" s="150"/>
      <c r="B5504" s="149" t="str">
        <f t="shared" si="545"/>
        <v/>
      </c>
      <c r="C5504" s="140">
        <f t="shared" si="546"/>
        <v>58395600</v>
      </c>
      <c r="D5504" s="144"/>
      <c r="G5504" s="147"/>
      <c r="X5504" s="146"/>
      <c r="Y5504" s="146"/>
      <c r="Z5504" s="199"/>
      <c r="AA5504" s="146"/>
      <c r="AB5504" s="148"/>
    </row>
    <row r="5505" spans="1:28" x14ac:dyDescent="0.2">
      <c r="A5505" s="150"/>
      <c r="B5505" s="149" t="str">
        <f t="shared" si="545"/>
        <v/>
      </c>
      <c r="C5505" s="140">
        <f t="shared" si="546"/>
        <v>58406400</v>
      </c>
      <c r="D5505" s="144"/>
      <c r="G5505" s="147"/>
      <c r="X5505" s="146"/>
      <c r="Y5505" s="146"/>
      <c r="Z5505" s="199"/>
      <c r="AA5505" s="146"/>
      <c r="AB5505" s="148"/>
    </row>
    <row r="5506" spans="1:28" x14ac:dyDescent="0.2">
      <c r="A5506" s="150"/>
      <c r="B5506" s="149" t="str">
        <f t="shared" si="545"/>
        <v/>
      </c>
      <c r="C5506" s="140">
        <f t="shared" si="546"/>
        <v>58417200</v>
      </c>
      <c r="D5506" s="144"/>
      <c r="G5506" s="147"/>
      <c r="X5506" s="146"/>
      <c r="Y5506" s="146"/>
      <c r="Z5506" s="199"/>
      <c r="AA5506" s="146"/>
      <c r="AB5506" s="148"/>
    </row>
    <row r="5507" spans="1:28" x14ac:dyDescent="0.2">
      <c r="A5507" s="150"/>
      <c r="B5507" s="149" t="str">
        <f t="shared" si="545"/>
        <v/>
      </c>
      <c r="C5507" s="140">
        <f t="shared" si="546"/>
        <v>58428000</v>
      </c>
      <c r="D5507" s="144"/>
      <c r="G5507" s="147"/>
      <c r="X5507" s="146"/>
      <c r="Y5507" s="146"/>
      <c r="Z5507" s="199"/>
      <c r="AA5507" s="146"/>
      <c r="AB5507" s="148"/>
    </row>
    <row r="5508" spans="1:28" x14ac:dyDescent="0.2">
      <c r="A5508" s="150"/>
      <c r="B5508" s="149" t="str">
        <f t="shared" si="545"/>
        <v/>
      </c>
      <c r="C5508" s="140">
        <f t="shared" si="546"/>
        <v>58438800</v>
      </c>
      <c r="D5508" s="144"/>
      <c r="G5508" s="147"/>
      <c r="X5508" s="146"/>
      <c r="Y5508" s="146"/>
      <c r="Z5508" s="199"/>
      <c r="AA5508" s="146"/>
      <c r="AB5508" s="148"/>
    </row>
    <row r="5509" spans="1:28" x14ac:dyDescent="0.2">
      <c r="A5509" s="150"/>
      <c r="B5509" s="149" t="str">
        <f t="shared" si="545"/>
        <v/>
      </c>
      <c r="C5509" s="140">
        <f t="shared" si="546"/>
        <v>58449600</v>
      </c>
      <c r="D5509" s="144"/>
      <c r="G5509" s="147"/>
      <c r="X5509" s="146"/>
      <c r="Y5509" s="146"/>
      <c r="Z5509" s="199"/>
      <c r="AA5509" s="146"/>
      <c r="AB5509" s="148"/>
    </row>
    <row r="5510" spans="1:28" x14ac:dyDescent="0.2">
      <c r="A5510" s="150"/>
      <c r="B5510" s="149" t="str">
        <f t="shared" si="545"/>
        <v/>
      </c>
      <c r="C5510" s="140">
        <f t="shared" si="546"/>
        <v>58460400</v>
      </c>
      <c r="D5510" s="144"/>
      <c r="G5510" s="147"/>
      <c r="X5510" s="146"/>
      <c r="Y5510" s="146"/>
      <c r="Z5510" s="199"/>
      <c r="AA5510" s="146"/>
      <c r="AB5510" s="148"/>
    </row>
    <row r="5511" spans="1:28" x14ac:dyDescent="0.2">
      <c r="A5511" s="150"/>
      <c r="B5511" s="149" t="str">
        <f t="shared" si="545"/>
        <v/>
      </c>
      <c r="C5511" s="140">
        <f t="shared" si="546"/>
        <v>58471200</v>
      </c>
      <c r="D5511" s="144"/>
      <c r="G5511" s="147"/>
      <c r="X5511" s="146"/>
      <c r="Y5511" s="146"/>
      <c r="Z5511" s="199"/>
      <c r="AA5511" s="146"/>
      <c r="AB5511" s="148"/>
    </row>
    <row r="5512" spans="1:28" x14ac:dyDescent="0.2">
      <c r="A5512" s="150"/>
      <c r="B5512" s="149" t="str">
        <f t="shared" si="545"/>
        <v/>
      </c>
      <c r="C5512" s="140">
        <f t="shared" si="546"/>
        <v>58482000</v>
      </c>
      <c r="D5512" s="144"/>
      <c r="G5512" s="147"/>
      <c r="X5512" s="146"/>
      <c r="Y5512" s="146"/>
      <c r="Z5512" s="199"/>
      <c r="AA5512" s="146"/>
      <c r="AB5512" s="148"/>
    </row>
    <row r="5513" spans="1:28" x14ac:dyDescent="0.2">
      <c r="A5513" s="150"/>
      <c r="B5513" s="149" t="str">
        <f t="shared" si="545"/>
        <v/>
      </c>
      <c r="C5513" s="140">
        <f t="shared" si="546"/>
        <v>58492800</v>
      </c>
      <c r="D5513" s="144"/>
      <c r="G5513" s="147"/>
      <c r="X5513" s="146"/>
      <c r="Y5513" s="146"/>
      <c r="Z5513" s="199"/>
      <c r="AA5513" s="146"/>
      <c r="AB5513" s="148"/>
    </row>
    <row r="5514" spans="1:28" x14ac:dyDescent="0.2">
      <c r="A5514" s="150"/>
      <c r="B5514" s="149" t="str">
        <f t="shared" si="545"/>
        <v/>
      </c>
      <c r="C5514" s="140">
        <f t="shared" si="546"/>
        <v>58503600</v>
      </c>
      <c r="D5514" s="144"/>
      <c r="G5514" s="147"/>
      <c r="X5514" s="146"/>
      <c r="Y5514" s="146"/>
      <c r="Z5514" s="199"/>
      <c r="AA5514" s="146"/>
      <c r="AB5514" s="148"/>
    </row>
    <row r="5515" spans="1:28" x14ac:dyDescent="0.2">
      <c r="A5515" s="150"/>
      <c r="B5515" s="149" t="str">
        <f t="shared" si="545"/>
        <v/>
      </c>
      <c r="C5515" s="140">
        <f t="shared" si="546"/>
        <v>58514400</v>
      </c>
      <c r="D5515" s="144"/>
      <c r="G5515" s="147"/>
      <c r="X5515" s="146"/>
      <c r="Y5515" s="146"/>
      <c r="Z5515" s="199"/>
      <c r="AA5515" s="146"/>
      <c r="AB5515" s="148"/>
    </row>
    <row r="5516" spans="1:28" x14ac:dyDescent="0.2">
      <c r="A5516" s="150"/>
      <c r="B5516" s="149" t="str">
        <f t="shared" si="545"/>
        <v/>
      </c>
      <c r="C5516" s="140">
        <f t="shared" si="546"/>
        <v>58525200</v>
      </c>
      <c r="D5516" s="144"/>
      <c r="G5516" s="147"/>
      <c r="X5516" s="146"/>
      <c r="Y5516" s="146"/>
      <c r="Z5516" s="199"/>
      <c r="AA5516" s="146"/>
      <c r="AB5516" s="148"/>
    </row>
    <row r="5517" spans="1:28" x14ac:dyDescent="0.2">
      <c r="A5517" s="150"/>
      <c r="B5517" s="149" t="str">
        <f t="shared" si="545"/>
        <v/>
      </c>
      <c r="C5517" s="140">
        <f t="shared" si="546"/>
        <v>58536000</v>
      </c>
      <c r="D5517" s="144"/>
      <c r="G5517" s="147"/>
      <c r="X5517" s="146"/>
      <c r="Y5517" s="146"/>
      <c r="Z5517" s="199"/>
      <c r="AA5517" s="146"/>
      <c r="AB5517" s="148"/>
    </row>
    <row r="5518" spans="1:28" x14ac:dyDescent="0.2">
      <c r="A5518" s="150"/>
      <c r="B5518" s="149" t="str">
        <f t="shared" si="545"/>
        <v/>
      </c>
      <c r="C5518" s="140">
        <f t="shared" si="546"/>
        <v>58546800</v>
      </c>
      <c r="D5518" s="144"/>
      <c r="G5518" s="147"/>
      <c r="X5518" s="146"/>
      <c r="Y5518" s="146"/>
      <c r="Z5518" s="199"/>
      <c r="AA5518" s="146"/>
      <c r="AB5518" s="148"/>
    </row>
    <row r="5519" spans="1:28" x14ac:dyDescent="0.2">
      <c r="A5519" s="150"/>
      <c r="B5519" s="149" t="str">
        <f t="shared" si="545"/>
        <v/>
      </c>
      <c r="C5519" s="140">
        <f t="shared" si="546"/>
        <v>58557600</v>
      </c>
      <c r="D5519" s="144"/>
      <c r="G5519" s="147"/>
      <c r="X5519" s="146"/>
      <c r="Y5519" s="146"/>
      <c r="Z5519" s="199"/>
      <c r="AA5519" s="146"/>
      <c r="AB5519" s="148"/>
    </row>
    <row r="5520" spans="1:28" x14ac:dyDescent="0.2">
      <c r="A5520" s="150"/>
      <c r="B5520" s="149" t="str">
        <f t="shared" si="545"/>
        <v/>
      </c>
      <c r="C5520" s="140">
        <f t="shared" si="546"/>
        <v>58568400</v>
      </c>
      <c r="D5520" s="144"/>
      <c r="G5520" s="147"/>
      <c r="X5520" s="146"/>
      <c r="Y5520" s="146"/>
      <c r="Z5520" s="199"/>
      <c r="AA5520" s="146"/>
      <c r="AB5520" s="148"/>
    </row>
    <row r="5521" spans="1:28" x14ac:dyDescent="0.2">
      <c r="A5521" s="150"/>
      <c r="B5521" s="149" t="str">
        <f t="shared" si="545"/>
        <v/>
      </c>
      <c r="C5521" s="140">
        <f t="shared" si="546"/>
        <v>58579200</v>
      </c>
      <c r="D5521" s="144"/>
      <c r="G5521" s="147"/>
      <c r="X5521" s="146"/>
      <c r="Y5521" s="146"/>
      <c r="Z5521" s="199"/>
      <c r="AA5521" s="146"/>
      <c r="AB5521" s="148"/>
    </row>
    <row r="5522" spans="1:28" x14ac:dyDescent="0.2">
      <c r="A5522" s="150"/>
      <c r="B5522" s="149" t="str">
        <f t="shared" si="545"/>
        <v/>
      </c>
      <c r="C5522" s="140">
        <f t="shared" si="546"/>
        <v>58590000</v>
      </c>
      <c r="D5522" s="144"/>
      <c r="G5522" s="147"/>
      <c r="X5522" s="146"/>
      <c r="Y5522" s="146"/>
      <c r="Z5522" s="199"/>
      <c r="AA5522" s="146"/>
      <c r="AB5522" s="148"/>
    </row>
    <row r="5523" spans="1:28" x14ac:dyDescent="0.2">
      <c r="A5523" s="150"/>
      <c r="B5523" s="149" t="str">
        <f t="shared" si="545"/>
        <v/>
      </c>
      <c r="C5523" s="140">
        <f t="shared" si="546"/>
        <v>58600800</v>
      </c>
      <c r="D5523" s="144"/>
      <c r="G5523" s="147"/>
      <c r="X5523" s="146"/>
      <c r="Y5523" s="146"/>
      <c r="Z5523" s="199"/>
      <c r="AA5523" s="146"/>
      <c r="AB5523" s="148"/>
    </row>
    <row r="5524" spans="1:28" x14ac:dyDescent="0.2">
      <c r="A5524" s="150"/>
      <c r="B5524" s="149" t="str">
        <f t="shared" si="545"/>
        <v/>
      </c>
      <c r="C5524" s="140">
        <f t="shared" si="546"/>
        <v>58611600</v>
      </c>
      <c r="D5524" s="144"/>
      <c r="G5524" s="147"/>
      <c r="X5524" s="146"/>
      <c r="Y5524" s="146"/>
      <c r="Z5524" s="199"/>
      <c r="AA5524" s="146"/>
      <c r="AB5524" s="148"/>
    </row>
    <row r="5525" spans="1:28" x14ac:dyDescent="0.2">
      <c r="A5525" s="150"/>
      <c r="B5525" s="149" t="str">
        <f t="shared" si="545"/>
        <v/>
      </c>
      <c r="C5525" s="140">
        <f t="shared" si="546"/>
        <v>58622400</v>
      </c>
      <c r="D5525" s="144"/>
      <c r="G5525" s="147"/>
      <c r="X5525" s="146"/>
      <c r="Y5525" s="146"/>
      <c r="Z5525" s="199"/>
      <c r="AA5525" s="146"/>
      <c r="AB5525" s="148"/>
    </row>
    <row r="5526" spans="1:28" x14ac:dyDescent="0.2">
      <c r="A5526" s="150"/>
      <c r="B5526" s="149" t="str">
        <f t="shared" si="545"/>
        <v/>
      </c>
      <c r="C5526" s="140">
        <f t="shared" si="546"/>
        <v>58633200</v>
      </c>
      <c r="D5526" s="144"/>
      <c r="G5526" s="147"/>
      <c r="X5526" s="146"/>
      <c r="Y5526" s="146"/>
      <c r="Z5526" s="199"/>
      <c r="AA5526" s="146"/>
      <c r="AB5526" s="148"/>
    </row>
    <row r="5527" spans="1:28" x14ac:dyDescent="0.2">
      <c r="A5527" s="150"/>
      <c r="B5527" s="149" t="str">
        <f t="shared" si="545"/>
        <v/>
      </c>
      <c r="C5527" s="140">
        <f t="shared" si="546"/>
        <v>58644000</v>
      </c>
      <c r="D5527" s="144"/>
      <c r="G5527" s="147"/>
      <c r="X5527" s="146"/>
      <c r="Y5527" s="146"/>
      <c r="Z5527" s="199"/>
      <c r="AA5527" s="146"/>
      <c r="AB5527" s="148"/>
    </row>
    <row r="5528" spans="1:28" x14ac:dyDescent="0.2">
      <c r="A5528" s="150"/>
      <c r="B5528" s="149" t="str">
        <f t="shared" si="545"/>
        <v/>
      </c>
      <c r="C5528" s="140">
        <f t="shared" si="546"/>
        <v>58654800</v>
      </c>
      <c r="D5528" s="144"/>
      <c r="G5528" s="147"/>
      <c r="X5528" s="146"/>
      <c r="Y5528" s="146"/>
      <c r="Z5528" s="199"/>
      <c r="AA5528" s="146"/>
      <c r="AB5528" s="148"/>
    </row>
    <row r="5529" spans="1:28" x14ac:dyDescent="0.2">
      <c r="A5529" s="150"/>
      <c r="B5529" s="149" t="str">
        <f t="shared" si="545"/>
        <v/>
      </c>
      <c r="C5529" s="140">
        <f t="shared" si="546"/>
        <v>58665600</v>
      </c>
      <c r="D5529" s="144"/>
      <c r="G5529" s="147"/>
      <c r="X5529" s="146"/>
      <c r="Y5529" s="146"/>
      <c r="Z5529" s="199"/>
      <c r="AA5529" s="146"/>
      <c r="AB5529" s="148"/>
    </row>
    <row r="5530" spans="1:28" x14ac:dyDescent="0.2">
      <c r="A5530" s="150"/>
      <c r="B5530" s="149" t="str">
        <f t="shared" si="545"/>
        <v/>
      </c>
      <c r="C5530" s="140">
        <f t="shared" si="546"/>
        <v>58676400</v>
      </c>
      <c r="D5530" s="144"/>
      <c r="G5530" s="147"/>
      <c r="X5530" s="146"/>
      <c r="Y5530" s="146"/>
      <c r="Z5530" s="199"/>
      <c r="AA5530" s="146"/>
      <c r="AB5530" s="148"/>
    </row>
    <row r="5531" spans="1:28" x14ac:dyDescent="0.2">
      <c r="A5531" s="150"/>
      <c r="B5531" s="149" t="str">
        <f t="shared" si="545"/>
        <v/>
      </c>
      <c r="C5531" s="140">
        <f t="shared" si="546"/>
        <v>58687200</v>
      </c>
      <c r="D5531" s="144"/>
      <c r="G5531" s="147"/>
      <c r="X5531" s="146"/>
      <c r="Y5531" s="146"/>
      <c r="Z5531" s="199"/>
      <c r="AA5531" s="146"/>
      <c r="AB5531" s="148"/>
    </row>
    <row r="5532" spans="1:28" x14ac:dyDescent="0.2">
      <c r="A5532" s="150"/>
      <c r="B5532" s="149" t="str">
        <f t="shared" si="545"/>
        <v/>
      </c>
      <c r="C5532" s="140">
        <f t="shared" si="546"/>
        <v>58698000</v>
      </c>
      <c r="D5532" s="144"/>
      <c r="G5532" s="147"/>
      <c r="X5532" s="146"/>
      <c r="Y5532" s="146"/>
      <c r="Z5532" s="199"/>
      <c r="AA5532" s="146"/>
      <c r="AB5532" s="148"/>
    </row>
    <row r="5533" spans="1:28" x14ac:dyDescent="0.2">
      <c r="A5533" s="150"/>
      <c r="B5533" s="149" t="str">
        <f t="shared" si="545"/>
        <v/>
      </c>
      <c r="C5533" s="140">
        <f t="shared" si="546"/>
        <v>58708800</v>
      </c>
      <c r="D5533" s="144"/>
      <c r="G5533" s="147"/>
      <c r="X5533" s="146"/>
      <c r="Y5533" s="146"/>
      <c r="Z5533" s="199"/>
      <c r="AA5533" s="146"/>
      <c r="AB5533" s="148"/>
    </row>
    <row r="5534" spans="1:28" x14ac:dyDescent="0.2">
      <c r="A5534" s="150"/>
      <c r="B5534" s="149" t="str">
        <f t="shared" si="545"/>
        <v/>
      </c>
      <c r="C5534" s="140">
        <f t="shared" si="546"/>
        <v>58719600</v>
      </c>
      <c r="D5534" s="144"/>
      <c r="G5534" s="147"/>
      <c r="X5534" s="146"/>
      <c r="Y5534" s="146"/>
      <c r="Z5534" s="199"/>
      <c r="AA5534" s="146"/>
      <c r="AB5534" s="148"/>
    </row>
    <row r="5535" spans="1:28" x14ac:dyDescent="0.2">
      <c r="A5535" s="150"/>
      <c r="B5535" s="149" t="str">
        <f t="shared" si="545"/>
        <v/>
      </c>
      <c r="C5535" s="140">
        <f t="shared" si="546"/>
        <v>58730400</v>
      </c>
      <c r="D5535" s="144"/>
      <c r="G5535" s="147"/>
      <c r="X5535" s="146"/>
      <c r="Y5535" s="146"/>
      <c r="Z5535" s="199"/>
      <c r="AA5535" s="146"/>
      <c r="AB5535" s="148"/>
    </row>
    <row r="5536" spans="1:28" x14ac:dyDescent="0.2">
      <c r="A5536" s="150"/>
      <c r="B5536" s="149" t="str">
        <f t="shared" si="545"/>
        <v/>
      </c>
      <c r="C5536" s="140">
        <f t="shared" si="546"/>
        <v>58741200</v>
      </c>
      <c r="D5536" s="144"/>
      <c r="G5536" s="147"/>
      <c r="X5536" s="146"/>
      <c r="Y5536" s="146"/>
      <c r="Z5536" s="199"/>
      <c r="AA5536" s="146"/>
      <c r="AB5536" s="148"/>
    </row>
    <row r="5537" spans="1:28" x14ac:dyDescent="0.2">
      <c r="A5537" s="150"/>
      <c r="B5537" s="149" t="str">
        <f t="shared" si="545"/>
        <v/>
      </c>
      <c r="C5537" s="140">
        <f t="shared" si="546"/>
        <v>58752000</v>
      </c>
      <c r="D5537" s="144"/>
      <c r="G5537" s="147"/>
      <c r="X5537" s="146"/>
      <c r="Y5537" s="146"/>
      <c r="Z5537" s="199"/>
      <c r="AA5537" s="146"/>
      <c r="AB5537" s="148"/>
    </row>
    <row r="5538" spans="1:28" x14ac:dyDescent="0.2">
      <c r="A5538" s="150"/>
      <c r="B5538" s="149" t="str">
        <f t="shared" si="545"/>
        <v/>
      </c>
      <c r="C5538" s="140">
        <f t="shared" si="546"/>
        <v>58762800</v>
      </c>
      <c r="D5538" s="144"/>
      <c r="G5538" s="147"/>
      <c r="X5538" s="146"/>
      <c r="Y5538" s="146"/>
      <c r="Z5538" s="199"/>
      <c r="AA5538" s="146"/>
      <c r="AB5538" s="148"/>
    </row>
    <row r="5539" spans="1:28" x14ac:dyDescent="0.2">
      <c r="A5539" s="150"/>
      <c r="B5539" s="149" t="str">
        <f t="shared" si="545"/>
        <v/>
      </c>
      <c r="C5539" s="140">
        <f t="shared" si="546"/>
        <v>58773600</v>
      </c>
      <c r="D5539" s="144"/>
      <c r="G5539" s="147"/>
      <c r="X5539" s="146"/>
      <c r="Y5539" s="146"/>
      <c r="Z5539" s="199"/>
      <c r="AA5539" s="146"/>
      <c r="AB5539" s="148"/>
    </row>
    <row r="5540" spans="1:28" x14ac:dyDescent="0.2">
      <c r="A5540" s="150"/>
      <c r="B5540" s="149" t="str">
        <f t="shared" si="545"/>
        <v/>
      </c>
      <c r="C5540" s="140">
        <f t="shared" si="546"/>
        <v>58784400</v>
      </c>
      <c r="D5540" s="144"/>
      <c r="G5540" s="147"/>
      <c r="X5540" s="146"/>
      <c r="Y5540" s="146"/>
      <c r="Z5540" s="199"/>
      <c r="AA5540" s="146"/>
      <c r="AB5540" s="148"/>
    </row>
    <row r="5541" spans="1:28" x14ac:dyDescent="0.2">
      <c r="A5541" s="150"/>
      <c r="B5541" s="149" t="str">
        <f t="shared" si="545"/>
        <v/>
      </c>
      <c r="C5541" s="140">
        <f t="shared" si="546"/>
        <v>58795200</v>
      </c>
      <c r="D5541" s="144"/>
      <c r="G5541" s="147"/>
      <c r="X5541" s="146"/>
      <c r="Y5541" s="146"/>
      <c r="Z5541" s="199"/>
      <c r="AA5541" s="146"/>
      <c r="AB5541" s="148"/>
    </row>
    <row r="5542" spans="1:28" x14ac:dyDescent="0.2">
      <c r="A5542" s="150"/>
      <c r="B5542" s="149" t="str">
        <f t="shared" si="545"/>
        <v/>
      </c>
      <c r="C5542" s="140">
        <f t="shared" si="546"/>
        <v>58806000</v>
      </c>
      <c r="D5542" s="144"/>
      <c r="G5542" s="147"/>
      <c r="X5542" s="146"/>
      <c r="Y5542" s="146"/>
      <c r="Z5542" s="199"/>
      <c r="AA5542" s="146"/>
      <c r="AB5542" s="148"/>
    </row>
    <row r="5543" spans="1:28" x14ac:dyDescent="0.2">
      <c r="A5543" s="150"/>
      <c r="B5543" s="149" t="str">
        <f t="shared" si="545"/>
        <v/>
      </c>
      <c r="C5543" s="140">
        <f t="shared" si="546"/>
        <v>58816800</v>
      </c>
      <c r="D5543" s="144"/>
      <c r="G5543" s="147"/>
      <c r="X5543" s="146"/>
      <c r="Y5543" s="146"/>
      <c r="Z5543" s="199"/>
      <c r="AA5543" s="146"/>
      <c r="AB5543" s="148"/>
    </row>
    <row r="5544" spans="1:28" x14ac:dyDescent="0.2">
      <c r="A5544" s="150"/>
      <c r="B5544" s="149" t="str">
        <f t="shared" si="545"/>
        <v/>
      </c>
      <c r="C5544" s="140">
        <f t="shared" si="546"/>
        <v>58827600</v>
      </c>
      <c r="D5544" s="144"/>
      <c r="G5544" s="147"/>
      <c r="X5544" s="146"/>
      <c r="Y5544" s="146"/>
      <c r="Z5544" s="199"/>
      <c r="AA5544" s="146"/>
      <c r="AB5544" s="148"/>
    </row>
    <row r="5545" spans="1:28" x14ac:dyDescent="0.2">
      <c r="A5545" s="150"/>
      <c r="B5545" s="149" t="str">
        <f t="shared" si="545"/>
        <v/>
      </c>
      <c r="C5545" s="140">
        <f t="shared" si="546"/>
        <v>58838400</v>
      </c>
      <c r="D5545" s="144"/>
      <c r="G5545" s="147"/>
      <c r="X5545" s="146"/>
      <c r="Y5545" s="146"/>
      <c r="Z5545" s="199"/>
      <c r="AA5545" s="146"/>
      <c r="AB5545" s="148"/>
    </row>
    <row r="5546" spans="1:28" x14ac:dyDescent="0.2">
      <c r="A5546" s="150"/>
      <c r="B5546" s="149" t="str">
        <f t="shared" si="545"/>
        <v/>
      </c>
      <c r="C5546" s="140">
        <f t="shared" si="546"/>
        <v>58849200</v>
      </c>
      <c r="D5546" s="144"/>
      <c r="G5546" s="147"/>
      <c r="X5546" s="146"/>
      <c r="Y5546" s="146"/>
      <c r="Z5546" s="199"/>
      <c r="AA5546" s="146"/>
      <c r="AB5546" s="148"/>
    </row>
    <row r="5547" spans="1:28" x14ac:dyDescent="0.2">
      <c r="A5547" s="150"/>
      <c r="B5547" s="149" t="str">
        <f t="shared" si="545"/>
        <v/>
      </c>
      <c r="C5547" s="140">
        <f t="shared" si="546"/>
        <v>58860000</v>
      </c>
      <c r="D5547" s="144"/>
      <c r="G5547" s="147"/>
      <c r="X5547" s="146"/>
      <c r="Y5547" s="146"/>
      <c r="Z5547" s="199"/>
      <c r="AA5547" s="146"/>
      <c r="AB5547" s="148"/>
    </row>
    <row r="5548" spans="1:28" x14ac:dyDescent="0.2">
      <c r="A5548" s="150"/>
      <c r="B5548" s="149" t="str">
        <f t="shared" si="545"/>
        <v/>
      </c>
      <c r="C5548" s="140">
        <f t="shared" si="546"/>
        <v>58870800</v>
      </c>
      <c r="D5548" s="144"/>
      <c r="G5548" s="147"/>
      <c r="X5548" s="146"/>
      <c r="Y5548" s="146"/>
      <c r="Z5548" s="199"/>
      <c r="AA5548" s="146"/>
      <c r="AB5548" s="148"/>
    </row>
    <row r="5549" spans="1:28" x14ac:dyDescent="0.2">
      <c r="A5549" s="150"/>
      <c r="B5549" s="149" t="str">
        <f t="shared" si="545"/>
        <v/>
      </c>
      <c r="C5549" s="140">
        <f t="shared" si="546"/>
        <v>58881600</v>
      </c>
      <c r="D5549" s="144"/>
      <c r="G5549" s="147"/>
      <c r="X5549" s="146"/>
      <c r="Y5549" s="146"/>
      <c r="Z5549" s="199"/>
      <c r="AA5549" s="146"/>
      <c r="AB5549" s="148"/>
    </row>
    <row r="5550" spans="1:28" x14ac:dyDescent="0.2">
      <c r="A5550" s="150"/>
      <c r="B5550" s="149" t="str">
        <f t="shared" si="545"/>
        <v/>
      </c>
      <c r="C5550" s="140">
        <f t="shared" si="546"/>
        <v>58892400</v>
      </c>
      <c r="D5550" s="144"/>
      <c r="G5550" s="147"/>
      <c r="X5550" s="146"/>
      <c r="Y5550" s="146"/>
      <c r="Z5550" s="199"/>
      <c r="AA5550" s="146"/>
      <c r="AB5550" s="148"/>
    </row>
    <row r="5551" spans="1:28" x14ac:dyDescent="0.2">
      <c r="A5551" s="150"/>
      <c r="B5551" s="149" t="str">
        <f t="shared" si="545"/>
        <v/>
      </c>
      <c r="C5551" s="140">
        <f t="shared" si="546"/>
        <v>58903200</v>
      </c>
      <c r="D5551" s="144"/>
      <c r="G5551" s="147"/>
      <c r="X5551" s="146"/>
      <c r="Y5551" s="146"/>
      <c r="Z5551" s="199"/>
      <c r="AA5551" s="146"/>
      <c r="AB5551" s="148"/>
    </row>
    <row r="5552" spans="1:28" x14ac:dyDescent="0.2">
      <c r="A5552" s="150"/>
      <c r="B5552" s="149" t="str">
        <f t="shared" si="545"/>
        <v/>
      </c>
      <c r="C5552" s="140">
        <f t="shared" si="546"/>
        <v>58914000</v>
      </c>
      <c r="D5552" s="144"/>
      <c r="G5552" s="147"/>
      <c r="X5552" s="146"/>
      <c r="Y5552" s="146"/>
      <c r="Z5552" s="199"/>
      <c r="AA5552" s="146"/>
      <c r="AB5552" s="148"/>
    </row>
    <row r="5553" spans="1:28" x14ac:dyDescent="0.2">
      <c r="A5553" s="150"/>
      <c r="B5553" s="149" t="str">
        <f t="shared" si="545"/>
        <v/>
      </c>
      <c r="C5553" s="140">
        <f t="shared" si="546"/>
        <v>58924800</v>
      </c>
      <c r="D5553" s="144"/>
      <c r="G5553" s="147"/>
      <c r="X5553" s="146"/>
      <c r="Y5553" s="146"/>
      <c r="Z5553" s="199"/>
      <c r="AA5553" s="146"/>
      <c r="AB5553" s="148"/>
    </row>
    <row r="5554" spans="1:28" x14ac:dyDescent="0.2">
      <c r="A5554" s="150"/>
      <c r="B5554" s="149" t="str">
        <f t="shared" si="545"/>
        <v/>
      </c>
      <c r="C5554" s="140">
        <f t="shared" si="546"/>
        <v>58935600</v>
      </c>
      <c r="D5554" s="144"/>
      <c r="G5554" s="147"/>
      <c r="X5554" s="146"/>
      <c r="Y5554" s="146"/>
      <c r="Z5554" s="199"/>
      <c r="AA5554" s="146"/>
      <c r="AB5554" s="148"/>
    </row>
    <row r="5555" spans="1:28" x14ac:dyDescent="0.2">
      <c r="A5555" s="150"/>
      <c r="B5555" s="149" t="str">
        <f t="shared" si="545"/>
        <v/>
      </c>
      <c r="C5555" s="140">
        <f t="shared" si="546"/>
        <v>58946400</v>
      </c>
      <c r="D5555" s="144"/>
      <c r="G5555" s="147"/>
      <c r="X5555" s="146"/>
      <c r="Y5555" s="146"/>
      <c r="Z5555" s="199"/>
      <c r="AA5555" s="146"/>
      <c r="AB5555" s="148"/>
    </row>
    <row r="5556" spans="1:28" x14ac:dyDescent="0.2">
      <c r="A5556" s="150"/>
      <c r="B5556" s="149" t="str">
        <f t="shared" si="545"/>
        <v/>
      </c>
      <c r="C5556" s="140">
        <f t="shared" si="546"/>
        <v>58957200</v>
      </c>
      <c r="D5556" s="144"/>
      <c r="G5556" s="147"/>
      <c r="X5556" s="146"/>
      <c r="Y5556" s="146"/>
      <c r="Z5556" s="199"/>
      <c r="AA5556" s="146"/>
      <c r="AB5556" s="148"/>
    </row>
    <row r="5557" spans="1:28" x14ac:dyDescent="0.2">
      <c r="A5557" s="150"/>
      <c r="B5557" s="149" t="str">
        <f t="shared" si="545"/>
        <v/>
      </c>
      <c r="C5557" s="140">
        <f t="shared" si="546"/>
        <v>58968000</v>
      </c>
      <c r="D5557" s="144"/>
      <c r="G5557" s="147"/>
      <c r="X5557" s="146"/>
      <c r="Y5557" s="146"/>
      <c r="Z5557" s="199"/>
      <c r="AA5557" s="146"/>
      <c r="AB5557" s="148"/>
    </row>
    <row r="5558" spans="1:28" x14ac:dyDescent="0.2">
      <c r="A5558" s="150"/>
      <c r="B5558" s="149" t="str">
        <f t="shared" ref="B5558:B5621" si="547">IF(D5558="","",B5557+$N$5/24+0.000000001)</f>
        <v/>
      </c>
      <c r="C5558" s="140">
        <f t="shared" si="546"/>
        <v>58978800</v>
      </c>
      <c r="D5558" s="144"/>
      <c r="G5558" s="147"/>
      <c r="X5558" s="146"/>
      <c r="Y5558" s="146"/>
      <c r="Z5558" s="199"/>
      <c r="AA5558" s="146"/>
      <c r="AB5558" s="148"/>
    </row>
    <row r="5559" spans="1:28" x14ac:dyDescent="0.2">
      <c r="A5559" s="150"/>
      <c r="B5559" s="149" t="str">
        <f t="shared" si="547"/>
        <v/>
      </c>
      <c r="C5559" s="140">
        <f t="shared" si="546"/>
        <v>58989600</v>
      </c>
      <c r="D5559" s="144"/>
      <c r="G5559" s="147"/>
      <c r="X5559" s="146"/>
      <c r="Y5559" s="146"/>
      <c r="Z5559" s="199"/>
      <c r="AA5559" s="146"/>
      <c r="AB5559" s="148"/>
    </row>
    <row r="5560" spans="1:28" x14ac:dyDescent="0.2">
      <c r="A5560" s="150"/>
      <c r="B5560" s="149" t="str">
        <f t="shared" si="547"/>
        <v/>
      </c>
      <c r="C5560" s="140">
        <f t="shared" si="546"/>
        <v>59000400</v>
      </c>
      <c r="D5560" s="144"/>
      <c r="G5560" s="147"/>
      <c r="X5560" s="146"/>
      <c r="Y5560" s="146"/>
      <c r="Z5560" s="199"/>
      <c r="AA5560" s="146"/>
      <c r="AB5560" s="148"/>
    </row>
    <row r="5561" spans="1:28" x14ac:dyDescent="0.2">
      <c r="A5561" s="150"/>
      <c r="B5561" s="149" t="str">
        <f t="shared" si="547"/>
        <v/>
      </c>
      <c r="C5561" s="140">
        <f t="shared" si="546"/>
        <v>59011200</v>
      </c>
      <c r="D5561" s="144"/>
      <c r="G5561" s="147"/>
      <c r="X5561" s="146"/>
      <c r="Y5561" s="146"/>
      <c r="Z5561" s="199"/>
      <c r="AA5561" s="146"/>
      <c r="AB5561" s="148"/>
    </row>
    <row r="5562" spans="1:28" x14ac:dyDescent="0.2">
      <c r="A5562" s="150"/>
      <c r="B5562" s="149" t="str">
        <f t="shared" si="547"/>
        <v/>
      </c>
      <c r="C5562" s="140">
        <f t="shared" si="546"/>
        <v>59022000</v>
      </c>
      <c r="D5562" s="144"/>
      <c r="G5562" s="147"/>
      <c r="X5562" s="146"/>
      <c r="Y5562" s="146"/>
      <c r="Z5562" s="199"/>
      <c r="AA5562" s="146"/>
      <c r="AB5562" s="148"/>
    </row>
    <row r="5563" spans="1:28" x14ac:dyDescent="0.2">
      <c r="A5563" s="150"/>
      <c r="B5563" s="149" t="str">
        <f t="shared" si="547"/>
        <v/>
      </c>
      <c r="C5563" s="140">
        <f t="shared" si="546"/>
        <v>59032800</v>
      </c>
      <c r="D5563" s="144"/>
      <c r="G5563" s="147"/>
      <c r="X5563" s="146"/>
      <c r="Y5563" s="146"/>
      <c r="Z5563" s="199"/>
      <c r="AA5563" s="146"/>
      <c r="AB5563" s="148"/>
    </row>
    <row r="5564" spans="1:28" x14ac:dyDescent="0.2">
      <c r="A5564" s="150"/>
      <c r="B5564" s="149" t="str">
        <f t="shared" si="547"/>
        <v/>
      </c>
      <c r="C5564" s="140">
        <f t="shared" ref="C5564:C5627" si="548">C5563+$N$5*3600+0.00000000001</f>
        <v>59043600</v>
      </c>
      <c r="D5564" s="144"/>
      <c r="G5564" s="147"/>
      <c r="X5564" s="146"/>
      <c r="Y5564" s="146"/>
      <c r="Z5564" s="199"/>
      <c r="AA5564" s="146"/>
      <c r="AB5564" s="148"/>
    </row>
    <row r="5565" spans="1:28" x14ac:dyDescent="0.2">
      <c r="A5565" s="150"/>
      <c r="B5565" s="149" t="str">
        <f t="shared" si="547"/>
        <v/>
      </c>
      <c r="C5565" s="140">
        <f t="shared" si="548"/>
        <v>59054400</v>
      </c>
      <c r="D5565" s="144"/>
      <c r="G5565" s="147"/>
      <c r="X5565" s="146"/>
      <c r="Y5565" s="146"/>
      <c r="Z5565" s="199"/>
      <c r="AA5565" s="146"/>
      <c r="AB5565" s="148"/>
    </row>
    <row r="5566" spans="1:28" x14ac:dyDescent="0.2">
      <c r="A5566" s="150"/>
      <c r="B5566" s="149" t="str">
        <f t="shared" si="547"/>
        <v/>
      </c>
      <c r="C5566" s="140">
        <f t="shared" si="548"/>
        <v>59065200</v>
      </c>
      <c r="D5566" s="144"/>
      <c r="G5566" s="147"/>
      <c r="X5566" s="146"/>
      <c r="Y5566" s="146"/>
      <c r="Z5566" s="199"/>
      <c r="AA5566" s="146"/>
      <c r="AB5566" s="148"/>
    </row>
    <row r="5567" spans="1:28" x14ac:dyDescent="0.2">
      <c r="A5567" s="150"/>
      <c r="B5567" s="149" t="str">
        <f t="shared" si="547"/>
        <v/>
      </c>
      <c r="C5567" s="140">
        <f t="shared" si="548"/>
        <v>59076000</v>
      </c>
      <c r="D5567" s="144"/>
      <c r="G5567" s="147"/>
      <c r="X5567" s="146"/>
      <c r="Y5567" s="146"/>
      <c r="Z5567" s="199"/>
      <c r="AA5567" s="146"/>
      <c r="AB5567" s="148"/>
    </row>
    <row r="5568" spans="1:28" x14ac:dyDescent="0.2">
      <c r="A5568" s="150"/>
      <c r="B5568" s="149" t="str">
        <f t="shared" si="547"/>
        <v/>
      </c>
      <c r="C5568" s="140">
        <f t="shared" si="548"/>
        <v>59086800</v>
      </c>
      <c r="D5568" s="144"/>
      <c r="G5568" s="147"/>
      <c r="X5568" s="146"/>
      <c r="Y5568" s="146"/>
      <c r="Z5568" s="199"/>
      <c r="AA5568" s="146"/>
      <c r="AB5568" s="148"/>
    </row>
    <row r="5569" spans="1:28" x14ac:dyDescent="0.2">
      <c r="A5569" s="150"/>
      <c r="B5569" s="149" t="str">
        <f t="shared" si="547"/>
        <v/>
      </c>
      <c r="C5569" s="140">
        <f t="shared" si="548"/>
        <v>59097600</v>
      </c>
      <c r="D5569" s="144"/>
      <c r="G5569" s="147"/>
      <c r="X5569" s="146"/>
      <c r="Y5569" s="146"/>
      <c r="Z5569" s="199"/>
      <c r="AA5569" s="146"/>
      <c r="AB5569" s="148"/>
    </row>
    <row r="5570" spans="1:28" x14ac:dyDescent="0.2">
      <c r="A5570" s="150"/>
      <c r="B5570" s="149" t="str">
        <f t="shared" si="547"/>
        <v/>
      </c>
      <c r="C5570" s="140">
        <f t="shared" si="548"/>
        <v>59108400</v>
      </c>
      <c r="D5570" s="144"/>
      <c r="G5570" s="147"/>
      <c r="X5570" s="146"/>
      <c r="Y5570" s="146"/>
      <c r="Z5570" s="199"/>
      <c r="AA5570" s="146"/>
      <c r="AB5570" s="148"/>
    </row>
    <row r="5571" spans="1:28" x14ac:dyDescent="0.2">
      <c r="A5571" s="150"/>
      <c r="B5571" s="149" t="str">
        <f t="shared" si="547"/>
        <v/>
      </c>
      <c r="C5571" s="140">
        <f t="shared" si="548"/>
        <v>59119200</v>
      </c>
      <c r="D5571" s="144"/>
      <c r="G5571" s="147"/>
      <c r="X5571" s="146"/>
      <c r="Y5571" s="146"/>
      <c r="Z5571" s="199"/>
      <c r="AA5571" s="146"/>
      <c r="AB5571" s="148"/>
    </row>
    <row r="5572" spans="1:28" x14ac:dyDescent="0.2">
      <c r="A5572" s="150"/>
      <c r="B5572" s="149" t="str">
        <f t="shared" si="547"/>
        <v/>
      </c>
      <c r="C5572" s="140">
        <f t="shared" si="548"/>
        <v>59130000</v>
      </c>
      <c r="D5572" s="144"/>
      <c r="G5572" s="147"/>
      <c r="X5572" s="146"/>
      <c r="Y5572" s="146"/>
      <c r="Z5572" s="199"/>
      <c r="AA5572" s="146"/>
      <c r="AB5572" s="148"/>
    </row>
    <row r="5573" spans="1:28" x14ac:dyDescent="0.2">
      <c r="A5573" s="150"/>
      <c r="B5573" s="149" t="str">
        <f t="shared" si="547"/>
        <v/>
      </c>
      <c r="C5573" s="140">
        <f t="shared" si="548"/>
        <v>59140800</v>
      </c>
      <c r="D5573" s="144"/>
      <c r="G5573" s="147"/>
      <c r="X5573" s="146"/>
      <c r="Y5573" s="146"/>
      <c r="Z5573" s="199"/>
      <c r="AA5573" s="146"/>
      <c r="AB5573" s="148"/>
    </row>
    <row r="5574" spans="1:28" x14ac:dyDescent="0.2">
      <c r="A5574" s="150"/>
      <c r="B5574" s="149" t="str">
        <f t="shared" si="547"/>
        <v/>
      </c>
      <c r="C5574" s="140">
        <f t="shared" si="548"/>
        <v>59151600</v>
      </c>
      <c r="D5574" s="144"/>
      <c r="G5574" s="147"/>
      <c r="X5574" s="146"/>
      <c r="Y5574" s="146"/>
      <c r="Z5574" s="199"/>
      <c r="AA5574" s="146"/>
      <c r="AB5574" s="148"/>
    </row>
    <row r="5575" spans="1:28" x14ac:dyDescent="0.2">
      <c r="A5575" s="150"/>
      <c r="B5575" s="149" t="str">
        <f t="shared" si="547"/>
        <v/>
      </c>
      <c r="C5575" s="140">
        <f t="shared" si="548"/>
        <v>59162400</v>
      </c>
      <c r="D5575" s="144"/>
      <c r="G5575" s="147"/>
      <c r="X5575" s="146"/>
      <c r="Y5575" s="146"/>
      <c r="Z5575" s="199"/>
      <c r="AA5575" s="146"/>
      <c r="AB5575" s="148"/>
    </row>
    <row r="5576" spans="1:28" x14ac:dyDescent="0.2">
      <c r="A5576" s="150"/>
      <c r="B5576" s="149" t="str">
        <f t="shared" si="547"/>
        <v/>
      </c>
      <c r="C5576" s="140">
        <f t="shared" si="548"/>
        <v>59173200</v>
      </c>
      <c r="D5576" s="144"/>
      <c r="G5576" s="147"/>
      <c r="X5576" s="146"/>
      <c r="Y5576" s="146"/>
      <c r="Z5576" s="199"/>
      <c r="AA5576" s="146"/>
      <c r="AB5576" s="148"/>
    </row>
    <row r="5577" spans="1:28" x14ac:dyDescent="0.2">
      <c r="A5577" s="150"/>
      <c r="B5577" s="149" t="str">
        <f t="shared" si="547"/>
        <v/>
      </c>
      <c r="C5577" s="140">
        <f t="shared" si="548"/>
        <v>59184000</v>
      </c>
      <c r="D5577" s="144"/>
      <c r="G5577" s="147"/>
      <c r="X5577" s="146"/>
      <c r="Y5577" s="146"/>
      <c r="Z5577" s="199"/>
      <c r="AA5577" s="146"/>
      <c r="AB5577" s="148"/>
    </row>
    <row r="5578" spans="1:28" x14ac:dyDescent="0.2">
      <c r="A5578" s="150"/>
      <c r="B5578" s="149" t="str">
        <f t="shared" si="547"/>
        <v/>
      </c>
      <c r="C5578" s="140">
        <f t="shared" si="548"/>
        <v>59194800</v>
      </c>
      <c r="D5578" s="144"/>
      <c r="G5578" s="147"/>
      <c r="X5578" s="146"/>
      <c r="Y5578" s="146"/>
      <c r="Z5578" s="199"/>
      <c r="AA5578" s="146"/>
      <c r="AB5578" s="148"/>
    </row>
    <row r="5579" spans="1:28" x14ac:dyDescent="0.2">
      <c r="A5579" s="150"/>
      <c r="B5579" s="149" t="str">
        <f t="shared" si="547"/>
        <v/>
      </c>
      <c r="C5579" s="140">
        <f t="shared" si="548"/>
        <v>59205600</v>
      </c>
      <c r="D5579" s="144"/>
      <c r="G5579" s="147"/>
      <c r="X5579" s="146"/>
      <c r="Y5579" s="146"/>
      <c r="Z5579" s="199"/>
      <c r="AA5579" s="146"/>
      <c r="AB5579" s="148"/>
    </row>
    <row r="5580" spans="1:28" x14ac:dyDescent="0.2">
      <c r="A5580" s="150"/>
      <c r="B5580" s="149" t="str">
        <f t="shared" si="547"/>
        <v/>
      </c>
      <c r="C5580" s="140">
        <f t="shared" si="548"/>
        <v>59216400</v>
      </c>
      <c r="D5580" s="144"/>
      <c r="G5580" s="147"/>
      <c r="X5580" s="146"/>
      <c r="Y5580" s="146"/>
      <c r="Z5580" s="199"/>
      <c r="AA5580" s="146"/>
      <c r="AB5580" s="148"/>
    </row>
    <row r="5581" spans="1:28" x14ac:dyDescent="0.2">
      <c r="A5581" s="150"/>
      <c r="B5581" s="149" t="str">
        <f t="shared" si="547"/>
        <v/>
      </c>
      <c r="C5581" s="140">
        <f t="shared" si="548"/>
        <v>59227200</v>
      </c>
      <c r="D5581" s="144"/>
      <c r="G5581" s="147"/>
      <c r="X5581" s="146"/>
      <c r="Y5581" s="146"/>
      <c r="Z5581" s="199"/>
      <c r="AA5581" s="146"/>
      <c r="AB5581" s="148"/>
    </row>
    <row r="5582" spans="1:28" x14ac:dyDescent="0.2">
      <c r="A5582" s="150"/>
      <c r="B5582" s="149" t="str">
        <f t="shared" si="547"/>
        <v/>
      </c>
      <c r="C5582" s="140">
        <f t="shared" si="548"/>
        <v>59238000</v>
      </c>
      <c r="D5582" s="144"/>
      <c r="G5582" s="147"/>
      <c r="X5582" s="146"/>
      <c r="Y5582" s="146"/>
      <c r="Z5582" s="199"/>
      <c r="AA5582" s="146"/>
      <c r="AB5582" s="148"/>
    </row>
    <row r="5583" spans="1:28" x14ac:dyDescent="0.2">
      <c r="A5583" s="150"/>
      <c r="B5583" s="149" t="str">
        <f t="shared" si="547"/>
        <v/>
      </c>
      <c r="C5583" s="140">
        <f t="shared" si="548"/>
        <v>59248800</v>
      </c>
      <c r="D5583" s="144"/>
      <c r="G5583" s="147"/>
      <c r="X5583" s="146"/>
      <c r="Y5583" s="146"/>
      <c r="Z5583" s="199"/>
      <c r="AA5583" s="146"/>
      <c r="AB5583" s="148"/>
    </row>
    <row r="5584" spans="1:28" x14ac:dyDescent="0.2">
      <c r="A5584" s="150"/>
      <c r="B5584" s="149" t="str">
        <f t="shared" si="547"/>
        <v/>
      </c>
      <c r="C5584" s="140">
        <f t="shared" si="548"/>
        <v>59259600</v>
      </c>
      <c r="D5584" s="144"/>
      <c r="G5584" s="147"/>
      <c r="X5584" s="146"/>
      <c r="Y5584" s="146"/>
      <c r="Z5584" s="199"/>
      <c r="AA5584" s="146"/>
      <c r="AB5584" s="148"/>
    </row>
    <row r="5585" spans="1:28" x14ac:dyDescent="0.2">
      <c r="A5585" s="150"/>
      <c r="B5585" s="149" t="str">
        <f t="shared" si="547"/>
        <v/>
      </c>
      <c r="C5585" s="140">
        <f t="shared" si="548"/>
        <v>59270400</v>
      </c>
      <c r="D5585" s="144"/>
      <c r="G5585" s="147"/>
      <c r="X5585" s="146"/>
      <c r="Y5585" s="146"/>
      <c r="Z5585" s="199"/>
      <c r="AA5585" s="146"/>
      <c r="AB5585" s="148"/>
    </row>
    <row r="5586" spans="1:28" x14ac:dyDescent="0.2">
      <c r="A5586" s="150"/>
      <c r="B5586" s="149" t="str">
        <f t="shared" si="547"/>
        <v/>
      </c>
      <c r="C5586" s="140">
        <f t="shared" si="548"/>
        <v>59281200</v>
      </c>
      <c r="D5586" s="144"/>
      <c r="G5586" s="147"/>
      <c r="X5586" s="146"/>
      <c r="Y5586" s="146"/>
      <c r="Z5586" s="199"/>
      <c r="AA5586" s="146"/>
      <c r="AB5586" s="148"/>
    </row>
    <row r="5587" spans="1:28" x14ac:dyDescent="0.2">
      <c r="A5587" s="150"/>
      <c r="B5587" s="149" t="str">
        <f t="shared" si="547"/>
        <v/>
      </c>
      <c r="C5587" s="140">
        <f t="shared" si="548"/>
        <v>59292000</v>
      </c>
      <c r="D5587" s="144"/>
      <c r="G5587" s="147"/>
      <c r="X5587" s="146"/>
      <c r="Y5587" s="146"/>
      <c r="Z5587" s="199"/>
      <c r="AA5587" s="146"/>
      <c r="AB5587" s="148"/>
    </row>
    <row r="5588" spans="1:28" x14ac:dyDescent="0.2">
      <c r="A5588" s="150"/>
      <c r="B5588" s="149" t="str">
        <f t="shared" si="547"/>
        <v/>
      </c>
      <c r="C5588" s="140">
        <f t="shared" si="548"/>
        <v>59302800</v>
      </c>
      <c r="D5588" s="144"/>
      <c r="G5588" s="147"/>
      <c r="X5588" s="146"/>
      <c r="Y5588" s="146"/>
      <c r="Z5588" s="199"/>
      <c r="AA5588" s="146"/>
      <c r="AB5588" s="148"/>
    </row>
    <row r="5589" spans="1:28" x14ac:dyDescent="0.2">
      <c r="A5589" s="150"/>
      <c r="B5589" s="149" t="str">
        <f t="shared" si="547"/>
        <v/>
      </c>
      <c r="C5589" s="140">
        <f t="shared" si="548"/>
        <v>59313600</v>
      </c>
      <c r="D5589" s="144"/>
      <c r="G5589" s="147"/>
      <c r="X5589" s="146"/>
      <c r="Y5589" s="146"/>
      <c r="Z5589" s="199"/>
      <c r="AA5589" s="146"/>
      <c r="AB5589" s="148"/>
    </row>
    <row r="5590" spans="1:28" x14ac:dyDescent="0.2">
      <c r="A5590" s="150"/>
      <c r="B5590" s="149" t="str">
        <f t="shared" si="547"/>
        <v/>
      </c>
      <c r="C5590" s="140">
        <f t="shared" si="548"/>
        <v>59324400</v>
      </c>
      <c r="D5590" s="144"/>
      <c r="G5590" s="147"/>
      <c r="X5590" s="146"/>
      <c r="Y5590" s="146"/>
      <c r="Z5590" s="199"/>
      <c r="AA5590" s="146"/>
      <c r="AB5590" s="148"/>
    </row>
    <row r="5591" spans="1:28" x14ac:dyDescent="0.2">
      <c r="A5591" s="150"/>
      <c r="B5591" s="149" t="str">
        <f t="shared" si="547"/>
        <v/>
      </c>
      <c r="C5591" s="140">
        <f t="shared" si="548"/>
        <v>59335200</v>
      </c>
      <c r="D5591" s="144"/>
      <c r="G5591" s="147"/>
      <c r="X5591" s="146"/>
      <c r="Y5591" s="146"/>
      <c r="Z5591" s="199"/>
      <c r="AA5591" s="146"/>
      <c r="AB5591" s="148"/>
    </row>
    <row r="5592" spans="1:28" x14ac:dyDescent="0.2">
      <c r="A5592" s="150"/>
      <c r="B5592" s="149" t="str">
        <f t="shared" si="547"/>
        <v/>
      </c>
      <c r="C5592" s="140">
        <f t="shared" si="548"/>
        <v>59346000</v>
      </c>
      <c r="D5592" s="144"/>
      <c r="G5592" s="147"/>
      <c r="X5592" s="146"/>
      <c r="Y5592" s="146"/>
      <c r="Z5592" s="199"/>
      <c r="AA5592" s="146"/>
      <c r="AB5592" s="148"/>
    </row>
    <row r="5593" spans="1:28" x14ac:dyDescent="0.2">
      <c r="A5593" s="150"/>
      <c r="B5593" s="149" t="str">
        <f t="shared" si="547"/>
        <v/>
      </c>
      <c r="C5593" s="140">
        <f t="shared" si="548"/>
        <v>59356800</v>
      </c>
      <c r="D5593" s="144"/>
      <c r="G5593" s="147"/>
      <c r="X5593" s="146"/>
      <c r="Y5593" s="146"/>
      <c r="Z5593" s="199"/>
      <c r="AA5593" s="146"/>
      <c r="AB5593" s="148"/>
    </row>
    <row r="5594" spans="1:28" x14ac:dyDescent="0.2">
      <c r="A5594" s="150"/>
      <c r="B5594" s="149" t="str">
        <f t="shared" si="547"/>
        <v/>
      </c>
      <c r="C5594" s="140">
        <f t="shared" si="548"/>
        <v>59367600</v>
      </c>
      <c r="D5594" s="144"/>
      <c r="G5594" s="147"/>
      <c r="X5594" s="146"/>
      <c r="Y5594" s="146"/>
      <c r="Z5594" s="199"/>
      <c r="AA5594" s="146"/>
      <c r="AB5594" s="148"/>
    </row>
    <row r="5595" spans="1:28" x14ac:dyDescent="0.2">
      <c r="A5595" s="150"/>
      <c r="B5595" s="149" t="str">
        <f t="shared" si="547"/>
        <v/>
      </c>
      <c r="C5595" s="140">
        <f t="shared" si="548"/>
        <v>59378400</v>
      </c>
      <c r="D5595" s="144"/>
      <c r="G5595" s="147"/>
      <c r="X5595" s="146"/>
      <c r="Y5595" s="146"/>
      <c r="Z5595" s="199"/>
      <c r="AA5595" s="146"/>
      <c r="AB5595" s="148"/>
    </row>
    <row r="5596" spans="1:28" x14ac:dyDescent="0.2">
      <c r="A5596" s="150"/>
      <c r="B5596" s="149" t="str">
        <f t="shared" si="547"/>
        <v/>
      </c>
      <c r="C5596" s="140">
        <f t="shared" si="548"/>
        <v>59389200</v>
      </c>
      <c r="D5596" s="144"/>
      <c r="G5596" s="147"/>
      <c r="X5596" s="146"/>
      <c r="Y5596" s="146"/>
      <c r="Z5596" s="199"/>
      <c r="AA5596" s="146"/>
      <c r="AB5596" s="148"/>
    </row>
    <row r="5597" spans="1:28" x14ac:dyDescent="0.2">
      <c r="A5597" s="150"/>
      <c r="B5597" s="149" t="str">
        <f t="shared" si="547"/>
        <v/>
      </c>
      <c r="C5597" s="140">
        <f t="shared" si="548"/>
        <v>59400000</v>
      </c>
      <c r="D5597" s="144"/>
      <c r="G5597" s="147"/>
      <c r="X5597" s="146"/>
      <c r="Y5597" s="146"/>
      <c r="Z5597" s="199"/>
      <c r="AA5597" s="146"/>
      <c r="AB5597" s="148"/>
    </row>
    <row r="5598" spans="1:28" x14ac:dyDescent="0.2">
      <c r="A5598" s="150"/>
      <c r="B5598" s="149" t="str">
        <f t="shared" si="547"/>
        <v/>
      </c>
      <c r="C5598" s="140">
        <f t="shared" si="548"/>
        <v>59410800</v>
      </c>
      <c r="D5598" s="144"/>
      <c r="G5598" s="147"/>
      <c r="X5598" s="146"/>
      <c r="Y5598" s="146"/>
      <c r="Z5598" s="199"/>
      <c r="AA5598" s="146"/>
      <c r="AB5598" s="148"/>
    </row>
    <row r="5599" spans="1:28" x14ac:dyDescent="0.2">
      <c r="A5599" s="150"/>
      <c r="B5599" s="149" t="str">
        <f t="shared" si="547"/>
        <v/>
      </c>
      <c r="C5599" s="140">
        <f t="shared" si="548"/>
        <v>59421600</v>
      </c>
      <c r="D5599" s="144"/>
      <c r="G5599" s="147"/>
      <c r="X5599" s="146"/>
      <c r="Y5599" s="146"/>
      <c r="Z5599" s="199"/>
      <c r="AA5599" s="146"/>
      <c r="AB5599" s="148"/>
    </row>
    <row r="5600" spans="1:28" x14ac:dyDescent="0.2">
      <c r="A5600" s="150"/>
      <c r="B5600" s="149" t="str">
        <f t="shared" si="547"/>
        <v/>
      </c>
      <c r="C5600" s="140">
        <f t="shared" si="548"/>
        <v>59432400</v>
      </c>
      <c r="D5600" s="144"/>
      <c r="G5600" s="147"/>
      <c r="X5600" s="146"/>
      <c r="Y5600" s="146"/>
      <c r="Z5600" s="199"/>
      <c r="AA5600" s="146"/>
      <c r="AB5600" s="148"/>
    </row>
    <row r="5601" spans="1:28" x14ac:dyDescent="0.2">
      <c r="A5601" s="150"/>
      <c r="B5601" s="149" t="str">
        <f t="shared" si="547"/>
        <v/>
      </c>
      <c r="C5601" s="140">
        <f t="shared" si="548"/>
        <v>59443200</v>
      </c>
      <c r="D5601" s="144"/>
      <c r="G5601" s="147"/>
      <c r="X5601" s="146"/>
      <c r="Y5601" s="146"/>
      <c r="Z5601" s="199"/>
      <c r="AA5601" s="146"/>
      <c r="AB5601" s="148"/>
    </row>
    <row r="5602" spans="1:28" x14ac:dyDescent="0.2">
      <c r="A5602" s="150"/>
      <c r="B5602" s="149" t="str">
        <f t="shared" si="547"/>
        <v/>
      </c>
      <c r="C5602" s="140">
        <f t="shared" si="548"/>
        <v>59454000</v>
      </c>
      <c r="D5602" s="144"/>
      <c r="G5602" s="147"/>
      <c r="X5602" s="146"/>
      <c r="Y5602" s="146"/>
      <c r="Z5602" s="199"/>
      <c r="AA5602" s="146"/>
      <c r="AB5602" s="148"/>
    </row>
    <row r="5603" spans="1:28" x14ac:dyDescent="0.2">
      <c r="A5603" s="150"/>
      <c r="B5603" s="149" t="str">
        <f t="shared" si="547"/>
        <v/>
      </c>
      <c r="C5603" s="140">
        <f t="shared" si="548"/>
        <v>59464800</v>
      </c>
      <c r="D5603" s="144"/>
      <c r="G5603" s="147"/>
      <c r="X5603" s="146"/>
      <c r="Y5603" s="146"/>
      <c r="Z5603" s="199"/>
      <c r="AA5603" s="146"/>
      <c r="AB5603" s="148"/>
    </row>
    <row r="5604" spans="1:28" x14ac:dyDescent="0.2">
      <c r="A5604" s="150"/>
      <c r="B5604" s="149" t="str">
        <f t="shared" si="547"/>
        <v/>
      </c>
      <c r="C5604" s="140">
        <f t="shared" si="548"/>
        <v>59475600</v>
      </c>
      <c r="D5604" s="144"/>
      <c r="G5604" s="147"/>
      <c r="X5604" s="146"/>
      <c r="Y5604" s="146"/>
      <c r="Z5604" s="199"/>
      <c r="AA5604" s="146"/>
      <c r="AB5604" s="148"/>
    </row>
    <row r="5605" spans="1:28" x14ac:dyDescent="0.2">
      <c r="A5605" s="150"/>
      <c r="B5605" s="149" t="str">
        <f t="shared" si="547"/>
        <v/>
      </c>
      <c r="C5605" s="140">
        <f t="shared" si="548"/>
        <v>59486400</v>
      </c>
      <c r="D5605" s="144"/>
      <c r="G5605" s="147"/>
      <c r="X5605" s="146"/>
      <c r="Y5605" s="146"/>
      <c r="Z5605" s="199"/>
      <c r="AA5605" s="146"/>
      <c r="AB5605" s="148"/>
    </row>
    <row r="5606" spans="1:28" x14ac:dyDescent="0.2">
      <c r="A5606" s="150"/>
      <c r="B5606" s="149" t="str">
        <f t="shared" si="547"/>
        <v/>
      </c>
      <c r="C5606" s="140">
        <f t="shared" si="548"/>
        <v>59497200</v>
      </c>
      <c r="D5606" s="144"/>
      <c r="G5606" s="147"/>
      <c r="X5606" s="146"/>
      <c r="Y5606" s="146"/>
      <c r="Z5606" s="199"/>
      <c r="AA5606" s="146"/>
      <c r="AB5606" s="148"/>
    </row>
    <row r="5607" spans="1:28" x14ac:dyDescent="0.2">
      <c r="A5607" s="150"/>
      <c r="B5607" s="149" t="str">
        <f t="shared" si="547"/>
        <v/>
      </c>
      <c r="C5607" s="140">
        <f t="shared" si="548"/>
        <v>59508000</v>
      </c>
      <c r="D5607" s="144"/>
      <c r="G5607" s="147"/>
      <c r="X5607" s="146"/>
      <c r="Y5607" s="146"/>
      <c r="Z5607" s="199"/>
      <c r="AA5607" s="146"/>
      <c r="AB5607" s="148"/>
    </row>
    <row r="5608" spans="1:28" x14ac:dyDescent="0.2">
      <c r="A5608" s="150"/>
      <c r="B5608" s="149" t="str">
        <f t="shared" si="547"/>
        <v/>
      </c>
      <c r="C5608" s="140">
        <f t="shared" si="548"/>
        <v>59518800</v>
      </c>
      <c r="D5608" s="144"/>
      <c r="G5608" s="147"/>
      <c r="X5608" s="146"/>
      <c r="Y5608" s="146"/>
      <c r="Z5608" s="199"/>
      <c r="AA5608" s="146"/>
      <c r="AB5608" s="148"/>
    </row>
    <row r="5609" spans="1:28" x14ac:dyDescent="0.2">
      <c r="A5609" s="150"/>
      <c r="B5609" s="149" t="str">
        <f t="shared" si="547"/>
        <v/>
      </c>
      <c r="C5609" s="140">
        <f t="shared" si="548"/>
        <v>59529600</v>
      </c>
      <c r="D5609" s="144"/>
      <c r="G5609" s="147"/>
      <c r="X5609" s="146"/>
      <c r="Y5609" s="146"/>
      <c r="Z5609" s="199"/>
      <c r="AA5609" s="146"/>
      <c r="AB5609" s="148"/>
    </row>
    <row r="5610" spans="1:28" x14ac:dyDescent="0.2">
      <c r="A5610" s="150"/>
      <c r="B5610" s="149" t="str">
        <f t="shared" si="547"/>
        <v/>
      </c>
      <c r="C5610" s="140">
        <f t="shared" si="548"/>
        <v>59540400</v>
      </c>
      <c r="D5610" s="144"/>
      <c r="G5610" s="147"/>
      <c r="X5610" s="146"/>
      <c r="Y5610" s="146"/>
      <c r="Z5610" s="199"/>
      <c r="AA5610" s="146"/>
      <c r="AB5610" s="148"/>
    </row>
    <row r="5611" spans="1:28" x14ac:dyDescent="0.2">
      <c r="A5611" s="150"/>
      <c r="B5611" s="149" t="str">
        <f t="shared" si="547"/>
        <v/>
      </c>
      <c r="C5611" s="140">
        <f t="shared" si="548"/>
        <v>59551200</v>
      </c>
      <c r="D5611" s="144"/>
      <c r="G5611" s="147"/>
      <c r="X5611" s="146"/>
      <c r="Y5611" s="146"/>
      <c r="Z5611" s="199"/>
      <c r="AA5611" s="146"/>
      <c r="AB5611" s="148"/>
    </row>
    <row r="5612" spans="1:28" x14ac:dyDescent="0.2">
      <c r="A5612" s="150"/>
      <c r="B5612" s="149" t="str">
        <f t="shared" si="547"/>
        <v/>
      </c>
      <c r="C5612" s="140">
        <f t="shared" si="548"/>
        <v>59562000</v>
      </c>
      <c r="D5612" s="144"/>
      <c r="G5612" s="147"/>
      <c r="X5612" s="146"/>
      <c r="Y5612" s="146"/>
      <c r="Z5612" s="199"/>
      <c r="AA5612" s="146"/>
      <c r="AB5612" s="148"/>
    </row>
    <row r="5613" spans="1:28" x14ac:dyDescent="0.2">
      <c r="A5613" s="150"/>
      <c r="B5613" s="149" t="str">
        <f t="shared" si="547"/>
        <v/>
      </c>
      <c r="C5613" s="140">
        <f t="shared" si="548"/>
        <v>59572800</v>
      </c>
      <c r="D5613" s="144"/>
      <c r="G5613" s="147"/>
      <c r="X5613" s="146"/>
      <c r="Y5613" s="146"/>
      <c r="Z5613" s="199"/>
      <c r="AA5613" s="146"/>
      <c r="AB5613" s="148"/>
    </row>
    <row r="5614" spans="1:28" x14ac:dyDescent="0.2">
      <c r="A5614" s="150"/>
      <c r="B5614" s="149" t="str">
        <f t="shared" si="547"/>
        <v/>
      </c>
      <c r="C5614" s="140">
        <f t="shared" si="548"/>
        <v>59583600</v>
      </c>
      <c r="D5614" s="144"/>
      <c r="G5614" s="147"/>
      <c r="X5614" s="146"/>
      <c r="Y5614" s="146"/>
      <c r="Z5614" s="199"/>
      <c r="AA5614" s="146"/>
      <c r="AB5614" s="148"/>
    </row>
    <row r="5615" spans="1:28" x14ac:dyDescent="0.2">
      <c r="A5615" s="150"/>
      <c r="B5615" s="149" t="str">
        <f t="shared" si="547"/>
        <v/>
      </c>
      <c r="C5615" s="140">
        <f t="shared" si="548"/>
        <v>59594400</v>
      </c>
      <c r="D5615" s="144"/>
      <c r="G5615" s="147"/>
      <c r="X5615" s="146"/>
      <c r="Y5615" s="146"/>
      <c r="Z5615" s="199"/>
      <c r="AA5615" s="146"/>
      <c r="AB5615" s="148"/>
    </row>
    <row r="5616" spans="1:28" x14ac:dyDescent="0.2">
      <c r="A5616" s="150"/>
      <c r="B5616" s="149" t="str">
        <f t="shared" si="547"/>
        <v/>
      </c>
      <c r="C5616" s="140">
        <f t="shared" si="548"/>
        <v>59605200</v>
      </c>
      <c r="D5616" s="144"/>
      <c r="G5616" s="147"/>
      <c r="X5616" s="146"/>
      <c r="Y5616" s="146"/>
      <c r="Z5616" s="199"/>
      <c r="AA5616" s="146"/>
      <c r="AB5616" s="148"/>
    </row>
    <row r="5617" spans="1:28" x14ac:dyDescent="0.2">
      <c r="A5617" s="150"/>
      <c r="B5617" s="149" t="str">
        <f t="shared" si="547"/>
        <v/>
      </c>
      <c r="C5617" s="140">
        <f t="shared" si="548"/>
        <v>59616000</v>
      </c>
      <c r="D5617" s="144"/>
      <c r="G5617" s="147"/>
      <c r="X5617" s="146"/>
      <c r="Y5617" s="146"/>
      <c r="Z5617" s="199"/>
      <c r="AA5617" s="146"/>
      <c r="AB5617" s="148"/>
    </row>
    <row r="5618" spans="1:28" x14ac:dyDescent="0.2">
      <c r="A5618" s="150"/>
      <c r="B5618" s="149" t="str">
        <f t="shared" si="547"/>
        <v/>
      </c>
      <c r="C5618" s="140">
        <f t="shared" si="548"/>
        <v>59626800</v>
      </c>
      <c r="D5618" s="144"/>
      <c r="G5618" s="147"/>
      <c r="X5618" s="146"/>
      <c r="Y5618" s="146"/>
      <c r="Z5618" s="199"/>
      <c r="AA5618" s="146"/>
      <c r="AB5618" s="148"/>
    </row>
    <row r="5619" spans="1:28" x14ac:dyDescent="0.2">
      <c r="A5619" s="150"/>
      <c r="B5619" s="149" t="str">
        <f t="shared" si="547"/>
        <v/>
      </c>
      <c r="C5619" s="140">
        <f t="shared" si="548"/>
        <v>59637600</v>
      </c>
      <c r="D5619" s="144"/>
      <c r="G5619" s="147"/>
      <c r="X5619" s="146"/>
      <c r="Y5619" s="146"/>
      <c r="Z5619" s="199"/>
      <c r="AA5619" s="146"/>
      <c r="AB5619" s="148"/>
    </row>
    <row r="5620" spans="1:28" x14ac:dyDescent="0.2">
      <c r="A5620" s="150"/>
      <c r="B5620" s="149" t="str">
        <f t="shared" si="547"/>
        <v/>
      </c>
      <c r="C5620" s="140">
        <f t="shared" si="548"/>
        <v>59648400</v>
      </c>
      <c r="D5620" s="144"/>
      <c r="G5620" s="147"/>
      <c r="X5620" s="146"/>
      <c r="Y5620" s="146"/>
      <c r="Z5620" s="199"/>
      <c r="AA5620" s="146"/>
      <c r="AB5620" s="148"/>
    </row>
    <row r="5621" spans="1:28" x14ac:dyDescent="0.2">
      <c r="A5621" s="150"/>
      <c r="B5621" s="149" t="str">
        <f t="shared" si="547"/>
        <v/>
      </c>
      <c r="C5621" s="140">
        <f t="shared" si="548"/>
        <v>59659200</v>
      </c>
      <c r="D5621" s="144"/>
      <c r="G5621" s="147"/>
      <c r="X5621" s="146"/>
      <c r="Y5621" s="146"/>
      <c r="Z5621" s="199"/>
      <c r="AA5621" s="146"/>
      <c r="AB5621" s="148"/>
    </row>
    <row r="5622" spans="1:28" x14ac:dyDescent="0.2">
      <c r="A5622" s="150"/>
      <c r="B5622" s="149" t="str">
        <f t="shared" ref="B5622:B5685" si="549">IF(D5622="","",B5621+$N$5/24+0.000000001)</f>
        <v/>
      </c>
      <c r="C5622" s="140">
        <f t="shared" si="548"/>
        <v>59670000</v>
      </c>
      <c r="D5622" s="144"/>
      <c r="G5622" s="147"/>
      <c r="X5622" s="146"/>
      <c r="Y5622" s="146"/>
      <c r="Z5622" s="199"/>
      <c r="AA5622" s="146"/>
      <c r="AB5622" s="148"/>
    </row>
    <row r="5623" spans="1:28" x14ac:dyDescent="0.2">
      <c r="A5623" s="150"/>
      <c r="B5623" s="149" t="str">
        <f t="shared" si="549"/>
        <v/>
      </c>
      <c r="C5623" s="140">
        <f t="shared" si="548"/>
        <v>59680800</v>
      </c>
      <c r="D5623" s="144"/>
      <c r="G5623" s="147"/>
      <c r="X5623" s="146"/>
      <c r="Y5623" s="146"/>
      <c r="Z5623" s="199"/>
      <c r="AA5623" s="146"/>
      <c r="AB5623" s="148"/>
    </row>
    <row r="5624" spans="1:28" x14ac:dyDescent="0.2">
      <c r="A5624" s="150"/>
      <c r="B5624" s="149" t="str">
        <f t="shared" si="549"/>
        <v/>
      </c>
      <c r="C5624" s="140">
        <f t="shared" si="548"/>
        <v>59691600</v>
      </c>
      <c r="D5624" s="144"/>
      <c r="G5624" s="147"/>
      <c r="X5624" s="146"/>
      <c r="Y5624" s="146"/>
      <c r="Z5624" s="199"/>
      <c r="AA5624" s="146"/>
      <c r="AB5624" s="148"/>
    </row>
    <row r="5625" spans="1:28" x14ac:dyDescent="0.2">
      <c r="A5625" s="150"/>
      <c r="B5625" s="149" t="str">
        <f t="shared" si="549"/>
        <v/>
      </c>
      <c r="C5625" s="140">
        <f t="shared" si="548"/>
        <v>59702400</v>
      </c>
      <c r="D5625" s="144"/>
      <c r="G5625" s="147"/>
      <c r="X5625" s="146"/>
      <c r="Y5625" s="146"/>
      <c r="Z5625" s="199"/>
      <c r="AA5625" s="146"/>
      <c r="AB5625" s="148"/>
    </row>
    <row r="5626" spans="1:28" x14ac:dyDescent="0.2">
      <c r="A5626" s="150"/>
      <c r="B5626" s="149" t="str">
        <f t="shared" si="549"/>
        <v/>
      </c>
      <c r="C5626" s="140">
        <f t="shared" si="548"/>
        <v>59713200</v>
      </c>
      <c r="D5626" s="144"/>
      <c r="G5626" s="147"/>
      <c r="X5626" s="146"/>
      <c r="Y5626" s="146"/>
      <c r="Z5626" s="199"/>
      <c r="AA5626" s="146"/>
      <c r="AB5626" s="148"/>
    </row>
    <row r="5627" spans="1:28" x14ac:dyDescent="0.2">
      <c r="A5627" s="150"/>
      <c r="B5627" s="149" t="str">
        <f t="shared" si="549"/>
        <v/>
      </c>
      <c r="C5627" s="140">
        <f t="shared" si="548"/>
        <v>59724000</v>
      </c>
      <c r="D5627" s="144"/>
      <c r="G5627" s="147"/>
      <c r="X5627" s="146"/>
      <c r="Y5627" s="146"/>
      <c r="Z5627" s="199"/>
      <c r="AA5627" s="146"/>
      <c r="AB5627" s="148"/>
    </row>
    <row r="5628" spans="1:28" x14ac:dyDescent="0.2">
      <c r="A5628" s="150"/>
      <c r="B5628" s="149" t="str">
        <f t="shared" si="549"/>
        <v/>
      </c>
      <c r="C5628" s="140">
        <f t="shared" ref="C5628:C5691" si="550">C5627+$N$5*3600+0.00000000001</f>
        <v>59734800</v>
      </c>
      <c r="D5628" s="144"/>
      <c r="G5628" s="147"/>
      <c r="X5628" s="146"/>
      <c r="Y5628" s="146"/>
      <c r="Z5628" s="199"/>
      <c r="AA5628" s="146"/>
      <c r="AB5628" s="148"/>
    </row>
    <row r="5629" spans="1:28" x14ac:dyDescent="0.2">
      <c r="A5629" s="150"/>
      <c r="B5629" s="149" t="str">
        <f t="shared" si="549"/>
        <v/>
      </c>
      <c r="C5629" s="140">
        <f t="shared" si="550"/>
        <v>59745600</v>
      </c>
      <c r="D5629" s="144"/>
      <c r="G5629" s="147"/>
      <c r="X5629" s="146"/>
      <c r="Y5629" s="146"/>
      <c r="Z5629" s="199"/>
      <c r="AA5629" s="146"/>
      <c r="AB5629" s="148"/>
    </row>
    <row r="5630" spans="1:28" x14ac:dyDescent="0.2">
      <c r="A5630" s="150"/>
      <c r="B5630" s="149" t="str">
        <f t="shared" si="549"/>
        <v/>
      </c>
      <c r="C5630" s="140">
        <f t="shared" si="550"/>
        <v>59756400</v>
      </c>
      <c r="D5630" s="144"/>
      <c r="G5630" s="147"/>
      <c r="X5630" s="146"/>
      <c r="Y5630" s="146"/>
      <c r="Z5630" s="199"/>
      <c r="AA5630" s="146"/>
      <c r="AB5630" s="148"/>
    </row>
    <row r="5631" spans="1:28" x14ac:dyDescent="0.2">
      <c r="A5631" s="150"/>
      <c r="B5631" s="149" t="str">
        <f t="shared" si="549"/>
        <v/>
      </c>
      <c r="C5631" s="140">
        <f t="shared" si="550"/>
        <v>59767200</v>
      </c>
      <c r="D5631" s="144"/>
      <c r="G5631" s="147"/>
      <c r="X5631" s="146"/>
      <c r="Y5631" s="146"/>
      <c r="Z5631" s="199"/>
      <c r="AA5631" s="146"/>
      <c r="AB5631" s="148"/>
    </row>
    <row r="5632" spans="1:28" x14ac:dyDescent="0.2">
      <c r="A5632" s="150"/>
      <c r="B5632" s="149" t="str">
        <f t="shared" si="549"/>
        <v/>
      </c>
      <c r="C5632" s="140">
        <f t="shared" si="550"/>
        <v>59778000</v>
      </c>
      <c r="D5632" s="144"/>
      <c r="G5632" s="147"/>
      <c r="X5632" s="146"/>
      <c r="Y5632" s="146"/>
      <c r="Z5632" s="199"/>
      <c r="AA5632" s="146"/>
      <c r="AB5632" s="148"/>
    </row>
    <row r="5633" spans="1:28" x14ac:dyDescent="0.2">
      <c r="A5633" s="150"/>
      <c r="B5633" s="149" t="str">
        <f t="shared" si="549"/>
        <v/>
      </c>
      <c r="C5633" s="140">
        <f t="shared" si="550"/>
        <v>59788800</v>
      </c>
      <c r="D5633" s="144"/>
      <c r="G5633" s="147"/>
      <c r="X5633" s="146"/>
      <c r="Y5633" s="146"/>
      <c r="Z5633" s="199"/>
      <c r="AA5633" s="146"/>
      <c r="AB5633" s="148"/>
    </row>
    <row r="5634" spans="1:28" x14ac:dyDescent="0.2">
      <c r="A5634" s="150"/>
      <c r="B5634" s="149" t="str">
        <f t="shared" si="549"/>
        <v/>
      </c>
      <c r="C5634" s="140">
        <f t="shared" si="550"/>
        <v>59799600</v>
      </c>
      <c r="D5634" s="144"/>
      <c r="G5634" s="147"/>
      <c r="X5634" s="146"/>
      <c r="Y5634" s="146"/>
      <c r="Z5634" s="199"/>
      <c r="AA5634" s="146"/>
      <c r="AB5634" s="148"/>
    </row>
    <row r="5635" spans="1:28" x14ac:dyDescent="0.2">
      <c r="A5635" s="150"/>
      <c r="B5635" s="149" t="str">
        <f t="shared" si="549"/>
        <v/>
      </c>
      <c r="C5635" s="140">
        <f t="shared" si="550"/>
        <v>59810400</v>
      </c>
      <c r="D5635" s="144"/>
      <c r="G5635" s="147"/>
      <c r="X5635" s="146"/>
      <c r="Y5635" s="146"/>
      <c r="Z5635" s="199"/>
      <c r="AA5635" s="146"/>
      <c r="AB5635" s="148"/>
    </row>
    <row r="5636" spans="1:28" x14ac:dyDescent="0.2">
      <c r="A5636" s="150"/>
      <c r="B5636" s="149" t="str">
        <f t="shared" si="549"/>
        <v/>
      </c>
      <c r="C5636" s="140">
        <f t="shared" si="550"/>
        <v>59821200</v>
      </c>
      <c r="D5636" s="144"/>
      <c r="G5636" s="147"/>
      <c r="X5636" s="146"/>
      <c r="Y5636" s="146"/>
      <c r="Z5636" s="199"/>
      <c r="AA5636" s="146"/>
      <c r="AB5636" s="148"/>
    </row>
    <row r="5637" spans="1:28" x14ac:dyDescent="0.2">
      <c r="A5637" s="150"/>
      <c r="B5637" s="149" t="str">
        <f t="shared" si="549"/>
        <v/>
      </c>
      <c r="C5637" s="140">
        <f t="shared" si="550"/>
        <v>59832000</v>
      </c>
      <c r="D5637" s="144"/>
      <c r="G5637" s="147"/>
      <c r="X5637" s="146"/>
      <c r="Y5637" s="146"/>
      <c r="Z5637" s="199"/>
      <c r="AA5637" s="146"/>
      <c r="AB5637" s="148"/>
    </row>
    <row r="5638" spans="1:28" x14ac:dyDescent="0.2">
      <c r="A5638" s="150"/>
      <c r="B5638" s="149" t="str">
        <f t="shared" si="549"/>
        <v/>
      </c>
      <c r="C5638" s="140">
        <f t="shared" si="550"/>
        <v>59842800</v>
      </c>
      <c r="D5638" s="144"/>
      <c r="G5638" s="147"/>
      <c r="X5638" s="146"/>
      <c r="Y5638" s="146"/>
      <c r="Z5638" s="199"/>
      <c r="AA5638" s="146"/>
      <c r="AB5638" s="148"/>
    </row>
    <row r="5639" spans="1:28" x14ac:dyDescent="0.2">
      <c r="A5639" s="150"/>
      <c r="B5639" s="149" t="str">
        <f t="shared" si="549"/>
        <v/>
      </c>
      <c r="C5639" s="140">
        <f t="shared" si="550"/>
        <v>59853600</v>
      </c>
      <c r="D5639" s="144"/>
      <c r="G5639" s="147"/>
      <c r="X5639" s="146"/>
      <c r="Y5639" s="146"/>
      <c r="Z5639" s="199"/>
      <c r="AA5639" s="146"/>
      <c r="AB5639" s="148"/>
    </row>
    <row r="5640" spans="1:28" x14ac:dyDescent="0.2">
      <c r="A5640" s="150"/>
      <c r="B5640" s="149" t="str">
        <f t="shared" si="549"/>
        <v/>
      </c>
      <c r="C5640" s="140">
        <f t="shared" si="550"/>
        <v>59864400</v>
      </c>
      <c r="D5640" s="144"/>
      <c r="G5640" s="147"/>
      <c r="X5640" s="146"/>
      <c r="Y5640" s="146"/>
      <c r="Z5640" s="199"/>
      <c r="AA5640" s="146"/>
      <c r="AB5640" s="148"/>
    </row>
    <row r="5641" spans="1:28" x14ac:dyDescent="0.2">
      <c r="A5641" s="150"/>
      <c r="B5641" s="149" t="str">
        <f t="shared" si="549"/>
        <v/>
      </c>
      <c r="C5641" s="140">
        <f t="shared" si="550"/>
        <v>59875200</v>
      </c>
      <c r="D5641" s="144"/>
      <c r="G5641" s="147"/>
      <c r="X5641" s="146"/>
      <c r="Y5641" s="146"/>
      <c r="Z5641" s="199"/>
      <c r="AA5641" s="146"/>
      <c r="AB5641" s="148"/>
    </row>
    <row r="5642" spans="1:28" x14ac:dyDescent="0.2">
      <c r="A5642" s="150"/>
      <c r="B5642" s="149" t="str">
        <f t="shared" si="549"/>
        <v/>
      </c>
      <c r="C5642" s="140">
        <f t="shared" si="550"/>
        <v>59886000</v>
      </c>
      <c r="D5642" s="144"/>
      <c r="G5642" s="147"/>
      <c r="X5642" s="146"/>
      <c r="Y5642" s="146"/>
      <c r="Z5642" s="199"/>
      <c r="AA5642" s="146"/>
      <c r="AB5642" s="148"/>
    </row>
    <row r="5643" spans="1:28" x14ac:dyDescent="0.2">
      <c r="A5643" s="150"/>
      <c r="B5643" s="149" t="str">
        <f t="shared" si="549"/>
        <v/>
      </c>
      <c r="C5643" s="140">
        <f t="shared" si="550"/>
        <v>59896800</v>
      </c>
      <c r="D5643" s="144"/>
      <c r="G5643" s="147"/>
      <c r="X5643" s="146"/>
      <c r="Y5643" s="146"/>
      <c r="Z5643" s="199"/>
      <c r="AA5643" s="146"/>
      <c r="AB5643" s="148"/>
    </row>
    <row r="5644" spans="1:28" x14ac:dyDescent="0.2">
      <c r="A5644" s="150"/>
      <c r="B5644" s="149" t="str">
        <f t="shared" si="549"/>
        <v/>
      </c>
      <c r="C5644" s="140">
        <f t="shared" si="550"/>
        <v>59907600</v>
      </c>
      <c r="D5644" s="144"/>
      <c r="G5644" s="147"/>
      <c r="X5644" s="146"/>
      <c r="Y5644" s="146"/>
      <c r="Z5644" s="199"/>
      <c r="AA5644" s="146"/>
      <c r="AB5644" s="148"/>
    </row>
    <row r="5645" spans="1:28" x14ac:dyDescent="0.2">
      <c r="A5645" s="150"/>
      <c r="B5645" s="149" t="str">
        <f t="shared" si="549"/>
        <v/>
      </c>
      <c r="C5645" s="140">
        <f t="shared" si="550"/>
        <v>59918400</v>
      </c>
      <c r="D5645" s="144"/>
      <c r="G5645" s="147"/>
      <c r="X5645" s="146"/>
      <c r="Y5645" s="146"/>
      <c r="Z5645" s="199"/>
      <c r="AA5645" s="146"/>
      <c r="AB5645" s="148"/>
    </row>
    <row r="5646" spans="1:28" x14ac:dyDescent="0.2">
      <c r="A5646" s="150"/>
      <c r="B5646" s="149" t="str">
        <f t="shared" si="549"/>
        <v/>
      </c>
      <c r="C5646" s="140">
        <f t="shared" si="550"/>
        <v>59929200</v>
      </c>
      <c r="D5646" s="144"/>
      <c r="G5646" s="147"/>
      <c r="X5646" s="146"/>
      <c r="Y5646" s="146"/>
      <c r="Z5646" s="199"/>
      <c r="AA5646" s="146"/>
      <c r="AB5646" s="148"/>
    </row>
    <row r="5647" spans="1:28" x14ac:dyDescent="0.2">
      <c r="A5647" s="150"/>
      <c r="B5647" s="149" t="str">
        <f t="shared" si="549"/>
        <v/>
      </c>
      <c r="C5647" s="140">
        <f t="shared" si="550"/>
        <v>59940000</v>
      </c>
      <c r="D5647" s="144"/>
      <c r="G5647" s="147"/>
      <c r="X5647" s="146"/>
      <c r="Y5647" s="146"/>
      <c r="Z5647" s="199"/>
      <c r="AA5647" s="146"/>
      <c r="AB5647" s="148"/>
    </row>
    <row r="5648" spans="1:28" x14ac:dyDescent="0.2">
      <c r="A5648" s="150"/>
      <c r="B5648" s="149" t="str">
        <f t="shared" si="549"/>
        <v/>
      </c>
      <c r="C5648" s="140">
        <f t="shared" si="550"/>
        <v>59950800</v>
      </c>
      <c r="D5648" s="144"/>
      <c r="G5648" s="147"/>
      <c r="X5648" s="146"/>
      <c r="Y5648" s="146"/>
      <c r="Z5648" s="199"/>
      <c r="AA5648" s="146"/>
      <c r="AB5648" s="148"/>
    </row>
    <row r="5649" spans="1:28" x14ac:dyDescent="0.2">
      <c r="A5649" s="150"/>
      <c r="B5649" s="149" t="str">
        <f t="shared" si="549"/>
        <v/>
      </c>
      <c r="C5649" s="140">
        <f t="shared" si="550"/>
        <v>59961600</v>
      </c>
      <c r="D5649" s="144"/>
      <c r="G5649" s="147"/>
      <c r="X5649" s="146"/>
      <c r="Y5649" s="146"/>
      <c r="Z5649" s="199"/>
      <c r="AA5649" s="146"/>
      <c r="AB5649" s="148"/>
    </row>
    <row r="5650" spans="1:28" x14ac:dyDescent="0.2">
      <c r="A5650" s="150"/>
      <c r="B5650" s="149" t="str">
        <f t="shared" si="549"/>
        <v/>
      </c>
      <c r="C5650" s="140">
        <f t="shared" si="550"/>
        <v>59972400</v>
      </c>
      <c r="D5650" s="144"/>
      <c r="G5650" s="147"/>
      <c r="X5650" s="146"/>
      <c r="Y5650" s="146"/>
      <c r="Z5650" s="199"/>
      <c r="AA5650" s="146"/>
      <c r="AB5650" s="148"/>
    </row>
    <row r="5651" spans="1:28" x14ac:dyDescent="0.2">
      <c r="A5651" s="150"/>
      <c r="B5651" s="149" t="str">
        <f t="shared" si="549"/>
        <v/>
      </c>
      <c r="C5651" s="140">
        <f t="shared" si="550"/>
        <v>59983200</v>
      </c>
      <c r="D5651" s="144"/>
      <c r="G5651" s="147"/>
      <c r="X5651" s="146"/>
      <c r="Y5651" s="146"/>
      <c r="Z5651" s="199"/>
      <c r="AA5651" s="146"/>
      <c r="AB5651" s="148"/>
    </row>
    <row r="5652" spans="1:28" x14ac:dyDescent="0.2">
      <c r="A5652" s="150"/>
      <c r="B5652" s="149" t="str">
        <f t="shared" si="549"/>
        <v/>
      </c>
      <c r="C5652" s="140">
        <f t="shared" si="550"/>
        <v>59994000</v>
      </c>
      <c r="D5652" s="144"/>
      <c r="G5652" s="147"/>
      <c r="X5652" s="146"/>
      <c r="Y5652" s="146"/>
      <c r="Z5652" s="199"/>
      <c r="AA5652" s="146"/>
      <c r="AB5652" s="148"/>
    </row>
    <row r="5653" spans="1:28" x14ac:dyDescent="0.2">
      <c r="A5653" s="150"/>
      <c r="B5653" s="149" t="str">
        <f t="shared" si="549"/>
        <v/>
      </c>
      <c r="C5653" s="140">
        <f t="shared" si="550"/>
        <v>60004800</v>
      </c>
      <c r="D5653" s="144"/>
      <c r="G5653" s="147"/>
      <c r="X5653" s="146"/>
      <c r="Y5653" s="146"/>
      <c r="Z5653" s="199"/>
      <c r="AA5653" s="146"/>
      <c r="AB5653" s="148"/>
    </row>
    <row r="5654" spans="1:28" x14ac:dyDescent="0.2">
      <c r="A5654" s="150"/>
      <c r="B5654" s="149" t="str">
        <f t="shared" si="549"/>
        <v/>
      </c>
      <c r="C5654" s="140">
        <f t="shared" si="550"/>
        <v>60015600</v>
      </c>
      <c r="D5654" s="144"/>
      <c r="G5654" s="147"/>
      <c r="X5654" s="146"/>
      <c r="Y5654" s="146"/>
      <c r="Z5654" s="199"/>
      <c r="AA5654" s="146"/>
      <c r="AB5654" s="148"/>
    </row>
    <row r="5655" spans="1:28" x14ac:dyDescent="0.2">
      <c r="A5655" s="150"/>
      <c r="B5655" s="149" t="str">
        <f t="shared" si="549"/>
        <v/>
      </c>
      <c r="C5655" s="140">
        <f t="shared" si="550"/>
        <v>60026400</v>
      </c>
      <c r="D5655" s="144"/>
      <c r="G5655" s="147"/>
      <c r="X5655" s="146"/>
      <c r="Y5655" s="146"/>
      <c r="Z5655" s="199"/>
      <c r="AA5655" s="146"/>
      <c r="AB5655" s="148"/>
    </row>
    <row r="5656" spans="1:28" x14ac:dyDescent="0.2">
      <c r="A5656" s="150"/>
      <c r="B5656" s="149" t="str">
        <f t="shared" si="549"/>
        <v/>
      </c>
      <c r="C5656" s="140">
        <f t="shared" si="550"/>
        <v>60037200</v>
      </c>
      <c r="D5656" s="144"/>
      <c r="G5656" s="147"/>
      <c r="X5656" s="146"/>
      <c r="Y5656" s="146"/>
      <c r="Z5656" s="199"/>
      <c r="AA5656" s="146"/>
      <c r="AB5656" s="148"/>
    </row>
    <row r="5657" spans="1:28" x14ac:dyDescent="0.2">
      <c r="A5657" s="150"/>
      <c r="B5657" s="149" t="str">
        <f t="shared" si="549"/>
        <v/>
      </c>
      <c r="C5657" s="140">
        <f t="shared" si="550"/>
        <v>60048000</v>
      </c>
      <c r="D5657" s="144"/>
      <c r="G5657" s="147"/>
      <c r="X5657" s="146"/>
      <c r="Y5657" s="146"/>
      <c r="Z5657" s="199"/>
      <c r="AA5657" s="146"/>
      <c r="AB5657" s="148"/>
    </row>
    <row r="5658" spans="1:28" x14ac:dyDescent="0.2">
      <c r="A5658" s="150"/>
      <c r="B5658" s="149" t="str">
        <f t="shared" si="549"/>
        <v/>
      </c>
      <c r="C5658" s="140">
        <f t="shared" si="550"/>
        <v>60058800</v>
      </c>
      <c r="D5658" s="144"/>
      <c r="G5658" s="147"/>
      <c r="X5658" s="146"/>
      <c r="Y5658" s="146"/>
      <c r="Z5658" s="199"/>
      <c r="AA5658" s="146"/>
      <c r="AB5658" s="148"/>
    </row>
    <row r="5659" spans="1:28" x14ac:dyDescent="0.2">
      <c r="A5659" s="150"/>
      <c r="B5659" s="149" t="str">
        <f t="shared" si="549"/>
        <v/>
      </c>
      <c r="C5659" s="140">
        <f t="shared" si="550"/>
        <v>60069600</v>
      </c>
      <c r="D5659" s="144"/>
      <c r="G5659" s="147"/>
      <c r="X5659" s="146"/>
      <c r="Y5659" s="146"/>
      <c r="Z5659" s="199"/>
      <c r="AA5659" s="146"/>
      <c r="AB5659" s="148"/>
    </row>
    <row r="5660" spans="1:28" x14ac:dyDescent="0.2">
      <c r="A5660" s="150"/>
      <c r="B5660" s="149" t="str">
        <f t="shared" si="549"/>
        <v/>
      </c>
      <c r="C5660" s="140">
        <f t="shared" si="550"/>
        <v>60080400</v>
      </c>
      <c r="D5660" s="144"/>
      <c r="G5660" s="147"/>
      <c r="X5660" s="146"/>
      <c r="Y5660" s="146"/>
      <c r="Z5660" s="199"/>
      <c r="AA5660" s="146"/>
      <c r="AB5660" s="148"/>
    </row>
    <row r="5661" spans="1:28" x14ac:dyDescent="0.2">
      <c r="A5661" s="150"/>
      <c r="B5661" s="149" t="str">
        <f t="shared" si="549"/>
        <v/>
      </c>
      <c r="C5661" s="140">
        <f t="shared" si="550"/>
        <v>60091200</v>
      </c>
      <c r="D5661" s="144"/>
      <c r="G5661" s="147"/>
      <c r="X5661" s="146"/>
      <c r="Y5661" s="146"/>
      <c r="Z5661" s="199"/>
      <c r="AA5661" s="146"/>
      <c r="AB5661" s="148"/>
    </row>
    <row r="5662" spans="1:28" x14ac:dyDescent="0.2">
      <c r="A5662" s="150"/>
      <c r="B5662" s="149" t="str">
        <f t="shared" si="549"/>
        <v/>
      </c>
      <c r="C5662" s="140">
        <f t="shared" si="550"/>
        <v>60102000</v>
      </c>
      <c r="D5662" s="144"/>
      <c r="G5662" s="147"/>
      <c r="X5662" s="146"/>
      <c r="Y5662" s="146"/>
      <c r="Z5662" s="199"/>
      <c r="AA5662" s="146"/>
      <c r="AB5662" s="148"/>
    </row>
    <row r="5663" spans="1:28" x14ac:dyDescent="0.2">
      <c r="A5663" s="150"/>
      <c r="B5663" s="149" t="str">
        <f t="shared" si="549"/>
        <v/>
      </c>
      <c r="C5663" s="140">
        <f t="shared" si="550"/>
        <v>60112800</v>
      </c>
      <c r="D5663" s="144"/>
      <c r="G5663" s="147"/>
      <c r="X5663" s="146"/>
      <c r="Y5663" s="146"/>
      <c r="Z5663" s="199"/>
      <c r="AA5663" s="146"/>
      <c r="AB5663" s="148"/>
    </row>
    <row r="5664" spans="1:28" x14ac:dyDescent="0.2">
      <c r="A5664" s="150"/>
      <c r="B5664" s="149" t="str">
        <f t="shared" si="549"/>
        <v/>
      </c>
      <c r="C5664" s="140">
        <f t="shared" si="550"/>
        <v>60123600</v>
      </c>
      <c r="D5664" s="144"/>
      <c r="G5664" s="147"/>
      <c r="X5664" s="146"/>
      <c r="Y5664" s="146"/>
      <c r="Z5664" s="199"/>
      <c r="AA5664" s="146"/>
      <c r="AB5664" s="148"/>
    </row>
    <row r="5665" spans="1:28" x14ac:dyDescent="0.2">
      <c r="A5665" s="150"/>
      <c r="B5665" s="149" t="str">
        <f t="shared" si="549"/>
        <v/>
      </c>
      <c r="C5665" s="140">
        <f t="shared" si="550"/>
        <v>60134400</v>
      </c>
      <c r="D5665" s="144"/>
      <c r="G5665" s="147"/>
      <c r="X5665" s="146"/>
      <c r="Y5665" s="146"/>
      <c r="Z5665" s="199"/>
      <c r="AA5665" s="146"/>
      <c r="AB5665" s="148"/>
    </row>
    <row r="5666" spans="1:28" x14ac:dyDescent="0.2">
      <c r="A5666" s="150"/>
      <c r="B5666" s="149" t="str">
        <f t="shared" si="549"/>
        <v/>
      </c>
      <c r="C5666" s="140">
        <f t="shared" si="550"/>
        <v>60145200</v>
      </c>
      <c r="D5666" s="144"/>
      <c r="G5666" s="147"/>
      <c r="X5666" s="146"/>
      <c r="Y5666" s="146"/>
      <c r="Z5666" s="199"/>
      <c r="AA5666" s="146"/>
      <c r="AB5666" s="148"/>
    </row>
    <row r="5667" spans="1:28" x14ac:dyDescent="0.2">
      <c r="A5667" s="150"/>
      <c r="B5667" s="149" t="str">
        <f t="shared" si="549"/>
        <v/>
      </c>
      <c r="C5667" s="140">
        <f t="shared" si="550"/>
        <v>60156000</v>
      </c>
      <c r="D5667" s="144"/>
      <c r="G5667" s="147"/>
      <c r="X5667" s="146"/>
      <c r="Y5667" s="146"/>
      <c r="Z5667" s="199"/>
      <c r="AA5667" s="146"/>
      <c r="AB5667" s="148"/>
    </row>
    <row r="5668" spans="1:28" x14ac:dyDescent="0.2">
      <c r="A5668" s="150"/>
      <c r="B5668" s="149" t="str">
        <f t="shared" si="549"/>
        <v/>
      </c>
      <c r="C5668" s="140">
        <f t="shared" si="550"/>
        <v>60166800</v>
      </c>
      <c r="D5668" s="144"/>
      <c r="G5668" s="147"/>
      <c r="X5668" s="146"/>
      <c r="Y5668" s="146"/>
      <c r="Z5668" s="199"/>
      <c r="AA5668" s="146"/>
      <c r="AB5668" s="148"/>
    </row>
    <row r="5669" spans="1:28" x14ac:dyDescent="0.2">
      <c r="A5669" s="150"/>
      <c r="B5669" s="149" t="str">
        <f t="shared" si="549"/>
        <v/>
      </c>
      <c r="C5669" s="140">
        <f t="shared" si="550"/>
        <v>60177600</v>
      </c>
      <c r="D5669" s="144"/>
      <c r="G5669" s="147"/>
      <c r="X5669" s="146"/>
      <c r="Y5669" s="146"/>
      <c r="Z5669" s="199"/>
      <c r="AA5669" s="146"/>
      <c r="AB5669" s="148"/>
    </row>
    <row r="5670" spans="1:28" x14ac:dyDescent="0.2">
      <c r="A5670" s="150"/>
      <c r="B5670" s="149" t="str">
        <f t="shared" si="549"/>
        <v/>
      </c>
      <c r="C5670" s="140">
        <f t="shared" si="550"/>
        <v>60188400</v>
      </c>
      <c r="D5670" s="144"/>
      <c r="G5670" s="147"/>
      <c r="X5670" s="146"/>
      <c r="Y5670" s="146"/>
      <c r="Z5670" s="199"/>
      <c r="AA5670" s="146"/>
      <c r="AB5670" s="148"/>
    </row>
    <row r="5671" spans="1:28" x14ac:dyDescent="0.2">
      <c r="A5671" s="150"/>
      <c r="B5671" s="149" t="str">
        <f t="shared" si="549"/>
        <v/>
      </c>
      <c r="C5671" s="140">
        <f t="shared" si="550"/>
        <v>60199200</v>
      </c>
      <c r="D5671" s="144"/>
      <c r="G5671" s="147"/>
      <c r="X5671" s="146"/>
      <c r="Y5671" s="146"/>
      <c r="Z5671" s="199"/>
      <c r="AA5671" s="146"/>
      <c r="AB5671" s="148"/>
    </row>
    <row r="5672" spans="1:28" x14ac:dyDescent="0.2">
      <c r="A5672" s="150"/>
      <c r="B5672" s="149" t="str">
        <f t="shared" si="549"/>
        <v/>
      </c>
      <c r="C5672" s="140">
        <f t="shared" si="550"/>
        <v>60210000</v>
      </c>
      <c r="D5672" s="144"/>
      <c r="G5672" s="147"/>
      <c r="X5672" s="146"/>
      <c r="Y5672" s="146"/>
      <c r="Z5672" s="199"/>
      <c r="AA5672" s="146"/>
      <c r="AB5672" s="148"/>
    </row>
    <row r="5673" spans="1:28" x14ac:dyDescent="0.2">
      <c r="A5673" s="150"/>
      <c r="B5673" s="149" t="str">
        <f t="shared" si="549"/>
        <v/>
      </c>
      <c r="C5673" s="140">
        <f t="shared" si="550"/>
        <v>60220800</v>
      </c>
      <c r="D5673" s="144"/>
      <c r="G5673" s="147"/>
      <c r="X5673" s="146"/>
      <c r="Y5673" s="146"/>
      <c r="Z5673" s="199"/>
      <c r="AA5673" s="146"/>
      <c r="AB5673" s="148"/>
    </row>
    <row r="5674" spans="1:28" x14ac:dyDescent="0.2">
      <c r="A5674" s="150"/>
      <c r="B5674" s="149" t="str">
        <f t="shared" si="549"/>
        <v/>
      </c>
      <c r="C5674" s="140">
        <f t="shared" si="550"/>
        <v>60231600</v>
      </c>
      <c r="D5674" s="144"/>
      <c r="G5674" s="147"/>
      <c r="X5674" s="146"/>
      <c r="Y5674" s="146"/>
      <c r="Z5674" s="199"/>
      <c r="AA5674" s="146"/>
      <c r="AB5674" s="148"/>
    </row>
    <row r="5675" spans="1:28" x14ac:dyDescent="0.2">
      <c r="A5675" s="150"/>
      <c r="B5675" s="149" t="str">
        <f t="shared" si="549"/>
        <v/>
      </c>
      <c r="C5675" s="140">
        <f t="shared" si="550"/>
        <v>60242400</v>
      </c>
      <c r="D5675" s="144"/>
      <c r="G5675" s="147"/>
      <c r="X5675" s="146"/>
      <c r="Y5675" s="146"/>
      <c r="Z5675" s="199"/>
      <c r="AA5675" s="146"/>
      <c r="AB5675" s="148"/>
    </row>
    <row r="5676" spans="1:28" x14ac:dyDescent="0.2">
      <c r="A5676" s="150"/>
      <c r="B5676" s="149" t="str">
        <f t="shared" si="549"/>
        <v/>
      </c>
      <c r="C5676" s="140">
        <f t="shared" si="550"/>
        <v>60253200</v>
      </c>
      <c r="D5676" s="144"/>
      <c r="G5676" s="147"/>
      <c r="X5676" s="146"/>
      <c r="Y5676" s="146"/>
      <c r="Z5676" s="199"/>
      <c r="AA5676" s="146"/>
      <c r="AB5676" s="148"/>
    </row>
    <row r="5677" spans="1:28" x14ac:dyDescent="0.2">
      <c r="A5677" s="150"/>
      <c r="B5677" s="149" t="str">
        <f t="shared" si="549"/>
        <v/>
      </c>
      <c r="C5677" s="140">
        <f t="shared" si="550"/>
        <v>60264000</v>
      </c>
      <c r="D5677" s="144"/>
      <c r="G5677" s="147"/>
      <c r="X5677" s="146"/>
      <c r="Y5677" s="146"/>
      <c r="Z5677" s="199"/>
      <c r="AA5677" s="146"/>
      <c r="AB5677" s="148"/>
    </row>
    <row r="5678" spans="1:28" x14ac:dyDescent="0.2">
      <c r="A5678" s="150"/>
      <c r="B5678" s="149" t="str">
        <f t="shared" si="549"/>
        <v/>
      </c>
      <c r="C5678" s="140">
        <f t="shared" si="550"/>
        <v>60274800</v>
      </c>
      <c r="D5678" s="144"/>
      <c r="G5678" s="147"/>
      <c r="X5678" s="146"/>
      <c r="Y5678" s="146"/>
      <c r="Z5678" s="199"/>
      <c r="AA5678" s="146"/>
      <c r="AB5678" s="148"/>
    </row>
    <row r="5679" spans="1:28" x14ac:dyDescent="0.2">
      <c r="A5679" s="150"/>
      <c r="B5679" s="149" t="str">
        <f t="shared" si="549"/>
        <v/>
      </c>
      <c r="C5679" s="140">
        <f t="shared" si="550"/>
        <v>60285600</v>
      </c>
      <c r="D5679" s="144"/>
      <c r="G5679" s="147"/>
      <c r="X5679" s="146"/>
      <c r="Y5679" s="146"/>
      <c r="Z5679" s="199"/>
      <c r="AA5679" s="146"/>
      <c r="AB5679" s="148"/>
    </row>
    <row r="5680" spans="1:28" x14ac:dyDescent="0.2">
      <c r="A5680" s="150"/>
      <c r="B5680" s="149" t="str">
        <f t="shared" si="549"/>
        <v/>
      </c>
      <c r="C5680" s="140">
        <f t="shared" si="550"/>
        <v>60296400</v>
      </c>
      <c r="D5680" s="144"/>
      <c r="G5680" s="147"/>
      <c r="X5680" s="146"/>
      <c r="Y5680" s="146"/>
      <c r="Z5680" s="199"/>
      <c r="AA5680" s="146"/>
      <c r="AB5680" s="148"/>
    </row>
    <row r="5681" spans="1:28" x14ac:dyDescent="0.2">
      <c r="A5681" s="150"/>
      <c r="B5681" s="149" t="str">
        <f t="shared" si="549"/>
        <v/>
      </c>
      <c r="C5681" s="140">
        <f t="shared" si="550"/>
        <v>60307200</v>
      </c>
      <c r="D5681" s="144"/>
      <c r="G5681" s="147"/>
      <c r="X5681" s="146"/>
      <c r="Y5681" s="146"/>
      <c r="Z5681" s="199"/>
      <c r="AA5681" s="146"/>
      <c r="AB5681" s="148"/>
    </row>
    <row r="5682" spans="1:28" x14ac:dyDescent="0.2">
      <c r="A5682" s="150"/>
      <c r="B5682" s="149" t="str">
        <f t="shared" si="549"/>
        <v/>
      </c>
      <c r="C5682" s="140">
        <f t="shared" si="550"/>
        <v>60318000</v>
      </c>
      <c r="D5682" s="144"/>
      <c r="G5682" s="147"/>
      <c r="X5682" s="146"/>
      <c r="Y5682" s="146"/>
      <c r="Z5682" s="199"/>
      <c r="AA5682" s="146"/>
      <c r="AB5682" s="148"/>
    </row>
    <row r="5683" spans="1:28" x14ac:dyDescent="0.2">
      <c r="A5683" s="150"/>
      <c r="B5683" s="149" t="str">
        <f t="shared" si="549"/>
        <v/>
      </c>
      <c r="C5683" s="140">
        <f t="shared" si="550"/>
        <v>60328800</v>
      </c>
      <c r="D5683" s="144"/>
      <c r="G5683" s="147"/>
      <c r="X5683" s="146"/>
      <c r="Y5683" s="146"/>
      <c r="Z5683" s="199"/>
      <c r="AA5683" s="146"/>
      <c r="AB5683" s="148"/>
    </row>
    <row r="5684" spans="1:28" x14ac:dyDescent="0.2">
      <c r="A5684" s="150"/>
      <c r="B5684" s="149" t="str">
        <f t="shared" si="549"/>
        <v/>
      </c>
      <c r="C5684" s="140">
        <f t="shared" si="550"/>
        <v>60339600</v>
      </c>
      <c r="D5684" s="144"/>
      <c r="G5684" s="147"/>
      <c r="X5684" s="146"/>
      <c r="Y5684" s="146"/>
      <c r="Z5684" s="199"/>
      <c r="AA5684" s="146"/>
      <c r="AB5684" s="148"/>
    </row>
    <row r="5685" spans="1:28" x14ac:dyDescent="0.2">
      <c r="A5685" s="150"/>
      <c r="B5685" s="149" t="str">
        <f t="shared" si="549"/>
        <v/>
      </c>
      <c r="C5685" s="140">
        <f t="shared" si="550"/>
        <v>60350400</v>
      </c>
      <c r="D5685" s="144"/>
      <c r="G5685" s="147"/>
      <c r="X5685" s="146"/>
      <c r="Y5685" s="146"/>
      <c r="Z5685" s="199"/>
      <c r="AA5685" s="146"/>
      <c r="AB5685" s="148"/>
    </row>
    <row r="5686" spans="1:28" x14ac:dyDescent="0.2">
      <c r="A5686" s="150"/>
      <c r="B5686" s="149" t="str">
        <f t="shared" ref="B5686:B5749" si="551">IF(D5686="","",B5685+$N$5/24+0.000000001)</f>
        <v/>
      </c>
      <c r="C5686" s="140">
        <f t="shared" si="550"/>
        <v>60361200</v>
      </c>
      <c r="D5686" s="144"/>
      <c r="G5686" s="147"/>
      <c r="X5686" s="146"/>
      <c r="Y5686" s="146"/>
      <c r="Z5686" s="199"/>
      <c r="AA5686" s="146"/>
      <c r="AB5686" s="148"/>
    </row>
    <row r="5687" spans="1:28" x14ac:dyDescent="0.2">
      <c r="A5687" s="150"/>
      <c r="B5687" s="149" t="str">
        <f t="shared" si="551"/>
        <v/>
      </c>
      <c r="C5687" s="140">
        <f t="shared" si="550"/>
        <v>60372000</v>
      </c>
      <c r="D5687" s="144"/>
      <c r="G5687" s="147"/>
      <c r="X5687" s="146"/>
      <c r="Y5687" s="146"/>
      <c r="Z5687" s="199"/>
      <c r="AA5687" s="146"/>
      <c r="AB5687" s="148"/>
    </row>
    <row r="5688" spans="1:28" x14ac:dyDescent="0.2">
      <c r="A5688" s="150"/>
      <c r="B5688" s="149" t="str">
        <f t="shared" si="551"/>
        <v/>
      </c>
      <c r="C5688" s="140">
        <f t="shared" si="550"/>
        <v>60382800</v>
      </c>
      <c r="D5688" s="144"/>
      <c r="G5688" s="147"/>
      <c r="X5688" s="146"/>
      <c r="Y5688" s="146"/>
      <c r="Z5688" s="199"/>
      <c r="AA5688" s="146"/>
      <c r="AB5688" s="148"/>
    </row>
    <row r="5689" spans="1:28" x14ac:dyDescent="0.2">
      <c r="A5689" s="150"/>
      <c r="B5689" s="149" t="str">
        <f t="shared" si="551"/>
        <v/>
      </c>
      <c r="C5689" s="140">
        <f t="shared" si="550"/>
        <v>60393600</v>
      </c>
      <c r="D5689" s="144"/>
      <c r="G5689" s="147"/>
      <c r="X5689" s="146"/>
      <c r="Y5689" s="146"/>
      <c r="Z5689" s="199"/>
      <c r="AA5689" s="146"/>
      <c r="AB5689" s="148"/>
    </row>
    <row r="5690" spans="1:28" x14ac:dyDescent="0.2">
      <c r="A5690" s="150"/>
      <c r="B5690" s="149" t="str">
        <f t="shared" si="551"/>
        <v/>
      </c>
      <c r="C5690" s="140">
        <f t="shared" si="550"/>
        <v>60404400</v>
      </c>
      <c r="D5690" s="144"/>
      <c r="G5690" s="147"/>
      <c r="X5690" s="146"/>
      <c r="Y5690" s="146"/>
      <c r="Z5690" s="199"/>
      <c r="AA5690" s="146"/>
      <c r="AB5690" s="148"/>
    </row>
    <row r="5691" spans="1:28" x14ac:dyDescent="0.2">
      <c r="A5691" s="150"/>
      <c r="B5691" s="149" t="str">
        <f t="shared" si="551"/>
        <v/>
      </c>
      <c r="C5691" s="140">
        <f t="shared" si="550"/>
        <v>60415200</v>
      </c>
      <c r="D5691" s="144"/>
      <c r="G5691" s="147"/>
      <c r="X5691" s="146"/>
      <c r="Y5691" s="146"/>
      <c r="Z5691" s="199"/>
      <c r="AA5691" s="146"/>
      <c r="AB5691" s="148"/>
    </row>
    <row r="5692" spans="1:28" x14ac:dyDescent="0.2">
      <c r="A5692" s="150"/>
      <c r="B5692" s="149" t="str">
        <f t="shared" si="551"/>
        <v/>
      </c>
      <c r="C5692" s="140">
        <f t="shared" ref="C5692:C5755" si="552">C5691+$N$5*3600+0.00000000001</f>
        <v>60426000</v>
      </c>
      <c r="D5692" s="144"/>
      <c r="G5692" s="147"/>
      <c r="X5692" s="146"/>
      <c r="Y5692" s="146"/>
      <c r="Z5692" s="199"/>
      <c r="AA5692" s="146"/>
      <c r="AB5692" s="148"/>
    </row>
    <row r="5693" spans="1:28" x14ac:dyDescent="0.2">
      <c r="A5693" s="150"/>
      <c r="B5693" s="149" t="str">
        <f t="shared" si="551"/>
        <v/>
      </c>
      <c r="C5693" s="140">
        <f t="shared" si="552"/>
        <v>60436800</v>
      </c>
      <c r="D5693" s="144"/>
      <c r="G5693" s="147"/>
      <c r="X5693" s="146"/>
      <c r="Y5693" s="146"/>
      <c r="Z5693" s="199"/>
      <c r="AA5693" s="146"/>
      <c r="AB5693" s="148"/>
    </row>
    <row r="5694" spans="1:28" x14ac:dyDescent="0.2">
      <c r="A5694" s="150"/>
      <c r="B5694" s="149" t="str">
        <f t="shared" si="551"/>
        <v/>
      </c>
      <c r="C5694" s="140">
        <f t="shared" si="552"/>
        <v>60447600</v>
      </c>
      <c r="D5694" s="144"/>
      <c r="G5694" s="147"/>
      <c r="X5694" s="146"/>
      <c r="Y5694" s="146"/>
      <c r="Z5694" s="199"/>
      <c r="AA5694" s="146"/>
      <c r="AB5694" s="148"/>
    </row>
    <row r="5695" spans="1:28" x14ac:dyDescent="0.2">
      <c r="A5695" s="150"/>
      <c r="B5695" s="149" t="str">
        <f t="shared" si="551"/>
        <v/>
      </c>
      <c r="C5695" s="140">
        <f t="shared" si="552"/>
        <v>60458400</v>
      </c>
      <c r="D5695" s="144"/>
      <c r="G5695" s="147"/>
      <c r="X5695" s="146"/>
      <c r="Y5695" s="146"/>
      <c r="Z5695" s="199"/>
      <c r="AA5695" s="146"/>
      <c r="AB5695" s="148"/>
    </row>
    <row r="5696" spans="1:28" x14ac:dyDescent="0.2">
      <c r="A5696" s="150"/>
      <c r="B5696" s="149" t="str">
        <f t="shared" si="551"/>
        <v/>
      </c>
      <c r="C5696" s="140">
        <f t="shared" si="552"/>
        <v>60469200</v>
      </c>
      <c r="D5696" s="144"/>
      <c r="G5696" s="147"/>
      <c r="X5696" s="146"/>
      <c r="Y5696" s="146"/>
      <c r="Z5696" s="199"/>
      <c r="AA5696" s="146"/>
      <c r="AB5696" s="148"/>
    </row>
    <row r="5697" spans="1:28" x14ac:dyDescent="0.2">
      <c r="A5697" s="150"/>
      <c r="B5697" s="149" t="str">
        <f t="shared" si="551"/>
        <v/>
      </c>
      <c r="C5697" s="140">
        <f t="shared" si="552"/>
        <v>60480000</v>
      </c>
      <c r="D5697" s="144"/>
      <c r="G5697" s="147"/>
      <c r="X5697" s="146"/>
      <c r="Y5697" s="146"/>
      <c r="Z5697" s="199"/>
      <c r="AA5697" s="146"/>
      <c r="AB5697" s="148"/>
    </row>
    <row r="5698" spans="1:28" x14ac:dyDescent="0.2">
      <c r="A5698" s="150"/>
      <c r="B5698" s="149" t="str">
        <f t="shared" si="551"/>
        <v/>
      </c>
      <c r="C5698" s="140">
        <f t="shared" si="552"/>
        <v>60490800</v>
      </c>
      <c r="D5698" s="144"/>
      <c r="G5698" s="147"/>
      <c r="X5698" s="146"/>
      <c r="Y5698" s="146"/>
      <c r="Z5698" s="199"/>
      <c r="AA5698" s="146"/>
      <c r="AB5698" s="148"/>
    </row>
    <row r="5699" spans="1:28" x14ac:dyDescent="0.2">
      <c r="A5699" s="150"/>
      <c r="B5699" s="149" t="str">
        <f t="shared" si="551"/>
        <v/>
      </c>
      <c r="C5699" s="140">
        <f t="shared" si="552"/>
        <v>60501600</v>
      </c>
      <c r="D5699" s="144"/>
      <c r="G5699" s="147"/>
      <c r="X5699" s="146"/>
      <c r="Y5699" s="146"/>
      <c r="Z5699" s="199"/>
      <c r="AA5699" s="146"/>
      <c r="AB5699" s="148"/>
    </row>
    <row r="5700" spans="1:28" x14ac:dyDescent="0.2">
      <c r="A5700" s="150"/>
      <c r="B5700" s="149" t="str">
        <f t="shared" si="551"/>
        <v/>
      </c>
      <c r="C5700" s="140">
        <f t="shared" si="552"/>
        <v>60512400</v>
      </c>
      <c r="D5700" s="144"/>
      <c r="G5700" s="147"/>
      <c r="X5700" s="146"/>
      <c r="Y5700" s="146"/>
      <c r="Z5700" s="199"/>
      <c r="AA5700" s="146"/>
      <c r="AB5700" s="148"/>
    </row>
    <row r="5701" spans="1:28" x14ac:dyDescent="0.2">
      <c r="A5701" s="150"/>
      <c r="B5701" s="149" t="str">
        <f t="shared" si="551"/>
        <v/>
      </c>
      <c r="C5701" s="140">
        <f t="shared" si="552"/>
        <v>60523200</v>
      </c>
      <c r="D5701" s="144"/>
      <c r="G5701" s="147"/>
      <c r="X5701" s="146"/>
      <c r="Y5701" s="146"/>
      <c r="Z5701" s="199"/>
      <c r="AA5701" s="146"/>
      <c r="AB5701" s="148"/>
    </row>
    <row r="5702" spans="1:28" x14ac:dyDescent="0.2">
      <c r="A5702" s="150"/>
      <c r="B5702" s="149" t="str">
        <f t="shared" si="551"/>
        <v/>
      </c>
      <c r="C5702" s="140">
        <f t="shared" si="552"/>
        <v>60534000</v>
      </c>
      <c r="D5702" s="144"/>
      <c r="G5702" s="147"/>
      <c r="X5702" s="146"/>
      <c r="Y5702" s="146"/>
      <c r="Z5702" s="199"/>
      <c r="AA5702" s="146"/>
      <c r="AB5702" s="148"/>
    </row>
    <row r="5703" spans="1:28" x14ac:dyDescent="0.2">
      <c r="A5703" s="150"/>
      <c r="B5703" s="149" t="str">
        <f t="shared" si="551"/>
        <v/>
      </c>
      <c r="C5703" s="140">
        <f t="shared" si="552"/>
        <v>60544800</v>
      </c>
      <c r="D5703" s="144"/>
      <c r="G5703" s="147"/>
      <c r="X5703" s="146"/>
      <c r="Y5703" s="146"/>
      <c r="Z5703" s="199"/>
      <c r="AA5703" s="146"/>
      <c r="AB5703" s="148"/>
    </row>
    <row r="5704" spans="1:28" x14ac:dyDescent="0.2">
      <c r="A5704" s="150"/>
      <c r="B5704" s="149" t="str">
        <f t="shared" si="551"/>
        <v/>
      </c>
      <c r="C5704" s="140">
        <f t="shared" si="552"/>
        <v>60555600</v>
      </c>
      <c r="D5704" s="144"/>
      <c r="G5704" s="147"/>
      <c r="X5704" s="146"/>
      <c r="Y5704" s="146"/>
      <c r="Z5704" s="199"/>
      <c r="AA5704" s="146"/>
      <c r="AB5704" s="148"/>
    </row>
    <row r="5705" spans="1:28" x14ac:dyDescent="0.2">
      <c r="A5705" s="150"/>
      <c r="B5705" s="149" t="str">
        <f t="shared" si="551"/>
        <v/>
      </c>
      <c r="C5705" s="140">
        <f t="shared" si="552"/>
        <v>60566400</v>
      </c>
      <c r="D5705" s="144"/>
      <c r="G5705" s="147"/>
      <c r="X5705" s="146"/>
      <c r="Y5705" s="146"/>
      <c r="Z5705" s="199"/>
      <c r="AA5705" s="146"/>
      <c r="AB5705" s="148"/>
    </row>
    <row r="5706" spans="1:28" x14ac:dyDescent="0.2">
      <c r="A5706" s="150"/>
      <c r="B5706" s="149" t="str">
        <f t="shared" si="551"/>
        <v/>
      </c>
      <c r="C5706" s="140">
        <f t="shared" si="552"/>
        <v>60577200</v>
      </c>
      <c r="D5706" s="144"/>
      <c r="G5706" s="147"/>
      <c r="X5706" s="146"/>
      <c r="Y5706" s="146"/>
      <c r="Z5706" s="199"/>
      <c r="AA5706" s="146"/>
      <c r="AB5706" s="148"/>
    </row>
    <row r="5707" spans="1:28" x14ac:dyDescent="0.2">
      <c r="A5707" s="150"/>
      <c r="B5707" s="149" t="str">
        <f t="shared" si="551"/>
        <v/>
      </c>
      <c r="C5707" s="140">
        <f t="shared" si="552"/>
        <v>60588000</v>
      </c>
      <c r="D5707" s="144"/>
      <c r="G5707" s="147"/>
      <c r="X5707" s="146"/>
      <c r="Y5707" s="146"/>
      <c r="Z5707" s="199"/>
      <c r="AA5707" s="146"/>
      <c r="AB5707" s="148"/>
    </row>
    <row r="5708" spans="1:28" x14ac:dyDescent="0.2">
      <c r="A5708" s="150"/>
      <c r="B5708" s="149" t="str">
        <f t="shared" si="551"/>
        <v/>
      </c>
      <c r="C5708" s="140">
        <f t="shared" si="552"/>
        <v>60598800</v>
      </c>
      <c r="D5708" s="144"/>
      <c r="G5708" s="147"/>
      <c r="X5708" s="146"/>
      <c r="Y5708" s="146"/>
      <c r="Z5708" s="199"/>
      <c r="AA5708" s="146"/>
      <c r="AB5708" s="148"/>
    </row>
    <row r="5709" spans="1:28" x14ac:dyDescent="0.2">
      <c r="A5709" s="150"/>
      <c r="B5709" s="149" t="str">
        <f t="shared" si="551"/>
        <v/>
      </c>
      <c r="C5709" s="140">
        <f t="shared" si="552"/>
        <v>60609600</v>
      </c>
      <c r="D5709" s="144"/>
      <c r="G5709" s="147"/>
      <c r="X5709" s="146"/>
      <c r="Y5709" s="146"/>
      <c r="Z5709" s="199"/>
      <c r="AA5709" s="146"/>
      <c r="AB5709" s="148"/>
    </row>
    <row r="5710" spans="1:28" x14ac:dyDescent="0.2">
      <c r="A5710" s="150"/>
      <c r="B5710" s="149" t="str">
        <f t="shared" si="551"/>
        <v/>
      </c>
      <c r="C5710" s="140">
        <f t="shared" si="552"/>
        <v>60620400</v>
      </c>
      <c r="D5710" s="144"/>
      <c r="G5710" s="147"/>
      <c r="X5710" s="146"/>
      <c r="Y5710" s="146"/>
      <c r="Z5710" s="199"/>
      <c r="AA5710" s="146"/>
      <c r="AB5710" s="148"/>
    </row>
    <row r="5711" spans="1:28" x14ac:dyDescent="0.2">
      <c r="A5711" s="150"/>
      <c r="B5711" s="149" t="str">
        <f t="shared" si="551"/>
        <v/>
      </c>
      <c r="C5711" s="140">
        <f t="shared" si="552"/>
        <v>60631200</v>
      </c>
      <c r="D5711" s="144"/>
      <c r="G5711" s="147"/>
      <c r="X5711" s="146"/>
      <c r="Y5711" s="146"/>
      <c r="Z5711" s="199"/>
      <c r="AA5711" s="146"/>
      <c r="AB5711" s="148"/>
    </row>
    <row r="5712" spans="1:28" x14ac:dyDescent="0.2">
      <c r="A5712" s="150"/>
      <c r="B5712" s="149" t="str">
        <f t="shared" si="551"/>
        <v/>
      </c>
      <c r="C5712" s="140">
        <f t="shared" si="552"/>
        <v>60642000</v>
      </c>
      <c r="D5712" s="144"/>
      <c r="G5712" s="147"/>
      <c r="X5712" s="146"/>
      <c r="Y5712" s="146"/>
      <c r="Z5712" s="199"/>
      <c r="AA5712" s="146"/>
      <c r="AB5712" s="148"/>
    </row>
    <row r="5713" spans="1:28" x14ac:dyDescent="0.2">
      <c r="A5713" s="150"/>
      <c r="B5713" s="149" t="str">
        <f t="shared" si="551"/>
        <v/>
      </c>
      <c r="C5713" s="140">
        <f t="shared" si="552"/>
        <v>60652800</v>
      </c>
      <c r="D5713" s="144"/>
      <c r="G5713" s="147"/>
      <c r="X5713" s="146"/>
      <c r="Y5713" s="146"/>
      <c r="Z5713" s="199"/>
      <c r="AA5713" s="146"/>
      <c r="AB5713" s="148"/>
    </row>
    <row r="5714" spans="1:28" x14ac:dyDescent="0.2">
      <c r="A5714" s="150"/>
      <c r="B5714" s="149" t="str">
        <f t="shared" si="551"/>
        <v/>
      </c>
      <c r="C5714" s="140">
        <f t="shared" si="552"/>
        <v>60663600</v>
      </c>
      <c r="D5714" s="144"/>
      <c r="G5714" s="147"/>
      <c r="X5714" s="146"/>
      <c r="Y5714" s="146"/>
      <c r="Z5714" s="199"/>
      <c r="AA5714" s="146"/>
      <c r="AB5714" s="148"/>
    </row>
    <row r="5715" spans="1:28" x14ac:dyDescent="0.2">
      <c r="A5715" s="150"/>
      <c r="B5715" s="149" t="str">
        <f t="shared" si="551"/>
        <v/>
      </c>
      <c r="C5715" s="140">
        <f t="shared" si="552"/>
        <v>60674400</v>
      </c>
      <c r="D5715" s="144"/>
      <c r="G5715" s="147"/>
      <c r="X5715" s="146"/>
      <c r="Y5715" s="146"/>
      <c r="Z5715" s="199"/>
      <c r="AA5715" s="146"/>
      <c r="AB5715" s="148"/>
    </row>
    <row r="5716" spans="1:28" x14ac:dyDescent="0.2">
      <c r="A5716" s="150"/>
      <c r="B5716" s="149" t="str">
        <f t="shared" si="551"/>
        <v/>
      </c>
      <c r="C5716" s="140">
        <f t="shared" si="552"/>
        <v>60685200</v>
      </c>
      <c r="D5716" s="144"/>
      <c r="G5716" s="147"/>
      <c r="X5716" s="146"/>
      <c r="Y5716" s="146"/>
      <c r="Z5716" s="199"/>
      <c r="AA5716" s="146"/>
      <c r="AB5716" s="148"/>
    </row>
    <row r="5717" spans="1:28" x14ac:dyDescent="0.2">
      <c r="A5717" s="150"/>
      <c r="B5717" s="149" t="str">
        <f t="shared" si="551"/>
        <v/>
      </c>
      <c r="C5717" s="140">
        <f t="shared" si="552"/>
        <v>60696000</v>
      </c>
      <c r="D5717" s="144"/>
      <c r="G5717" s="147"/>
      <c r="X5717" s="146"/>
      <c r="Y5717" s="146"/>
      <c r="Z5717" s="199"/>
      <c r="AA5717" s="146"/>
      <c r="AB5717" s="148"/>
    </row>
    <row r="5718" spans="1:28" x14ac:dyDescent="0.2">
      <c r="A5718" s="150"/>
      <c r="B5718" s="149" t="str">
        <f t="shared" si="551"/>
        <v/>
      </c>
      <c r="C5718" s="140">
        <f t="shared" si="552"/>
        <v>60706800</v>
      </c>
      <c r="D5718" s="144"/>
      <c r="G5718" s="147"/>
      <c r="X5718" s="146"/>
      <c r="Y5718" s="146"/>
      <c r="Z5718" s="199"/>
      <c r="AA5718" s="146"/>
      <c r="AB5718" s="148"/>
    </row>
    <row r="5719" spans="1:28" x14ac:dyDescent="0.2">
      <c r="A5719" s="150"/>
      <c r="B5719" s="149" t="str">
        <f t="shared" si="551"/>
        <v/>
      </c>
      <c r="C5719" s="140">
        <f t="shared" si="552"/>
        <v>60717600</v>
      </c>
      <c r="D5719" s="144"/>
      <c r="G5719" s="147"/>
      <c r="X5719" s="146"/>
      <c r="Y5719" s="146"/>
      <c r="Z5719" s="199"/>
      <c r="AA5719" s="146"/>
      <c r="AB5719" s="148"/>
    </row>
    <row r="5720" spans="1:28" x14ac:dyDescent="0.2">
      <c r="A5720" s="150"/>
      <c r="B5720" s="149" t="str">
        <f t="shared" si="551"/>
        <v/>
      </c>
      <c r="C5720" s="140">
        <f t="shared" si="552"/>
        <v>60728400</v>
      </c>
      <c r="D5720" s="144"/>
      <c r="G5720" s="147"/>
      <c r="X5720" s="146"/>
      <c r="Y5720" s="146"/>
      <c r="Z5720" s="199"/>
      <c r="AA5720" s="146"/>
      <c r="AB5720" s="148"/>
    </row>
    <row r="5721" spans="1:28" x14ac:dyDescent="0.2">
      <c r="A5721" s="150"/>
      <c r="B5721" s="149" t="str">
        <f t="shared" si="551"/>
        <v/>
      </c>
      <c r="C5721" s="140">
        <f t="shared" si="552"/>
        <v>60739200</v>
      </c>
      <c r="D5721" s="144"/>
      <c r="G5721" s="147"/>
      <c r="X5721" s="146"/>
      <c r="Y5721" s="146"/>
      <c r="Z5721" s="199"/>
      <c r="AA5721" s="146"/>
      <c r="AB5721" s="148"/>
    </row>
    <row r="5722" spans="1:28" x14ac:dyDescent="0.2">
      <c r="A5722" s="150"/>
      <c r="B5722" s="149" t="str">
        <f t="shared" si="551"/>
        <v/>
      </c>
      <c r="C5722" s="140">
        <f t="shared" si="552"/>
        <v>60750000</v>
      </c>
      <c r="D5722" s="144"/>
      <c r="G5722" s="147"/>
      <c r="X5722" s="146"/>
      <c r="Y5722" s="146"/>
      <c r="Z5722" s="199"/>
      <c r="AA5722" s="146"/>
      <c r="AB5722" s="148"/>
    </row>
    <row r="5723" spans="1:28" x14ac:dyDescent="0.2">
      <c r="A5723" s="150"/>
      <c r="B5723" s="149" t="str">
        <f t="shared" si="551"/>
        <v/>
      </c>
      <c r="C5723" s="140">
        <f t="shared" si="552"/>
        <v>60760800</v>
      </c>
      <c r="D5723" s="144"/>
      <c r="G5723" s="147"/>
      <c r="X5723" s="146"/>
      <c r="Y5723" s="146"/>
      <c r="Z5723" s="199"/>
      <c r="AA5723" s="146"/>
      <c r="AB5723" s="148"/>
    </row>
    <row r="5724" spans="1:28" x14ac:dyDescent="0.2">
      <c r="A5724" s="150"/>
      <c r="B5724" s="149" t="str">
        <f t="shared" si="551"/>
        <v/>
      </c>
      <c r="C5724" s="140">
        <f t="shared" si="552"/>
        <v>60771600</v>
      </c>
      <c r="D5724" s="144"/>
      <c r="G5724" s="147"/>
      <c r="X5724" s="146"/>
      <c r="Y5724" s="146"/>
      <c r="Z5724" s="199"/>
      <c r="AA5724" s="146"/>
      <c r="AB5724" s="148"/>
    </row>
    <row r="5725" spans="1:28" x14ac:dyDescent="0.2">
      <c r="A5725" s="150"/>
      <c r="B5725" s="149" t="str">
        <f t="shared" si="551"/>
        <v/>
      </c>
      <c r="C5725" s="140">
        <f t="shared" si="552"/>
        <v>60782400</v>
      </c>
      <c r="D5725" s="144"/>
      <c r="G5725" s="147"/>
      <c r="X5725" s="146"/>
      <c r="Y5725" s="146"/>
      <c r="Z5725" s="199"/>
      <c r="AA5725" s="146"/>
      <c r="AB5725" s="148"/>
    </row>
    <row r="5726" spans="1:28" x14ac:dyDescent="0.2">
      <c r="A5726" s="150"/>
      <c r="B5726" s="149" t="str">
        <f t="shared" si="551"/>
        <v/>
      </c>
      <c r="C5726" s="140">
        <f t="shared" si="552"/>
        <v>60793200</v>
      </c>
      <c r="D5726" s="144"/>
      <c r="G5726" s="147"/>
      <c r="X5726" s="146"/>
      <c r="Y5726" s="146"/>
      <c r="Z5726" s="199"/>
      <c r="AA5726" s="146"/>
      <c r="AB5726" s="148"/>
    </row>
    <row r="5727" spans="1:28" x14ac:dyDescent="0.2">
      <c r="A5727" s="150"/>
      <c r="B5727" s="149" t="str">
        <f t="shared" si="551"/>
        <v/>
      </c>
      <c r="C5727" s="140">
        <f t="shared" si="552"/>
        <v>60804000</v>
      </c>
      <c r="D5727" s="144"/>
      <c r="G5727" s="147"/>
      <c r="X5727" s="146"/>
      <c r="Y5727" s="146"/>
      <c r="Z5727" s="199"/>
      <c r="AA5727" s="146"/>
      <c r="AB5727" s="148"/>
    </row>
    <row r="5728" spans="1:28" x14ac:dyDescent="0.2">
      <c r="A5728" s="150"/>
      <c r="B5728" s="149" t="str">
        <f t="shared" si="551"/>
        <v/>
      </c>
      <c r="C5728" s="140">
        <f t="shared" si="552"/>
        <v>60814800</v>
      </c>
      <c r="D5728" s="144"/>
      <c r="G5728" s="147"/>
      <c r="X5728" s="146"/>
      <c r="Y5728" s="146"/>
      <c r="Z5728" s="199"/>
      <c r="AA5728" s="146"/>
      <c r="AB5728" s="148"/>
    </row>
    <row r="5729" spans="1:28" x14ac:dyDescent="0.2">
      <c r="A5729" s="150"/>
      <c r="B5729" s="149" t="str">
        <f t="shared" si="551"/>
        <v/>
      </c>
      <c r="C5729" s="140">
        <f t="shared" si="552"/>
        <v>60825600</v>
      </c>
      <c r="D5729" s="144"/>
      <c r="G5729" s="147"/>
      <c r="X5729" s="146"/>
      <c r="Y5729" s="146"/>
      <c r="Z5729" s="199"/>
      <c r="AA5729" s="146"/>
      <c r="AB5729" s="148"/>
    </row>
    <row r="5730" spans="1:28" x14ac:dyDescent="0.2">
      <c r="A5730" s="150"/>
      <c r="B5730" s="149" t="str">
        <f t="shared" si="551"/>
        <v/>
      </c>
      <c r="C5730" s="140">
        <f t="shared" si="552"/>
        <v>60836400</v>
      </c>
      <c r="D5730" s="144"/>
      <c r="G5730" s="147"/>
      <c r="X5730" s="146"/>
      <c r="Y5730" s="146"/>
      <c r="Z5730" s="199"/>
      <c r="AA5730" s="146"/>
      <c r="AB5730" s="148"/>
    </row>
    <row r="5731" spans="1:28" x14ac:dyDescent="0.2">
      <c r="A5731" s="150"/>
      <c r="B5731" s="149" t="str">
        <f t="shared" si="551"/>
        <v/>
      </c>
      <c r="C5731" s="140">
        <f t="shared" si="552"/>
        <v>60847200</v>
      </c>
      <c r="D5731" s="144"/>
      <c r="G5731" s="147"/>
      <c r="X5731" s="146"/>
      <c r="Y5731" s="146"/>
      <c r="Z5731" s="199"/>
      <c r="AA5731" s="146"/>
      <c r="AB5731" s="148"/>
    </row>
    <row r="5732" spans="1:28" x14ac:dyDescent="0.2">
      <c r="A5732" s="150"/>
      <c r="B5732" s="149" t="str">
        <f t="shared" si="551"/>
        <v/>
      </c>
      <c r="C5732" s="140">
        <f t="shared" si="552"/>
        <v>60858000</v>
      </c>
      <c r="D5732" s="144"/>
      <c r="G5732" s="147"/>
      <c r="X5732" s="146"/>
      <c r="Y5732" s="146"/>
      <c r="Z5732" s="199"/>
      <c r="AA5732" s="146"/>
      <c r="AB5732" s="148"/>
    </row>
    <row r="5733" spans="1:28" x14ac:dyDescent="0.2">
      <c r="A5733" s="150"/>
      <c r="B5733" s="149" t="str">
        <f t="shared" si="551"/>
        <v/>
      </c>
      <c r="C5733" s="140">
        <f t="shared" si="552"/>
        <v>60868800</v>
      </c>
      <c r="D5733" s="144"/>
      <c r="G5733" s="147"/>
      <c r="X5733" s="146"/>
      <c r="Y5733" s="146"/>
      <c r="Z5733" s="199"/>
      <c r="AA5733" s="146"/>
      <c r="AB5733" s="148"/>
    </row>
    <row r="5734" spans="1:28" x14ac:dyDescent="0.2">
      <c r="A5734" s="150"/>
      <c r="B5734" s="149" t="str">
        <f t="shared" si="551"/>
        <v/>
      </c>
      <c r="C5734" s="140">
        <f t="shared" si="552"/>
        <v>60879600</v>
      </c>
      <c r="D5734" s="144"/>
      <c r="G5734" s="147"/>
      <c r="X5734" s="146"/>
      <c r="Y5734" s="146"/>
      <c r="Z5734" s="199"/>
      <c r="AA5734" s="146"/>
      <c r="AB5734" s="148"/>
    </row>
    <row r="5735" spans="1:28" x14ac:dyDescent="0.2">
      <c r="A5735" s="150"/>
      <c r="B5735" s="149" t="str">
        <f t="shared" si="551"/>
        <v/>
      </c>
      <c r="C5735" s="140">
        <f t="shared" si="552"/>
        <v>60890400</v>
      </c>
      <c r="D5735" s="144"/>
      <c r="G5735" s="147"/>
      <c r="X5735" s="146"/>
      <c r="Y5735" s="146"/>
      <c r="Z5735" s="199"/>
      <c r="AA5735" s="146"/>
      <c r="AB5735" s="148"/>
    </row>
    <row r="5736" spans="1:28" x14ac:dyDescent="0.2">
      <c r="A5736" s="150"/>
      <c r="B5736" s="149" t="str">
        <f t="shared" si="551"/>
        <v/>
      </c>
      <c r="C5736" s="140">
        <f t="shared" si="552"/>
        <v>60901200</v>
      </c>
      <c r="D5736" s="144"/>
      <c r="G5736" s="147"/>
      <c r="X5736" s="146"/>
      <c r="Y5736" s="146"/>
      <c r="Z5736" s="199"/>
      <c r="AA5736" s="146"/>
      <c r="AB5736" s="148"/>
    </row>
    <row r="5737" spans="1:28" x14ac:dyDescent="0.2">
      <c r="A5737" s="150"/>
      <c r="B5737" s="149" t="str">
        <f t="shared" si="551"/>
        <v/>
      </c>
      <c r="C5737" s="140">
        <f t="shared" si="552"/>
        <v>60912000</v>
      </c>
      <c r="D5737" s="144"/>
      <c r="G5737" s="147"/>
      <c r="X5737" s="146"/>
      <c r="Y5737" s="146"/>
      <c r="Z5737" s="199"/>
      <c r="AA5737" s="146"/>
      <c r="AB5737" s="148"/>
    </row>
    <row r="5738" spans="1:28" x14ac:dyDescent="0.2">
      <c r="A5738" s="150"/>
      <c r="B5738" s="149" t="str">
        <f t="shared" si="551"/>
        <v/>
      </c>
      <c r="C5738" s="140">
        <f t="shared" si="552"/>
        <v>60922800</v>
      </c>
      <c r="D5738" s="144"/>
      <c r="G5738" s="147"/>
      <c r="X5738" s="146"/>
      <c r="Y5738" s="146"/>
      <c r="Z5738" s="199"/>
      <c r="AA5738" s="146"/>
      <c r="AB5738" s="148"/>
    </row>
    <row r="5739" spans="1:28" x14ac:dyDescent="0.2">
      <c r="A5739" s="150"/>
      <c r="B5739" s="149" t="str">
        <f t="shared" si="551"/>
        <v/>
      </c>
      <c r="C5739" s="140">
        <f t="shared" si="552"/>
        <v>60933600</v>
      </c>
      <c r="D5739" s="144"/>
      <c r="G5739" s="147"/>
      <c r="X5739" s="146"/>
      <c r="Y5739" s="146"/>
      <c r="Z5739" s="199"/>
      <c r="AA5739" s="146"/>
      <c r="AB5739" s="148"/>
    </row>
    <row r="5740" spans="1:28" x14ac:dyDescent="0.2">
      <c r="A5740" s="150"/>
      <c r="B5740" s="149" t="str">
        <f t="shared" si="551"/>
        <v/>
      </c>
      <c r="C5740" s="140">
        <f t="shared" si="552"/>
        <v>60944400</v>
      </c>
      <c r="D5740" s="144"/>
      <c r="G5740" s="147"/>
      <c r="X5740" s="146"/>
      <c r="Y5740" s="146"/>
      <c r="Z5740" s="199"/>
      <c r="AA5740" s="146"/>
      <c r="AB5740" s="148"/>
    </row>
    <row r="5741" spans="1:28" x14ac:dyDescent="0.2">
      <c r="A5741" s="150"/>
      <c r="B5741" s="149" t="str">
        <f t="shared" si="551"/>
        <v/>
      </c>
      <c r="C5741" s="140">
        <f t="shared" si="552"/>
        <v>60955200</v>
      </c>
      <c r="D5741" s="144"/>
      <c r="G5741" s="147"/>
      <c r="X5741" s="146"/>
      <c r="Y5741" s="146"/>
      <c r="Z5741" s="199"/>
      <c r="AA5741" s="146"/>
      <c r="AB5741" s="148"/>
    </row>
    <row r="5742" spans="1:28" x14ac:dyDescent="0.2">
      <c r="A5742" s="150"/>
      <c r="B5742" s="149" t="str">
        <f t="shared" si="551"/>
        <v/>
      </c>
      <c r="C5742" s="140">
        <f t="shared" si="552"/>
        <v>60966000</v>
      </c>
      <c r="D5742" s="144"/>
      <c r="G5742" s="147"/>
      <c r="X5742" s="146"/>
      <c r="Y5742" s="146"/>
      <c r="Z5742" s="199"/>
      <c r="AA5742" s="146"/>
      <c r="AB5742" s="148"/>
    </row>
    <row r="5743" spans="1:28" x14ac:dyDescent="0.2">
      <c r="A5743" s="150"/>
      <c r="B5743" s="149" t="str">
        <f t="shared" si="551"/>
        <v/>
      </c>
      <c r="C5743" s="140">
        <f t="shared" si="552"/>
        <v>60976800</v>
      </c>
      <c r="D5743" s="144"/>
      <c r="G5743" s="147"/>
      <c r="X5743" s="146"/>
      <c r="Y5743" s="146"/>
      <c r="Z5743" s="199"/>
      <c r="AA5743" s="146"/>
      <c r="AB5743" s="148"/>
    </row>
    <row r="5744" spans="1:28" x14ac:dyDescent="0.2">
      <c r="A5744" s="150"/>
      <c r="B5744" s="149" t="str">
        <f t="shared" si="551"/>
        <v/>
      </c>
      <c r="C5744" s="140">
        <f t="shared" si="552"/>
        <v>60987600</v>
      </c>
      <c r="D5744" s="144"/>
      <c r="G5744" s="147"/>
      <c r="X5744" s="146"/>
      <c r="Y5744" s="146"/>
      <c r="Z5744" s="199"/>
      <c r="AA5744" s="146"/>
      <c r="AB5744" s="148"/>
    </row>
    <row r="5745" spans="1:28" x14ac:dyDescent="0.2">
      <c r="A5745" s="150"/>
      <c r="B5745" s="149" t="str">
        <f t="shared" si="551"/>
        <v/>
      </c>
      <c r="C5745" s="140">
        <f t="shared" si="552"/>
        <v>60998400</v>
      </c>
      <c r="D5745" s="144"/>
      <c r="G5745" s="147"/>
      <c r="X5745" s="146"/>
      <c r="Y5745" s="146"/>
      <c r="Z5745" s="199"/>
      <c r="AA5745" s="146"/>
      <c r="AB5745" s="148"/>
    </row>
    <row r="5746" spans="1:28" x14ac:dyDescent="0.2">
      <c r="A5746" s="150"/>
      <c r="B5746" s="149" t="str">
        <f t="shared" si="551"/>
        <v/>
      </c>
      <c r="C5746" s="140">
        <f t="shared" si="552"/>
        <v>61009200</v>
      </c>
      <c r="D5746" s="144"/>
      <c r="G5746" s="147"/>
      <c r="X5746" s="146"/>
      <c r="Y5746" s="146"/>
      <c r="Z5746" s="199"/>
      <c r="AA5746" s="146"/>
      <c r="AB5746" s="148"/>
    </row>
    <row r="5747" spans="1:28" x14ac:dyDescent="0.2">
      <c r="A5747" s="150"/>
      <c r="B5747" s="149" t="str">
        <f t="shared" si="551"/>
        <v/>
      </c>
      <c r="C5747" s="140">
        <f t="shared" si="552"/>
        <v>61020000</v>
      </c>
      <c r="D5747" s="144"/>
      <c r="G5747" s="147"/>
      <c r="X5747" s="146"/>
      <c r="Y5747" s="146"/>
      <c r="Z5747" s="199"/>
      <c r="AA5747" s="146"/>
      <c r="AB5747" s="148"/>
    </row>
    <row r="5748" spans="1:28" x14ac:dyDescent="0.2">
      <c r="A5748" s="150"/>
      <c r="B5748" s="149" t="str">
        <f t="shared" si="551"/>
        <v/>
      </c>
      <c r="C5748" s="140">
        <f t="shared" si="552"/>
        <v>61030800</v>
      </c>
      <c r="D5748" s="144"/>
      <c r="G5748" s="147"/>
      <c r="X5748" s="146"/>
      <c r="Y5748" s="146"/>
      <c r="Z5748" s="199"/>
      <c r="AA5748" s="146"/>
      <c r="AB5748" s="148"/>
    </row>
    <row r="5749" spans="1:28" x14ac:dyDescent="0.2">
      <c r="A5749" s="150"/>
      <c r="B5749" s="149" t="str">
        <f t="shared" si="551"/>
        <v/>
      </c>
      <c r="C5749" s="140">
        <f t="shared" si="552"/>
        <v>61041600</v>
      </c>
      <c r="D5749" s="144"/>
      <c r="G5749" s="147"/>
      <c r="X5749" s="146"/>
      <c r="Y5749" s="146"/>
      <c r="Z5749" s="199"/>
      <c r="AA5749" s="146"/>
      <c r="AB5749" s="148"/>
    </row>
    <row r="5750" spans="1:28" x14ac:dyDescent="0.2">
      <c r="A5750" s="150"/>
      <c r="B5750" s="149" t="str">
        <f t="shared" ref="B5750:B5813" si="553">IF(D5750="","",B5749+$N$5/24+0.000000001)</f>
        <v/>
      </c>
      <c r="C5750" s="140">
        <f t="shared" si="552"/>
        <v>61052400</v>
      </c>
      <c r="D5750" s="144"/>
      <c r="G5750" s="147"/>
      <c r="X5750" s="146"/>
      <c r="Y5750" s="146"/>
      <c r="Z5750" s="199"/>
      <c r="AA5750" s="146"/>
      <c r="AB5750" s="148"/>
    </row>
    <row r="5751" spans="1:28" x14ac:dyDescent="0.2">
      <c r="A5751" s="150"/>
      <c r="B5751" s="149" t="str">
        <f t="shared" si="553"/>
        <v/>
      </c>
      <c r="C5751" s="140">
        <f t="shared" si="552"/>
        <v>61063200</v>
      </c>
      <c r="D5751" s="144"/>
      <c r="G5751" s="147"/>
      <c r="X5751" s="146"/>
      <c r="Y5751" s="146"/>
      <c r="Z5751" s="199"/>
      <c r="AA5751" s="146"/>
      <c r="AB5751" s="148"/>
    </row>
    <row r="5752" spans="1:28" x14ac:dyDescent="0.2">
      <c r="A5752" s="150"/>
      <c r="B5752" s="149" t="str">
        <f t="shared" si="553"/>
        <v/>
      </c>
      <c r="C5752" s="140">
        <f t="shared" si="552"/>
        <v>61074000</v>
      </c>
      <c r="D5752" s="144"/>
      <c r="G5752" s="147"/>
      <c r="X5752" s="146"/>
      <c r="Y5752" s="146"/>
      <c r="Z5752" s="199"/>
      <c r="AA5752" s="146"/>
      <c r="AB5752" s="148"/>
    </row>
    <row r="5753" spans="1:28" x14ac:dyDescent="0.2">
      <c r="A5753" s="150"/>
      <c r="B5753" s="149" t="str">
        <f t="shared" si="553"/>
        <v/>
      </c>
      <c r="C5753" s="140">
        <f t="shared" si="552"/>
        <v>61084800</v>
      </c>
      <c r="D5753" s="144"/>
      <c r="G5753" s="147"/>
      <c r="X5753" s="146"/>
      <c r="Y5753" s="146"/>
      <c r="Z5753" s="199"/>
      <c r="AA5753" s="146"/>
      <c r="AB5753" s="148"/>
    </row>
    <row r="5754" spans="1:28" x14ac:dyDescent="0.2">
      <c r="A5754" s="150"/>
      <c r="B5754" s="149" t="str">
        <f t="shared" si="553"/>
        <v/>
      </c>
      <c r="C5754" s="140">
        <f t="shared" si="552"/>
        <v>61095600</v>
      </c>
      <c r="D5754" s="144"/>
      <c r="G5754" s="147"/>
      <c r="X5754" s="146"/>
      <c r="Y5754" s="146"/>
      <c r="Z5754" s="199"/>
      <c r="AA5754" s="146"/>
      <c r="AB5754" s="148"/>
    </row>
    <row r="5755" spans="1:28" x14ac:dyDescent="0.2">
      <c r="A5755" s="150"/>
      <c r="B5755" s="149" t="str">
        <f t="shared" si="553"/>
        <v/>
      </c>
      <c r="C5755" s="140">
        <f t="shared" si="552"/>
        <v>61106400</v>
      </c>
      <c r="D5755" s="144"/>
      <c r="G5755" s="147"/>
      <c r="X5755" s="146"/>
      <c r="Y5755" s="146"/>
      <c r="Z5755" s="199"/>
      <c r="AA5755" s="146"/>
      <c r="AB5755" s="148"/>
    </row>
    <row r="5756" spans="1:28" x14ac:dyDescent="0.2">
      <c r="A5756" s="150"/>
      <c r="B5756" s="149" t="str">
        <f t="shared" si="553"/>
        <v/>
      </c>
      <c r="C5756" s="140">
        <f t="shared" ref="C5756:C5819" si="554">C5755+$N$5*3600+0.00000000001</f>
        <v>61117200</v>
      </c>
      <c r="D5756" s="144"/>
      <c r="G5756" s="147"/>
      <c r="X5756" s="146"/>
      <c r="Y5756" s="146"/>
      <c r="Z5756" s="199"/>
      <c r="AA5756" s="146"/>
      <c r="AB5756" s="148"/>
    </row>
    <row r="5757" spans="1:28" x14ac:dyDescent="0.2">
      <c r="A5757" s="150"/>
      <c r="B5757" s="149" t="str">
        <f t="shared" si="553"/>
        <v/>
      </c>
      <c r="C5757" s="140">
        <f t="shared" si="554"/>
        <v>61128000</v>
      </c>
      <c r="D5757" s="144"/>
      <c r="G5757" s="147"/>
      <c r="X5757" s="146"/>
      <c r="Y5757" s="146"/>
      <c r="Z5757" s="199"/>
      <c r="AA5757" s="146"/>
      <c r="AB5757" s="148"/>
    </row>
    <row r="5758" spans="1:28" x14ac:dyDescent="0.2">
      <c r="A5758" s="150"/>
      <c r="B5758" s="149" t="str">
        <f t="shared" si="553"/>
        <v/>
      </c>
      <c r="C5758" s="140">
        <f t="shared" si="554"/>
        <v>61138800</v>
      </c>
      <c r="D5758" s="144"/>
      <c r="G5758" s="147"/>
      <c r="X5758" s="146"/>
      <c r="Y5758" s="146"/>
      <c r="Z5758" s="199"/>
      <c r="AA5758" s="146"/>
      <c r="AB5758" s="148"/>
    </row>
    <row r="5759" spans="1:28" x14ac:dyDescent="0.2">
      <c r="A5759" s="150"/>
      <c r="B5759" s="149" t="str">
        <f t="shared" si="553"/>
        <v/>
      </c>
      <c r="C5759" s="140">
        <f t="shared" si="554"/>
        <v>61149600</v>
      </c>
      <c r="D5759" s="144"/>
      <c r="G5759" s="147"/>
      <c r="X5759" s="146"/>
      <c r="Y5759" s="146"/>
      <c r="Z5759" s="199"/>
      <c r="AA5759" s="146"/>
      <c r="AB5759" s="148"/>
    </row>
    <row r="5760" spans="1:28" x14ac:dyDescent="0.2">
      <c r="A5760" s="150"/>
      <c r="B5760" s="149" t="str">
        <f t="shared" si="553"/>
        <v/>
      </c>
      <c r="C5760" s="140">
        <f t="shared" si="554"/>
        <v>61160400</v>
      </c>
      <c r="D5760" s="144"/>
      <c r="G5760" s="147"/>
      <c r="X5760" s="146"/>
      <c r="Y5760" s="146"/>
      <c r="Z5760" s="199"/>
      <c r="AA5760" s="146"/>
      <c r="AB5760" s="148"/>
    </row>
    <row r="5761" spans="1:28" x14ac:dyDescent="0.2">
      <c r="A5761" s="150"/>
      <c r="B5761" s="149" t="str">
        <f t="shared" si="553"/>
        <v/>
      </c>
      <c r="C5761" s="140">
        <f t="shared" si="554"/>
        <v>61171200</v>
      </c>
      <c r="D5761" s="144"/>
      <c r="G5761" s="147"/>
      <c r="X5761" s="146"/>
      <c r="Y5761" s="146"/>
      <c r="Z5761" s="199"/>
      <c r="AA5761" s="146"/>
      <c r="AB5761" s="148"/>
    </row>
    <row r="5762" spans="1:28" x14ac:dyDescent="0.2">
      <c r="A5762" s="150"/>
      <c r="B5762" s="149" t="str">
        <f t="shared" si="553"/>
        <v/>
      </c>
      <c r="C5762" s="140">
        <f t="shared" si="554"/>
        <v>61182000</v>
      </c>
      <c r="D5762" s="144"/>
      <c r="G5762" s="147"/>
      <c r="X5762" s="146"/>
      <c r="Y5762" s="146"/>
      <c r="Z5762" s="199"/>
      <c r="AA5762" s="146"/>
      <c r="AB5762" s="148"/>
    </row>
    <row r="5763" spans="1:28" x14ac:dyDescent="0.2">
      <c r="A5763" s="150"/>
      <c r="B5763" s="149" t="str">
        <f t="shared" si="553"/>
        <v/>
      </c>
      <c r="C5763" s="140">
        <f t="shared" si="554"/>
        <v>61192800</v>
      </c>
      <c r="D5763" s="144"/>
      <c r="G5763" s="147"/>
      <c r="X5763" s="146"/>
      <c r="Y5763" s="146"/>
      <c r="Z5763" s="199"/>
      <c r="AA5763" s="146"/>
      <c r="AB5763" s="148"/>
    </row>
    <row r="5764" spans="1:28" x14ac:dyDescent="0.2">
      <c r="A5764" s="150"/>
      <c r="B5764" s="149" t="str">
        <f t="shared" si="553"/>
        <v/>
      </c>
      <c r="C5764" s="140">
        <f t="shared" si="554"/>
        <v>61203600</v>
      </c>
      <c r="D5764" s="144"/>
      <c r="G5764" s="147"/>
      <c r="X5764" s="146"/>
      <c r="Y5764" s="146"/>
      <c r="Z5764" s="199"/>
      <c r="AA5764" s="146"/>
      <c r="AB5764" s="148"/>
    </row>
    <row r="5765" spans="1:28" x14ac:dyDescent="0.2">
      <c r="A5765" s="150"/>
      <c r="B5765" s="149" t="str">
        <f t="shared" si="553"/>
        <v/>
      </c>
      <c r="C5765" s="140">
        <f t="shared" si="554"/>
        <v>61214400</v>
      </c>
      <c r="D5765" s="144"/>
      <c r="G5765" s="147"/>
      <c r="X5765" s="146"/>
      <c r="Y5765" s="146"/>
      <c r="Z5765" s="199"/>
      <c r="AA5765" s="146"/>
      <c r="AB5765" s="148"/>
    </row>
    <row r="5766" spans="1:28" x14ac:dyDescent="0.2">
      <c r="A5766" s="150"/>
      <c r="B5766" s="149" t="str">
        <f t="shared" si="553"/>
        <v/>
      </c>
      <c r="C5766" s="140">
        <f t="shared" si="554"/>
        <v>61225200</v>
      </c>
      <c r="D5766" s="144"/>
      <c r="G5766" s="147"/>
      <c r="X5766" s="146"/>
      <c r="Y5766" s="146"/>
      <c r="Z5766" s="199"/>
      <c r="AA5766" s="146"/>
      <c r="AB5766" s="148"/>
    </row>
    <row r="5767" spans="1:28" x14ac:dyDescent="0.2">
      <c r="A5767" s="150"/>
      <c r="B5767" s="149" t="str">
        <f t="shared" si="553"/>
        <v/>
      </c>
      <c r="C5767" s="140">
        <f t="shared" si="554"/>
        <v>61236000</v>
      </c>
      <c r="D5767" s="144"/>
      <c r="G5767" s="147"/>
      <c r="X5767" s="146"/>
      <c r="Y5767" s="146"/>
      <c r="Z5767" s="199"/>
      <c r="AA5767" s="146"/>
      <c r="AB5767" s="148"/>
    </row>
    <row r="5768" spans="1:28" x14ac:dyDescent="0.2">
      <c r="A5768" s="150"/>
      <c r="B5768" s="149" t="str">
        <f t="shared" si="553"/>
        <v/>
      </c>
      <c r="C5768" s="140">
        <f t="shared" si="554"/>
        <v>61246800</v>
      </c>
      <c r="D5768" s="144"/>
      <c r="G5768" s="147"/>
      <c r="X5768" s="146"/>
      <c r="Y5768" s="146"/>
      <c r="Z5768" s="199"/>
      <c r="AA5768" s="146"/>
      <c r="AB5768" s="148"/>
    </row>
    <row r="5769" spans="1:28" x14ac:dyDescent="0.2">
      <c r="A5769" s="150"/>
      <c r="B5769" s="149" t="str">
        <f t="shared" si="553"/>
        <v/>
      </c>
      <c r="C5769" s="140">
        <f t="shared" si="554"/>
        <v>61257600</v>
      </c>
      <c r="D5769" s="144"/>
      <c r="G5769" s="147"/>
      <c r="X5769" s="146"/>
      <c r="Y5769" s="146"/>
      <c r="Z5769" s="199"/>
      <c r="AA5769" s="146"/>
      <c r="AB5769" s="148"/>
    </row>
    <row r="5770" spans="1:28" x14ac:dyDescent="0.2">
      <c r="A5770" s="150"/>
      <c r="B5770" s="149" t="str">
        <f t="shared" si="553"/>
        <v/>
      </c>
      <c r="C5770" s="140">
        <f t="shared" si="554"/>
        <v>61268400</v>
      </c>
      <c r="D5770" s="144"/>
      <c r="G5770" s="147"/>
      <c r="X5770" s="146"/>
      <c r="Y5770" s="146"/>
      <c r="Z5770" s="199"/>
      <c r="AA5770" s="146"/>
      <c r="AB5770" s="148"/>
    </row>
    <row r="5771" spans="1:28" x14ac:dyDescent="0.2">
      <c r="A5771" s="150"/>
      <c r="B5771" s="149" t="str">
        <f t="shared" si="553"/>
        <v/>
      </c>
      <c r="C5771" s="140">
        <f t="shared" si="554"/>
        <v>61279200</v>
      </c>
      <c r="D5771" s="144"/>
      <c r="G5771" s="147"/>
      <c r="X5771" s="146"/>
      <c r="Y5771" s="146"/>
      <c r="Z5771" s="199"/>
      <c r="AA5771" s="146"/>
      <c r="AB5771" s="148"/>
    </row>
    <row r="5772" spans="1:28" x14ac:dyDescent="0.2">
      <c r="A5772" s="150"/>
      <c r="B5772" s="149" t="str">
        <f t="shared" si="553"/>
        <v/>
      </c>
      <c r="C5772" s="140">
        <f t="shared" si="554"/>
        <v>61290000</v>
      </c>
      <c r="D5772" s="144"/>
      <c r="G5772" s="147"/>
      <c r="X5772" s="146"/>
      <c r="Y5772" s="146"/>
      <c r="Z5772" s="199"/>
      <c r="AA5772" s="146"/>
      <c r="AB5772" s="148"/>
    </row>
    <row r="5773" spans="1:28" x14ac:dyDescent="0.2">
      <c r="A5773" s="150"/>
      <c r="B5773" s="149" t="str">
        <f t="shared" si="553"/>
        <v/>
      </c>
      <c r="C5773" s="140">
        <f t="shared" si="554"/>
        <v>61300800</v>
      </c>
      <c r="D5773" s="144"/>
      <c r="G5773" s="147"/>
      <c r="X5773" s="146"/>
      <c r="Y5773" s="146"/>
      <c r="Z5773" s="199"/>
      <c r="AA5773" s="146"/>
      <c r="AB5773" s="148"/>
    </row>
    <row r="5774" spans="1:28" x14ac:dyDescent="0.2">
      <c r="A5774" s="150"/>
      <c r="B5774" s="149" t="str">
        <f t="shared" si="553"/>
        <v/>
      </c>
      <c r="C5774" s="140">
        <f t="shared" si="554"/>
        <v>61311600</v>
      </c>
      <c r="D5774" s="144"/>
      <c r="G5774" s="147"/>
      <c r="X5774" s="146"/>
      <c r="Y5774" s="146"/>
      <c r="Z5774" s="199"/>
      <c r="AA5774" s="146"/>
      <c r="AB5774" s="148"/>
    </row>
    <row r="5775" spans="1:28" x14ac:dyDescent="0.2">
      <c r="A5775" s="150"/>
      <c r="B5775" s="149" t="str">
        <f t="shared" si="553"/>
        <v/>
      </c>
      <c r="C5775" s="140">
        <f t="shared" si="554"/>
        <v>61322400</v>
      </c>
      <c r="D5775" s="144"/>
      <c r="G5775" s="147"/>
      <c r="X5775" s="146"/>
      <c r="Y5775" s="146"/>
      <c r="Z5775" s="199"/>
      <c r="AA5775" s="146"/>
      <c r="AB5775" s="148"/>
    </row>
    <row r="5776" spans="1:28" x14ac:dyDescent="0.2">
      <c r="A5776" s="150"/>
      <c r="B5776" s="149" t="str">
        <f t="shared" si="553"/>
        <v/>
      </c>
      <c r="C5776" s="140">
        <f t="shared" si="554"/>
        <v>61333200</v>
      </c>
      <c r="D5776" s="144"/>
      <c r="G5776" s="147"/>
      <c r="X5776" s="146"/>
      <c r="Y5776" s="146"/>
      <c r="Z5776" s="199"/>
      <c r="AA5776" s="146"/>
      <c r="AB5776" s="148"/>
    </row>
    <row r="5777" spans="1:28" x14ac:dyDescent="0.2">
      <c r="A5777" s="150"/>
      <c r="B5777" s="149" t="str">
        <f t="shared" si="553"/>
        <v/>
      </c>
      <c r="C5777" s="140">
        <f t="shared" si="554"/>
        <v>61344000</v>
      </c>
      <c r="D5777" s="144"/>
      <c r="G5777" s="147"/>
      <c r="X5777" s="146"/>
      <c r="Y5777" s="146"/>
      <c r="Z5777" s="199"/>
      <c r="AA5777" s="146"/>
      <c r="AB5777" s="148"/>
    </row>
    <row r="5778" spans="1:28" x14ac:dyDescent="0.2">
      <c r="A5778" s="150"/>
      <c r="B5778" s="149" t="str">
        <f t="shared" si="553"/>
        <v/>
      </c>
      <c r="C5778" s="140">
        <f t="shared" si="554"/>
        <v>61354800</v>
      </c>
      <c r="D5778" s="144"/>
      <c r="G5778" s="147"/>
      <c r="X5778" s="146"/>
      <c r="Y5778" s="146"/>
      <c r="Z5778" s="199"/>
      <c r="AA5778" s="146"/>
      <c r="AB5778" s="148"/>
    </row>
    <row r="5779" spans="1:28" x14ac:dyDescent="0.2">
      <c r="A5779" s="150"/>
      <c r="B5779" s="149" t="str">
        <f t="shared" si="553"/>
        <v/>
      </c>
      <c r="C5779" s="140">
        <f t="shared" si="554"/>
        <v>61365600</v>
      </c>
      <c r="D5779" s="144"/>
      <c r="G5779" s="147"/>
      <c r="X5779" s="146"/>
      <c r="Y5779" s="146"/>
      <c r="Z5779" s="199"/>
      <c r="AA5779" s="146"/>
      <c r="AB5779" s="148"/>
    </row>
    <row r="5780" spans="1:28" x14ac:dyDescent="0.2">
      <c r="A5780" s="150"/>
      <c r="B5780" s="149" t="str">
        <f t="shared" si="553"/>
        <v/>
      </c>
      <c r="C5780" s="140">
        <f t="shared" si="554"/>
        <v>61376400</v>
      </c>
      <c r="D5780" s="144"/>
      <c r="G5780" s="147"/>
      <c r="X5780" s="146"/>
      <c r="Y5780" s="146"/>
      <c r="Z5780" s="199"/>
      <c r="AA5780" s="146"/>
      <c r="AB5780" s="148"/>
    </row>
    <row r="5781" spans="1:28" x14ac:dyDescent="0.2">
      <c r="A5781" s="150"/>
      <c r="B5781" s="149" t="str">
        <f t="shared" si="553"/>
        <v/>
      </c>
      <c r="C5781" s="140">
        <f t="shared" si="554"/>
        <v>61387200</v>
      </c>
      <c r="D5781" s="144"/>
      <c r="G5781" s="147"/>
      <c r="X5781" s="146"/>
      <c r="Y5781" s="146"/>
      <c r="Z5781" s="199"/>
      <c r="AA5781" s="146"/>
      <c r="AB5781" s="148"/>
    </row>
    <row r="5782" spans="1:28" x14ac:dyDescent="0.2">
      <c r="A5782" s="150"/>
      <c r="B5782" s="149" t="str">
        <f t="shared" si="553"/>
        <v/>
      </c>
      <c r="C5782" s="140">
        <f t="shared" si="554"/>
        <v>61398000</v>
      </c>
      <c r="D5782" s="144"/>
      <c r="G5782" s="147"/>
      <c r="X5782" s="146"/>
      <c r="Y5782" s="146"/>
      <c r="Z5782" s="199"/>
      <c r="AA5782" s="146"/>
      <c r="AB5782" s="148"/>
    </row>
    <row r="5783" spans="1:28" x14ac:dyDescent="0.2">
      <c r="A5783" s="150"/>
      <c r="B5783" s="149" t="str">
        <f t="shared" si="553"/>
        <v/>
      </c>
      <c r="C5783" s="140">
        <f t="shared" si="554"/>
        <v>61408800</v>
      </c>
      <c r="D5783" s="144"/>
      <c r="G5783" s="147"/>
      <c r="X5783" s="146"/>
      <c r="Y5783" s="146"/>
      <c r="Z5783" s="199"/>
      <c r="AA5783" s="146"/>
      <c r="AB5783" s="148"/>
    </row>
    <row r="5784" spans="1:28" x14ac:dyDescent="0.2">
      <c r="A5784" s="150"/>
      <c r="B5784" s="149" t="str">
        <f t="shared" si="553"/>
        <v/>
      </c>
      <c r="C5784" s="140">
        <f t="shared" si="554"/>
        <v>61419600</v>
      </c>
      <c r="D5784" s="144"/>
      <c r="G5784" s="147"/>
      <c r="X5784" s="146"/>
      <c r="Y5784" s="146"/>
      <c r="Z5784" s="199"/>
      <c r="AA5784" s="146"/>
      <c r="AB5784" s="148"/>
    </row>
    <row r="5785" spans="1:28" x14ac:dyDescent="0.2">
      <c r="A5785" s="150"/>
      <c r="B5785" s="149" t="str">
        <f t="shared" si="553"/>
        <v/>
      </c>
      <c r="C5785" s="140">
        <f t="shared" si="554"/>
        <v>61430400</v>
      </c>
      <c r="D5785" s="144"/>
      <c r="G5785" s="147"/>
      <c r="X5785" s="146"/>
      <c r="Y5785" s="146"/>
      <c r="Z5785" s="199"/>
      <c r="AA5785" s="146"/>
      <c r="AB5785" s="148"/>
    </row>
    <row r="5786" spans="1:28" x14ac:dyDescent="0.2">
      <c r="A5786" s="150"/>
      <c r="B5786" s="149" t="str">
        <f t="shared" si="553"/>
        <v/>
      </c>
      <c r="C5786" s="140">
        <f t="shared" si="554"/>
        <v>61441200</v>
      </c>
      <c r="D5786" s="144"/>
      <c r="G5786" s="147"/>
      <c r="X5786" s="146"/>
      <c r="Y5786" s="146"/>
      <c r="Z5786" s="199"/>
      <c r="AA5786" s="146"/>
      <c r="AB5786" s="148"/>
    </row>
    <row r="5787" spans="1:28" x14ac:dyDescent="0.2">
      <c r="A5787" s="150"/>
      <c r="B5787" s="149" t="str">
        <f t="shared" si="553"/>
        <v/>
      </c>
      <c r="C5787" s="140">
        <f t="shared" si="554"/>
        <v>61452000</v>
      </c>
      <c r="D5787" s="144"/>
      <c r="G5787" s="147"/>
      <c r="X5787" s="146"/>
      <c r="Y5787" s="146"/>
      <c r="Z5787" s="199"/>
      <c r="AA5787" s="146"/>
      <c r="AB5787" s="148"/>
    </row>
    <row r="5788" spans="1:28" x14ac:dyDescent="0.2">
      <c r="A5788" s="150"/>
      <c r="B5788" s="149" t="str">
        <f t="shared" si="553"/>
        <v/>
      </c>
      <c r="C5788" s="140">
        <f t="shared" si="554"/>
        <v>61462800</v>
      </c>
      <c r="D5788" s="144"/>
      <c r="G5788" s="147"/>
      <c r="X5788" s="146"/>
      <c r="Y5788" s="146"/>
      <c r="Z5788" s="199"/>
      <c r="AA5788" s="146"/>
      <c r="AB5788" s="148"/>
    </row>
    <row r="5789" spans="1:28" x14ac:dyDescent="0.2">
      <c r="A5789" s="150"/>
      <c r="B5789" s="149" t="str">
        <f t="shared" si="553"/>
        <v/>
      </c>
      <c r="C5789" s="140">
        <f t="shared" si="554"/>
        <v>61473600</v>
      </c>
      <c r="D5789" s="144"/>
      <c r="G5789" s="147"/>
      <c r="X5789" s="146"/>
      <c r="Y5789" s="146"/>
      <c r="Z5789" s="199"/>
      <c r="AA5789" s="146"/>
      <c r="AB5789" s="148"/>
    </row>
    <row r="5790" spans="1:28" x14ac:dyDescent="0.2">
      <c r="A5790" s="150"/>
      <c r="B5790" s="149" t="str">
        <f t="shared" si="553"/>
        <v/>
      </c>
      <c r="C5790" s="140">
        <f t="shared" si="554"/>
        <v>61484400</v>
      </c>
      <c r="D5790" s="144"/>
      <c r="G5790" s="147"/>
      <c r="X5790" s="146"/>
      <c r="Y5790" s="146"/>
      <c r="Z5790" s="199"/>
      <c r="AA5790" s="146"/>
      <c r="AB5790" s="148"/>
    </row>
    <row r="5791" spans="1:28" x14ac:dyDescent="0.2">
      <c r="A5791" s="150"/>
      <c r="B5791" s="149" t="str">
        <f t="shared" si="553"/>
        <v/>
      </c>
      <c r="C5791" s="140">
        <f t="shared" si="554"/>
        <v>61495200</v>
      </c>
      <c r="D5791" s="144"/>
      <c r="G5791" s="147"/>
      <c r="X5791" s="146"/>
      <c r="Y5791" s="146"/>
      <c r="Z5791" s="199"/>
      <c r="AA5791" s="146"/>
      <c r="AB5791" s="148"/>
    </row>
    <row r="5792" spans="1:28" x14ac:dyDescent="0.2">
      <c r="A5792" s="150"/>
      <c r="B5792" s="149" t="str">
        <f t="shared" si="553"/>
        <v/>
      </c>
      <c r="C5792" s="140">
        <f t="shared" si="554"/>
        <v>61506000</v>
      </c>
      <c r="D5792" s="144"/>
      <c r="G5792" s="147"/>
      <c r="X5792" s="146"/>
      <c r="Y5792" s="146"/>
      <c r="Z5792" s="199"/>
      <c r="AA5792" s="146"/>
      <c r="AB5792" s="148"/>
    </row>
    <row r="5793" spans="1:28" x14ac:dyDescent="0.2">
      <c r="A5793" s="150"/>
      <c r="B5793" s="149" t="str">
        <f t="shared" si="553"/>
        <v/>
      </c>
      <c r="C5793" s="140">
        <f t="shared" si="554"/>
        <v>61516800</v>
      </c>
      <c r="D5793" s="144"/>
      <c r="G5793" s="147"/>
      <c r="X5793" s="146"/>
      <c r="Y5793" s="146"/>
      <c r="Z5793" s="199"/>
      <c r="AA5793" s="146"/>
      <c r="AB5793" s="148"/>
    </row>
    <row r="5794" spans="1:28" x14ac:dyDescent="0.2">
      <c r="A5794" s="150"/>
      <c r="B5794" s="149" t="str">
        <f t="shared" si="553"/>
        <v/>
      </c>
      <c r="C5794" s="140">
        <f t="shared" si="554"/>
        <v>61527600</v>
      </c>
      <c r="D5794" s="144"/>
      <c r="G5794" s="147"/>
      <c r="X5794" s="146"/>
      <c r="Y5794" s="146"/>
      <c r="Z5794" s="199"/>
      <c r="AA5794" s="146"/>
      <c r="AB5794" s="148"/>
    </row>
    <row r="5795" spans="1:28" x14ac:dyDescent="0.2">
      <c r="A5795" s="150"/>
      <c r="B5795" s="149" t="str">
        <f t="shared" si="553"/>
        <v/>
      </c>
      <c r="C5795" s="140">
        <f t="shared" si="554"/>
        <v>61538400</v>
      </c>
      <c r="D5795" s="144"/>
      <c r="G5795" s="147"/>
      <c r="X5795" s="146"/>
      <c r="Y5795" s="146"/>
      <c r="Z5795" s="199"/>
      <c r="AA5795" s="146"/>
      <c r="AB5795" s="148"/>
    </row>
    <row r="5796" spans="1:28" x14ac:dyDescent="0.2">
      <c r="A5796" s="150"/>
      <c r="B5796" s="149" t="str">
        <f t="shared" si="553"/>
        <v/>
      </c>
      <c r="C5796" s="140">
        <f t="shared" si="554"/>
        <v>61549200</v>
      </c>
      <c r="D5796" s="144"/>
      <c r="G5796" s="147"/>
      <c r="X5796" s="146"/>
      <c r="Y5796" s="146"/>
      <c r="Z5796" s="199"/>
      <c r="AA5796" s="146"/>
      <c r="AB5796" s="148"/>
    </row>
    <row r="5797" spans="1:28" x14ac:dyDescent="0.2">
      <c r="A5797" s="150"/>
      <c r="B5797" s="149" t="str">
        <f t="shared" si="553"/>
        <v/>
      </c>
      <c r="C5797" s="140">
        <f t="shared" si="554"/>
        <v>61560000</v>
      </c>
      <c r="D5797" s="144"/>
      <c r="G5797" s="147"/>
      <c r="X5797" s="146"/>
      <c r="Y5797" s="146"/>
      <c r="Z5797" s="199"/>
      <c r="AA5797" s="146"/>
      <c r="AB5797" s="148"/>
    </row>
    <row r="5798" spans="1:28" x14ac:dyDescent="0.2">
      <c r="A5798" s="150"/>
      <c r="B5798" s="149" t="str">
        <f t="shared" si="553"/>
        <v/>
      </c>
      <c r="C5798" s="140">
        <f t="shared" si="554"/>
        <v>61570800</v>
      </c>
      <c r="D5798" s="144"/>
      <c r="G5798" s="147"/>
      <c r="X5798" s="146"/>
      <c r="Y5798" s="146"/>
      <c r="Z5798" s="199"/>
      <c r="AA5798" s="146"/>
      <c r="AB5798" s="148"/>
    </row>
    <row r="5799" spans="1:28" x14ac:dyDescent="0.2">
      <c r="A5799" s="150"/>
      <c r="B5799" s="149" t="str">
        <f t="shared" si="553"/>
        <v/>
      </c>
      <c r="C5799" s="140">
        <f t="shared" si="554"/>
        <v>61581600</v>
      </c>
      <c r="D5799" s="144"/>
      <c r="G5799" s="147"/>
      <c r="X5799" s="146"/>
      <c r="Y5799" s="146"/>
      <c r="Z5799" s="199"/>
      <c r="AA5799" s="146"/>
      <c r="AB5799" s="148"/>
    </row>
    <row r="5800" spans="1:28" x14ac:dyDescent="0.2">
      <c r="A5800" s="150"/>
      <c r="B5800" s="149" t="str">
        <f t="shared" si="553"/>
        <v/>
      </c>
      <c r="C5800" s="140">
        <f t="shared" si="554"/>
        <v>61592400</v>
      </c>
      <c r="D5800" s="144"/>
      <c r="G5800" s="147"/>
      <c r="X5800" s="146"/>
      <c r="Y5800" s="146"/>
      <c r="Z5800" s="199"/>
      <c r="AA5800" s="146"/>
      <c r="AB5800" s="148"/>
    </row>
    <row r="5801" spans="1:28" x14ac:dyDescent="0.2">
      <c r="A5801" s="150"/>
      <c r="B5801" s="149" t="str">
        <f t="shared" si="553"/>
        <v/>
      </c>
      <c r="C5801" s="140">
        <f t="shared" si="554"/>
        <v>61603200</v>
      </c>
      <c r="D5801" s="144"/>
      <c r="G5801" s="147"/>
      <c r="X5801" s="146"/>
      <c r="Y5801" s="146"/>
      <c r="Z5801" s="199"/>
      <c r="AA5801" s="146"/>
      <c r="AB5801" s="148"/>
    </row>
    <row r="5802" spans="1:28" x14ac:dyDescent="0.2">
      <c r="A5802" s="150"/>
      <c r="B5802" s="149" t="str">
        <f t="shared" si="553"/>
        <v/>
      </c>
      <c r="C5802" s="140">
        <f t="shared" si="554"/>
        <v>61614000</v>
      </c>
      <c r="D5802" s="144"/>
      <c r="G5802" s="147"/>
      <c r="X5802" s="146"/>
      <c r="Y5802" s="146"/>
      <c r="Z5802" s="199"/>
      <c r="AA5802" s="146"/>
      <c r="AB5802" s="148"/>
    </row>
    <row r="5803" spans="1:28" x14ac:dyDescent="0.2">
      <c r="A5803" s="150"/>
      <c r="B5803" s="149" t="str">
        <f t="shared" si="553"/>
        <v/>
      </c>
      <c r="C5803" s="140">
        <f t="shared" si="554"/>
        <v>61624800</v>
      </c>
      <c r="D5803" s="144"/>
      <c r="G5803" s="147"/>
      <c r="X5803" s="146"/>
      <c r="Y5803" s="146"/>
      <c r="Z5803" s="199"/>
      <c r="AA5803" s="146"/>
      <c r="AB5803" s="148"/>
    </row>
    <row r="5804" spans="1:28" x14ac:dyDescent="0.2">
      <c r="A5804" s="150"/>
      <c r="B5804" s="149" t="str">
        <f t="shared" si="553"/>
        <v/>
      </c>
      <c r="C5804" s="140">
        <f t="shared" si="554"/>
        <v>61635600</v>
      </c>
      <c r="D5804" s="144"/>
      <c r="G5804" s="147"/>
      <c r="X5804" s="146"/>
      <c r="Y5804" s="146"/>
      <c r="Z5804" s="199"/>
      <c r="AA5804" s="146"/>
      <c r="AB5804" s="148"/>
    </row>
    <row r="5805" spans="1:28" x14ac:dyDescent="0.2">
      <c r="A5805" s="150"/>
      <c r="B5805" s="149" t="str">
        <f t="shared" si="553"/>
        <v/>
      </c>
      <c r="C5805" s="140">
        <f t="shared" si="554"/>
        <v>61646400</v>
      </c>
      <c r="D5805" s="144"/>
      <c r="G5805" s="147"/>
      <c r="X5805" s="146"/>
      <c r="Y5805" s="146"/>
      <c r="Z5805" s="199"/>
      <c r="AA5805" s="146"/>
      <c r="AB5805" s="148"/>
    </row>
    <row r="5806" spans="1:28" x14ac:dyDescent="0.2">
      <c r="A5806" s="150"/>
      <c r="B5806" s="149" t="str">
        <f t="shared" si="553"/>
        <v/>
      </c>
      <c r="C5806" s="140">
        <f t="shared" si="554"/>
        <v>61657200</v>
      </c>
      <c r="D5806" s="144"/>
      <c r="G5806" s="147"/>
      <c r="X5806" s="146"/>
      <c r="Y5806" s="146"/>
      <c r="Z5806" s="199"/>
      <c r="AA5806" s="146"/>
      <c r="AB5806" s="148"/>
    </row>
    <row r="5807" spans="1:28" x14ac:dyDescent="0.2">
      <c r="A5807" s="150"/>
      <c r="B5807" s="149" t="str">
        <f t="shared" si="553"/>
        <v/>
      </c>
      <c r="C5807" s="140">
        <f t="shared" si="554"/>
        <v>61668000</v>
      </c>
      <c r="D5807" s="144"/>
      <c r="G5807" s="147"/>
      <c r="X5807" s="146"/>
      <c r="Y5807" s="146"/>
      <c r="Z5807" s="199"/>
      <c r="AA5807" s="146"/>
      <c r="AB5807" s="148"/>
    </row>
    <row r="5808" spans="1:28" x14ac:dyDescent="0.2">
      <c r="A5808" s="150"/>
      <c r="B5808" s="149" t="str">
        <f t="shared" si="553"/>
        <v/>
      </c>
      <c r="C5808" s="140">
        <f t="shared" si="554"/>
        <v>61678800</v>
      </c>
      <c r="D5808" s="144"/>
      <c r="G5808" s="147"/>
      <c r="X5808" s="146"/>
      <c r="Y5808" s="146"/>
      <c r="Z5808" s="199"/>
      <c r="AA5808" s="146"/>
      <c r="AB5808" s="148"/>
    </row>
    <row r="5809" spans="1:28" x14ac:dyDescent="0.2">
      <c r="A5809" s="150"/>
      <c r="B5809" s="149" t="str">
        <f t="shared" si="553"/>
        <v/>
      </c>
      <c r="C5809" s="140">
        <f t="shared" si="554"/>
        <v>61689600</v>
      </c>
      <c r="D5809" s="144"/>
      <c r="G5809" s="147"/>
      <c r="X5809" s="146"/>
      <c r="Y5809" s="146"/>
      <c r="Z5809" s="199"/>
      <c r="AA5809" s="146"/>
      <c r="AB5809" s="148"/>
    </row>
    <row r="5810" spans="1:28" x14ac:dyDescent="0.2">
      <c r="A5810" s="150"/>
      <c r="B5810" s="149" t="str">
        <f t="shared" si="553"/>
        <v/>
      </c>
      <c r="C5810" s="140">
        <f t="shared" si="554"/>
        <v>61700400</v>
      </c>
      <c r="D5810" s="144"/>
      <c r="G5810" s="147"/>
      <c r="X5810" s="146"/>
      <c r="Y5810" s="146"/>
      <c r="Z5810" s="199"/>
      <c r="AA5810" s="146"/>
      <c r="AB5810" s="148"/>
    </row>
    <row r="5811" spans="1:28" x14ac:dyDescent="0.2">
      <c r="A5811" s="150"/>
      <c r="B5811" s="149" t="str">
        <f t="shared" si="553"/>
        <v/>
      </c>
      <c r="C5811" s="140">
        <f t="shared" si="554"/>
        <v>61711200</v>
      </c>
      <c r="D5811" s="144"/>
      <c r="G5811" s="147"/>
      <c r="X5811" s="146"/>
      <c r="Y5811" s="146"/>
      <c r="Z5811" s="199"/>
      <c r="AA5811" s="146"/>
      <c r="AB5811" s="148"/>
    </row>
    <row r="5812" spans="1:28" x14ac:dyDescent="0.2">
      <c r="A5812" s="150"/>
      <c r="B5812" s="149" t="str">
        <f t="shared" si="553"/>
        <v/>
      </c>
      <c r="C5812" s="140">
        <f t="shared" si="554"/>
        <v>61722000</v>
      </c>
      <c r="D5812" s="144"/>
      <c r="G5812" s="147"/>
      <c r="X5812" s="146"/>
      <c r="Y5812" s="146"/>
      <c r="Z5812" s="199"/>
      <c r="AA5812" s="146"/>
      <c r="AB5812" s="148"/>
    </row>
    <row r="5813" spans="1:28" x14ac:dyDescent="0.2">
      <c r="A5813" s="150"/>
      <c r="B5813" s="149" t="str">
        <f t="shared" si="553"/>
        <v/>
      </c>
      <c r="C5813" s="140">
        <f t="shared" si="554"/>
        <v>61732800</v>
      </c>
      <c r="D5813" s="144"/>
      <c r="G5813" s="147"/>
      <c r="X5813" s="146"/>
      <c r="Y5813" s="146"/>
      <c r="Z5813" s="199"/>
      <c r="AA5813" s="146"/>
      <c r="AB5813" s="148"/>
    </row>
    <row r="5814" spans="1:28" x14ac:dyDescent="0.2">
      <c r="A5814" s="150"/>
      <c r="B5814" s="149" t="str">
        <f t="shared" ref="B5814:B5877" si="555">IF(D5814="","",B5813+$N$5/24+0.000000001)</f>
        <v/>
      </c>
      <c r="C5814" s="140">
        <f t="shared" si="554"/>
        <v>61743600</v>
      </c>
      <c r="D5814" s="144"/>
      <c r="G5814" s="147"/>
      <c r="X5814" s="146"/>
      <c r="Y5814" s="146"/>
      <c r="Z5814" s="199"/>
      <c r="AA5814" s="146"/>
      <c r="AB5814" s="148"/>
    </row>
    <row r="5815" spans="1:28" x14ac:dyDescent="0.2">
      <c r="A5815" s="150"/>
      <c r="B5815" s="149" t="str">
        <f t="shared" si="555"/>
        <v/>
      </c>
      <c r="C5815" s="140">
        <f t="shared" si="554"/>
        <v>61754400</v>
      </c>
      <c r="D5815" s="144"/>
      <c r="G5815" s="147"/>
      <c r="X5815" s="146"/>
      <c r="Y5815" s="146"/>
      <c r="Z5815" s="199"/>
      <c r="AA5815" s="146"/>
      <c r="AB5815" s="148"/>
    </row>
    <row r="5816" spans="1:28" x14ac:dyDescent="0.2">
      <c r="A5816" s="150"/>
      <c r="B5816" s="149" t="str">
        <f t="shared" si="555"/>
        <v/>
      </c>
      <c r="C5816" s="140">
        <f t="shared" si="554"/>
        <v>61765200</v>
      </c>
      <c r="D5816" s="144"/>
      <c r="G5816" s="147"/>
      <c r="X5816" s="146"/>
      <c r="Y5816" s="146"/>
      <c r="Z5816" s="199"/>
      <c r="AA5816" s="146"/>
      <c r="AB5816" s="148"/>
    </row>
    <row r="5817" spans="1:28" x14ac:dyDescent="0.2">
      <c r="A5817" s="150"/>
      <c r="B5817" s="149" t="str">
        <f t="shared" si="555"/>
        <v/>
      </c>
      <c r="C5817" s="140">
        <f t="shared" si="554"/>
        <v>61776000</v>
      </c>
      <c r="D5817" s="144"/>
      <c r="G5817" s="147"/>
      <c r="X5817" s="146"/>
      <c r="Y5817" s="146"/>
      <c r="Z5817" s="199"/>
      <c r="AA5817" s="146"/>
      <c r="AB5817" s="148"/>
    </row>
    <row r="5818" spans="1:28" x14ac:dyDescent="0.2">
      <c r="A5818" s="150"/>
      <c r="B5818" s="149" t="str">
        <f t="shared" si="555"/>
        <v/>
      </c>
      <c r="C5818" s="140">
        <f t="shared" si="554"/>
        <v>61786800</v>
      </c>
      <c r="D5818" s="144"/>
      <c r="G5818" s="147"/>
      <c r="X5818" s="146"/>
      <c r="Y5818" s="146"/>
      <c r="Z5818" s="199"/>
      <c r="AA5818" s="146"/>
      <c r="AB5818" s="148"/>
    </row>
    <row r="5819" spans="1:28" x14ac:dyDescent="0.2">
      <c r="A5819" s="150"/>
      <c r="B5819" s="149" t="str">
        <f t="shared" si="555"/>
        <v/>
      </c>
      <c r="C5819" s="140">
        <f t="shared" si="554"/>
        <v>61797600</v>
      </c>
      <c r="D5819" s="144"/>
      <c r="G5819" s="147"/>
      <c r="X5819" s="146"/>
      <c r="Y5819" s="146"/>
      <c r="Z5819" s="199"/>
      <c r="AA5819" s="146"/>
      <c r="AB5819" s="148"/>
    </row>
    <row r="5820" spans="1:28" x14ac:dyDescent="0.2">
      <c r="A5820" s="150"/>
      <c r="B5820" s="149" t="str">
        <f t="shared" si="555"/>
        <v/>
      </c>
      <c r="C5820" s="140">
        <f t="shared" ref="C5820:C5883" si="556">C5819+$N$5*3600+0.00000000001</f>
        <v>61808400</v>
      </c>
      <c r="D5820" s="144"/>
      <c r="G5820" s="147"/>
      <c r="X5820" s="146"/>
      <c r="Y5820" s="146"/>
      <c r="Z5820" s="199"/>
      <c r="AA5820" s="146"/>
      <c r="AB5820" s="148"/>
    </row>
    <row r="5821" spans="1:28" x14ac:dyDescent="0.2">
      <c r="A5821" s="150"/>
      <c r="B5821" s="149" t="str">
        <f t="shared" si="555"/>
        <v/>
      </c>
      <c r="C5821" s="140">
        <f t="shared" si="556"/>
        <v>61819200</v>
      </c>
      <c r="D5821" s="144"/>
      <c r="G5821" s="147"/>
      <c r="X5821" s="146"/>
      <c r="Y5821" s="146"/>
      <c r="Z5821" s="199"/>
      <c r="AA5821" s="146"/>
      <c r="AB5821" s="148"/>
    </row>
    <row r="5822" spans="1:28" x14ac:dyDescent="0.2">
      <c r="A5822" s="150"/>
      <c r="B5822" s="149" t="str">
        <f t="shared" si="555"/>
        <v/>
      </c>
      <c r="C5822" s="140">
        <f t="shared" si="556"/>
        <v>61830000</v>
      </c>
      <c r="D5822" s="144"/>
      <c r="G5822" s="147"/>
      <c r="X5822" s="146"/>
      <c r="Y5822" s="146"/>
      <c r="Z5822" s="199"/>
      <c r="AA5822" s="146"/>
      <c r="AB5822" s="148"/>
    </row>
    <row r="5823" spans="1:28" x14ac:dyDescent="0.2">
      <c r="A5823" s="150"/>
      <c r="B5823" s="149" t="str">
        <f t="shared" si="555"/>
        <v/>
      </c>
      <c r="C5823" s="140">
        <f t="shared" si="556"/>
        <v>61840800</v>
      </c>
      <c r="D5823" s="144"/>
      <c r="G5823" s="147"/>
      <c r="X5823" s="146"/>
      <c r="Y5823" s="146"/>
      <c r="Z5823" s="199"/>
      <c r="AA5823" s="146"/>
      <c r="AB5823" s="148"/>
    </row>
    <row r="5824" spans="1:28" x14ac:dyDescent="0.2">
      <c r="A5824" s="150"/>
      <c r="B5824" s="149" t="str">
        <f t="shared" si="555"/>
        <v/>
      </c>
      <c r="C5824" s="140">
        <f t="shared" si="556"/>
        <v>61851600</v>
      </c>
      <c r="D5824" s="144"/>
      <c r="G5824" s="147"/>
      <c r="X5824" s="146"/>
      <c r="Y5824" s="146"/>
      <c r="Z5824" s="199"/>
      <c r="AA5824" s="146"/>
      <c r="AB5824" s="148"/>
    </row>
    <row r="5825" spans="1:28" x14ac:dyDescent="0.2">
      <c r="A5825" s="150"/>
      <c r="B5825" s="149" t="str">
        <f t="shared" si="555"/>
        <v/>
      </c>
      <c r="C5825" s="140">
        <f t="shared" si="556"/>
        <v>61862400</v>
      </c>
      <c r="D5825" s="144"/>
      <c r="G5825" s="147"/>
      <c r="X5825" s="146"/>
      <c r="Y5825" s="146"/>
      <c r="Z5825" s="199"/>
      <c r="AA5825" s="146"/>
      <c r="AB5825" s="148"/>
    </row>
    <row r="5826" spans="1:28" x14ac:dyDescent="0.2">
      <c r="A5826" s="150"/>
      <c r="B5826" s="149" t="str">
        <f t="shared" si="555"/>
        <v/>
      </c>
      <c r="C5826" s="140">
        <f t="shared" si="556"/>
        <v>61873200</v>
      </c>
      <c r="D5826" s="144"/>
      <c r="G5826" s="147"/>
      <c r="X5826" s="146"/>
      <c r="Y5826" s="146"/>
      <c r="Z5826" s="199"/>
      <c r="AA5826" s="146"/>
      <c r="AB5826" s="148"/>
    </row>
    <row r="5827" spans="1:28" x14ac:dyDescent="0.2">
      <c r="A5827" s="150"/>
      <c r="B5827" s="149" t="str">
        <f t="shared" si="555"/>
        <v/>
      </c>
      <c r="C5827" s="140">
        <f t="shared" si="556"/>
        <v>61884000</v>
      </c>
      <c r="D5827" s="144"/>
      <c r="G5827" s="147"/>
      <c r="X5827" s="146"/>
      <c r="Y5827" s="146"/>
      <c r="Z5827" s="199"/>
      <c r="AA5827" s="146"/>
      <c r="AB5827" s="148"/>
    </row>
    <row r="5828" spans="1:28" x14ac:dyDescent="0.2">
      <c r="A5828" s="150"/>
      <c r="B5828" s="149" t="str">
        <f t="shared" si="555"/>
        <v/>
      </c>
      <c r="C5828" s="140">
        <f t="shared" si="556"/>
        <v>61894800</v>
      </c>
      <c r="D5828" s="144"/>
      <c r="G5828" s="147"/>
      <c r="X5828" s="146"/>
      <c r="Y5828" s="146"/>
      <c r="Z5828" s="199"/>
      <c r="AA5828" s="146"/>
      <c r="AB5828" s="148"/>
    </row>
    <row r="5829" spans="1:28" x14ac:dyDescent="0.2">
      <c r="A5829" s="150"/>
      <c r="B5829" s="149" t="str">
        <f t="shared" si="555"/>
        <v/>
      </c>
      <c r="C5829" s="140">
        <f t="shared" si="556"/>
        <v>61905600</v>
      </c>
      <c r="D5829" s="144"/>
      <c r="G5829" s="147"/>
      <c r="X5829" s="146"/>
      <c r="Y5829" s="146"/>
      <c r="Z5829" s="199"/>
      <c r="AA5829" s="146"/>
      <c r="AB5829" s="148"/>
    </row>
    <row r="5830" spans="1:28" x14ac:dyDescent="0.2">
      <c r="A5830" s="150"/>
      <c r="B5830" s="149" t="str">
        <f t="shared" si="555"/>
        <v/>
      </c>
      <c r="C5830" s="140">
        <f t="shared" si="556"/>
        <v>61916400</v>
      </c>
      <c r="D5830" s="144"/>
      <c r="G5830" s="147"/>
      <c r="X5830" s="146"/>
      <c r="Y5830" s="146"/>
      <c r="Z5830" s="199"/>
      <c r="AA5830" s="146"/>
      <c r="AB5830" s="148"/>
    </row>
    <row r="5831" spans="1:28" x14ac:dyDescent="0.2">
      <c r="A5831" s="150"/>
      <c r="B5831" s="149" t="str">
        <f t="shared" si="555"/>
        <v/>
      </c>
      <c r="C5831" s="140">
        <f t="shared" si="556"/>
        <v>61927200</v>
      </c>
      <c r="D5831" s="144"/>
      <c r="G5831" s="147"/>
      <c r="X5831" s="146"/>
      <c r="Y5831" s="146"/>
      <c r="Z5831" s="199"/>
      <c r="AA5831" s="146"/>
      <c r="AB5831" s="148"/>
    </row>
    <row r="5832" spans="1:28" x14ac:dyDescent="0.2">
      <c r="A5832" s="150"/>
      <c r="B5832" s="149" t="str">
        <f t="shared" si="555"/>
        <v/>
      </c>
      <c r="C5832" s="140">
        <f t="shared" si="556"/>
        <v>61938000</v>
      </c>
      <c r="D5832" s="144"/>
      <c r="G5832" s="147"/>
      <c r="X5832" s="146"/>
      <c r="Y5832" s="146"/>
      <c r="Z5832" s="199"/>
      <c r="AA5832" s="146"/>
      <c r="AB5832" s="148"/>
    </row>
    <row r="5833" spans="1:28" x14ac:dyDescent="0.2">
      <c r="A5833" s="150"/>
      <c r="B5833" s="149" t="str">
        <f t="shared" si="555"/>
        <v/>
      </c>
      <c r="C5833" s="140">
        <f t="shared" si="556"/>
        <v>61948800</v>
      </c>
      <c r="D5833" s="144"/>
      <c r="G5833" s="147"/>
      <c r="X5833" s="146"/>
      <c r="Y5833" s="146"/>
      <c r="Z5833" s="199"/>
      <c r="AA5833" s="146"/>
      <c r="AB5833" s="148"/>
    </row>
    <row r="5834" spans="1:28" x14ac:dyDescent="0.2">
      <c r="A5834" s="150"/>
      <c r="B5834" s="149" t="str">
        <f t="shared" si="555"/>
        <v/>
      </c>
      <c r="C5834" s="140">
        <f t="shared" si="556"/>
        <v>61959600</v>
      </c>
      <c r="D5834" s="144"/>
      <c r="G5834" s="147"/>
      <c r="X5834" s="146"/>
      <c r="Y5834" s="146"/>
      <c r="Z5834" s="199"/>
      <c r="AA5834" s="146"/>
      <c r="AB5834" s="148"/>
    </row>
    <row r="5835" spans="1:28" x14ac:dyDescent="0.2">
      <c r="A5835" s="150"/>
      <c r="B5835" s="149" t="str">
        <f t="shared" si="555"/>
        <v/>
      </c>
      <c r="C5835" s="140">
        <f t="shared" si="556"/>
        <v>61970400</v>
      </c>
      <c r="D5835" s="144"/>
      <c r="G5835" s="147"/>
      <c r="X5835" s="146"/>
      <c r="Y5835" s="146"/>
      <c r="Z5835" s="199"/>
      <c r="AA5835" s="146"/>
      <c r="AB5835" s="148"/>
    </row>
    <row r="5836" spans="1:28" x14ac:dyDescent="0.2">
      <c r="A5836" s="150"/>
      <c r="B5836" s="149" t="str">
        <f t="shared" si="555"/>
        <v/>
      </c>
      <c r="C5836" s="140">
        <f t="shared" si="556"/>
        <v>61981200</v>
      </c>
      <c r="D5836" s="144"/>
      <c r="G5836" s="147"/>
      <c r="X5836" s="146"/>
      <c r="Y5836" s="146"/>
      <c r="Z5836" s="199"/>
      <c r="AA5836" s="146"/>
      <c r="AB5836" s="148"/>
    </row>
    <row r="5837" spans="1:28" x14ac:dyDescent="0.2">
      <c r="A5837" s="150"/>
      <c r="B5837" s="149" t="str">
        <f t="shared" si="555"/>
        <v/>
      </c>
      <c r="C5837" s="140">
        <f t="shared" si="556"/>
        <v>61992000</v>
      </c>
      <c r="D5837" s="144"/>
      <c r="G5837" s="147"/>
      <c r="X5837" s="146"/>
      <c r="Y5837" s="146"/>
      <c r="Z5837" s="199"/>
      <c r="AA5837" s="146"/>
      <c r="AB5837" s="148"/>
    </row>
    <row r="5838" spans="1:28" x14ac:dyDescent="0.2">
      <c r="A5838" s="150"/>
      <c r="B5838" s="149" t="str">
        <f t="shared" si="555"/>
        <v/>
      </c>
      <c r="C5838" s="140">
        <f t="shared" si="556"/>
        <v>62002800</v>
      </c>
      <c r="D5838" s="144"/>
      <c r="G5838" s="147"/>
      <c r="X5838" s="146"/>
      <c r="Y5838" s="146"/>
      <c r="Z5838" s="199"/>
      <c r="AA5838" s="146"/>
      <c r="AB5838" s="148"/>
    </row>
    <row r="5839" spans="1:28" x14ac:dyDescent="0.2">
      <c r="A5839" s="150"/>
      <c r="B5839" s="149" t="str">
        <f t="shared" si="555"/>
        <v/>
      </c>
      <c r="C5839" s="140">
        <f t="shared" si="556"/>
        <v>62013600</v>
      </c>
      <c r="D5839" s="144"/>
      <c r="G5839" s="147"/>
      <c r="X5839" s="146"/>
      <c r="Y5839" s="146"/>
      <c r="Z5839" s="199"/>
      <c r="AA5839" s="146"/>
      <c r="AB5839" s="148"/>
    </row>
    <row r="5840" spans="1:28" x14ac:dyDescent="0.2">
      <c r="A5840" s="150"/>
      <c r="B5840" s="149" t="str">
        <f t="shared" si="555"/>
        <v/>
      </c>
      <c r="C5840" s="140">
        <f t="shared" si="556"/>
        <v>62024400</v>
      </c>
      <c r="D5840" s="144"/>
      <c r="G5840" s="147"/>
      <c r="X5840" s="146"/>
      <c r="Y5840" s="146"/>
      <c r="Z5840" s="199"/>
      <c r="AA5840" s="146"/>
      <c r="AB5840" s="148"/>
    </row>
    <row r="5841" spans="1:28" x14ac:dyDescent="0.2">
      <c r="A5841" s="150"/>
      <c r="B5841" s="149" t="str">
        <f t="shared" si="555"/>
        <v/>
      </c>
      <c r="C5841" s="140">
        <f t="shared" si="556"/>
        <v>62035200</v>
      </c>
      <c r="D5841" s="144"/>
      <c r="G5841" s="147"/>
      <c r="X5841" s="146"/>
      <c r="Y5841" s="146"/>
      <c r="Z5841" s="199"/>
      <c r="AA5841" s="146"/>
      <c r="AB5841" s="148"/>
    </row>
    <row r="5842" spans="1:28" x14ac:dyDescent="0.2">
      <c r="A5842" s="150"/>
      <c r="B5842" s="149" t="str">
        <f t="shared" si="555"/>
        <v/>
      </c>
      <c r="C5842" s="140">
        <f t="shared" si="556"/>
        <v>62046000</v>
      </c>
      <c r="D5842" s="144"/>
      <c r="G5842" s="147"/>
      <c r="X5842" s="146"/>
      <c r="Y5842" s="146"/>
      <c r="Z5842" s="199"/>
      <c r="AA5842" s="146"/>
      <c r="AB5842" s="148"/>
    </row>
    <row r="5843" spans="1:28" x14ac:dyDescent="0.2">
      <c r="A5843" s="150"/>
      <c r="B5843" s="149" t="str">
        <f t="shared" si="555"/>
        <v/>
      </c>
      <c r="C5843" s="140">
        <f t="shared" si="556"/>
        <v>62056800</v>
      </c>
      <c r="D5843" s="144"/>
      <c r="G5843" s="147"/>
      <c r="X5843" s="146"/>
      <c r="Y5843" s="146"/>
      <c r="Z5843" s="199"/>
      <c r="AA5843" s="146"/>
      <c r="AB5843" s="148"/>
    </row>
    <row r="5844" spans="1:28" x14ac:dyDescent="0.2">
      <c r="A5844" s="150"/>
      <c r="B5844" s="149" t="str">
        <f t="shared" si="555"/>
        <v/>
      </c>
      <c r="C5844" s="140">
        <f t="shared" si="556"/>
        <v>62067600</v>
      </c>
      <c r="D5844" s="144"/>
      <c r="G5844" s="147"/>
      <c r="X5844" s="146"/>
      <c r="Y5844" s="146"/>
      <c r="Z5844" s="199"/>
      <c r="AA5844" s="146"/>
      <c r="AB5844" s="148"/>
    </row>
    <row r="5845" spans="1:28" x14ac:dyDescent="0.2">
      <c r="A5845" s="150"/>
      <c r="B5845" s="149" t="str">
        <f t="shared" si="555"/>
        <v/>
      </c>
      <c r="C5845" s="140">
        <f t="shared" si="556"/>
        <v>62078400</v>
      </c>
      <c r="D5845" s="144"/>
      <c r="G5845" s="147"/>
      <c r="X5845" s="146"/>
      <c r="Y5845" s="146"/>
      <c r="Z5845" s="199"/>
      <c r="AA5845" s="146"/>
      <c r="AB5845" s="148"/>
    </row>
    <row r="5846" spans="1:28" x14ac:dyDescent="0.2">
      <c r="A5846" s="150"/>
      <c r="B5846" s="149" t="str">
        <f t="shared" si="555"/>
        <v/>
      </c>
      <c r="C5846" s="140">
        <f t="shared" si="556"/>
        <v>62089200</v>
      </c>
      <c r="D5846" s="144"/>
      <c r="G5846" s="147"/>
      <c r="X5846" s="146"/>
      <c r="Y5846" s="146"/>
      <c r="Z5846" s="199"/>
      <c r="AA5846" s="146"/>
      <c r="AB5846" s="148"/>
    </row>
    <row r="5847" spans="1:28" x14ac:dyDescent="0.2">
      <c r="A5847" s="150"/>
      <c r="B5847" s="149" t="str">
        <f t="shared" si="555"/>
        <v/>
      </c>
      <c r="C5847" s="140">
        <f t="shared" si="556"/>
        <v>62100000</v>
      </c>
      <c r="D5847" s="144"/>
      <c r="G5847" s="147"/>
      <c r="X5847" s="146"/>
      <c r="Y5847" s="146"/>
      <c r="Z5847" s="199"/>
      <c r="AA5847" s="146"/>
      <c r="AB5847" s="148"/>
    </row>
    <row r="5848" spans="1:28" x14ac:dyDescent="0.2">
      <c r="A5848" s="150"/>
      <c r="B5848" s="149" t="str">
        <f t="shared" si="555"/>
        <v/>
      </c>
      <c r="C5848" s="140">
        <f t="shared" si="556"/>
        <v>62110800</v>
      </c>
      <c r="D5848" s="144"/>
      <c r="G5848" s="147"/>
      <c r="X5848" s="146"/>
      <c r="Y5848" s="146"/>
      <c r="Z5848" s="199"/>
      <c r="AA5848" s="146"/>
      <c r="AB5848" s="148"/>
    </row>
    <row r="5849" spans="1:28" x14ac:dyDescent="0.2">
      <c r="A5849" s="150"/>
      <c r="B5849" s="149" t="str">
        <f t="shared" si="555"/>
        <v/>
      </c>
      <c r="C5849" s="140">
        <f t="shared" si="556"/>
        <v>62121600</v>
      </c>
      <c r="D5849" s="144"/>
      <c r="G5849" s="147"/>
      <c r="X5849" s="146"/>
      <c r="Y5849" s="146"/>
      <c r="Z5849" s="199"/>
      <c r="AA5849" s="146"/>
      <c r="AB5849" s="148"/>
    </row>
    <row r="5850" spans="1:28" x14ac:dyDescent="0.2">
      <c r="A5850" s="150"/>
      <c r="B5850" s="149" t="str">
        <f t="shared" si="555"/>
        <v/>
      </c>
      <c r="C5850" s="140">
        <f t="shared" si="556"/>
        <v>62132400</v>
      </c>
      <c r="D5850" s="144"/>
      <c r="G5850" s="147"/>
      <c r="X5850" s="146"/>
      <c r="Y5850" s="146"/>
      <c r="Z5850" s="199"/>
      <c r="AA5850" s="146"/>
      <c r="AB5850" s="148"/>
    </row>
    <row r="5851" spans="1:28" x14ac:dyDescent="0.2">
      <c r="A5851" s="150"/>
      <c r="B5851" s="149" t="str">
        <f t="shared" si="555"/>
        <v/>
      </c>
      <c r="C5851" s="140">
        <f t="shared" si="556"/>
        <v>62143200</v>
      </c>
      <c r="D5851" s="144"/>
      <c r="G5851" s="147"/>
      <c r="X5851" s="146"/>
      <c r="Y5851" s="146"/>
      <c r="Z5851" s="199"/>
      <c r="AA5851" s="146"/>
      <c r="AB5851" s="148"/>
    </row>
    <row r="5852" spans="1:28" x14ac:dyDescent="0.2">
      <c r="A5852" s="150"/>
      <c r="B5852" s="149" t="str">
        <f t="shared" si="555"/>
        <v/>
      </c>
      <c r="C5852" s="140">
        <f t="shared" si="556"/>
        <v>62154000</v>
      </c>
      <c r="D5852" s="144"/>
      <c r="G5852" s="147"/>
      <c r="X5852" s="146"/>
      <c r="Y5852" s="146"/>
      <c r="Z5852" s="199"/>
      <c r="AA5852" s="146"/>
      <c r="AB5852" s="148"/>
    </row>
    <row r="5853" spans="1:28" x14ac:dyDescent="0.2">
      <c r="A5853" s="150"/>
      <c r="B5853" s="149" t="str">
        <f t="shared" si="555"/>
        <v/>
      </c>
      <c r="C5853" s="140">
        <f t="shared" si="556"/>
        <v>62164800</v>
      </c>
      <c r="D5853" s="144"/>
      <c r="G5853" s="147"/>
      <c r="X5853" s="146"/>
      <c r="Y5853" s="146"/>
      <c r="Z5853" s="199"/>
      <c r="AA5853" s="146"/>
      <c r="AB5853" s="148"/>
    </row>
    <row r="5854" spans="1:28" x14ac:dyDescent="0.2">
      <c r="A5854" s="150"/>
      <c r="B5854" s="149" t="str">
        <f t="shared" si="555"/>
        <v/>
      </c>
      <c r="C5854" s="140">
        <f t="shared" si="556"/>
        <v>62175600</v>
      </c>
      <c r="D5854" s="144"/>
      <c r="G5854" s="147"/>
      <c r="X5854" s="146"/>
      <c r="Y5854" s="146"/>
      <c r="Z5854" s="199"/>
      <c r="AA5854" s="146"/>
      <c r="AB5854" s="148"/>
    </row>
    <row r="5855" spans="1:28" x14ac:dyDescent="0.2">
      <c r="A5855" s="150"/>
      <c r="B5855" s="149" t="str">
        <f t="shared" si="555"/>
        <v/>
      </c>
      <c r="C5855" s="140">
        <f t="shared" si="556"/>
        <v>62186400</v>
      </c>
      <c r="D5855" s="144"/>
      <c r="G5855" s="147"/>
      <c r="X5855" s="146"/>
      <c r="Y5855" s="146"/>
      <c r="Z5855" s="199"/>
      <c r="AA5855" s="146"/>
      <c r="AB5855" s="148"/>
    </row>
    <row r="5856" spans="1:28" x14ac:dyDescent="0.2">
      <c r="A5856" s="150"/>
      <c r="B5856" s="149" t="str">
        <f t="shared" si="555"/>
        <v/>
      </c>
      <c r="C5856" s="140">
        <f t="shared" si="556"/>
        <v>62197200</v>
      </c>
      <c r="D5856" s="144"/>
      <c r="G5856" s="147"/>
      <c r="X5856" s="146"/>
      <c r="Y5856" s="146"/>
      <c r="Z5856" s="199"/>
      <c r="AA5856" s="146"/>
      <c r="AB5856" s="148"/>
    </row>
    <row r="5857" spans="1:28" x14ac:dyDescent="0.2">
      <c r="A5857" s="150"/>
      <c r="B5857" s="149" t="str">
        <f t="shared" si="555"/>
        <v/>
      </c>
      <c r="C5857" s="140">
        <f t="shared" si="556"/>
        <v>62208000</v>
      </c>
      <c r="D5857" s="144"/>
      <c r="G5857" s="147"/>
      <c r="X5857" s="146"/>
      <c r="Y5857" s="146"/>
      <c r="Z5857" s="199"/>
      <c r="AA5857" s="146"/>
      <c r="AB5857" s="148"/>
    </row>
    <row r="5858" spans="1:28" x14ac:dyDescent="0.2">
      <c r="A5858" s="150"/>
      <c r="B5858" s="149" t="str">
        <f t="shared" si="555"/>
        <v/>
      </c>
      <c r="C5858" s="140">
        <f t="shared" si="556"/>
        <v>62218800</v>
      </c>
      <c r="D5858" s="144"/>
      <c r="G5858" s="147"/>
      <c r="X5858" s="146"/>
      <c r="Y5858" s="146"/>
      <c r="Z5858" s="199"/>
      <c r="AA5858" s="146"/>
      <c r="AB5858" s="148"/>
    </row>
    <row r="5859" spans="1:28" x14ac:dyDescent="0.2">
      <c r="A5859" s="150"/>
      <c r="B5859" s="149" t="str">
        <f t="shared" si="555"/>
        <v/>
      </c>
      <c r="C5859" s="140">
        <f t="shared" si="556"/>
        <v>62229600</v>
      </c>
      <c r="D5859" s="144"/>
      <c r="G5859" s="147"/>
      <c r="X5859" s="146"/>
      <c r="Y5859" s="146"/>
      <c r="Z5859" s="199"/>
      <c r="AA5859" s="146"/>
      <c r="AB5859" s="148"/>
    </row>
    <row r="5860" spans="1:28" x14ac:dyDescent="0.2">
      <c r="A5860" s="150"/>
      <c r="B5860" s="149" t="str">
        <f t="shared" si="555"/>
        <v/>
      </c>
      <c r="C5860" s="140">
        <f t="shared" si="556"/>
        <v>62240400</v>
      </c>
      <c r="D5860" s="144"/>
      <c r="G5860" s="147"/>
      <c r="X5860" s="146"/>
      <c r="Y5860" s="146"/>
      <c r="Z5860" s="199"/>
      <c r="AA5860" s="146"/>
      <c r="AB5860" s="148"/>
    </row>
    <row r="5861" spans="1:28" x14ac:dyDescent="0.2">
      <c r="A5861" s="150"/>
      <c r="B5861" s="149" t="str">
        <f t="shared" si="555"/>
        <v/>
      </c>
      <c r="C5861" s="140">
        <f t="shared" si="556"/>
        <v>62251200</v>
      </c>
      <c r="D5861" s="144"/>
      <c r="G5861" s="147"/>
      <c r="X5861" s="146"/>
      <c r="Y5861" s="146"/>
      <c r="Z5861" s="199"/>
      <c r="AA5861" s="146"/>
      <c r="AB5861" s="148"/>
    </row>
    <row r="5862" spans="1:28" x14ac:dyDescent="0.2">
      <c r="A5862" s="150"/>
      <c r="B5862" s="149" t="str">
        <f t="shared" si="555"/>
        <v/>
      </c>
      <c r="C5862" s="140">
        <f t="shared" si="556"/>
        <v>62262000</v>
      </c>
      <c r="D5862" s="144"/>
      <c r="G5862" s="147"/>
      <c r="X5862" s="146"/>
      <c r="Y5862" s="146"/>
      <c r="Z5862" s="199"/>
      <c r="AA5862" s="146"/>
      <c r="AB5862" s="148"/>
    </row>
    <row r="5863" spans="1:28" x14ac:dyDescent="0.2">
      <c r="A5863" s="150"/>
      <c r="B5863" s="149" t="str">
        <f t="shared" si="555"/>
        <v/>
      </c>
      <c r="C5863" s="140">
        <f t="shared" si="556"/>
        <v>62272800</v>
      </c>
      <c r="D5863" s="144"/>
      <c r="G5863" s="147"/>
      <c r="X5863" s="146"/>
      <c r="Y5863" s="146"/>
      <c r="Z5863" s="199"/>
      <c r="AA5863" s="146"/>
      <c r="AB5863" s="148"/>
    </row>
    <row r="5864" spans="1:28" x14ac:dyDescent="0.2">
      <c r="A5864" s="150"/>
      <c r="B5864" s="149" t="str">
        <f t="shared" si="555"/>
        <v/>
      </c>
      <c r="C5864" s="140">
        <f t="shared" si="556"/>
        <v>62283600</v>
      </c>
      <c r="D5864" s="144"/>
      <c r="G5864" s="147"/>
      <c r="X5864" s="146"/>
      <c r="Y5864" s="146"/>
      <c r="Z5864" s="199"/>
      <c r="AA5864" s="146"/>
      <c r="AB5864" s="148"/>
    </row>
    <row r="5865" spans="1:28" x14ac:dyDescent="0.2">
      <c r="A5865" s="150"/>
      <c r="B5865" s="149" t="str">
        <f t="shared" si="555"/>
        <v/>
      </c>
      <c r="C5865" s="140">
        <f t="shared" si="556"/>
        <v>62294400</v>
      </c>
      <c r="D5865" s="144"/>
      <c r="G5865" s="147"/>
      <c r="X5865" s="146"/>
      <c r="Y5865" s="146"/>
      <c r="Z5865" s="199"/>
      <c r="AA5865" s="146"/>
      <c r="AB5865" s="148"/>
    </row>
    <row r="5866" spans="1:28" x14ac:dyDescent="0.2">
      <c r="A5866" s="150"/>
      <c r="B5866" s="149" t="str">
        <f t="shared" si="555"/>
        <v/>
      </c>
      <c r="C5866" s="140">
        <f t="shared" si="556"/>
        <v>62305200</v>
      </c>
      <c r="D5866" s="144"/>
      <c r="G5866" s="147"/>
      <c r="X5866" s="146"/>
      <c r="Y5866" s="146"/>
      <c r="Z5866" s="199"/>
      <c r="AA5866" s="146"/>
      <c r="AB5866" s="148"/>
    </row>
    <row r="5867" spans="1:28" x14ac:dyDescent="0.2">
      <c r="A5867" s="150"/>
      <c r="B5867" s="149" t="str">
        <f t="shared" si="555"/>
        <v/>
      </c>
      <c r="C5867" s="140">
        <f t="shared" si="556"/>
        <v>62316000</v>
      </c>
      <c r="D5867" s="144"/>
      <c r="G5867" s="147"/>
      <c r="X5867" s="146"/>
      <c r="Y5867" s="146"/>
      <c r="Z5867" s="199"/>
      <c r="AA5867" s="146"/>
      <c r="AB5867" s="148"/>
    </row>
    <row r="5868" spans="1:28" x14ac:dyDescent="0.2">
      <c r="A5868" s="150"/>
      <c r="B5868" s="149" t="str">
        <f t="shared" si="555"/>
        <v/>
      </c>
      <c r="C5868" s="140">
        <f t="shared" si="556"/>
        <v>62326800</v>
      </c>
      <c r="D5868" s="144"/>
      <c r="G5868" s="147"/>
      <c r="X5868" s="146"/>
      <c r="Y5868" s="146"/>
      <c r="Z5868" s="199"/>
      <c r="AA5868" s="146"/>
      <c r="AB5868" s="148"/>
    </row>
    <row r="5869" spans="1:28" x14ac:dyDescent="0.2">
      <c r="A5869" s="150"/>
      <c r="B5869" s="149" t="str">
        <f t="shared" si="555"/>
        <v/>
      </c>
      <c r="C5869" s="140">
        <f t="shared" si="556"/>
        <v>62337600</v>
      </c>
      <c r="D5869" s="144"/>
      <c r="G5869" s="147"/>
      <c r="X5869" s="146"/>
      <c r="Y5869" s="146"/>
      <c r="Z5869" s="199"/>
      <c r="AA5869" s="146"/>
      <c r="AB5869" s="148"/>
    </row>
    <row r="5870" spans="1:28" x14ac:dyDescent="0.2">
      <c r="A5870" s="150"/>
      <c r="B5870" s="149" t="str">
        <f t="shared" si="555"/>
        <v/>
      </c>
      <c r="C5870" s="140">
        <f t="shared" si="556"/>
        <v>62348400</v>
      </c>
      <c r="D5870" s="144"/>
      <c r="G5870" s="147"/>
      <c r="X5870" s="146"/>
      <c r="Y5870" s="146"/>
      <c r="Z5870" s="199"/>
      <c r="AA5870" s="146"/>
      <c r="AB5870" s="148"/>
    </row>
    <row r="5871" spans="1:28" x14ac:dyDescent="0.2">
      <c r="A5871" s="150"/>
      <c r="B5871" s="149" t="str">
        <f t="shared" si="555"/>
        <v/>
      </c>
      <c r="C5871" s="140">
        <f t="shared" si="556"/>
        <v>62359200</v>
      </c>
      <c r="D5871" s="144"/>
      <c r="G5871" s="147"/>
      <c r="X5871" s="146"/>
      <c r="Y5871" s="146"/>
      <c r="Z5871" s="199"/>
      <c r="AA5871" s="146"/>
      <c r="AB5871" s="148"/>
    </row>
    <row r="5872" spans="1:28" x14ac:dyDescent="0.2">
      <c r="A5872" s="150"/>
      <c r="B5872" s="149" t="str">
        <f t="shared" si="555"/>
        <v/>
      </c>
      <c r="C5872" s="140">
        <f t="shared" si="556"/>
        <v>62370000</v>
      </c>
      <c r="D5872" s="144"/>
      <c r="G5872" s="147"/>
      <c r="X5872" s="146"/>
      <c r="Y5872" s="146"/>
      <c r="Z5872" s="199"/>
      <c r="AA5872" s="146"/>
      <c r="AB5872" s="148"/>
    </row>
    <row r="5873" spans="1:28" x14ac:dyDescent="0.2">
      <c r="A5873" s="150"/>
      <c r="B5873" s="149" t="str">
        <f t="shared" si="555"/>
        <v/>
      </c>
      <c r="C5873" s="140">
        <f t="shared" si="556"/>
        <v>62380800</v>
      </c>
      <c r="D5873" s="144"/>
      <c r="G5873" s="147"/>
      <c r="X5873" s="146"/>
      <c r="Y5873" s="146"/>
      <c r="Z5873" s="199"/>
      <c r="AA5873" s="146"/>
      <c r="AB5873" s="148"/>
    </row>
    <row r="5874" spans="1:28" x14ac:dyDescent="0.2">
      <c r="A5874" s="150"/>
      <c r="B5874" s="149" t="str">
        <f t="shared" si="555"/>
        <v/>
      </c>
      <c r="C5874" s="140">
        <f t="shared" si="556"/>
        <v>62391600</v>
      </c>
      <c r="D5874" s="144"/>
      <c r="G5874" s="147"/>
      <c r="X5874" s="146"/>
      <c r="Y5874" s="146"/>
      <c r="Z5874" s="199"/>
      <c r="AA5874" s="146"/>
      <c r="AB5874" s="148"/>
    </row>
    <row r="5875" spans="1:28" x14ac:dyDescent="0.2">
      <c r="A5875" s="150"/>
      <c r="B5875" s="149" t="str">
        <f t="shared" si="555"/>
        <v/>
      </c>
      <c r="C5875" s="140">
        <f t="shared" si="556"/>
        <v>62402400</v>
      </c>
      <c r="D5875" s="144"/>
      <c r="G5875" s="147"/>
      <c r="X5875" s="146"/>
      <c r="Y5875" s="146"/>
      <c r="Z5875" s="199"/>
      <c r="AA5875" s="146"/>
      <c r="AB5875" s="148"/>
    </row>
    <row r="5876" spans="1:28" x14ac:dyDescent="0.2">
      <c r="A5876" s="150"/>
      <c r="B5876" s="149" t="str">
        <f t="shared" si="555"/>
        <v/>
      </c>
      <c r="C5876" s="140">
        <f t="shared" si="556"/>
        <v>62413200</v>
      </c>
      <c r="D5876" s="144"/>
      <c r="G5876" s="147"/>
      <c r="X5876" s="146"/>
      <c r="Y5876" s="146"/>
      <c r="Z5876" s="199"/>
      <c r="AA5876" s="146"/>
      <c r="AB5876" s="148"/>
    </row>
    <row r="5877" spans="1:28" x14ac:dyDescent="0.2">
      <c r="A5877" s="150"/>
      <c r="B5877" s="149" t="str">
        <f t="shared" si="555"/>
        <v/>
      </c>
      <c r="C5877" s="140">
        <f t="shared" si="556"/>
        <v>62424000</v>
      </c>
      <c r="D5877" s="144"/>
      <c r="G5877" s="147"/>
      <c r="X5877" s="146"/>
      <c r="Y5877" s="146"/>
      <c r="Z5877" s="199"/>
      <c r="AA5877" s="146"/>
      <c r="AB5877" s="148"/>
    </row>
    <row r="5878" spans="1:28" x14ac:dyDescent="0.2">
      <c r="A5878" s="150"/>
      <c r="B5878" s="149" t="str">
        <f t="shared" ref="B5878:B5941" si="557">IF(D5878="","",B5877+$N$5/24+0.000000001)</f>
        <v/>
      </c>
      <c r="C5878" s="140">
        <f t="shared" si="556"/>
        <v>62434800</v>
      </c>
      <c r="D5878" s="144"/>
      <c r="G5878" s="147"/>
      <c r="X5878" s="146"/>
      <c r="Y5878" s="146"/>
      <c r="Z5878" s="199"/>
      <c r="AA5878" s="146"/>
      <c r="AB5878" s="148"/>
    </row>
    <row r="5879" spans="1:28" x14ac:dyDescent="0.2">
      <c r="A5879" s="150"/>
      <c r="B5879" s="149" t="str">
        <f t="shared" si="557"/>
        <v/>
      </c>
      <c r="C5879" s="140">
        <f t="shared" si="556"/>
        <v>62445600</v>
      </c>
      <c r="D5879" s="144"/>
      <c r="G5879" s="147"/>
      <c r="X5879" s="146"/>
      <c r="Y5879" s="146"/>
      <c r="Z5879" s="199"/>
      <c r="AA5879" s="146"/>
      <c r="AB5879" s="148"/>
    </row>
    <row r="5880" spans="1:28" x14ac:dyDescent="0.2">
      <c r="A5880" s="150"/>
      <c r="B5880" s="149" t="str">
        <f t="shared" si="557"/>
        <v/>
      </c>
      <c r="C5880" s="140">
        <f t="shared" si="556"/>
        <v>62456400</v>
      </c>
      <c r="D5880" s="144"/>
      <c r="G5880" s="147"/>
      <c r="X5880" s="146"/>
      <c r="Y5880" s="146"/>
      <c r="Z5880" s="199"/>
      <c r="AA5880" s="146"/>
      <c r="AB5880" s="148"/>
    </row>
    <row r="5881" spans="1:28" x14ac:dyDescent="0.2">
      <c r="A5881" s="150"/>
      <c r="B5881" s="149" t="str">
        <f t="shared" si="557"/>
        <v/>
      </c>
      <c r="C5881" s="140">
        <f t="shared" si="556"/>
        <v>62467200</v>
      </c>
      <c r="D5881" s="144"/>
      <c r="G5881" s="147"/>
      <c r="X5881" s="146"/>
      <c r="Y5881" s="146"/>
      <c r="Z5881" s="199"/>
      <c r="AA5881" s="146"/>
      <c r="AB5881" s="148"/>
    </row>
    <row r="5882" spans="1:28" x14ac:dyDescent="0.2">
      <c r="A5882" s="150"/>
      <c r="B5882" s="149" t="str">
        <f t="shared" si="557"/>
        <v/>
      </c>
      <c r="C5882" s="140">
        <f t="shared" si="556"/>
        <v>62478000</v>
      </c>
      <c r="D5882" s="144"/>
      <c r="G5882" s="147"/>
      <c r="X5882" s="146"/>
      <c r="Y5882" s="146"/>
      <c r="Z5882" s="199"/>
      <c r="AA5882" s="146"/>
      <c r="AB5882" s="148"/>
    </row>
    <row r="5883" spans="1:28" x14ac:dyDescent="0.2">
      <c r="A5883" s="150"/>
      <c r="B5883" s="149" t="str">
        <f t="shared" si="557"/>
        <v/>
      </c>
      <c r="C5883" s="140">
        <f t="shared" si="556"/>
        <v>62488800</v>
      </c>
      <c r="D5883" s="144"/>
      <c r="G5883" s="147"/>
      <c r="X5883" s="146"/>
      <c r="Y5883" s="146"/>
      <c r="Z5883" s="199"/>
      <c r="AA5883" s="146"/>
      <c r="AB5883" s="148"/>
    </row>
    <row r="5884" spans="1:28" x14ac:dyDescent="0.2">
      <c r="A5884" s="150"/>
      <c r="B5884" s="149" t="str">
        <f t="shared" si="557"/>
        <v/>
      </c>
      <c r="C5884" s="140">
        <f t="shared" ref="C5884:C5947" si="558">C5883+$N$5*3600+0.00000000001</f>
        <v>62499600</v>
      </c>
      <c r="D5884" s="144"/>
      <c r="G5884" s="147"/>
      <c r="X5884" s="146"/>
      <c r="Y5884" s="146"/>
      <c r="Z5884" s="199"/>
      <c r="AA5884" s="146"/>
      <c r="AB5884" s="148"/>
    </row>
    <row r="5885" spans="1:28" x14ac:dyDescent="0.2">
      <c r="A5885" s="150"/>
      <c r="B5885" s="149" t="str">
        <f t="shared" si="557"/>
        <v/>
      </c>
      <c r="C5885" s="140">
        <f t="shared" si="558"/>
        <v>62510400</v>
      </c>
      <c r="D5885" s="144"/>
      <c r="G5885" s="147"/>
      <c r="X5885" s="146"/>
      <c r="Y5885" s="146"/>
      <c r="Z5885" s="199"/>
      <c r="AA5885" s="146"/>
      <c r="AB5885" s="148"/>
    </row>
    <row r="5886" spans="1:28" x14ac:dyDescent="0.2">
      <c r="A5886" s="150"/>
      <c r="B5886" s="149" t="str">
        <f t="shared" si="557"/>
        <v/>
      </c>
      <c r="C5886" s="140">
        <f t="shared" si="558"/>
        <v>62521200</v>
      </c>
      <c r="D5886" s="144"/>
      <c r="G5886" s="147"/>
      <c r="X5886" s="146"/>
      <c r="Y5886" s="146"/>
      <c r="Z5886" s="199"/>
      <c r="AA5886" s="146"/>
      <c r="AB5886" s="148"/>
    </row>
    <row r="5887" spans="1:28" x14ac:dyDescent="0.2">
      <c r="A5887" s="150"/>
      <c r="B5887" s="149" t="str">
        <f t="shared" si="557"/>
        <v/>
      </c>
      <c r="C5887" s="140">
        <f t="shared" si="558"/>
        <v>62532000</v>
      </c>
      <c r="D5887" s="144"/>
      <c r="G5887" s="147"/>
      <c r="X5887" s="146"/>
      <c r="Y5887" s="146"/>
      <c r="Z5887" s="199"/>
      <c r="AA5887" s="146"/>
      <c r="AB5887" s="148"/>
    </row>
    <row r="5888" spans="1:28" x14ac:dyDescent="0.2">
      <c r="A5888" s="150"/>
      <c r="B5888" s="149" t="str">
        <f t="shared" si="557"/>
        <v/>
      </c>
      <c r="C5888" s="140">
        <f t="shared" si="558"/>
        <v>62542800</v>
      </c>
      <c r="D5888" s="144"/>
      <c r="G5888" s="147"/>
      <c r="X5888" s="146"/>
      <c r="Y5888" s="146"/>
      <c r="Z5888" s="199"/>
      <c r="AA5888" s="146"/>
      <c r="AB5888" s="148"/>
    </row>
    <row r="5889" spans="1:28" x14ac:dyDescent="0.2">
      <c r="A5889" s="150"/>
      <c r="B5889" s="149" t="str">
        <f t="shared" si="557"/>
        <v/>
      </c>
      <c r="C5889" s="140">
        <f t="shared" si="558"/>
        <v>62553600</v>
      </c>
      <c r="D5889" s="144"/>
      <c r="G5889" s="147"/>
      <c r="X5889" s="146"/>
      <c r="Y5889" s="146"/>
      <c r="Z5889" s="199"/>
      <c r="AA5889" s="146"/>
      <c r="AB5889" s="148"/>
    </row>
    <row r="5890" spans="1:28" x14ac:dyDescent="0.2">
      <c r="A5890" s="150"/>
      <c r="B5890" s="149" t="str">
        <f t="shared" si="557"/>
        <v/>
      </c>
      <c r="C5890" s="140">
        <f t="shared" si="558"/>
        <v>62564400</v>
      </c>
      <c r="D5890" s="144"/>
      <c r="G5890" s="147"/>
      <c r="X5890" s="146"/>
      <c r="Y5890" s="146"/>
      <c r="Z5890" s="199"/>
      <c r="AA5890" s="146"/>
      <c r="AB5890" s="148"/>
    </row>
    <row r="5891" spans="1:28" x14ac:dyDescent="0.2">
      <c r="A5891" s="150"/>
      <c r="B5891" s="149" t="str">
        <f t="shared" si="557"/>
        <v/>
      </c>
      <c r="C5891" s="140">
        <f t="shared" si="558"/>
        <v>62575200</v>
      </c>
      <c r="D5891" s="144"/>
      <c r="G5891" s="147"/>
      <c r="X5891" s="146"/>
      <c r="Y5891" s="146"/>
      <c r="Z5891" s="199"/>
      <c r="AA5891" s="146"/>
      <c r="AB5891" s="148"/>
    </row>
    <row r="5892" spans="1:28" x14ac:dyDescent="0.2">
      <c r="A5892" s="150"/>
      <c r="B5892" s="149" t="str">
        <f t="shared" si="557"/>
        <v/>
      </c>
      <c r="C5892" s="140">
        <f t="shared" si="558"/>
        <v>62586000</v>
      </c>
      <c r="D5892" s="144"/>
      <c r="G5892" s="147"/>
      <c r="X5892" s="146"/>
      <c r="Y5892" s="146"/>
      <c r="Z5892" s="199"/>
      <c r="AA5892" s="146"/>
      <c r="AB5892" s="148"/>
    </row>
    <row r="5893" spans="1:28" x14ac:dyDescent="0.2">
      <c r="A5893" s="150"/>
      <c r="B5893" s="149" t="str">
        <f t="shared" si="557"/>
        <v/>
      </c>
      <c r="C5893" s="140">
        <f t="shared" si="558"/>
        <v>62596800</v>
      </c>
      <c r="D5893" s="144"/>
      <c r="G5893" s="147"/>
      <c r="X5893" s="146"/>
      <c r="Y5893" s="146"/>
      <c r="Z5893" s="199"/>
      <c r="AA5893" s="146"/>
      <c r="AB5893" s="148"/>
    </row>
    <row r="5894" spans="1:28" x14ac:dyDescent="0.2">
      <c r="A5894" s="150"/>
      <c r="B5894" s="149" t="str">
        <f t="shared" si="557"/>
        <v/>
      </c>
      <c r="C5894" s="140">
        <f t="shared" si="558"/>
        <v>62607600</v>
      </c>
      <c r="D5894" s="144"/>
      <c r="G5894" s="147"/>
      <c r="X5894" s="146"/>
      <c r="Y5894" s="146"/>
      <c r="Z5894" s="199"/>
      <c r="AA5894" s="146"/>
      <c r="AB5894" s="148"/>
    </row>
    <row r="5895" spans="1:28" x14ac:dyDescent="0.2">
      <c r="A5895" s="150"/>
      <c r="B5895" s="149" t="str">
        <f t="shared" si="557"/>
        <v/>
      </c>
      <c r="C5895" s="140">
        <f t="shared" si="558"/>
        <v>62618400</v>
      </c>
      <c r="D5895" s="144"/>
      <c r="G5895" s="147"/>
      <c r="X5895" s="146"/>
      <c r="Y5895" s="146"/>
      <c r="Z5895" s="199"/>
      <c r="AA5895" s="146"/>
      <c r="AB5895" s="148"/>
    </row>
    <row r="5896" spans="1:28" x14ac:dyDescent="0.2">
      <c r="A5896" s="150"/>
      <c r="B5896" s="149" t="str">
        <f t="shared" si="557"/>
        <v/>
      </c>
      <c r="C5896" s="140">
        <f t="shared" si="558"/>
        <v>62629200</v>
      </c>
      <c r="D5896" s="144"/>
      <c r="G5896" s="147"/>
      <c r="X5896" s="146"/>
      <c r="Y5896" s="146"/>
      <c r="Z5896" s="199"/>
      <c r="AA5896" s="146"/>
      <c r="AB5896" s="148"/>
    </row>
    <row r="5897" spans="1:28" x14ac:dyDescent="0.2">
      <c r="A5897" s="150"/>
      <c r="B5897" s="149" t="str">
        <f t="shared" si="557"/>
        <v/>
      </c>
      <c r="C5897" s="140">
        <f t="shared" si="558"/>
        <v>62640000</v>
      </c>
      <c r="D5897" s="144"/>
      <c r="G5897" s="147"/>
      <c r="X5897" s="146"/>
      <c r="Y5897" s="146"/>
      <c r="Z5897" s="199"/>
      <c r="AA5897" s="146"/>
      <c r="AB5897" s="148"/>
    </row>
    <row r="5898" spans="1:28" x14ac:dyDescent="0.2">
      <c r="A5898" s="150"/>
      <c r="B5898" s="149" t="str">
        <f t="shared" si="557"/>
        <v/>
      </c>
      <c r="C5898" s="140">
        <f t="shared" si="558"/>
        <v>62650800</v>
      </c>
      <c r="D5898" s="144"/>
      <c r="G5898" s="147"/>
      <c r="X5898" s="146"/>
      <c r="Y5898" s="146"/>
      <c r="Z5898" s="199"/>
      <c r="AA5898" s="146"/>
      <c r="AB5898" s="148"/>
    </row>
    <row r="5899" spans="1:28" x14ac:dyDescent="0.2">
      <c r="A5899" s="150"/>
      <c r="B5899" s="149" t="str">
        <f t="shared" si="557"/>
        <v/>
      </c>
      <c r="C5899" s="140">
        <f t="shared" si="558"/>
        <v>62661600</v>
      </c>
      <c r="D5899" s="144"/>
      <c r="G5899" s="147"/>
      <c r="X5899" s="146"/>
      <c r="Y5899" s="146"/>
      <c r="Z5899" s="199"/>
      <c r="AA5899" s="146"/>
      <c r="AB5899" s="148"/>
    </row>
    <row r="5900" spans="1:28" x14ac:dyDescent="0.2">
      <c r="A5900" s="150"/>
      <c r="B5900" s="149" t="str">
        <f t="shared" si="557"/>
        <v/>
      </c>
      <c r="C5900" s="140">
        <f t="shared" si="558"/>
        <v>62672400</v>
      </c>
      <c r="D5900" s="144"/>
      <c r="G5900" s="147"/>
      <c r="X5900" s="146"/>
      <c r="Y5900" s="146"/>
      <c r="Z5900" s="199"/>
      <c r="AA5900" s="146"/>
      <c r="AB5900" s="148"/>
    </row>
    <row r="5901" spans="1:28" x14ac:dyDescent="0.2">
      <c r="A5901" s="150"/>
      <c r="B5901" s="149" t="str">
        <f t="shared" si="557"/>
        <v/>
      </c>
      <c r="C5901" s="140">
        <f t="shared" si="558"/>
        <v>62683200</v>
      </c>
      <c r="D5901" s="144"/>
      <c r="G5901" s="147"/>
      <c r="X5901" s="146"/>
      <c r="Y5901" s="146"/>
      <c r="Z5901" s="199"/>
      <c r="AA5901" s="146"/>
      <c r="AB5901" s="148"/>
    </row>
    <row r="5902" spans="1:28" x14ac:dyDescent="0.2">
      <c r="A5902" s="150"/>
      <c r="B5902" s="149" t="str">
        <f t="shared" si="557"/>
        <v/>
      </c>
      <c r="C5902" s="140">
        <f t="shared" si="558"/>
        <v>62694000</v>
      </c>
      <c r="D5902" s="144"/>
      <c r="G5902" s="147"/>
      <c r="X5902" s="146"/>
      <c r="Y5902" s="146"/>
      <c r="Z5902" s="199"/>
      <c r="AA5902" s="146"/>
      <c r="AB5902" s="148"/>
    </row>
    <row r="5903" spans="1:28" x14ac:dyDescent="0.2">
      <c r="A5903" s="150"/>
      <c r="B5903" s="149" t="str">
        <f t="shared" si="557"/>
        <v/>
      </c>
      <c r="C5903" s="140">
        <f t="shared" si="558"/>
        <v>62704800</v>
      </c>
      <c r="D5903" s="144"/>
      <c r="G5903" s="147"/>
      <c r="X5903" s="146"/>
      <c r="Y5903" s="146"/>
      <c r="Z5903" s="199"/>
      <c r="AA5903" s="146"/>
      <c r="AB5903" s="148"/>
    </row>
    <row r="5904" spans="1:28" x14ac:dyDescent="0.2">
      <c r="A5904" s="150"/>
      <c r="B5904" s="149" t="str">
        <f t="shared" si="557"/>
        <v/>
      </c>
      <c r="C5904" s="140">
        <f t="shared" si="558"/>
        <v>62715600</v>
      </c>
      <c r="D5904" s="144"/>
      <c r="G5904" s="147"/>
      <c r="X5904" s="146"/>
      <c r="Y5904" s="146"/>
      <c r="Z5904" s="199"/>
      <c r="AA5904" s="146"/>
      <c r="AB5904" s="148"/>
    </row>
    <row r="5905" spans="1:28" x14ac:dyDescent="0.2">
      <c r="A5905" s="150"/>
      <c r="B5905" s="149" t="str">
        <f t="shared" si="557"/>
        <v/>
      </c>
      <c r="C5905" s="140">
        <f t="shared" si="558"/>
        <v>62726400</v>
      </c>
      <c r="D5905" s="144"/>
      <c r="G5905" s="147"/>
      <c r="X5905" s="146"/>
      <c r="Y5905" s="146"/>
      <c r="Z5905" s="199"/>
      <c r="AA5905" s="146"/>
      <c r="AB5905" s="148"/>
    </row>
    <row r="5906" spans="1:28" x14ac:dyDescent="0.2">
      <c r="A5906" s="150"/>
      <c r="B5906" s="149" t="str">
        <f t="shared" si="557"/>
        <v/>
      </c>
      <c r="C5906" s="140">
        <f t="shared" si="558"/>
        <v>62737200</v>
      </c>
      <c r="D5906" s="144"/>
      <c r="G5906" s="147"/>
      <c r="X5906" s="146"/>
      <c r="Y5906" s="146"/>
      <c r="Z5906" s="199"/>
      <c r="AA5906" s="146"/>
      <c r="AB5906" s="148"/>
    </row>
    <row r="5907" spans="1:28" x14ac:dyDescent="0.2">
      <c r="A5907" s="150"/>
      <c r="B5907" s="149" t="str">
        <f t="shared" si="557"/>
        <v/>
      </c>
      <c r="C5907" s="140">
        <f t="shared" si="558"/>
        <v>62748000</v>
      </c>
      <c r="D5907" s="144"/>
      <c r="G5907" s="147"/>
      <c r="X5907" s="146"/>
      <c r="Y5907" s="146"/>
      <c r="Z5907" s="199"/>
      <c r="AA5907" s="146"/>
      <c r="AB5907" s="148"/>
    </row>
    <row r="5908" spans="1:28" x14ac:dyDescent="0.2">
      <c r="A5908" s="150"/>
      <c r="B5908" s="149" t="str">
        <f t="shared" si="557"/>
        <v/>
      </c>
      <c r="C5908" s="140">
        <f t="shared" si="558"/>
        <v>62758800</v>
      </c>
      <c r="D5908" s="144"/>
      <c r="G5908" s="147"/>
      <c r="X5908" s="146"/>
      <c r="Y5908" s="146"/>
      <c r="Z5908" s="199"/>
      <c r="AA5908" s="146"/>
      <c r="AB5908" s="148"/>
    </row>
    <row r="5909" spans="1:28" x14ac:dyDescent="0.2">
      <c r="A5909" s="150"/>
      <c r="B5909" s="149" t="str">
        <f t="shared" si="557"/>
        <v/>
      </c>
      <c r="C5909" s="140">
        <f t="shared" si="558"/>
        <v>62769600</v>
      </c>
      <c r="D5909" s="144"/>
      <c r="G5909" s="147"/>
      <c r="X5909" s="146"/>
      <c r="Y5909" s="146"/>
      <c r="Z5909" s="199"/>
      <c r="AA5909" s="146"/>
      <c r="AB5909" s="148"/>
    </row>
    <row r="5910" spans="1:28" x14ac:dyDescent="0.2">
      <c r="A5910" s="150"/>
      <c r="B5910" s="149" t="str">
        <f t="shared" si="557"/>
        <v/>
      </c>
      <c r="C5910" s="140">
        <f t="shared" si="558"/>
        <v>62780400</v>
      </c>
      <c r="D5910" s="144"/>
      <c r="G5910" s="147"/>
      <c r="X5910" s="146"/>
      <c r="Y5910" s="146"/>
      <c r="Z5910" s="199"/>
      <c r="AA5910" s="146"/>
      <c r="AB5910" s="148"/>
    </row>
    <row r="5911" spans="1:28" x14ac:dyDescent="0.2">
      <c r="A5911" s="150"/>
      <c r="B5911" s="149" t="str">
        <f t="shared" si="557"/>
        <v/>
      </c>
      <c r="C5911" s="140">
        <f t="shared" si="558"/>
        <v>62791200</v>
      </c>
      <c r="D5911" s="144"/>
      <c r="G5911" s="147"/>
      <c r="X5911" s="146"/>
      <c r="Y5911" s="146"/>
      <c r="Z5911" s="199"/>
      <c r="AA5911" s="146"/>
      <c r="AB5911" s="148"/>
    </row>
    <row r="5912" spans="1:28" x14ac:dyDescent="0.2">
      <c r="A5912" s="150"/>
      <c r="B5912" s="149" t="str">
        <f t="shared" si="557"/>
        <v/>
      </c>
      <c r="C5912" s="140">
        <f t="shared" si="558"/>
        <v>62802000</v>
      </c>
      <c r="D5912" s="144"/>
      <c r="G5912" s="147"/>
      <c r="X5912" s="146"/>
      <c r="Y5912" s="146"/>
      <c r="Z5912" s="199"/>
      <c r="AA5912" s="146"/>
      <c r="AB5912" s="148"/>
    </row>
    <row r="5913" spans="1:28" x14ac:dyDescent="0.2">
      <c r="A5913" s="150"/>
      <c r="B5913" s="149" t="str">
        <f t="shared" si="557"/>
        <v/>
      </c>
      <c r="C5913" s="140">
        <f t="shared" si="558"/>
        <v>62812800</v>
      </c>
      <c r="D5913" s="144"/>
      <c r="G5913" s="147"/>
      <c r="X5913" s="146"/>
      <c r="Y5913" s="146"/>
      <c r="Z5913" s="199"/>
      <c r="AA5913" s="146"/>
      <c r="AB5913" s="148"/>
    </row>
    <row r="5914" spans="1:28" x14ac:dyDescent="0.2">
      <c r="A5914" s="150"/>
      <c r="B5914" s="149" t="str">
        <f t="shared" si="557"/>
        <v/>
      </c>
      <c r="C5914" s="140">
        <f t="shared" si="558"/>
        <v>62823600</v>
      </c>
      <c r="D5914" s="144"/>
      <c r="G5914" s="147"/>
      <c r="X5914" s="146"/>
      <c r="Y5914" s="146"/>
      <c r="Z5914" s="199"/>
      <c r="AA5914" s="146"/>
      <c r="AB5914" s="148"/>
    </row>
    <row r="5915" spans="1:28" x14ac:dyDescent="0.2">
      <c r="A5915" s="150"/>
      <c r="B5915" s="149" t="str">
        <f t="shared" si="557"/>
        <v/>
      </c>
      <c r="C5915" s="140">
        <f t="shared" si="558"/>
        <v>62834400</v>
      </c>
      <c r="D5915" s="144"/>
      <c r="G5915" s="147"/>
      <c r="X5915" s="146"/>
      <c r="Y5915" s="146"/>
      <c r="Z5915" s="199"/>
      <c r="AA5915" s="146"/>
      <c r="AB5915" s="148"/>
    </row>
    <row r="5916" spans="1:28" x14ac:dyDescent="0.2">
      <c r="A5916" s="150"/>
      <c r="B5916" s="149" t="str">
        <f t="shared" si="557"/>
        <v/>
      </c>
      <c r="C5916" s="140">
        <f t="shared" si="558"/>
        <v>62845200</v>
      </c>
      <c r="D5916" s="144"/>
      <c r="G5916" s="147"/>
      <c r="X5916" s="146"/>
      <c r="Y5916" s="146"/>
      <c r="Z5916" s="199"/>
      <c r="AA5916" s="146"/>
      <c r="AB5916" s="148"/>
    </row>
    <row r="5917" spans="1:28" x14ac:dyDescent="0.2">
      <c r="A5917" s="150"/>
      <c r="B5917" s="149" t="str">
        <f t="shared" si="557"/>
        <v/>
      </c>
      <c r="C5917" s="140">
        <f t="shared" si="558"/>
        <v>62856000</v>
      </c>
      <c r="D5917" s="144"/>
      <c r="G5917" s="147"/>
      <c r="X5917" s="146"/>
      <c r="Y5917" s="146"/>
      <c r="Z5917" s="199"/>
      <c r="AA5917" s="146"/>
      <c r="AB5917" s="148"/>
    </row>
    <row r="5918" spans="1:28" x14ac:dyDescent="0.2">
      <c r="A5918" s="150"/>
      <c r="B5918" s="149" t="str">
        <f t="shared" si="557"/>
        <v/>
      </c>
      <c r="C5918" s="140">
        <f t="shared" si="558"/>
        <v>62866800</v>
      </c>
      <c r="D5918" s="144"/>
      <c r="G5918" s="147"/>
      <c r="X5918" s="146"/>
      <c r="Y5918" s="146"/>
      <c r="Z5918" s="199"/>
      <c r="AA5918" s="146"/>
      <c r="AB5918" s="148"/>
    </row>
    <row r="5919" spans="1:28" x14ac:dyDescent="0.2">
      <c r="A5919" s="150"/>
      <c r="B5919" s="149" t="str">
        <f t="shared" si="557"/>
        <v/>
      </c>
      <c r="C5919" s="140">
        <f t="shared" si="558"/>
        <v>62877600</v>
      </c>
      <c r="D5919" s="144"/>
      <c r="G5919" s="147"/>
      <c r="X5919" s="146"/>
      <c r="Y5919" s="146"/>
      <c r="Z5919" s="199"/>
      <c r="AA5919" s="146"/>
      <c r="AB5919" s="148"/>
    </row>
    <row r="5920" spans="1:28" x14ac:dyDescent="0.2">
      <c r="A5920" s="150"/>
      <c r="B5920" s="149" t="str">
        <f t="shared" si="557"/>
        <v/>
      </c>
      <c r="C5920" s="140">
        <f t="shared" si="558"/>
        <v>62888400</v>
      </c>
      <c r="D5920" s="144"/>
      <c r="G5920" s="147"/>
      <c r="X5920" s="146"/>
      <c r="Y5920" s="146"/>
      <c r="Z5920" s="199"/>
      <c r="AA5920" s="146"/>
      <c r="AB5920" s="148"/>
    </row>
    <row r="5921" spans="1:28" x14ac:dyDescent="0.2">
      <c r="A5921" s="150"/>
      <c r="B5921" s="149" t="str">
        <f t="shared" si="557"/>
        <v/>
      </c>
      <c r="C5921" s="140">
        <f t="shared" si="558"/>
        <v>62899200</v>
      </c>
      <c r="D5921" s="144"/>
      <c r="G5921" s="147"/>
      <c r="X5921" s="146"/>
      <c r="Y5921" s="146"/>
      <c r="Z5921" s="199"/>
      <c r="AA5921" s="146"/>
      <c r="AB5921" s="148"/>
    </row>
    <row r="5922" spans="1:28" x14ac:dyDescent="0.2">
      <c r="A5922" s="150"/>
      <c r="B5922" s="149" t="str">
        <f t="shared" si="557"/>
        <v/>
      </c>
      <c r="C5922" s="140">
        <f t="shared" si="558"/>
        <v>62910000</v>
      </c>
      <c r="D5922" s="144"/>
      <c r="G5922" s="147"/>
      <c r="X5922" s="146"/>
      <c r="Y5922" s="146"/>
      <c r="Z5922" s="199"/>
      <c r="AA5922" s="146"/>
      <c r="AB5922" s="148"/>
    </row>
    <row r="5923" spans="1:28" x14ac:dyDescent="0.2">
      <c r="A5923" s="150"/>
      <c r="B5923" s="149" t="str">
        <f t="shared" si="557"/>
        <v/>
      </c>
      <c r="C5923" s="140">
        <f t="shared" si="558"/>
        <v>62920800</v>
      </c>
      <c r="D5923" s="144"/>
      <c r="G5923" s="147"/>
      <c r="X5923" s="146"/>
      <c r="Y5923" s="146"/>
      <c r="Z5923" s="199"/>
      <c r="AA5923" s="146"/>
      <c r="AB5923" s="148"/>
    </row>
    <row r="5924" spans="1:28" x14ac:dyDescent="0.2">
      <c r="A5924" s="150"/>
      <c r="B5924" s="149" t="str">
        <f t="shared" si="557"/>
        <v/>
      </c>
      <c r="C5924" s="140">
        <f t="shared" si="558"/>
        <v>62931600</v>
      </c>
      <c r="D5924" s="144"/>
      <c r="G5924" s="147"/>
      <c r="X5924" s="146"/>
      <c r="Y5924" s="146"/>
      <c r="Z5924" s="199"/>
      <c r="AA5924" s="146"/>
      <c r="AB5924" s="148"/>
    </row>
    <row r="5925" spans="1:28" x14ac:dyDescent="0.2">
      <c r="A5925" s="150"/>
      <c r="B5925" s="149" t="str">
        <f t="shared" si="557"/>
        <v/>
      </c>
      <c r="C5925" s="140">
        <f t="shared" si="558"/>
        <v>62942400</v>
      </c>
      <c r="D5925" s="144"/>
      <c r="G5925" s="147"/>
      <c r="X5925" s="146"/>
      <c r="Y5925" s="146"/>
      <c r="Z5925" s="199"/>
      <c r="AA5925" s="146"/>
      <c r="AB5925" s="148"/>
    </row>
    <row r="5926" spans="1:28" x14ac:dyDescent="0.2">
      <c r="A5926" s="150"/>
      <c r="B5926" s="149" t="str">
        <f t="shared" si="557"/>
        <v/>
      </c>
      <c r="C5926" s="140">
        <f t="shared" si="558"/>
        <v>62953200</v>
      </c>
      <c r="D5926" s="144"/>
      <c r="G5926" s="147"/>
      <c r="X5926" s="146"/>
      <c r="Y5926" s="146"/>
      <c r="Z5926" s="199"/>
      <c r="AA5926" s="146"/>
      <c r="AB5926" s="148"/>
    </row>
    <row r="5927" spans="1:28" x14ac:dyDescent="0.2">
      <c r="A5927" s="150"/>
      <c r="B5927" s="149" t="str">
        <f t="shared" si="557"/>
        <v/>
      </c>
      <c r="C5927" s="140">
        <f t="shared" si="558"/>
        <v>62964000</v>
      </c>
      <c r="D5927" s="144"/>
      <c r="G5927" s="147"/>
      <c r="X5927" s="146"/>
      <c r="Y5927" s="146"/>
      <c r="Z5927" s="199"/>
      <c r="AA5927" s="146"/>
      <c r="AB5927" s="148"/>
    </row>
    <row r="5928" spans="1:28" x14ac:dyDescent="0.2">
      <c r="A5928" s="150"/>
      <c r="B5928" s="149" t="str">
        <f t="shared" si="557"/>
        <v/>
      </c>
      <c r="C5928" s="140">
        <f t="shared" si="558"/>
        <v>62974800</v>
      </c>
      <c r="D5928" s="144"/>
      <c r="G5928" s="147"/>
      <c r="X5928" s="146"/>
      <c r="Y5928" s="146"/>
      <c r="Z5928" s="199"/>
      <c r="AA5928" s="146"/>
      <c r="AB5928" s="148"/>
    </row>
    <row r="5929" spans="1:28" x14ac:dyDescent="0.2">
      <c r="A5929" s="150"/>
      <c r="B5929" s="149" t="str">
        <f t="shared" si="557"/>
        <v/>
      </c>
      <c r="C5929" s="140">
        <f t="shared" si="558"/>
        <v>62985600</v>
      </c>
      <c r="D5929" s="144"/>
      <c r="G5929" s="147"/>
      <c r="X5929" s="146"/>
      <c r="Y5929" s="146"/>
      <c r="Z5929" s="199"/>
      <c r="AA5929" s="146"/>
      <c r="AB5929" s="148"/>
    </row>
    <row r="5930" spans="1:28" x14ac:dyDescent="0.2">
      <c r="A5930" s="150"/>
      <c r="B5930" s="149" t="str">
        <f t="shared" si="557"/>
        <v/>
      </c>
      <c r="C5930" s="140">
        <f t="shared" si="558"/>
        <v>62996400</v>
      </c>
      <c r="D5930" s="144"/>
      <c r="G5930" s="147"/>
      <c r="X5930" s="146"/>
      <c r="Y5930" s="146"/>
      <c r="Z5930" s="199"/>
      <c r="AA5930" s="146"/>
      <c r="AB5930" s="148"/>
    </row>
    <row r="5931" spans="1:28" x14ac:dyDescent="0.2">
      <c r="A5931" s="150"/>
      <c r="B5931" s="149" t="str">
        <f t="shared" si="557"/>
        <v/>
      </c>
      <c r="C5931" s="140">
        <f t="shared" si="558"/>
        <v>63007200</v>
      </c>
      <c r="D5931" s="144"/>
      <c r="G5931" s="147"/>
      <c r="X5931" s="146"/>
      <c r="Y5931" s="146"/>
      <c r="Z5931" s="199"/>
      <c r="AA5931" s="146"/>
      <c r="AB5931" s="148"/>
    </row>
    <row r="5932" spans="1:28" x14ac:dyDescent="0.2">
      <c r="A5932" s="150"/>
      <c r="B5932" s="149" t="str">
        <f t="shared" si="557"/>
        <v/>
      </c>
      <c r="C5932" s="140">
        <f t="shared" si="558"/>
        <v>63018000</v>
      </c>
      <c r="D5932" s="144"/>
      <c r="G5932" s="147"/>
      <c r="X5932" s="146"/>
      <c r="Y5932" s="146"/>
      <c r="Z5932" s="199"/>
      <c r="AA5932" s="146"/>
      <c r="AB5932" s="148"/>
    </row>
    <row r="5933" spans="1:28" x14ac:dyDescent="0.2">
      <c r="A5933" s="150"/>
      <c r="B5933" s="149" t="str">
        <f t="shared" si="557"/>
        <v/>
      </c>
      <c r="C5933" s="140">
        <f t="shared" si="558"/>
        <v>63028800</v>
      </c>
      <c r="D5933" s="144"/>
      <c r="G5933" s="147"/>
      <c r="X5933" s="146"/>
      <c r="Y5933" s="146"/>
      <c r="Z5933" s="199"/>
      <c r="AA5933" s="146"/>
      <c r="AB5933" s="148"/>
    </row>
    <row r="5934" spans="1:28" x14ac:dyDescent="0.2">
      <c r="A5934" s="150"/>
      <c r="B5934" s="149" t="str">
        <f t="shared" si="557"/>
        <v/>
      </c>
      <c r="C5934" s="140">
        <f t="shared" si="558"/>
        <v>63039600</v>
      </c>
      <c r="D5934" s="144"/>
      <c r="G5934" s="147"/>
      <c r="X5934" s="146"/>
      <c r="Y5934" s="146"/>
      <c r="Z5934" s="199"/>
      <c r="AA5934" s="146"/>
      <c r="AB5934" s="148"/>
    </row>
    <row r="5935" spans="1:28" x14ac:dyDescent="0.2">
      <c r="A5935" s="150"/>
      <c r="B5935" s="149" t="str">
        <f t="shared" si="557"/>
        <v/>
      </c>
      <c r="C5935" s="140">
        <f t="shared" si="558"/>
        <v>63050400</v>
      </c>
      <c r="D5935" s="144"/>
      <c r="G5935" s="147"/>
      <c r="X5935" s="146"/>
      <c r="Y5935" s="146"/>
      <c r="Z5935" s="199"/>
      <c r="AA5935" s="146"/>
      <c r="AB5935" s="148"/>
    </row>
    <row r="5936" spans="1:28" x14ac:dyDescent="0.2">
      <c r="A5936" s="150"/>
      <c r="B5936" s="149" t="str">
        <f t="shared" si="557"/>
        <v/>
      </c>
      <c r="C5936" s="140">
        <f t="shared" si="558"/>
        <v>63061200</v>
      </c>
      <c r="D5936" s="144"/>
      <c r="G5936" s="147"/>
      <c r="X5936" s="146"/>
      <c r="Y5936" s="146"/>
      <c r="Z5936" s="199"/>
      <c r="AA5936" s="146"/>
      <c r="AB5936" s="148"/>
    </row>
    <row r="5937" spans="1:28" x14ac:dyDescent="0.2">
      <c r="A5937" s="150"/>
      <c r="B5937" s="149" t="str">
        <f t="shared" si="557"/>
        <v/>
      </c>
      <c r="C5937" s="140">
        <f t="shared" si="558"/>
        <v>63072000</v>
      </c>
      <c r="D5937" s="144"/>
      <c r="G5937" s="147"/>
      <c r="X5937" s="146"/>
      <c r="Y5937" s="146"/>
      <c r="Z5937" s="199"/>
      <c r="AA5937" s="146"/>
      <c r="AB5937" s="148"/>
    </row>
    <row r="5938" spans="1:28" x14ac:dyDescent="0.2">
      <c r="A5938" s="150"/>
      <c r="B5938" s="149" t="str">
        <f t="shared" si="557"/>
        <v/>
      </c>
      <c r="C5938" s="140">
        <f t="shared" si="558"/>
        <v>63082800</v>
      </c>
      <c r="D5938" s="144"/>
      <c r="G5938" s="147"/>
      <c r="X5938" s="146"/>
      <c r="Y5938" s="146"/>
      <c r="Z5938" s="199"/>
      <c r="AA5938" s="146"/>
      <c r="AB5938" s="148"/>
    </row>
    <row r="5939" spans="1:28" x14ac:dyDescent="0.2">
      <c r="A5939" s="150"/>
      <c r="B5939" s="149" t="str">
        <f t="shared" si="557"/>
        <v/>
      </c>
      <c r="C5939" s="140">
        <f t="shared" si="558"/>
        <v>63093600</v>
      </c>
      <c r="D5939" s="144"/>
      <c r="G5939" s="147"/>
      <c r="X5939" s="146"/>
      <c r="Y5939" s="146"/>
      <c r="Z5939" s="199"/>
      <c r="AA5939" s="146"/>
      <c r="AB5939" s="148"/>
    </row>
    <row r="5940" spans="1:28" x14ac:dyDescent="0.2">
      <c r="A5940" s="150"/>
      <c r="B5940" s="149" t="str">
        <f t="shared" si="557"/>
        <v/>
      </c>
      <c r="C5940" s="140">
        <f t="shared" si="558"/>
        <v>63104400</v>
      </c>
      <c r="D5940" s="144"/>
      <c r="G5940" s="147"/>
      <c r="X5940" s="146"/>
      <c r="Y5940" s="146"/>
      <c r="Z5940" s="199"/>
      <c r="AA5940" s="146"/>
      <c r="AB5940" s="148"/>
    </row>
    <row r="5941" spans="1:28" x14ac:dyDescent="0.2">
      <c r="A5941" s="150"/>
      <c r="B5941" s="149" t="str">
        <f t="shared" si="557"/>
        <v/>
      </c>
      <c r="C5941" s="140">
        <f t="shared" si="558"/>
        <v>63115200</v>
      </c>
      <c r="D5941" s="144"/>
      <c r="G5941" s="147"/>
      <c r="X5941" s="146"/>
      <c r="Y5941" s="146"/>
      <c r="Z5941" s="199"/>
      <c r="AA5941" s="146"/>
      <c r="AB5941" s="148"/>
    </row>
    <row r="5942" spans="1:28" x14ac:dyDescent="0.2">
      <c r="A5942" s="150"/>
      <c r="B5942" s="149" t="str">
        <f t="shared" ref="B5942:B6005" si="559">IF(D5942="","",B5941+$N$5/24+0.000000001)</f>
        <v/>
      </c>
      <c r="C5942" s="140">
        <f t="shared" si="558"/>
        <v>63126000</v>
      </c>
      <c r="D5942" s="144"/>
      <c r="G5942" s="147"/>
      <c r="X5942" s="146"/>
      <c r="Y5942" s="146"/>
      <c r="Z5942" s="199"/>
      <c r="AA5942" s="146"/>
      <c r="AB5942" s="148"/>
    </row>
    <row r="5943" spans="1:28" x14ac:dyDescent="0.2">
      <c r="A5943" s="150"/>
      <c r="B5943" s="149" t="str">
        <f t="shared" si="559"/>
        <v/>
      </c>
      <c r="C5943" s="140">
        <f t="shared" si="558"/>
        <v>63136800</v>
      </c>
      <c r="D5943" s="144"/>
      <c r="G5943" s="147"/>
      <c r="X5943" s="146"/>
      <c r="Y5943" s="146"/>
      <c r="Z5943" s="199"/>
      <c r="AA5943" s="146"/>
      <c r="AB5943" s="148"/>
    </row>
    <row r="5944" spans="1:28" x14ac:dyDescent="0.2">
      <c r="A5944" s="150"/>
      <c r="B5944" s="149" t="str">
        <f t="shared" si="559"/>
        <v/>
      </c>
      <c r="C5944" s="140">
        <f t="shared" si="558"/>
        <v>63147600</v>
      </c>
      <c r="D5944" s="144"/>
      <c r="G5944" s="147"/>
      <c r="X5944" s="146"/>
      <c r="Y5944" s="146"/>
      <c r="Z5944" s="199"/>
      <c r="AA5944" s="146"/>
      <c r="AB5944" s="148"/>
    </row>
    <row r="5945" spans="1:28" x14ac:dyDescent="0.2">
      <c r="A5945" s="150"/>
      <c r="B5945" s="149" t="str">
        <f t="shared" si="559"/>
        <v/>
      </c>
      <c r="C5945" s="140">
        <f t="shared" si="558"/>
        <v>63158400</v>
      </c>
      <c r="D5945" s="144"/>
      <c r="G5945" s="147"/>
      <c r="X5945" s="146"/>
      <c r="Y5945" s="146"/>
      <c r="Z5945" s="199"/>
      <c r="AA5945" s="146"/>
      <c r="AB5945" s="148"/>
    </row>
    <row r="5946" spans="1:28" x14ac:dyDescent="0.2">
      <c r="A5946" s="150"/>
      <c r="B5946" s="149" t="str">
        <f t="shared" si="559"/>
        <v/>
      </c>
      <c r="C5946" s="140">
        <f t="shared" si="558"/>
        <v>63169200</v>
      </c>
      <c r="D5946" s="144"/>
      <c r="G5946" s="147"/>
      <c r="X5946" s="146"/>
      <c r="Y5946" s="146"/>
      <c r="Z5946" s="199"/>
      <c r="AA5946" s="146"/>
      <c r="AB5946" s="148"/>
    </row>
    <row r="5947" spans="1:28" x14ac:dyDescent="0.2">
      <c r="A5947" s="150"/>
      <c r="B5947" s="149" t="str">
        <f t="shared" si="559"/>
        <v/>
      </c>
      <c r="C5947" s="140">
        <f t="shared" si="558"/>
        <v>63180000</v>
      </c>
      <c r="D5947" s="144"/>
      <c r="G5947" s="147"/>
      <c r="X5947" s="146"/>
      <c r="Y5947" s="146"/>
      <c r="Z5947" s="199"/>
      <c r="AA5947" s="146"/>
      <c r="AB5947" s="148"/>
    </row>
    <row r="5948" spans="1:28" x14ac:dyDescent="0.2">
      <c r="A5948" s="150"/>
      <c r="B5948" s="149" t="str">
        <f t="shared" si="559"/>
        <v/>
      </c>
      <c r="C5948" s="140">
        <f t="shared" ref="C5948:C6011" si="560">C5947+$N$5*3600+0.00000000001</f>
        <v>63190800</v>
      </c>
      <c r="D5948" s="144"/>
      <c r="G5948" s="147"/>
      <c r="X5948" s="146"/>
      <c r="Y5948" s="146"/>
      <c r="Z5948" s="199"/>
      <c r="AA5948" s="146"/>
      <c r="AB5948" s="148"/>
    </row>
    <row r="5949" spans="1:28" x14ac:dyDescent="0.2">
      <c r="A5949" s="150"/>
      <c r="B5949" s="149" t="str">
        <f t="shared" si="559"/>
        <v/>
      </c>
      <c r="C5949" s="140">
        <f t="shared" si="560"/>
        <v>63201600</v>
      </c>
      <c r="D5949" s="144"/>
      <c r="G5949" s="147"/>
      <c r="X5949" s="146"/>
      <c r="Y5949" s="146"/>
      <c r="Z5949" s="199"/>
      <c r="AA5949" s="146"/>
      <c r="AB5949" s="148"/>
    </row>
    <row r="5950" spans="1:28" x14ac:dyDescent="0.2">
      <c r="A5950" s="150"/>
      <c r="B5950" s="149" t="str">
        <f t="shared" si="559"/>
        <v/>
      </c>
      <c r="C5950" s="140">
        <f t="shared" si="560"/>
        <v>63212400</v>
      </c>
      <c r="D5950" s="144"/>
      <c r="G5950" s="147"/>
      <c r="X5950" s="146"/>
      <c r="Y5950" s="146"/>
      <c r="Z5950" s="199"/>
      <c r="AA5950" s="146"/>
      <c r="AB5950" s="148"/>
    </row>
    <row r="5951" spans="1:28" x14ac:dyDescent="0.2">
      <c r="A5951" s="150"/>
      <c r="B5951" s="149" t="str">
        <f t="shared" si="559"/>
        <v/>
      </c>
      <c r="C5951" s="140">
        <f t="shared" si="560"/>
        <v>63223200</v>
      </c>
      <c r="D5951" s="144"/>
      <c r="G5951" s="147"/>
      <c r="X5951" s="146"/>
      <c r="Y5951" s="146"/>
      <c r="Z5951" s="199"/>
      <c r="AA5951" s="146"/>
      <c r="AB5951" s="148"/>
    </row>
    <row r="5952" spans="1:28" x14ac:dyDescent="0.2">
      <c r="A5952" s="150"/>
      <c r="B5952" s="149" t="str">
        <f t="shared" si="559"/>
        <v/>
      </c>
      <c r="C5952" s="140">
        <f t="shared" si="560"/>
        <v>63234000</v>
      </c>
      <c r="D5952" s="144"/>
      <c r="G5952" s="147"/>
      <c r="X5952" s="146"/>
      <c r="Y5952" s="146"/>
      <c r="Z5952" s="199"/>
      <c r="AA5952" s="146"/>
      <c r="AB5952" s="148"/>
    </row>
    <row r="5953" spans="1:28" x14ac:dyDescent="0.2">
      <c r="A5953" s="150"/>
      <c r="B5953" s="149" t="str">
        <f t="shared" si="559"/>
        <v/>
      </c>
      <c r="C5953" s="140">
        <f t="shared" si="560"/>
        <v>63244800</v>
      </c>
      <c r="D5953" s="144"/>
      <c r="G5953" s="147"/>
      <c r="X5953" s="146"/>
      <c r="Y5953" s="146"/>
      <c r="Z5953" s="199"/>
      <c r="AA5953" s="146"/>
      <c r="AB5953" s="148"/>
    </row>
    <row r="5954" spans="1:28" x14ac:dyDescent="0.2">
      <c r="A5954" s="150"/>
      <c r="B5954" s="149" t="str">
        <f t="shared" si="559"/>
        <v/>
      </c>
      <c r="C5954" s="140">
        <f t="shared" si="560"/>
        <v>63255600</v>
      </c>
      <c r="D5954" s="144"/>
      <c r="G5954" s="147"/>
      <c r="X5954" s="146"/>
      <c r="Y5954" s="146"/>
      <c r="Z5954" s="199"/>
      <c r="AA5954" s="146"/>
      <c r="AB5954" s="148"/>
    </row>
    <row r="5955" spans="1:28" x14ac:dyDescent="0.2">
      <c r="A5955" s="150"/>
      <c r="B5955" s="149" t="str">
        <f t="shared" si="559"/>
        <v/>
      </c>
      <c r="C5955" s="140">
        <f t="shared" si="560"/>
        <v>63266400</v>
      </c>
      <c r="D5955" s="144"/>
      <c r="G5955" s="147"/>
      <c r="X5955" s="146"/>
      <c r="Y5955" s="146"/>
      <c r="Z5955" s="199"/>
      <c r="AA5955" s="146"/>
      <c r="AB5955" s="148"/>
    </row>
    <row r="5956" spans="1:28" x14ac:dyDescent="0.2">
      <c r="A5956" s="150"/>
      <c r="B5956" s="149" t="str">
        <f t="shared" si="559"/>
        <v/>
      </c>
      <c r="C5956" s="140">
        <f t="shared" si="560"/>
        <v>63277200</v>
      </c>
      <c r="D5956" s="144"/>
      <c r="G5956" s="147"/>
      <c r="X5956" s="146"/>
      <c r="Y5956" s="146"/>
      <c r="Z5956" s="199"/>
      <c r="AA5956" s="146"/>
      <c r="AB5956" s="148"/>
    </row>
    <row r="5957" spans="1:28" x14ac:dyDescent="0.2">
      <c r="A5957" s="150"/>
      <c r="B5957" s="149" t="str">
        <f t="shared" si="559"/>
        <v/>
      </c>
      <c r="C5957" s="140">
        <f t="shared" si="560"/>
        <v>63288000</v>
      </c>
      <c r="D5957" s="144"/>
      <c r="G5957" s="147"/>
      <c r="X5957" s="146"/>
      <c r="Y5957" s="146"/>
      <c r="Z5957" s="199"/>
      <c r="AA5957" s="146"/>
      <c r="AB5957" s="148"/>
    </row>
    <row r="5958" spans="1:28" x14ac:dyDescent="0.2">
      <c r="A5958" s="150"/>
      <c r="B5958" s="149" t="str">
        <f t="shared" si="559"/>
        <v/>
      </c>
      <c r="C5958" s="140">
        <f t="shared" si="560"/>
        <v>63298800</v>
      </c>
      <c r="D5958" s="144"/>
      <c r="G5958" s="147"/>
      <c r="X5958" s="146"/>
      <c r="Y5958" s="146"/>
      <c r="Z5958" s="199"/>
      <c r="AA5958" s="146"/>
      <c r="AB5958" s="148"/>
    </row>
    <row r="5959" spans="1:28" x14ac:dyDescent="0.2">
      <c r="A5959" s="150"/>
      <c r="B5959" s="149" t="str">
        <f t="shared" si="559"/>
        <v/>
      </c>
      <c r="C5959" s="140">
        <f t="shared" si="560"/>
        <v>63309600</v>
      </c>
      <c r="D5959" s="144"/>
      <c r="G5959" s="147"/>
      <c r="X5959" s="146"/>
      <c r="Y5959" s="146"/>
      <c r="Z5959" s="199"/>
      <c r="AA5959" s="146"/>
      <c r="AB5959" s="148"/>
    </row>
    <row r="5960" spans="1:28" x14ac:dyDescent="0.2">
      <c r="A5960" s="150"/>
      <c r="B5960" s="149" t="str">
        <f t="shared" si="559"/>
        <v/>
      </c>
      <c r="C5960" s="140">
        <f t="shared" si="560"/>
        <v>63320400</v>
      </c>
      <c r="D5960" s="144"/>
      <c r="G5960" s="147"/>
      <c r="X5960" s="146"/>
      <c r="Y5960" s="146"/>
      <c r="Z5960" s="199"/>
      <c r="AA5960" s="146"/>
      <c r="AB5960" s="148"/>
    </row>
    <row r="5961" spans="1:28" x14ac:dyDescent="0.2">
      <c r="A5961" s="150"/>
      <c r="B5961" s="149" t="str">
        <f t="shared" si="559"/>
        <v/>
      </c>
      <c r="C5961" s="140">
        <f t="shared" si="560"/>
        <v>63331200</v>
      </c>
      <c r="D5961" s="144"/>
      <c r="G5961" s="147"/>
      <c r="X5961" s="146"/>
      <c r="Y5961" s="146"/>
      <c r="Z5961" s="199"/>
      <c r="AA5961" s="146"/>
      <c r="AB5961" s="148"/>
    </row>
    <row r="5962" spans="1:28" x14ac:dyDescent="0.2">
      <c r="A5962" s="150"/>
      <c r="B5962" s="149" t="str">
        <f t="shared" si="559"/>
        <v/>
      </c>
      <c r="C5962" s="140">
        <f t="shared" si="560"/>
        <v>63342000</v>
      </c>
      <c r="D5962" s="144"/>
      <c r="G5962" s="147"/>
      <c r="X5962" s="146"/>
      <c r="Y5962" s="146"/>
      <c r="Z5962" s="199"/>
      <c r="AA5962" s="146"/>
      <c r="AB5962" s="148"/>
    </row>
    <row r="5963" spans="1:28" x14ac:dyDescent="0.2">
      <c r="A5963" s="150"/>
      <c r="B5963" s="149" t="str">
        <f t="shared" si="559"/>
        <v/>
      </c>
      <c r="C5963" s="140">
        <f t="shared" si="560"/>
        <v>63352800</v>
      </c>
      <c r="D5963" s="144"/>
      <c r="G5963" s="147"/>
      <c r="X5963" s="146"/>
      <c r="Y5963" s="146"/>
      <c r="Z5963" s="199"/>
      <c r="AA5963" s="146"/>
      <c r="AB5963" s="148"/>
    </row>
    <row r="5964" spans="1:28" x14ac:dyDescent="0.2">
      <c r="A5964" s="150"/>
      <c r="B5964" s="149" t="str">
        <f t="shared" si="559"/>
        <v/>
      </c>
      <c r="C5964" s="140">
        <f t="shared" si="560"/>
        <v>63363600</v>
      </c>
      <c r="D5964" s="144"/>
      <c r="G5964" s="147"/>
      <c r="X5964" s="146"/>
      <c r="Y5964" s="146"/>
      <c r="Z5964" s="199"/>
      <c r="AA5964" s="146"/>
      <c r="AB5964" s="148"/>
    </row>
    <row r="5965" spans="1:28" x14ac:dyDescent="0.2">
      <c r="A5965" s="150"/>
      <c r="B5965" s="149" t="str">
        <f t="shared" si="559"/>
        <v/>
      </c>
      <c r="C5965" s="140">
        <f t="shared" si="560"/>
        <v>63374400</v>
      </c>
      <c r="D5965" s="144"/>
      <c r="G5965" s="147"/>
      <c r="X5965" s="146"/>
      <c r="Y5965" s="146"/>
      <c r="Z5965" s="199"/>
      <c r="AA5965" s="146"/>
      <c r="AB5965" s="148"/>
    </row>
    <row r="5966" spans="1:28" x14ac:dyDescent="0.2">
      <c r="A5966" s="150"/>
      <c r="B5966" s="149" t="str">
        <f t="shared" si="559"/>
        <v/>
      </c>
      <c r="C5966" s="140">
        <f t="shared" si="560"/>
        <v>63385200</v>
      </c>
      <c r="D5966" s="144"/>
      <c r="G5966" s="147"/>
      <c r="X5966" s="146"/>
      <c r="Y5966" s="146"/>
      <c r="Z5966" s="199"/>
      <c r="AA5966" s="146"/>
      <c r="AB5966" s="148"/>
    </row>
    <row r="5967" spans="1:28" x14ac:dyDescent="0.2">
      <c r="A5967" s="150"/>
      <c r="B5967" s="149" t="str">
        <f t="shared" si="559"/>
        <v/>
      </c>
      <c r="C5967" s="140">
        <f t="shared" si="560"/>
        <v>63396000</v>
      </c>
      <c r="D5967" s="144"/>
      <c r="G5967" s="147"/>
      <c r="X5967" s="146"/>
      <c r="Y5967" s="146"/>
      <c r="Z5967" s="199"/>
      <c r="AA5967" s="146"/>
      <c r="AB5967" s="148"/>
    </row>
    <row r="5968" spans="1:28" x14ac:dyDescent="0.2">
      <c r="A5968" s="150"/>
      <c r="B5968" s="149" t="str">
        <f t="shared" si="559"/>
        <v/>
      </c>
      <c r="C5968" s="140">
        <f t="shared" si="560"/>
        <v>63406800</v>
      </c>
      <c r="D5968" s="144"/>
      <c r="G5968" s="147"/>
      <c r="X5968" s="146"/>
      <c r="Y5968" s="146"/>
      <c r="Z5968" s="199"/>
      <c r="AA5968" s="146"/>
      <c r="AB5968" s="148"/>
    </row>
    <row r="5969" spans="1:28" x14ac:dyDescent="0.2">
      <c r="A5969" s="150"/>
      <c r="B5969" s="149" t="str">
        <f t="shared" si="559"/>
        <v/>
      </c>
      <c r="C5969" s="140">
        <f t="shared" si="560"/>
        <v>63417600</v>
      </c>
      <c r="D5969" s="144"/>
      <c r="G5969" s="147"/>
      <c r="X5969" s="146"/>
      <c r="Y5969" s="146"/>
      <c r="Z5969" s="199"/>
      <c r="AA5969" s="146"/>
      <c r="AB5969" s="148"/>
    </row>
    <row r="5970" spans="1:28" x14ac:dyDescent="0.2">
      <c r="A5970" s="150"/>
      <c r="B5970" s="149" t="str">
        <f t="shared" si="559"/>
        <v/>
      </c>
      <c r="C5970" s="140">
        <f t="shared" si="560"/>
        <v>63428400</v>
      </c>
      <c r="D5970" s="144"/>
      <c r="G5970" s="147"/>
      <c r="X5970" s="146"/>
      <c r="Y5970" s="146"/>
      <c r="Z5970" s="199"/>
      <c r="AA5970" s="146"/>
      <c r="AB5970" s="148"/>
    </row>
    <row r="5971" spans="1:28" x14ac:dyDescent="0.2">
      <c r="A5971" s="150"/>
      <c r="B5971" s="149" t="str">
        <f t="shared" si="559"/>
        <v/>
      </c>
      <c r="C5971" s="140">
        <f t="shared" si="560"/>
        <v>63439200</v>
      </c>
      <c r="D5971" s="144"/>
      <c r="G5971" s="147"/>
      <c r="X5971" s="146"/>
      <c r="Y5971" s="146"/>
      <c r="Z5971" s="199"/>
      <c r="AA5971" s="146"/>
      <c r="AB5971" s="148"/>
    </row>
    <row r="5972" spans="1:28" x14ac:dyDescent="0.2">
      <c r="A5972" s="150"/>
      <c r="B5972" s="149" t="str">
        <f t="shared" si="559"/>
        <v/>
      </c>
      <c r="C5972" s="140">
        <f t="shared" si="560"/>
        <v>63450000</v>
      </c>
      <c r="D5972" s="144"/>
      <c r="G5972" s="147"/>
      <c r="X5972" s="146"/>
      <c r="Y5972" s="146"/>
      <c r="Z5972" s="199"/>
      <c r="AA5972" s="146"/>
      <c r="AB5972" s="148"/>
    </row>
    <row r="5973" spans="1:28" x14ac:dyDescent="0.2">
      <c r="A5973" s="150"/>
      <c r="B5973" s="149" t="str">
        <f t="shared" si="559"/>
        <v/>
      </c>
      <c r="C5973" s="140">
        <f t="shared" si="560"/>
        <v>63460800</v>
      </c>
      <c r="D5973" s="144"/>
      <c r="G5973" s="147"/>
      <c r="X5973" s="146"/>
      <c r="Y5973" s="146"/>
      <c r="Z5973" s="199"/>
      <c r="AA5973" s="146"/>
      <c r="AB5973" s="148"/>
    </row>
    <row r="5974" spans="1:28" x14ac:dyDescent="0.2">
      <c r="A5974" s="150"/>
      <c r="B5974" s="149" t="str">
        <f t="shared" si="559"/>
        <v/>
      </c>
      <c r="C5974" s="140">
        <f t="shared" si="560"/>
        <v>63471600</v>
      </c>
      <c r="D5974" s="144"/>
      <c r="G5974" s="147"/>
      <c r="X5974" s="146"/>
      <c r="Y5974" s="146"/>
      <c r="Z5974" s="199"/>
      <c r="AA5974" s="146"/>
      <c r="AB5974" s="148"/>
    </row>
    <row r="5975" spans="1:28" x14ac:dyDescent="0.2">
      <c r="A5975" s="150"/>
      <c r="B5975" s="149" t="str">
        <f t="shared" si="559"/>
        <v/>
      </c>
      <c r="C5975" s="140">
        <f t="shared" si="560"/>
        <v>63482400</v>
      </c>
      <c r="D5975" s="144"/>
      <c r="G5975" s="147"/>
      <c r="X5975" s="146"/>
      <c r="Y5975" s="146"/>
      <c r="Z5975" s="199"/>
      <c r="AA5975" s="146"/>
      <c r="AB5975" s="148"/>
    </row>
    <row r="5976" spans="1:28" x14ac:dyDescent="0.2">
      <c r="A5976" s="150"/>
      <c r="B5976" s="149" t="str">
        <f t="shared" si="559"/>
        <v/>
      </c>
      <c r="C5976" s="140">
        <f t="shared" si="560"/>
        <v>63493200</v>
      </c>
      <c r="D5976" s="144"/>
      <c r="G5976" s="147"/>
      <c r="X5976" s="146"/>
      <c r="Y5976" s="146"/>
      <c r="Z5976" s="199"/>
      <c r="AA5976" s="146"/>
      <c r="AB5976" s="148"/>
    </row>
    <row r="5977" spans="1:28" x14ac:dyDescent="0.2">
      <c r="A5977" s="150"/>
      <c r="B5977" s="149" t="str">
        <f t="shared" si="559"/>
        <v/>
      </c>
      <c r="C5977" s="140">
        <f t="shared" si="560"/>
        <v>63504000</v>
      </c>
      <c r="D5977" s="144"/>
      <c r="G5977" s="147"/>
      <c r="X5977" s="146"/>
      <c r="Y5977" s="146"/>
      <c r="Z5977" s="199"/>
      <c r="AA5977" s="146"/>
      <c r="AB5977" s="148"/>
    </row>
    <row r="5978" spans="1:28" x14ac:dyDescent="0.2">
      <c r="A5978" s="150"/>
      <c r="B5978" s="149" t="str">
        <f t="shared" si="559"/>
        <v/>
      </c>
      <c r="C5978" s="140">
        <f t="shared" si="560"/>
        <v>63514800</v>
      </c>
      <c r="D5978" s="144"/>
      <c r="G5978" s="147"/>
      <c r="X5978" s="146"/>
      <c r="Y5978" s="146"/>
      <c r="Z5978" s="199"/>
      <c r="AA5978" s="146"/>
      <c r="AB5978" s="148"/>
    </row>
    <row r="5979" spans="1:28" x14ac:dyDescent="0.2">
      <c r="A5979" s="150"/>
      <c r="B5979" s="149" t="str">
        <f t="shared" si="559"/>
        <v/>
      </c>
      <c r="C5979" s="140">
        <f t="shared" si="560"/>
        <v>63525600</v>
      </c>
      <c r="D5979" s="144"/>
      <c r="G5979" s="147"/>
      <c r="X5979" s="146"/>
      <c r="Y5979" s="146"/>
      <c r="Z5979" s="199"/>
      <c r="AA5979" s="146"/>
      <c r="AB5979" s="148"/>
    </row>
    <row r="5980" spans="1:28" x14ac:dyDescent="0.2">
      <c r="A5980" s="150"/>
      <c r="B5980" s="149" t="str">
        <f t="shared" si="559"/>
        <v/>
      </c>
      <c r="C5980" s="140">
        <f t="shared" si="560"/>
        <v>63536400</v>
      </c>
      <c r="D5980" s="144"/>
      <c r="G5980" s="147"/>
      <c r="X5980" s="146"/>
      <c r="Y5980" s="146"/>
      <c r="Z5980" s="199"/>
      <c r="AA5980" s="146"/>
      <c r="AB5980" s="148"/>
    </row>
    <row r="5981" spans="1:28" x14ac:dyDescent="0.2">
      <c r="A5981" s="150"/>
      <c r="B5981" s="149" t="str">
        <f t="shared" si="559"/>
        <v/>
      </c>
      <c r="C5981" s="140">
        <f t="shared" si="560"/>
        <v>63547200</v>
      </c>
      <c r="D5981" s="144"/>
      <c r="G5981" s="147"/>
      <c r="X5981" s="146"/>
      <c r="Y5981" s="146"/>
      <c r="Z5981" s="199"/>
      <c r="AA5981" s="146"/>
      <c r="AB5981" s="148"/>
    </row>
    <row r="5982" spans="1:28" x14ac:dyDescent="0.2">
      <c r="A5982" s="150"/>
      <c r="B5982" s="149" t="str">
        <f t="shared" si="559"/>
        <v/>
      </c>
      <c r="C5982" s="140">
        <f t="shared" si="560"/>
        <v>63558000</v>
      </c>
      <c r="D5982" s="144"/>
      <c r="G5982" s="147"/>
      <c r="X5982" s="146"/>
      <c r="Y5982" s="146"/>
      <c r="Z5982" s="199"/>
      <c r="AA5982" s="146"/>
      <c r="AB5982" s="148"/>
    </row>
    <row r="5983" spans="1:28" x14ac:dyDescent="0.2">
      <c r="A5983" s="150"/>
      <c r="B5983" s="149" t="str">
        <f t="shared" si="559"/>
        <v/>
      </c>
      <c r="C5983" s="140">
        <f t="shared" si="560"/>
        <v>63568800</v>
      </c>
      <c r="D5983" s="144"/>
      <c r="G5983" s="147"/>
      <c r="X5983" s="146"/>
      <c r="Y5983" s="146"/>
      <c r="Z5983" s="199"/>
      <c r="AA5983" s="146"/>
      <c r="AB5983" s="148"/>
    </row>
    <row r="5984" spans="1:28" x14ac:dyDescent="0.2">
      <c r="A5984" s="150"/>
      <c r="B5984" s="149" t="str">
        <f t="shared" si="559"/>
        <v/>
      </c>
      <c r="C5984" s="140">
        <f t="shared" si="560"/>
        <v>63579600</v>
      </c>
      <c r="D5984" s="144"/>
      <c r="G5984" s="147"/>
      <c r="X5984" s="146"/>
      <c r="Y5984" s="146"/>
      <c r="Z5984" s="199"/>
      <c r="AA5984" s="146"/>
      <c r="AB5984" s="148"/>
    </row>
    <row r="5985" spans="1:28" x14ac:dyDescent="0.2">
      <c r="A5985" s="150"/>
      <c r="B5985" s="149" t="str">
        <f t="shared" si="559"/>
        <v/>
      </c>
      <c r="C5985" s="140">
        <f t="shared" si="560"/>
        <v>63590400</v>
      </c>
      <c r="D5985" s="144"/>
      <c r="G5985" s="147"/>
      <c r="X5985" s="146"/>
      <c r="Y5985" s="146"/>
      <c r="Z5985" s="199"/>
      <c r="AA5985" s="146"/>
      <c r="AB5985" s="148"/>
    </row>
    <row r="5986" spans="1:28" x14ac:dyDescent="0.2">
      <c r="A5986" s="150"/>
      <c r="B5986" s="149" t="str">
        <f t="shared" si="559"/>
        <v/>
      </c>
      <c r="C5986" s="140">
        <f t="shared" si="560"/>
        <v>63601200</v>
      </c>
      <c r="D5986" s="144"/>
      <c r="G5986" s="147"/>
      <c r="X5986" s="146"/>
      <c r="Y5986" s="146"/>
      <c r="Z5986" s="199"/>
      <c r="AA5986" s="146"/>
      <c r="AB5986" s="148"/>
    </row>
    <row r="5987" spans="1:28" x14ac:dyDescent="0.2">
      <c r="A5987" s="150"/>
      <c r="B5987" s="149" t="str">
        <f t="shared" si="559"/>
        <v/>
      </c>
      <c r="C5987" s="140">
        <f t="shared" si="560"/>
        <v>63612000</v>
      </c>
      <c r="D5987" s="144"/>
      <c r="G5987" s="147"/>
      <c r="X5987" s="146"/>
      <c r="Y5987" s="146"/>
      <c r="Z5987" s="199"/>
      <c r="AA5987" s="146"/>
      <c r="AB5987" s="148"/>
    </row>
    <row r="5988" spans="1:28" x14ac:dyDescent="0.2">
      <c r="A5988" s="150"/>
      <c r="B5988" s="149" t="str">
        <f t="shared" si="559"/>
        <v/>
      </c>
      <c r="C5988" s="140">
        <f t="shared" si="560"/>
        <v>63622800</v>
      </c>
      <c r="D5988" s="144"/>
      <c r="G5988" s="147"/>
      <c r="X5988" s="146"/>
      <c r="Y5988" s="146"/>
      <c r="Z5988" s="199"/>
      <c r="AA5988" s="146"/>
      <c r="AB5988" s="148"/>
    </row>
    <row r="5989" spans="1:28" x14ac:dyDescent="0.2">
      <c r="A5989" s="150"/>
      <c r="B5989" s="149" t="str">
        <f t="shared" si="559"/>
        <v/>
      </c>
      <c r="C5989" s="140">
        <f t="shared" si="560"/>
        <v>63633600</v>
      </c>
      <c r="D5989" s="144"/>
      <c r="G5989" s="147"/>
      <c r="X5989" s="146"/>
      <c r="Y5989" s="146"/>
      <c r="Z5989" s="199"/>
      <c r="AA5989" s="146"/>
      <c r="AB5989" s="148"/>
    </row>
    <row r="5990" spans="1:28" x14ac:dyDescent="0.2">
      <c r="A5990" s="150"/>
      <c r="B5990" s="149" t="str">
        <f t="shared" si="559"/>
        <v/>
      </c>
      <c r="C5990" s="140">
        <f t="shared" si="560"/>
        <v>63644400</v>
      </c>
      <c r="D5990" s="144"/>
      <c r="G5990" s="147"/>
      <c r="X5990" s="146"/>
      <c r="Y5990" s="146"/>
      <c r="Z5990" s="199"/>
      <c r="AA5990" s="146"/>
      <c r="AB5990" s="148"/>
    </row>
    <row r="5991" spans="1:28" x14ac:dyDescent="0.2">
      <c r="A5991" s="150"/>
      <c r="B5991" s="149" t="str">
        <f t="shared" si="559"/>
        <v/>
      </c>
      <c r="C5991" s="140">
        <f t="shared" si="560"/>
        <v>63655200</v>
      </c>
      <c r="D5991" s="144"/>
      <c r="G5991" s="147"/>
      <c r="X5991" s="146"/>
      <c r="Y5991" s="146"/>
      <c r="Z5991" s="199"/>
      <c r="AA5991" s="146"/>
      <c r="AB5991" s="148"/>
    </row>
    <row r="5992" spans="1:28" x14ac:dyDescent="0.2">
      <c r="A5992" s="150"/>
      <c r="B5992" s="149" t="str">
        <f t="shared" si="559"/>
        <v/>
      </c>
      <c r="C5992" s="140">
        <f t="shared" si="560"/>
        <v>63666000</v>
      </c>
      <c r="D5992" s="144"/>
      <c r="G5992" s="147"/>
      <c r="X5992" s="146"/>
      <c r="Y5992" s="146"/>
      <c r="Z5992" s="199"/>
      <c r="AA5992" s="146"/>
      <c r="AB5992" s="148"/>
    </row>
    <row r="5993" spans="1:28" x14ac:dyDescent="0.2">
      <c r="A5993" s="150"/>
      <c r="B5993" s="149" t="str">
        <f t="shared" si="559"/>
        <v/>
      </c>
      <c r="C5993" s="140">
        <f t="shared" si="560"/>
        <v>63676800</v>
      </c>
      <c r="D5993" s="144"/>
      <c r="G5993" s="147"/>
      <c r="X5993" s="146"/>
      <c r="Y5993" s="146"/>
      <c r="Z5993" s="199"/>
      <c r="AA5993" s="146"/>
      <c r="AB5993" s="148"/>
    </row>
    <row r="5994" spans="1:28" x14ac:dyDescent="0.2">
      <c r="A5994" s="150"/>
      <c r="B5994" s="149" t="str">
        <f t="shared" si="559"/>
        <v/>
      </c>
      <c r="C5994" s="140">
        <f t="shared" si="560"/>
        <v>63687600</v>
      </c>
      <c r="D5994" s="144"/>
      <c r="G5994" s="147"/>
      <c r="X5994" s="146"/>
      <c r="Y5994" s="146"/>
      <c r="Z5994" s="199"/>
      <c r="AA5994" s="146"/>
      <c r="AB5994" s="148"/>
    </row>
    <row r="5995" spans="1:28" x14ac:dyDescent="0.2">
      <c r="A5995" s="150"/>
      <c r="B5995" s="149" t="str">
        <f t="shared" si="559"/>
        <v/>
      </c>
      <c r="C5995" s="140">
        <f t="shared" si="560"/>
        <v>63698400</v>
      </c>
      <c r="D5995" s="144"/>
      <c r="G5995" s="147"/>
      <c r="X5995" s="146"/>
      <c r="Y5995" s="146"/>
      <c r="Z5995" s="199"/>
      <c r="AA5995" s="146"/>
      <c r="AB5995" s="148"/>
    </row>
    <row r="5996" spans="1:28" x14ac:dyDescent="0.2">
      <c r="A5996" s="150"/>
      <c r="B5996" s="149" t="str">
        <f t="shared" si="559"/>
        <v/>
      </c>
      <c r="C5996" s="140">
        <f t="shared" si="560"/>
        <v>63709200</v>
      </c>
      <c r="D5996" s="144"/>
      <c r="G5996" s="147"/>
      <c r="X5996" s="146"/>
      <c r="Y5996" s="146"/>
      <c r="Z5996" s="199"/>
      <c r="AA5996" s="146"/>
      <c r="AB5996" s="148"/>
    </row>
    <row r="5997" spans="1:28" x14ac:dyDescent="0.2">
      <c r="A5997" s="150"/>
      <c r="B5997" s="149" t="str">
        <f t="shared" si="559"/>
        <v/>
      </c>
      <c r="C5997" s="140">
        <f t="shared" si="560"/>
        <v>63720000</v>
      </c>
      <c r="D5997" s="144"/>
      <c r="G5997" s="147"/>
      <c r="X5997" s="146"/>
      <c r="Y5997" s="146"/>
      <c r="Z5997" s="199"/>
      <c r="AA5997" s="146"/>
      <c r="AB5997" s="148"/>
    </row>
    <row r="5998" spans="1:28" x14ac:dyDescent="0.2">
      <c r="A5998" s="150"/>
      <c r="B5998" s="149" t="str">
        <f t="shared" si="559"/>
        <v/>
      </c>
      <c r="C5998" s="140">
        <f t="shared" si="560"/>
        <v>63730800</v>
      </c>
      <c r="D5998" s="144"/>
      <c r="G5998" s="147"/>
      <c r="X5998" s="146"/>
      <c r="Y5998" s="146"/>
      <c r="Z5998" s="199"/>
      <c r="AA5998" s="146"/>
      <c r="AB5998" s="148"/>
    </row>
    <row r="5999" spans="1:28" x14ac:dyDescent="0.2">
      <c r="A5999" s="150"/>
      <c r="B5999" s="149" t="str">
        <f t="shared" si="559"/>
        <v/>
      </c>
      <c r="C5999" s="140">
        <f t="shared" si="560"/>
        <v>63741600</v>
      </c>
      <c r="D5999" s="144"/>
      <c r="G5999" s="147"/>
      <c r="X5999" s="146"/>
      <c r="Y5999" s="146"/>
      <c r="Z5999" s="199"/>
      <c r="AA5999" s="146"/>
      <c r="AB5999" s="148"/>
    </row>
    <row r="6000" spans="1:28" x14ac:dyDescent="0.2">
      <c r="A6000" s="150"/>
      <c r="B6000" s="149" t="str">
        <f t="shared" si="559"/>
        <v/>
      </c>
      <c r="C6000" s="140">
        <f t="shared" si="560"/>
        <v>63752400</v>
      </c>
      <c r="D6000" s="144"/>
      <c r="G6000" s="147"/>
      <c r="X6000" s="146"/>
      <c r="Y6000" s="146"/>
      <c r="Z6000" s="199"/>
      <c r="AA6000" s="146"/>
      <c r="AB6000" s="148"/>
    </row>
    <row r="6001" spans="1:28" x14ac:dyDescent="0.2">
      <c r="A6001" s="150"/>
      <c r="B6001" s="149" t="str">
        <f t="shared" si="559"/>
        <v/>
      </c>
      <c r="C6001" s="140">
        <f t="shared" si="560"/>
        <v>63763200</v>
      </c>
      <c r="D6001" s="144"/>
      <c r="G6001" s="147"/>
      <c r="X6001" s="146"/>
      <c r="Y6001" s="146"/>
      <c r="Z6001" s="199"/>
      <c r="AA6001" s="146"/>
      <c r="AB6001" s="148"/>
    </row>
    <row r="6002" spans="1:28" x14ac:dyDescent="0.2">
      <c r="A6002" s="150"/>
      <c r="B6002" s="149" t="str">
        <f t="shared" si="559"/>
        <v/>
      </c>
      <c r="C6002" s="140">
        <f t="shared" si="560"/>
        <v>63774000</v>
      </c>
      <c r="D6002" s="144"/>
      <c r="G6002" s="147"/>
      <c r="X6002" s="146"/>
      <c r="Y6002" s="146"/>
      <c r="Z6002" s="199"/>
      <c r="AA6002" s="146"/>
      <c r="AB6002" s="148"/>
    </row>
    <row r="6003" spans="1:28" x14ac:dyDescent="0.2">
      <c r="A6003" s="150"/>
      <c r="B6003" s="149" t="str">
        <f t="shared" si="559"/>
        <v/>
      </c>
      <c r="C6003" s="140">
        <f t="shared" si="560"/>
        <v>63784800</v>
      </c>
      <c r="D6003" s="144"/>
      <c r="G6003" s="147"/>
      <c r="X6003" s="146"/>
      <c r="Y6003" s="146"/>
      <c r="Z6003" s="199"/>
      <c r="AA6003" s="146"/>
      <c r="AB6003" s="148"/>
    </row>
    <row r="6004" spans="1:28" x14ac:dyDescent="0.2">
      <c r="A6004" s="150"/>
      <c r="B6004" s="149" t="str">
        <f t="shared" si="559"/>
        <v/>
      </c>
      <c r="C6004" s="140">
        <f t="shared" si="560"/>
        <v>63795600</v>
      </c>
      <c r="D6004" s="144"/>
      <c r="G6004" s="147"/>
      <c r="X6004" s="146"/>
      <c r="Y6004" s="146"/>
      <c r="Z6004" s="199"/>
      <c r="AA6004" s="146"/>
      <c r="AB6004" s="148"/>
    </row>
    <row r="6005" spans="1:28" x14ac:dyDescent="0.2">
      <c r="A6005" s="150"/>
      <c r="B6005" s="149" t="str">
        <f t="shared" si="559"/>
        <v/>
      </c>
      <c r="C6005" s="140">
        <f t="shared" si="560"/>
        <v>63806400</v>
      </c>
      <c r="D6005" s="144"/>
      <c r="G6005" s="147"/>
      <c r="X6005" s="146"/>
      <c r="Y6005" s="146"/>
      <c r="Z6005" s="199"/>
      <c r="AA6005" s="146"/>
      <c r="AB6005" s="148"/>
    </row>
    <row r="6006" spans="1:28" x14ac:dyDescent="0.2">
      <c r="A6006" s="150"/>
      <c r="B6006" s="149" t="str">
        <f t="shared" ref="B6006:B6069" si="561">IF(D6006="","",B6005+$N$5/24+0.000000001)</f>
        <v/>
      </c>
      <c r="C6006" s="140">
        <f t="shared" si="560"/>
        <v>63817200</v>
      </c>
      <c r="D6006" s="144"/>
      <c r="G6006" s="147"/>
      <c r="X6006" s="146"/>
      <c r="Y6006" s="146"/>
      <c r="Z6006" s="199"/>
      <c r="AA6006" s="146"/>
      <c r="AB6006" s="148"/>
    </row>
    <row r="6007" spans="1:28" x14ac:dyDescent="0.2">
      <c r="A6007" s="150"/>
      <c r="B6007" s="149" t="str">
        <f t="shared" si="561"/>
        <v/>
      </c>
      <c r="C6007" s="140">
        <f t="shared" si="560"/>
        <v>63828000</v>
      </c>
      <c r="D6007" s="144"/>
      <c r="G6007" s="147"/>
      <c r="X6007" s="146"/>
      <c r="Y6007" s="146"/>
      <c r="Z6007" s="199"/>
      <c r="AA6007" s="146"/>
      <c r="AB6007" s="148"/>
    </row>
    <row r="6008" spans="1:28" x14ac:dyDescent="0.2">
      <c r="A6008" s="150"/>
      <c r="B6008" s="149" t="str">
        <f t="shared" si="561"/>
        <v/>
      </c>
      <c r="C6008" s="140">
        <f t="shared" si="560"/>
        <v>63838800</v>
      </c>
      <c r="D6008" s="144"/>
      <c r="G6008" s="147"/>
      <c r="X6008" s="146"/>
      <c r="Y6008" s="146"/>
      <c r="Z6008" s="199"/>
      <c r="AA6008" s="146"/>
      <c r="AB6008" s="148"/>
    </row>
    <row r="6009" spans="1:28" x14ac:dyDescent="0.2">
      <c r="A6009" s="150"/>
      <c r="B6009" s="149" t="str">
        <f t="shared" si="561"/>
        <v/>
      </c>
      <c r="C6009" s="140">
        <f t="shared" si="560"/>
        <v>63849600</v>
      </c>
      <c r="D6009" s="144"/>
      <c r="G6009" s="147"/>
      <c r="X6009" s="146"/>
      <c r="Y6009" s="146"/>
      <c r="Z6009" s="199"/>
      <c r="AA6009" s="146"/>
      <c r="AB6009" s="148"/>
    </row>
    <row r="6010" spans="1:28" x14ac:dyDescent="0.2">
      <c r="A6010" s="150"/>
      <c r="B6010" s="149" t="str">
        <f t="shared" si="561"/>
        <v/>
      </c>
      <c r="C6010" s="140">
        <f t="shared" si="560"/>
        <v>63860400</v>
      </c>
      <c r="D6010" s="144"/>
      <c r="G6010" s="147"/>
      <c r="X6010" s="146"/>
      <c r="Y6010" s="146"/>
      <c r="Z6010" s="199"/>
      <c r="AA6010" s="146"/>
      <c r="AB6010" s="148"/>
    </row>
    <row r="6011" spans="1:28" x14ac:dyDescent="0.2">
      <c r="A6011" s="150"/>
      <c r="B6011" s="149" t="str">
        <f t="shared" si="561"/>
        <v/>
      </c>
      <c r="C6011" s="140">
        <f t="shared" si="560"/>
        <v>63871200</v>
      </c>
      <c r="D6011" s="144"/>
      <c r="G6011" s="147"/>
      <c r="X6011" s="146"/>
      <c r="Y6011" s="146"/>
      <c r="Z6011" s="199"/>
      <c r="AA6011" s="146"/>
      <c r="AB6011" s="148"/>
    </row>
    <row r="6012" spans="1:28" x14ac:dyDescent="0.2">
      <c r="A6012" s="150"/>
      <c r="B6012" s="149" t="str">
        <f t="shared" si="561"/>
        <v/>
      </c>
      <c r="C6012" s="140">
        <f t="shared" ref="C6012:C6075" si="562">C6011+$N$5*3600+0.00000000001</f>
        <v>63882000</v>
      </c>
      <c r="D6012" s="144"/>
      <c r="G6012" s="147"/>
      <c r="X6012" s="146"/>
      <c r="Y6012" s="146"/>
      <c r="Z6012" s="199"/>
      <c r="AA6012" s="146"/>
      <c r="AB6012" s="148"/>
    </row>
    <row r="6013" spans="1:28" x14ac:dyDescent="0.2">
      <c r="A6013" s="150"/>
      <c r="B6013" s="149" t="str">
        <f t="shared" si="561"/>
        <v/>
      </c>
      <c r="C6013" s="140">
        <f t="shared" si="562"/>
        <v>63892800</v>
      </c>
      <c r="D6013" s="144"/>
      <c r="G6013" s="147"/>
      <c r="X6013" s="146"/>
      <c r="Y6013" s="146"/>
      <c r="Z6013" s="199"/>
      <c r="AA6013" s="146"/>
      <c r="AB6013" s="148"/>
    </row>
    <row r="6014" spans="1:28" x14ac:dyDescent="0.2">
      <c r="A6014" s="150"/>
      <c r="B6014" s="149" t="str">
        <f t="shared" si="561"/>
        <v/>
      </c>
      <c r="C6014" s="140">
        <f t="shared" si="562"/>
        <v>63903600</v>
      </c>
      <c r="D6014" s="144"/>
      <c r="G6014" s="147"/>
      <c r="X6014" s="146"/>
      <c r="Y6014" s="146"/>
      <c r="Z6014" s="199"/>
      <c r="AA6014" s="146"/>
      <c r="AB6014" s="148"/>
    </row>
    <row r="6015" spans="1:28" x14ac:dyDescent="0.2">
      <c r="A6015" s="150"/>
      <c r="B6015" s="149" t="str">
        <f t="shared" si="561"/>
        <v/>
      </c>
      <c r="C6015" s="140">
        <f t="shared" si="562"/>
        <v>63914400</v>
      </c>
      <c r="D6015" s="144"/>
      <c r="G6015" s="147"/>
      <c r="X6015" s="146"/>
      <c r="Y6015" s="146"/>
      <c r="Z6015" s="199"/>
      <c r="AA6015" s="146"/>
      <c r="AB6015" s="148"/>
    </row>
    <row r="6016" spans="1:28" x14ac:dyDescent="0.2">
      <c r="A6016" s="150"/>
      <c r="B6016" s="149" t="str">
        <f t="shared" si="561"/>
        <v/>
      </c>
      <c r="C6016" s="140">
        <f t="shared" si="562"/>
        <v>63925200</v>
      </c>
      <c r="D6016" s="144"/>
      <c r="G6016" s="147"/>
      <c r="X6016" s="146"/>
      <c r="Y6016" s="146"/>
      <c r="Z6016" s="199"/>
      <c r="AA6016" s="146"/>
      <c r="AB6016" s="148"/>
    </row>
    <row r="6017" spans="1:28" x14ac:dyDescent="0.2">
      <c r="A6017" s="150"/>
      <c r="B6017" s="149" t="str">
        <f t="shared" si="561"/>
        <v/>
      </c>
      <c r="C6017" s="140">
        <f t="shared" si="562"/>
        <v>63936000</v>
      </c>
      <c r="D6017" s="144"/>
      <c r="G6017" s="147"/>
      <c r="X6017" s="146"/>
      <c r="Y6017" s="146"/>
      <c r="Z6017" s="199"/>
      <c r="AA6017" s="146"/>
      <c r="AB6017" s="148"/>
    </row>
    <row r="6018" spans="1:28" x14ac:dyDescent="0.2">
      <c r="A6018" s="150"/>
      <c r="B6018" s="149" t="str">
        <f t="shared" si="561"/>
        <v/>
      </c>
      <c r="C6018" s="140">
        <f t="shared" si="562"/>
        <v>63946800</v>
      </c>
      <c r="D6018" s="144"/>
      <c r="G6018" s="147"/>
      <c r="X6018" s="146"/>
      <c r="Y6018" s="146"/>
      <c r="Z6018" s="199"/>
      <c r="AA6018" s="146"/>
      <c r="AB6018" s="148"/>
    </row>
    <row r="6019" spans="1:28" x14ac:dyDescent="0.2">
      <c r="A6019" s="150"/>
      <c r="B6019" s="149" t="str">
        <f t="shared" si="561"/>
        <v/>
      </c>
      <c r="C6019" s="140">
        <f t="shared" si="562"/>
        <v>63957600</v>
      </c>
      <c r="D6019" s="144"/>
      <c r="G6019" s="147"/>
      <c r="X6019" s="146"/>
      <c r="Y6019" s="146"/>
      <c r="Z6019" s="199"/>
      <c r="AA6019" s="146"/>
      <c r="AB6019" s="148"/>
    </row>
    <row r="6020" spans="1:28" x14ac:dyDescent="0.2">
      <c r="A6020" s="150"/>
      <c r="B6020" s="149" t="str">
        <f t="shared" si="561"/>
        <v/>
      </c>
      <c r="C6020" s="140">
        <f t="shared" si="562"/>
        <v>63968400</v>
      </c>
      <c r="D6020" s="144"/>
      <c r="G6020" s="147"/>
      <c r="X6020" s="146"/>
      <c r="Y6020" s="146"/>
      <c r="Z6020" s="199"/>
      <c r="AA6020" s="146"/>
      <c r="AB6020" s="148"/>
    </row>
    <row r="6021" spans="1:28" x14ac:dyDescent="0.2">
      <c r="A6021" s="150"/>
      <c r="B6021" s="149" t="str">
        <f t="shared" si="561"/>
        <v/>
      </c>
      <c r="C6021" s="140">
        <f t="shared" si="562"/>
        <v>63979200</v>
      </c>
      <c r="D6021" s="144"/>
      <c r="G6021" s="147"/>
      <c r="X6021" s="146"/>
      <c r="Y6021" s="146"/>
      <c r="Z6021" s="199"/>
      <c r="AA6021" s="146"/>
      <c r="AB6021" s="148"/>
    </row>
    <row r="6022" spans="1:28" x14ac:dyDescent="0.2">
      <c r="A6022" s="150"/>
      <c r="B6022" s="149" t="str">
        <f t="shared" si="561"/>
        <v/>
      </c>
      <c r="C6022" s="140">
        <f t="shared" si="562"/>
        <v>63990000</v>
      </c>
      <c r="D6022" s="144"/>
      <c r="G6022" s="147"/>
      <c r="X6022" s="146"/>
      <c r="Y6022" s="146"/>
      <c r="Z6022" s="199"/>
      <c r="AA6022" s="146"/>
      <c r="AB6022" s="148"/>
    </row>
    <row r="6023" spans="1:28" x14ac:dyDescent="0.2">
      <c r="A6023" s="150"/>
      <c r="B6023" s="149" t="str">
        <f t="shared" si="561"/>
        <v/>
      </c>
      <c r="C6023" s="140">
        <f t="shared" si="562"/>
        <v>64000800</v>
      </c>
      <c r="D6023" s="144"/>
      <c r="G6023" s="147"/>
      <c r="X6023" s="146"/>
      <c r="Y6023" s="146"/>
      <c r="Z6023" s="199"/>
      <c r="AA6023" s="146"/>
      <c r="AB6023" s="148"/>
    </row>
    <row r="6024" spans="1:28" x14ac:dyDescent="0.2">
      <c r="A6024" s="150"/>
      <c r="B6024" s="149" t="str">
        <f t="shared" si="561"/>
        <v/>
      </c>
      <c r="C6024" s="140">
        <f t="shared" si="562"/>
        <v>64011600</v>
      </c>
      <c r="D6024" s="144"/>
      <c r="G6024" s="147"/>
      <c r="X6024" s="146"/>
      <c r="Y6024" s="146"/>
      <c r="Z6024" s="199"/>
      <c r="AA6024" s="146"/>
      <c r="AB6024" s="148"/>
    </row>
    <row r="6025" spans="1:28" x14ac:dyDescent="0.2">
      <c r="A6025" s="150"/>
      <c r="B6025" s="149" t="str">
        <f t="shared" si="561"/>
        <v/>
      </c>
      <c r="C6025" s="140">
        <f t="shared" si="562"/>
        <v>64022400</v>
      </c>
      <c r="D6025" s="144"/>
      <c r="G6025" s="147"/>
      <c r="X6025" s="146"/>
      <c r="Y6025" s="146"/>
      <c r="Z6025" s="199"/>
      <c r="AA6025" s="146"/>
      <c r="AB6025" s="148"/>
    </row>
    <row r="6026" spans="1:28" x14ac:dyDescent="0.2">
      <c r="A6026" s="150"/>
      <c r="B6026" s="149" t="str">
        <f t="shared" si="561"/>
        <v/>
      </c>
      <c r="C6026" s="140">
        <f t="shared" si="562"/>
        <v>64033200</v>
      </c>
      <c r="D6026" s="144"/>
      <c r="G6026" s="147"/>
      <c r="X6026" s="146"/>
      <c r="Y6026" s="146"/>
      <c r="Z6026" s="199"/>
      <c r="AA6026" s="146"/>
      <c r="AB6026" s="148"/>
    </row>
    <row r="6027" spans="1:28" x14ac:dyDescent="0.2">
      <c r="A6027" s="150"/>
      <c r="B6027" s="149" t="str">
        <f t="shared" si="561"/>
        <v/>
      </c>
      <c r="C6027" s="140">
        <f t="shared" si="562"/>
        <v>64044000</v>
      </c>
      <c r="D6027" s="144"/>
      <c r="G6027" s="147"/>
      <c r="X6027" s="146"/>
      <c r="Y6027" s="146"/>
      <c r="Z6027" s="199"/>
      <c r="AA6027" s="146"/>
      <c r="AB6027" s="148"/>
    </row>
    <row r="6028" spans="1:28" x14ac:dyDescent="0.2">
      <c r="A6028" s="150"/>
      <c r="B6028" s="149" t="str">
        <f t="shared" si="561"/>
        <v/>
      </c>
      <c r="C6028" s="140">
        <f t="shared" si="562"/>
        <v>64054800</v>
      </c>
      <c r="D6028" s="144"/>
      <c r="G6028" s="147"/>
      <c r="X6028" s="146"/>
      <c r="Y6028" s="146"/>
      <c r="Z6028" s="199"/>
      <c r="AA6028" s="146"/>
      <c r="AB6028" s="148"/>
    </row>
    <row r="6029" spans="1:28" x14ac:dyDescent="0.2">
      <c r="A6029" s="150"/>
      <c r="B6029" s="149" t="str">
        <f t="shared" si="561"/>
        <v/>
      </c>
      <c r="C6029" s="140">
        <f t="shared" si="562"/>
        <v>64065600</v>
      </c>
      <c r="D6029" s="144"/>
      <c r="G6029" s="147"/>
      <c r="X6029" s="146"/>
      <c r="Y6029" s="146"/>
      <c r="Z6029" s="199"/>
      <c r="AA6029" s="146"/>
      <c r="AB6029" s="148"/>
    </row>
    <row r="6030" spans="1:28" x14ac:dyDescent="0.2">
      <c r="A6030" s="150"/>
      <c r="B6030" s="149" t="str">
        <f t="shared" si="561"/>
        <v/>
      </c>
      <c r="C6030" s="140">
        <f t="shared" si="562"/>
        <v>64076400</v>
      </c>
      <c r="D6030" s="144"/>
      <c r="G6030" s="147"/>
      <c r="X6030" s="146"/>
      <c r="Y6030" s="146"/>
      <c r="Z6030" s="199"/>
      <c r="AA6030" s="146"/>
      <c r="AB6030" s="148"/>
    </row>
    <row r="6031" spans="1:28" x14ac:dyDescent="0.2">
      <c r="A6031" s="150"/>
      <c r="B6031" s="149" t="str">
        <f t="shared" si="561"/>
        <v/>
      </c>
      <c r="C6031" s="140">
        <f t="shared" si="562"/>
        <v>64087200</v>
      </c>
      <c r="D6031" s="144"/>
      <c r="G6031" s="147"/>
      <c r="X6031" s="146"/>
      <c r="Y6031" s="146"/>
      <c r="Z6031" s="199"/>
      <c r="AA6031" s="146"/>
      <c r="AB6031" s="148"/>
    </row>
    <row r="6032" spans="1:28" x14ac:dyDescent="0.2">
      <c r="A6032" s="150"/>
      <c r="B6032" s="149" t="str">
        <f t="shared" si="561"/>
        <v/>
      </c>
      <c r="C6032" s="140">
        <f t="shared" si="562"/>
        <v>64098000</v>
      </c>
      <c r="D6032" s="144"/>
      <c r="G6032" s="147"/>
      <c r="X6032" s="146"/>
      <c r="Y6032" s="146"/>
      <c r="Z6032" s="199"/>
      <c r="AA6032" s="146"/>
      <c r="AB6032" s="148"/>
    </row>
    <row r="6033" spans="1:28" x14ac:dyDescent="0.2">
      <c r="A6033" s="150"/>
      <c r="B6033" s="149" t="str">
        <f t="shared" si="561"/>
        <v/>
      </c>
      <c r="C6033" s="140">
        <f t="shared" si="562"/>
        <v>64108800</v>
      </c>
      <c r="D6033" s="144"/>
      <c r="G6033" s="147"/>
      <c r="X6033" s="146"/>
      <c r="Y6033" s="146"/>
      <c r="Z6033" s="199"/>
      <c r="AA6033" s="146"/>
      <c r="AB6033" s="148"/>
    </row>
    <row r="6034" spans="1:28" x14ac:dyDescent="0.2">
      <c r="A6034" s="150"/>
      <c r="B6034" s="149" t="str">
        <f t="shared" si="561"/>
        <v/>
      </c>
      <c r="C6034" s="140">
        <f t="shared" si="562"/>
        <v>64119600</v>
      </c>
      <c r="D6034" s="144"/>
      <c r="G6034" s="147"/>
      <c r="X6034" s="146"/>
      <c r="Y6034" s="146"/>
      <c r="Z6034" s="199"/>
      <c r="AA6034" s="146"/>
      <c r="AB6034" s="148"/>
    </row>
    <row r="6035" spans="1:28" x14ac:dyDescent="0.2">
      <c r="A6035" s="150"/>
      <c r="B6035" s="149" t="str">
        <f t="shared" si="561"/>
        <v/>
      </c>
      <c r="C6035" s="140">
        <f t="shared" si="562"/>
        <v>64130400</v>
      </c>
      <c r="D6035" s="144"/>
      <c r="G6035" s="147"/>
      <c r="X6035" s="146"/>
      <c r="Y6035" s="146"/>
      <c r="Z6035" s="199"/>
      <c r="AA6035" s="146"/>
      <c r="AB6035" s="148"/>
    </row>
    <row r="6036" spans="1:28" x14ac:dyDescent="0.2">
      <c r="A6036" s="150"/>
      <c r="B6036" s="149" t="str">
        <f t="shared" si="561"/>
        <v/>
      </c>
      <c r="C6036" s="140">
        <f t="shared" si="562"/>
        <v>64141200</v>
      </c>
      <c r="D6036" s="144"/>
      <c r="G6036" s="147"/>
      <c r="X6036" s="146"/>
      <c r="Y6036" s="146"/>
      <c r="Z6036" s="199"/>
      <c r="AA6036" s="146"/>
      <c r="AB6036" s="148"/>
    </row>
    <row r="6037" spans="1:28" x14ac:dyDescent="0.2">
      <c r="A6037" s="150"/>
      <c r="B6037" s="149" t="str">
        <f t="shared" si="561"/>
        <v/>
      </c>
      <c r="C6037" s="140">
        <f t="shared" si="562"/>
        <v>64152000</v>
      </c>
      <c r="D6037" s="144"/>
      <c r="G6037" s="147"/>
      <c r="X6037" s="146"/>
      <c r="Y6037" s="146"/>
      <c r="Z6037" s="199"/>
      <c r="AA6037" s="146"/>
      <c r="AB6037" s="148"/>
    </row>
    <row r="6038" spans="1:28" x14ac:dyDescent="0.2">
      <c r="A6038" s="150"/>
      <c r="B6038" s="149" t="str">
        <f t="shared" si="561"/>
        <v/>
      </c>
      <c r="C6038" s="140">
        <f t="shared" si="562"/>
        <v>64162800</v>
      </c>
      <c r="D6038" s="144"/>
      <c r="G6038" s="147"/>
      <c r="X6038" s="146"/>
      <c r="Y6038" s="146"/>
      <c r="Z6038" s="199"/>
      <c r="AA6038" s="146"/>
      <c r="AB6038" s="148"/>
    </row>
    <row r="6039" spans="1:28" x14ac:dyDescent="0.2">
      <c r="A6039" s="150"/>
      <c r="B6039" s="149" t="str">
        <f t="shared" si="561"/>
        <v/>
      </c>
      <c r="C6039" s="140">
        <f t="shared" si="562"/>
        <v>64173600</v>
      </c>
      <c r="D6039" s="144"/>
      <c r="G6039" s="147"/>
      <c r="X6039" s="146"/>
      <c r="Y6039" s="146"/>
      <c r="Z6039" s="199"/>
      <c r="AA6039" s="146"/>
      <c r="AB6039" s="148"/>
    </row>
    <row r="6040" spans="1:28" x14ac:dyDescent="0.2">
      <c r="A6040" s="150"/>
      <c r="B6040" s="149" t="str">
        <f t="shared" si="561"/>
        <v/>
      </c>
      <c r="C6040" s="140">
        <f t="shared" si="562"/>
        <v>64184400</v>
      </c>
      <c r="D6040" s="144"/>
      <c r="G6040" s="147"/>
      <c r="X6040" s="146"/>
      <c r="Y6040" s="146"/>
      <c r="Z6040" s="199"/>
      <c r="AA6040" s="146"/>
      <c r="AB6040" s="148"/>
    </row>
    <row r="6041" spans="1:28" x14ac:dyDescent="0.2">
      <c r="A6041" s="150"/>
      <c r="B6041" s="149" t="str">
        <f t="shared" si="561"/>
        <v/>
      </c>
      <c r="C6041" s="140">
        <f t="shared" si="562"/>
        <v>64195200</v>
      </c>
      <c r="D6041" s="144"/>
      <c r="G6041" s="147"/>
      <c r="X6041" s="146"/>
      <c r="Y6041" s="146"/>
      <c r="Z6041" s="199"/>
      <c r="AA6041" s="146"/>
      <c r="AB6041" s="148"/>
    </row>
    <row r="6042" spans="1:28" x14ac:dyDescent="0.2">
      <c r="A6042" s="150"/>
      <c r="B6042" s="149" t="str">
        <f t="shared" si="561"/>
        <v/>
      </c>
      <c r="C6042" s="140">
        <f t="shared" si="562"/>
        <v>64206000</v>
      </c>
      <c r="D6042" s="144"/>
      <c r="G6042" s="147"/>
      <c r="X6042" s="146"/>
      <c r="Y6042" s="146"/>
      <c r="Z6042" s="199"/>
      <c r="AA6042" s="146"/>
      <c r="AB6042" s="148"/>
    </row>
    <row r="6043" spans="1:28" x14ac:dyDescent="0.2">
      <c r="A6043" s="150"/>
      <c r="B6043" s="149" t="str">
        <f t="shared" si="561"/>
        <v/>
      </c>
      <c r="C6043" s="140">
        <f t="shared" si="562"/>
        <v>64216800</v>
      </c>
      <c r="D6043" s="144"/>
      <c r="G6043" s="147"/>
      <c r="X6043" s="146"/>
      <c r="Y6043" s="146"/>
      <c r="Z6043" s="199"/>
      <c r="AA6043" s="146"/>
      <c r="AB6043" s="148"/>
    </row>
    <row r="6044" spans="1:28" x14ac:dyDescent="0.2">
      <c r="A6044" s="150"/>
      <c r="B6044" s="149" t="str">
        <f t="shared" si="561"/>
        <v/>
      </c>
      <c r="C6044" s="140">
        <f t="shared" si="562"/>
        <v>64227600</v>
      </c>
      <c r="D6044" s="144"/>
      <c r="G6044" s="147"/>
      <c r="X6044" s="146"/>
      <c r="Y6044" s="146"/>
      <c r="Z6044" s="199"/>
      <c r="AA6044" s="146"/>
      <c r="AB6044" s="148"/>
    </row>
    <row r="6045" spans="1:28" x14ac:dyDescent="0.2">
      <c r="A6045" s="150"/>
      <c r="B6045" s="149" t="str">
        <f t="shared" si="561"/>
        <v/>
      </c>
      <c r="C6045" s="140">
        <f t="shared" si="562"/>
        <v>64238400</v>
      </c>
      <c r="D6045" s="144"/>
      <c r="G6045" s="147"/>
      <c r="X6045" s="146"/>
      <c r="Y6045" s="146"/>
      <c r="Z6045" s="199"/>
      <c r="AA6045" s="146"/>
      <c r="AB6045" s="148"/>
    </row>
    <row r="6046" spans="1:28" x14ac:dyDescent="0.2">
      <c r="A6046" s="150"/>
      <c r="B6046" s="149" t="str">
        <f t="shared" si="561"/>
        <v/>
      </c>
      <c r="C6046" s="140">
        <f t="shared" si="562"/>
        <v>64249200</v>
      </c>
      <c r="D6046" s="144"/>
      <c r="G6046" s="147"/>
      <c r="X6046" s="146"/>
      <c r="Y6046" s="146"/>
      <c r="Z6046" s="199"/>
      <c r="AA6046" s="146"/>
      <c r="AB6046" s="148"/>
    </row>
    <row r="6047" spans="1:28" x14ac:dyDescent="0.2">
      <c r="A6047" s="150"/>
      <c r="B6047" s="149" t="str">
        <f t="shared" si="561"/>
        <v/>
      </c>
      <c r="C6047" s="140">
        <f t="shared" si="562"/>
        <v>64260000</v>
      </c>
      <c r="D6047" s="144"/>
      <c r="G6047" s="147"/>
      <c r="X6047" s="146"/>
      <c r="Y6047" s="146"/>
      <c r="Z6047" s="199"/>
      <c r="AA6047" s="146"/>
      <c r="AB6047" s="148"/>
    </row>
    <row r="6048" spans="1:28" x14ac:dyDescent="0.2">
      <c r="A6048" s="150"/>
      <c r="B6048" s="149" t="str">
        <f t="shared" si="561"/>
        <v/>
      </c>
      <c r="C6048" s="140">
        <f t="shared" si="562"/>
        <v>64270800</v>
      </c>
      <c r="D6048" s="144"/>
      <c r="G6048" s="147"/>
      <c r="X6048" s="146"/>
      <c r="Y6048" s="146"/>
      <c r="Z6048" s="199"/>
      <c r="AA6048" s="146"/>
      <c r="AB6048" s="148"/>
    </row>
    <row r="6049" spans="1:28" x14ac:dyDescent="0.2">
      <c r="A6049" s="150"/>
      <c r="B6049" s="149" t="str">
        <f t="shared" si="561"/>
        <v/>
      </c>
      <c r="C6049" s="140">
        <f t="shared" si="562"/>
        <v>64281600</v>
      </c>
      <c r="D6049" s="144"/>
      <c r="G6049" s="147"/>
      <c r="X6049" s="146"/>
      <c r="Y6049" s="146"/>
      <c r="Z6049" s="199"/>
      <c r="AA6049" s="146"/>
      <c r="AB6049" s="148"/>
    </row>
    <row r="6050" spans="1:28" x14ac:dyDescent="0.2">
      <c r="A6050" s="150"/>
      <c r="B6050" s="149" t="str">
        <f t="shared" si="561"/>
        <v/>
      </c>
      <c r="C6050" s="140">
        <f t="shared" si="562"/>
        <v>64292400</v>
      </c>
      <c r="D6050" s="144"/>
      <c r="G6050" s="147"/>
      <c r="X6050" s="146"/>
      <c r="Y6050" s="146"/>
      <c r="Z6050" s="199"/>
      <c r="AA6050" s="146"/>
      <c r="AB6050" s="148"/>
    </row>
    <row r="6051" spans="1:28" x14ac:dyDescent="0.2">
      <c r="A6051" s="150"/>
      <c r="B6051" s="149" t="str">
        <f t="shared" si="561"/>
        <v/>
      </c>
      <c r="C6051" s="140">
        <f t="shared" si="562"/>
        <v>64303200</v>
      </c>
      <c r="D6051" s="144"/>
      <c r="G6051" s="147"/>
      <c r="X6051" s="146"/>
      <c r="Y6051" s="146"/>
      <c r="Z6051" s="199"/>
      <c r="AA6051" s="146"/>
      <c r="AB6051" s="148"/>
    </row>
    <row r="6052" spans="1:28" x14ac:dyDescent="0.2">
      <c r="A6052" s="150"/>
      <c r="B6052" s="149" t="str">
        <f t="shared" si="561"/>
        <v/>
      </c>
      <c r="C6052" s="140">
        <f t="shared" si="562"/>
        <v>64314000</v>
      </c>
      <c r="D6052" s="144"/>
      <c r="G6052" s="147"/>
      <c r="X6052" s="146"/>
      <c r="Y6052" s="146"/>
      <c r="Z6052" s="199"/>
      <c r="AA6052" s="146"/>
      <c r="AB6052" s="148"/>
    </row>
    <row r="6053" spans="1:28" x14ac:dyDescent="0.2">
      <c r="A6053" s="150"/>
      <c r="B6053" s="149" t="str">
        <f t="shared" si="561"/>
        <v/>
      </c>
      <c r="C6053" s="140">
        <f t="shared" si="562"/>
        <v>64324800</v>
      </c>
      <c r="D6053" s="144"/>
      <c r="G6053" s="147"/>
      <c r="X6053" s="146"/>
      <c r="Y6053" s="146"/>
      <c r="Z6053" s="199"/>
      <c r="AA6053" s="146"/>
      <c r="AB6053" s="148"/>
    </row>
    <row r="6054" spans="1:28" x14ac:dyDescent="0.2">
      <c r="A6054" s="150"/>
      <c r="B6054" s="149" t="str">
        <f t="shared" si="561"/>
        <v/>
      </c>
      <c r="C6054" s="140">
        <f t="shared" si="562"/>
        <v>64335600</v>
      </c>
      <c r="D6054" s="144"/>
      <c r="G6054" s="147"/>
      <c r="X6054" s="146"/>
      <c r="Y6054" s="146"/>
      <c r="Z6054" s="199"/>
      <c r="AA6054" s="146"/>
      <c r="AB6054" s="148"/>
    </row>
    <row r="6055" spans="1:28" x14ac:dyDescent="0.2">
      <c r="A6055" s="150"/>
      <c r="B6055" s="149" t="str">
        <f t="shared" si="561"/>
        <v/>
      </c>
      <c r="C6055" s="140">
        <f t="shared" si="562"/>
        <v>64346400</v>
      </c>
      <c r="D6055" s="144"/>
      <c r="G6055" s="147"/>
      <c r="X6055" s="146"/>
      <c r="Y6055" s="146"/>
      <c r="Z6055" s="199"/>
      <c r="AA6055" s="146"/>
      <c r="AB6055" s="148"/>
    </row>
    <row r="6056" spans="1:28" x14ac:dyDescent="0.2">
      <c r="A6056" s="150"/>
      <c r="B6056" s="149" t="str">
        <f t="shared" si="561"/>
        <v/>
      </c>
      <c r="C6056" s="140">
        <f t="shared" si="562"/>
        <v>64357200</v>
      </c>
      <c r="D6056" s="144"/>
      <c r="G6056" s="147"/>
      <c r="X6056" s="146"/>
      <c r="Y6056" s="146"/>
      <c r="Z6056" s="199"/>
      <c r="AA6056" s="146"/>
      <c r="AB6056" s="148"/>
    </row>
    <row r="6057" spans="1:28" x14ac:dyDescent="0.2">
      <c r="A6057" s="150"/>
      <c r="B6057" s="149" t="str">
        <f t="shared" si="561"/>
        <v/>
      </c>
      <c r="C6057" s="140">
        <f t="shared" si="562"/>
        <v>64368000</v>
      </c>
      <c r="D6057" s="144"/>
      <c r="G6057" s="147"/>
      <c r="X6057" s="146"/>
      <c r="Y6057" s="146"/>
      <c r="Z6057" s="199"/>
      <c r="AA6057" s="146"/>
      <c r="AB6057" s="148"/>
    </row>
    <row r="6058" spans="1:28" x14ac:dyDescent="0.2">
      <c r="A6058" s="150"/>
      <c r="B6058" s="149" t="str">
        <f t="shared" si="561"/>
        <v/>
      </c>
      <c r="C6058" s="140">
        <f t="shared" si="562"/>
        <v>64378800</v>
      </c>
      <c r="D6058" s="144"/>
      <c r="G6058" s="147"/>
      <c r="X6058" s="146"/>
      <c r="Y6058" s="146"/>
      <c r="Z6058" s="199"/>
      <c r="AA6058" s="146"/>
      <c r="AB6058" s="148"/>
    </row>
    <row r="6059" spans="1:28" x14ac:dyDescent="0.2">
      <c r="A6059" s="150"/>
      <c r="B6059" s="149" t="str">
        <f t="shared" si="561"/>
        <v/>
      </c>
      <c r="C6059" s="140">
        <f t="shared" si="562"/>
        <v>64389600</v>
      </c>
      <c r="D6059" s="144"/>
      <c r="G6059" s="147"/>
      <c r="X6059" s="146"/>
      <c r="Y6059" s="146"/>
      <c r="Z6059" s="199"/>
      <c r="AA6059" s="146"/>
      <c r="AB6059" s="148"/>
    </row>
    <row r="6060" spans="1:28" x14ac:dyDescent="0.2">
      <c r="A6060" s="150"/>
      <c r="B6060" s="149" t="str">
        <f t="shared" si="561"/>
        <v/>
      </c>
      <c r="C6060" s="140">
        <f t="shared" si="562"/>
        <v>64400400</v>
      </c>
      <c r="D6060" s="144"/>
      <c r="G6060" s="147"/>
      <c r="X6060" s="146"/>
      <c r="Y6060" s="146"/>
      <c r="Z6060" s="199"/>
      <c r="AA6060" s="146"/>
      <c r="AB6060" s="148"/>
    </row>
    <row r="6061" spans="1:28" x14ac:dyDescent="0.2">
      <c r="A6061" s="150"/>
      <c r="B6061" s="149" t="str">
        <f t="shared" si="561"/>
        <v/>
      </c>
      <c r="C6061" s="140">
        <f t="shared" si="562"/>
        <v>64411200</v>
      </c>
      <c r="D6061" s="144"/>
      <c r="G6061" s="147"/>
      <c r="X6061" s="146"/>
      <c r="Y6061" s="146"/>
      <c r="Z6061" s="199"/>
      <c r="AA6061" s="146"/>
      <c r="AB6061" s="148"/>
    </row>
    <row r="6062" spans="1:28" x14ac:dyDescent="0.2">
      <c r="A6062" s="150"/>
      <c r="B6062" s="149" t="str">
        <f t="shared" si="561"/>
        <v/>
      </c>
      <c r="C6062" s="140">
        <f t="shared" si="562"/>
        <v>64422000</v>
      </c>
      <c r="D6062" s="144"/>
      <c r="G6062" s="147"/>
      <c r="X6062" s="146"/>
      <c r="Y6062" s="146"/>
      <c r="Z6062" s="199"/>
      <c r="AA6062" s="146"/>
      <c r="AB6062" s="148"/>
    </row>
    <row r="6063" spans="1:28" x14ac:dyDescent="0.2">
      <c r="A6063" s="150"/>
      <c r="B6063" s="149" t="str">
        <f t="shared" si="561"/>
        <v/>
      </c>
      <c r="C6063" s="140">
        <f t="shared" si="562"/>
        <v>64432800</v>
      </c>
      <c r="D6063" s="144"/>
      <c r="G6063" s="147"/>
      <c r="X6063" s="146"/>
      <c r="Y6063" s="146"/>
      <c r="Z6063" s="199"/>
      <c r="AA6063" s="146"/>
      <c r="AB6063" s="148"/>
    </row>
    <row r="6064" spans="1:28" x14ac:dyDescent="0.2">
      <c r="A6064" s="150"/>
      <c r="B6064" s="149" t="str">
        <f t="shared" si="561"/>
        <v/>
      </c>
      <c r="C6064" s="140">
        <f t="shared" si="562"/>
        <v>64443600</v>
      </c>
      <c r="D6064" s="144"/>
      <c r="G6064" s="147"/>
      <c r="X6064" s="146"/>
      <c r="Y6064" s="146"/>
      <c r="Z6064" s="199"/>
      <c r="AA6064" s="146"/>
      <c r="AB6064" s="148"/>
    </row>
    <row r="6065" spans="1:28" x14ac:dyDescent="0.2">
      <c r="A6065" s="150"/>
      <c r="B6065" s="149" t="str">
        <f t="shared" si="561"/>
        <v/>
      </c>
      <c r="C6065" s="140">
        <f t="shared" si="562"/>
        <v>64454400</v>
      </c>
      <c r="D6065" s="144"/>
      <c r="G6065" s="147"/>
      <c r="X6065" s="146"/>
      <c r="Y6065" s="146"/>
      <c r="Z6065" s="199"/>
      <c r="AA6065" s="146"/>
      <c r="AB6065" s="148"/>
    </row>
    <row r="6066" spans="1:28" x14ac:dyDescent="0.2">
      <c r="A6066" s="150"/>
      <c r="B6066" s="149" t="str">
        <f t="shared" si="561"/>
        <v/>
      </c>
      <c r="C6066" s="140">
        <f t="shared" si="562"/>
        <v>64465200</v>
      </c>
      <c r="D6066" s="144"/>
      <c r="G6066" s="147"/>
      <c r="X6066" s="146"/>
      <c r="Y6066" s="146"/>
      <c r="Z6066" s="199"/>
      <c r="AA6066" s="146"/>
      <c r="AB6066" s="148"/>
    </row>
    <row r="6067" spans="1:28" x14ac:dyDescent="0.2">
      <c r="A6067" s="150"/>
      <c r="B6067" s="149" t="str">
        <f t="shared" si="561"/>
        <v/>
      </c>
      <c r="C6067" s="140">
        <f t="shared" si="562"/>
        <v>64476000</v>
      </c>
      <c r="D6067" s="144"/>
      <c r="G6067" s="147"/>
      <c r="X6067" s="146"/>
      <c r="Y6067" s="146"/>
      <c r="Z6067" s="199"/>
      <c r="AA6067" s="146"/>
      <c r="AB6067" s="148"/>
    </row>
    <row r="6068" spans="1:28" x14ac:dyDescent="0.2">
      <c r="A6068" s="150"/>
      <c r="B6068" s="149" t="str">
        <f t="shared" si="561"/>
        <v/>
      </c>
      <c r="C6068" s="140">
        <f t="shared" si="562"/>
        <v>64486800</v>
      </c>
      <c r="D6068" s="144"/>
      <c r="G6068" s="147"/>
      <c r="X6068" s="146"/>
      <c r="Y6068" s="146"/>
      <c r="Z6068" s="199"/>
      <c r="AA6068" s="146"/>
      <c r="AB6068" s="148"/>
    </row>
    <row r="6069" spans="1:28" x14ac:dyDescent="0.2">
      <c r="A6069" s="150"/>
      <c r="B6069" s="149" t="str">
        <f t="shared" si="561"/>
        <v/>
      </c>
      <c r="C6069" s="140">
        <f t="shared" si="562"/>
        <v>64497600</v>
      </c>
      <c r="D6069" s="144"/>
      <c r="G6069" s="147"/>
      <c r="X6069" s="146"/>
      <c r="Y6069" s="146"/>
      <c r="Z6069" s="199"/>
      <c r="AA6069" s="146"/>
      <c r="AB6069" s="148"/>
    </row>
    <row r="6070" spans="1:28" x14ac:dyDescent="0.2">
      <c r="A6070" s="150"/>
      <c r="B6070" s="149" t="str">
        <f t="shared" ref="B6070:B6133" si="563">IF(D6070="","",B6069+$N$5/24+0.000000001)</f>
        <v/>
      </c>
      <c r="C6070" s="140">
        <f t="shared" si="562"/>
        <v>64508400</v>
      </c>
      <c r="D6070" s="144"/>
      <c r="G6070" s="147"/>
      <c r="X6070" s="146"/>
      <c r="Y6070" s="146"/>
      <c r="Z6070" s="199"/>
      <c r="AA6070" s="146"/>
      <c r="AB6070" s="148"/>
    </row>
    <row r="6071" spans="1:28" x14ac:dyDescent="0.2">
      <c r="A6071" s="150"/>
      <c r="B6071" s="149" t="str">
        <f t="shared" si="563"/>
        <v/>
      </c>
      <c r="C6071" s="140">
        <f t="shared" si="562"/>
        <v>64519200</v>
      </c>
      <c r="D6071" s="144"/>
      <c r="G6071" s="147"/>
      <c r="X6071" s="146"/>
      <c r="Y6071" s="146"/>
      <c r="Z6071" s="199"/>
      <c r="AA6071" s="146"/>
      <c r="AB6071" s="148"/>
    </row>
    <row r="6072" spans="1:28" x14ac:dyDescent="0.2">
      <c r="A6072" s="150"/>
      <c r="B6072" s="149" t="str">
        <f t="shared" si="563"/>
        <v/>
      </c>
      <c r="C6072" s="140">
        <f t="shared" si="562"/>
        <v>64530000</v>
      </c>
      <c r="D6072" s="144"/>
      <c r="G6072" s="147"/>
      <c r="X6072" s="146"/>
      <c r="Y6072" s="146"/>
      <c r="Z6072" s="199"/>
      <c r="AA6072" s="146"/>
      <c r="AB6072" s="148"/>
    </row>
    <row r="6073" spans="1:28" x14ac:dyDescent="0.2">
      <c r="A6073" s="150"/>
      <c r="B6073" s="149" t="str">
        <f t="shared" si="563"/>
        <v/>
      </c>
      <c r="C6073" s="140">
        <f t="shared" si="562"/>
        <v>64540800</v>
      </c>
      <c r="D6073" s="144"/>
      <c r="G6073" s="147"/>
      <c r="X6073" s="146"/>
      <c r="Y6073" s="146"/>
      <c r="Z6073" s="199"/>
      <c r="AA6073" s="146"/>
      <c r="AB6073" s="148"/>
    </row>
    <row r="6074" spans="1:28" x14ac:dyDescent="0.2">
      <c r="A6074" s="150"/>
      <c r="B6074" s="149" t="str">
        <f t="shared" si="563"/>
        <v/>
      </c>
      <c r="C6074" s="140">
        <f t="shared" si="562"/>
        <v>64551600</v>
      </c>
      <c r="D6074" s="144"/>
      <c r="G6074" s="147"/>
      <c r="X6074" s="146"/>
      <c r="Y6074" s="146"/>
      <c r="Z6074" s="199"/>
      <c r="AA6074" s="146"/>
      <c r="AB6074" s="148"/>
    </row>
    <row r="6075" spans="1:28" x14ac:dyDescent="0.2">
      <c r="A6075" s="150"/>
      <c r="B6075" s="149" t="str">
        <f t="shared" si="563"/>
        <v/>
      </c>
      <c r="C6075" s="140">
        <f t="shared" si="562"/>
        <v>64562400</v>
      </c>
      <c r="D6075" s="144"/>
      <c r="G6075" s="147"/>
      <c r="X6075" s="146"/>
      <c r="Y6075" s="146"/>
      <c r="Z6075" s="199"/>
      <c r="AA6075" s="146"/>
      <c r="AB6075" s="148"/>
    </row>
    <row r="6076" spans="1:28" x14ac:dyDescent="0.2">
      <c r="A6076" s="150"/>
      <c r="B6076" s="149" t="str">
        <f t="shared" si="563"/>
        <v/>
      </c>
      <c r="C6076" s="140">
        <f t="shared" ref="C6076:C6139" si="564">C6075+$N$5*3600+0.00000000001</f>
        <v>64573200</v>
      </c>
      <c r="D6076" s="144"/>
      <c r="G6076" s="147"/>
      <c r="X6076" s="146"/>
      <c r="Y6076" s="146"/>
      <c r="Z6076" s="199"/>
      <c r="AA6076" s="146"/>
      <c r="AB6076" s="148"/>
    </row>
    <row r="6077" spans="1:28" x14ac:dyDescent="0.2">
      <c r="A6077" s="150"/>
      <c r="B6077" s="149" t="str">
        <f t="shared" si="563"/>
        <v/>
      </c>
      <c r="C6077" s="140">
        <f t="shared" si="564"/>
        <v>64584000</v>
      </c>
      <c r="D6077" s="144"/>
      <c r="G6077" s="147"/>
      <c r="X6077" s="146"/>
      <c r="Y6077" s="146"/>
      <c r="Z6077" s="199"/>
      <c r="AA6077" s="146"/>
      <c r="AB6077" s="148"/>
    </row>
    <row r="6078" spans="1:28" x14ac:dyDescent="0.2">
      <c r="A6078" s="150"/>
      <c r="B6078" s="149" t="str">
        <f t="shared" si="563"/>
        <v/>
      </c>
      <c r="C6078" s="140">
        <f t="shared" si="564"/>
        <v>64594800</v>
      </c>
      <c r="D6078" s="144"/>
      <c r="G6078" s="147"/>
      <c r="X6078" s="146"/>
      <c r="Y6078" s="146"/>
      <c r="Z6078" s="199"/>
      <c r="AA6078" s="146"/>
      <c r="AB6078" s="148"/>
    </row>
    <row r="6079" spans="1:28" x14ac:dyDescent="0.2">
      <c r="A6079" s="150"/>
      <c r="B6079" s="149" t="str">
        <f t="shared" si="563"/>
        <v/>
      </c>
      <c r="C6079" s="140">
        <f t="shared" si="564"/>
        <v>64605600</v>
      </c>
      <c r="D6079" s="144"/>
      <c r="G6079" s="147"/>
      <c r="X6079" s="146"/>
      <c r="Y6079" s="146"/>
      <c r="Z6079" s="199"/>
      <c r="AA6079" s="146"/>
      <c r="AB6079" s="148"/>
    </row>
    <row r="6080" spans="1:28" x14ac:dyDescent="0.2">
      <c r="A6080" s="150"/>
      <c r="B6080" s="149" t="str">
        <f t="shared" si="563"/>
        <v/>
      </c>
      <c r="C6080" s="140">
        <f t="shared" si="564"/>
        <v>64616400</v>
      </c>
      <c r="D6080" s="144"/>
      <c r="G6080" s="147"/>
      <c r="X6080" s="146"/>
      <c r="Y6080" s="146"/>
      <c r="Z6080" s="199"/>
      <c r="AA6080" s="146"/>
      <c r="AB6080" s="148"/>
    </row>
    <row r="6081" spans="1:28" x14ac:dyDescent="0.2">
      <c r="A6081" s="150"/>
      <c r="B6081" s="149" t="str">
        <f t="shared" si="563"/>
        <v/>
      </c>
      <c r="C6081" s="140">
        <f t="shared" si="564"/>
        <v>64627200</v>
      </c>
      <c r="D6081" s="144"/>
      <c r="G6081" s="147"/>
      <c r="X6081" s="146"/>
      <c r="Y6081" s="146"/>
      <c r="Z6081" s="199"/>
      <c r="AA6081" s="146"/>
      <c r="AB6081" s="148"/>
    </row>
    <row r="6082" spans="1:28" x14ac:dyDescent="0.2">
      <c r="A6082" s="150"/>
      <c r="B6082" s="149" t="str">
        <f t="shared" si="563"/>
        <v/>
      </c>
      <c r="C6082" s="140">
        <f t="shared" si="564"/>
        <v>64638000</v>
      </c>
      <c r="D6082" s="144"/>
      <c r="G6082" s="147"/>
      <c r="X6082" s="146"/>
      <c r="Y6082" s="146"/>
      <c r="Z6082" s="199"/>
      <c r="AA6082" s="146"/>
      <c r="AB6082" s="148"/>
    </row>
    <row r="6083" spans="1:28" x14ac:dyDescent="0.2">
      <c r="A6083" s="150"/>
      <c r="B6083" s="149" t="str">
        <f t="shared" si="563"/>
        <v/>
      </c>
      <c r="C6083" s="140">
        <f t="shared" si="564"/>
        <v>64648800</v>
      </c>
      <c r="D6083" s="144"/>
      <c r="G6083" s="147"/>
      <c r="X6083" s="146"/>
      <c r="Y6083" s="146"/>
      <c r="Z6083" s="199"/>
      <c r="AA6083" s="146"/>
      <c r="AB6083" s="148"/>
    </row>
    <row r="6084" spans="1:28" x14ac:dyDescent="0.2">
      <c r="A6084" s="150"/>
      <c r="B6084" s="149" t="str">
        <f t="shared" si="563"/>
        <v/>
      </c>
      <c r="C6084" s="140">
        <f t="shared" si="564"/>
        <v>64659600</v>
      </c>
      <c r="D6084" s="144"/>
      <c r="G6084" s="147"/>
      <c r="X6084" s="146"/>
      <c r="Y6084" s="146"/>
      <c r="Z6084" s="199"/>
      <c r="AA6084" s="146"/>
      <c r="AB6084" s="148"/>
    </row>
    <row r="6085" spans="1:28" x14ac:dyDescent="0.2">
      <c r="A6085" s="150"/>
      <c r="B6085" s="149" t="str">
        <f t="shared" si="563"/>
        <v/>
      </c>
      <c r="C6085" s="140">
        <f t="shared" si="564"/>
        <v>64670400</v>
      </c>
      <c r="D6085" s="144"/>
      <c r="G6085" s="147"/>
      <c r="X6085" s="146"/>
      <c r="Y6085" s="146"/>
      <c r="Z6085" s="199"/>
      <c r="AA6085" s="146"/>
      <c r="AB6085" s="148"/>
    </row>
    <row r="6086" spans="1:28" x14ac:dyDescent="0.2">
      <c r="A6086" s="150"/>
      <c r="B6086" s="149" t="str">
        <f t="shared" si="563"/>
        <v/>
      </c>
      <c r="C6086" s="140">
        <f t="shared" si="564"/>
        <v>64681200</v>
      </c>
      <c r="D6086" s="144"/>
      <c r="G6086" s="147"/>
      <c r="X6086" s="146"/>
      <c r="Y6086" s="146"/>
      <c r="Z6086" s="199"/>
      <c r="AA6086" s="146"/>
      <c r="AB6086" s="148"/>
    </row>
    <row r="6087" spans="1:28" x14ac:dyDescent="0.2">
      <c r="A6087" s="150"/>
      <c r="B6087" s="149" t="str">
        <f t="shared" si="563"/>
        <v/>
      </c>
      <c r="C6087" s="140">
        <f t="shared" si="564"/>
        <v>64692000</v>
      </c>
      <c r="D6087" s="144"/>
      <c r="G6087" s="147"/>
      <c r="X6087" s="146"/>
      <c r="Y6087" s="146"/>
      <c r="Z6087" s="199"/>
      <c r="AA6087" s="146"/>
      <c r="AB6087" s="148"/>
    </row>
    <row r="6088" spans="1:28" x14ac:dyDescent="0.2">
      <c r="A6088" s="150"/>
      <c r="B6088" s="149" t="str">
        <f t="shared" si="563"/>
        <v/>
      </c>
      <c r="C6088" s="140">
        <f t="shared" si="564"/>
        <v>64702800</v>
      </c>
      <c r="D6088" s="144"/>
      <c r="G6088" s="147"/>
      <c r="X6088" s="146"/>
      <c r="Y6088" s="146"/>
      <c r="Z6088" s="199"/>
      <c r="AA6088" s="146"/>
      <c r="AB6088" s="148"/>
    </row>
    <row r="6089" spans="1:28" x14ac:dyDescent="0.2">
      <c r="A6089" s="150"/>
      <c r="B6089" s="149" t="str">
        <f t="shared" si="563"/>
        <v/>
      </c>
      <c r="C6089" s="140">
        <f t="shared" si="564"/>
        <v>64713600</v>
      </c>
      <c r="D6089" s="144"/>
      <c r="G6089" s="147"/>
      <c r="X6089" s="146"/>
      <c r="Y6089" s="146"/>
      <c r="Z6089" s="199"/>
      <c r="AA6089" s="146"/>
      <c r="AB6089" s="148"/>
    </row>
    <row r="6090" spans="1:28" x14ac:dyDescent="0.2">
      <c r="A6090" s="150"/>
      <c r="B6090" s="149" t="str">
        <f t="shared" si="563"/>
        <v/>
      </c>
      <c r="C6090" s="140">
        <f t="shared" si="564"/>
        <v>64724400</v>
      </c>
      <c r="D6090" s="144"/>
      <c r="G6090" s="147"/>
      <c r="X6090" s="146"/>
      <c r="Y6090" s="146"/>
      <c r="Z6090" s="199"/>
      <c r="AA6090" s="146"/>
      <c r="AB6090" s="148"/>
    </row>
    <row r="6091" spans="1:28" x14ac:dyDescent="0.2">
      <c r="A6091" s="150"/>
      <c r="B6091" s="149" t="str">
        <f t="shared" si="563"/>
        <v/>
      </c>
      <c r="C6091" s="140">
        <f t="shared" si="564"/>
        <v>64735200</v>
      </c>
      <c r="D6091" s="144"/>
      <c r="G6091" s="147"/>
      <c r="X6091" s="146"/>
      <c r="Y6091" s="146"/>
      <c r="Z6091" s="199"/>
      <c r="AA6091" s="146"/>
      <c r="AB6091" s="148"/>
    </row>
    <row r="6092" spans="1:28" x14ac:dyDescent="0.2">
      <c r="A6092" s="150"/>
      <c r="B6092" s="149" t="str">
        <f t="shared" si="563"/>
        <v/>
      </c>
      <c r="C6092" s="140">
        <f t="shared" si="564"/>
        <v>64746000</v>
      </c>
      <c r="D6092" s="144"/>
      <c r="G6092" s="147"/>
      <c r="X6092" s="146"/>
      <c r="Y6092" s="146"/>
      <c r="Z6092" s="199"/>
      <c r="AA6092" s="146"/>
      <c r="AB6092" s="148"/>
    </row>
    <row r="6093" spans="1:28" x14ac:dyDescent="0.2">
      <c r="A6093" s="150"/>
      <c r="B6093" s="149" t="str">
        <f t="shared" si="563"/>
        <v/>
      </c>
      <c r="C6093" s="140">
        <f t="shared" si="564"/>
        <v>64756800</v>
      </c>
      <c r="D6093" s="144"/>
      <c r="G6093" s="147"/>
      <c r="X6093" s="146"/>
      <c r="Y6093" s="146"/>
      <c r="Z6093" s="199"/>
      <c r="AA6093" s="146"/>
      <c r="AB6093" s="148"/>
    </row>
    <row r="6094" spans="1:28" x14ac:dyDescent="0.2">
      <c r="A6094" s="150"/>
      <c r="B6094" s="149" t="str">
        <f t="shared" si="563"/>
        <v/>
      </c>
      <c r="C6094" s="140">
        <f t="shared" si="564"/>
        <v>64767600</v>
      </c>
      <c r="D6094" s="144"/>
      <c r="G6094" s="147"/>
      <c r="X6094" s="146"/>
      <c r="Y6094" s="146"/>
      <c r="Z6094" s="199"/>
      <c r="AA6094" s="146"/>
      <c r="AB6094" s="148"/>
    </row>
    <row r="6095" spans="1:28" x14ac:dyDescent="0.2">
      <c r="A6095" s="150"/>
      <c r="B6095" s="149" t="str">
        <f t="shared" si="563"/>
        <v/>
      </c>
      <c r="C6095" s="140">
        <f t="shared" si="564"/>
        <v>64778400</v>
      </c>
      <c r="D6095" s="144"/>
      <c r="G6095" s="147"/>
      <c r="X6095" s="146"/>
      <c r="Y6095" s="146"/>
      <c r="Z6095" s="199"/>
      <c r="AA6095" s="146"/>
      <c r="AB6095" s="148"/>
    </row>
    <row r="6096" spans="1:28" x14ac:dyDescent="0.2">
      <c r="A6096" s="150"/>
      <c r="B6096" s="149" t="str">
        <f t="shared" si="563"/>
        <v/>
      </c>
      <c r="C6096" s="140">
        <f t="shared" si="564"/>
        <v>64789200</v>
      </c>
      <c r="D6096" s="144"/>
      <c r="G6096" s="147"/>
      <c r="X6096" s="146"/>
      <c r="Y6096" s="146"/>
      <c r="Z6096" s="199"/>
      <c r="AA6096" s="146"/>
      <c r="AB6096" s="148"/>
    </row>
    <row r="6097" spans="1:28" x14ac:dyDescent="0.2">
      <c r="A6097" s="150"/>
      <c r="B6097" s="149" t="str">
        <f t="shared" si="563"/>
        <v/>
      </c>
      <c r="C6097" s="140">
        <f t="shared" si="564"/>
        <v>64800000</v>
      </c>
      <c r="D6097" s="144"/>
      <c r="G6097" s="147"/>
      <c r="X6097" s="146"/>
      <c r="Y6097" s="146"/>
      <c r="Z6097" s="199"/>
      <c r="AA6097" s="146"/>
      <c r="AB6097" s="148"/>
    </row>
    <row r="6098" spans="1:28" x14ac:dyDescent="0.2">
      <c r="A6098" s="150"/>
      <c r="B6098" s="149" t="str">
        <f t="shared" si="563"/>
        <v/>
      </c>
      <c r="C6098" s="140">
        <f t="shared" si="564"/>
        <v>64810800</v>
      </c>
      <c r="D6098" s="144"/>
      <c r="G6098" s="147"/>
      <c r="X6098" s="146"/>
      <c r="Y6098" s="146"/>
      <c r="Z6098" s="199"/>
      <c r="AA6098" s="146"/>
      <c r="AB6098" s="148"/>
    </row>
    <row r="6099" spans="1:28" x14ac:dyDescent="0.2">
      <c r="A6099" s="150"/>
      <c r="B6099" s="149" t="str">
        <f t="shared" si="563"/>
        <v/>
      </c>
      <c r="C6099" s="140">
        <f t="shared" si="564"/>
        <v>64821600</v>
      </c>
      <c r="D6099" s="144"/>
      <c r="G6099" s="147"/>
      <c r="X6099" s="146"/>
      <c r="Y6099" s="146"/>
      <c r="Z6099" s="199"/>
      <c r="AA6099" s="146"/>
      <c r="AB6099" s="148"/>
    </row>
    <row r="6100" spans="1:28" x14ac:dyDescent="0.2">
      <c r="A6100" s="150"/>
      <c r="B6100" s="149" t="str">
        <f t="shared" si="563"/>
        <v/>
      </c>
      <c r="C6100" s="140">
        <f t="shared" si="564"/>
        <v>64832400</v>
      </c>
      <c r="D6100" s="144"/>
      <c r="G6100" s="147"/>
      <c r="X6100" s="146"/>
      <c r="Y6100" s="146"/>
      <c r="Z6100" s="199"/>
      <c r="AA6100" s="146"/>
      <c r="AB6100" s="148"/>
    </row>
    <row r="6101" spans="1:28" x14ac:dyDescent="0.2">
      <c r="A6101" s="150"/>
      <c r="B6101" s="149" t="str">
        <f t="shared" si="563"/>
        <v/>
      </c>
      <c r="C6101" s="140">
        <f t="shared" si="564"/>
        <v>64843200</v>
      </c>
      <c r="D6101" s="144"/>
      <c r="G6101" s="147"/>
      <c r="X6101" s="146"/>
      <c r="Y6101" s="146"/>
      <c r="Z6101" s="199"/>
      <c r="AA6101" s="146"/>
      <c r="AB6101" s="148"/>
    </row>
    <row r="6102" spans="1:28" x14ac:dyDescent="0.2">
      <c r="A6102" s="150"/>
      <c r="B6102" s="149" t="str">
        <f t="shared" si="563"/>
        <v/>
      </c>
      <c r="C6102" s="140">
        <f t="shared" si="564"/>
        <v>64854000</v>
      </c>
      <c r="D6102" s="144"/>
      <c r="G6102" s="147"/>
      <c r="X6102" s="146"/>
      <c r="Y6102" s="146"/>
      <c r="Z6102" s="199"/>
      <c r="AA6102" s="146"/>
      <c r="AB6102" s="148"/>
    </row>
    <row r="6103" spans="1:28" x14ac:dyDescent="0.2">
      <c r="A6103" s="150"/>
      <c r="B6103" s="149" t="str">
        <f t="shared" si="563"/>
        <v/>
      </c>
      <c r="C6103" s="140">
        <f t="shared" si="564"/>
        <v>64864800</v>
      </c>
      <c r="D6103" s="144"/>
      <c r="G6103" s="147"/>
      <c r="X6103" s="146"/>
      <c r="Y6103" s="146"/>
      <c r="Z6103" s="199"/>
      <c r="AA6103" s="146"/>
      <c r="AB6103" s="148"/>
    </row>
    <row r="6104" spans="1:28" x14ac:dyDescent="0.2">
      <c r="A6104" s="150"/>
      <c r="B6104" s="149" t="str">
        <f t="shared" si="563"/>
        <v/>
      </c>
      <c r="C6104" s="140">
        <f t="shared" si="564"/>
        <v>64875600</v>
      </c>
      <c r="D6104" s="144"/>
      <c r="G6104" s="147"/>
      <c r="X6104" s="146"/>
      <c r="Y6104" s="146"/>
      <c r="Z6104" s="199"/>
      <c r="AA6104" s="146"/>
      <c r="AB6104" s="148"/>
    </row>
    <row r="6105" spans="1:28" x14ac:dyDescent="0.2">
      <c r="A6105" s="150"/>
      <c r="B6105" s="149" t="str">
        <f t="shared" si="563"/>
        <v/>
      </c>
      <c r="C6105" s="140">
        <f t="shared" si="564"/>
        <v>64886400</v>
      </c>
      <c r="D6105" s="144"/>
      <c r="G6105" s="147"/>
      <c r="X6105" s="146"/>
      <c r="Y6105" s="146"/>
      <c r="Z6105" s="199"/>
      <c r="AA6105" s="146"/>
      <c r="AB6105" s="148"/>
    </row>
    <row r="6106" spans="1:28" x14ac:dyDescent="0.2">
      <c r="A6106" s="150"/>
      <c r="B6106" s="149" t="str">
        <f t="shared" si="563"/>
        <v/>
      </c>
      <c r="C6106" s="140">
        <f t="shared" si="564"/>
        <v>64897200</v>
      </c>
      <c r="D6106" s="144"/>
      <c r="G6106" s="147"/>
      <c r="X6106" s="146"/>
      <c r="Y6106" s="146"/>
      <c r="Z6106" s="199"/>
      <c r="AA6106" s="146"/>
      <c r="AB6106" s="148"/>
    </row>
    <row r="6107" spans="1:28" x14ac:dyDescent="0.2">
      <c r="A6107" s="150"/>
      <c r="B6107" s="149" t="str">
        <f t="shared" si="563"/>
        <v/>
      </c>
      <c r="C6107" s="140">
        <f t="shared" si="564"/>
        <v>64908000</v>
      </c>
      <c r="D6107" s="144"/>
      <c r="G6107" s="147"/>
      <c r="X6107" s="146"/>
      <c r="Y6107" s="146"/>
      <c r="Z6107" s="199"/>
      <c r="AA6107" s="146"/>
      <c r="AB6107" s="148"/>
    </row>
    <row r="6108" spans="1:28" x14ac:dyDescent="0.2">
      <c r="A6108" s="150"/>
      <c r="B6108" s="149" t="str">
        <f t="shared" si="563"/>
        <v/>
      </c>
      <c r="C6108" s="140">
        <f t="shared" si="564"/>
        <v>64918800</v>
      </c>
      <c r="D6108" s="144"/>
      <c r="G6108" s="147"/>
      <c r="X6108" s="146"/>
      <c r="Y6108" s="146"/>
      <c r="Z6108" s="199"/>
      <c r="AA6108" s="146"/>
      <c r="AB6108" s="148"/>
    </row>
    <row r="6109" spans="1:28" x14ac:dyDescent="0.2">
      <c r="A6109" s="150"/>
      <c r="B6109" s="149" t="str">
        <f t="shared" si="563"/>
        <v/>
      </c>
      <c r="C6109" s="140">
        <f t="shared" si="564"/>
        <v>64929600</v>
      </c>
      <c r="D6109" s="144"/>
      <c r="G6109" s="147"/>
      <c r="X6109" s="146"/>
      <c r="Y6109" s="146"/>
      <c r="Z6109" s="199"/>
      <c r="AA6109" s="146"/>
      <c r="AB6109" s="148"/>
    </row>
    <row r="6110" spans="1:28" x14ac:dyDescent="0.2">
      <c r="A6110" s="150"/>
      <c r="B6110" s="149" t="str">
        <f t="shared" si="563"/>
        <v/>
      </c>
      <c r="C6110" s="140">
        <f t="shared" si="564"/>
        <v>64940400</v>
      </c>
      <c r="D6110" s="144"/>
      <c r="G6110" s="147"/>
      <c r="X6110" s="146"/>
      <c r="Y6110" s="146"/>
      <c r="Z6110" s="199"/>
      <c r="AA6110" s="146"/>
      <c r="AB6110" s="148"/>
    </row>
    <row r="6111" spans="1:28" x14ac:dyDescent="0.2">
      <c r="A6111" s="150"/>
      <c r="B6111" s="149" t="str">
        <f t="shared" si="563"/>
        <v/>
      </c>
      <c r="C6111" s="140">
        <f t="shared" si="564"/>
        <v>64951200</v>
      </c>
      <c r="D6111" s="144"/>
      <c r="G6111" s="147"/>
      <c r="X6111" s="146"/>
      <c r="Y6111" s="146"/>
      <c r="Z6111" s="199"/>
      <c r="AA6111" s="146"/>
      <c r="AB6111" s="148"/>
    </row>
    <row r="6112" spans="1:28" x14ac:dyDescent="0.2">
      <c r="A6112" s="150"/>
      <c r="B6112" s="149" t="str">
        <f t="shared" si="563"/>
        <v/>
      </c>
      <c r="C6112" s="140">
        <f t="shared" si="564"/>
        <v>64962000</v>
      </c>
      <c r="D6112" s="144"/>
      <c r="G6112" s="147"/>
      <c r="X6112" s="146"/>
      <c r="Y6112" s="146"/>
      <c r="Z6112" s="199"/>
      <c r="AA6112" s="146"/>
      <c r="AB6112" s="148"/>
    </row>
    <row r="6113" spans="1:28" x14ac:dyDescent="0.2">
      <c r="A6113" s="150"/>
      <c r="B6113" s="149" t="str">
        <f t="shared" si="563"/>
        <v/>
      </c>
      <c r="C6113" s="140">
        <f t="shared" si="564"/>
        <v>64972800</v>
      </c>
      <c r="D6113" s="144"/>
      <c r="G6113" s="147"/>
      <c r="X6113" s="146"/>
      <c r="Y6113" s="146"/>
      <c r="Z6113" s="199"/>
      <c r="AA6113" s="146"/>
      <c r="AB6113" s="148"/>
    </row>
    <row r="6114" spans="1:28" x14ac:dyDescent="0.2">
      <c r="A6114" s="150"/>
      <c r="B6114" s="149" t="str">
        <f t="shared" si="563"/>
        <v/>
      </c>
      <c r="C6114" s="140">
        <f t="shared" si="564"/>
        <v>64983600</v>
      </c>
      <c r="D6114" s="144"/>
      <c r="G6114" s="147"/>
      <c r="X6114" s="146"/>
      <c r="Y6114" s="146"/>
      <c r="Z6114" s="199"/>
      <c r="AA6114" s="146"/>
      <c r="AB6114" s="148"/>
    </row>
    <row r="6115" spans="1:28" x14ac:dyDescent="0.2">
      <c r="A6115" s="150"/>
      <c r="B6115" s="149" t="str">
        <f t="shared" si="563"/>
        <v/>
      </c>
      <c r="C6115" s="140">
        <f t="shared" si="564"/>
        <v>64994400</v>
      </c>
      <c r="D6115" s="144"/>
      <c r="G6115" s="147"/>
      <c r="X6115" s="146"/>
      <c r="Y6115" s="146"/>
      <c r="Z6115" s="199"/>
      <c r="AA6115" s="146"/>
      <c r="AB6115" s="148"/>
    </row>
    <row r="6116" spans="1:28" x14ac:dyDescent="0.2">
      <c r="A6116" s="150"/>
      <c r="B6116" s="149" t="str">
        <f t="shared" si="563"/>
        <v/>
      </c>
      <c r="C6116" s="140">
        <f t="shared" si="564"/>
        <v>65005200</v>
      </c>
      <c r="D6116" s="144"/>
      <c r="G6116" s="147"/>
      <c r="X6116" s="146"/>
      <c r="Y6116" s="146"/>
      <c r="Z6116" s="199"/>
      <c r="AA6116" s="146"/>
      <c r="AB6116" s="148"/>
    </row>
    <row r="6117" spans="1:28" x14ac:dyDescent="0.2">
      <c r="A6117" s="150"/>
      <c r="B6117" s="149" t="str">
        <f t="shared" si="563"/>
        <v/>
      </c>
      <c r="C6117" s="140">
        <f t="shared" si="564"/>
        <v>65016000</v>
      </c>
      <c r="D6117" s="144"/>
      <c r="G6117" s="147"/>
      <c r="X6117" s="146"/>
      <c r="Y6117" s="146"/>
      <c r="Z6117" s="199"/>
      <c r="AA6117" s="146"/>
      <c r="AB6117" s="148"/>
    </row>
    <row r="6118" spans="1:28" x14ac:dyDescent="0.2">
      <c r="A6118" s="150"/>
      <c r="B6118" s="149" t="str">
        <f t="shared" si="563"/>
        <v/>
      </c>
      <c r="C6118" s="140">
        <f t="shared" si="564"/>
        <v>65026800</v>
      </c>
      <c r="D6118" s="144"/>
      <c r="G6118" s="147"/>
      <c r="X6118" s="146"/>
      <c r="Y6118" s="146"/>
      <c r="Z6118" s="199"/>
      <c r="AA6118" s="146"/>
      <c r="AB6118" s="148"/>
    </row>
    <row r="6119" spans="1:28" x14ac:dyDescent="0.2">
      <c r="A6119" s="150"/>
      <c r="B6119" s="149" t="str">
        <f t="shared" si="563"/>
        <v/>
      </c>
      <c r="C6119" s="140">
        <f t="shared" si="564"/>
        <v>65037600</v>
      </c>
      <c r="D6119" s="144"/>
      <c r="G6119" s="147"/>
      <c r="X6119" s="146"/>
      <c r="Y6119" s="146"/>
      <c r="Z6119" s="199"/>
      <c r="AA6119" s="146"/>
      <c r="AB6119" s="148"/>
    </row>
    <row r="6120" spans="1:28" x14ac:dyDescent="0.2">
      <c r="A6120" s="150"/>
      <c r="B6120" s="149" t="str">
        <f t="shared" si="563"/>
        <v/>
      </c>
      <c r="C6120" s="140">
        <f t="shared" si="564"/>
        <v>65048400</v>
      </c>
      <c r="D6120" s="144"/>
      <c r="G6120" s="147"/>
      <c r="X6120" s="146"/>
      <c r="Y6120" s="146"/>
      <c r="Z6120" s="199"/>
      <c r="AA6120" s="146"/>
      <c r="AB6120" s="148"/>
    </row>
    <row r="6121" spans="1:28" x14ac:dyDescent="0.2">
      <c r="A6121" s="150"/>
      <c r="B6121" s="149" t="str">
        <f t="shared" si="563"/>
        <v/>
      </c>
      <c r="C6121" s="140">
        <f t="shared" si="564"/>
        <v>65059200</v>
      </c>
      <c r="D6121" s="144"/>
      <c r="G6121" s="147"/>
      <c r="X6121" s="146"/>
      <c r="Y6121" s="146"/>
      <c r="Z6121" s="199"/>
      <c r="AA6121" s="146"/>
      <c r="AB6121" s="148"/>
    </row>
    <row r="6122" spans="1:28" x14ac:dyDescent="0.2">
      <c r="A6122" s="150"/>
      <c r="B6122" s="149" t="str">
        <f t="shared" si="563"/>
        <v/>
      </c>
      <c r="C6122" s="140">
        <f t="shared" si="564"/>
        <v>65070000</v>
      </c>
      <c r="D6122" s="144"/>
      <c r="G6122" s="147"/>
      <c r="X6122" s="146"/>
      <c r="Y6122" s="146"/>
      <c r="Z6122" s="199"/>
      <c r="AA6122" s="146"/>
      <c r="AB6122" s="148"/>
    </row>
    <row r="6123" spans="1:28" x14ac:dyDescent="0.2">
      <c r="A6123" s="150"/>
      <c r="B6123" s="149" t="str">
        <f t="shared" si="563"/>
        <v/>
      </c>
      <c r="C6123" s="140">
        <f t="shared" si="564"/>
        <v>65080800</v>
      </c>
      <c r="D6123" s="144"/>
      <c r="G6123" s="147"/>
      <c r="X6123" s="146"/>
      <c r="Y6123" s="146"/>
      <c r="Z6123" s="199"/>
      <c r="AA6123" s="146"/>
      <c r="AB6123" s="148"/>
    </row>
    <row r="6124" spans="1:28" x14ac:dyDescent="0.2">
      <c r="A6124" s="150"/>
      <c r="B6124" s="149" t="str">
        <f t="shared" si="563"/>
        <v/>
      </c>
      <c r="C6124" s="140">
        <f t="shared" si="564"/>
        <v>65091600</v>
      </c>
      <c r="D6124" s="144"/>
      <c r="G6124" s="147"/>
      <c r="X6124" s="146"/>
      <c r="Y6124" s="146"/>
      <c r="Z6124" s="199"/>
      <c r="AA6124" s="146"/>
      <c r="AB6124" s="148"/>
    </row>
    <row r="6125" spans="1:28" x14ac:dyDescent="0.2">
      <c r="A6125" s="150"/>
      <c r="B6125" s="149" t="str">
        <f t="shared" si="563"/>
        <v/>
      </c>
      <c r="C6125" s="140">
        <f t="shared" si="564"/>
        <v>65102400</v>
      </c>
      <c r="D6125" s="144"/>
      <c r="G6125" s="147"/>
      <c r="X6125" s="146"/>
      <c r="Y6125" s="146"/>
      <c r="Z6125" s="199"/>
      <c r="AA6125" s="146"/>
      <c r="AB6125" s="148"/>
    </row>
    <row r="6126" spans="1:28" x14ac:dyDescent="0.2">
      <c r="A6126" s="150"/>
      <c r="B6126" s="149" t="str">
        <f t="shared" si="563"/>
        <v/>
      </c>
      <c r="C6126" s="140">
        <f t="shared" si="564"/>
        <v>65113200</v>
      </c>
      <c r="D6126" s="144"/>
      <c r="G6126" s="147"/>
      <c r="X6126" s="146"/>
      <c r="Y6126" s="146"/>
      <c r="Z6126" s="199"/>
      <c r="AA6126" s="146"/>
      <c r="AB6126" s="148"/>
    </row>
    <row r="6127" spans="1:28" x14ac:dyDescent="0.2">
      <c r="A6127" s="150"/>
      <c r="B6127" s="149" t="str">
        <f t="shared" si="563"/>
        <v/>
      </c>
      <c r="C6127" s="140">
        <f t="shared" si="564"/>
        <v>65124000</v>
      </c>
      <c r="D6127" s="144"/>
      <c r="G6127" s="147"/>
      <c r="X6127" s="146"/>
      <c r="Y6127" s="146"/>
      <c r="Z6127" s="199"/>
      <c r="AA6127" s="146"/>
      <c r="AB6127" s="148"/>
    </row>
    <row r="6128" spans="1:28" x14ac:dyDescent="0.2">
      <c r="A6128" s="150"/>
      <c r="B6128" s="149" t="str">
        <f t="shared" si="563"/>
        <v/>
      </c>
      <c r="C6128" s="140">
        <f t="shared" si="564"/>
        <v>65134800</v>
      </c>
      <c r="D6128" s="144"/>
      <c r="G6128" s="147"/>
      <c r="X6128" s="146"/>
      <c r="Y6128" s="146"/>
      <c r="Z6128" s="199"/>
      <c r="AA6128" s="146"/>
      <c r="AB6128" s="148"/>
    </row>
    <row r="6129" spans="1:28" x14ac:dyDescent="0.2">
      <c r="A6129" s="150"/>
      <c r="B6129" s="149" t="str">
        <f t="shared" si="563"/>
        <v/>
      </c>
      <c r="C6129" s="140">
        <f t="shared" si="564"/>
        <v>65145600</v>
      </c>
      <c r="D6129" s="144"/>
      <c r="G6129" s="147"/>
      <c r="X6129" s="146"/>
      <c r="Y6129" s="146"/>
      <c r="Z6129" s="199"/>
      <c r="AA6129" s="146"/>
      <c r="AB6129" s="148"/>
    </row>
    <row r="6130" spans="1:28" x14ac:dyDescent="0.2">
      <c r="A6130" s="150"/>
      <c r="B6130" s="149" t="str">
        <f t="shared" si="563"/>
        <v/>
      </c>
      <c r="C6130" s="140">
        <f t="shared" si="564"/>
        <v>65156400</v>
      </c>
      <c r="D6130" s="144"/>
      <c r="G6130" s="147"/>
      <c r="X6130" s="146"/>
      <c r="Y6130" s="146"/>
      <c r="Z6130" s="199"/>
      <c r="AA6130" s="146"/>
      <c r="AB6130" s="148"/>
    </row>
    <row r="6131" spans="1:28" x14ac:dyDescent="0.2">
      <c r="A6131" s="150"/>
      <c r="B6131" s="149" t="str">
        <f t="shared" si="563"/>
        <v/>
      </c>
      <c r="C6131" s="140">
        <f t="shared" si="564"/>
        <v>65167200</v>
      </c>
      <c r="D6131" s="144"/>
      <c r="G6131" s="147"/>
      <c r="X6131" s="146"/>
      <c r="Y6131" s="146"/>
      <c r="Z6131" s="199"/>
      <c r="AA6131" s="146"/>
      <c r="AB6131" s="148"/>
    </row>
    <row r="6132" spans="1:28" x14ac:dyDescent="0.2">
      <c r="A6132" s="150"/>
      <c r="B6132" s="149" t="str">
        <f t="shared" si="563"/>
        <v/>
      </c>
      <c r="C6132" s="140">
        <f t="shared" si="564"/>
        <v>65178000</v>
      </c>
      <c r="D6132" s="144"/>
      <c r="G6132" s="147"/>
      <c r="X6132" s="146"/>
      <c r="Y6132" s="146"/>
      <c r="Z6132" s="199"/>
      <c r="AA6132" s="146"/>
      <c r="AB6132" s="148"/>
    </row>
    <row r="6133" spans="1:28" x14ac:dyDescent="0.2">
      <c r="A6133" s="150"/>
      <c r="B6133" s="149" t="str">
        <f t="shared" si="563"/>
        <v/>
      </c>
      <c r="C6133" s="140">
        <f t="shared" si="564"/>
        <v>65188800</v>
      </c>
      <c r="D6133" s="144"/>
      <c r="G6133" s="147"/>
      <c r="X6133" s="146"/>
      <c r="Y6133" s="146"/>
      <c r="Z6133" s="199"/>
      <c r="AA6133" s="146"/>
      <c r="AB6133" s="148"/>
    </row>
    <row r="6134" spans="1:28" x14ac:dyDescent="0.2">
      <c r="A6134" s="150"/>
      <c r="B6134" s="149" t="str">
        <f t="shared" ref="B6134:B6197" si="565">IF(D6134="","",B6133+$N$5/24+0.000000001)</f>
        <v/>
      </c>
      <c r="C6134" s="140">
        <f t="shared" si="564"/>
        <v>65199600</v>
      </c>
      <c r="D6134" s="144"/>
      <c r="G6134" s="147"/>
      <c r="X6134" s="146"/>
      <c r="Y6134" s="146"/>
      <c r="Z6134" s="199"/>
      <c r="AA6134" s="146"/>
      <c r="AB6134" s="148"/>
    </row>
    <row r="6135" spans="1:28" x14ac:dyDescent="0.2">
      <c r="A6135" s="150"/>
      <c r="B6135" s="149" t="str">
        <f t="shared" si="565"/>
        <v/>
      </c>
      <c r="C6135" s="140">
        <f t="shared" si="564"/>
        <v>65210400</v>
      </c>
      <c r="D6135" s="144"/>
      <c r="G6135" s="147"/>
      <c r="X6135" s="146"/>
      <c r="Y6135" s="146"/>
      <c r="Z6135" s="199"/>
      <c r="AA6135" s="146"/>
      <c r="AB6135" s="148"/>
    </row>
    <row r="6136" spans="1:28" x14ac:dyDescent="0.2">
      <c r="A6136" s="150"/>
      <c r="B6136" s="149" t="str">
        <f t="shared" si="565"/>
        <v/>
      </c>
      <c r="C6136" s="140">
        <f t="shared" si="564"/>
        <v>65221200</v>
      </c>
      <c r="D6136" s="144"/>
      <c r="G6136" s="147"/>
      <c r="X6136" s="146"/>
      <c r="Y6136" s="146"/>
      <c r="Z6136" s="199"/>
      <c r="AA6136" s="146"/>
      <c r="AB6136" s="148"/>
    </row>
    <row r="6137" spans="1:28" x14ac:dyDescent="0.2">
      <c r="A6137" s="150"/>
      <c r="B6137" s="149" t="str">
        <f t="shared" si="565"/>
        <v/>
      </c>
      <c r="C6137" s="140">
        <f t="shared" si="564"/>
        <v>65232000</v>
      </c>
      <c r="D6137" s="144"/>
      <c r="G6137" s="147"/>
      <c r="X6137" s="146"/>
      <c r="Y6137" s="146"/>
      <c r="Z6137" s="199"/>
      <c r="AA6137" s="146"/>
      <c r="AB6137" s="148"/>
    </row>
    <row r="6138" spans="1:28" x14ac:dyDescent="0.2">
      <c r="A6138" s="150"/>
      <c r="B6138" s="149" t="str">
        <f t="shared" si="565"/>
        <v/>
      </c>
      <c r="C6138" s="140">
        <f t="shared" si="564"/>
        <v>65242800</v>
      </c>
      <c r="D6138" s="144"/>
      <c r="G6138" s="147"/>
      <c r="X6138" s="146"/>
      <c r="Y6138" s="146"/>
      <c r="Z6138" s="199"/>
      <c r="AA6138" s="146"/>
      <c r="AB6138" s="148"/>
    </row>
    <row r="6139" spans="1:28" x14ac:dyDescent="0.2">
      <c r="A6139" s="150"/>
      <c r="B6139" s="149" t="str">
        <f t="shared" si="565"/>
        <v/>
      </c>
      <c r="C6139" s="140">
        <f t="shared" si="564"/>
        <v>65253600</v>
      </c>
      <c r="D6139" s="144"/>
      <c r="G6139" s="147"/>
      <c r="X6139" s="146"/>
      <c r="Y6139" s="146"/>
      <c r="Z6139" s="199"/>
      <c r="AA6139" s="146"/>
      <c r="AB6139" s="148"/>
    </row>
    <row r="6140" spans="1:28" x14ac:dyDescent="0.2">
      <c r="A6140" s="150"/>
      <c r="B6140" s="149" t="str">
        <f t="shared" si="565"/>
        <v/>
      </c>
      <c r="C6140" s="140">
        <f t="shared" ref="C6140:C6203" si="566">C6139+$N$5*3600+0.00000000001</f>
        <v>65264400</v>
      </c>
      <c r="D6140" s="144"/>
      <c r="G6140" s="147"/>
      <c r="X6140" s="146"/>
      <c r="Y6140" s="146"/>
      <c r="Z6140" s="199"/>
      <c r="AA6140" s="146"/>
      <c r="AB6140" s="148"/>
    </row>
    <row r="6141" spans="1:28" x14ac:dyDescent="0.2">
      <c r="A6141" s="150"/>
      <c r="B6141" s="149" t="str">
        <f t="shared" si="565"/>
        <v/>
      </c>
      <c r="C6141" s="140">
        <f t="shared" si="566"/>
        <v>65275200</v>
      </c>
      <c r="D6141" s="144"/>
      <c r="G6141" s="147"/>
      <c r="X6141" s="146"/>
      <c r="Y6141" s="146"/>
      <c r="Z6141" s="199"/>
      <c r="AA6141" s="146"/>
      <c r="AB6141" s="148"/>
    </row>
    <row r="6142" spans="1:28" x14ac:dyDescent="0.2">
      <c r="A6142" s="150"/>
      <c r="B6142" s="149" t="str">
        <f t="shared" si="565"/>
        <v/>
      </c>
      <c r="C6142" s="140">
        <f t="shared" si="566"/>
        <v>65286000</v>
      </c>
      <c r="D6142" s="144"/>
      <c r="G6142" s="147"/>
      <c r="X6142" s="146"/>
      <c r="Y6142" s="146"/>
      <c r="Z6142" s="199"/>
      <c r="AA6142" s="146"/>
      <c r="AB6142" s="148"/>
    </row>
    <row r="6143" spans="1:28" x14ac:dyDescent="0.2">
      <c r="A6143" s="150"/>
      <c r="B6143" s="149" t="str">
        <f t="shared" si="565"/>
        <v/>
      </c>
      <c r="C6143" s="140">
        <f t="shared" si="566"/>
        <v>65296800</v>
      </c>
      <c r="D6143" s="144"/>
      <c r="G6143" s="147"/>
      <c r="X6143" s="146"/>
      <c r="Y6143" s="146"/>
      <c r="Z6143" s="199"/>
      <c r="AA6143" s="146"/>
      <c r="AB6143" s="148"/>
    </row>
    <row r="6144" spans="1:28" x14ac:dyDescent="0.2">
      <c r="A6144" s="150"/>
      <c r="B6144" s="149" t="str">
        <f t="shared" si="565"/>
        <v/>
      </c>
      <c r="C6144" s="140">
        <f t="shared" si="566"/>
        <v>65307600</v>
      </c>
      <c r="D6144" s="144"/>
      <c r="G6144" s="147"/>
      <c r="X6144" s="146"/>
      <c r="Y6144" s="146"/>
      <c r="Z6144" s="199"/>
      <c r="AA6144" s="146"/>
      <c r="AB6144" s="148"/>
    </row>
    <row r="6145" spans="1:28" x14ac:dyDescent="0.2">
      <c r="A6145" s="150"/>
      <c r="B6145" s="149" t="str">
        <f t="shared" si="565"/>
        <v/>
      </c>
      <c r="C6145" s="140">
        <f t="shared" si="566"/>
        <v>65318400</v>
      </c>
      <c r="D6145" s="144"/>
      <c r="G6145" s="147"/>
      <c r="X6145" s="146"/>
      <c r="Y6145" s="146"/>
      <c r="Z6145" s="199"/>
      <c r="AA6145" s="146"/>
      <c r="AB6145" s="148"/>
    </row>
    <row r="6146" spans="1:28" x14ac:dyDescent="0.2">
      <c r="A6146" s="150"/>
      <c r="B6146" s="149" t="str">
        <f t="shared" si="565"/>
        <v/>
      </c>
      <c r="C6146" s="140">
        <f t="shared" si="566"/>
        <v>65329200</v>
      </c>
      <c r="D6146" s="144"/>
      <c r="G6146" s="147"/>
      <c r="X6146" s="146"/>
      <c r="Y6146" s="146"/>
      <c r="Z6146" s="199"/>
      <c r="AA6146" s="146"/>
      <c r="AB6146" s="148"/>
    </row>
    <row r="6147" spans="1:28" x14ac:dyDescent="0.2">
      <c r="A6147" s="150"/>
      <c r="B6147" s="149" t="str">
        <f t="shared" si="565"/>
        <v/>
      </c>
      <c r="C6147" s="140">
        <f t="shared" si="566"/>
        <v>65340000</v>
      </c>
      <c r="D6147" s="144"/>
      <c r="G6147" s="147"/>
      <c r="X6147" s="146"/>
      <c r="Y6147" s="146"/>
      <c r="Z6147" s="199"/>
      <c r="AA6147" s="146"/>
      <c r="AB6147" s="148"/>
    </row>
    <row r="6148" spans="1:28" x14ac:dyDescent="0.2">
      <c r="A6148" s="150"/>
      <c r="B6148" s="149" t="str">
        <f t="shared" si="565"/>
        <v/>
      </c>
      <c r="C6148" s="140">
        <f t="shared" si="566"/>
        <v>65350800</v>
      </c>
      <c r="D6148" s="144"/>
      <c r="G6148" s="147"/>
      <c r="X6148" s="146"/>
      <c r="Y6148" s="146"/>
      <c r="Z6148" s="199"/>
      <c r="AA6148" s="146"/>
      <c r="AB6148" s="148"/>
    </row>
    <row r="6149" spans="1:28" x14ac:dyDescent="0.2">
      <c r="A6149" s="150"/>
      <c r="B6149" s="149" t="str">
        <f t="shared" si="565"/>
        <v/>
      </c>
      <c r="C6149" s="140">
        <f t="shared" si="566"/>
        <v>65361600</v>
      </c>
      <c r="D6149" s="144"/>
      <c r="G6149" s="147"/>
      <c r="X6149" s="146"/>
      <c r="Y6149" s="146"/>
      <c r="Z6149" s="199"/>
      <c r="AA6149" s="146"/>
      <c r="AB6149" s="148"/>
    </row>
    <row r="6150" spans="1:28" x14ac:dyDescent="0.2">
      <c r="A6150" s="150"/>
      <c r="B6150" s="149" t="str">
        <f t="shared" si="565"/>
        <v/>
      </c>
      <c r="C6150" s="140">
        <f t="shared" si="566"/>
        <v>65372400</v>
      </c>
      <c r="D6150" s="144"/>
      <c r="G6150" s="147"/>
      <c r="X6150" s="146"/>
      <c r="Y6150" s="146"/>
      <c r="Z6150" s="199"/>
      <c r="AA6150" s="146"/>
      <c r="AB6150" s="148"/>
    </row>
    <row r="6151" spans="1:28" x14ac:dyDescent="0.2">
      <c r="A6151" s="150"/>
      <c r="B6151" s="149" t="str">
        <f t="shared" si="565"/>
        <v/>
      </c>
      <c r="C6151" s="140">
        <f t="shared" si="566"/>
        <v>65383200</v>
      </c>
      <c r="D6151" s="144"/>
      <c r="G6151" s="147"/>
      <c r="X6151" s="146"/>
      <c r="Y6151" s="146"/>
      <c r="Z6151" s="199"/>
      <c r="AA6151" s="146"/>
      <c r="AB6151" s="148"/>
    </row>
    <row r="6152" spans="1:28" x14ac:dyDescent="0.2">
      <c r="A6152" s="150"/>
      <c r="B6152" s="149" t="str">
        <f t="shared" si="565"/>
        <v/>
      </c>
      <c r="C6152" s="140">
        <f t="shared" si="566"/>
        <v>65394000</v>
      </c>
      <c r="D6152" s="144"/>
      <c r="G6152" s="147"/>
      <c r="X6152" s="146"/>
      <c r="Y6152" s="146"/>
      <c r="Z6152" s="199"/>
      <c r="AA6152" s="146"/>
      <c r="AB6152" s="148"/>
    </row>
    <row r="6153" spans="1:28" x14ac:dyDescent="0.2">
      <c r="A6153" s="150"/>
      <c r="B6153" s="149" t="str">
        <f t="shared" si="565"/>
        <v/>
      </c>
      <c r="C6153" s="140">
        <f t="shared" si="566"/>
        <v>65404800</v>
      </c>
      <c r="D6153" s="144"/>
      <c r="G6153" s="147"/>
      <c r="X6153" s="146"/>
      <c r="Y6153" s="146"/>
      <c r="Z6153" s="199"/>
      <c r="AA6153" s="146"/>
      <c r="AB6153" s="148"/>
    </row>
    <row r="6154" spans="1:28" x14ac:dyDescent="0.2">
      <c r="A6154" s="150"/>
      <c r="B6154" s="149" t="str">
        <f t="shared" si="565"/>
        <v/>
      </c>
      <c r="C6154" s="140">
        <f t="shared" si="566"/>
        <v>65415600</v>
      </c>
      <c r="D6154" s="144"/>
      <c r="G6154" s="147"/>
      <c r="X6154" s="146"/>
      <c r="Y6154" s="146"/>
      <c r="Z6154" s="199"/>
      <c r="AA6154" s="146"/>
      <c r="AB6154" s="148"/>
    </row>
    <row r="6155" spans="1:28" x14ac:dyDescent="0.2">
      <c r="A6155" s="150"/>
      <c r="B6155" s="149" t="str">
        <f t="shared" si="565"/>
        <v/>
      </c>
      <c r="C6155" s="140">
        <f t="shared" si="566"/>
        <v>65426400</v>
      </c>
      <c r="D6155" s="144"/>
      <c r="G6155" s="147"/>
      <c r="X6155" s="146"/>
      <c r="Y6155" s="146"/>
      <c r="Z6155" s="199"/>
      <c r="AA6155" s="146"/>
      <c r="AB6155" s="148"/>
    </row>
    <row r="6156" spans="1:28" x14ac:dyDescent="0.2">
      <c r="A6156" s="150"/>
      <c r="B6156" s="149" t="str">
        <f t="shared" si="565"/>
        <v/>
      </c>
      <c r="C6156" s="140">
        <f t="shared" si="566"/>
        <v>65437200</v>
      </c>
      <c r="D6156" s="144"/>
      <c r="G6156" s="147"/>
      <c r="X6156" s="146"/>
      <c r="Y6156" s="146"/>
      <c r="Z6156" s="199"/>
      <c r="AA6156" s="146"/>
      <c r="AB6156" s="148"/>
    </row>
    <row r="6157" spans="1:28" x14ac:dyDescent="0.2">
      <c r="A6157" s="150"/>
      <c r="B6157" s="149" t="str">
        <f t="shared" si="565"/>
        <v/>
      </c>
      <c r="C6157" s="140">
        <f t="shared" si="566"/>
        <v>65448000</v>
      </c>
      <c r="D6157" s="144"/>
      <c r="G6157" s="147"/>
      <c r="X6157" s="146"/>
      <c r="Y6157" s="146"/>
      <c r="Z6157" s="199"/>
      <c r="AA6157" s="146"/>
      <c r="AB6157" s="148"/>
    </row>
    <row r="6158" spans="1:28" x14ac:dyDescent="0.2">
      <c r="A6158" s="150"/>
      <c r="B6158" s="149" t="str">
        <f t="shared" si="565"/>
        <v/>
      </c>
      <c r="C6158" s="140">
        <f t="shared" si="566"/>
        <v>65458800</v>
      </c>
      <c r="D6158" s="144"/>
      <c r="G6158" s="147"/>
      <c r="X6158" s="146"/>
      <c r="Y6158" s="146"/>
      <c r="Z6158" s="199"/>
      <c r="AA6158" s="146"/>
      <c r="AB6158" s="148"/>
    </row>
    <row r="6159" spans="1:28" x14ac:dyDescent="0.2">
      <c r="A6159" s="150"/>
      <c r="B6159" s="149" t="str">
        <f t="shared" si="565"/>
        <v/>
      </c>
      <c r="C6159" s="140">
        <f t="shared" si="566"/>
        <v>65469600</v>
      </c>
      <c r="D6159" s="144"/>
      <c r="G6159" s="147"/>
      <c r="X6159" s="146"/>
      <c r="Y6159" s="146"/>
      <c r="Z6159" s="199"/>
      <c r="AA6159" s="146"/>
      <c r="AB6159" s="148"/>
    </row>
    <row r="6160" spans="1:28" x14ac:dyDescent="0.2">
      <c r="A6160" s="150"/>
      <c r="B6160" s="149" t="str">
        <f t="shared" si="565"/>
        <v/>
      </c>
      <c r="C6160" s="140">
        <f t="shared" si="566"/>
        <v>65480400</v>
      </c>
      <c r="D6160" s="144"/>
      <c r="G6160" s="147"/>
      <c r="X6160" s="146"/>
      <c r="Y6160" s="146"/>
      <c r="Z6160" s="199"/>
      <c r="AA6160" s="146"/>
      <c r="AB6160" s="148"/>
    </row>
    <row r="6161" spans="1:28" x14ac:dyDescent="0.2">
      <c r="A6161" s="150"/>
      <c r="B6161" s="149" t="str">
        <f t="shared" si="565"/>
        <v/>
      </c>
      <c r="C6161" s="140">
        <f t="shared" si="566"/>
        <v>65491200</v>
      </c>
      <c r="D6161" s="144"/>
      <c r="G6161" s="147"/>
      <c r="X6161" s="146"/>
      <c r="Y6161" s="146"/>
      <c r="Z6161" s="199"/>
      <c r="AA6161" s="146"/>
      <c r="AB6161" s="148"/>
    </row>
    <row r="6162" spans="1:28" x14ac:dyDescent="0.2">
      <c r="A6162" s="150"/>
      <c r="B6162" s="149" t="str">
        <f t="shared" si="565"/>
        <v/>
      </c>
      <c r="C6162" s="140">
        <f t="shared" si="566"/>
        <v>65502000</v>
      </c>
      <c r="D6162" s="144"/>
      <c r="G6162" s="147"/>
      <c r="X6162" s="146"/>
      <c r="Y6162" s="146"/>
      <c r="Z6162" s="199"/>
      <c r="AA6162" s="146"/>
      <c r="AB6162" s="148"/>
    </row>
    <row r="6163" spans="1:28" x14ac:dyDescent="0.2">
      <c r="A6163" s="150"/>
      <c r="B6163" s="149" t="str">
        <f t="shared" si="565"/>
        <v/>
      </c>
      <c r="C6163" s="140">
        <f t="shared" si="566"/>
        <v>65512800</v>
      </c>
      <c r="D6163" s="144"/>
      <c r="G6163" s="147"/>
      <c r="X6163" s="146"/>
      <c r="Y6163" s="146"/>
      <c r="Z6163" s="199"/>
      <c r="AA6163" s="146"/>
      <c r="AB6163" s="148"/>
    </row>
    <row r="6164" spans="1:28" x14ac:dyDescent="0.2">
      <c r="A6164" s="150"/>
      <c r="B6164" s="149" t="str">
        <f t="shared" si="565"/>
        <v/>
      </c>
      <c r="C6164" s="140">
        <f t="shared" si="566"/>
        <v>65523600</v>
      </c>
      <c r="D6164" s="144"/>
      <c r="G6164" s="147"/>
      <c r="X6164" s="146"/>
      <c r="Y6164" s="146"/>
      <c r="Z6164" s="199"/>
      <c r="AA6164" s="146"/>
      <c r="AB6164" s="148"/>
    </row>
    <row r="6165" spans="1:28" x14ac:dyDescent="0.2">
      <c r="A6165" s="150"/>
      <c r="B6165" s="149" t="str">
        <f t="shared" si="565"/>
        <v/>
      </c>
      <c r="C6165" s="140">
        <f t="shared" si="566"/>
        <v>65534400</v>
      </c>
      <c r="D6165" s="144"/>
      <c r="G6165" s="147"/>
      <c r="X6165" s="146"/>
      <c r="Y6165" s="146"/>
      <c r="Z6165" s="199"/>
      <c r="AA6165" s="146"/>
      <c r="AB6165" s="148"/>
    </row>
    <row r="6166" spans="1:28" x14ac:dyDescent="0.2">
      <c r="A6166" s="150"/>
      <c r="B6166" s="149" t="str">
        <f t="shared" si="565"/>
        <v/>
      </c>
      <c r="C6166" s="140">
        <f t="shared" si="566"/>
        <v>65545200</v>
      </c>
      <c r="D6166" s="144"/>
      <c r="G6166" s="147"/>
      <c r="X6166" s="146"/>
      <c r="Y6166" s="146"/>
      <c r="Z6166" s="199"/>
      <c r="AA6166" s="146"/>
      <c r="AB6166" s="148"/>
    </row>
    <row r="6167" spans="1:28" x14ac:dyDescent="0.2">
      <c r="A6167" s="150"/>
      <c r="B6167" s="149" t="str">
        <f t="shared" si="565"/>
        <v/>
      </c>
      <c r="C6167" s="140">
        <f t="shared" si="566"/>
        <v>65556000</v>
      </c>
      <c r="D6167" s="144"/>
      <c r="G6167" s="147"/>
      <c r="X6167" s="146"/>
      <c r="Y6167" s="146"/>
      <c r="Z6167" s="199"/>
      <c r="AA6167" s="146"/>
      <c r="AB6167" s="148"/>
    </row>
    <row r="6168" spans="1:28" x14ac:dyDescent="0.2">
      <c r="A6168" s="150"/>
      <c r="B6168" s="149" t="str">
        <f t="shared" si="565"/>
        <v/>
      </c>
      <c r="C6168" s="140">
        <f t="shared" si="566"/>
        <v>65566800</v>
      </c>
      <c r="D6168" s="144"/>
      <c r="G6168" s="147"/>
      <c r="X6168" s="146"/>
      <c r="Y6168" s="146"/>
      <c r="Z6168" s="199"/>
      <c r="AA6168" s="146"/>
      <c r="AB6168" s="148"/>
    </row>
    <row r="6169" spans="1:28" x14ac:dyDescent="0.2">
      <c r="A6169" s="150"/>
      <c r="B6169" s="149" t="str">
        <f t="shared" si="565"/>
        <v/>
      </c>
      <c r="C6169" s="140">
        <f t="shared" si="566"/>
        <v>65577600</v>
      </c>
      <c r="D6169" s="144"/>
      <c r="G6169" s="147"/>
      <c r="X6169" s="146"/>
      <c r="Y6169" s="146"/>
      <c r="Z6169" s="199"/>
      <c r="AA6169" s="146"/>
      <c r="AB6169" s="148"/>
    </row>
    <row r="6170" spans="1:28" x14ac:dyDescent="0.2">
      <c r="A6170" s="150"/>
      <c r="B6170" s="149" t="str">
        <f t="shared" si="565"/>
        <v/>
      </c>
      <c r="C6170" s="140">
        <f t="shared" si="566"/>
        <v>65588400</v>
      </c>
      <c r="D6170" s="144"/>
      <c r="G6170" s="147"/>
      <c r="X6170" s="146"/>
      <c r="Y6170" s="146"/>
      <c r="Z6170" s="199"/>
      <c r="AA6170" s="146"/>
      <c r="AB6170" s="148"/>
    </row>
    <row r="6171" spans="1:28" x14ac:dyDescent="0.2">
      <c r="A6171" s="150"/>
      <c r="B6171" s="149" t="str">
        <f t="shared" si="565"/>
        <v/>
      </c>
      <c r="C6171" s="140">
        <f t="shared" si="566"/>
        <v>65599200</v>
      </c>
      <c r="D6171" s="144"/>
      <c r="G6171" s="147"/>
      <c r="X6171" s="146"/>
      <c r="Y6171" s="146"/>
      <c r="Z6171" s="199"/>
      <c r="AA6171" s="146"/>
      <c r="AB6171" s="148"/>
    </row>
    <row r="6172" spans="1:28" x14ac:dyDescent="0.2">
      <c r="A6172" s="150"/>
      <c r="B6172" s="149" t="str">
        <f t="shared" si="565"/>
        <v/>
      </c>
      <c r="C6172" s="140">
        <f t="shared" si="566"/>
        <v>65610000</v>
      </c>
      <c r="D6172" s="144"/>
      <c r="G6172" s="147"/>
      <c r="X6172" s="146"/>
      <c r="Y6172" s="146"/>
      <c r="Z6172" s="199"/>
      <c r="AA6172" s="146"/>
      <c r="AB6172" s="148"/>
    </row>
    <row r="6173" spans="1:28" x14ac:dyDescent="0.2">
      <c r="A6173" s="150"/>
      <c r="B6173" s="149" t="str">
        <f t="shared" si="565"/>
        <v/>
      </c>
      <c r="C6173" s="140">
        <f t="shared" si="566"/>
        <v>65620800</v>
      </c>
      <c r="D6173" s="144"/>
      <c r="G6173" s="147"/>
      <c r="X6173" s="146"/>
      <c r="Y6173" s="146"/>
      <c r="Z6173" s="199"/>
      <c r="AA6173" s="146"/>
      <c r="AB6173" s="148"/>
    </row>
    <row r="6174" spans="1:28" x14ac:dyDescent="0.2">
      <c r="A6174" s="150"/>
      <c r="B6174" s="149" t="str">
        <f t="shared" si="565"/>
        <v/>
      </c>
      <c r="C6174" s="140">
        <f t="shared" si="566"/>
        <v>65631600</v>
      </c>
      <c r="D6174" s="144"/>
      <c r="G6174" s="147"/>
      <c r="X6174" s="146"/>
      <c r="Y6174" s="146"/>
      <c r="Z6174" s="199"/>
      <c r="AA6174" s="146"/>
      <c r="AB6174" s="148"/>
    </row>
    <row r="6175" spans="1:28" x14ac:dyDescent="0.2">
      <c r="A6175" s="150"/>
      <c r="B6175" s="149" t="str">
        <f t="shared" si="565"/>
        <v/>
      </c>
      <c r="C6175" s="140">
        <f t="shared" si="566"/>
        <v>65642400</v>
      </c>
      <c r="D6175" s="144"/>
      <c r="G6175" s="147"/>
      <c r="X6175" s="146"/>
      <c r="Y6175" s="146"/>
      <c r="Z6175" s="199"/>
      <c r="AA6175" s="146"/>
      <c r="AB6175" s="148"/>
    </row>
    <row r="6176" spans="1:28" x14ac:dyDescent="0.2">
      <c r="A6176" s="150"/>
      <c r="B6176" s="149" t="str">
        <f t="shared" si="565"/>
        <v/>
      </c>
      <c r="C6176" s="140">
        <f t="shared" si="566"/>
        <v>65653200</v>
      </c>
      <c r="D6176" s="144"/>
      <c r="G6176" s="147"/>
      <c r="X6176" s="146"/>
      <c r="Y6176" s="146"/>
      <c r="Z6176" s="199"/>
      <c r="AA6176" s="146"/>
      <c r="AB6176" s="148"/>
    </row>
    <row r="6177" spans="1:28" x14ac:dyDescent="0.2">
      <c r="A6177" s="150"/>
      <c r="B6177" s="149" t="str">
        <f t="shared" si="565"/>
        <v/>
      </c>
      <c r="C6177" s="140">
        <f t="shared" si="566"/>
        <v>65664000</v>
      </c>
      <c r="D6177" s="144"/>
      <c r="G6177" s="147"/>
      <c r="X6177" s="146"/>
      <c r="Y6177" s="146"/>
      <c r="Z6177" s="199"/>
      <c r="AA6177" s="146"/>
      <c r="AB6177" s="148"/>
    </row>
    <row r="6178" spans="1:28" x14ac:dyDescent="0.2">
      <c r="A6178" s="150"/>
      <c r="B6178" s="149" t="str">
        <f t="shared" si="565"/>
        <v/>
      </c>
      <c r="C6178" s="140">
        <f t="shared" si="566"/>
        <v>65674800</v>
      </c>
      <c r="D6178" s="144"/>
      <c r="G6178" s="147"/>
      <c r="X6178" s="146"/>
      <c r="Y6178" s="146"/>
      <c r="Z6178" s="199"/>
      <c r="AA6178" s="146"/>
      <c r="AB6178" s="148"/>
    </row>
    <row r="6179" spans="1:28" x14ac:dyDescent="0.2">
      <c r="A6179" s="150"/>
      <c r="B6179" s="149" t="str">
        <f t="shared" si="565"/>
        <v/>
      </c>
      <c r="C6179" s="140">
        <f t="shared" si="566"/>
        <v>65685600</v>
      </c>
      <c r="D6179" s="144"/>
      <c r="G6179" s="147"/>
      <c r="X6179" s="146"/>
      <c r="Y6179" s="146"/>
      <c r="Z6179" s="199"/>
      <c r="AA6179" s="146"/>
      <c r="AB6179" s="148"/>
    </row>
    <row r="6180" spans="1:28" x14ac:dyDescent="0.2">
      <c r="A6180" s="150"/>
      <c r="B6180" s="149" t="str">
        <f t="shared" si="565"/>
        <v/>
      </c>
      <c r="C6180" s="140">
        <f t="shared" si="566"/>
        <v>65696400</v>
      </c>
      <c r="D6180" s="144"/>
      <c r="G6180" s="147"/>
      <c r="X6180" s="146"/>
      <c r="Y6180" s="146"/>
      <c r="Z6180" s="199"/>
      <c r="AA6180" s="146"/>
      <c r="AB6180" s="148"/>
    </row>
    <row r="6181" spans="1:28" x14ac:dyDescent="0.2">
      <c r="A6181" s="150"/>
      <c r="B6181" s="149" t="str">
        <f t="shared" si="565"/>
        <v/>
      </c>
      <c r="C6181" s="140">
        <f t="shared" si="566"/>
        <v>65707200</v>
      </c>
      <c r="D6181" s="144"/>
      <c r="G6181" s="147"/>
      <c r="X6181" s="146"/>
      <c r="Y6181" s="146"/>
      <c r="Z6181" s="199"/>
      <c r="AA6181" s="146"/>
      <c r="AB6181" s="148"/>
    </row>
    <row r="6182" spans="1:28" x14ac:dyDescent="0.2">
      <c r="A6182" s="150"/>
      <c r="B6182" s="149" t="str">
        <f t="shared" si="565"/>
        <v/>
      </c>
      <c r="C6182" s="140">
        <f t="shared" si="566"/>
        <v>65718000</v>
      </c>
      <c r="D6182" s="144"/>
      <c r="G6182" s="147"/>
      <c r="X6182" s="146"/>
      <c r="Y6182" s="146"/>
      <c r="Z6182" s="199"/>
      <c r="AA6182" s="146"/>
      <c r="AB6182" s="148"/>
    </row>
    <row r="6183" spans="1:28" x14ac:dyDescent="0.2">
      <c r="A6183" s="150"/>
      <c r="B6183" s="149" t="str">
        <f t="shared" si="565"/>
        <v/>
      </c>
      <c r="C6183" s="140">
        <f t="shared" si="566"/>
        <v>65728800</v>
      </c>
      <c r="D6183" s="144"/>
      <c r="G6183" s="147"/>
      <c r="X6183" s="146"/>
      <c r="Y6183" s="146"/>
      <c r="Z6183" s="199"/>
      <c r="AA6183" s="146"/>
      <c r="AB6183" s="148"/>
    </row>
    <row r="6184" spans="1:28" x14ac:dyDescent="0.2">
      <c r="A6184" s="150"/>
      <c r="B6184" s="149" t="str">
        <f t="shared" si="565"/>
        <v/>
      </c>
      <c r="C6184" s="140">
        <f t="shared" si="566"/>
        <v>65739600</v>
      </c>
      <c r="D6184" s="144"/>
      <c r="G6184" s="147"/>
      <c r="X6184" s="146"/>
      <c r="Y6184" s="146"/>
      <c r="Z6184" s="199"/>
      <c r="AA6184" s="146"/>
      <c r="AB6184" s="148"/>
    </row>
    <row r="6185" spans="1:28" x14ac:dyDescent="0.2">
      <c r="A6185" s="150"/>
      <c r="B6185" s="149" t="str">
        <f t="shared" si="565"/>
        <v/>
      </c>
      <c r="C6185" s="140">
        <f t="shared" si="566"/>
        <v>65750400</v>
      </c>
      <c r="D6185" s="144"/>
      <c r="G6185" s="147"/>
      <c r="X6185" s="146"/>
      <c r="Y6185" s="146"/>
      <c r="Z6185" s="199"/>
      <c r="AA6185" s="146"/>
      <c r="AB6185" s="148"/>
    </row>
    <row r="6186" spans="1:28" x14ac:dyDescent="0.2">
      <c r="A6186" s="150"/>
      <c r="B6186" s="149" t="str">
        <f t="shared" si="565"/>
        <v/>
      </c>
      <c r="C6186" s="140">
        <f t="shared" si="566"/>
        <v>65761200</v>
      </c>
      <c r="D6186" s="144"/>
      <c r="G6186" s="147"/>
      <c r="X6186" s="146"/>
      <c r="Y6186" s="146"/>
      <c r="Z6186" s="199"/>
      <c r="AA6186" s="146"/>
      <c r="AB6186" s="148"/>
    </row>
    <row r="6187" spans="1:28" x14ac:dyDescent="0.2">
      <c r="A6187" s="150"/>
      <c r="B6187" s="149" t="str">
        <f t="shared" si="565"/>
        <v/>
      </c>
      <c r="C6187" s="140">
        <f t="shared" si="566"/>
        <v>65772000</v>
      </c>
      <c r="D6187" s="144"/>
      <c r="G6187" s="147"/>
      <c r="X6187" s="146"/>
      <c r="Y6187" s="146"/>
      <c r="Z6187" s="199"/>
      <c r="AA6187" s="146"/>
      <c r="AB6187" s="148"/>
    </row>
    <row r="6188" spans="1:28" x14ac:dyDescent="0.2">
      <c r="A6188" s="150"/>
      <c r="B6188" s="149" t="str">
        <f t="shared" si="565"/>
        <v/>
      </c>
      <c r="C6188" s="140">
        <f t="shared" si="566"/>
        <v>65782800</v>
      </c>
      <c r="D6188" s="144"/>
      <c r="G6188" s="147"/>
      <c r="X6188" s="146"/>
      <c r="Y6188" s="146"/>
      <c r="Z6188" s="199"/>
      <c r="AA6188" s="146"/>
      <c r="AB6188" s="148"/>
    </row>
    <row r="6189" spans="1:28" x14ac:dyDescent="0.2">
      <c r="A6189" s="150"/>
      <c r="B6189" s="149" t="str">
        <f t="shared" si="565"/>
        <v/>
      </c>
      <c r="C6189" s="140">
        <f t="shared" si="566"/>
        <v>65793600</v>
      </c>
      <c r="D6189" s="144"/>
      <c r="G6189" s="147"/>
      <c r="X6189" s="146"/>
      <c r="Y6189" s="146"/>
      <c r="Z6189" s="199"/>
      <c r="AA6189" s="146"/>
      <c r="AB6189" s="148"/>
    </row>
    <row r="6190" spans="1:28" x14ac:dyDescent="0.2">
      <c r="A6190" s="150"/>
      <c r="B6190" s="149" t="str">
        <f t="shared" si="565"/>
        <v/>
      </c>
      <c r="C6190" s="140">
        <f t="shared" si="566"/>
        <v>65804400</v>
      </c>
      <c r="D6190" s="144"/>
      <c r="G6190" s="147"/>
      <c r="X6190" s="146"/>
      <c r="Y6190" s="146"/>
      <c r="Z6190" s="199"/>
      <c r="AA6190" s="146"/>
      <c r="AB6190" s="148"/>
    </row>
    <row r="6191" spans="1:28" x14ac:dyDescent="0.2">
      <c r="A6191" s="150"/>
      <c r="B6191" s="149" t="str">
        <f t="shared" si="565"/>
        <v/>
      </c>
      <c r="C6191" s="140">
        <f t="shared" si="566"/>
        <v>65815200</v>
      </c>
      <c r="D6191" s="144"/>
      <c r="G6191" s="147"/>
      <c r="X6191" s="146"/>
      <c r="Y6191" s="146"/>
      <c r="Z6191" s="199"/>
      <c r="AA6191" s="146"/>
      <c r="AB6191" s="148"/>
    </row>
    <row r="6192" spans="1:28" x14ac:dyDescent="0.2">
      <c r="A6192" s="150"/>
      <c r="B6192" s="149" t="str">
        <f t="shared" si="565"/>
        <v/>
      </c>
      <c r="C6192" s="140">
        <f t="shared" si="566"/>
        <v>65826000</v>
      </c>
      <c r="D6192" s="144"/>
      <c r="G6192" s="147"/>
      <c r="X6192" s="146"/>
      <c r="Y6192" s="146"/>
      <c r="Z6192" s="199"/>
      <c r="AA6192" s="146"/>
      <c r="AB6192" s="148"/>
    </row>
    <row r="6193" spans="1:28" x14ac:dyDescent="0.2">
      <c r="A6193" s="150"/>
      <c r="B6193" s="149" t="str">
        <f t="shared" si="565"/>
        <v/>
      </c>
      <c r="C6193" s="140">
        <f t="shared" si="566"/>
        <v>65836800</v>
      </c>
      <c r="D6193" s="144"/>
      <c r="G6193" s="147"/>
      <c r="X6193" s="146"/>
      <c r="Y6193" s="146"/>
      <c r="Z6193" s="199"/>
      <c r="AA6193" s="146"/>
      <c r="AB6193" s="148"/>
    </row>
    <row r="6194" spans="1:28" x14ac:dyDescent="0.2">
      <c r="A6194" s="150"/>
      <c r="B6194" s="149" t="str">
        <f t="shared" si="565"/>
        <v/>
      </c>
      <c r="C6194" s="140">
        <f t="shared" si="566"/>
        <v>65847600</v>
      </c>
      <c r="D6194" s="144"/>
      <c r="G6194" s="147"/>
      <c r="X6194" s="146"/>
      <c r="Y6194" s="146"/>
      <c r="Z6194" s="199"/>
      <c r="AA6194" s="146"/>
      <c r="AB6194" s="148"/>
    </row>
    <row r="6195" spans="1:28" x14ac:dyDescent="0.2">
      <c r="A6195" s="150"/>
      <c r="B6195" s="149" t="str">
        <f t="shared" si="565"/>
        <v/>
      </c>
      <c r="C6195" s="140">
        <f t="shared" si="566"/>
        <v>65858400</v>
      </c>
      <c r="D6195" s="144"/>
      <c r="G6195" s="147"/>
      <c r="X6195" s="146"/>
      <c r="Y6195" s="146"/>
      <c r="Z6195" s="199"/>
      <c r="AA6195" s="146"/>
      <c r="AB6195" s="148"/>
    </row>
    <row r="6196" spans="1:28" x14ac:dyDescent="0.2">
      <c r="A6196" s="150"/>
      <c r="B6196" s="149" t="str">
        <f t="shared" si="565"/>
        <v/>
      </c>
      <c r="C6196" s="140">
        <f t="shared" si="566"/>
        <v>65869200</v>
      </c>
      <c r="D6196" s="144"/>
      <c r="G6196" s="147"/>
      <c r="X6196" s="146"/>
      <c r="Y6196" s="146"/>
      <c r="Z6196" s="199"/>
      <c r="AA6196" s="146"/>
      <c r="AB6196" s="148"/>
    </row>
    <row r="6197" spans="1:28" x14ac:dyDescent="0.2">
      <c r="A6197" s="150"/>
      <c r="B6197" s="149" t="str">
        <f t="shared" si="565"/>
        <v/>
      </c>
      <c r="C6197" s="140">
        <f t="shared" si="566"/>
        <v>65880000</v>
      </c>
      <c r="D6197" s="144"/>
      <c r="G6197" s="147"/>
      <c r="X6197" s="146"/>
      <c r="Y6197" s="146"/>
      <c r="Z6197" s="199"/>
      <c r="AA6197" s="146"/>
      <c r="AB6197" s="148"/>
    </row>
    <row r="6198" spans="1:28" x14ac:dyDescent="0.2">
      <c r="A6198" s="150"/>
      <c r="B6198" s="149" t="str">
        <f t="shared" ref="B6198:B6261" si="567">IF(D6198="","",B6197+$N$5/24+0.000000001)</f>
        <v/>
      </c>
      <c r="C6198" s="140">
        <f t="shared" si="566"/>
        <v>65890800</v>
      </c>
      <c r="D6198" s="144"/>
      <c r="G6198" s="147"/>
      <c r="X6198" s="146"/>
      <c r="Y6198" s="146"/>
      <c r="Z6198" s="199"/>
      <c r="AA6198" s="146"/>
      <c r="AB6198" s="148"/>
    </row>
    <row r="6199" spans="1:28" x14ac:dyDescent="0.2">
      <c r="A6199" s="150"/>
      <c r="B6199" s="149" t="str">
        <f t="shared" si="567"/>
        <v/>
      </c>
      <c r="C6199" s="140">
        <f t="shared" si="566"/>
        <v>65901600</v>
      </c>
      <c r="D6199" s="144"/>
      <c r="G6199" s="147"/>
      <c r="X6199" s="146"/>
      <c r="Y6199" s="146"/>
      <c r="Z6199" s="199"/>
      <c r="AA6199" s="146"/>
      <c r="AB6199" s="148"/>
    </row>
    <row r="6200" spans="1:28" x14ac:dyDescent="0.2">
      <c r="A6200" s="150"/>
      <c r="B6200" s="149" t="str">
        <f t="shared" si="567"/>
        <v/>
      </c>
      <c r="C6200" s="140">
        <f t="shared" si="566"/>
        <v>65912400</v>
      </c>
      <c r="D6200" s="144"/>
      <c r="G6200" s="147"/>
      <c r="X6200" s="146"/>
      <c r="Y6200" s="146"/>
      <c r="Z6200" s="199"/>
      <c r="AA6200" s="146"/>
      <c r="AB6200" s="148"/>
    </row>
    <row r="6201" spans="1:28" x14ac:dyDescent="0.2">
      <c r="A6201" s="150"/>
      <c r="B6201" s="149" t="str">
        <f t="shared" si="567"/>
        <v/>
      </c>
      <c r="C6201" s="140">
        <f t="shared" si="566"/>
        <v>65923200</v>
      </c>
      <c r="D6201" s="144"/>
      <c r="G6201" s="147"/>
      <c r="X6201" s="146"/>
      <c r="Y6201" s="146"/>
      <c r="Z6201" s="199"/>
      <c r="AA6201" s="146"/>
      <c r="AB6201" s="148"/>
    </row>
    <row r="6202" spans="1:28" x14ac:dyDescent="0.2">
      <c r="A6202" s="150"/>
      <c r="B6202" s="149" t="str">
        <f t="shared" si="567"/>
        <v/>
      </c>
      <c r="C6202" s="140">
        <f t="shared" si="566"/>
        <v>65934000</v>
      </c>
      <c r="D6202" s="144"/>
      <c r="G6202" s="147"/>
      <c r="X6202" s="146"/>
      <c r="Y6202" s="146"/>
      <c r="Z6202" s="199"/>
      <c r="AA6202" s="146"/>
      <c r="AB6202" s="148"/>
    </row>
    <row r="6203" spans="1:28" x14ac:dyDescent="0.2">
      <c r="A6203" s="150"/>
      <c r="B6203" s="149" t="str">
        <f t="shared" si="567"/>
        <v/>
      </c>
      <c r="C6203" s="140">
        <f t="shared" si="566"/>
        <v>65944800</v>
      </c>
      <c r="D6203" s="144"/>
      <c r="G6203" s="147"/>
      <c r="X6203" s="146"/>
      <c r="Y6203" s="146"/>
      <c r="Z6203" s="199"/>
      <c r="AA6203" s="146"/>
      <c r="AB6203" s="148"/>
    </row>
    <row r="6204" spans="1:28" x14ac:dyDescent="0.2">
      <c r="A6204" s="150"/>
      <c r="B6204" s="149" t="str">
        <f t="shared" si="567"/>
        <v/>
      </c>
      <c r="C6204" s="140">
        <f t="shared" ref="C6204:C6267" si="568">C6203+$N$5*3600+0.00000000001</f>
        <v>65955600</v>
      </c>
      <c r="D6204" s="144"/>
      <c r="G6204" s="147"/>
      <c r="X6204" s="146"/>
      <c r="Y6204" s="146"/>
      <c r="Z6204" s="199"/>
      <c r="AA6204" s="146"/>
      <c r="AB6204" s="148"/>
    </row>
    <row r="6205" spans="1:28" x14ac:dyDescent="0.2">
      <c r="A6205" s="150"/>
      <c r="B6205" s="149" t="str">
        <f t="shared" si="567"/>
        <v/>
      </c>
      <c r="C6205" s="140">
        <f t="shared" si="568"/>
        <v>65966400</v>
      </c>
      <c r="D6205" s="144"/>
      <c r="G6205" s="147"/>
      <c r="X6205" s="146"/>
      <c r="Y6205" s="146"/>
      <c r="Z6205" s="199"/>
      <c r="AA6205" s="146"/>
      <c r="AB6205" s="148"/>
    </row>
    <row r="6206" spans="1:28" x14ac:dyDescent="0.2">
      <c r="A6206" s="150"/>
      <c r="B6206" s="149" t="str">
        <f t="shared" si="567"/>
        <v/>
      </c>
      <c r="C6206" s="140">
        <f t="shared" si="568"/>
        <v>65977200</v>
      </c>
      <c r="D6206" s="144"/>
      <c r="G6206" s="147"/>
      <c r="X6206" s="146"/>
      <c r="Y6206" s="146"/>
      <c r="Z6206" s="199"/>
      <c r="AA6206" s="146"/>
      <c r="AB6206" s="148"/>
    </row>
    <row r="6207" spans="1:28" x14ac:dyDescent="0.2">
      <c r="A6207" s="150"/>
      <c r="B6207" s="149" t="str">
        <f t="shared" si="567"/>
        <v/>
      </c>
      <c r="C6207" s="140">
        <f t="shared" si="568"/>
        <v>65988000</v>
      </c>
      <c r="D6207" s="144"/>
      <c r="G6207" s="147"/>
      <c r="X6207" s="146"/>
      <c r="Y6207" s="146"/>
      <c r="Z6207" s="199"/>
      <c r="AA6207" s="146"/>
      <c r="AB6207" s="148"/>
    </row>
    <row r="6208" spans="1:28" x14ac:dyDescent="0.2">
      <c r="A6208" s="150"/>
      <c r="B6208" s="149" t="str">
        <f t="shared" si="567"/>
        <v/>
      </c>
      <c r="C6208" s="140">
        <f t="shared" si="568"/>
        <v>65998800</v>
      </c>
      <c r="D6208" s="144"/>
      <c r="G6208" s="147"/>
      <c r="X6208" s="146"/>
      <c r="Y6208" s="146"/>
      <c r="Z6208" s="199"/>
      <c r="AA6208" s="146"/>
      <c r="AB6208" s="148"/>
    </row>
    <row r="6209" spans="1:28" x14ac:dyDescent="0.2">
      <c r="A6209" s="150"/>
      <c r="B6209" s="149" t="str">
        <f t="shared" si="567"/>
        <v/>
      </c>
      <c r="C6209" s="140">
        <f t="shared" si="568"/>
        <v>66009600</v>
      </c>
      <c r="D6209" s="144"/>
      <c r="G6209" s="147"/>
      <c r="X6209" s="146"/>
      <c r="Y6209" s="146"/>
      <c r="Z6209" s="199"/>
      <c r="AA6209" s="146"/>
      <c r="AB6209" s="148"/>
    </row>
    <row r="6210" spans="1:28" x14ac:dyDescent="0.2">
      <c r="A6210" s="150"/>
      <c r="B6210" s="149" t="str">
        <f t="shared" si="567"/>
        <v/>
      </c>
      <c r="C6210" s="140">
        <f t="shared" si="568"/>
        <v>66020400</v>
      </c>
      <c r="D6210" s="144"/>
      <c r="G6210" s="147"/>
      <c r="X6210" s="146"/>
      <c r="Y6210" s="146"/>
      <c r="Z6210" s="199"/>
      <c r="AA6210" s="146"/>
      <c r="AB6210" s="148"/>
    </row>
    <row r="6211" spans="1:28" x14ac:dyDescent="0.2">
      <c r="A6211" s="150"/>
      <c r="B6211" s="149" t="str">
        <f t="shared" si="567"/>
        <v/>
      </c>
      <c r="C6211" s="140">
        <f t="shared" si="568"/>
        <v>66031200</v>
      </c>
      <c r="D6211" s="144"/>
      <c r="G6211" s="147"/>
      <c r="X6211" s="146"/>
      <c r="Y6211" s="146"/>
      <c r="Z6211" s="199"/>
      <c r="AA6211" s="146"/>
      <c r="AB6211" s="148"/>
    </row>
    <row r="6212" spans="1:28" x14ac:dyDescent="0.2">
      <c r="A6212" s="150"/>
      <c r="B6212" s="149" t="str">
        <f t="shared" si="567"/>
        <v/>
      </c>
      <c r="C6212" s="140">
        <f t="shared" si="568"/>
        <v>66042000</v>
      </c>
      <c r="D6212" s="144"/>
      <c r="G6212" s="147"/>
      <c r="X6212" s="146"/>
      <c r="Y6212" s="146"/>
      <c r="Z6212" s="199"/>
      <c r="AA6212" s="146"/>
      <c r="AB6212" s="148"/>
    </row>
    <row r="6213" spans="1:28" x14ac:dyDescent="0.2">
      <c r="A6213" s="150"/>
      <c r="B6213" s="149" t="str">
        <f t="shared" si="567"/>
        <v/>
      </c>
      <c r="C6213" s="140">
        <f t="shared" si="568"/>
        <v>66052800</v>
      </c>
      <c r="D6213" s="144"/>
      <c r="G6213" s="147"/>
      <c r="X6213" s="146"/>
      <c r="Y6213" s="146"/>
      <c r="Z6213" s="199"/>
      <c r="AA6213" s="146"/>
      <c r="AB6213" s="148"/>
    </row>
    <row r="6214" spans="1:28" x14ac:dyDescent="0.2">
      <c r="A6214" s="150"/>
      <c r="B6214" s="149" t="str">
        <f t="shared" si="567"/>
        <v/>
      </c>
      <c r="C6214" s="140">
        <f t="shared" si="568"/>
        <v>66063600</v>
      </c>
      <c r="D6214" s="144"/>
      <c r="G6214" s="147"/>
      <c r="X6214" s="146"/>
      <c r="Y6214" s="146"/>
      <c r="Z6214" s="199"/>
      <c r="AA6214" s="146"/>
      <c r="AB6214" s="148"/>
    </row>
    <row r="6215" spans="1:28" x14ac:dyDescent="0.2">
      <c r="A6215" s="150"/>
      <c r="B6215" s="149" t="str">
        <f t="shared" si="567"/>
        <v/>
      </c>
      <c r="C6215" s="140">
        <f t="shared" si="568"/>
        <v>66074400</v>
      </c>
      <c r="D6215" s="144"/>
      <c r="G6215" s="147"/>
      <c r="X6215" s="146"/>
      <c r="Y6215" s="146"/>
      <c r="Z6215" s="199"/>
      <c r="AA6215" s="146"/>
      <c r="AB6215" s="148"/>
    </row>
    <row r="6216" spans="1:28" x14ac:dyDescent="0.2">
      <c r="A6216" s="150"/>
      <c r="B6216" s="149" t="str">
        <f t="shared" si="567"/>
        <v/>
      </c>
      <c r="C6216" s="140">
        <f t="shared" si="568"/>
        <v>66085200</v>
      </c>
      <c r="D6216" s="144"/>
      <c r="G6216" s="147"/>
      <c r="X6216" s="146"/>
      <c r="Y6216" s="146"/>
      <c r="Z6216" s="199"/>
      <c r="AA6216" s="146"/>
      <c r="AB6216" s="148"/>
    </row>
    <row r="6217" spans="1:28" x14ac:dyDescent="0.2">
      <c r="A6217" s="150"/>
      <c r="B6217" s="149" t="str">
        <f t="shared" si="567"/>
        <v/>
      </c>
      <c r="C6217" s="140">
        <f t="shared" si="568"/>
        <v>66096000</v>
      </c>
      <c r="D6217" s="144"/>
      <c r="G6217" s="147"/>
      <c r="X6217" s="146"/>
      <c r="Y6217" s="146"/>
      <c r="Z6217" s="199"/>
      <c r="AA6217" s="146"/>
      <c r="AB6217" s="148"/>
    </row>
    <row r="6218" spans="1:28" x14ac:dyDescent="0.2">
      <c r="A6218" s="150"/>
      <c r="B6218" s="149" t="str">
        <f t="shared" si="567"/>
        <v/>
      </c>
      <c r="C6218" s="140">
        <f t="shared" si="568"/>
        <v>66106800</v>
      </c>
      <c r="D6218" s="144"/>
      <c r="G6218" s="147"/>
      <c r="X6218" s="146"/>
      <c r="Y6218" s="146"/>
      <c r="Z6218" s="199"/>
      <c r="AA6218" s="146"/>
      <c r="AB6218" s="148"/>
    </row>
    <row r="6219" spans="1:28" x14ac:dyDescent="0.2">
      <c r="A6219" s="150"/>
      <c r="B6219" s="149" t="str">
        <f t="shared" si="567"/>
        <v/>
      </c>
      <c r="C6219" s="140">
        <f t="shared" si="568"/>
        <v>66117600</v>
      </c>
      <c r="D6219" s="144"/>
      <c r="G6219" s="147"/>
      <c r="X6219" s="146"/>
      <c r="Y6219" s="146"/>
      <c r="Z6219" s="199"/>
      <c r="AA6219" s="146"/>
      <c r="AB6219" s="148"/>
    </row>
    <row r="6220" spans="1:28" x14ac:dyDescent="0.2">
      <c r="A6220" s="150"/>
      <c r="B6220" s="149" t="str">
        <f t="shared" si="567"/>
        <v/>
      </c>
      <c r="C6220" s="140">
        <f t="shared" si="568"/>
        <v>66128400</v>
      </c>
      <c r="D6220" s="144"/>
      <c r="G6220" s="147"/>
      <c r="X6220" s="146"/>
      <c r="Y6220" s="146"/>
      <c r="Z6220" s="199"/>
      <c r="AA6220" s="146"/>
      <c r="AB6220" s="148"/>
    </row>
    <row r="6221" spans="1:28" x14ac:dyDescent="0.2">
      <c r="A6221" s="150"/>
      <c r="B6221" s="149" t="str">
        <f t="shared" si="567"/>
        <v/>
      </c>
      <c r="C6221" s="140">
        <f t="shared" si="568"/>
        <v>66139200</v>
      </c>
      <c r="D6221" s="144"/>
      <c r="G6221" s="147"/>
      <c r="X6221" s="146"/>
      <c r="Y6221" s="146"/>
      <c r="Z6221" s="199"/>
      <c r="AA6221" s="146"/>
      <c r="AB6221" s="148"/>
    </row>
    <row r="6222" spans="1:28" x14ac:dyDescent="0.2">
      <c r="A6222" s="150"/>
      <c r="B6222" s="149" t="str">
        <f t="shared" si="567"/>
        <v/>
      </c>
      <c r="C6222" s="140">
        <f t="shared" si="568"/>
        <v>66150000</v>
      </c>
      <c r="D6222" s="144"/>
      <c r="G6222" s="147"/>
      <c r="X6222" s="146"/>
      <c r="Y6222" s="146"/>
      <c r="Z6222" s="199"/>
      <c r="AA6222" s="146"/>
      <c r="AB6222" s="148"/>
    </row>
    <row r="6223" spans="1:28" x14ac:dyDescent="0.2">
      <c r="A6223" s="150"/>
      <c r="B6223" s="149" t="str">
        <f t="shared" si="567"/>
        <v/>
      </c>
      <c r="C6223" s="140">
        <f t="shared" si="568"/>
        <v>66160800</v>
      </c>
      <c r="D6223" s="144"/>
      <c r="G6223" s="147"/>
      <c r="X6223" s="146"/>
      <c r="Y6223" s="146"/>
      <c r="Z6223" s="199"/>
      <c r="AA6223" s="146"/>
      <c r="AB6223" s="148"/>
    </row>
    <row r="6224" spans="1:28" x14ac:dyDescent="0.2">
      <c r="A6224" s="150"/>
      <c r="B6224" s="149" t="str">
        <f t="shared" si="567"/>
        <v/>
      </c>
      <c r="C6224" s="140">
        <f t="shared" si="568"/>
        <v>66171600</v>
      </c>
      <c r="D6224" s="144"/>
      <c r="G6224" s="147"/>
      <c r="X6224" s="146"/>
      <c r="Y6224" s="146"/>
      <c r="Z6224" s="199"/>
      <c r="AA6224" s="146"/>
      <c r="AB6224" s="148"/>
    </row>
    <row r="6225" spans="1:28" x14ac:dyDescent="0.2">
      <c r="A6225" s="150"/>
      <c r="B6225" s="149" t="str">
        <f t="shared" si="567"/>
        <v/>
      </c>
      <c r="C6225" s="140">
        <f t="shared" si="568"/>
        <v>66182400</v>
      </c>
      <c r="D6225" s="144"/>
      <c r="G6225" s="147"/>
      <c r="X6225" s="146"/>
      <c r="Y6225" s="146"/>
      <c r="Z6225" s="199"/>
      <c r="AA6225" s="146"/>
      <c r="AB6225" s="148"/>
    </row>
    <row r="6226" spans="1:28" x14ac:dyDescent="0.2">
      <c r="A6226" s="150"/>
      <c r="B6226" s="149" t="str">
        <f t="shared" si="567"/>
        <v/>
      </c>
      <c r="C6226" s="140">
        <f t="shared" si="568"/>
        <v>66193200</v>
      </c>
      <c r="D6226" s="144"/>
      <c r="G6226" s="147"/>
      <c r="X6226" s="146"/>
      <c r="Y6226" s="146"/>
      <c r="Z6226" s="199"/>
      <c r="AA6226" s="146"/>
      <c r="AB6226" s="148"/>
    </row>
    <row r="6227" spans="1:28" x14ac:dyDescent="0.2">
      <c r="A6227" s="150"/>
      <c r="B6227" s="149" t="str">
        <f t="shared" si="567"/>
        <v/>
      </c>
      <c r="C6227" s="140">
        <f t="shared" si="568"/>
        <v>66204000</v>
      </c>
      <c r="D6227" s="144"/>
      <c r="G6227" s="147"/>
      <c r="X6227" s="146"/>
      <c r="Y6227" s="146"/>
      <c r="Z6227" s="199"/>
      <c r="AA6227" s="146"/>
      <c r="AB6227" s="148"/>
    </row>
    <row r="6228" spans="1:28" x14ac:dyDescent="0.2">
      <c r="A6228" s="150"/>
      <c r="B6228" s="149" t="str">
        <f t="shared" si="567"/>
        <v/>
      </c>
      <c r="C6228" s="140">
        <f t="shared" si="568"/>
        <v>66214800</v>
      </c>
      <c r="D6228" s="144"/>
      <c r="G6228" s="147"/>
      <c r="X6228" s="146"/>
      <c r="Y6228" s="146"/>
      <c r="Z6228" s="199"/>
      <c r="AA6228" s="146"/>
      <c r="AB6228" s="148"/>
    </row>
    <row r="6229" spans="1:28" x14ac:dyDescent="0.2">
      <c r="A6229" s="150"/>
      <c r="B6229" s="149" t="str">
        <f t="shared" si="567"/>
        <v/>
      </c>
      <c r="C6229" s="140">
        <f t="shared" si="568"/>
        <v>66225600</v>
      </c>
      <c r="D6229" s="144"/>
      <c r="G6229" s="147"/>
      <c r="X6229" s="146"/>
      <c r="Y6229" s="146"/>
      <c r="Z6229" s="199"/>
      <c r="AA6229" s="146"/>
      <c r="AB6229" s="148"/>
    </row>
    <row r="6230" spans="1:28" x14ac:dyDescent="0.2">
      <c r="A6230" s="150"/>
      <c r="B6230" s="149" t="str">
        <f t="shared" si="567"/>
        <v/>
      </c>
      <c r="C6230" s="140">
        <f t="shared" si="568"/>
        <v>66236400</v>
      </c>
      <c r="D6230" s="144"/>
      <c r="G6230" s="147"/>
      <c r="X6230" s="146"/>
      <c r="Y6230" s="146"/>
      <c r="Z6230" s="199"/>
      <c r="AA6230" s="146"/>
      <c r="AB6230" s="148"/>
    </row>
    <row r="6231" spans="1:28" x14ac:dyDescent="0.2">
      <c r="A6231" s="150"/>
      <c r="B6231" s="149" t="str">
        <f t="shared" si="567"/>
        <v/>
      </c>
      <c r="C6231" s="140">
        <f t="shared" si="568"/>
        <v>66247200</v>
      </c>
      <c r="D6231" s="144"/>
      <c r="G6231" s="147"/>
      <c r="X6231" s="146"/>
      <c r="Y6231" s="146"/>
      <c r="Z6231" s="199"/>
      <c r="AA6231" s="146"/>
      <c r="AB6231" s="148"/>
    </row>
    <row r="6232" spans="1:28" x14ac:dyDescent="0.2">
      <c r="A6232" s="150"/>
      <c r="B6232" s="149" t="str">
        <f t="shared" si="567"/>
        <v/>
      </c>
      <c r="C6232" s="140">
        <f t="shared" si="568"/>
        <v>66258000</v>
      </c>
      <c r="D6232" s="144"/>
      <c r="G6232" s="147"/>
      <c r="X6232" s="146"/>
      <c r="Y6232" s="146"/>
      <c r="Z6232" s="199"/>
      <c r="AA6232" s="146"/>
      <c r="AB6232" s="148"/>
    </row>
    <row r="6233" spans="1:28" x14ac:dyDescent="0.2">
      <c r="A6233" s="150"/>
      <c r="B6233" s="149" t="str">
        <f t="shared" si="567"/>
        <v/>
      </c>
      <c r="C6233" s="140">
        <f t="shared" si="568"/>
        <v>66268800</v>
      </c>
      <c r="D6233" s="144"/>
      <c r="G6233" s="147"/>
      <c r="X6233" s="146"/>
      <c r="Y6233" s="146"/>
      <c r="Z6233" s="199"/>
      <c r="AA6233" s="146"/>
      <c r="AB6233" s="148"/>
    </row>
    <row r="6234" spans="1:28" x14ac:dyDescent="0.2">
      <c r="A6234" s="150"/>
      <c r="B6234" s="149" t="str">
        <f t="shared" si="567"/>
        <v/>
      </c>
      <c r="C6234" s="140">
        <f t="shared" si="568"/>
        <v>66279600</v>
      </c>
      <c r="D6234" s="144"/>
      <c r="G6234" s="147"/>
      <c r="X6234" s="146"/>
      <c r="Y6234" s="146"/>
      <c r="Z6234" s="199"/>
      <c r="AA6234" s="146"/>
      <c r="AB6234" s="148"/>
    </row>
    <row r="6235" spans="1:28" x14ac:dyDescent="0.2">
      <c r="A6235" s="150"/>
      <c r="B6235" s="149" t="str">
        <f t="shared" si="567"/>
        <v/>
      </c>
      <c r="C6235" s="140">
        <f t="shared" si="568"/>
        <v>66290400</v>
      </c>
      <c r="D6235" s="144"/>
      <c r="G6235" s="147"/>
      <c r="X6235" s="146"/>
      <c r="Y6235" s="146"/>
      <c r="Z6235" s="199"/>
      <c r="AA6235" s="146"/>
      <c r="AB6235" s="148"/>
    </row>
    <row r="6236" spans="1:28" x14ac:dyDescent="0.2">
      <c r="A6236" s="150"/>
      <c r="B6236" s="149" t="str">
        <f t="shared" si="567"/>
        <v/>
      </c>
      <c r="C6236" s="140">
        <f t="shared" si="568"/>
        <v>66301200</v>
      </c>
      <c r="D6236" s="144"/>
      <c r="G6236" s="147"/>
      <c r="X6236" s="146"/>
      <c r="Y6236" s="146"/>
      <c r="Z6236" s="199"/>
      <c r="AA6236" s="146"/>
      <c r="AB6236" s="148"/>
    </row>
    <row r="6237" spans="1:28" x14ac:dyDescent="0.2">
      <c r="A6237" s="150"/>
      <c r="B6237" s="149" t="str">
        <f t="shared" si="567"/>
        <v/>
      </c>
      <c r="C6237" s="140">
        <f t="shared" si="568"/>
        <v>66312000</v>
      </c>
      <c r="D6237" s="144"/>
      <c r="G6237" s="147"/>
      <c r="X6237" s="146"/>
      <c r="Y6237" s="146"/>
      <c r="Z6237" s="199"/>
      <c r="AA6237" s="146"/>
      <c r="AB6237" s="148"/>
    </row>
    <row r="6238" spans="1:28" x14ac:dyDescent="0.2">
      <c r="A6238" s="150"/>
      <c r="B6238" s="149" t="str">
        <f t="shared" si="567"/>
        <v/>
      </c>
      <c r="C6238" s="140">
        <f t="shared" si="568"/>
        <v>66322800</v>
      </c>
      <c r="D6238" s="144"/>
      <c r="G6238" s="147"/>
      <c r="X6238" s="146"/>
      <c r="Y6238" s="146"/>
      <c r="Z6238" s="199"/>
      <c r="AA6238" s="146"/>
      <c r="AB6238" s="148"/>
    </row>
    <row r="6239" spans="1:28" x14ac:dyDescent="0.2">
      <c r="A6239" s="150"/>
      <c r="B6239" s="149" t="str">
        <f t="shared" si="567"/>
        <v/>
      </c>
      <c r="C6239" s="140">
        <f t="shared" si="568"/>
        <v>66333600</v>
      </c>
      <c r="D6239" s="144"/>
      <c r="G6239" s="147"/>
      <c r="X6239" s="146"/>
      <c r="Y6239" s="146"/>
      <c r="Z6239" s="199"/>
      <c r="AA6239" s="146"/>
      <c r="AB6239" s="148"/>
    </row>
    <row r="6240" spans="1:28" x14ac:dyDescent="0.2">
      <c r="A6240" s="150"/>
      <c r="B6240" s="149" t="str">
        <f t="shared" si="567"/>
        <v/>
      </c>
      <c r="C6240" s="140">
        <f t="shared" si="568"/>
        <v>66344400</v>
      </c>
      <c r="D6240" s="144"/>
      <c r="G6240" s="147"/>
      <c r="X6240" s="146"/>
      <c r="Y6240" s="146"/>
      <c r="Z6240" s="199"/>
      <c r="AA6240" s="146"/>
      <c r="AB6240" s="148"/>
    </row>
    <row r="6241" spans="1:28" x14ac:dyDescent="0.2">
      <c r="A6241" s="150"/>
      <c r="B6241" s="149" t="str">
        <f t="shared" si="567"/>
        <v/>
      </c>
      <c r="C6241" s="140">
        <f t="shared" si="568"/>
        <v>66355200</v>
      </c>
      <c r="D6241" s="144"/>
      <c r="G6241" s="147"/>
      <c r="X6241" s="146"/>
      <c r="Y6241" s="146"/>
      <c r="Z6241" s="199"/>
      <c r="AA6241" s="146"/>
      <c r="AB6241" s="148"/>
    </row>
    <row r="6242" spans="1:28" x14ac:dyDescent="0.2">
      <c r="A6242" s="150"/>
      <c r="B6242" s="149" t="str">
        <f t="shared" si="567"/>
        <v/>
      </c>
      <c r="C6242" s="140">
        <f t="shared" si="568"/>
        <v>66366000</v>
      </c>
      <c r="D6242" s="144"/>
      <c r="G6242" s="147"/>
      <c r="X6242" s="146"/>
      <c r="Y6242" s="146"/>
      <c r="Z6242" s="199"/>
      <c r="AA6242" s="146"/>
      <c r="AB6242" s="148"/>
    </row>
    <row r="6243" spans="1:28" x14ac:dyDescent="0.2">
      <c r="A6243" s="150"/>
      <c r="B6243" s="149" t="str">
        <f t="shared" si="567"/>
        <v/>
      </c>
      <c r="C6243" s="140">
        <f t="shared" si="568"/>
        <v>66376800</v>
      </c>
      <c r="D6243" s="144"/>
      <c r="G6243" s="147"/>
      <c r="X6243" s="146"/>
      <c r="Y6243" s="146"/>
      <c r="Z6243" s="199"/>
      <c r="AA6243" s="146"/>
      <c r="AB6243" s="148"/>
    </row>
    <row r="6244" spans="1:28" x14ac:dyDescent="0.2">
      <c r="A6244" s="150"/>
      <c r="B6244" s="149" t="str">
        <f t="shared" si="567"/>
        <v/>
      </c>
      <c r="C6244" s="140">
        <f t="shared" si="568"/>
        <v>66387600</v>
      </c>
      <c r="D6244" s="144"/>
      <c r="G6244" s="147"/>
      <c r="X6244" s="146"/>
      <c r="Y6244" s="146"/>
      <c r="Z6244" s="199"/>
      <c r="AA6244" s="146"/>
      <c r="AB6244" s="148"/>
    </row>
    <row r="6245" spans="1:28" x14ac:dyDescent="0.2">
      <c r="A6245" s="150"/>
      <c r="B6245" s="149" t="str">
        <f t="shared" si="567"/>
        <v/>
      </c>
      <c r="C6245" s="140">
        <f t="shared" si="568"/>
        <v>66398400</v>
      </c>
      <c r="D6245" s="144"/>
      <c r="G6245" s="147"/>
      <c r="X6245" s="146"/>
      <c r="Y6245" s="146"/>
      <c r="Z6245" s="199"/>
      <c r="AA6245" s="146"/>
      <c r="AB6245" s="148"/>
    </row>
    <row r="6246" spans="1:28" x14ac:dyDescent="0.2">
      <c r="A6246" s="150"/>
      <c r="B6246" s="149" t="str">
        <f t="shared" si="567"/>
        <v/>
      </c>
      <c r="C6246" s="140">
        <f t="shared" si="568"/>
        <v>66409200</v>
      </c>
      <c r="D6246" s="144"/>
      <c r="G6246" s="147"/>
      <c r="X6246" s="146"/>
      <c r="Y6246" s="146"/>
      <c r="Z6246" s="199"/>
      <c r="AA6246" s="146"/>
      <c r="AB6246" s="148"/>
    </row>
    <row r="6247" spans="1:28" x14ac:dyDescent="0.2">
      <c r="A6247" s="150"/>
      <c r="B6247" s="149" t="str">
        <f t="shared" si="567"/>
        <v/>
      </c>
      <c r="C6247" s="140">
        <f t="shared" si="568"/>
        <v>66420000</v>
      </c>
      <c r="D6247" s="144"/>
      <c r="G6247" s="147"/>
      <c r="X6247" s="146"/>
      <c r="Y6247" s="146"/>
      <c r="Z6247" s="199"/>
      <c r="AA6247" s="146"/>
      <c r="AB6247" s="148"/>
    </row>
    <row r="6248" spans="1:28" x14ac:dyDescent="0.2">
      <c r="A6248" s="150"/>
      <c r="B6248" s="149" t="str">
        <f t="shared" si="567"/>
        <v/>
      </c>
      <c r="C6248" s="140">
        <f t="shared" si="568"/>
        <v>66430800</v>
      </c>
      <c r="D6248" s="144"/>
      <c r="G6248" s="147"/>
      <c r="X6248" s="146"/>
      <c r="Y6248" s="146"/>
      <c r="Z6248" s="199"/>
      <c r="AA6248" s="146"/>
      <c r="AB6248" s="148"/>
    </row>
    <row r="6249" spans="1:28" x14ac:dyDescent="0.2">
      <c r="A6249" s="150"/>
      <c r="B6249" s="149" t="str">
        <f t="shared" si="567"/>
        <v/>
      </c>
      <c r="C6249" s="140">
        <f t="shared" si="568"/>
        <v>66441600</v>
      </c>
      <c r="D6249" s="144"/>
      <c r="G6249" s="147"/>
      <c r="X6249" s="146"/>
      <c r="Y6249" s="146"/>
      <c r="Z6249" s="199"/>
      <c r="AA6249" s="146"/>
      <c r="AB6249" s="148"/>
    </row>
    <row r="6250" spans="1:28" x14ac:dyDescent="0.2">
      <c r="A6250" s="150"/>
      <c r="B6250" s="149" t="str">
        <f t="shared" si="567"/>
        <v/>
      </c>
      <c r="C6250" s="140">
        <f t="shared" si="568"/>
        <v>66452400</v>
      </c>
      <c r="D6250" s="144"/>
      <c r="G6250" s="147"/>
      <c r="X6250" s="146"/>
      <c r="Y6250" s="146"/>
      <c r="Z6250" s="199"/>
      <c r="AA6250" s="146"/>
      <c r="AB6250" s="148"/>
    </row>
    <row r="6251" spans="1:28" x14ac:dyDescent="0.2">
      <c r="A6251" s="150"/>
      <c r="B6251" s="149" t="str">
        <f t="shared" si="567"/>
        <v/>
      </c>
      <c r="C6251" s="140">
        <f t="shared" si="568"/>
        <v>66463200</v>
      </c>
      <c r="D6251" s="144"/>
      <c r="G6251" s="147"/>
      <c r="X6251" s="146"/>
      <c r="Y6251" s="146"/>
      <c r="Z6251" s="199"/>
      <c r="AA6251" s="146"/>
      <c r="AB6251" s="148"/>
    </row>
    <row r="6252" spans="1:28" x14ac:dyDescent="0.2">
      <c r="A6252" s="150"/>
      <c r="B6252" s="149" t="str">
        <f t="shared" si="567"/>
        <v/>
      </c>
      <c r="C6252" s="140">
        <f t="shared" si="568"/>
        <v>66474000</v>
      </c>
      <c r="D6252" s="144"/>
      <c r="G6252" s="147"/>
      <c r="X6252" s="146"/>
      <c r="Y6252" s="146"/>
      <c r="Z6252" s="199"/>
      <c r="AA6252" s="146"/>
      <c r="AB6252" s="148"/>
    </row>
    <row r="6253" spans="1:28" x14ac:dyDescent="0.2">
      <c r="A6253" s="150"/>
      <c r="B6253" s="149" t="str">
        <f t="shared" si="567"/>
        <v/>
      </c>
      <c r="C6253" s="140">
        <f t="shared" si="568"/>
        <v>66484800</v>
      </c>
      <c r="D6253" s="144"/>
      <c r="G6253" s="147"/>
      <c r="X6253" s="146"/>
      <c r="Y6253" s="146"/>
      <c r="Z6253" s="199"/>
      <c r="AA6253" s="146"/>
      <c r="AB6253" s="148"/>
    </row>
    <row r="6254" spans="1:28" x14ac:dyDescent="0.2">
      <c r="A6254" s="150"/>
      <c r="B6254" s="149" t="str">
        <f t="shared" si="567"/>
        <v/>
      </c>
      <c r="C6254" s="140">
        <f t="shared" si="568"/>
        <v>66495600</v>
      </c>
      <c r="D6254" s="144"/>
      <c r="G6254" s="147"/>
      <c r="X6254" s="146"/>
      <c r="Y6254" s="146"/>
      <c r="Z6254" s="199"/>
      <c r="AA6254" s="146"/>
      <c r="AB6254" s="148"/>
    </row>
    <row r="6255" spans="1:28" x14ac:dyDescent="0.2">
      <c r="A6255" s="150"/>
      <c r="B6255" s="149" t="str">
        <f t="shared" si="567"/>
        <v/>
      </c>
      <c r="C6255" s="140">
        <f t="shared" si="568"/>
        <v>66506400</v>
      </c>
      <c r="D6255" s="144"/>
      <c r="G6255" s="147"/>
      <c r="X6255" s="146"/>
      <c r="Y6255" s="146"/>
      <c r="Z6255" s="199"/>
      <c r="AA6255" s="146"/>
      <c r="AB6255" s="148"/>
    </row>
    <row r="6256" spans="1:28" x14ac:dyDescent="0.2">
      <c r="A6256" s="150"/>
      <c r="B6256" s="149" t="str">
        <f t="shared" si="567"/>
        <v/>
      </c>
      <c r="C6256" s="140">
        <f t="shared" si="568"/>
        <v>66517200</v>
      </c>
      <c r="D6256" s="144"/>
      <c r="G6256" s="147"/>
      <c r="X6256" s="146"/>
      <c r="Y6256" s="146"/>
      <c r="Z6256" s="199"/>
      <c r="AA6256" s="146"/>
      <c r="AB6256" s="148"/>
    </row>
    <row r="6257" spans="1:28" x14ac:dyDescent="0.2">
      <c r="A6257" s="150"/>
      <c r="B6257" s="149" t="str">
        <f t="shared" si="567"/>
        <v/>
      </c>
      <c r="C6257" s="140">
        <f t="shared" si="568"/>
        <v>66528000</v>
      </c>
      <c r="D6257" s="144"/>
      <c r="G6257" s="147"/>
      <c r="X6257" s="146"/>
      <c r="Y6257" s="146"/>
      <c r="Z6257" s="199"/>
      <c r="AA6257" s="146"/>
      <c r="AB6257" s="148"/>
    </row>
    <row r="6258" spans="1:28" x14ac:dyDescent="0.2">
      <c r="A6258" s="150"/>
      <c r="B6258" s="149" t="str">
        <f t="shared" si="567"/>
        <v/>
      </c>
      <c r="C6258" s="140">
        <f t="shared" si="568"/>
        <v>66538800</v>
      </c>
      <c r="D6258" s="144"/>
      <c r="G6258" s="147"/>
      <c r="X6258" s="146"/>
      <c r="Y6258" s="146"/>
      <c r="Z6258" s="199"/>
      <c r="AA6258" s="146"/>
      <c r="AB6258" s="148"/>
    </row>
    <row r="6259" spans="1:28" x14ac:dyDescent="0.2">
      <c r="A6259" s="150"/>
      <c r="B6259" s="149" t="str">
        <f t="shared" si="567"/>
        <v/>
      </c>
      <c r="C6259" s="140">
        <f t="shared" si="568"/>
        <v>66549600</v>
      </c>
      <c r="D6259" s="144"/>
      <c r="G6259" s="147"/>
      <c r="X6259" s="146"/>
      <c r="Y6259" s="146"/>
      <c r="Z6259" s="199"/>
      <c r="AA6259" s="146"/>
      <c r="AB6259" s="148"/>
    </row>
    <row r="6260" spans="1:28" x14ac:dyDescent="0.2">
      <c r="A6260" s="150"/>
      <c r="B6260" s="149" t="str">
        <f t="shared" si="567"/>
        <v/>
      </c>
      <c r="C6260" s="140">
        <f t="shared" si="568"/>
        <v>66560400</v>
      </c>
      <c r="D6260" s="144"/>
      <c r="G6260" s="147"/>
      <c r="X6260" s="146"/>
      <c r="Y6260" s="146"/>
      <c r="Z6260" s="199"/>
      <c r="AA6260" s="146"/>
      <c r="AB6260" s="148"/>
    </row>
    <row r="6261" spans="1:28" x14ac:dyDescent="0.2">
      <c r="A6261" s="150"/>
      <c r="B6261" s="149" t="str">
        <f t="shared" si="567"/>
        <v/>
      </c>
      <c r="C6261" s="140">
        <f t="shared" si="568"/>
        <v>66571200</v>
      </c>
      <c r="D6261" s="144"/>
      <c r="G6261" s="147"/>
      <c r="X6261" s="146"/>
      <c r="Y6261" s="146"/>
      <c r="Z6261" s="199"/>
      <c r="AA6261" s="146"/>
      <c r="AB6261" s="148"/>
    </row>
    <row r="6262" spans="1:28" x14ac:dyDescent="0.2">
      <c r="A6262" s="150"/>
      <c r="B6262" s="149" t="str">
        <f t="shared" ref="B6262:B6325" si="569">IF(D6262="","",B6261+$N$5/24+0.000000001)</f>
        <v/>
      </c>
      <c r="C6262" s="140">
        <f t="shared" si="568"/>
        <v>66582000</v>
      </c>
      <c r="D6262" s="144"/>
      <c r="G6262" s="147"/>
      <c r="X6262" s="146"/>
      <c r="Y6262" s="146"/>
      <c r="Z6262" s="199"/>
      <c r="AA6262" s="146"/>
      <c r="AB6262" s="148"/>
    </row>
    <row r="6263" spans="1:28" x14ac:dyDescent="0.2">
      <c r="A6263" s="150"/>
      <c r="B6263" s="149" t="str">
        <f t="shared" si="569"/>
        <v/>
      </c>
      <c r="C6263" s="140">
        <f t="shared" si="568"/>
        <v>66592800</v>
      </c>
      <c r="D6263" s="144"/>
      <c r="G6263" s="147"/>
      <c r="X6263" s="146"/>
      <c r="Y6263" s="146"/>
      <c r="Z6263" s="199"/>
      <c r="AA6263" s="146"/>
      <c r="AB6263" s="148"/>
    </row>
    <row r="6264" spans="1:28" x14ac:dyDescent="0.2">
      <c r="A6264" s="150"/>
      <c r="B6264" s="149" t="str">
        <f t="shared" si="569"/>
        <v/>
      </c>
      <c r="C6264" s="140">
        <f t="shared" si="568"/>
        <v>66603600</v>
      </c>
      <c r="D6264" s="144"/>
      <c r="G6264" s="147"/>
      <c r="X6264" s="146"/>
      <c r="Y6264" s="146"/>
      <c r="Z6264" s="199"/>
      <c r="AA6264" s="146"/>
      <c r="AB6264" s="148"/>
    </row>
    <row r="6265" spans="1:28" x14ac:dyDescent="0.2">
      <c r="A6265" s="150"/>
      <c r="B6265" s="149" t="str">
        <f t="shared" si="569"/>
        <v/>
      </c>
      <c r="C6265" s="140">
        <f t="shared" si="568"/>
        <v>66614400</v>
      </c>
      <c r="D6265" s="144"/>
      <c r="G6265" s="147"/>
      <c r="X6265" s="146"/>
      <c r="Y6265" s="146"/>
      <c r="Z6265" s="199"/>
      <c r="AA6265" s="146"/>
      <c r="AB6265" s="148"/>
    </row>
    <row r="6266" spans="1:28" x14ac:dyDescent="0.2">
      <c r="A6266" s="150"/>
      <c r="B6266" s="149" t="str">
        <f t="shared" si="569"/>
        <v/>
      </c>
      <c r="C6266" s="140">
        <f t="shared" si="568"/>
        <v>66625200</v>
      </c>
      <c r="D6266" s="144"/>
      <c r="G6266" s="147"/>
      <c r="X6266" s="146"/>
      <c r="Y6266" s="146"/>
      <c r="Z6266" s="199"/>
      <c r="AA6266" s="146"/>
      <c r="AB6266" s="148"/>
    </row>
    <row r="6267" spans="1:28" x14ac:dyDescent="0.2">
      <c r="A6267" s="150"/>
      <c r="B6267" s="149" t="str">
        <f t="shared" si="569"/>
        <v/>
      </c>
      <c r="C6267" s="140">
        <f t="shared" si="568"/>
        <v>66636000</v>
      </c>
      <c r="D6267" s="144"/>
      <c r="G6267" s="147"/>
      <c r="X6267" s="146"/>
      <c r="Y6267" s="146"/>
      <c r="Z6267" s="199"/>
      <c r="AA6267" s="146"/>
      <c r="AB6267" s="148"/>
    </row>
    <row r="6268" spans="1:28" x14ac:dyDescent="0.2">
      <c r="A6268" s="150"/>
      <c r="B6268" s="149" t="str">
        <f t="shared" si="569"/>
        <v/>
      </c>
      <c r="C6268" s="140">
        <f t="shared" ref="C6268:C6331" si="570">C6267+$N$5*3600+0.00000000001</f>
        <v>66646800</v>
      </c>
      <c r="D6268" s="144"/>
      <c r="G6268" s="147"/>
      <c r="X6268" s="146"/>
      <c r="Y6268" s="146"/>
      <c r="Z6268" s="199"/>
      <c r="AA6268" s="146"/>
      <c r="AB6268" s="148"/>
    </row>
    <row r="6269" spans="1:28" x14ac:dyDescent="0.2">
      <c r="A6269" s="150"/>
      <c r="B6269" s="149" t="str">
        <f t="shared" si="569"/>
        <v/>
      </c>
      <c r="C6269" s="140">
        <f t="shared" si="570"/>
        <v>66657600</v>
      </c>
      <c r="D6269" s="144"/>
      <c r="G6269" s="147"/>
      <c r="X6269" s="146"/>
      <c r="Y6269" s="146"/>
      <c r="Z6269" s="199"/>
      <c r="AA6269" s="146"/>
      <c r="AB6269" s="148"/>
    </row>
    <row r="6270" spans="1:28" x14ac:dyDescent="0.2">
      <c r="A6270" s="150"/>
      <c r="B6270" s="149" t="str">
        <f t="shared" si="569"/>
        <v/>
      </c>
      <c r="C6270" s="140">
        <f t="shared" si="570"/>
        <v>66668400</v>
      </c>
      <c r="D6270" s="144"/>
      <c r="G6270" s="147"/>
      <c r="X6270" s="146"/>
      <c r="Y6270" s="146"/>
      <c r="Z6270" s="199"/>
      <c r="AA6270" s="146"/>
      <c r="AB6270" s="148"/>
    </row>
    <row r="6271" spans="1:28" x14ac:dyDescent="0.2">
      <c r="A6271" s="150"/>
      <c r="B6271" s="149" t="str">
        <f t="shared" si="569"/>
        <v/>
      </c>
      <c r="C6271" s="140">
        <f t="shared" si="570"/>
        <v>66679200</v>
      </c>
      <c r="D6271" s="144"/>
      <c r="G6271" s="147"/>
      <c r="X6271" s="146"/>
      <c r="Y6271" s="146"/>
      <c r="Z6271" s="199"/>
      <c r="AA6271" s="146"/>
      <c r="AB6271" s="148"/>
    </row>
    <row r="6272" spans="1:28" x14ac:dyDescent="0.2">
      <c r="A6272" s="150"/>
      <c r="B6272" s="149" t="str">
        <f t="shared" si="569"/>
        <v/>
      </c>
      <c r="C6272" s="140">
        <f t="shared" si="570"/>
        <v>66690000</v>
      </c>
      <c r="D6272" s="144"/>
      <c r="G6272" s="147"/>
      <c r="X6272" s="146"/>
      <c r="Y6272" s="146"/>
      <c r="Z6272" s="199"/>
      <c r="AA6272" s="146"/>
      <c r="AB6272" s="148"/>
    </row>
    <row r="6273" spans="1:28" x14ac:dyDescent="0.2">
      <c r="A6273" s="150"/>
      <c r="B6273" s="149" t="str">
        <f t="shared" si="569"/>
        <v/>
      </c>
      <c r="C6273" s="140">
        <f t="shared" si="570"/>
        <v>66700800</v>
      </c>
      <c r="D6273" s="144"/>
      <c r="G6273" s="147"/>
      <c r="X6273" s="146"/>
      <c r="Y6273" s="146"/>
      <c r="Z6273" s="199"/>
      <c r="AA6273" s="146"/>
      <c r="AB6273" s="148"/>
    </row>
    <row r="6274" spans="1:28" x14ac:dyDescent="0.2">
      <c r="A6274" s="150"/>
      <c r="B6274" s="149" t="str">
        <f t="shared" si="569"/>
        <v/>
      </c>
      <c r="C6274" s="140">
        <f t="shared" si="570"/>
        <v>66711600</v>
      </c>
      <c r="D6274" s="144"/>
      <c r="G6274" s="147"/>
      <c r="X6274" s="146"/>
      <c r="Y6274" s="146"/>
      <c r="Z6274" s="199"/>
      <c r="AA6274" s="146"/>
      <c r="AB6274" s="148"/>
    </row>
    <row r="6275" spans="1:28" x14ac:dyDescent="0.2">
      <c r="A6275" s="150"/>
      <c r="B6275" s="149" t="str">
        <f t="shared" si="569"/>
        <v/>
      </c>
      <c r="C6275" s="140">
        <f t="shared" si="570"/>
        <v>66722400</v>
      </c>
      <c r="D6275" s="144"/>
      <c r="G6275" s="147"/>
      <c r="X6275" s="146"/>
      <c r="Y6275" s="146"/>
      <c r="Z6275" s="199"/>
      <c r="AA6275" s="146"/>
      <c r="AB6275" s="148"/>
    </row>
    <row r="6276" spans="1:28" x14ac:dyDescent="0.2">
      <c r="A6276" s="150"/>
      <c r="B6276" s="149" t="str">
        <f t="shared" si="569"/>
        <v/>
      </c>
      <c r="C6276" s="140">
        <f t="shared" si="570"/>
        <v>66733200</v>
      </c>
      <c r="D6276" s="144"/>
      <c r="G6276" s="147"/>
      <c r="X6276" s="146"/>
      <c r="Y6276" s="146"/>
      <c r="Z6276" s="199"/>
      <c r="AA6276" s="146"/>
      <c r="AB6276" s="148"/>
    </row>
    <row r="6277" spans="1:28" x14ac:dyDescent="0.2">
      <c r="A6277" s="150"/>
      <c r="B6277" s="149" t="str">
        <f t="shared" si="569"/>
        <v/>
      </c>
      <c r="C6277" s="140">
        <f t="shared" si="570"/>
        <v>66744000</v>
      </c>
      <c r="D6277" s="144"/>
      <c r="G6277" s="147"/>
      <c r="X6277" s="146"/>
      <c r="Y6277" s="146"/>
      <c r="Z6277" s="199"/>
      <c r="AA6277" s="146"/>
      <c r="AB6277" s="148"/>
    </row>
    <row r="6278" spans="1:28" x14ac:dyDescent="0.2">
      <c r="A6278" s="150"/>
      <c r="B6278" s="149" t="str">
        <f t="shared" si="569"/>
        <v/>
      </c>
      <c r="C6278" s="140">
        <f t="shared" si="570"/>
        <v>66754800</v>
      </c>
      <c r="D6278" s="144"/>
      <c r="G6278" s="147"/>
      <c r="X6278" s="146"/>
      <c r="Y6278" s="146"/>
      <c r="Z6278" s="199"/>
      <c r="AA6278" s="146"/>
      <c r="AB6278" s="148"/>
    </row>
    <row r="6279" spans="1:28" x14ac:dyDescent="0.2">
      <c r="A6279" s="150"/>
      <c r="B6279" s="149" t="str">
        <f t="shared" si="569"/>
        <v/>
      </c>
      <c r="C6279" s="140">
        <f t="shared" si="570"/>
        <v>66765600</v>
      </c>
      <c r="D6279" s="144"/>
      <c r="G6279" s="147"/>
      <c r="X6279" s="146"/>
      <c r="Y6279" s="146"/>
      <c r="Z6279" s="199"/>
      <c r="AA6279" s="146"/>
      <c r="AB6279" s="148"/>
    </row>
    <row r="6280" spans="1:28" x14ac:dyDescent="0.2">
      <c r="A6280" s="150"/>
      <c r="B6280" s="149" t="str">
        <f t="shared" si="569"/>
        <v/>
      </c>
      <c r="C6280" s="140">
        <f t="shared" si="570"/>
        <v>66776400</v>
      </c>
      <c r="D6280" s="144"/>
      <c r="G6280" s="147"/>
      <c r="X6280" s="146"/>
      <c r="Y6280" s="146"/>
      <c r="Z6280" s="199"/>
      <c r="AA6280" s="146"/>
      <c r="AB6280" s="148"/>
    </row>
    <row r="6281" spans="1:28" x14ac:dyDescent="0.2">
      <c r="A6281" s="150"/>
      <c r="B6281" s="149" t="str">
        <f t="shared" si="569"/>
        <v/>
      </c>
      <c r="C6281" s="140">
        <f t="shared" si="570"/>
        <v>66787200</v>
      </c>
      <c r="D6281" s="144"/>
      <c r="G6281" s="147"/>
      <c r="X6281" s="146"/>
      <c r="Y6281" s="146"/>
      <c r="Z6281" s="199"/>
      <c r="AA6281" s="146"/>
      <c r="AB6281" s="148"/>
    </row>
    <row r="6282" spans="1:28" x14ac:dyDescent="0.2">
      <c r="A6282" s="150"/>
      <c r="B6282" s="149" t="str">
        <f t="shared" si="569"/>
        <v/>
      </c>
      <c r="C6282" s="140">
        <f t="shared" si="570"/>
        <v>66798000</v>
      </c>
      <c r="D6282" s="144"/>
      <c r="G6282" s="147"/>
      <c r="X6282" s="146"/>
      <c r="Y6282" s="146"/>
      <c r="Z6282" s="199"/>
      <c r="AA6282" s="146"/>
      <c r="AB6282" s="148"/>
    </row>
    <row r="6283" spans="1:28" x14ac:dyDescent="0.2">
      <c r="A6283" s="150"/>
      <c r="B6283" s="149" t="str">
        <f t="shared" si="569"/>
        <v/>
      </c>
      <c r="C6283" s="140">
        <f t="shared" si="570"/>
        <v>66808800</v>
      </c>
      <c r="D6283" s="144"/>
      <c r="G6283" s="147"/>
      <c r="X6283" s="146"/>
      <c r="Y6283" s="146"/>
      <c r="Z6283" s="199"/>
      <c r="AA6283" s="146"/>
      <c r="AB6283" s="148"/>
    </row>
    <row r="6284" spans="1:28" x14ac:dyDescent="0.2">
      <c r="A6284" s="150"/>
      <c r="B6284" s="149" t="str">
        <f t="shared" si="569"/>
        <v/>
      </c>
      <c r="C6284" s="140">
        <f t="shared" si="570"/>
        <v>66819600</v>
      </c>
      <c r="D6284" s="144"/>
      <c r="G6284" s="147"/>
      <c r="X6284" s="146"/>
      <c r="Y6284" s="146"/>
      <c r="Z6284" s="199"/>
      <c r="AA6284" s="146"/>
      <c r="AB6284" s="148"/>
    </row>
    <row r="6285" spans="1:28" x14ac:dyDescent="0.2">
      <c r="A6285" s="150"/>
      <c r="B6285" s="149" t="str">
        <f t="shared" si="569"/>
        <v/>
      </c>
      <c r="C6285" s="140">
        <f t="shared" si="570"/>
        <v>66830400</v>
      </c>
      <c r="D6285" s="144"/>
      <c r="G6285" s="147"/>
      <c r="X6285" s="146"/>
      <c r="Y6285" s="146"/>
      <c r="Z6285" s="199"/>
      <c r="AA6285" s="146"/>
      <c r="AB6285" s="148"/>
    </row>
    <row r="6286" spans="1:28" x14ac:dyDescent="0.2">
      <c r="A6286" s="150"/>
      <c r="B6286" s="149" t="str">
        <f t="shared" si="569"/>
        <v/>
      </c>
      <c r="C6286" s="140">
        <f t="shared" si="570"/>
        <v>66841200</v>
      </c>
      <c r="D6286" s="144"/>
      <c r="G6286" s="147"/>
      <c r="X6286" s="146"/>
      <c r="Y6286" s="146"/>
      <c r="Z6286" s="199"/>
      <c r="AA6286" s="146"/>
      <c r="AB6286" s="148"/>
    </row>
    <row r="6287" spans="1:28" x14ac:dyDescent="0.2">
      <c r="A6287" s="150"/>
      <c r="B6287" s="149" t="str">
        <f t="shared" si="569"/>
        <v/>
      </c>
      <c r="C6287" s="140">
        <f t="shared" si="570"/>
        <v>66852000</v>
      </c>
      <c r="D6287" s="144"/>
      <c r="G6287" s="147"/>
      <c r="X6287" s="146"/>
      <c r="Y6287" s="146"/>
      <c r="Z6287" s="199"/>
      <c r="AA6287" s="146"/>
      <c r="AB6287" s="148"/>
    </row>
    <row r="6288" spans="1:28" x14ac:dyDescent="0.2">
      <c r="A6288" s="150"/>
      <c r="B6288" s="149" t="str">
        <f t="shared" si="569"/>
        <v/>
      </c>
      <c r="C6288" s="140">
        <f t="shared" si="570"/>
        <v>66862800</v>
      </c>
      <c r="D6288" s="144"/>
      <c r="G6288" s="147"/>
      <c r="X6288" s="146"/>
      <c r="Y6288" s="146"/>
      <c r="Z6288" s="199"/>
      <c r="AA6288" s="146"/>
      <c r="AB6288" s="148"/>
    </row>
    <row r="6289" spans="1:28" x14ac:dyDescent="0.2">
      <c r="A6289" s="150"/>
      <c r="B6289" s="149" t="str">
        <f t="shared" si="569"/>
        <v/>
      </c>
      <c r="C6289" s="140">
        <f t="shared" si="570"/>
        <v>66873600</v>
      </c>
      <c r="D6289" s="144"/>
      <c r="G6289" s="147"/>
      <c r="X6289" s="146"/>
      <c r="Y6289" s="146"/>
      <c r="Z6289" s="199"/>
      <c r="AA6289" s="146"/>
      <c r="AB6289" s="148"/>
    </row>
    <row r="6290" spans="1:28" x14ac:dyDescent="0.2">
      <c r="A6290" s="150"/>
      <c r="B6290" s="149" t="str">
        <f t="shared" si="569"/>
        <v/>
      </c>
      <c r="C6290" s="140">
        <f t="shared" si="570"/>
        <v>66884400</v>
      </c>
      <c r="D6290" s="144"/>
      <c r="G6290" s="147"/>
      <c r="X6290" s="146"/>
      <c r="Y6290" s="146"/>
      <c r="Z6290" s="199"/>
      <c r="AA6290" s="146"/>
      <c r="AB6290" s="148"/>
    </row>
    <row r="6291" spans="1:28" x14ac:dyDescent="0.2">
      <c r="A6291" s="150"/>
      <c r="B6291" s="149" t="str">
        <f t="shared" si="569"/>
        <v/>
      </c>
      <c r="C6291" s="140">
        <f t="shared" si="570"/>
        <v>66895200</v>
      </c>
      <c r="D6291" s="144"/>
      <c r="G6291" s="147"/>
      <c r="X6291" s="146"/>
      <c r="Y6291" s="146"/>
      <c r="Z6291" s="199"/>
      <c r="AA6291" s="146"/>
      <c r="AB6291" s="148"/>
    </row>
    <row r="6292" spans="1:28" x14ac:dyDescent="0.2">
      <c r="A6292" s="150"/>
      <c r="B6292" s="149" t="str">
        <f t="shared" si="569"/>
        <v/>
      </c>
      <c r="C6292" s="140">
        <f t="shared" si="570"/>
        <v>66906000</v>
      </c>
      <c r="D6292" s="144"/>
      <c r="G6292" s="147"/>
      <c r="X6292" s="146"/>
      <c r="Y6292" s="146"/>
      <c r="Z6292" s="199"/>
      <c r="AA6292" s="146"/>
      <c r="AB6292" s="148"/>
    </row>
    <row r="6293" spans="1:28" x14ac:dyDescent="0.2">
      <c r="A6293" s="150"/>
      <c r="B6293" s="149" t="str">
        <f t="shared" si="569"/>
        <v/>
      </c>
      <c r="C6293" s="140">
        <f t="shared" si="570"/>
        <v>66916800</v>
      </c>
      <c r="D6293" s="144"/>
      <c r="G6293" s="147"/>
      <c r="X6293" s="146"/>
      <c r="Y6293" s="146"/>
      <c r="Z6293" s="199"/>
      <c r="AA6293" s="146"/>
      <c r="AB6293" s="148"/>
    </row>
    <row r="6294" spans="1:28" x14ac:dyDescent="0.2">
      <c r="A6294" s="150"/>
      <c r="B6294" s="149" t="str">
        <f t="shared" si="569"/>
        <v/>
      </c>
      <c r="C6294" s="140">
        <f t="shared" si="570"/>
        <v>66927600</v>
      </c>
      <c r="D6294" s="144"/>
      <c r="G6294" s="147"/>
      <c r="X6294" s="146"/>
      <c r="Y6294" s="146"/>
      <c r="Z6294" s="199"/>
      <c r="AA6294" s="146"/>
      <c r="AB6294" s="148"/>
    </row>
    <row r="6295" spans="1:28" x14ac:dyDescent="0.2">
      <c r="A6295" s="150"/>
      <c r="B6295" s="149" t="str">
        <f t="shared" si="569"/>
        <v/>
      </c>
      <c r="C6295" s="140">
        <f t="shared" si="570"/>
        <v>66938400</v>
      </c>
      <c r="D6295" s="144"/>
      <c r="G6295" s="147"/>
      <c r="X6295" s="146"/>
      <c r="Y6295" s="146"/>
      <c r="Z6295" s="199"/>
      <c r="AA6295" s="146"/>
      <c r="AB6295" s="148"/>
    </row>
    <row r="6296" spans="1:28" x14ac:dyDescent="0.2">
      <c r="A6296" s="150"/>
      <c r="B6296" s="149" t="str">
        <f t="shared" si="569"/>
        <v/>
      </c>
      <c r="C6296" s="140">
        <f t="shared" si="570"/>
        <v>66949200</v>
      </c>
      <c r="D6296" s="144"/>
      <c r="G6296" s="147"/>
      <c r="X6296" s="146"/>
      <c r="Y6296" s="146"/>
      <c r="Z6296" s="199"/>
      <c r="AA6296" s="146"/>
      <c r="AB6296" s="148"/>
    </row>
    <row r="6297" spans="1:28" x14ac:dyDescent="0.2">
      <c r="A6297" s="150"/>
      <c r="B6297" s="149" t="str">
        <f t="shared" si="569"/>
        <v/>
      </c>
      <c r="C6297" s="140">
        <f t="shared" si="570"/>
        <v>66960000</v>
      </c>
      <c r="D6297" s="144"/>
      <c r="G6297" s="147"/>
      <c r="X6297" s="146"/>
      <c r="Y6297" s="146"/>
      <c r="Z6297" s="199"/>
      <c r="AA6297" s="146"/>
      <c r="AB6297" s="148"/>
    </row>
    <row r="6298" spans="1:28" x14ac:dyDescent="0.2">
      <c r="A6298" s="150"/>
      <c r="B6298" s="149" t="str">
        <f t="shared" si="569"/>
        <v/>
      </c>
      <c r="C6298" s="140">
        <f t="shared" si="570"/>
        <v>66970800</v>
      </c>
      <c r="D6298" s="144"/>
      <c r="G6298" s="147"/>
      <c r="X6298" s="146"/>
      <c r="Y6298" s="146"/>
      <c r="Z6298" s="199"/>
      <c r="AA6298" s="146"/>
      <c r="AB6298" s="148"/>
    </row>
    <row r="6299" spans="1:28" x14ac:dyDescent="0.2">
      <c r="A6299" s="150"/>
      <c r="B6299" s="149" t="str">
        <f t="shared" si="569"/>
        <v/>
      </c>
      <c r="C6299" s="140">
        <f t="shared" si="570"/>
        <v>66981600</v>
      </c>
      <c r="D6299" s="144"/>
      <c r="G6299" s="147"/>
      <c r="X6299" s="146"/>
      <c r="Y6299" s="146"/>
      <c r="Z6299" s="199"/>
      <c r="AA6299" s="146"/>
      <c r="AB6299" s="148"/>
    </row>
    <row r="6300" spans="1:28" x14ac:dyDescent="0.2">
      <c r="A6300" s="150"/>
      <c r="B6300" s="149" t="str">
        <f t="shared" si="569"/>
        <v/>
      </c>
      <c r="C6300" s="140">
        <f t="shared" si="570"/>
        <v>66992400</v>
      </c>
      <c r="D6300" s="144"/>
      <c r="G6300" s="147"/>
      <c r="X6300" s="146"/>
      <c r="Y6300" s="146"/>
      <c r="Z6300" s="199"/>
      <c r="AA6300" s="146"/>
      <c r="AB6300" s="148"/>
    </row>
    <row r="6301" spans="1:28" x14ac:dyDescent="0.2">
      <c r="A6301" s="150"/>
      <c r="B6301" s="149" t="str">
        <f t="shared" si="569"/>
        <v/>
      </c>
      <c r="C6301" s="140">
        <f t="shared" si="570"/>
        <v>67003200</v>
      </c>
      <c r="D6301" s="144"/>
      <c r="G6301" s="147"/>
      <c r="X6301" s="146"/>
      <c r="Y6301" s="146"/>
      <c r="Z6301" s="199"/>
      <c r="AA6301" s="146"/>
      <c r="AB6301" s="148"/>
    </row>
    <row r="6302" spans="1:28" x14ac:dyDescent="0.2">
      <c r="A6302" s="150"/>
      <c r="B6302" s="149" t="str">
        <f t="shared" si="569"/>
        <v/>
      </c>
      <c r="C6302" s="140">
        <f t="shared" si="570"/>
        <v>67014000</v>
      </c>
      <c r="D6302" s="144"/>
      <c r="G6302" s="147"/>
      <c r="X6302" s="146"/>
      <c r="Y6302" s="146"/>
      <c r="Z6302" s="199"/>
      <c r="AA6302" s="146"/>
      <c r="AB6302" s="148"/>
    </row>
    <row r="6303" spans="1:28" x14ac:dyDescent="0.2">
      <c r="A6303" s="150"/>
      <c r="B6303" s="149" t="str">
        <f t="shared" si="569"/>
        <v/>
      </c>
      <c r="C6303" s="140">
        <f t="shared" si="570"/>
        <v>67024800</v>
      </c>
      <c r="D6303" s="144"/>
      <c r="G6303" s="147"/>
      <c r="X6303" s="146"/>
      <c r="Y6303" s="146"/>
      <c r="Z6303" s="199"/>
      <c r="AA6303" s="146"/>
      <c r="AB6303" s="148"/>
    </row>
    <row r="6304" spans="1:28" x14ac:dyDescent="0.2">
      <c r="A6304" s="150"/>
      <c r="B6304" s="149" t="str">
        <f t="shared" si="569"/>
        <v/>
      </c>
      <c r="C6304" s="140">
        <f t="shared" si="570"/>
        <v>67035600</v>
      </c>
      <c r="D6304" s="144"/>
      <c r="G6304" s="147"/>
      <c r="X6304" s="146"/>
      <c r="Y6304" s="146"/>
      <c r="Z6304" s="199"/>
      <c r="AA6304" s="146"/>
      <c r="AB6304" s="148"/>
    </row>
    <row r="6305" spans="1:28" x14ac:dyDescent="0.2">
      <c r="A6305" s="150"/>
      <c r="B6305" s="149" t="str">
        <f t="shared" si="569"/>
        <v/>
      </c>
      <c r="C6305" s="140">
        <f t="shared" si="570"/>
        <v>67046400</v>
      </c>
      <c r="D6305" s="144"/>
      <c r="G6305" s="147"/>
      <c r="X6305" s="146"/>
      <c r="Y6305" s="146"/>
      <c r="Z6305" s="199"/>
      <c r="AA6305" s="146"/>
      <c r="AB6305" s="148"/>
    </row>
    <row r="6306" spans="1:28" x14ac:dyDescent="0.2">
      <c r="A6306" s="150"/>
      <c r="B6306" s="149" t="str">
        <f t="shared" si="569"/>
        <v/>
      </c>
      <c r="C6306" s="140">
        <f t="shared" si="570"/>
        <v>67057200</v>
      </c>
      <c r="D6306" s="144"/>
      <c r="G6306" s="147"/>
      <c r="X6306" s="146"/>
      <c r="Y6306" s="146"/>
      <c r="Z6306" s="199"/>
      <c r="AA6306" s="146"/>
      <c r="AB6306" s="148"/>
    </row>
    <row r="6307" spans="1:28" x14ac:dyDescent="0.2">
      <c r="A6307" s="150"/>
      <c r="B6307" s="149" t="str">
        <f t="shared" si="569"/>
        <v/>
      </c>
      <c r="C6307" s="140">
        <f t="shared" si="570"/>
        <v>67068000</v>
      </c>
      <c r="D6307" s="144"/>
      <c r="G6307" s="147"/>
      <c r="X6307" s="146"/>
      <c r="Y6307" s="146"/>
      <c r="Z6307" s="199"/>
      <c r="AA6307" s="146"/>
      <c r="AB6307" s="148"/>
    </row>
    <row r="6308" spans="1:28" x14ac:dyDescent="0.2">
      <c r="A6308" s="150"/>
      <c r="B6308" s="149" t="str">
        <f t="shared" si="569"/>
        <v/>
      </c>
      <c r="C6308" s="140">
        <f t="shared" si="570"/>
        <v>67078800</v>
      </c>
      <c r="D6308" s="144"/>
      <c r="G6308" s="147"/>
      <c r="X6308" s="146"/>
      <c r="Y6308" s="146"/>
      <c r="Z6308" s="199"/>
      <c r="AA6308" s="146"/>
      <c r="AB6308" s="148"/>
    </row>
    <row r="6309" spans="1:28" x14ac:dyDescent="0.2">
      <c r="A6309" s="150"/>
      <c r="B6309" s="149" t="str">
        <f t="shared" si="569"/>
        <v/>
      </c>
      <c r="C6309" s="140">
        <f t="shared" si="570"/>
        <v>67089600</v>
      </c>
      <c r="D6309" s="144"/>
      <c r="G6309" s="147"/>
      <c r="X6309" s="146"/>
      <c r="Y6309" s="146"/>
      <c r="Z6309" s="199"/>
      <c r="AA6309" s="146"/>
      <c r="AB6309" s="148"/>
    </row>
    <row r="6310" spans="1:28" x14ac:dyDescent="0.2">
      <c r="A6310" s="150"/>
      <c r="B6310" s="149" t="str">
        <f t="shared" si="569"/>
        <v/>
      </c>
      <c r="C6310" s="140">
        <f t="shared" si="570"/>
        <v>67100400</v>
      </c>
      <c r="D6310" s="144"/>
      <c r="G6310" s="147"/>
      <c r="X6310" s="146"/>
      <c r="Y6310" s="146"/>
      <c r="Z6310" s="199"/>
      <c r="AA6310" s="146"/>
      <c r="AB6310" s="148"/>
    </row>
    <row r="6311" spans="1:28" x14ac:dyDescent="0.2">
      <c r="A6311" s="150"/>
      <c r="B6311" s="149" t="str">
        <f t="shared" si="569"/>
        <v/>
      </c>
      <c r="C6311" s="140">
        <f t="shared" si="570"/>
        <v>67111200</v>
      </c>
      <c r="D6311" s="144"/>
      <c r="G6311" s="147"/>
      <c r="X6311" s="146"/>
      <c r="Y6311" s="146"/>
      <c r="Z6311" s="199"/>
      <c r="AA6311" s="146"/>
      <c r="AB6311" s="148"/>
    </row>
    <row r="6312" spans="1:28" x14ac:dyDescent="0.2">
      <c r="A6312" s="150"/>
      <c r="B6312" s="149" t="str">
        <f t="shared" si="569"/>
        <v/>
      </c>
      <c r="C6312" s="140">
        <f t="shared" si="570"/>
        <v>67122000</v>
      </c>
      <c r="D6312" s="144"/>
      <c r="G6312" s="147"/>
      <c r="X6312" s="146"/>
      <c r="Y6312" s="146"/>
      <c r="Z6312" s="199"/>
      <c r="AA6312" s="146"/>
      <c r="AB6312" s="148"/>
    </row>
    <row r="6313" spans="1:28" x14ac:dyDescent="0.2">
      <c r="A6313" s="150"/>
      <c r="B6313" s="149" t="str">
        <f t="shared" si="569"/>
        <v/>
      </c>
      <c r="C6313" s="140">
        <f t="shared" si="570"/>
        <v>67132800</v>
      </c>
      <c r="D6313" s="144"/>
      <c r="G6313" s="147"/>
      <c r="X6313" s="146"/>
      <c r="Y6313" s="146"/>
      <c r="Z6313" s="199"/>
      <c r="AA6313" s="146"/>
      <c r="AB6313" s="148"/>
    </row>
    <row r="6314" spans="1:28" x14ac:dyDescent="0.2">
      <c r="A6314" s="150"/>
      <c r="B6314" s="149" t="str">
        <f t="shared" si="569"/>
        <v/>
      </c>
      <c r="C6314" s="140">
        <f t="shared" si="570"/>
        <v>67143600</v>
      </c>
      <c r="D6314" s="144"/>
      <c r="G6314" s="147"/>
      <c r="X6314" s="146"/>
      <c r="Y6314" s="146"/>
      <c r="Z6314" s="199"/>
      <c r="AA6314" s="146"/>
      <c r="AB6314" s="148"/>
    </row>
    <row r="6315" spans="1:28" x14ac:dyDescent="0.2">
      <c r="A6315" s="150"/>
      <c r="B6315" s="149" t="str">
        <f t="shared" si="569"/>
        <v/>
      </c>
      <c r="C6315" s="140">
        <f t="shared" si="570"/>
        <v>67154400</v>
      </c>
      <c r="D6315" s="144"/>
      <c r="G6315" s="147"/>
      <c r="X6315" s="146"/>
      <c r="Y6315" s="146"/>
      <c r="Z6315" s="199"/>
      <c r="AA6315" s="146"/>
      <c r="AB6315" s="148"/>
    </row>
    <row r="6316" spans="1:28" x14ac:dyDescent="0.2">
      <c r="A6316" s="150"/>
      <c r="B6316" s="149" t="str">
        <f t="shared" si="569"/>
        <v/>
      </c>
      <c r="C6316" s="140">
        <f t="shared" si="570"/>
        <v>67165200</v>
      </c>
      <c r="D6316" s="144"/>
      <c r="G6316" s="147"/>
      <c r="X6316" s="146"/>
      <c r="Y6316" s="146"/>
      <c r="Z6316" s="199"/>
      <c r="AA6316" s="146"/>
      <c r="AB6316" s="148"/>
    </row>
    <row r="6317" spans="1:28" x14ac:dyDescent="0.2">
      <c r="A6317" s="150"/>
      <c r="B6317" s="149" t="str">
        <f t="shared" si="569"/>
        <v/>
      </c>
      <c r="C6317" s="140">
        <f t="shared" si="570"/>
        <v>67176000</v>
      </c>
      <c r="D6317" s="144"/>
      <c r="G6317" s="147"/>
      <c r="X6317" s="146"/>
      <c r="Y6317" s="146"/>
      <c r="Z6317" s="199"/>
      <c r="AA6317" s="146"/>
      <c r="AB6317" s="148"/>
    </row>
    <row r="6318" spans="1:28" x14ac:dyDescent="0.2">
      <c r="A6318" s="150"/>
      <c r="B6318" s="149" t="str">
        <f t="shared" si="569"/>
        <v/>
      </c>
      <c r="C6318" s="140">
        <f t="shared" si="570"/>
        <v>67186800</v>
      </c>
      <c r="D6318" s="144"/>
      <c r="G6318" s="147"/>
      <c r="X6318" s="146"/>
      <c r="Y6318" s="146"/>
      <c r="Z6318" s="199"/>
      <c r="AA6318" s="146"/>
      <c r="AB6318" s="148"/>
    </row>
    <row r="6319" spans="1:28" x14ac:dyDescent="0.2">
      <c r="A6319" s="150"/>
      <c r="B6319" s="149" t="str">
        <f t="shared" si="569"/>
        <v/>
      </c>
      <c r="C6319" s="140">
        <f t="shared" si="570"/>
        <v>67197600</v>
      </c>
      <c r="D6319" s="144"/>
      <c r="G6319" s="147"/>
      <c r="X6319" s="146"/>
      <c r="Y6319" s="146"/>
      <c r="Z6319" s="199"/>
      <c r="AA6319" s="146"/>
      <c r="AB6319" s="148"/>
    </row>
    <row r="6320" spans="1:28" x14ac:dyDescent="0.2">
      <c r="A6320" s="150"/>
      <c r="B6320" s="149" t="str">
        <f t="shared" si="569"/>
        <v/>
      </c>
      <c r="C6320" s="140">
        <f t="shared" si="570"/>
        <v>67208400</v>
      </c>
      <c r="D6320" s="144"/>
      <c r="G6320" s="147"/>
      <c r="X6320" s="146"/>
      <c r="Y6320" s="146"/>
      <c r="Z6320" s="199"/>
      <c r="AA6320" s="146"/>
      <c r="AB6320" s="148"/>
    </row>
    <row r="6321" spans="1:28" x14ac:dyDescent="0.2">
      <c r="A6321" s="150"/>
      <c r="B6321" s="149" t="str">
        <f t="shared" si="569"/>
        <v/>
      </c>
      <c r="C6321" s="140">
        <f t="shared" si="570"/>
        <v>67219200</v>
      </c>
      <c r="D6321" s="144"/>
      <c r="G6321" s="147"/>
      <c r="X6321" s="146"/>
      <c r="Y6321" s="146"/>
      <c r="Z6321" s="199"/>
      <c r="AA6321" s="146"/>
      <c r="AB6321" s="148"/>
    </row>
    <row r="6322" spans="1:28" x14ac:dyDescent="0.2">
      <c r="A6322" s="150"/>
      <c r="B6322" s="149" t="str">
        <f t="shared" si="569"/>
        <v/>
      </c>
      <c r="C6322" s="140">
        <f t="shared" si="570"/>
        <v>67230000</v>
      </c>
      <c r="D6322" s="144"/>
      <c r="G6322" s="147"/>
      <c r="X6322" s="146"/>
      <c r="Y6322" s="146"/>
      <c r="Z6322" s="199"/>
      <c r="AA6322" s="146"/>
      <c r="AB6322" s="148"/>
    </row>
    <row r="6323" spans="1:28" x14ac:dyDescent="0.2">
      <c r="A6323" s="150"/>
      <c r="B6323" s="149" t="str">
        <f t="shared" si="569"/>
        <v/>
      </c>
      <c r="C6323" s="140">
        <f t="shared" si="570"/>
        <v>67240800</v>
      </c>
      <c r="D6323" s="144"/>
      <c r="G6323" s="147"/>
      <c r="X6323" s="146"/>
      <c r="Y6323" s="146"/>
      <c r="Z6323" s="199"/>
      <c r="AA6323" s="146"/>
      <c r="AB6323" s="148"/>
    </row>
    <row r="6324" spans="1:28" x14ac:dyDescent="0.2">
      <c r="A6324" s="150"/>
      <c r="B6324" s="149" t="str">
        <f t="shared" si="569"/>
        <v/>
      </c>
      <c r="C6324" s="140">
        <f t="shared" si="570"/>
        <v>67251600</v>
      </c>
      <c r="D6324" s="144"/>
      <c r="G6324" s="147"/>
      <c r="X6324" s="146"/>
      <c r="Y6324" s="146"/>
      <c r="Z6324" s="199"/>
      <c r="AA6324" s="146"/>
      <c r="AB6324" s="148"/>
    </row>
    <row r="6325" spans="1:28" x14ac:dyDescent="0.2">
      <c r="A6325" s="150"/>
      <c r="B6325" s="149" t="str">
        <f t="shared" si="569"/>
        <v/>
      </c>
      <c r="C6325" s="140">
        <f t="shared" si="570"/>
        <v>67262400</v>
      </c>
      <c r="D6325" s="144"/>
      <c r="G6325" s="147"/>
      <c r="X6325" s="146"/>
      <c r="Y6325" s="146"/>
      <c r="Z6325" s="199"/>
      <c r="AA6325" s="146"/>
      <c r="AB6325" s="148"/>
    </row>
    <row r="6326" spans="1:28" x14ac:dyDescent="0.2">
      <c r="A6326" s="150"/>
      <c r="B6326" s="149" t="str">
        <f t="shared" ref="B6326:B6389" si="571">IF(D6326="","",B6325+$N$5/24+0.000000001)</f>
        <v/>
      </c>
      <c r="C6326" s="140">
        <f t="shared" si="570"/>
        <v>67273200</v>
      </c>
      <c r="D6326" s="144"/>
      <c r="G6326" s="147"/>
      <c r="X6326" s="146"/>
      <c r="Y6326" s="146"/>
      <c r="Z6326" s="199"/>
      <c r="AA6326" s="146"/>
      <c r="AB6326" s="148"/>
    </row>
    <row r="6327" spans="1:28" x14ac:dyDescent="0.2">
      <c r="A6327" s="150"/>
      <c r="B6327" s="149" t="str">
        <f t="shared" si="571"/>
        <v/>
      </c>
      <c r="C6327" s="140">
        <f t="shared" si="570"/>
        <v>67284000</v>
      </c>
      <c r="D6327" s="144"/>
      <c r="G6327" s="147"/>
      <c r="X6327" s="146"/>
      <c r="Y6327" s="146"/>
      <c r="Z6327" s="199"/>
      <c r="AA6327" s="146"/>
      <c r="AB6327" s="148"/>
    </row>
    <row r="6328" spans="1:28" x14ac:dyDescent="0.2">
      <c r="A6328" s="150"/>
      <c r="B6328" s="149" t="str">
        <f t="shared" si="571"/>
        <v/>
      </c>
      <c r="C6328" s="140">
        <f t="shared" si="570"/>
        <v>67294800</v>
      </c>
      <c r="D6328" s="144"/>
      <c r="G6328" s="147"/>
      <c r="X6328" s="146"/>
      <c r="Y6328" s="146"/>
      <c r="Z6328" s="199"/>
      <c r="AA6328" s="146"/>
      <c r="AB6328" s="148"/>
    </row>
    <row r="6329" spans="1:28" x14ac:dyDescent="0.2">
      <c r="A6329" s="150"/>
      <c r="B6329" s="149" t="str">
        <f t="shared" si="571"/>
        <v/>
      </c>
      <c r="C6329" s="140">
        <f t="shared" si="570"/>
        <v>67305600</v>
      </c>
      <c r="D6329" s="144"/>
      <c r="G6329" s="147"/>
      <c r="X6329" s="146"/>
      <c r="Y6329" s="146"/>
      <c r="Z6329" s="199"/>
      <c r="AA6329" s="146"/>
      <c r="AB6329" s="148"/>
    </row>
    <row r="6330" spans="1:28" x14ac:dyDescent="0.2">
      <c r="A6330" s="150"/>
      <c r="B6330" s="149" t="str">
        <f t="shared" si="571"/>
        <v/>
      </c>
      <c r="C6330" s="140">
        <f t="shared" si="570"/>
        <v>67316400</v>
      </c>
      <c r="D6330" s="144"/>
      <c r="G6330" s="147"/>
      <c r="X6330" s="146"/>
      <c r="Y6330" s="146"/>
      <c r="Z6330" s="199"/>
      <c r="AA6330" s="146"/>
      <c r="AB6330" s="148"/>
    </row>
    <row r="6331" spans="1:28" x14ac:dyDescent="0.2">
      <c r="A6331" s="150"/>
      <c r="B6331" s="149" t="str">
        <f t="shared" si="571"/>
        <v/>
      </c>
      <c r="C6331" s="140">
        <f t="shared" si="570"/>
        <v>67327200</v>
      </c>
      <c r="D6331" s="144"/>
      <c r="G6331" s="147"/>
      <c r="X6331" s="146"/>
      <c r="Y6331" s="146"/>
      <c r="Z6331" s="199"/>
      <c r="AA6331" s="146"/>
      <c r="AB6331" s="148"/>
    </row>
    <row r="6332" spans="1:28" x14ac:dyDescent="0.2">
      <c r="A6332" s="150"/>
      <c r="B6332" s="149" t="str">
        <f t="shared" si="571"/>
        <v/>
      </c>
      <c r="C6332" s="140">
        <f t="shared" ref="C6332:C6395" si="572">C6331+$N$5*3600+0.00000000001</f>
        <v>67338000</v>
      </c>
      <c r="D6332" s="144"/>
      <c r="G6332" s="147"/>
      <c r="X6332" s="146"/>
      <c r="Y6332" s="146"/>
      <c r="Z6332" s="199"/>
      <c r="AA6332" s="146"/>
      <c r="AB6332" s="148"/>
    </row>
    <row r="6333" spans="1:28" x14ac:dyDescent="0.2">
      <c r="A6333" s="150"/>
      <c r="B6333" s="149" t="str">
        <f t="shared" si="571"/>
        <v/>
      </c>
      <c r="C6333" s="140">
        <f t="shared" si="572"/>
        <v>67348800</v>
      </c>
      <c r="D6333" s="144"/>
      <c r="G6333" s="147"/>
      <c r="X6333" s="146"/>
      <c r="Y6333" s="146"/>
      <c r="Z6333" s="199"/>
      <c r="AA6333" s="146"/>
      <c r="AB6333" s="148"/>
    </row>
    <row r="6334" spans="1:28" x14ac:dyDescent="0.2">
      <c r="A6334" s="150"/>
      <c r="B6334" s="149" t="str">
        <f t="shared" si="571"/>
        <v/>
      </c>
      <c r="C6334" s="140">
        <f t="shared" si="572"/>
        <v>67359600</v>
      </c>
      <c r="D6334" s="144"/>
      <c r="G6334" s="147"/>
      <c r="X6334" s="146"/>
      <c r="Y6334" s="146"/>
      <c r="Z6334" s="199"/>
      <c r="AA6334" s="146"/>
      <c r="AB6334" s="148"/>
    </row>
    <row r="6335" spans="1:28" x14ac:dyDescent="0.2">
      <c r="A6335" s="150"/>
      <c r="B6335" s="149" t="str">
        <f t="shared" si="571"/>
        <v/>
      </c>
      <c r="C6335" s="140">
        <f t="shared" si="572"/>
        <v>67370400</v>
      </c>
      <c r="D6335" s="144"/>
      <c r="G6335" s="147"/>
      <c r="X6335" s="146"/>
      <c r="Y6335" s="146"/>
      <c r="Z6335" s="199"/>
      <c r="AA6335" s="146"/>
      <c r="AB6335" s="148"/>
    </row>
    <row r="6336" spans="1:28" x14ac:dyDescent="0.2">
      <c r="A6336" s="150"/>
      <c r="B6336" s="149" t="str">
        <f t="shared" si="571"/>
        <v/>
      </c>
      <c r="C6336" s="140">
        <f t="shared" si="572"/>
        <v>67381200</v>
      </c>
      <c r="D6336" s="144"/>
      <c r="G6336" s="147"/>
      <c r="X6336" s="146"/>
      <c r="Y6336" s="146"/>
      <c r="Z6336" s="199"/>
      <c r="AA6336" s="146"/>
      <c r="AB6336" s="148"/>
    </row>
    <row r="6337" spans="1:28" x14ac:dyDescent="0.2">
      <c r="A6337" s="150"/>
      <c r="B6337" s="149" t="str">
        <f t="shared" si="571"/>
        <v/>
      </c>
      <c r="C6337" s="140">
        <f t="shared" si="572"/>
        <v>67392000</v>
      </c>
      <c r="D6337" s="144"/>
      <c r="G6337" s="147"/>
      <c r="X6337" s="146"/>
      <c r="Y6337" s="146"/>
      <c r="Z6337" s="199"/>
      <c r="AA6337" s="146"/>
      <c r="AB6337" s="148"/>
    </row>
    <row r="6338" spans="1:28" x14ac:dyDescent="0.2">
      <c r="A6338" s="150"/>
      <c r="B6338" s="149" t="str">
        <f t="shared" si="571"/>
        <v/>
      </c>
      <c r="C6338" s="140">
        <f t="shared" si="572"/>
        <v>67402800</v>
      </c>
      <c r="D6338" s="144"/>
      <c r="G6338" s="147"/>
      <c r="X6338" s="146"/>
      <c r="Y6338" s="146"/>
      <c r="Z6338" s="199"/>
      <c r="AA6338" s="146"/>
      <c r="AB6338" s="148"/>
    </row>
    <row r="6339" spans="1:28" x14ac:dyDescent="0.2">
      <c r="A6339" s="150"/>
      <c r="B6339" s="149" t="str">
        <f t="shared" si="571"/>
        <v/>
      </c>
      <c r="C6339" s="140">
        <f t="shared" si="572"/>
        <v>67413600</v>
      </c>
      <c r="D6339" s="144"/>
      <c r="G6339" s="147"/>
      <c r="X6339" s="146"/>
      <c r="Y6339" s="146"/>
      <c r="Z6339" s="199"/>
      <c r="AA6339" s="146"/>
      <c r="AB6339" s="148"/>
    </row>
    <row r="6340" spans="1:28" x14ac:dyDescent="0.2">
      <c r="A6340" s="150"/>
      <c r="B6340" s="149" t="str">
        <f t="shared" si="571"/>
        <v/>
      </c>
      <c r="C6340" s="140">
        <f t="shared" si="572"/>
        <v>67424400</v>
      </c>
      <c r="D6340" s="144"/>
      <c r="G6340" s="147"/>
      <c r="X6340" s="146"/>
      <c r="Y6340" s="146"/>
      <c r="Z6340" s="199"/>
      <c r="AA6340" s="146"/>
      <c r="AB6340" s="148"/>
    </row>
    <row r="6341" spans="1:28" x14ac:dyDescent="0.2">
      <c r="A6341" s="150"/>
      <c r="B6341" s="149" t="str">
        <f t="shared" si="571"/>
        <v/>
      </c>
      <c r="C6341" s="140">
        <f t="shared" si="572"/>
        <v>67435200</v>
      </c>
      <c r="D6341" s="144"/>
      <c r="G6341" s="147"/>
      <c r="X6341" s="146"/>
      <c r="Y6341" s="146"/>
      <c r="Z6341" s="199"/>
      <c r="AA6341" s="146"/>
      <c r="AB6341" s="148"/>
    </row>
    <row r="6342" spans="1:28" x14ac:dyDescent="0.2">
      <c r="A6342" s="150"/>
      <c r="B6342" s="149" t="str">
        <f t="shared" si="571"/>
        <v/>
      </c>
      <c r="C6342" s="140">
        <f t="shared" si="572"/>
        <v>67446000</v>
      </c>
      <c r="D6342" s="144"/>
      <c r="G6342" s="147"/>
      <c r="X6342" s="146"/>
      <c r="Y6342" s="146"/>
      <c r="Z6342" s="199"/>
      <c r="AA6342" s="146"/>
      <c r="AB6342" s="148"/>
    </row>
    <row r="6343" spans="1:28" x14ac:dyDescent="0.2">
      <c r="A6343" s="150"/>
      <c r="B6343" s="149" t="str">
        <f t="shared" si="571"/>
        <v/>
      </c>
      <c r="C6343" s="140">
        <f t="shared" si="572"/>
        <v>67456800</v>
      </c>
      <c r="D6343" s="144"/>
      <c r="G6343" s="147"/>
      <c r="X6343" s="146"/>
      <c r="Y6343" s="146"/>
      <c r="Z6343" s="199"/>
      <c r="AA6343" s="146"/>
      <c r="AB6343" s="148"/>
    </row>
    <row r="6344" spans="1:28" x14ac:dyDescent="0.2">
      <c r="A6344" s="150"/>
      <c r="B6344" s="149" t="str">
        <f t="shared" si="571"/>
        <v/>
      </c>
      <c r="C6344" s="140">
        <f t="shared" si="572"/>
        <v>67467600</v>
      </c>
      <c r="D6344" s="144"/>
      <c r="G6344" s="147"/>
      <c r="X6344" s="146"/>
      <c r="Y6344" s="146"/>
      <c r="Z6344" s="199"/>
      <c r="AA6344" s="146"/>
      <c r="AB6344" s="148"/>
    </row>
    <row r="6345" spans="1:28" x14ac:dyDescent="0.2">
      <c r="A6345" s="150"/>
      <c r="B6345" s="149" t="str">
        <f t="shared" si="571"/>
        <v/>
      </c>
      <c r="C6345" s="140">
        <f t="shared" si="572"/>
        <v>67478400</v>
      </c>
      <c r="D6345" s="144"/>
      <c r="G6345" s="147"/>
      <c r="X6345" s="146"/>
      <c r="Y6345" s="146"/>
      <c r="Z6345" s="199"/>
      <c r="AA6345" s="146"/>
      <c r="AB6345" s="148"/>
    </row>
    <row r="6346" spans="1:28" x14ac:dyDescent="0.2">
      <c r="A6346" s="150"/>
      <c r="B6346" s="149" t="str">
        <f t="shared" si="571"/>
        <v/>
      </c>
      <c r="C6346" s="140">
        <f t="shared" si="572"/>
        <v>67489200</v>
      </c>
      <c r="D6346" s="144"/>
      <c r="G6346" s="147"/>
      <c r="X6346" s="146"/>
      <c r="Y6346" s="146"/>
      <c r="Z6346" s="199"/>
      <c r="AA6346" s="146"/>
      <c r="AB6346" s="148"/>
    </row>
    <row r="6347" spans="1:28" x14ac:dyDescent="0.2">
      <c r="A6347" s="150"/>
      <c r="B6347" s="149" t="str">
        <f t="shared" si="571"/>
        <v/>
      </c>
      <c r="C6347" s="140">
        <f t="shared" si="572"/>
        <v>67500000</v>
      </c>
      <c r="D6347" s="144"/>
      <c r="G6347" s="147"/>
      <c r="X6347" s="146"/>
      <c r="Y6347" s="146"/>
      <c r="Z6347" s="199"/>
      <c r="AA6347" s="146"/>
      <c r="AB6347" s="148"/>
    </row>
    <row r="6348" spans="1:28" x14ac:dyDescent="0.2">
      <c r="A6348" s="150"/>
      <c r="B6348" s="149" t="str">
        <f t="shared" si="571"/>
        <v/>
      </c>
      <c r="C6348" s="140">
        <f t="shared" si="572"/>
        <v>67510800</v>
      </c>
      <c r="D6348" s="144"/>
      <c r="G6348" s="147"/>
      <c r="X6348" s="146"/>
      <c r="Y6348" s="146"/>
      <c r="Z6348" s="199"/>
      <c r="AA6348" s="146"/>
      <c r="AB6348" s="148"/>
    </row>
    <row r="6349" spans="1:28" x14ac:dyDescent="0.2">
      <c r="A6349" s="150"/>
      <c r="B6349" s="149" t="str">
        <f t="shared" si="571"/>
        <v/>
      </c>
      <c r="C6349" s="140">
        <f t="shared" si="572"/>
        <v>67521600</v>
      </c>
      <c r="D6349" s="144"/>
      <c r="G6349" s="147"/>
      <c r="X6349" s="146"/>
      <c r="Y6349" s="146"/>
      <c r="Z6349" s="199"/>
      <c r="AA6349" s="146"/>
      <c r="AB6349" s="148"/>
    </row>
    <row r="6350" spans="1:28" x14ac:dyDescent="0.2">
      <c r="A6350" s="150"/>
      <c r="B6350" s="149" t="str">
        <f t="shared" si="571"/>
        <v/>
      </c>
      <c r="C6350" s="140">
        <f t="shared" si="572"/>
        <v>67532400</v>
      </c>
      <c r="D6350" s="144"/>
      <c r="G6350" s="147"/>
      <c r="X6350" s="146"/>
      <c r="Y6350" s="146"/>
      <c r="Z6350" s="199"/>
      <c r="AA6350" s="146"/>
      <c r="AB6350" s="148"/>
    </row>
    <row r="6351" spans="1:28" x14ac:dyDescent="0.2">
      <c r="A6351" s="150"/>
      <c r="B6351" s="149" t="str">
        <f t="shared" si="571"/>
        <v/>
      </c>
      <c r="C6351" s="140">
        <f t="shared" si="572"/>
        <v>67543200</v>
      </c>
      <c r="D6351" s="144"/>
      <c r="G6351" s="147"/>
      <c r="X6351" s="146"/>
      <c r="Y6351" s="146"/>
      <c r="Z6351" s="199"/>
      <c r="AA6351" s="146"/>
      <c r="AB6351" s="148"/>
    </row>
    <row r="6352" spans="1:28" x14ac:dyDescent="0.2">
      <c r="A6352" s="150"/>
      <c r="B6352" s="149" t="str">
        <f t="shared" si="571"/>
        <v/>
      </c>
      <c r="C6352" s="140">
        <f t="shared" si="572"/>
        <v>67554000</v>
      </c>
      <c r="D6352" s="144"/>
      <c r="G6352" s="147"/>
      <c r="X6352" s="146"/>
      <c r="Y6352" s="146"/>
      <c r="Z6352" s="199"/>
      <c r="AA6352" s="146"/>
      <c r="AB6352" s="148"/>
    </row>
    <row r="6353" spans="1:28" x14ac:dyDescent="0.2">
      <c r="A6353" s="150"/>
      <c r="B6353" s="149" t="str">
        <f t="shared" si="571"/>
        <v/>
      </c>
      <c r="C6353" s="140">
        <f t="shared" si="572"/>
        <v>67564800</v>
      </c>
      <c r="D6353" s="144"/>
      <c r="G6353" s="147"/>
      <c r="X6353" s="146"/>
      <c r="Y6353" s="146"/>
      <c r="Z6353" s="199"/>
      <c r="AA6353" s="146"/>
      <c r="AB6353" s="148"/>
    </row>
    <row r="6354" spans="1:28" x14ac:dyDescent="0.2">
      <c r="A6354" s="150"/>
      <c r="B6354" s="149" t="str">
        <f t="shared" si="571"/>
        <v/>
      </c>
      <c r="C6354" s="140">
        <f t="shared" si="572"/>
        <v>67575600</v>
      </c>
      <c r="D6354" s="144"/>
      <c r="G6354" s="147"/>
      <c r="X6354" s="146"/>
      <c r="Y6354" s="146"/>
      <c r="Z6354" s="199"/>
      <c r="AA6354" s="146"/>
      <c r="AB6354" s="148"/>
    </row>
    <row r="6355" spans="1:28" x14ac:dyDescent="0.2">
      <c r="A6355" s="150"/>
      <c r="B6355" s="149" t="str">
        <f t="shared" si="571"/>
        <v/>
      </c>
      <c r="C6355" s="140">
        <f t="shared" si="572"/>
        <v>67586400</v>
      </c>
      <c r="D6355" s="144"/>
      <c r="G6355" s="147"/>
      <c r="X6355" s="146"/>
      <c r="Y6355" s="146"/>
      <c r="Z6355" s="199"/>
      <c r="AA6355" s="146"/>
      <c r="AB6355" s="148"/>
    </row>
    <row r="6356" spans="1:28" x14ac:dyDescent="0.2">
      <c r="A6356" s="150"/>
      <c r="B6356" s="149" t="str">
        <f t="shared" si="571"/>
        <v/>
      </c>
      <c r="C6356" s="140">
        <f t="shared" si="572"/>
        <v>67597200</v>
      </c>
      <c r="D6356" s="144"/>
      <c r="G6356" s="147"/>
      <c r="X6356" s="146"/>
      <c r="Y6356" s="146"/>
      <c r="Z6356" s="199"/>
      <c r="AA6356" s="146"/>
      <c r="AB6356" s="148"/>
    </row>
    <row r="6357" spans="1:28" x14ac:dyDescent="0.2">
      <c r="A6357" s="150"/>
      <c r="B6357" s="149" t="str">
        <f t="shared" si="571"/>
        <v/>
      </c>
      <c r="C6357" s="140">
        <f t="shared" si="572"/>
        <v>67608000</v>
      </c>
      <c r="D6357" s="144"/>
      <c r="G6357" s="147"/>
      <c r="X6357" s="146"/>
      <c r="Y6357" s="146"/>
      <c r="Z6357" s="199"/>
      <c r="AA6357" s="146"/>
      <c r="AB6357" s="148"/>
    </row>
    <row r="6358" spans="1:28" x14ac:dyDescent="0.2">
      <c r="A6358" s="150"/>
      <c r="B6358" s="149" t="str">
        <f t="shared" si="571"/>
        <v/>
      </c>
      <c r="C6358" s="140">
        <f t="shared" si="572"/>
        <v>67618800</v>
      </c>
      <c r="D6358" s="144"/>
      <c r="G6358" s="147"/>
      <c r="X6358" s="146"/>
      <c r="Y6358" s="146"/>
      <c r="Z6358" s="199"/>
      <c r="AA6358" s="146"/>
      <c r="AB6358" s="148"/>
    </row>
    <row r="6359" spans="1:28" x14ac:dyDescent="0.2">
      <c r="A6359" s="150"/>
      <c r="B6359" s="149" t="str">
        <f t="shared" si="571"/>
        <v/>
      </c>
      <c r="C6359" s="140">
        <f t="shared" si="572"/>
        <v>67629600</v>
      </c>
      <c r="D6359" s="144"/>
      <c r="G6359" s="147"/>
      <c r="X6359" s="146"/>
      <c r="Y6359" s="146"/>
      <c r="Z6359" s="199"/>
      <c r="AA6359" s="146"/>
      <c r="AB6359" s="148"/>
    </row>
    <row r="6360" spans="1:28" x14ac:dyDescent="0.2">
      <c r="A6360" s="150"/>
      <c r="B6360" s="149" t="str">
        <f t="shared" si="571"/>
        <v/>
      </c>
      <c r="C6360" s="140">
        <f t="shared" si="572"/>
        <v>67640400</v>
      </c>
      <c r="D6360" s="144"/>
      <c r="G6360" s="147"/>
      <c r="X6360" s="146"/>
      <c r="Y6360" s="146"/>
      <c r="Z6360" s="199"/>
      <c r="AA6360" s="146"/>
      <c r="AB6360" s="148"/>
    </row>
    <row r="6361" spans="1:28" x14ac:dyDescent="0.2">
      <c r="A6361" s="150"/>
      <c r="B6361" s="149" t="str">
        <f t="shared" si="571"/>
        <v/>
      </c>
      <c r="C6361" s="140">
        <f t="shared" si="572"/>
        <v>67651200</v>
      </c>
      <c r="D6361" s="144"/>
      <c r="G6361" s="147"/>
      <c r="X6361" s="146"/>
      <c r="Y6361" s="146"/>
      <c r="Z6361" s="199"/>
      <c r="AA6361" s="146"/>
      <c r="AB6361" s="148"/>
    </row>
    <row r="6362" spans="1:28" x14ac:dyDescent="0.2">
      <c r="A6362" s="150"/>
      <c r="B6362" s="149" t="str">
        <f t="shared" si="571"/>
        <v/>
      </c>
      <c r="C6362" s="140">
        <f t="shared" si="572"/>
        <v>67662000</v>
      </c>
      <c r="D6362" s="144"/>
      <c r="G6362" s="147"/>
      <c r="X6362" s="146"/>
      <c r="Y6362" s="146"/>
      <c r="Z6362" s="199"/>
      <c r="AA6362" s="146"/>
      <c r="AB6362" s="148"/>
    </row>
    <row r="6363" spans="1:28" x14ac:dyDescent="0.2">
      <c r="A6363" s="150"/>
      <c r="B6363" s="149" t="str">
        <f t="shared" si="571"/>
        <v/>
      </c>
      <c r="C6363" s="140">
        <f t="shared" si="572"/>
        <v>67672800</v>
      </c>
      <c r="D6363" s="144"/>
      <c r="G6363" s="147"/>
      <c r="X6363" s="146"/>
      <c r="Y6363" s="146"/>
      <c r="Z6363" s="199"/>
      <c r="AA6363" s="146"/>
      <c r="AB6363" s="148"/>
    </row>
    <row r="6364" spans="1:28" x14ac:dyDescent="0.2">
      <c r="A6364" s="150"/>
      <c r="B6364" s="149" t="str">
        <f t="shared" si="571"/>
        <v/>
      </c>
      <c r="C6364" s="140">
        <f t="shared" si="572"/>
        <v>67683600</v>
      </c>
      <c r="D6364" s="144"/>
      <c r="G6364" s="147"/>
      <c r="X6364" s="146"/>
      <c r="Y6364" s="146"/>
      <c r="Z6364" s="199"/>
      <c r="AA6364" s="146"/>
      <c r="AB6364" s="148"/>
    </row>
    <row r="6365" spans="1:28" x14ac:dyDescent="0.2">
      <c r="A6365" s="150"/>
      <c r="B6365" s="149" t="str">
        <f t="shared" si="571"/>
        <v/>
      </c>
      <c r="C6365" s="140">
        <f t="shared" si="572"/>
        <v>67694400</v>
      </c>
      <c r="D6365" s="144"/>
      <c r="G6365" s="147"/>
      <c r="X6365" s="146"/>
      <c r="Y6365" s="146"/>
      <c r="Z6365" s="199"/>
      <c r="AA6365" s="146"/>
      <c r="AB6365" s="148"/>
    </row>
    <row r="6366" spans="1:28" x14ac:dyDescent="0.2">
      <c r="A6366" s="150"/>
      <c r="B6366" s="149" t="str">
        <f t="shared" si="571"/>
        <v/>
      </c>
      <c r="C6366" s="140">
        <f t="shared" si="572"/>
        <v>67705200</v>
      </c>
      <c r="D6366" s="144"/>
      <c r="G6366" s="147"/>
      <c r="X6366" s="146"/>
      <c r="Y6366" s="146"/>
      <c r="Z6366" s="199"/>
      <c r="AA6366" s="146"/>
      <c r="AB6366" s="148"/>
    </row>
    <row r="6367" spans="1:28" x14ac:dyDescent="0.2">
      <c r="A6367" s="150"/>
      <c r="B6367" s="149" t="str">
        <f t="shared" si="571"/>
        <v/>
      </c>
      <c r="C6367" s="140">
        <f t="shared" si="572"/>
        <v>67716000</v>
      </c>
      <c r="D6367" s="144"/>
      <c r="G6367" s="147"/>
      <c r="X6367" s="146"/>
      <c r="Y6367" s="146"/>
      <c r="Z6367" s="199"/>
      <c r="AA6367" s="146"/>
      <c r="AB6367" s="148"/>
    </row>
    <row r="6368" spans="1:28" x14ac:dyDescent="0.2">
      <c r="A6368" s="150"/>
      <c r="B6368" s="149" t="str">
        <f t="shared" si="571"/>
        <v/>
      </c>
      <c r="C6368" s="140">
        <f t="shared" si="572"/>
        <v>67726800</v>
      </c>
      <c r="D6368" s="144"/>
      <c r="G6368" s="147"/>
      <c r="X6368" s="146"/>
      <c r="Y6368" s="146"/>
      <c r="Z6368" s="199"/>
      <c r="AA6368" s="146"/>
      <c r="AB6368" s="148"/>
    </row>
    <row r="6369" spans="1:28" x14ac:dyDescent="0.2">
      <c r="A6369" s="150"/>
      <c r="B6369" s="149" t="str">
        <f t="shared" si="571"/>
        <v/>
      </c>
      <c r="C6369" s="140">
        <f t="shared" si="572"/>
        <v>67737600</v>
      </c>
      <c r="D6369" s="144"/>
      <c r="G6369" s="147"/>
      <c r="X6369" s="146"/>
      <c r="Y6369" s="146"/>
      <c r="Z6369" s="199"/>
      <c r="AA6369" s="146"/>
      <c r="AB6369" s="148"/>
    </row>
    <row r="6370" spans="1:28" x14ac:dyDescent="0.2">
      <c r="A6370" s="150"/>
      <c r="B6370" s="149" t="str">
        <f t="shared" si="571"/>
        <v/>
      </c>
      <c r="C6370" s="140">
        <f t="shared" si="572"/>
        <v>67748400</v>
      </c>
      <c r="D6370" s="144"/>
      <c r="G6370" s="147"/>
      <c r="X6370" s="146"/>
      <c r="Y6370" s="146"/>
      <c r="Z6370" s="199"/>
      <c r="AA6370" s="146"/>
      <c r="AB6370" s="148"/>
    </row>
    <row r="6371" spans="1:28" x14ac:dyDescent="0.2">
      <c r="A6371" s="150"/>
      <c r="B6371" s="149" t="str">
        <f t="shared" si="571"/>
        <v/>
      </c>
      <c r="C6371" s="140">
        <f t="shared" si="572"/>
        <v>67759200</v>
      </c>
      <c r="D6371" s="144"/>
      <c r="G6371" s="147"/>
      <c r="X6371" s="146"/>
      <c r="Y6371" s="146"/>
      <c r="Z6371" s="199"/>
      <c r="AA6371" s="146"/>
      <c r="AB6371" s="148"/>
    </row>
    <row r="6372" spans="1:28" x14ac:dyDescent="0.2">
      <c r="A6372" s="150"/>
      <c r="B6372" s="149" t="str">
        <f t="shared" si="571"/>
        <v/>
      </c>
      <c r="C6372" s="140">
        <f t="shared" si="572"/>
        <v>67770000</v>
      </c>
      <c r="D6372" s="144"/>
      <c r="G6372" s="147"/>
      <c r="X6372" s="146"/>
      <c r="Y6372" s="146"/>
      <c r="Z6372" s="199"/>
      <c r="AA6372" s="146"/>
      <c r="AB6372" s="148"/>
    </row>
    <row r="6373" spans="1:28" x14ac:dyDescent="0.2">
      <c r="A6373" s="150"/>
      <c r="B6373" s="149" t="str">
        <f t="shared" si="571"/>
        <v/>
      </c>
      <c r="C6373" s="140">
        <f t="shared" si="572"/>
        <v>67780800</v>
      </c>
      <c r="D6373" s="144"/>
      <c r="G6373" s="147"/>
      <c r="X6373" s="146"/>
      <c r="Y6373" s="146"/>
      <c r="Z6373" s="199"/>
      <c r="AA6373" s="146"/>
      <c r="AB6373" s="148"/>
    </row>
    <row r="6374" spans="1:28" x14ac:dyDescent="0.2">
      <c r="A6374" s="150"/>
      <c r="B6374" s="149" t="str">
        <f t="shared" si="571"/>
        <v/>
      </c>
      <c r="C6374" s="140">
        <f t="shared" si="572"/>
        <v>67791600</v>
      </c>
      <c r="D6374" s="144"/>
      <c r="G6374" s="147"/>
      <c r="X6374" s="146"/>
      <c r="Y6374" s="146"/>
      <c r="Z6374" s="199"/>
      <c r="AA6374" s="146"/>
      <c r="AB6374" s="148"/>
    </row>
    <row r="6375" spans="1:28" x14ac:dyDescent="0.2">
      <c r="A6375" s="150"/>
      <c r="B6375" s="149" t="str">
        <f t="shared" si="571"/>
        <v/>
      </c>
      <c r="C6375" s="140">
        <f t="shared" si="572"/>
        <v>67802400</v>
      </c>
      <c r="D6375" s="144"/>
      <c r="G6375" s="147"/>
      <c r="X6375" s="146"/>
      <c r="Y6375" s="146"/>
      <c r="Z6375" s="199"/>
      <c r="AA6375" s="146"/>
      <c r="AB6375" s="148"/>
    </row>
    <row r="6376" spans="1:28" x14ac:dyDescent="0.2">
      <c r="A6376" s="150"/>
      <c r="B6376" s="149" t="str">
        <f t="shared" si="571"/>
        <v/>
      </c>
      <c r="C6376" s="140">
        <f t="shared" si="572"/>
        <v>67813200</v>
      </c>
      <c r="D6376" s="144"/>
      <c r="G6376" s="147"/>
      <c r="X6376" s="146"/>
      <c r="Y6376" s="146"/>
      <c r="Z6376" s="199"/>
      <c r="AA6376" s="146"/>
      <c r="AB6376" s="148"/>
    </row>
    <row r="6377" spans="1:28" x14ac:dyDescent="0.2">
      <c r="A6377" s="150"/>
      <c r="B6377" s="149" t="str">
        <f t="shared" si="571"/>
        <v/>
      </c>
      <c r="C6377" s="140">
        <f t="shared" si="572"/>
        <v>67824000</v>
      </c>
      <c r="D6377" s="144"/>
      <c r="G6377" s="147"/>
      <c r="X6377" s="146"/>
      <c r="Y6377" s="146"/>
      <c r="Z6377" s="199"/>
      <c r="AA6377" s="146"/>
      <c r="AB6377" s="148"/>
    </row>
    <row r="6378" spans="1:28" x14ac:dyDescent="0.2">
      <c r="A6378" s="150"/>
      <c r="B6378" s="149" t="str">
        <f t="shared" si="571"/>
        <v/>
      </c>
      <c r="C6378" s="140">
        <f t="shared" si="572"/>
        <v>67834800</v>
      </c>
      <c r="D6378" s="144"/>
      <c r="G6378" s="147"/>
      <c r="X6378" s="146"/>
      <c r="Y6378" s="146"/>
      <c r="Z6378" s="199"/>
      <c r="AA6378" s="146"/>
      <c r="AB6378" s="148"/>
    </row>
    <row r="6379" spans="1:28" x14ac:dyDescent="0.2">
      <c r="A6379" s="150"/>
      <c r="B6379" s="149" t="str">
        <f t="shared" si="571"/>
        <v/>
      </c>
      <c r="C6379" s="140">
        <f t="shared" si="572"/>
        <v>67845600</v>
      </c>
      <c r="D6379" s="144"/>
      <c r="G6379" s="147"/>
      <c r="X6379" s="146"/>
      <c r="Y6379" s="146"/>
      <c r="Z6379" s="199"/>
      <c r="AA6379" s="146"/>
      <c r="AB6379" s="148"/>
    </row>
    <row r="6380" spans="1:28" x14ac:dyDescent="0.2">
      <c r="A6380" s="150"/>
      <c r="B6380" s="149" t="str">
        <f t="shared" si="571"/>
        <v/>
      </c>
      <c r="C6380" s="140">
        <f t="shared" si="572"/>
        <v>67856400</v>
      </c>
      <c r="D6380" s="144"/>
      <c r="G6380" s="147"/>
      <c r="X6380" s="146"/>
      <c r="Y6380" s="146"/>
      <c r="Z6380" s="199"/>
      <c r="AA6380" s="146"/>
      <c r="AB6380" s="148"/>
    </row>
    <row r="6381" spans="1:28" x14ac:dyDescent="0.2">
      <c r="A6381" s="150"/>
      <c r="B6381" s="149" t="str">
        <f t="shared" si="571"/>
        <v/>
      </c>
      <c r="C6381" s="140">
        <f t="shared" si="572"/>
        <v>67867200</v>
      </c>
      <c r="D6381" s="144"/>
      <c r="G6381" s="147"/>
      <c r="X6381" s="146"/>
      <c r="Y6381" s="146"/>
      <c r="Z6381" s="199"/>
      <c r="AA6381" s="146"/>
      <c r="AB6381" s="148"/>
    </row>
    <row r="6382" spans="1:28" x14ac:dyDescent="0.2">
      <c r="A6382" s="150"/>
      <c r="B6382" s="149" t="str">
        <f t="shared" si="571"/>
        <v/>
      </c>
      <c r="C6382" s="140">
        <f t="shared" si="572"/>
        <v>67878000</v>
      </c>
      <c r="D6382" s="144"/>
      <c r="G6382" s="147"/>
      <c r="X6382" s="146"/>
      <c r="Y6382" s="146"/>
      <c r="Z6382" s="199"/>
      <c r="AA6382" s="146"/>
      <c r="AB6382" s="148"/>
    </row>
    <row r="6383" spans="1:28" x14ac:dyDescent="0.2">
      <c r="A6383" s="150"/>
      <c r="B6383" s="149" t="str">
        <f t="shared" si="571"/>
        <v/>
      </c>
      <c r="C6383" s="140">
        <f t="shared" si="572"/>
        <v>67888800</v>
      </c>
      <c r="D6383" s="144"/>
      <c r="G6383" s="147"/>
      <c r="X6383" s="146"/>
      <c r="Y6383" s="146"/>
      <c r="Z6383" s="199"/>
      <c r="AA6383" s="146"/>
      <c r="AB6383" s="148"/>
    </row>
    <row r="6384" spans="1:28" x14ac:dyDescent="0.2">
      <c r="A6384" s="150"/>
      <c r="B6384" s="149" t="str">
        <f t="shared" si="571"/>
        <v/>
      </c>
      <c r="C6384" s="140">
        <f t="shared" si="572"/>
        <v>67899600</v>
      </c>
      <c r="D6384" s="144"/>
      <c r="G6384" s="147"/>
      <c r="X6384" s="146"/>
      <c r="Y6384" s="146"/>
      <c r="Z6384" s="199"/>
      <c r="AA6384" s="146"/>
      <c r="AB6384" s="148"/>
    </row>
    <row r="6385" spans="1:28" x14ac:dyDescent="0.2">
      <c r="A6385" s="150"/>
      <c r="B6385" s="149" t="str">
        <f t="shared" si="571"/>
        <v/>
      </c>
      <c r="C6385" s="140">
        <f t="shared" si="572"/>
        <v>67910400</v>
      </c>
      <c r="D6385" s="144"/>
      <c r="G6385" s="147"/>
      <c r="X6385" s="146"/>
      <c r="Y6385" s="146"/>
      <c r="Z6385" s="199"/>
      <c r="AA6385" s="146"/>
      <c r="AB6385" s="148"/>
    </row>
    <row r="6386" spans="1:28" x14ac:dyDescent="0.2">
      <c r="A6386" s="150"/>
      <c r="B6386" s="149" t="str">
        <f t="shared" si="571"/>
        <v/>
      </c>
      <c r="C6386" s="140">
        <f t="shared" si="572"/>
        <v>67921200</v>
      </c>
      <c r="D6386" s="144"/>
      <c r="G6386" s="147"/>
      <c r="X6386" s="146"/>
      <c r="Y6386" s="146"/>
      <c r="Z6386" s="199"/>
      <c r="AA6386" s="146"/>
      <c r="AB6386" s="148"/>
    </row>
    <row r="6387" spans="1:28" x14ac:dyDescent="0.2">
      <c r="A6387" s="150"/>
      <c r="B6387" s="149" t="str">
        <f t="shared" si="571"/>
        <v/>
      </c>
      <c r="C6387" s="140">
        <f t="shared" si="572"/>
        <v>67932000</v>
      </c>
      <c r="D6387" s="144"/>
      <c r="G6387" s="147"/>
      <c r="X6387" s="146"/>
      <c r="Y6387" s="146"/>
      <c r="Z6387" s="199"/>
      <c r="AA6387" s="146"/>
      <c r="AB6387" s="148"/>
    </row>
    <row r="6388" spans="1:28" x14ac:dyDescent="0.2">
      <c r="A6388" s="150"/>
      <c r="B6388" s="149" t="str">
        <f t="shared" si="571"/>
        <v/>
      </c>
      <c r="C6388" s="140">
        <f t="shared" si="572"/>
        <v>67942800</v>
      </c>
      <c r="D6388" s="144"/>
      <c r="G6388" s="147"/>
      <c r="X6388" s="146"/>
      <c r="Y6388" s="146"/>
      <c r="Z6388" s="199"/>
      <c r="AA6388" s="146"/>
      <c r="AB6388" s="148"/>
    </row>
    <row r="6389" spans="1:28" x14ac:dyDescent="0.2">
      <c r="A6389" s="150"/>
      <c r="B6389" s="149" t="str">
        <f t="shared" si="571"/>
        <v/>
      </c>
      <c r="C6389" s="140">
        <f t="shared" si="572"/>
        <v>67953600</v>
      </c>
      <c r="D6389" s="144"/>
      <c r="G6389" s="147"/>
      <c r="X6389" s="146"/>
      <c r="Y6389" s="146"/>
      <c r="Z6389" s="199"/>
      <c r="AA6389" s="146"/>
      <c r="AB6389" s="148"/>
    </row>
    <row r="6390" spans="1:28" x14ac:dyDescent="0.2">
      <c r="A6390" s="150"/>
      <c r="B6390" s="149" t="str">
        <f t="shared" ref="B6390:B6453" si="573">IF(D6390="","",B6389+$N$5/24+0.000000001)</f>
        <v/>
      </c>
      <c r="C6390" s="140">
        <f t="shared" si="572"/>
        <v>67964400</v>
      </c>
      <c r="D6390" s="144"/>
      <c r="G6390" s="147"/>
      <c r="X6390" s="146"/>
      <c r="Y6390" s="146"/>
      <c r="Z6390" s="199"/>
      <c r="AA6390" s="146"/>
      <c r="AB6390" s="148"/>
    </row>
    <row r="6391" spans="1:28" x14ac:dyDescent="0.2">
      <c r="A6391" s="150"/>
      <c r="B6391" s="149" t="str">
        <f t="shared" si="573"/>
        <v/>
      </c>
      <c r="C6391" s="140">
        <f t="shared" si="572"/>
        <v>67975200</v>
      </c>
      <c r="D6391" s="144"/>
      <c r="G6391" s="147"/>
      <c r="X6391" s="146"/>
      <c r="Y6391" s="146"/>
      <c r="Z6391" s="199"/>
      <c r="AA6391" s="146"/>
      <c r="AB6391" s="148"/>
    </row>
    <row r="6392" spans="1:28" x14ac:dyDescent="0.2">
      <c r="A6392" s="150"/>
      <c r="B6392" s="149" t="str">
        <f t="shared" si="573"/>
        <v/>
      </c>
      <c r="C6392" s="140">
        <f t="shared" si="572"/>
        <v>67986000</v>
      </c>
      <c r="D6392" s="144"/>
      <c r="G6392" s="147"/>
      <c r="X6392" s="146"/>
      <c r="Y6392" s="146"/>
      <c r="Z6392" s="199"/>
      <c r="AA6392" s="146"/>
      <c r="AB6392" s="148"/>
    </row>
    <row r="6393" spans="1:28" x14ac:dyDescent="0.2">
      <c r="A6393" s="150"/>
      <c r="B6393" s="149" t="str">
        <f t="shared" si="573"/>
        <v/>
      </c>
      <c r="C6393" s="140">
        <f t="shared" si="572"/>
        <v>67996800</v>
      </c>
      <c r="D6393" s="144"/>
      <c r="G6393" s="147"/>
      <c r="X6393" s="146"/>
      <c r="Y6393" s="146"/>
      <c r="Z6393" s="199"/>
      <c r="AA6393" s="146"/>
      <c r="AB6393" s="148"/>
    </row>
    <row r="6394" spans="1:28" x14ac:dyDescent="0.2">
      <c r="A6394" s="150"/>
      <c r="B6394" s="149" t="str">
        <f t="shared" si="573"/>
        <v/>
      </c>
      <c r="C6394" s="140">
        <f t="shared" si="572"/>
        <v>68007600</v>
      </c>
      <c r="D6394" s="144"/>
      <c r="G6394" s="147"/>
      <c r="X6394" s="146"/>
      <c r="Y6394" s="146"/>
      <c r="Z6394" s="199"/>
      <c r="AA6394" s="146"/>
      <c r="AB6394" s="148"/>
    </row>
    <row r="6395" spans="1:28" x14ac:dyDescent="0.2">
      <c r="A6395" s="150"/>
      <c r="B6395" s="149" t="str">
        <f t="shared" si="573"/>
        <v/>
      </c>
      <c r="C6395" s="140">
        <f t="shared" si="572"/>
        <v>68018400</v>
      </c>
      <c r="D6395" s="144"/>
      <c r="G6395" s="147"/>
      <c r="X6395" s="146"/>
      <c r="Y6395" s="146"/>
      <c r="Z6395" s="199"/>
      <c r="AA6395" s="146"/>
      <c r="AB6395" s="148"/>
    </row>
    <row r="6396" spans="1:28" x14ac:dyDescent="0.2">
      <c r="A6396" s="150"/>
      <c r="B6396" s="149" t="str">
        <f t="shared" si="573"/>
        <v/>
      </c>
      <c r="C6396" s="140">
        <f t="shared" ref="C6396:C6459" si="574">C6395+$N$5*3600+0.00000000001</f>
        <v>68029200</v>
      </c>
      <c r="D6396" s="144"/>
      <c r="G6396" s="147"/>
      <c r="X6396" s="146"/>
      <c r="Y6396" s="146"/>
      <c r="Z6396" s="199"/>
      <c r="AA6396" s="146"/>
      <c r="AB6396" s="148"/>
    </row>
    <row r="6397" spans="1:28" x14ac:dyDescent="0.2">
      <c r="A6397" s="150"/>
      <c r="B6397" s="149" t="str">
        <f t="shared" si="573"/>
        <v/>
      </c>
      <c r="C6397" s="140">
        <f t="shared" si="574"/>
        <v>68040000</v>
      </c>
      <c r="D6397" s="144"/>
      <c r="G6397" s="147"/>
      <c r="X6397" s="146"/>
      <c r="Y6397" s="146"/>
      <c r="Z6397" s="199"/>
      <c r="AA6397" s="146"/>
      <c r="AB6397" s="148"/>
    </row>
    <row r="6398" spans="1:28" x14ac:dyDescent="0.2">
      <c r="A6398" s="150"/>
      <c r="B6398" s="149" t="str">
        <f t="shared" si="573"/>
        <v/>
      </c>
      <c r="C6398" s="140">
        <f t="shared" si="574"/>
        <v>68050800</v>
      </c>
      <c r="D6398" s="144"/>
      <c r="G6398" s="147"/>
      <c r="X6398" s="146"/>
      <c r="Y6398" s="146"/>
      <c r="Z6398" s="199"/>
      <c r="AA6398" s="146"/>
      <c r="AB6398" s="148"/>
    </row>
    <row r="6399" spans="1:28" x14ac:dyDescent="0.2">
      <c r="A6399" s="150"/>
      <c r="B6399" s="149" t="str">
        <f t="shared" si="573"/>
        <v/>
      </c>
      <c r="C6399" s="140">
        <f t="shared" si="574"/>
        <v>68061600</v>
      </c>
      <c r="D6399" s="144"/>
      <c r="G6399" s="147"/>
      <c r="X6399" s="146"/>
      <c r="Y6399" s="146"/>
      <c r="Z6399" s="199"/>
      <c r="AA6399" s="146"/>
      <c r="AB6399" s="148"/>
    </row>
    <row r="6400" spans="1:28" x14ac:dyDescent="0.2">
      <c r="A6400" s="150"/>
      <c r="B6400" s="149" t="str">
        <f t="shared" si="573"/>
        <v/>
      </c>
      <c r="C6400" s="140">
        <f t="shared" si="574"/>
        <v>68072400</v>
      </c>
      <c r="D6400" s="144"/>
      <c r="G6400" s="147"/>
      <c r="X6400" s="146"/>
      <c r="Y6400" s="146"/>
      <c r="Z6400" s="199"/>
      <c r="AA6400" s="146"/>
      <c r="AB6400" s="148"/>
    </row>
    <row r="6401" spans="1:28" x14ac:dyDescent="0.2">
      <c r="A6401" s="150"/>
      <c r="B6401" s="149" t="str">
        <f t="shared" si="573"/>
        <v/>
      </c>
      <c r="C6401" s="140">
        <f t="shared" si="574"/>
        <v>68083200</v>
      </c>
      <c r="D6401" s="144"/>
      <c r="G6401" s="147"/>
      <c r="X6401" s="146"/>
      <c r="Y6401" s="146"/>
      <c r="Z6401" s="199"/>
      <c r="AA6401" s="146"/>
      <c r="AB6401" s="148"/>
    </row>
    <row r="6402" spans="1:28" x14ac:dyDescent="0.2">
      <c r="A6402" s="150"/>
      <c r="B6402" s="149" t="str">
        <f t="shared" si="573"/>
        <v/>
      </c>
      <c r="C6402" s="140">
        <f t="shared" si="574"/>
        <v>68094000</v>
      </c>
      <c r="D6402" s="144"/>
      <c r="G6402" s="147"/>
      <c r="X6402" s="146"/>
      <c r="Y6402" s="146"/>
      <c r="Z6402" s="199"/>
      <c r="AA6402" s="146"/>
      <c r="AB6402" s="148"/>
    </row>
    <row r="6403" spans="1:28" x14ac:dyDescent="0.2">
      <c r="A6403" s="150"/>
      <c r="B6403" s="149" t="str">
        <f t="shared" si="573"/>
        <v/>
      </c>
      <c r="C6403" s="140">
        <f t="shared" si="574"/>
        <v>68104800</v>
      </c>
      <c r="D6403" s="144"/>
      <c r="G6403" s="147"/>
      <c r="X6403" s="146"/>
      <c r="Y6403" s="146"/>
      <c r="Z6403" s="199"/>
      <c r="AA6403" s="146"/>
      <c r="AB6403" s="148"/>
    </row>
    <row r="6404" spans="1:28" x14ac:dyDescent="0.2">
      <c r="A6404" s="150"/>
      <c r="B6404" s="149" t="str">
        <f t="shared" si="573"/>
        <v/>
      </c>
      <c r="C6404" s="140">
        <f t="shared" si="574"/>
        <v>68115600</v>
      </c>
      <c r="D6404" s="144"/>
      <c r="G6404" s="147"/>
      <c r="X6404" s="146"/>
      <c r="Y6404" s="146"/>
      <c r="Z6404" s="199"/>
      <c r="AA6404" s="146"/>
      <c r="AB6404" s="148"/>
    </row>
    <row r="6405" spans="1:28" x14ac:dyDescent="0.2">
      <c r="A6405" s="150"/>
      <c r="B6405" s="149" t="str">
        <f t="shared" si="573"/>
        <v/>
      </c>
      <c r="C6405" s="140">
        <f t="shared" si="574"/>
        <v>68126400</v>
      </c>
      <c r="D6405" s="144"/>
      <c r="G6405" s="147"/>
      <c r="X6405" s="146"/>
      <c r="Y6405" s="146"/>
      <c r="Z6405" s="199"/>
      <c r="AA6405" s="146"/>
      <c r="AB6405" s="148"/>
    </row>
    <row r="6406" spans="1:28" x14ac:dyDescent="0.2">
      <c r="A6406" s="150"/>
      <c r="B6406" s="149" t="str">
        <f t="shared" si="573"/>
        <v/>
      </c>
      <c r="C6406" s="140">
        <f t="shared" si="574"/>
        <v>68137200</v>
      </c>
      <c r="D6406" s="144"/>
      <c r="G6406" s="147"/>
      <c r="X6406" s="146"/>
      <c r="Y6406" s="146"/>
      <c r="Z6406" s="199"/>
      <c r="AA6406" s="146"/>
      <c r="AB6406" s="148"/>
    </row>
    <row r="6407" spans="1:28" x14ac:dyDescent="0.2">
      <c r="A6407" s="150"/>
      <c r="B6407" s="149" t="str">
        <f t="shared" si="573"/>
        <v/>
      </c>
      <c r="C6407" s="140">
        <f t="shared" si="574"/>
        <v>68148000</v>
      </c>
      <c r="D6407" s="144"/>
      <c r="G6407" s="147"/>
      <c r="X6407" s="146"/>
      <c r="Y6407" s="146"/>
      <c r="Z6407" s="199"/>
      <c r="AA6407" s="146"/>
      <c r="AB6407" s="148"/>
    </row>
    <row r="6408" spans="1:28" x14ac:dyDescent="0.2">
      <c r="A6408" s="150"/>
      <c r="B6408" s="149" t="str">
        <f t="shared" si="573"/>
        <v/>
      </c>
      <c r="C6408" s="140">
        <f t="shared" si="574"/>
        <v>68158800</v>
      </c>
      <c r="D6408" s="144"/>
      <c r="G6408" s="147"/>
      <c r="X6408" s="146"/>
      <c r="Y6408" s="146"/>
      <c r="Z6408" s="199"/>
      <c r="AA6408" s="146"/>
      <c r="AB6408" s="148"/>
    </row>
    <row r="6409" spans="1:28" x14ac:dyDescent="0.2">
      <c r="A6409" s="150"/>
      <c r="B6409" s="149" t="str">
        <f t="shared" si="573"/>
        <v/>
      </c>
      <c r="C6409" s="140">
        <f t="shared" si="574"/>
        <v>68169600</v>
      </c>
      <c r="D6409" s="144"/>
      <c r="G6409" s="147"/>
      <c r="X6409" s="146"/>
      <c r="Y6409" s="146"/>
      <c r="Z6409" s="199"/>
      <c r="AA6409" s="146"/>
      <c r="AB6409" s="148"/>
    </row>
    <row r="6410" spans="1:28" x14ac:dyDescent="0.2">
      <c r="A6410" s="150"/>
      <c r="B6410" s="149" t="str">
        <f t="shared" si="573"/>
        <v/>
      </c>
      <c r="C6410" s="140">
        <f t="shared" si="574"/>
        <v>68180400</v>
      </c>
      <c r="D6410" s="144"/>
      <c r="G6410" s="147"/>
      <c r="X6410" s="146"/>
      <c r="Y6410" s="146"/>
      <c r="Z6410" s="199"/>
      <c r="AA6410" s="146"/>
      <c r="AB6410" s="148"/>
    </row>
    <row r="6411" spans="1:28" x14ac:dyDescent="0.2">
      <c r="A6411" s="150"/>
      <c r="B6411" s="149" t="str">
        <f t="shared" si="573"/>
        <v/>
      </c>
      <c r="C6411" s="140">
        <f t="shared" si="574"/>
        <v>68191200</v>
      </c>
      <c r="D6411" s="144"/>
      <c r="G6411" s="147"/>
      <c r="X6411" s="146"/>
      <c r="Y6411" s="146"/>
      <c r="Z6411" s="199"/>
      <c r="AA6411" s="146"/>
      <c r="AB6411" s="148"/>
    </row>
    <row r="6412" spans="1:28" x14ac:dyDescent="0.2">
      <c r="A6412" s="150"/>
      <c r="B6412" s="149" t="str">
        <f t="shared" si="573"/>
        <v/>
      </c>
      <c r="C6412" s="140">
        <f t="shared" si="574"/>
        <v>68202000</v>
      </c>
      <c r="D6412" s="144"/>
      <c r="G6412" s="147"/>
      <c r="X6412" s="146"/>
      <c r="Y6412" s="146"/>
      <c r="Z6412" s="199"/>
      <c r="AA6412" s="146"/>
      <c r="AB6412" s="148"/>
    </row>
    <row r="6413" spans="1:28" x14ac:dyDescent="0.2">
      <c r="A6413" s="150"/>
      <c r="B6413" s="149" t="str">
        <f t="shared" si="573"/>
        <v/>
      </c>
      <c r="C6413" s="140">
        <f t="shared" si="574"/>
        <v>68212800</v>
      </c>
      <c r="D6413" s="144"/>
      <c r="G6413" s="147"/>
      <c r="X6413" s="146"/>
      <c r="Y6413" s="146"/>
      <c r="Z6413" s="199"/>
      <c r="AA6413" s="146"/>
      <c r="AB6413" s="148"/>
    </row>
    <row r="6414" spans="1:28" x14ac:dyDescent="0.2">
      <c r="A6414" s="150"/>
      <c r="B6414" s="149" t="str">
        <f t="shared" si="573"/>
        <v/>
      </c>
      <c r="C6414" s="140">
        <f t="shared" si="574"/>
        <v>68223600</v>
      </c>
      <c r="D6414" s="144"/>
      <c r="G6414" s="147"/>
      <c r="X6414" s="146"/>
      <c r="Y6414" s="146"/>
      <c r="Z6414" s="199"/>
      <c r="AA6414" s="146"/>
      <c r="AB6414" s="148"/>
    </row>
    <row r="6415" spans="1:28" x14ac:dyDescent="0.2">
      <c r="A6415" s="150"/>
      <c r="B6415" s="149" t="str">
        <f t="shared" si="573"/>
        <v/>
      </c>
      <c r="C6415" s="140">
        <f t="shared" si="574"/>
        <v>68234400</v>
      </c>
      <c r="D6415" s="144"/>
      <c r="G6415" s="147"/>
      <c r="X6415" s="146"/>
      <c r="Y6415" s="146"/>
      <c r="Z6415" s="199"/>
      <c r="AA6415" s="146"/>
      <c r="AB6415" s="148"/>
    </row>
    <row r="6416" spans="1:28" x14ac:dyDescent="0.2">
      <c r="A6416" s="150"/>
      <c r="B6416" s="149" t="str">
        <f t="shared" si="573"/>
        <v/>
      </c>
      <c r="C6416" s="140">
        <f t="shared" si="574"/>
        <v>68245200</v>
      </c>
      <c r="D6416" s="144"/>
      <c r="G6416" s="147"/>
      <c r="X6416" s="146"/>
      <c r="Y6416" s="146"/>
      <c r="Z6416" s="199"/>
      <c r="AA6416" s="146"/>
      <c r="AB6416" s="148"/>
    </row>
    <row r="6417" spans="1:28" x14ac:dyDescent="0.2">
      <c r="A6417" s="150"/>
      <c r="B6417" s="149" t="str">
        <f t="shared" si="573"/>
        <v/>
      </c>
      <c r="C6417" s="140">
        <f t="shared" si="574"/>
        <v>68256000</v>
      </c>
      <c r="D6417" s="144"/>
      <c r="G6417" s="147"/>
      <c r="X6417" s="146"/>
      <c r="Y6417" s="146"/>
      <c r="Z6417" s="199"/>
      <c r="AA6417" s="146"/>
      <c r="AB6417" s="148"/>
    </row>
    <row r="6418" spans="1:28" x14ac:dyDescent="0.2">
      <c r="A6418" s="150"/>
      <c r="B6418" s="149" t="str">
        <f t="shared" si="573"/>
        <v/>
      </c>
      <c r="C6418" s="140">
        <f t="shared" si="574"/>
        <v>68266800</v>
      </c>
      <c r="D6418" s="144"/>
      <c r="G6418" s="147"/>
      <c r="X6418" s="146"/>
      <c r="Y6418" s="146"/>
      <c r="Z6418" s="199"/>
      <c r="AA6418" s="146"/>
      <c r="AB6418" s="148"/>
    </row>
    <row r="6419" spans="1:28" x14ac:dyDescent="0.2">
      <c r="A6419" s="150"/>
      <c r="B6419" s="149" t="str">
        <f t="shared" si="573"/>
        <v/>
      </c>
      <c r="C6419" s="140">
        <f t="shared" si="574"/>
        <v>68277600</v>
      </c>
      <c r="D6419" s="144"/>
      <c r="G6419" s="147"/>
      <c r="X6419" s="146"/>
      <c r="Y6419" s="146"/>
      <c r="Z6419" s="199"/>
      <c r="AA6419" s="146"/>
      <c r="AB6419" s="148"/>
    </row>
    <row r="6420" spans="1:28" x14ac:dyDescent="0.2">
      <c r="A6420" s="150"/>
      <c r="B6420" s="149" t="str">
        <f t="shared" si="573"/>
        <v/>
      </c>
      <c r="C6420" s="140">
        <f t="shared" si="574"/>
        <v>68288400</v>
      </c>
      <c r="D6420" s="144"/>
      <c r="G6420" s="147"/>
      <c r="X6420" s="146"/>
      <c r="Y6420" s="146"/>
      <c r="Z6420" s="199"/>
      <c r="AA6420" s="146"/>
      <c r="AB6420" s="148"/>
    </row>
    <row r="6421" spans="1:28" x14ac:dyDescent="0.2">
      <c r="A6421" s="150"/>
      <c r="B6421" s="149" t="str">
        <f t="shared" si="573"/>
        <v/>
      </c>
      <c r="C6421" s="140">
        <f t="shared" si="574"/>
        <v>68299200</v>
      </c>
      <c r="D6421" s="144"/>
      <c r="G6421" s="147"/>
      <c r="X6421" s="146"/>
      <c r="Y6421" s="146"/>
      <c r="Z6421" s="199"/>
      <c r="AA6421" s="146"/>
      <c r="AB6421" s="148"/>
    </row>
    <row r="6422" spans="1:28" x14ac:dyDescent="0.2">
      <c r="A6422" s="150"/>
      <c r="B6422" s="149" t="str">
        <f t="shared" si="573"/>
        <v/>
      </c>
      <c r="C6422" s="140">
        <f t="shared" si="574"/>
        <v>68310000</v>
      </c>
      <c r="D6422" s="144"/>
      <c r="G6422" s="147"/>
      <c r="X6422" s="146"/>
      <c r="Y6422" s="146"/>
      <c r="Z6422" s="199"/>
      <c r="AA6422" s="146"/>
      <c r="AB6422" s="148"/>
    </row>
    <row r="6423" spans="1:28" x14ac:dyDescent="0.2">
      <c r="A6423" s="150"/>
      <c r="B6423" s="149" t="str">
        <f t="shared" si="573"/>
        <v/>
      </c>
      <c r="C6423" s="140">
        <f t="shared" si="574"/>
        <v>68320800</v>
      </c>
      <c r="D6423" s="144"/>
      <c r="G6423" s="147"/>
      <c r="X6423" s="146"/>
      <c r="Y6423" s="146"/>
      <c r="Z6423" s="199"/>
      <c r="AA6423" s="146"/>
      <c r="AB6423" s="148"/>
    </row>
    <row r="6424" spans="1:28" x14ac:dyDescent="0.2">
      <c r="A6424" s="150"/>
      <c r="B6424" s="149" t="str">
        <f t="shared" si="573"/>
        <v/>
      </c>
      <c r="C6424" s="140">
        <f t="shared" si="574"/>
        <v>68331600</v>
      </c>
      <c r="D6424" s="144"/>
      <c r="G6424" s="147"/>
      <c r="X6424" s="146"/>
      <c r="Y6424" s="146"/>
      <c r="Z6424" s="199"/>
      <c r="AA6424" s="146"/>
      <c r="AB6424" s="148"/>
    </row>
    <row r="6425" spans="1:28" x14ac:dyDescent="0.2">
      <c r="A6425" s="150"/>
      <c r="B6425" s="149" t="str">
        <f t="shared" si="573"/>
        <v/>
      </c>
      <c r="C6425" s="140">
        <f t="shared" si="574"/>
        <v>68342400</v>
      </c>
      <c r="D6425" s="144"/>
      <c r="G6425" s="147"/>
      <c r="X6425" s="146"/>
      <c r="Y6425" s="146"/>
      <c r="Z6425" s="199"/>
      <c r="AA6425" s="146"/>
      <c r="AB6425" s="148"/>
    </row>
    <row r="6426" spans="1:28" x14ac:dyDescent="0.2">
      <c r="A6426" s="150"/>
      <c r="B6426" s="149" t="str">
        <f t="shared" si="573"/>
        <v/>
      </c>
      <c r="C6426" s="140">
        <f t="shared" si="574"/>
        <v>68353200</v>
      </c>
      <c r="D6426" s="144"/>
      <c r="G6426" s="147"/>
      <c r="X6426" s="146"/>
      <c r="Y6426" s="146"/>
      <c r="Z6426" s="199"/>
      <c r="AA6426" s="146"/>
      <c r="AB6426" s="148"/>
    </row>
    <row r="6427" spans="1:28" x14ac:dyDescent="0.2">
      <c r="A6427" s="150"/>
      <c r="B6427" s="149" t="str">
        <f t="shared" si="573"/>
        <v/>
      </c>
      <c r="C6427" s="140">
        <f t="shared" si="574"/>
        <v>68364000</v>
      </c>
      <c r="D6427" s="144"/>
      <c r="G6427" s="147"/>
      <c r="X6427" s="146"/>
      <c r="Y6427" s="146"/>
      <c r="Z6427" s="199"/>
      <c r="AA6427" s="146"/>
      <c r="AB6427" s="148"/>
    </row>
    <row r="6428" spans="1:28" x14ac:dyDescent="0.2">
      <c r="A6428" s="150"/>
      <c r="B6428" s="149" t="str">
        <f t="shared" si="573"/>
        <v/>
      </c>
      <c r="C6428" s="140">
        <f t="shared" si="574"/>
        <v>68374800</v>
      </c>
      <c r="D6428" s="144"/>
      <c r="G6428" s="147"/>
      <c r="X6428" s="146"/>
      <c r="Y6428" s="146"/>
      <c r="Z6428" s="199"/>
      <c r="AA6428" s="146"/>
      <c r="AB6428" s="148"/>
    </row>
    <row r="6429" spans="1:28" x14ac:dyDescent="0.2">
      <c r="A6429" s="150"/>
      <c r="B6429" s="149" t="str">
        <f t="shared" si="573"/>
        <v/>
      </c>
      <c r="C6429" s="140">
        <f t="shared" si="574"/>
        <v>68385600</v>
      </c>
      <c r="D6429" s="144"/>
      <c r="G6429" s="147"/>
      <c r="X6429" s="146"/>
      <c r="Y6429" s="146"/>
      <c r="Z6429" s="199"/>
      <c r="AA6429" s="146"/>
      <c r="AB6429" s="148"/>
    </row>
    <row r="6430" spans="1:28" x14ac:dyDescent="0.2">
      <c r="A6430" s="150"/>
      <c r="B6430" s="149" t="str">
        <f t="shared" si="573"/>
        <v/>
      </c>
      <c r="C6430" s="140">
        <f t="shared" si="574"/>
        <v>68396400</v>
      </c>
      <c r="D6430" s="144"/>
      <c r="G6430" s="147"/>
      <c r="X6430" s="146"/>
      <c r="Y6430" s="146"/>
      <c r="Z6430" s="199"/>
      <c r="AA6430" s="146"/>
      <c r="AB6430" s="148"/>
    </row>
    <row r="6431" spans="1:28" x14ac:dyDescent="0.2">
      <c r="A6431" s="150"/>
      <c r="B6431" s="149" t="str">
        <f t="shared" si="573"/>
        <v/>
      </c>
      <c r="C6431" s="140">
        <f t="shared" si="574"/>
        <v>68407200</v>
      </c>
      <c r="D6431" s="144"/>
      <c r="G6431" s="147"/>
      <c r="X6431" s="146"/>
      <c r="Y6431" s="146"/>
      <c r="Z6431" s="199"/>
      <c r="AA6431" s="146"/>
      <c r="AB6431" s="148"/>
    </row>
    <row r="6432" spans="1:28" x14ac:dyDescent="0.2">
      <c r="A6432" s="150"/>
      <c r="B6432" s="149" t="str">
        <f t="shared" si="573"/>
        <v/>
      </c>
      <c r="C6432" s="140">
        <f t="shared" si="574"/>
        <v>68418000</v>
      </c>
      <c r="D6432" s="144"/>
      <c r="G6432" s="147"/>
      <c r="X6432" s="146"/>
      <c r="Y6432" s="146"/>
      <c r="Z6432" s="199"/>
      <c r="AA6432" s="146"/>
      <c r="AB6432" s="148"/>
    </row>
    <row r="6433" spans="1:28" x14ac:dyDescent="0.2">
      <c r="A6433" s="150"/>
      <c r="B6433" s="149" t="str">
        <f t="shared" si="573"/>
        <v/>
      </c>
      <c r="C6433" s="140">
        <f t="shared" si="574"/>
        <v>68428800</v>
      </c>
      <c r="D6433" s="144"/>
      <c r="G6433" s="147"/>
      <c r="X6433" s="146"/>
      <c r="Y6433" s="146"/>
      <c r="Z6433" s="199"/>
      <c r="AA6433" s="146"/>
      <c r="AB6433" s="148"/>
    </row>
    <row r="6434" spans="1:28" x14ac:dyDescent="0.2">
      <c r="A6434" s="150"/>
      <c r="B6434" s="149" t="str">
        <f t="shared" si="573"/>
        <v/>
      </c>
      <c r="C6434" s="140">
        <f t="shared" si="574"/>
        <v>68439600</v>
      </c>
      <c r="D6434" s="144"/>
      <c r="G6434" s="147"/>
      <c r="X6434" s="146"/>
      <c r="Y6434" s="146"/>
      <c r="Z6434" s="199"/>
      <c r="AA6434" s="146"/>
      <c r="AB6434" s="148"/>
    </row>
    <row r="6435" spans="1:28" x14ac:dyDescent="0.2">
      <c r="A6435" s="150"/>
      <c r="B6435" s="149" t="str">
        <f t="shared" si="573"/>
        <v/>
      </c>
      <c r="C6435" s="140">
        <f t="shared" si="574"/>
        <v>68450400</v>
      </c>
      <c r="D6435" s="144"/>
      <c r="G6435" s="147"/>
      <c r="X6435" s="146"/>
      <c r="Y6435" s="146"/>
      <c r="Z6435" s="199"/>
      <c r="AA6435" s="146"/>
      <c r="AB6435" s="148"/>
    </row>
    <row r="6436" spans="1:28" x14ac:dyDescent="0.2">
      <c r="A6436" s="150"/>
      <c r="B6436" s="149" t="str">
        <f t="shared" si="573"/>
        <v/>
      </c>
      <c r="C6436" s="140">
        <f t="shared" si="574"/>
        <v>68461200</v>
      </c>
      <c r="D6436" s="144"/>
      <c r="G6436" s="147"/>
      <c r="X6436" s="146"/>
      <c r="Y6436" s="146"/>
      <c r="Z6436" s="199"/>
      <c r="AA6436" s="146"/>
      <c r="AB6436" s="148"/>
    </row>
    <row r="6437" spans="1:28" x14ac:dyDescent="0.2">
      <c r="A6437" s="150"/>
      <c r="B6437" s="149" t="str">
        <f t="shared" si="573"/>
        <v/>
      </c>
      <c r="C6437" s="140">
        <f t="shared" si="574"/>
        <v>68472000</v>
      </c>
      <c r="D6437" s="144"/>
      <c r="G6437" s="147"/>
      <c r="X6437" s="146"/>
      <c r="Y6437" s="146"/>
      <c r="Z6437" s="199"/>
      <c r="AA6437" s="146"/>
      <c r="AB6437" s="148"/>
    </row>
    <row r="6438" spans="1:28" x14ac:dyDescent="0.2">
      <c r="A6438" s="150"/>
      <c r="B6438" s="149" t="str">
        <f t="shared" si="573"/>
        <v/>
      </c>
      <c r="C6438" s="140">
        <f t="shared" si="574"/>
        <v>68482800</v>
      </c>
      <c r="D6438" s="144"/>
      <c r="G6438" s="147"/>
      <c r="X6438" s="146"/>
      <c r="Y6438" s="146"/>
      <c r="Z6438" s="199"/>
      <c r="AA6438" s="146"/>
      <c r="AB6438" s="148"/>
    </row>
    <row r="6439" spans="1:28" x14ac:dyDescent="0.2">
      <c r="A6439" s="150"/>
      <c r="B6439" s="149" t="str">
        <f t="shared" si="573"/>
        <v/>
      </c>
      <c r="C6439" s="140">
        <f t="shared" si="574"/>
        <v>68493600</v>
      </c>
      <c r="D6439" s="144"/>
      <c r="G6439" s="147"/>
      <c r="X6439" s="146"/>
      <c r="Y6439" s="146"/>
      <c r="Z6439" s="199"/>
      <c r="AA6439" s="146"/>
      <c r="AB6439" s="148"/>
    </row>
    <row r="6440" spans="1:28" x14ac:dyDescent="0.2">
      <c r="A6440" s="150"/>
      <c r="B6440" s="149" t="str">
        <f t="shared" si="573"/>
        <v/>
      </c>
      <c r="C6440" s="140">
        <f t="shared" si="574"/>
        <v>68504400</v>
      </c>
      <c r="D6440" s="144"/>
      <c r="G6440" s="147"/>
      <c r="X6440" s="146"/>
      <c r="Y6440" s="146"/>
      <c r="Z6440" s="199"/>
      <c r="AA6440" s="146"/>
      <c r="AB6440" s="148"/>
    </row>
    <row r="6441" spans="1:28" x14ac:dyDescent="0.2">
      <c r="A6441" s="150"/>
      <c r="B6441" s="149" t="str">
        <f t="shared" si="573"/>
        <v/>
      </c>
      <c r="C6441" s="140">
        <f t="shared" si="574"/>
        <v>68515200</v>
      </c>
      <c r="D6441" s="144"/>
      <c r="G6441" s="147"/>
      <c r="X6441" s="146"/>
      <c r="Y6441" s="146"/>
      <c r="Z6441" s="199"/>
      <c r="AA6441" s="146"/>
      <c r="AB6441" s="148"/>
    </row>
    <row r="6442" spans="1:28" x14ac:dyDescent="0.2">
      <c r="A6442" s="150"/>
      <c r="B6442" s="149" t="str">
        <f t="shared" si="573"/>
        <v/>
      </c>
      <c r="C6442" s="140">
        <f t="shared" si="574"/>
        <v>68526000</v>
      </c>
      <c r="D6442" s="144"/>
      <c r="G6442" s="147"/>
      <c r="X6442" s="146"/>
      <c r="Y6442" s="146"/>
      <c r="Z6442" s="199"/>
      <c r="AA6442" s="146"/>
      <c r="AB6442" s="148"/>
    </row>
    <row r="6443" spans="1:28" x14ac:dyDescent="0.2">
      <c r="A6443" s="150"/>
      <c r="B6443" s="149" t="str">
        <f t="shared" si="573"/>
        <v/>
      </c>
      <c r="C6443" s="140">
        <f t="shared" si="574"/>
        <v>68536800</v>
      </c>
      <c r="D6443" s="144"/>
      <c r="G6443" s="147"/>
      <c r="X6443" s="146"/>
      <c r="Y6443" s="146"/>
      <c r="Z6443" s="199"/>
      <c r="AA6443" s="146"/>
      <c r="AB6443" s="148"/>
    </row>
    <row r="6444" spans="1:28" x14ac:dyDescent="0.2">
      <c r="A6444" s="150"/>
      <c r="B6444" s="149" t="str">
        <f t="shared" si="573"/>
        <v/>
      </c>
      <c r="C6444" s="140">
        <f t="shared" si="574"/>
        <v>68547600</v>
      </c>
      <c r="D6444" s="144"/>
      <c r="G6444" s="147"/>
      <c r="X6444" s="146"/>
      <c r="Y6444" s="146"/>
      <c r="Z6444" s="199"/>
      <c r="AA6444" s="146"/>
      <c r="AB6444" s="148"/>
    </row>
    <row r="6445" spans="1:28" x14ac:dyDescent="0.2">
      <c r="A6445" s="150"/>
      <c r="B6445" s="149" t="str">
        <f t="shared" si="573"/>
        <v/>
      </c>
      <c r="C6445" s="140">
        <f t="shared" si="574"/>
        <v>68558400</v>
      </c>
      <c r="D6445" s="144"/>
      <c r="G6445" s="147"/>
      <c r="X6445" s="146"/>
      <c r="Y6445" s="146"/>
      <c r="Z6445" s="199"/>
      <c r="AA6445" s="146"/>
      <c r="AB6445" s="148"/>
    </row>
    <row r="6446" spans="1:28" x14ac:dyDescent="0.2">
      <c r="A6446" s="150"/>
      <c r="B6446" s="149" t="str">
        <f t="shared" si="573"/>
        <v/>
      </c>
      <c r="C6446" s="140">
        <f t="shared" si="574"/>
        <v>68569200</v>
      </c>
      <c r="D6446" s="144"/>
      <c r="G6446" s="147"/>
      <c r="X6446" s="146"/>
      <c r="Y6446" s="146"/>
      <c r="Z6446" s="199"/>
      <c r="AA6446" s="146"/>
      <c r="AB6446" s="148"/>
    </row>
    <row r="6447" spans="1:28" x14ac:dyDescent="0.2">
      <c r="A6447" s="150"/>
      <c r="B6447" s="149" t="str">
        <f t="shared" si="573"/>
        <v/>
      </c>
      <c r="C6447" s="140">
        <f t="shared" si="574"/>
        <v>68580000</v>
      </c>
      <c r="D6447" s="144"/>
      <c r="G6447" s="147"/>
      <c r="X6447" s="146"/>
      <c r="Y6447" s="146"/>
      <c r="Z6447" s="199"/>
      <c r="AA6447" s="146"/>
      <c r="AB6447" s="148"/>
    </row>
    <row r="6448" spans="1:28" x14ac:dyDescent="0.2">
      <c r="A6448" s="150"/>
      <c r="B6448" s="149" t="str">
        <f t="shared" si="573"/>
        <v/>
      </c>
      <c r="C6448" s="140">
        <f t="shared" si="574"/>
        <v>68590800</v>
      </c>
      <c r="D6448" s="144"/>
      <c r="G6448" s="147"/>
      <c r="X6448" s="146"/>
      <c r="Y6448" s="146"/>
      <c r="Z6448" s="199"/>
      <c r="AA6448" s="146"/>
      <c r="AB6448" s="148"/>
    </row>
    <row r="6449" spans="1:28" x14ac:dyDescent="0.2">
      <c r="A6449" s="150"/>
      <c r="B6449" s="149" t="str">
        <f t="shared" si="573"/>
        <v/>
      </c>
      <c r="C6449" s="140">
        <f t="shared" si="574"/>
        <v>68601600</v>
      </c>
      <c r="D6449" s="144"/>
      <c r="G6449" s="147"/>
      <c r="X6449" s="146"/>
      <c r="Y6449" s="146"/>
      <c r="Z6449" s="199"/>
      <c r="AA6449" s="146"/>
      <c r="AB6449" s="148"/>
    </row>
    <row r="6450" spans="1:28" x14ac:dyDescent="0.2">
      <c r="A6450" s="150"/>
      <c r="B6450" s="149" t="str">
        <f t="shared" si="573"/>
        <v/>
      </c>
      <c r="C6450" s="140">
        <f t="shared" si="574"/>
        <v>68612400</v>
      </c>
      <c r="D6450" s="144"/>
      <c r="G6450" s="147"/>
      <c r="X6450" s="146"/>
      <c r="Y6450" s="146"/>
      <c r="Z6450" s="199"/>
      <c r="AA6450" s="146"/>
      <c r="AB6450" s="148"/>
    </row>
    <row r="6451" spans="1:28" x14ac:dyDescent="0.2">
      <c r="A6451" s="150"/>
      <c r="B6451" s="149" t="str">
        <f t="shared" si="573"/>
        <v/>
      </c>
      <c r="C6451" s="140">
        <f t="shared" si="574"/>
        <v>68623200</v>
      </c>
      <c r="D6451" s="144"/>
      <c r="G6451" s="147"/>
      <c r="X6451" s="146"/>
      <c r="Y6451" s="146"/>
      <c r="Z6451" s="199"/>
      <c r="AA6451" s="146"/>
      <c r="AB6451" s="148"/>
    </row>
    <row r="6452" spans="1:28" x14ac:dyDescent="0.2">
      <c r="A6452" s="150"/>
      <c r="B6452" s="149" t="str">
        <f t="shared" si="573"/>
        <v/>
      </c>
      <c r="C6452" s="140">
        <f t="shared" si="574"/>
        <v>68634000</v>
      </c>
      <c r="D6452" s="144"/>
      <c r="G6452" s="147"/>
      <c r="X6452" s="146"/>
      <c r="Y6452" s="146"/>
      <c r="Z6452" s="199"/>
      <c r="AA6452" s="146"/>
      <c r="AB6452" s="148"/>
    </row>
    <row r="6453" spans="1:28" x14ac:dyDescent="0.2">
      <c r="A6453" s="150"/>
      <c r="B6453" s="149" t="str">
        <f t="shared" si="573"/>
        <v/>
      </c>
      <c r="C6453" s="140">
        <f t="shared" si="574"/>
        <v>68644800</v>
      </c>
      <c r="D6453" s="144"/>
      <c r="G6453" s="147"/>
      <c r="X6453" s="146"/>
      <c r="Y6453" s="146"/>
      <c r="Z6453" s="199"/>
      <c r="AA6453" s="146"/>
      <c r="AB6453" s="148"/>
    </row>
    <row r="6454" spans="1:28" x14ac:dyDescent="0.2">
      <c r="A6454" s="150"/>
      <c r="B6454" s="149" t="str">
        <f t="shared" ref="B6454:B6517" si="575">IF(D6454="","",B6453+$N$5/24+0.000000001)</f>
        <v/>
      </c>
      <c r="C6454" s="140">
        <f t="shared" si="574"/>
        <v>68655600</v>
      </c>
      <c r="D6454" s="144"/>
      <c r="G6454" s="147"/>
      <c r="X6454" s="146"/>
      <c r="Y6454" s="146"/>
      <c r="Z6454" s="199"/>
      <c r="AA6454" s="146"/>
      <c r="AB6454" s="148"/>
    </row>
    <row r="6455" spans="1:28" x14ac:dyDescent="0.2">
      <c r="A6455" s="150"/>
      <c r="B6455" s="149" t="str">
        <f t="shared" si="575"/>
        <v/>
      </c>
      <c r="C6455" s="140">
        <f t="shared" si="574"/>
        <v>68666400</v>
      </c>
      <c r="D6455" s="144"/>
      <c r="G6455" s="147"/>
      <c r="X6455" s="146"/>
      <c r="Y6455" s="146"/>
      <c r="Z6455" s="199"/>
      <c r="AA6455" s="146"/>
      <c r="AB6455" s="148"/>
    </row>
    <row r="6456" spans="1:28" x14ac:dyDescent="0.2">
      <c r="A6456" s="150"/>
      <c r="B6456" s="149" t="str">
        <f t="shared" si="575"/>
        <v/>
      </c>
      <c r="C6456" s="140">
        <f t="shared" si="574"/>
        <v>68677200</v>
      </c>
      <c r="D6456" s="144"/>
      <c r="G6456" s="147"/>
      <c r="X6456" s="146"/>
      <c r="Y6456" s="146"/>
      <c r="Z6456" s="199"/>
      <c r="AA6456" s="146"/>
      <c r="AB6456" s="148"/>
    </row>
    <row r="6457" spans="1:28" x14ac:dyDescent="0.2">
      <c r="A6457" s="150"/>
      <c r="B6457" s="149" t="str">
        <f t="shared" si="575"/>
        <v/>
      </c>
      <c r="C6457" s="140">
        <f t="shared" si="574"/>
        <v>68688000</v>
      </c>
      <c r="D6457" s="144"/>
      <c r="G6457" s="147"/>
      <c r="X6457" s="146"/>
      <c r="Y6457" s="146"/>
      <c r="Z6457" s="199"/>
      <c r="AA6457" s="146"/>
      <c r="AB6457" s="148"/>
    </row>
    <row r="6458" spans="1:28" x14ac:dyDescent="0.2">
      <c r="A6458" s="150"/>
      <c r="B6458" s="149" t="str">
        <f t="shared" si="575"/>
        <v/>
      </c>
      <c r="C6458" s="140">
        <f t="shared" si="574"/>
        <v>68698800</v>
      </c>
      <c r="D6458" s="144"/>
      <c r="G6458" s="147"/>
      <c r="X6458" s="146"/>
      <c r="Y6458" s="146"/>
      <c r="Z6458" s="199"/>
      <c r="AA6458" s="146"/>
      <c r="AB6458" s="148"/>
    </row>
    <row r="6459" spans="1:28" x14ac:dyDescent="0.2">
      <c r="A6459" s="150"/>
      <c r="B6459" s="149" t="str">
        <f t="shared" si="575"/>
        <v/>
      </c>
      <c r="C6459" s="140">
        <f t="shared" si="574"/>
        <v>68709600</v>
      </c>
      <c r="D6459" s="144"/>
      <c r="G6459" s="147"/>
      <c r="X6459" s="146"/>
      <c r="Y6459" s="146"/>
      <c r="Z6459" s="199"/>
      <c r="AA6459" s="146"/>
      <c r="AB6459" s="148"/>
    </row>
    <row r="6460" spans="1:28" x14ac:dyDescent="0.2">
      <c r="A6460" s="150"/>
      <c r="B6460" s="149" t="str">
        <f t="shared" si="575"/>
        <v/>
      </c>
      <c r="C6460" s="140">
        <f t="shared" ref="C6460:C6523" si="576">C6459+$N$5*3600+0.00000000001</f>
        <v>68720400</v>
      </c>
      <c r="D6460" s="144"/>
      <c r="G6460" s="147"/>
      <c r="X6460" s="146"/>
      <c r="Y6460" s="146"/>
      <c r="Z6460" s="199"/>
      <c r="AA6460" s="146"/>
      <c r="AB6460" s="148"/>
    </row>
    <row r="6461" spans="1:28" x14ac:dyDescent="0.2">
      <c r="A6461" s="150"/>
      <c r="B6461" s="149" t="str">
        <f t="shared" si="575"/>
        <v/>
      </c>
      <c r="C6461" s="140">
        <f t="shared" si="576"/>
        <v>68731200</v>
      </c>
      <c r="D6461" s="144"/>
      <c r="G6461" s="147"/>
      <c r="X6461" s="146"/>
      <c r="Y6461" s="146"/>
      <c r="Z6461" s="199"/>
      <c r="AA6461" s="146"/>
      <c r="AB6461" s="148"/>
    </row>
    <row r="6462" spans="1:28" x14ac:dyDescent="0.2">
      <c r="A6462" s="150"/>
      <c r="B6462" s="149" t="str">
        <f t="shared" si="575"/>
        <v/>
      </c>
      <c r="C6462" s="140">
        <f t="shared" si="576"/>
        <v>68742000</v>
      </c>
      <c r="D6462" s="144"/>
      <c r="G6462" s="147"/>
      <c r="X6462" s="146"/>
      <c r="Y6462" s="146"/>
      <c r="Z6462" s="199"/>
      <c r="AA6462" s="146"/>
      <c r="AB6462" s="148"/>
    </row>
    <row r="6463" spans="1:28" x14ac:dyDescent="0.2">
      <c r="A6463" s="150"/>
      <c r="B6463" s="149" t="str">
        <f t="shared" si="575"/>
        <v/>
      </c>
      <c r="C6463" s="140">
        <f t="shared" si="576"/>
        <v>68752800</v>
      </c>
      <c r="D6463" s="144"/>
      <c r="G6463" s="147"/>
      <c r="X6463" s="146"/>
      <c r="Y6463" s="146"/>
      <c r="Z6463" s="199"/>
      <c r="AA6463" s="146"/>
      <c r="AB6463" s="148"/>
    </row>
    <row r="6464" spans="1:28" x14ac:dyDescent="0.2">
      <c r="A6464" s="150"/>
      <c r="B6464" s="149" t="str">
        <f t="shared" si="575"/>
        <v/>
      </c>
      <c r="C6464" s="140">
        <f t="shared" si="576"/>
        <v>68763600</v>
      </c>
      <c r="D6464" s="144"/>
      <c r="G6464" s="147"/>
      <c r="X6464" s="146"/>
      <c r="Y6464" s="146"/>
      <c r="Z6464" s="199"/>
      <c r="AA6464" s="146"/>
      <c r="AB6464" s="148"/>
    </row>
    <row r="6465" spans="1:28" x14ac:dyDescent="0.2">
      <c r="A6465" s="150"/>
      <c r="B6465" s="149" t="str">
        <f t="shared" si="575"/>
        <v/>
      </c>
      <c r="C6465" s="140">
        <f t="shared" si="576"/>
        <v>68774400</v>
      </c>
      <c r="D6465" s="144"/>
      <c r="G6465" s="147"/>
      <c r="X6465" s="146"/>
      <c r="Y6465" s="146"/>
      <c r="Z6465" s="199"/>
      <c r="AA6465" s="146"/>
      <c r="AB6465" s="148"/>
    </row>
    <row r="6466" spans="1:28" x14ac:dyDescent="0.2">
      <c r="A6466" s="150"/>
      <c r="B6466" s="149" t="str">
        <f t="shared" si="575"/>
        <v/>
      </c>
      <c r="C6466" s="140">
        <f t="shared" si="576"/>
        <v>68785200</v>
      </c>
      <c r="D6466" s="144"/>
      <c r="G6466" s="147"/>
      <c r="X6466" s="146"/>
      <c r="Y6466" s="146"/>
      <c r="Z6466" s="199"/>
      <c r="AA6466" s="146"/>
      <c r="AB6466" s="148"/>
    </row>
    <row r="6467" spans="1:28" x14ac:dyDescent="0.2">
      <c r="A6467" s="150"/>
      <c r="B6467" s="149" t="str">
        <f t="shared" si="575"/>
        <v/>
      </c>
      <c r="C6467" s="140">
        <f t="shared" si="576"/>
        <v>68796000</v>
      </c>
      <c r="D6467" s="144"/>
      <c r="G6467" s="147"/>
      <c r="X6467" s="146"/>
      <c r="Y6467" s="146"/>
      <c r="Z6467" s="199"/>
      <c r="AA6467" s="146"/>
      <c r="AB6467" s="148"/>
    </row>
    <row r="6468" spans="1:28" x14ac:dyDescent="0.2">
      <c r="A6468" s="150"/>
      <c r="B6468" s="149" t="str">
        <f t="shared" si="575"/>
        <v/>
      </c>
      <c r="C6468" s="140">
        <f t="shared" si="576"/>
        <v>68806800</v>
      </c>
      <c r="D6468" s="144"/>
      <c r="G6468" s="147"/>
      <c r="X6468" s="146"/>
      <c r="Y6468" s="146"/>
      <c r="Z6468" s="199"/>
      <c r="AA6468" s="146"/>
      <c r="AB6468" s="148"/>
    </row>
    <row r="6469" spans="1:28" x14ac:dyDescent="0.2">
      <c r="A6469" s="150"/>
      <c r="B6469" s="149" t="str">
        <f t="shared" si="575"/>
        <v/>
      </c>
      <c r="C6469" s="140">
        <f t="shared" si="576"/>
        <v>68817600</v>
      </c>
      <c r="D6469" s="144"/>
      <c r="G6469" s="147"/>
      <c r="X6469" s="146"/>
      <c r="Y6469" s="146"/>
      <c r="Z6469" s="199"/>
      <c r="AA6469" s="146"/>
      <c r="AB6469" s="148"/>
    </row>
    <row r="6470" spans="1:28" x14ac:dyDescent="0.2">
      <c r="A6470" s="150"/>
      <c r="B6470" s="149" t="str">
        <f t="shared" si="575"/>
        <v/>
      </c>
      <c r="C6470" s="140">
        <f t="shared" si="576"/>
        <v>68828400</v>
      </c>
      <c r="D6470" s="144"/>
      <c r="G6470" s="147"/>
      <c r="X6470" s="146"/>
      <c r="Y6470" s="146"/>
      <c r="Z6470" s="199"/>
      <c r="AA6470" s="146"/>
      <c r="AB6470" s="148"/>
    </row>
    <row r="6471" spans="1:28" x14ac:dyDescent="0.2">
      <c r="A6471" s="150"/>
      <c r="B6471" s="149" t="str">
        <f t="shared" si="575"/>
        <v/>
      </c>
      <c r="C6471" s="140">
        <f t="shared" si="576"/>
        <v>68839200</v>
      </c>
      <c r="D6471" s="144"/>
      <c r="G6471" s="147"/>
      <c r="X6471" s="146"/>
      <c r="Y6471" s="146"/>
      <c r="Z6471" s="199"/>
      <c r="AA6471" s="146"/>
      <c r="AB6471" s="148"/>
    </row>
    <row r="6472" spans="1:28" x14ac:dyDescent="0.2">
      <c r="A6472" s="150"/>
      <c r="B6472" s="149" t="str">
        <f t="shared" si="575"/>
        <v/>
      </c>
      <c r="C6472" s="140">
        <f t="shared" si="576"/>
        <v>68850000</v>
      </c>
      <c r="D6472" s="144"/>
      <c r="G6472" s="147"/>
      <c r="X6472" s="146"/>
      <c r="Y6472" s="146"/>
      <c r="Z6472" s="199"/>
      <c r="AA6472" s="146"/>
      <c r="AB6472" s="148"/>
    </row>
    <row r="6473" spans="1:28" x14ac:dyDescent="0.2">
      <c r="A6473" s="150"/>
      <c r="B6473" s="149" t="str">
        <f t="shared" si="575"/>
        <v/>
      </c>
      <c r="C6473" s="140">
        <f t="shared" si="576"/>
        <v>68860800</v>
      </c>
      <c r="D6473" s="144"/>
      <c r="G6473" s="147"/>
      <c r="X6473" s="146"/>
      <c r="Y6473" s="146"/>
      <c r="Z6473" s="199"/>
      <c r="AA6473" s="146"/>
      <c r="AB6473" s="148"/>
    </row>
    <row r="6474" spans="1:28" x14ac:dyDescent="0.2">
      <c r="A6474" s="150"/>
      <c r="B6474" s="149" t="str">
        <f t="shared" si="575"/>
        <v/>
      </c>
      <c r="C6474" s="140">
        <f t="shared" si="576"/>
        <v>68871600</v>
      </c>
      <c r="D6474" s="144"/>
      <c r="G6474" s="147"/>
      <c r="X6474" s="146"/>
      <c r="Y6474" s="146"/>
      <c r="Z6474" s="199"/>
      <c r="AA6474" s="146"/>
      <c r="AB6474" s="148"/>
    </row>
    <row r="6475" spans="1:28" x14ac:dyDescent="0.2">
      <c r="A6475" s="150"/>
      <c r="B6475" s="149" t="str">
        <f t="shared" si="575"/>
        <v/>
      </c>
      <c r="C6475" s="140">
        <f t="shared" si="576"/>
        <v>68882400</v>
      </c>
      <c r="D6475" s="144"/>
      <c r="G6475" s="147"/>
      <c r="X6475" s="146"/>
      <c r="Y6475" s="146"/>
      <c r="Z6475" s="199"/>
      <c r="AA6475" s="146"/>
      <c r="AB6475" s="148"/>
    </row>
    <row r="6476" spans="1:28" x14ac:dyDescent="0.2">
      <c r="A6476" s="150"/>
      <c r="B6476" s="149" t="str">
        <f t="shared" si="575"/>
        <v/>
      </c>
      <c r="C6476" s="140">
        <f t="shared" si="576"/>
        <v>68893200</v>
      </c>
      <c r="D6476" s="144"/>
      <c r="G6476" s="147"/>
      <c r="X6476" s="146"/>
      <c r="Y6476" s="146"/>
      <c r="Z6476" s="199"/>
      <c r="AA6476" s="146"/>
      <c r="AB6476" s="148"/>
    </row>
    <row r="6477" spans="1:28" x14ac:dyDescent="0.2">
      <c r="A6477" s="150"/>
      <c r="B6477" s="149" t="str">
        <f t="shared" si="575"/>
        <v/>
      </c>
      <c r="C6477" s="140">
        <f t="shared" si="576"/>
        <v>68904000</v>
      </c>
      <c r="D6477" s="144"/>
      <c r="G6477" s="147"/>
      <c r="X6477" s="146"/>
      <c r="Y6477" s="146"/>
      <c r="Z6477" s="199"/>
      <c r="AA6477" s="146"/>
      <c r="AB6477" s="148"/>
    </row>
    <row r="6478" spans="1:28" x14ac:dyDescent="0.2">
      <c r="A6478" s="150"/>
      <c r="B6478" s="149" t="str">
        <f t="shared" si="575"/>
        <v/>
      </c>
      <c r="C6478" s="140">
        <f t="shared" si="576"/>
        <v>68914800</v>
      </c>
      <c r="D6478" s="144"/>
      <c r="G6478" s="147"/>
      <c r="X6478" s="146"/>
      <c r="Y6478" s="146"/>
      <c r="Z6478" s="199"/>
      <c r="AA6478" s="146"/>
      <c r="AB6478" s="148"/>
    </row>
    <row r="6479" spans="1:28" x14ac:dyDescent="0.2">
      <c r="A6479" s="150"/>
      <c r="B6479" s="149" t="str">
        <f t="shared" si="575"/>
        <v/>
      </c>
      <c r="C6479" s="140">
        <f t="shared" si="576"/>
        <v>68925600</v>
      </c>
      <c r="D6479" s="144"/>
      <c r="G6479" s="147"/>
      <c r="X6479" s="146"/>
      <c r="Y6479" s="146"/>
      <c r="Z6479" s="199"/>
      <c r="AA6479" s="146"/>
      <c r="AB6479" s="148"/>
    </row>
    <row r="6480" spans="1:28" x14ac:dyDescent="0.2">
      <c r="A6480" s="150"/>
      <c r="B6480" s="149" t="str">
        <f t="shared" si="575"/>
        <v/>
      </c>
      <c r="C6480" s="140">
        <f t="shared" si="576"/>
        <v>68936400</v>
      </c>
      <c r="D6480" s="144"/>
      <c r="G6480" s="147"/>
      <c r="X6480" s="146"/>
      <c r="Y6480" s="146"/>
      <c r="Z6480" s="199"/>
      <c r="AA6480" s="146"/>
      <c r="AB6480" s="148"/>
    </row>
    <row r="6481" spans="1:28" x14ac:dyDescent="0.2">
      <c r="A6481" s="150"/>
      <c r="B6481" s="149" t="str">
        <f t="shared" si="575"/>
        <v/>
      </c>
      <c r="C6481" s="140">
        <f t="shared" si="576"/>
        <v>68947200</v>
      </c>
      <c r="D6481" s="144"/>
      <c r="G6481" s="147"/>
      <c r="X6481" s="146"/>
      <c r="Y6481" s="146"/>
      <c r="Z6481" s="199"/>
      <c r="AA6481" s="146"/>
      <c r="AB6481" s="148"/>
    </row>
    <row r="6482" spans="1:28" x14ac:dyDescent="0.2">
      <c r="A6482" s="150"/>
      <c r="B6482" s="149" t="str">
        <f t="shared" si="575"/>
        <v/>
      </c>
      <c r="C6482" s="140">
        <f t="shared" si="576"/>
        <v>68958000</v>
      </c>
      <c r="D6482" s="144"/>
      <c r="G6482" s="147"/>
      <c r="X6482" s="146"/>
      <c r="Y6482" s="146"/>
      <c r="Z6482" s="199"/>
      <c r="AA6482" s="146"/>
      <c r="AB6482" s="148"/>
    </row>
    <row r="6483" spans="1:28" x14ac:dyDescent="0.2">
      <c r="A6483" s="150"/>
      <c r="B6483" s="149" t="str">
        <f t="shared" si="575"/>
        <v/>
      </c>
      <c r="C6483" s="140">
        <f t="shared" si="576"/>
        <v>68968800</v>
      </c>
      <c r="D6483" s="144"/>
      <c r="G6483" s="147"/>
      <c r="X6483" s="146"/>
      <c r="Y6483" s="146"/>
      <c r="Z6483" s="199"/>
      <c r="AA6483" s="146"/>
      <c r="AB6483" s="148"/>
    </row>
    <row r="6484" spans="1:28" x14ac:dyDescent="0.2">
      <c r="A6484" s="150"/>
      <c r="B6484" s="149" t="str">
        <f t="shared" si="575"/>
        <v/>
      </c>
      <c r="C6484" s="140">
        <f t="shared" si="576"/>
        <v>68979600</v>
      </c>
      <c r="D6484" s="144"/>
      <c r="G6484" s="147"/>
      <c r="X6484" s="146"/>
      <c r="Y6484" s="146"/>
      <c r="Z6484" s="199"/>
      <c r="AA6484" s="146"/>
      <c r="AB6484" s="148"/>
    </row>
    <row r="6485" spans="1:28" x14ac:dyDescent="0.2">
      <c r="A6485" s="150"/>
      <c r="B6485" s="149" t="str">
        <f t="shared" si="575"/>
        <v/>
      </c>
      <c r="C6485" s="140">
        <f t="shared" si="576"/>
        <v>68990400</v>
      </c>
      <c r="D6485" s="144"/>
      <c r="G6485" s="147"/>
      <c r="X6485" s="146"/>
      <c r="Y6485" s="146"/>
      <c r="Z6485" s="199"/>
      <c r="AA6485" s="146"/>
      <c r="AB6485" s="148"/>
    </row>
    <row r="6486" spans="1:28" x14ac:dyDescent="0.2">
      <c r="A6486" s="150"/>
      <c r="B6486" s="149" t="str">
        <f t="shared" si="575"/>
        <v/>
      </c>
      <c r="C6486" s="140">
        <f t="shared" si="576"/>
        <v>69001200</v>
      </c>
      <c r="D6486" s="144"/>
      <c r="G6486" s="147"/>
      <c r="X6486" s="146"/>
      <c r="Y6486" s="146"/>
      <c r="Z6486" s="199"/>
      <c r="AA6486" s="146"/>
      <c r="AB6486" s="148"/>
    </row>
    <row r="6487" spans="1:28" x14ac:dyDescent="0.2">
      <c r="A6487" s="150"/>
      <c r="B6487" s="149" t="str">
        <f t="shared" si="575"/>
        <v/>
      </c>
      <c r="C6487" s="140">
        <f t="shared" si="576"/>
        <v>69012000</v>
      </c>
      <c r="D6487" s="144"/>
      <c r="G6487" s="147"/>
      <c r="X6487" s="146"/>
      <c r="Y6487" s="146"/>
      <c r="Z6487" s="199"/>
      <c r="AA6487" s="146"/>
      <c r="AB6487" s="148"/>
    </row>
    <row r="6488" spans="1:28" x14ac:dyDescent="0.2">
      <c r="A6488" s="150"/>
      <c r="B6488" s="149" t="str">
        <f t="shared" si="575"/>
        <v/>
      </c>
      <c r="C6488" s="140">
        <f t="shared" si="576"/>
        <v>69022800</v>
      </c>
      <c r="D6488" s="144"/>
      <c r="G6488" s="147"/>
      <c r="X6488" s="146"/>
      <c r="Y6488" s="146"/>
      <c r="Z6488" s="199"/>
      <c r="AA6488" s="146"/>
      <c r="AB6488" s="148"/>
    </row>
    <row r="6489" spans="1:28" x14ac:dyDescent="0.2">
      <c r="A6489" s="150"/>
      <c r="B6489" s="149" t="str">
        <f t="shared" si="575"/>
        <v/>
      </c>
      <c r="C6489" s="140">
        <f t="shared" si="576"/>
        <v>69033600</v>
      </c>
      <c r="D6489" s="144"/>
      <c r="G6489" s="147"/>
      <c r="X6489" s="146"/>
      <c r="Y6489" s="146"/>
      <c r="Z6489" s="199"/>
      <c r="AA6489" s="146"/>
      <c r="AB6489" s="148"/>
    </row>
    <row r="6490" spans="1:28" x14ac:dyDescent="0.2">
      <c r="A6490" s="150"/>
      <c r="B6490" s="149" t="str">
        <f t="shared" si="575"/>
        <v/>
      </c>
      <c r="C6490" s="140">
        <f t="shared" si="576"/>
        <v>69044400</v>
      </c>
      <c r="D6490" s="144"/>
      <c r="G6490" s="147"/>
      <c r="X6490" s="146"/>
      <c r="Y6490" s="146"/>
      <c r="Z6490" s="199"/>
      <c r="AA6490" s="146"/>
      <c r="AB6490" s="148"/>
    </row>
    <row r="6491" spans="1:28" x14ac:dyDescent="0.2">
      <c r="A6491" s="150"/>
      <c r="B6491" s="149" t="str">
        <f t="shared" si="575"/>
        <v/>
      </c>
      <c r="C6491" s="140">
        <f t="shared" si="576"/>
        <v>69055200</v>
      </c>
      <c r="D6491" s="144"/>
      <c r="G6491" s="147"/>
      <c r="X6491" s="146"/>
      <c r="Y6491" s="146"/>
      <c r="Z6491" s="199"/>
      <c r="AA6491" s="146"/>
      <c r="AB6491" s="148"/>
    </row>
    <row r="6492" spans="1:28" x14ac:dyDescent="0.2">
      <c r="A6492" s="150"/>
      <c r="B6492" s="149" t="str">
        <f t="shared" si="575"/>
        <v/>
      </c>
      <c r="C6492" s="140">
        <f t="shared" si="576"/>
        <v>69066000</v>
      </c>
      <c r="D6492" s="144"/>
      <c r="G6492" s="147"/>
      <c r="X6492" s="146"/>
      <c r="Y6492" s="146"/>
      <c r="Z6492" s="199"/>
      <c r="AA6492" s="146"/>
      <c r="AB6492" s="148"/>
    </row>
    <row r="6493" spans="1:28" x14ac:dyDescent="0.2">
      <c r="A6493" s="150"/>
      <c r="B6493" s="149" t="str">
        <f t="shared" si="575"/>
        <v/>
      </c>
      <c r="C6493" s="140">
        <f t="shared" si="576"/>
        <v>69076800</v>
      </c>
      <c r="D6493" s="144"/>
      <c r="G6493" s="147"/>
      <c r="X6493" s="146"/>
      <c r="Y6493" s="146"/>
      <c r="Z6493" s="199"/>
      <c r="AA6493" s="146"/>
      <c r="AB6493" s="148"/>
    </row>
    <row r="6494" spans="1:28" x14ac:dyDescent="0.2">
      <c r="A6494" s="150"/>
      <c r="B6494" s="149" t="str">
        <f t="shared" si="575"/>
        <v/>
      </c>
      <c r="C6494" s="140">
        <f t="shared" si="576"/>
        <v>69087600</v>
      </c>
      <c r="D6494" s="144"/>
      <c r="G6494" s="147"/>
      <c r="X6494" s="146"/>
      <c r="Y6494" s="146"/>
      <c r="Z6494" s="199"/>
      <c r="AA6494" s="146"/>
      <c r="AB6494" s="148"/>
    </row>
    <row r="6495" spans="1:28" x14ac:dyDescent="0.2">
      <c r="A6495" s="150"/>
      <c r="B6495" s="149" t="str">
        <f t="shared" si="575"/>
        <v/>
      </c>
      <c r="C6495" s="140">
        <f t="shared" si="576"/>
        <v>69098400</v>
      </c>
      <c r="D6495" s="144"/>
      <c r="G6495" s="147"/>
      <c r="X6495" s="146"/>
      <c r="Y6495" s="146"/>
      <c r="Z6495" s="199"/>
      <c r="AA6495" s="146"/>
      <c r="AB6495" s="148"/>
    </row>
    <row r="6496" spans="1:28" x14ac:dyDescent="0.2">
      <c r="A6496" s="150"/>
      <c r="B6496" s="149" t="str">
        <f t="shared" si="575"/>
        <v/>
      </c>
      <c r="C6496" s="140">
        <f t="shared" si="576"/>
        <v>69109200</v>
      </c>
      <c r="D6496" s="144"/>
      <c r="G6496" s="147"/>
      <c r="X6496" s="146"/>
      <c r="Y6496" s="146"/>
      <c r="Z6496" s="199"/>
      <c r="AA6496" s="146"/>
      <c r="AB6496" s="148"/>
    </row>
    <row r="6497" spans="1:28" x14ac:dyDescent="0.2">
      <c r="A6497" s="150"/>
      <c r="B6497" s="149" t="str">
        <f t="shared" si="575"/>
        <v/>
      </c>
      <c r="C6497" s="140">
        <f t="shared" si="576"/>
        <v>69120000</v>
      </c>
      <c r="D6497" s="144"/>
      <c r="G6497" s="147"/>
      <c r="X6497" s="146"/>
      <c r="Y6497" s="146"/>
      <c r="Z6497" s="199"/>
      <c r="AA6497" s="146"/>
      <c r="AB6497" s="148"/>
    </row>
    <row r="6498" spans="1:28" x14ac:dyDescent="0.2">
      <c r="A6498" s="150"/>
      <c r="B6498" s="149" t="str">
        <f t="shared" si="575"/>
        <v/>
      </c>
      <c r="C6498" s="140">
        <f t="shared" si="576"/>
        <v>69130800</v>
      </c>
      <c r="D6498" s="144"/>
      <c r="G6498" s="147"/>
      <c r="X6498" s="146"/>
      <c r="Y6498" s="146"/>
      <c r="Z6498" s="199"/>
      <c r="AA6498" s="146"/>
      <c r="AB6498" s="148"/>
    </row>
    <row r="6499" spans="1:28" x14ac:dyDescent="0.2">
      <c r="A6499" s="150"/>
      <c r="B6499" s="149" t="str">
        <f t="shared" si="575"/>
        <v/>
      </c>
      <c r="C6499" s="140">
        <f t="shared" si="576"/>
        <v>69141600</v>
      </c>
      <c r="D6499" s="144"/>
      <c r="G6499" s="147"/>
      <c r="X6499" s="146"/>
      <c r="Y6499" s="146"/>
      <c r="Z6499" s="199"/>
      <c r="AA6499" s="146"/>
      <c r="AB6499" s="148"/>
    </row>
    <row r="6500" spans="1:28" x14ac:dyDescent="0.2">
      <c r="A6500" s="150"/>
      <c r="B6500" s="149" t="str">
        <f t="shared" si="575"/>
        <v/>
      </c>
      <c r="C6500" s="140">
        <f t="shared" si="576"/>
        <v>69152400</v>
      </c>
      <c r="D6500" s="144"/>
      <c r="G6500" s="147"/>
      <c r="X6500" s="146"/>
      <c r="Y6500" s="146"/>
      <c r="Z6500" s="199"/>
      <c r="AA6500" s="146"/>
      <c r="AB6500" s="148"/>
    </row>
    <row r="6501" spans="1:28" x14ac:dyDescent="0.2">
      <c r="A6501" s="150"/>
      <c r="B6501" s="149" t="str">
        <f t="shared" si="575"/>
        <v/>
      </c>
      <c r="C6501" s="140">
        <f t="shared" si="576"/>
        <v>69163200</v>
      </c>
      <c r="D6501" s="144"/>
      <c r="G6501" s="147"/>
      <c r="X6501" s="146"/>
      <c r="Y6501" s="146"/>
      <c r="Z6501" s="199"/>
      <c r="AA6501" s="146"/>
      <c r="AB6501" s="148"/>
    </row>
    <row r="6502" spans="1:28" x14ac:dyDescent="0.2">
      <c r="A6502" s="150"/>
      <c r="B6502" s="149" t="str">
        <f t="shared" si="575"/>
        <v/>
      </c>
      <c r="C6502" s="140">
        <f t="shared" si="576"/>
        <v>69174000</v>
      </c>
      <c r="D6502" s="144"/>
      <c r="G6502" s="147"/>
      <c r="X6502" s="146"/>
      <c r="Y6502" s="146"/>
      <c r="Z6502" s="199"/>
      <c r="AA6502" s="146"/>
      <c r="AB6502" s="148"/>
    </row>
    <row r="6503" spans="1:28" x14ac:dyDescent="0.2">
      <c r="A6503" s="150"/>
      <c r="B6503" s="149" t="str">
        <f t="shared" si="575"/>
        <v/>
      </c>
      <c r="C6503" s="140">
        <f t="shared" si="576"/>
        <v>69184800</v>
      </c>
      <c r="D6503" s="144"/>
      <c r="G6503" s="147"/>
      <c r="X6503" s="146"/>
      <c r="Y6503" s="146"/>
      <c r="Z6503" s="199"/>
      <c r="AA6503" s="146"/>
      <c r="AB6503" s="148"/>
    </row>
    <row r="6504" spans="1:28" x14ac:dyDescent="0.2">
      <c r="A6504" s="150"/>
      <c r="B6504" s="149" t="str">
        <f t="shared" si="575"/>
        <v/>
      </c>
      <c r="C6504" s="140">
        <f t="shared" si="576"/>
        <v>69195600</v>
      </c>
      <c r="D6504" s="144"/>
      <c r="G6504" s="147"/>
      <c r="X6504" s="146"/>
      <c r="Y6504" s="146"/>
      <c r="Z6504" s="199"/>
      <c r="AA6504" s="146"/>
      <c r="AB6504" s="148"/>
    </row>
    <row r="6505" spans="1:28" x14ac:dyDescent="0.2">
      <c r="A6505" s="150"/>
      <c r="B6505" s="149" t="str">
        <f t="shared" si="575"/>
        <v/>
      </c>
      <c r="C6505" s="140">
        <f t="shared" si="576"/>
        <v>69206400</v>
      </c>
      <c r="D6505" s="144"/>
      <c r="G6505" s="147"/>
      <c r="X6505" s="146"/>
      <c r="Y6505" s="146"/>
      <c r="Z6505" s="199"/>
      <c r="AA6505" s="146"/>
      <c r="AB6505" s="148"/>
    </row>
    <row r="6506" spans="1:28" x14ac:dyDescent="0.2">
      <c r="A6506" s="150"/>
      <c r="B6506" s="149" t="str">
        <f t="shared" si="575"/>
        <v/>
      </c>
      <c r="C6506" s="140">
        <f t="shared" si="576"/>
        <v>69217200</v>
      </c>
      <c r="D6506" s="144"/>
      <c r="G6506" s="147"/>
      <c r="X6506" s="146"/>
      <c r="Y6506" s="146"/>
      <c r="Z6506" s="199"/>
      <c r="AA6506" s="146"/>
      <c r="AB6506" s="148"/>
    </row>
    <row r="6507" spans="1:28" x14ac:dyDescent="0.2">
      <c r="A6507" s="150"/>
      <c r="B6507" s="149" t="str">
        <f t="shared" si="575"/>
        <v/>
      </c>
      <c r="C6507" s="140">
        <f t="shared" si="576"/>
        <v>69228000</v>
      </c>
      <c r="D6507" s="144"/>
      <c r="G6507" s="147"/>
      <c r="X6507" s="146"/>
      <c r="Y6507" s="146"/>
      <c r="Z6507" s="199"/>
      <c r="AA6507" s="146"/>
      <c r="AB6507" s="148"/>
    </row>
    <row r="6508" spans="1:28" x14ac:dyDescent="0.2">
      <c r="A6508" s="150"/>
      <c r="B6508" s="149" t="str">
        <f t="shared" si="575"/>
        <v/>
      </c>
      <c r="C6508" s="140">
        <f t="shared" si="576"/>
        <v>69238800</v>
      </c>
      <c r="D6508" s="144"/>
      <c r="G6508" s="147"/>
      <c r="X6508" s="146"/>
      <c r="Y6508" s="146"/>
      <c r="Z6508" s="199"/>
      <c r="AA6508" s="146"/>
      <c r="AB6508" s="148"/>
    </row>
    <row r="6509" spans="1:28" x14ac:dyDescent="0.2">
      <c r="A6509" s="150"/>
      <c r="B6509" s="149" t="str">
        <f t="shared" si="575"/>
        <v/>
      </c>
      <c r="C6509" s="140">
        <f t="shared" si="576"/>
        <v>69249600</v>
      </c>
      <c r="D6509" s="144"/>
      <c r="G6509" s="147"/>
      <c r="X6509" s="146"/>
      <c r="Y6509" s="146"/>
      <c r="Z6509" s="199"/>
      <c r="AA6509" s="146"/>
      <c r="AB6509" s="148"/>
    </row>
    <row r="6510" spans="1:28" x14ac:dyDescent="0.2">
      <c r="A6510" s="150"/>
      <c r="B6510" s="149" t="str">
        <f t="shared" si="575"/>
        <v/>
      </c>
      <c r="C6510" s="140">
        <f t="shared" si="576"/>
        <v>69260400</v>
      </c>
      <c r="D6510" s="144"/>
      <c r="G6510" s="147"/>
      <c r="X6510" s="146"/>
      <c r="Y6510" s="146"/>
      <c r="Z6510" s="199"/>
      <c r="AA6510" s="146"/>
      <c r="AB6510" s="148"/>
    </row>
    <row r="6511" spans="1:28" x14ac:dyDescent="0.2">
      <c r="A6511" s="150"/>
      <c r="B6511" s="149" t="str">
        <f t="shared" si="575"/>
        <v/>
      </c>
      <c r="C6511" s="140">
        <f t="shared" si="576"/>
        <v>69271200</v>
      </c>
      <c r="D6511" s="144"/>
      <c r="G6511" s="147"/>
      <c r="X6511" s="146"/>
      <c r="Y6511" s="146"/>
      <c r="Z6511" s="199"/>
      <c r="AA6511" s="146"/>
      <c r="AB6511" s="148"/>
    </row>
    <row r="6512" spans="1:28" x14ac:dyDescent="0.2">
      <c r="A6512" s="150"/>
      <c r="B6512" s="149" t="str">
        <f t="shared" si="575"/>
        <v/>
      </c>
      <c r="C6512" s="140">
        <f t="shared" si="576"/>
        <v>69282000</v>
      </c>
      <c r="D6512" s="144"/>
      <c r="G6512" s="147"/>
      <c r="X6512" s="146"/>
      <c r="Y6512" s="146"/>
      <c r="Z6512" s="199"/>
      <c r="AA6512" s="146"/>
      <c r="AB6512" s="148"/>
    </row>
    <row r="6513" spans="1:28" x14ac:dyDescent="0.2">
      <c r="A6513" s="150"/>
      <c r="B6513" s="149" t="str">
        <f t="shared" si="575"/>
        <v/>
      </c>
      <c r="C6513" s="140">
        <f t="shared" si="576"/>
        <v>69292800</v>
      </c>
      <c r="D6513" s="144"/>
      <c r="G6513" s="147"/>
      <c r="X6513" s="146"/>
      <c r="Y6513" s="146"/>
      <c r="Z6513" s="199"/>
      <c r="AA6513" s="146"/>
      <c r="AB6513" s="148"/>
    </row>
    <row r="6514" spans="1:28" x14ac:dyDescent="0.2">
      <c r="A6514" s="150"/>
      <c r="B6514" s="149" t="str">
        <f t="shared" si="575"/>
        <v/>
      </c>
      <c r="C6514" s="140">
        <f t="shared" si="576"/>
        <v>69303600</v>
      </c>
      <c r="D6514" s="144"/>
      <c r="G6514" s="147"/>
      <c r="X6514" s="146"/>
      <c r="Y6514" s="146"/>
      <c r="Z6514" s="199"/>
      <c r="AA6514" s="146"/>
      <c r="AB6514" s="148"/>
    </row>
    <row r="6515" spans="1:28" x14ac:dyDescent="0.2">
      <c r="A6515" s="150"/>
      <c r="B6515" s="149" t="str">
        <f t="shared" si="575"/>
        <v/>
      </c>
      <c r="C6515" s="140">
        <f t="shared" si="576"/>
        <v>69314400</v>
      </c>
      <c r="D6515" s="144"/>
      <c r="G6515" s="147"/>
      <c r="X6515" s="146"/>
      <c r="Y6515" s="146"/>
      <c r="Z6515" s="199"/>
      <c r="AA6515" s="146"/>
      <c r="AB6515" s="148"/>
    </row>
    <row r="6516" spans="1:28" x14ac:dyDescent="0.2">
      <c r="A6516" s="150"/>
      <c r="B6516" s="149" t="str">
        <f t="shared" si="575"/>
        <v/>
      </c>
      <c r="C6516" s="140">
        <f t="shared" si="576"/>
        <v>69325200</v>
      </c>
      <c r="D6516" s="144"/>
      <c r="G6516" s="147"/>
      <c r="X6516" s="146"/>
      <c r="Y6516" s="146"/>
      <c r="Z6516" s="199"/>
      <c r="AA6516" s="146"/>
      <c r="AB6516" s="148"/>
    </row>
    <row r="6517" spans="1:28" x14ac:dyDescent="0.2">
      <c r="A6517" s="150"/>
      <c r="B6517" s="149" t="str">
        <f t="shared" si="575"/>
        <v/>
      </c>
      <c r="C6517" s="140">
        <f t="shared" si="576"/>
        <v>69336000</v>
      </c>
      <c r="D6517" s="144"/>
      <c r="G6517" s="147"/>
      <c r="X6517" s="146"/>
      <c r="Y6517" s="146"/>
      <c r="Z6517" s="199"/>
      <c r="AA6517" s="146"/>
      <c r="AB6517" s="148"/>
    </row>
    <row r="6518" spans="1:28" x14ac:dyDescent="0.2">
      <c r="A6518" s="150"/>
      <c r="B6518" s="149" t="str">
        <f t="shared" ref="B6518:B6581" si="577">IF(D6518="","",B6517+$N$5/24+0.000000001)</f>
        <v/>
      </c>
      <c r="C6518" s="140">
        <f t="shared" si="576"/>
        <v>69346800</v>
      </c>
      <c r="D6518" s="144"/>
      <c r="G6518" s="147"/>
      <c r="X6518" s="146"/>
      <c r="Y6518" s="146"/>
      <c r="Z6518" s="199"/>
      <c r="AA6518" s="146"/>
      <c r="AB6518" s="148"/>
    </row>
    <row r="6519" spans="1:28" x14ac:dyDescent="0.2">
      <c r="A6519" s="150"/>
      <c r="B6519" s="149" t="str">
        <f t="shared" si="577"/>
        <v/>
      </c>
      <c r="C6519" s="140">
        <f t="shared" si="576"/>
        <v>69357600</v>
      </c>
      <c r="D6519" s="144"/>
      <c r="G6519" s="147"/>
      <c r="X6519" s="146"/>
      <c r="Y6519" s="146"/>
      <c r="Z6519" s="199"/>
      <c r="AA6519" s="146"/>
      <c r="AB6519" s="148"/>
    </row>
    <row r="6520" spans="1:28" x14ac:dyDescent="0.2">
      <c r="A6520" s="150"/>
      <c r="B6520" s="149" t="str">
        <f t="shared" si="577"/>
        <v/>
      </c>
      <c r="C6520" s="140">
        <f t="shared" si="576"/>
        <v>69368400</v>
      </c>
      <c r="D6520" s="144"/>
      <c r="G6520" s="147"/>
      <c r="X6520" s="146"/>
      <c r="Y6520" s="146"/>
      <c r="Z6520" s="199"/>
      <c r="AA6520" s="146"/>
      <c r="AB6520" s="148"/>
    </row>
    <row r="6521" spans="1:28" x14ac:dyDescent="0.2">
      <c r="A6521" s="150"/>
      <c r="B6521" s="149" t="str">
        <f t="shared" si="577"/>
        <v/>
      </c>
      <c r="C6521" s="140">
        <f t="shared" si="576"/>
        <v>69379200</v>
      </c>
      <c r="D6521" s="144"/>
      <c r="G6521" s="147"/>
      <c r="X6521" s="146"/>
      <c r="Y6521" s="146"/>
      <c r="Z6521" s="199"/>
      <c r="AA6521" s="146"/>
      <c r="AB6521" s="148"/>
    </row>
    <row r="6522" spans="1:28" x14ac:dyDescent="0.2">
      <c r="A6522" s="150"/>
      <c r="B6522" s="149" t="str">
        <f t="shared" si="577"/>
        <v/>
      </c>
      <c r="C6522" s="140">
        <f t="shared" si="576"/>
        <v>69390000</v>
      </c>
      <c r="D6522" s="144"/>
      <c r="G6522" s="147"/>
      <c r="X6522" s="146"/>
      <c r="Y6522" s="146"/>
      <c r="Z6522" s="199"/>
      <c r="AA6522" s="146"/>
      <c r="AB6522" s="148"/>
    </row>
    <row r="6523" spans="1:28" x14ac:dyDescent="0.2">
      <c r="A6523" s="150"/>
      <c r="B6523" s="149" t="str">
        <f t="shared" si="577"/>
        <v/>
      </c>
      <c r="C6523" s="140">
        <f t="shared" si="576"/>
        <v>69400800</v>
      </c>
      <c r="D6523" s="144"/>
      <c r="G6523" s="147"/>
      <c r="X6523" s="146"/>
      <c r="Y6523" s="146"/>
      <c r="Z6523" s="199"/>
      <c r="AA6523" s="146"/>
      <c r="AB6523" s="148"/>
    </row>
    <row r="6524" spans="1:28" x14ac:dyDescent="0.2">
      <c r="A6524" s="150"/>
      <c r="B6524" s="149" t="str">
        <f t="shared" si="577"/>
        <v/>
      </c>
      <c r="C6524" s="140">
        <f t="shared" ref="C6524:C6587" si="578">C6523+$N$5*3600+0.00000000001</f>
        <v>69411600</v>
      </c>
      <c r="D6524" s="144"/>
      <c r="G6524" s="147"/>
      <c r="X6524" s="146"/>
      <c r="Y6524" s="146"/>
      <c r="Z6524" s="199"/>
      <c r="AA6524" s="146"/>
      <c r="AB6524" s="148"/>
    </row>
    <row r="6525" spans="1:28" x14ac:dyDescent="0.2">
      <c r="A6525" s="150"/>
      <c r="B6525" s="149" t="str">
        <f t="shared" si="577"/>
        <v/>
      </c>
      <c r="C6525" s="140">
        <f t="shared" si="578"/>
        <v>69422400</v>
      </c>
      <c r="D6525" s="144"/>
      <c r="G6525" s="147"/>
      <c r="X6525" s="146"/>
      <c r="Y6525" s="146"/>
      <c r="Z6525" s="199"/>
      <c r="AA6525" s="146"/>
      <c r="AB6525" s="148"/>
    </row>
    <row r="6526" spans="1:28" x14ac:dyDescent="0.2">
      <c r="A6526" s="150"/>
      <c r="B6526" s="149" t="str">
        <f t="shared" si="577"/>
        <v/>
      </c>
      <c r="C6526" s="140">
        <f t="shared" si="578"/>
        <v>69433200</v>
      </c>
      <c r="D6526" s="144"/>
      <c r="G6526" s="147"/>
      <c r="X6526" s="146"/>
      <c r="Y6526" s="146"/>
      <c r="Z6526" s="199"/>
      <c r="AA6526" s="146"/>
      <c r="AB6526" s="148"/>
    </row>
    <row r="6527" spans="1:28" x14ac:dyDescent="0.2">
      <c r="A6527" s="150"/>
      <c r="B6527" s="149" t="str">
        <f t="shared" si="577"/>
        <v/>
      </c>
      <c r="C6527" s="140">
        <f t="shared" si="578"/>
        <v>69444000</v>
      </c>
      <c r="D6527" s="144"/>
      <c r="G6527" s="147"/>
      <c r="X6527" s="146"/>
      <c r="Y6527" s="146"/>
      <c r="Z6527" s="199"/>
      <c r="AA6527" s="146"/>
      <c r="AB6527" s="148"/>
    </row>
    <row r="6528" spans="1:28" x14ac:dyDescent="0.2">
      <c r="A6528" s="150"/>
      <c r="B6528" s="149" t="str">
        <f t="shared" si="577"/>
        <v/>
      </c>
      <c r="C6528" s="140">
        <f t="shared" si="578"/>
        <v>69454800</v>
      </c>
      <c r="D6528" s="144"/>
      <c r="G6528" s="147"/>
      <c r="X6528" s="146"/>
      <c r="Y6528" s="146"/>
      <c r="Z6528" s="199"/>
      <c r="AA6528" s="146"/>
      <c r="AB6528" s="148"/>
    </row>
    <row r="6529" spans="1:28" x14ac:dyDescent="0.2">
      <c r="A6529" s="150"/>
      <c r="B6529" s="149" t="str">
        <f t="shared" si="577"/>
        <v/>
      </c>
      <c r="C6529" s="140">
        <f t="shared" si="578"/>
        <v>69465600</v>
      </c>
      <c r="D6529" s="144"/>
      <c r="G6529" s="147"/>
      <c r="X6529" s="146"/>
      <c r="Y6529" s="146"/>
      <c r="Z6529" s="199"/>
      <c r="AA6529" s="146"/>
      <c r="AB6529" s="148"/>
    </row>
    <row r="6530" spans="1:28" x14ac:dyDescent="0.2">
      <c r="A6530" s="150"/>
      <c r="B6530" s="149" t="str">
        <f t="shared" si="577"/>
        <v/>
      </c>
      <c r="C6530" s="140">
        <f t="shared" si="578"/>
        <v>69476400</v>
      </c>
      <c r="D6530" s="144"/>
      <c r="G6530" s="147"/>
      <c r="X6530" s="146"/>
      <c r="Y6530" s="146"/>
      <c r="Z6530" s="199"/>
      <c r="AA6530" s="146"/>
      <c r="AB6530" s="148"/>
    </row>
    <row r="6531" spans="1:28" x14ac:dyDescent="0.2">
      <c r="A6531" s="150"/>
      <c r="B6531" s="149" t="str">
        <f t="shared" si="577"/>
        <v/>
      </c>
      <c r="C6531" s="140">
        <f t="shared" si="578"/>
        <v>69487200</v>
      </c>
      <c r="D6531" s="144"/>
      <c r="G6531" s="147"/>
      <c r="X6531" s="146"/>
      <c r="Y6531" s="146"/>
      <c r="Z6531" s="199"/>
      <c r="AA6531" s="146"/>
      <c r="AB6531" s="148"/>
    </row>
    <row r="6532" spans="1:28" x14ac:dyDescent="0.2">
      <c r="A6532" s="150"/>
      <c r="B6532" s="149" t="str">
        <f t="shared" si="577"/>
        <v/>
      </c>
      <c r="C6532" s="140">
        <f t="shared" si="578"/>
        <v>69498000</v>
      </c>
      <c r="D6532" s="144"/>
      <c r="G6532" s="147"/>
      <c r="X6532" s="146"/>
      <c r="Y6532" s="146"/>
      <c r="Z6532" s="199"/>
      <c r="AA6532" s="146"/>
      <c r="AB6532" s="148"/>
    </row>
    <row r="6533" spans="1:28" x14ac:dyDescent="0.2">
      <c r="A6533" s="150"/>
      <c r="B6533" s="149" t="str">
        <f t="shared" si="577"/>
        <v/>
      </c>
      <c r="C6533" s="140">
        <f t="shared" si="578"/>
        <v>69508800</v>
      </c>
      <c r="D6533" s="144"/>
      <c r="G6533" s="147"/>
      <c r="X6533" s="146"/>
      <c r="Y6533" s="146"/>
      <c r="Z6533" s="199"/>
      <c r="AA6533" s="146"/>
      <c r="AB6533" s="148"/>
    </row>
    <row r="6534" spans="1:28" x14ac:dyDescent="0.2">
      <c r="A6534" s="150"/>
      <c r="B6534" s="149" t="str">
        <f t="shared" si="577"/>
        <v/>
      </c>
      <c r="C6534" s="140">
        <f t="shared" si="578"/>
        <v>69519600</v>
      </c>
      <c r="D6534" s="144"/>
      <c r="G6534" s="147"/>
      <c r="X6534" s="146"/>
      <c r="Y6534" s="146"/>
      <c r="Z6534" s="199"/>
      <c r="AA6534" s="146"/>
      <c r="AB6534" s="148"/>
    </row>
    <row r="6535" spans="1:28" x14ac:dyDescent="0.2">
      <c r="A6535" s="150"/>
      <c r="B6535" s="149" t="str">
        <f t="shared" si="577"/>
        <v/>
      </c>
      <c r="C6535" s="140">
        <f t="shared" si="578"/>
        <v>69530400</v>
      </c>
      <c r="D6535" s="144"/>
      <c r="G6535" s="147"/>
      <c r="X6535" s="146"/>
      <c r="Y6535" s="146"/>
      <c r="Z6535" s="199"/>
      <c r="AA6535" s="146"/>
      <c r="AB6535" s="148"/>
    </row>
    <row r="6536" spans="1:28" x14ac:dyDescent="0.2">
      <c r="A6536" s="150"/>
      <c r="B6536" s="149" t="str">
        <f t="shared" si="577"/>
        <v/>
      </c>
      <c r="C6536" s="140">
        <f t="shared" si="578"/>
        <v>69541200</v>
      </c>
      <c r="D6536" s="144"/>
      <c r="G6536" s="147"/>
      <c r="X6536" s="146"/>
      <c r="Y6536" s="146"/>
      <c r="Z6536" s="199"/>
      <c r="AA6536" s="146"/>
      <c r="AB6536" s="148"/>
    </row>
    <row r="6537" spans="1:28" x14ac:dyDescent="0.2">
      <c r="A6537" s="150"/>
      <c r="B6537" s="149" t="str">
        <f t="shared" si="577"/>
        <v/>
      </c>
      <c r="C6537" s="140">
        <f t="shared" si="578"/>
        <v>69552000</v>
      </c>
      <c r="D6537" s="144"/>
      <c r="G6537" s="147"/>
      <c r="X6537" s="146"/>
      <c r="Y6537" s="146"/>
      <c r="Z6537" s="199"/>
      <c r="AA6537" s="146"/>
      <c r="AB6537" s="148"/>
    </row>
    <row r="6538" spans="1:28" x14ac:dyDescent="0.2">
      <c r="A6538" s="150"/>
      <c r="B6538" s="149" t="str">
        <f t="shared" si="577"/>
        <v/>
      </c>
      <c r="C6538" s="140">
        <f t="shared" si="578"/>
        <v>69562800</v>
      </c>
      <c r="D6538" s="144"/>
      <c r="G6538" s="147"/>
      <c r="X6538" s="146"/>
      <c r="Y6538" s="146"/>
      <c r="Z6538" s="199"/>
      <c r="AA6538" s="146"/>
      <c r="AB6538" s="148"/>
    </row>
    <row r="6539" spans="1:28" x14ac:dyDescent="0.2">
      <c r="A6539" s="150"/>
      <c r="B6539" s="149" t="str">
        <f t="shared" si="577"/>
        <v/>
      </c>
      <c r="C6539" s="140">
        <f t="shared" si="578"/>
        <v>69573600</v>
      </c>
      <c r="D6539" s="144"/>
      <c r="G6539" s="147"/>
      <c r="X6539" s="146"/>
      <c r="Y6539" s="146"/>
      <c r="Z6539" s="199"/>
      <c r="AA6539" s="146"/>
      <c r="AB6539" s="148"/>
    </row>
    <row r="6540" spans="1:28" x14ac:dyDescent="0.2">
      <c r="A6540" s="150"/>
      <c r="B6540" s="149" t="str">
        <f t="shared" si="577"/>
        <v/>
      </c>
      <c r="C6540" s="140">
        <f t="shared" si="578"/>
        <v>69584400</v>
      </c>
      <c r="D6540" s="144"/>
      <c r="G6540" s="147"/>
      <c r="X6540" s="146"/>
      <c r="Y6540" s="146"/>
      <c r="Z6540" s="199"/>
      <c r="AA6540" s="146"/>
      <c r="AB6540" s="148"/>
    </row>
    <row r="6541" spans="1:28" x14ac:dyDescent="0.2">
      <c r="A6541" s="150"/>
      <c r="B6541" s="149" t="str">
        <f t="shared" si="577"/>
        <v/>
      </c>
      <c r="C6541" s="140">
        <f t="shared" si="578"/>
        <v>69595200</v>
      </c>
      <c r="D6541" s="144"/>
      <c r="G6541" s="147"/>
      <c r="X6541" s="146"/>
      <c r="Y6541" s="146"/>
      <c r="Z6541" s="199"/>
      <c r="AA6541" s="146"/>
      <c r="AB6541" s="148"/>
    </row>
    <row r="6542" spans="1:28" x14ac:dyDescent="0.2">
      <c r="A6542" s="150"/>
      <c r="B6542" s="149" t="str">
        <f t="shared" si="577"/>
        <v/>
      </c>
      <c r="C6542" s="140">
        <f t="shared" si="578"/>
        <v>69606000</v>
      </c>
      <c r="D6542" s="144"/>
      <c r="G6542" s="147"/>
      <c r="X6542" s="146"/>
      <c r="Y6542" s="146"/>
      <c r="Z6542" s="199"/>
      <c r="AA6542" s="146"/>
      <c r="AB6542" s="148"/>
    </row>
    <row r="6543" spans="1:28" x14ac:dyDescent="0.2">
      <c r="A6543" s="150"/>
      <c r="B6543" s="149" t="str">
        <f t="shared" si="577"/>
        <v/>
      </c>
      <c r="C6543" s="140">
        <f t="shared" si="578"/>
        <v>69616800</v>
      </c>
      <c r="D6543" s="144"/>
      <c r="G6543" s="147"/>
      <c r="X6543" s="146"/>
      <c r="Y6543" s="146"/>
      <c r="Z6543" s="199"/>
      <c r="AA6543" s="146"/>
      <c r="AB6543" s="148"/>
    </row>
    <row r="6544" spans="1:28" x14ac:dyDescent="0.2">
      <c r="A6544" s="150"/>
      <c r="B6544" s="149" t="str">
        <f t="shared" si="577"/>
        <v/>
      </c>
      <c r="C6544" s="140">
        <f t="shared" si="578"/>
        <v>69627600</v>
      </c>
      <c r="D6544" s="144"/>
      <c r="G6544" s="147"/>
      <c r="X6544" s="146"/>
      <c r="Y6544" s="146"/>
      <c r="Z6544" s="199"/>
      <c r="AA6544" s="146"/>
      <c r="AB6544" s="148"/>
    </row>
    <row r="6545" spans="1:28" x14ac:dyDescent="0.2">
      <c r="A6545" s="150"/>
      <c r="B6545" s="149" t="str">
        <f t="shared" si="577"/>
        <v/>
      </c>
      <c r="C6545" s="140">
        <f t="shared" si="578"/>
        <v>69638400</v>
      </c>
      <c r="D6545" s="144"/>
      <c r="G6545" s="147"/>
      <c r="X6545" s="146"/>
      <c r="Y6545" s="146"/>
      <c r="Z6545" s="199"/>
      <c r="AA6545" s="146"/>
      <c r="AB6545" s="148"/>
    </row>
    <row r="6546" spans="1:28" x14ac:dyDescent="0.2">
      <c r="A6546" s="150"/>
      <c r="B6546" s="149" t="str">
        <f t="shared" si="577"/>
        <v/>
      </c>
      <c r="C6546" s="140">
        <f t="shared" si="578"/>
        <v>69649200</v>
      </c>
      <c r="D6546" s="144"/>
      <c r="G6546" s="147"/>
      <c r="X6546" s="146"/>
      <c r="Y6546" s="146"/>
      <c r="Z6546" s="199"/>
      <c r="AA6546" s="146"/>
      <c r="AB6546" s="148"/>
    </row>
    <row r="6547" spans="1:28" x14ac:dyDescent="0.2">
      <c r="A6547" s="150"/>
      <c r="B6547" s="149" t="str">
        <f t="shared" si="577"/>
        <v/>
      </c>
      <c r="C6547" s="140">
        <f t="shared" si="578"/>
        <v>69660000</v>
      </c>
      <c r="D6547" s="144"/>
      <c r="G6547" s="147"/>
      <c r="X6547" s="146"/>
      <c r="Y6547" s="146"/>
      <c r="Z6547" s="199"/>
      <c r="AA6547" s="146"/>
      <c r="AB6547" s="148"/>
    </row>
    <row r="6548" spans="1:28" x14ac:dyDescent="0.2">
      <c r="A6548" s="150"/>
      <c r="B6548" s="149" t="str">
        <f t="shared" si="577"/>
        <v/>
      </c>
      <c r="C6548" s="140">
        <f t="shared" si="578"/>
        <v>69670800</v>
      </c>
      <c r="D6548" s="144"/>
      <c r="G6548" s="147"/>
      <c r="X6548" s="146"/>
      <c r="Y6548" s="146"/>
      <c r="Z6548" s="199"/>
      <c r="AA6548" s="146"/>
      <c r="AB6548" s="148"/>
    </row>
    <row r="6549" spans="1:28" x14ac:dyDescent="0.2">
      <c r="A6549" s="150"/>
      <c r="B6549" s="149" t="str">
        <f t="shared" si="577"/>
        <v/>
      </c>
      <c r="C6549" s="140">
        <f t="shared" si="578"/>
        <v>69681600</v>
      </c>
      <c r="D6549" s="144"/>
      <c r="G6549" s="147"/>
      <c r="X6549" s="146"/>
      <c r="Y6549" s="146"/>
      <c r="Z6549" s="199"/>
      <c r="AA6549" s="146"/>
      <c r="AB6549" s="148"/>
    </row>
    <row r="6550" spans="1:28" x14ac:dyDescent="0.2">
      <c r="A6550" s="150"/>
      <c r="B6550" s="149" t="str">
        <f t="shared" si="577"/>
        <v/>
      </c>
      <c r="C6550" s="140">
        <f t="shared" si="578"/>
        <v>69692400</v>
      </c>
      <c r="D6550" s="144"/>
      <c r="G6550" s="147"/>
      <c r="X6550" s="146"/>
      <c r="Y6550" s="146"/>
      <c r="Z6550" s="199"/>
      <c r="AA6550" s="146"/>
      <c r="AB6550" s="148"/>
    </row>
    <row r="6551" spans="1:28" x14ac:dyDescent="0.2">
      <c r="A6551" s="150"/>
      <c r="B6551" s="149" t="str">
        <f t="shared" si="577"/>
        <v/>
      </c>
      <c r="C6551" s="140">
        <f t="shared" si="578"/>
        <v>69703200</v>
      </c>
      <c r="D6551" s="144"/>
      <c r="G6551" s="147"/>
      <c r="X6551" s="146"/>
      <c r="Y6551" s="146"/>
      <c r="Z6551" s="199"/>
      <c r="AA6551" s="146"/>
      <c r="AB6551" s="148"/>
    </row>
    <row r="6552" spans="1:28" x14ac:dyDescent="0.2">
      <c r="A6552" s="150"/>
      <c r="B6552" s="149" t="str">
        <f t="shared" si="577"/>
        <v/>
      </c>
      <c r="C6552" s="140">
        <f t="shared" si="578"/>
        <v>69714000</v>
      </c>
      <c r="D6552" s="144"/>
      <c r="G6552" s="147"/>
      <c r="X6552" s="146"/>
      <c r="Y6552" s="146"/>
      <c r="Z6552" s="199"/>
      <c r="AA6552" s="146"/>
      <c r="AB6552" s="148"/>
    </row>
    <row r="6553" spans="1:28" x14ac:dyDescent="0.2">
      <c r="A6553" s="150"/>
      <c r="B6553" s="149" t="str">
        <f t="shared" si="577"/>
        <v/>
      </c>
      <c r="C6553" s="140">
        <f t="shared" si="578"/>
        <v>69724800</v>
      </c>
      <c r="D6553" s="144"/>
      <c r="G6553" s="147"/>
      <c r="X6553" s="146"/>
      <c r="Y6553" s="146"/>
      <c r="Z6553" s="199"/>
      <c r="AA6553" s="146"/>
      <c r="AB6553" s="148"/>
    </row>
    <row r="6554" spans="1:28" x14ac:dyDescent="0.2">
      <c r="A6554" s="150"/>
      <c r="B6554" s="149" t="str">
        <f t="shared" si="577"/>
        <v/>
      </c>
      <c r="C6554" s="140">
        <f t="shared" si="578"/>
        <v>69735600</v>
      </c>
      <c r="D6554" s="144"/>
      <c r="G6554" s="147"/>
      <c r="X6554" s="146"/>
      <c r="Y6554" s="146"/>
      <c r="Z6554" s="199"/>
      <c r="AA6554" s="146"/>
      <c r="AB6554" s="148"/>
    </row>
    <row r="6555" spans="1:28" x14ac:dyDescent="0.2">
      <c r="A6555" s="150"/>
      <c r="B6555" s="149" t="str">
        <f t="shared" si="577"/>
        <v/>
      </c>
      <c r="C6555" s="140">
        <f t="shared" si="578"/>
        <v>69746400</v>
      </c>
      <c r="D6555" s="144"/>
      <c r="G6555" s="147"/>
      <c r="X6555" s="146"/>
      <c r="Y6555" s="146"/>
      <c r="Z6555" s="199"/>
      <c r="AA6555" s="146"/>
      <c r="AB6555" s="148"/>
    </row>
    <row r="6556" spans="1:28" x14ac:dyDescent="0.2">
      <c r="A6556" s="150"/>
      <c r="B6556" s="149" t="str">
        <f t="shared" si="577"/>
        <v/>
      </c>
      <c r="C6556" s="140">
        <f t="shared" si="578"/>
        <v>69757200</v>
      </c>
      <c r="D6556" s="144"/>
      <c r="G6556" s="147"/>
      <c r="X6556" s="146"/>
      <c r="Y6556" s="146"/>
      <c r="Z6556" s="199"/>
      <c r="AA6556" s="146"/>
      <c r="AB6556" s="148"/>
    </row>
    <row r="6557" spans="1:28" x14ac:dyDescent="0.2">
      <c r="A6557" s="150"/>
      <c r="B6557" s="149" t="str">
        <f t="shared" si="577"/>
        <v/>
      </c>
      <c r="C6557" s="140">
        <f t="shared" si="578"/>
        <v>69768000</v>
      </c>
      <c r="D6557" s="144"/>
      <c r="G6557" s="147"/>
      <c r="X6557" s="146"/>
      <c r="Y6557" s="146"/>
      <c r="Z6557" s="199"/>
      <c r="AA6557" s="146"/>
      <c r="AB6557" s="148"/>
    </row>
    <row r="6558" spans="1:28" x14ac:dyDescent="0.2">
      <c r="A6558" s="150"/>
      <c r="B6558" s="149" t="str">
        <f t="shared" si="577"/>
        <v/>
      </c>
      <c r="C6558" s="140">
        <f t="shared" si="578"/>
        <v>69778800</v>
      </c>
      <c r="D6558" s="144"/>
      <c r="G6558" s="147"/>
      <c r="X6558" s="146"/>
      <c r="Y6558" s="146"/>
      <c r="Z6558" s="199"/>
      <c r="AA6558" s="146"/>
      <c r="AB6558" s="148"/>
    </row>
    <row r="6559" spans="1:28" x14ac:dyDescent="0.2">
      <c r="A6559" s="150"/>
      <c r="B6559" s="149" t="str">
        <f t="shared" si="577"/>
        <v/>
      </c>
      <c r="C6559" s="140">
        <f t="shared" si="578"/>
        <v>69789600</v>
      </c>
      <c r="D6559" s="144"/>
      <c r="G6559" s="147"/>
      <c r="X6559" s="146"/>
      <c r="Y6559" s="146"/>
      <c r="Z6559" s="199"/>
      <c r="AA6559" s="146"/>
      <c r="AB6559" s="148"/>
    </row>
    <row r="6560" spans="1:28" x14ac:dyDescent="0.2">
      <c r="A6560" s="150"/>
      <c r="B6560" s="149" t="str">
        <f t="shared" si="577"/>
        <v/>
      </c>
      <c r="C6560" s="140">
        <f t="shared" si="578"/>
        <v>69800400</v>
      </c>
      <c r="D6560" s="144"/>
      <c r="G6560" s="147"/>
      <c r="X6560" s="146"/>
      <c r="Y6560" s="146"/>
      <c r="Z6560" s="199"/>
      <c r="AA6560" s="146"/>
      <c r="AB6560" s="148"/>
    </row>
    <row r="6561" spans="1:28" x14ac:dyDescent="0.2">
      <c r="A6561" s="150"/>
      <c r="B6561" s="149" t="str">
        <f t="shared" si="577"/>
        <v/>
      </c>
      <c r="C6561" s="140">
        <f t="shared" si="578"/>
        <v>69811200</v>
      </c>
      <c r="D6561" s="144"/>
      <c r="G6561" s="147"/>
      <c r="X6561" s="146"/>
      <c r="Y6561" s="146"/>
      <c r="Z6561" s="199"/>
      <c r="AA6561" s="146"/>
      <c r="AB6561" s="148"/>
    </row>
    <row r="6562" spans="1:28" x14ac:dyDescent="0.2">
      <c r="A6562" s="150"/>
      <c r="B6562" s="149" t="str">
        <f t="shared" si="577"/>
        <v/>
      </c>
      <c r="C6562" s="140">
        <f t="shared" si="578"/>
        <v>69822000</v>
      </c>
      <c r="D6562" s="144"/>
      <c r="G6562" s="147"/>
      <c r="X6562" s="146"/>
      <c r="Y6562" s="146"/>
      <c r="Z6562" s="199"/>
      <c r="AA6562" s="146"/>
      <c r="AB6562" s="148"/>
    </row>
    <row r="6563" spans="1:28" x14ac:dyDescent="0.2">
      <c r="A6563" s="150"/>
      <c r="B6563" s="149" t="str">
        <f t="shared" si="577"/>
        <v/>
      </c>
      <c r="C6563" s="140">
        <f t="shared" si="578"/>
        <v>69832800</v>
      </c>
      <c r="D6563" s="144"/>
      <c r="G6563" s="147"/>
      <c r="X6563" s="146"/>
      <c r="Y6563" s="146"/>
      <c r="Z6563" s="199"/>
      <c r="AA6563" s="146"/>
      <c r="AB6563" s="148"/>
    </row>
    <row r="6564" spans="1:28" x14ac:dyDescent="0.2">
      <c r="A6564" s="150"/>
      <c r="B6564" s="149" t="str">
        <f t="shared" si="577"/>
        <v/>
      </c>
      <c r="C6564" s="140">
        <f t="shared" si="578"/>
        <v>69843600</v>
      </c>
      <c r="D6564" s="144"/>
      <c r="G6564" s="147"/>
      <c r="X6564" s="146"/>
      <c r="Y6564" s="146"/>
      <c r="Z6564" s="199"/>
      <c r="AA6564" s="146"/>
      <c r="AB6564" s="148"/>
    </row>
    <row r="6565" spans="1:28" x14ac:dyDescent="0.2">
      <c r="A6565" s="150"/>
      <c r="B6565" s="149" t="str">
        <f t="shared" si="577"/>
        <v/>
      </c>
      <c r="C6565" s="140">
        <f t="shared" si="578"/>
        <v>69854400</v>
      </c>
      <c r="D6565" s="144"/>
      <c r="G6565" s="147"/>
      <c r="X6565" s="146"/>
      <c r="Y6565" s="146"/>
      <c r="Z6565" s="199"/>
      <c r="AA6565" s="146"/>
      <c r="AB6565" s="148"/>
    </row>
    <row r="6566" spans="1:28" x14ac:dyDescent="0.2">
      <c r="A6566" s="150"/>
      <c r="B6566" s="149" t="str">
        <f t="shared" si="577"/>
        <v/>
      </c>
      <c r="C6566" s="140">
        <f t="shared" si="578"/>
        <v>69865200</v>
      </c>
      <c r="D6566" s="144"/>
      <c r="G6566" s="147"/>
      <c r="X6566" s="146"/>
      <c r="Y6566" s="146"/>
      <c r="Z6566" s="199"/>
      <c r="AA6566" s="146"/>
      <c r="AB6566" s="148"/>
    </row>
    <row r="6567" spans="1:28" x14ac:dyDescent="0.2">
      <c r="A6567" s="150"/>
      <c r="B6567" s="149" t="str">
        <f t="shared" si="577"/>
        <v/>
      </c>
      <c r="C6567" s="140">
        <f t="shared" si="578"/>
        <v>69876000</v>
      </c>
      <c r="D6567" s="144"/>
      <c r="G6567" s="147"/>
      <c r="X6567" s="146"/>
      <c r="Y6567" s="146"/>
      <c r="Z6567" s="199"/>
      <c r="AA6567" s="146"/>
      <c r="AB6567" s="148"/>
    </row>
    <row r="6568" spans="1:28" x14ac:dyDescent="0.2">
      <c r="A6568" s="150"/>
      <c r="B6568" s="149" t="str">
        <f t="shared" si="577"/>
        <v/>
      </c>
      <c r="C6568" s="140">
        <f t="shared" si="578"/>
        <v>69886800</v>
      </c>
      <c r="D6568" s="144"/>
      <c r="G6568" s="147"/>
      <c r="X6568" s="146"/>
      <c r="Y6568" s="146"/>
      <c r="Z6568" s="199"/>
      <c r="AA6568" s="146"/>
      <c r="AB6568" s="148"/>
    </row>
    <row r="6569" spans="1:28" x14ac:dyDescent="0.2">
      <c r="A6569" s="150"/>
      <c r="B6569" s="149" t="str">
        <f t="shared" si="577"/>
        <v/>
      </c>
      <c r="C6569" s="140">
        <f t="shared" si="578"/>
        <v>69897600</v>
      </c>
      <c r="D6569" s="144"/>
      <c r="G6569" s="147"/>
      <c r="X6569" s="146"/>
      <c r="Y6569" s="146"/>
      <c r="Z6569" s="199"/>
      <c r="AA6569" s="146"/>
      <c r="AB6569" s="148"/>
    </row>
    <row r="6570" spans="1:28" x14ac:dyDescent="0.2">
      <c r="A6570" s="150"/>
      <c r="B6570" s="149" t="str">
        <f t="shared" si="577"/>
        <v/>
      </c>
      <c r="C6570" s="140">
        <f t="shared" si="578"/>
        <v>69908400</v>
      </c>
      <c r="D6570" s="144"/>
      <c r="G6570" s="147"/>
      <c r="X6570" s="146"/>
      <c r="Y6570" s="146"/>
      <c r="Z6570" s="199"/>
      <c r="AA6570" s="146"/>
      <c r="AB6570" s="148"/>
    </row>
    <row r="6571" spans="1:28" x14ac:dyDescent="0.2">
      <c r="A6571" s="150"/>
      <c r="B6571" s="149" t="str">
        <f t="shared" si="577"/>
        <v/>
      </c>
      <c r="C6571" s="140">
        <f t="shared" si="578"/>
        <v>69919200</v>
      </c>
      <c r="D6571" s="144"/>
      <c r="G6571" s="147"/>
      <c r="X6571" s="146"/>
      <c r="Y6571" s="146"/>
      <c r="Z6571" s="199"/>
      <c r="AA6571" s="146"/>
      <c r="AB6571" s="148"/>
    </row>
    <row r="6572" spans="1:28" x14ac:dyDescent="0.2">
      <c r="A6572" s="150"/>
      <c r="B6572" s="149" t="str">
        <f t="shared" si="577"/>
        <v/>
      </c>
      <c r="C6572" s="140">
        <f t="shared" si="578"/>
        <v>69930000</v>
      </c>
      <c r="D6572" s="144"/>
      <c r="G6572" s="147"/>
      <c r="X6572" s="146"/>
      <c r="Y6572" s="146"/>
      <c r="Z6572" s="199"/>
      <c r="AA6572" s="146"/>
      <c r="AB6572" s="148"/>
    </row>
    <row r="6573" spans="1:28" x14ac:dyDescent="0.2">
      <c r="A6573" s="150"/>
      <c r="B6573" s="149" t="str">
        <f t="shared" si="577"/>
        <v/>
      </c>
      <c r="C6573" s="140">
        <f t="shared" si="578"/>
        <v>69940800</v>
      </c>
      <c r="D6573" s="144"/>
      <c r="G6573" s="147"/>
      <c r="X6573" s="146"/>
      <c r="Y6573" s="146"/>
      <c r="Z6573" s="199"/>
      <c r="AA6573" s="146"/>
      <c r="AB6573" s="148"/>
    </row>
    <row r="6574" spans="1:28" x14ac:dyDescent="0.2">
      <c r="A6574" s="150"/>
      <c r="B6574" s="149" t="str">
        <f t="shared" si="577"/>
        <v/>
      </c>
      <c r="C6574" s="140">
        <f t="shared" si="578"/>
        <v>69951600</v>
      </c>
      <c r="D6574" s="144"/>
      <c r="G6574" s="147"/>
      <c r="X6574" s="146"/>
      <c r="Y6574" s="146"/>
      <c r="Z6574" s="199"/>
      <c r="AA6574" s="146"/>
      <c r="AB6574" s="148"/>
    </row>
    <row r="6575" spans="1:28" x14ac:dyDescent="0.2">
      <c r="A6575" s="150"/>
      <c r="B6575" s="149" t="str">
        <f t="shared" si="577"/>
        <v/>
      </c>
      <c r="C6575" s="140">
        <f t="shared" si="578"/>
        <v>69962400</v>
      </c>
      <c r="D6575" s="144"/>
      <c r="G6575" s="147"/>
      <c r="X6575" s="146"/>
      <c r="Y6575" s="146"/>
      <c r="Z6575" s="199"/>
      <c r="AA6575" s="146"/>
      <c r="AB6575" s="148"/>
    </row>
    <row r="6576" spans="1:28" x14ac:dyDescent="0.2">
      <c r="A6576" s="150"/>
      <c r="B6576" s="149" t="str">
        <f t="shared" si="577"/>
        <v/>
      </c>
      <c r="C6576" s="140">
        <f t="shared" si="578"/>
        <v>69973200</v>
      </c>
      <c r="D6576" s="144"/>
      <c r="G6576" s="147"/>
      <c r="X6576" s="146"/>
      <c r="Y6576" s="146"/>
      <c r="Z6576" s="199"/>
      <c r="AA6576" s="146"/>
      <c r="AB6576" s="148"/>
    </row>
    <row r="6577" spans="1:28" x14ac:dyDescent="0.2">
      <c r="A6577" s="150"/>
      <c r="B6577" s="149" t="str">
        <f t="shared" si="577"/>
        <v/>
      </c>
      <c r="C6577" s="140">
        <f t="shared" si="578"/>
        <v>69984000</v>
      </c>
      <c r="D6577" s="144"/>
      <c r="G6577" s="147"/>
      <c r="X6577" s="146"/>
      <c r="Y6577" s="146"/>
      <c r="Z6577" s="199"/>
      <c r="AA6577" s="146"/>
      <c r="AB6577" s="148"/>
    </row>
    <row r="6578" spans="1:28" x14ac:dyDescent="0.2">
      <c r="A6578" s="150"/>
      <c r="B6578" s="149" t="str">
        <f t="shared" si="577"/>
        <v/>
      </c>
      <c r="C6578" s="140">
        <f t="shared" si="578"/>
        <v>69994800</v>
      </c>
      <c r="D6578" s="144"/>
      <c r="G6578" s="147"/>
      <c r="X6578" s="146"/>
      <c r="Y6578" s="146"/>
      <c r="Z6578" s="199"/>
      <c r="AA6578" s="146"/>
      <c r="AB6578" s="148"/>
    </row>
    <row r="6579" spans="1:28" x14ac:dyDescent="0.2">
      <c r="A6579" s="150"/>
      <c r="B6579" s="149" t="str">
        <f t="shared" si="577"/>
        <v/>
      </c>
      <c r="C6579" s="140">
        <f t="shared" si="578"/>
        <v>70005600</v>
      </c>
      <c r="D6579" s="144"/>
      <c r="G6579" s="147"/>
      <c r="X6579" s="146"/>
      <c r="Y6579" s="146"/>
      <c r="Z6579" s="199"/>
      <c r="AA6579" s="146"/>
      <c r="AB6579" s="148"/>
    </row>
    <row r="6580" spans="1:28" x14ac:dyDescent="0.2">
      <c r="A6580" s="150"/>
      <c r="B6580" s="149" t="str">
        <f t="shared" si="577"/>
        <v/>
      </c>
      <c r="C6580" s="140">
        <f t="shared" si="578"/>
        <v>70016400</v>
      </c>
      <c r="D6580" s="144"/>
      <c r="G6580" s="147"/>
      <c r="X6580" s="146"/>
      <c r="Y6580" s="146"/>
      <c r="Z6580" s="199"/>
      <c r="AA6580" s="146"/>
      <c r="AB6580" s="148"/>
    </row>
    <row r="6581" spans="1:28" x14ac:dyDescent="0.2">
      <c r="A6581" s="150"/>
      <c r="B6581" s="149" t="str">
        <f t="shared" si="577"/>
        <v/>
      </c>
      <c r="C6581" s="140">
        <f t="shared" si="578"/>
        <v>70027200</v>
      </c>
      <c r="D6581" s="144"/>
      <c r="G6581" s="147"/>
      <c r="X6581" s="146"/>
      <c r="Y6581" s="146"/>
      <c r="Z6581" s="199"/>
      <c r="AA6581" s="146"/>
      <c r="AB6581" s="148"/>
    </row>
    <row r="6582" spans="1:28" x14ac:dyDescent="0.2">
      <c r="A6582" s="150"/>
      <c r="B6582" s="149" t="str">
        <f t="shared" ref="B6582:B6645" si="579">IF(D6582="","",B6581+$N$5/24+0.000000001)</f>
        <v/>
      </c>
      <c r="C6582" s="140">
        <f t="shared" si="578"/>
        <v>70038000</v>
      </c>
      <c r="D6582" s="144"/>
      <c r="G6582" s="147"/>
      <c r="X6582" s="146"/>
      <c r="Y6582" s="146"/>
      <c r="Z6582" s="199"/>
      <c r="AA6582" s="146"/>
      <c r="AB6582" s="148"/>
    </row>
    <row r="6583" spans="1:28" x14ac:dyDescent="0.2">
      <c r="A6583" s="150"/>
      <c r="B6583" s="149" t="str">
        <f t="shared" si="579"/>
        <v/>
      </c>
      <c r="C6583" s="140">
        <f t="shared" si="578"/>
        <v>70048800</v>
      </c>
      <c r="D6583" s="144"/>
      <c r="G6583" s="147"/>
      <c r="X6583" s="146"/>
      <c r="Y6583" s="146"/>
      <c r="Z6583" s="199"/>
      <c r="AA6583" s="146"/>
      <c r="AB6583" s="148"/>
    </row>
    <row r="6584" spans="1:28" x14ac:dyDescent="0.2">
      <c r="A6584" s="150"/>
      <c r="B6584" s="149" t="str">
        <f t="shared" si="579"/>
        <v/>
      </c>
      <c r="C6584" s="140">
        <f t="shared" si="578"/>
        <v>70059600</v>
      </c>
      <c r="D6584" s="144"/>
      <c r="G6584" s="147"/>
      <c r="X6584" s="146"/>
      <c r="Y6584" s="146"/>
      <c r="Z6584" s="199"/>
      <c r="AA6584" s="146"/>
      <c r="AB6584" s="148"/>
    </row>
    <row r="6585" spans="1:28" x14ac:dyDescent="0.2">
      <c r="A6585" s="150"/>
      <c r="B6585" s="149" t="str">
        <f t="shared" si="579"/>
        <v/>
      </c>
      <c r="C6585" s="140">
        <f t="shared" si="578"/>
        <v>70070400</v>
      </c>
      <c r="D6585" s="144"/>
      <c r="G6585" s="147"/>
      <c r="X6585" s="146"/>
      <c r="Y6585" s="146"/>
      <c r="Z6585" s="199"/>
      <c r="AA6585" s="146"/>
      <c r="AB6585" s="148"/>
    </row>
    <row r="6586" spans="1:28" x14ac:dyDescent="0.2">
      <c r="A6586" s="150"/>
      <c r="B6586" s="149" t="str">
        <f t="shared" si="579"/>
        <v/>
      </c>
      <c r="C6586" s="140">
        <f t="shared" si="578"/>
        <v>70081200</v>
      </c>
      <c r="D6586" s="144"/>
      <c r="G6586" s="147"/>
      <c r="X6586" s="146"/>
      <c r="Y6586" s="146"/>
      <c r="Z6586" s="199"/>
      <c r="AA6586" s="146"/>
      <c r="AB6586" s="148"/>
    </row>
    <row r="6587" spans="1:28" x14ac:dyDescent="0.2">
      <c r="A6587" s="150"/>
      <c r="B6587" s="149" t="str">
        <f t="shared" si="579"/>
        <v/>
      </c>
      <c r="C6587" s="140">
        <f t="shared" si="578"/>
        <v>70092000</v>
      </c>
      <c r="D6587" s="144"/>
      <c r="G6587" s="147"/>
      <c r="X6587" s="146"/>
      <c r="Y6587" s="146"/>
      <c r="Z6587" s="199"/>
      <c r="AA6587" s="146"/>
      <c r="AB6587" s="148"/>
    </row>
    <row r="6588" spans="1:28" x14ac:dyDescent="0.2">
      <c r="A6588" s="150"/>
      <c r="B6588" s="149" t="str">
        <f t="shared" si="579"/>
        <v/>
      </c>
      <c r="C6588" s="140">
        <f t="shared" ref="C6588:C6651" si="580">C6587+$N$5*3600+0.00000000001</f>
        <v>70102800</v>
      </c>
      <c r="D6588" s="144"/>
      <c r="G6588" s="147"/>
      <c r="X6588" s="146"/>
      <c r="Y6588" s="146"/>
      <c r="Z6588" s="199"/>
      <c r="AA6588" s="146"/>
      <c r="AB6588" s="148"/>
    </row>
    <row r="6589" spans="1:28" x14ac:dyDescent="0.2">
      <c r="A6589" s="150"/>
      <c r="B6589" s="149" t="str">
        <f t="shared" si="579"/>
        <v/>
      </c>
      <c r="C6589" s="140">
        <f t="shared" si="580"/>
        <v>70113600</v>
      </c>
      <c r="D6589" s="144"/>
      <c r="G6589" s="147"/>
      <c r="X6589" s="146"/>
      <c r="Y6589" s="146"/>
      <c r="Z6589" s="199"/>
      <c r="AA6589" s="146"/>
      <c r="AB6589" s="148"/>
    </row>
    <row r="6590" spans="1:28" x14ac:dyDescent="0.2">
      <c r="A6590" s="150"/>
      <c r="B6590" s="149" t="str">
        <f t="shared" si="579"/>
        <v/>
      </c>
      <c r="C6590" s="140">
        <f t="shared" si="580"/>
        <v>70124400</v>
      </c>
      <c r="D6590" s="144"/>
      <c r="G6590" s="147"/>
      <c r="X6590" s="146"/>
      <c r="Y6590" s="146"/>
      <c r="Z6590" s="199"/>
      <c r="AA6590" s="146"/>
      <c r="AB6590" s="148"/>
    </row>
    <row r="6591" spans="1:28" x14ac:dyDescent="0.2">
      <c r="A6591" s="150"/>
      <c r="B6591" s="149" t="str">
        <f t="shared" si="579"/>
        <v/>
      </c>
      <c r="C6591" s="140">
        <f t="shared" si="580"/>
        <v>70135200</v>
      </c>
      <c r="D6591" s="144"/>
      <c r="G6591" s="147"/>
      <c r="X6591" s="146"/>
      <c r="Y6591" s="146"/>
      <c r="Z6591" s="199"/>
      <c r="AA6591" s="146"/>
      <c r="AB6591" s="148"/>
    </row>
    <row r="6592" spans="1:28" x14ac:dyDescent="0.2">
      <c r="A6592" s="150"/>
      <c r="B6592" s="149" t="str">
        <f t="shared" si="579"/>
        <v/>
      </c>
      <c r="C6592" s="140">
        <f t="shared" si="580"/>
        <v>70146000</v>
      </c>
      <c r="D6592" s="144"/>
      <c r="G6592" s="147"/>
      <c r="X6592" s="146"/>
      <c r="Y6592" s="146"/>
      <c r="Z6592" s="199"/>
      <c r="AA6592" s="146"/>
      <c r="AB6592" s="148"/>
    </row>
    <row r="6593" spans="1:28" x14ac:dyDescent="0.2">
      <c r="A6593" s="150"/>
      <c r="B6593" s="149" t="str">
        <f t="shared" si="579"/>
        <v/>
      </c>
      <c r="C6593" s="140">
        <f t="shared" si="580"/>
        <v>70156800</v>
      </c>
      <c r="D6593" s="144"/>
      <c r="G6593" s="147"/>
      <c r="X6593" s="146"/>
      <c r="Y6593" s="146"/>
      <c r="Z6593" s="199"/>
      <c r="AA6593" s="146"/>
      <c r="AB6593" s="148"/>
    </row>
    <row r="6594" spans="1:28" x14ac:dyDescent="0.2">
      <c r="A6594" s="150"/>
      <c r="B6594" s="149" t="str">
        <f t="shared" si="579"/>
        <v/>
      </c>
      <c r="C6594" s="140">
        <f t="shared" si="580"/>
        <v>70167600</v>
      </c>
      <c r="D6594" s="144"/>
      <c r="G6594" s="147"/>
      <c r="X6594" s="146"/>
      <c r="Y6594" s="146"/>
      <c r="Z6594" s="199"/>
      <c r="AA6594" s="146"/>
      <c r="AB6594" s="148"/>
    </row>
    <row r="6595" spans="1:28" x14ac:dyDescent="0.2">
      <c r="A6595" s="150"/>
      <c r="B6595" s="149" t="str">
        <f t="shared" si="579"/>
        <v/>
      </c>
      <c r="C6595" s="140">
        <f t="shared" si="580"/>
        <v>70178400</v>
      </c>
      <c r="D6595" s="144"/>
      <c r="G6595" s="147"/>
      <c r="X6595" s="146"/>
      <c r="Y6595" s="146"/>
      <c r="Z6595" s="199"/>
      <c r="AA6595" s="146"/>
      <c r="AB6595" s="148"/>
    </row>
    <row r="6596" spans="1:28" x14ac:dyDescent="0.2">
      <c r="A6596" s="150"/>
      <c r="B6596" s="149" t="str">
        <f t="shared" si="579"/>
        <v/>
      </c>
      <c r="C6596" s="140">
        <f t="shared" si="580"/>
        <v>70189200</v>
      </c>
      <c r="D6596" s="144"/>
      <c r="G6596" s="147"/>
      <c r="X6596" s="146"/>
      <c r="Y6596" s="146"/>
      <c r="Z6596" s="199"/>
      <c r="AA6596" s="146"/>
      <c r="AB6596" s="148"/>
    </row>
    <row r="6597" spans="1:28" x14ac:dyDescent="0.2">
      <c r="A6597" s="150"/>
      <c r="B6597" s="149" t="str">
        <f t="shared" si="579"/>
        <v/>
      </c>
      <c r="C6597" s="140">
        <f t="shared" si="580"/>
        <v>70200000</v>
      </c>
      <c r="D6597" s="144"/>
      <c r="G6597" s="147"/>
      <c r="X6597" s="146"/>
      <c r="Y6597" s="146"/>
      <c r="Z6597" s="199"/>
      <c r="AA6597" s="146"/>
      <c r="AB6597" s="148"/>
    </row>
    <row r="6598" spans="1:28" x14ac:dyDescent="0.2">
      <c r="A6598" s="150"/>
      <c r="B6598" s="149" t="str">
        <f t="shared" si="579"/>
        <v/>
      </c>
      <c r="C6598" s="140">
        <f t="shared" si="580"/>
        <v>70210800</v>
      </c>
      <c r="D6598" s="144"/>
      <c r="G6598" s="147"/>
      <c r="X6598" s="146"/>
      <c r="Y6598" s="146"/>
      <c r="Z6598" s="199"/>
      <c r="AA6598" s="146"/>
      <c r="AB6598" s="148"/>
    </row>
    <row r="6599" spans="1:28" x14ac:dyDescent="0.2">
      <c r="A6599" s="150"/>
      <c r="B6599" s="149" t="str">
        <f t="shared" si="579"/>
        <v/>
      </c>
      <c r="C6599" s="140">
        <f t="shared" si="580"/>
        <v>70221600</v>
      </c>
      <c r="D6599" s="144"/>
      <c r="G6599" s="147"/>
      <c r="X6599" s="146"/>
      <c r="Y6599" s="146"/>
      <c r="Z6599" s="199"/>
      <c r="AA6599" s="146"/>
      <c r="AB6599" s="148"/>
    </row>
    <row r="6600" spans="1:28" x14ac:dyDescent="0.2">
      <c r="A6600" s="150"/>
      <c r="B6600" s="149" t="str">
        <f t="shared" si="579"/>
        <v/>
      </c>
      <c r="C6600" s="140">
        <f t="shared" si="580"/>
        <v>70232400</v>
      </c>
      <c r="D6600" s="144"/>
      <c r="G6600" s="147"/>
      <c r="X6600" s="146"/>
      <c r="Y6600" s="146"/>
      <c r="Z6600" s="199"/>
      <c r="AA6600" s="146"/>
      <c r="AB6600" s="148"/>
    </row>
    <row r="6601" spans="1:28" x14ac:dyDescent="0.2">
      <c r="A6601" s="150"/>
      <c r="B6601" s="149" t="str">
        <f t="shared" si="579"/>
        <v/>
      </c>
      <c r="C6601" s="140">
        <f t="shared" si="580"/>
        <v>70243200</v>
      </c>
      <c r="D6601" s="144"/>
      <c r="G6601" s="147"/>
      <c r="X6601" s="146"/>
      <c r="Y6601" s="146"/>
      <c r="Z6601" s="199"/>
      <c r="AA6601" s="146"/>
      <c r="AB6601" s="148"/>
    </row>
    <row r="6602" spans="1:28" x14ac:dyDescent="0.2">
      <c r="A6602" s="150"/>
      <c r="B6602" s="149" t="str">
        <f t="shared" si="579"/>
        <v/>
      </c>
      <c r="C6602" s="140">
        <f t="shared" si="580"/>
        <v>70254000</v>
      </c>
      <c r="D6602" s="144"/>
      <c r="G6602" s="147"/>
      <c r="X6602" s="146"/>
      <c r="Y6602" s="146"/>
      <c r="Z6602" s="199"/>
      <c r="AA6602" s="146"/>
      <c r="AB6602" s="148"/>
    </row>
    <row r="6603" spans="1:28" x14ac:dyDescent="0.2">
      <c r="A6603" s="150"/>
      <c r="B6603" s="149" t="str">
        <f t="shared" si="579"/>
        <v/>
      </c>
      <c r="C6603" s="140">
        <f t="shared" si="580"/>
        <v>70264800</v>
      </c>
      <c r="D6603" s="144"/>
      <c r="G6603" s="147"/>
      <c r="X6603" s="146"/>
      <c r="Y6603" s="146"/>
      <c r="Z6603" s="199"/>
      <c r="AA6603" s="146"/>
      <c r="AB6603" s="148"/>
    </row>
    <row r="6604" spans="1:28" x14ac:dyDescent="0.2">
      <c r="A6604" s="150"/>
      <c r="B6604" s="149" t="str">
        <f t="shared" si="579"/>
        <v/>
      </c>
      <c r="C6604" s="140">
        <f t="shared" si="580"/>
        <v>70275600</v>
      </c>
      <c r="D6604" s="144"/>
      <c r="G6604" s="147"/>
      <c r="X6604" s="146"/>
      <c r="Y6604" s="146"/>
      <c r="Z6604" s="199"/>
      <c r="AA6604" s="146"/>
      <c r="AB6604" s="148"/>
    </row>
    <row r="6605" spans="1:28" x14ac:dyDescent="0.2">
      <c r="A6605" s="150"/>
      <c r="B6605" s="149" t="str">
        <f t="shared" si="579"/>
        <v/>
      </c>
      <c r="C6605" s="140">
        <f t="shared" si="580"/>
        <v>70286400</v>
      </c>
      <c r="D6605" s="144"/>
      <c r="G6605" s="147"/>
      <c r="X6605" s="146"/>
      <c r="Y6605" s="146"/>
      <c r="Z6605" s="199"/>
      <c r="AA6605" s="146"/>
      <c r="AB6605" s="148"/>
    </row>
    <row r="6606" spans="1:28" x14ac:dyDescent="0.2">
      <c r="A6606" s="150"/>
      <c r="B6606" s="149" t="str">
        <f t="shared" si="579"/>
        <v/>
      </c>
      <c r="C6606" s="140">
        <f t="shared" si="580"/>
        <v>70297200</v>
      </c>
      <c r="D6606" s="144"/>
      <c r="G6606" s="147"/>
      <c r="X6606" s="146"/>
      <c r="Y6606" s="146"/>
      <c r="Z6606" s="199"/>
      <c r="AA6606" s="146"/>
      <c r="AB6606" s="148"/>
    </row>
    <row r="6607" spans="1:28" x14ac:dyDescent="0.2">
      <c r="A6607" s="150"/>
      <c r="B6607" s="149" t="str">
        <f t="shared" si="579"/>
        <v/>
      </c>
      <c r="C6607" s="140">
        <f t="shared" si="580"/>
        <v>70308000</v>
      </c>
      <c r="D6607" s="144"/>
      <c r="G6607" s="147"/>
      <c r="X6607" s="146"/>
      <c r="Y6607" s="146"/>
      <c r="Z6607" s="199"/>
      <c r="AA6607" s="146"/>
      <c r="AB6607" s="148"/>
    </row>
    <row r="6608" spans="1:28" x14ac:dyDescent="0.2">
      <c r="A6608" s="150"/>
      <c r="B6608" s="149" t="str">
        <f t="shared" si="579"/>
        <v/>
      </c>
      <c r="C6608" s="140">
        <f t="shared" si="580"/>
        <v>70318800</v>
      </c>
      <c r="D6608" s="144"/>
      <c r="G6608" s="147"/>
      <c r="X6608" s="146"/>
      <c r="Y6608" s="146"/>
      <c r="Z6608" s="199"/>
      <c r="AA6608" s="146"/>
      <c r="AB6608" s="148"/>
    </row>
    <row r="6609" spans="1:28" x14ac:dyDescent="0.2">
      <c r="A6609" s="150"/>
      <c r="B6609" s="149" t="str">
        <f t="shared" si="579"/>
        <v/>
      </c>
      <c r="C6609" s="140">
        <f t="shared" si="580"/>
        <v>70329600</v>
      </c>
      <c r="D6609" s="144"/>
      <c r="G6609" s="147"/>
      <c r="X6609" s="146"/>
      <c r="Y6609" s="146"/>
      <c r="Z6609" s="199"/>
      <c r="AA6609" s="146"/>
      <c r="AB6609" s="148"/>
    </row>
    <row r="6610" spans="1:28" x14ac:dyDescent="0.2">
      <c r="A6610" s="150"/>
      <c r="B6610" s="149" t="str">
        <f t="shared" si="579"/>
        <v/>
      </c>
      <c r="C6610" s="140">
        <f t="shared" si="580"/>
        <v>70340400</v>
      </c>
      <c r="D6610" s="144"/>
      <c r="G6610" s="147"/>
      <c r="X6610" s="146"/>
      <c r="Y6610" s="146"/>
      <c r="Z6610" s="199"/>
      <c r="AA6610" s="146"/>
      <c r="AB6610" s="148"/>
    </row>
    <row r="6611" spans="1:28" x14ac:dyDescent="0.2">
      <c r="A6611" s="150"/>
      <c r="B6611" s="149" t="str">
        <f t="shared" si="579"/>
        <v/>
      </c>
      <c r="C6611" s="140">
        <f t="shared" si="580"/>
        <v>70351200</v>
      </c>
      <c r="D6611" s="144"/>
      <c r="G6611" s="147"/>
      <c r="X6611" s="146"/>
      <c r="Y6611" s="146"/>
      <c r="Z6611" s="199"/>
      <c r="AA6611" s="146"/>
      <c r="AB6611" s="148"/>
    </row>
    <row r="6612" spans="1:28" x14ac:dyDescent="0.2">
      <c r="A6612" s="150"/>
      <c r="B6612" s="149" t="str">
        <f t="shared" si="579"/>
        <v/>
      </c>
      <c r="C6612" s="140">
        <f t="shared" si="580"/>
        <v>70362000</v>
      </c>
      <c r="D6612" s="144"/>
      <c r="G6612" s="147"/>
      <c r="X6612" s="146"/>
      <c r="Y6612" s="146"/>
      <c r="Z6612" s="199"/>
      <c r="AA6612" s="146"/>
      <c r="AB6612" s="148"/>
    </row>
    <row r="6613" spans="1:28" x14ac:dyDescent="0.2">
      <c r="A6613" s="150"/>
      <c r="B6613" s="149" t="str">
        <f t="shared" si="579"/>
        <v/>
      </c>
      <c r="C6613" s="140">
        <f t="shared" si="580"/>
        <v>70372800</v>
      </c>
      <c r="D6613" s="144"/>
      <c r="G6613" s="147"/>
      <c r="X6613" s="146"/>
      <c r="Y6613" s="146"/>
      <c r="Z6613" s="199"/>
      <c r="AA6613" s="146"/>
      <c r="AB6613" s="148"/>
    </row>
    <row r="6614" spans="1:28" x14ac:dyDescent="0.2">
      <c r="A6614" s="150"/>
      <c r="B6614" s="149" t="str">
        <f t="shared" si="579"/>
        <v/>
      </c>
      <c r="C6614" s="140">
        <f t="shared" si="580"/>
        <v>70383600</v>
      </c>
      <c r="D6614" s="144"/>
      <c r="G6614" s="147"/>
      <c r="X6614" s="146"/>
      <c r="Y6614" s="146"/>
      <c r="Z6614" s="199"/>
      <c r="AA6614" s="146"/>
      <c r="AB6614" s="148"/>
    </row>
    <row r="6615" spans="1:28" x14ac:dyDescent="0.2">
      <c r="A6615" s="150"/>
      <c r="B6615" s="149" t="str">
        <f t="shared" si="579"/>
        <v/>
      </c>
      <c r="C6615" s="140">
        <f t="shared" si="580"/>
        <v>70394400</v>
      </c>
      <c r="D6615" s="144"/>
      <c r="G6615" s="147"/>
      <c r="X6615" s="146"/>
      <c r="Y6615" s="146"/>
      <c r="Z6615" s="199"/>
      <c r="AA6615" s="146"/>
      <c r="AB6615" s="148"/>
    </row>
    <row r="6616" spans="1:28" x14ac:dyDescent="0.2">
      <c r="A6616" s="150"/>
      <c r="B6616" s="149" t="str">
        <f t="shared" si="579"/>
        <v/>
      </c>
      <c r="C6616" s="140">
        <f t="shared" si="580"/>
        <v>70405200</v>
      </c>
      <c r="D6616" s="144"/>
      <c r="G6616" s="147"/>
      <c r="X6616" s="146"/>
      <c r="Y6616" s="146"/>
      <c r="Z6616" s="199"/>
      <c r="AA6616" s="146"/>
      <c r="AB6616" s="148"/>
    </row>
    <row r="6617" spans="1:28" x14ac:dyDescent="0.2">
      <c r="A6617" s="150"/>
      <c r="B6617" s="149" t="str">
        <f t="shared" si="579"/>
        <v/>
      </c>
      <c r="C6617" s="140">
        <f t="shared" si="580"/>
        <v>70416000</v>
      </c>
      <c r="D6617" s="144"/>
      <c r="G6617" s="147"/>
      <c r="X6617" s="146"/>
      <c r="Y6617" s="146"/>
      <c r="Z6617" s="199"/>
      <c r="AA6617" s="146"/>
      <c r="AB6617" s="148"/>
    </row>
    <row r="6618" spans="1:28" x14ac:dyDescent="0.2">
      <c r="A6618" s="150"/>
      <c r="B6618" s="149" t="str">
        <f t="shared" si="579"/>
        <v/>
      </c>
      <c r="C6618" s="140">
        <f t="shared" si="580"/>
        <v>70426800</v>
      </c>
      <c r="D6618" s="144"/>
      <c r="G6618" s="147"/>
      <c r="X6618" s="146"/>
      <c r="Y6618" s="146"/>
      <c r="Z6618" s="199"/>
      <c r="AA6618" s="146"/>
      <c r="AB6618" s="148"/>
    </row>
    <row r="6619" spans="1:28" x14ac:dyDescent="0.2">
      <c r="A6619" s="150"/>
      <c r="B6619" s="149" t="str">
        <f t="shared" si="579"/>
        <v/>
      </c>
      <c r="C6619" s="140">
        <f t="shared" si="580"/>
        <v>70437600</v>
      </c>
      <c r="D6619" s="144"/>
      <c r="G6619" s="147"/>
      <c r="X6619" s="146"/>
      <c r="Y6619" s="146"/>
      <c r="Z6619" s="199"/>
      <c r="AA6619" s="146"/>
      <c r="AB6619" s="148"/>
    </row>
    <row r="6620" spans="1:28" x14ac:dyDescent="0.2">
      <c r="A6620" s="150"/>
      <c r="B6620" s="149" t="str">
        <f t="shared" si="579"/>
        <v/>
      </c>
      <c r="C6620" s="140">
        <f t="shared" si="580"/>
        <v>70448400</v>
      </c>
      <c r="D6620" s="144"/>
      <c r="G6620" s="147"/>
      <c r="X6620" s="146"/>
      <c r="Y6620" s="146"/>
      <c r="Z6620" s="199"/>
      <c r="AA6620" s="146"/>
      <c r="AB6620" s="148"/>
    </row>
    <row r="6621" spans="1:28" x14ac:dyDescent="0.2">
      <c r="A6621" s="150"/>
      <c r="B6621" s="149" t="str">
        <f t="shared" si="579"/>
        <v/>
      </c>
      <c r="C6621" s="140">
        <f t="shared" si="580"/>
        <v>70459200</v>
      </c>
      <c r="D6621" s="144"/>
      <c r="G6621" s="147"/>
      <c r="X6621" s="146"/>
      <c r="Y6621" s="146"/>
      <c r="Z6621" s="199"/>
      <c r="AA6621" s="146"/>
      <c r="AB6621" s="148"/>
    </row>
    <row r="6622" spans="1:28" x14ac:dyDescent="0.2">
      <c r="A6622" s="150"/>
      <c r="B6622" s="149" t="str">
        <f t="shared" si="579"/>
        <v/>
      </c>
      <c r="C6622" s="140">
        <f t="shared" si="580"/>
        <v>70470000</v>
      </c>
      <c r="D6622" s="144"/>
      <c r="G6622" s="147"/>
      <c r="X6622" s="146"/>
      <c r="Y6622" s="146"/>
      <c r="Z6622" s="199"/>
      <c r="AA6622" s="146"/>
      <c r="AB6622" s="148"/>
    </row>
    <row r="6623" spans="1:28" x14ac:dyDescent="0.2">
      <c r="A6623" s="150"/>
      <c r="B6623" s="149" t="str">
        <f t="shared" si="579"/>
        <v/>
      </c>
      <c r="C6623" s="140">
        <f t="shared" si="580"/>
        <v>70480800</v>
      </c>
      <c r="D6623" s="144"/>
      <c r="G6623" s="147"/>
      <c r="X6623" s="146"/>
      <c r="Y6623" s="146"/>
      <c r="Z6623" s="199"/>
      <c r="AA6623" s="146"/>
      <c r="AB6623" s="148"/>
    </row>
    <row r="6624" spans="1:28" x14ac:dyDescent="0.2">
      <c r="A6624" s="150"/>
      <c r="B6624" s="149" t="str">
        <f t="shared" si="579"/>
        <v/>
      </c>
      <c r="C6624" s="140">
        <f t="shared" si="580"/>
        <v>70491600</v>
      </c>
      <c r="D6624" s="144"/>
      <c r="G6624" s="147"/>
      <c r="X6624" s="146"/>
      <c r="Y6624" s="146"/>
      <c r="Z6624" s="199"/>
      <c r="AA6624" s="146"/>
      <c r="AB6624" s="148"/>
    </row>
    <row r="6625" spans="1:28" x14ac:dyDescent="0.2">
      <c r="A6625" s="150"/>
      <c r="B6625" s="149" t="str">
        <f t="shared" si="579"/>
        <v/>
      </c>
      <c r="C6625" s="140">
        <f t="shared" si="580"/>
        <v>70502400</v>
      </c>
      <c r="D6625" s="144"/>
      <c r="G6625" s="147"/>
      <c r="X6625" s="146"/>
      <c r="Y6625" s="146"/>
      <c r="Z6625" s="199"/>
      <c r="AA6625" s="146"/>
      <c r="AB6625" s="148"/>
    </row>
    <row r="6626" spans="1:28" x14ac:dyDescent="0.2">
      <c r="A6626" s="150"/>
      <c r="B6626" s="149" t="str">
        <f t="shared" si="579"/>
        <v/>
      </c>
      <c r="C6626" s="140">
        <f t="shared" si="580"/>
        <v>70513200</v>
      </c>
      <c r="D6626" s="144"/>
      <c r="G6626" s="147"/>
      <c r="X6626" s="146"/>
      <c r="Y6626" s="146"/>
      <c r="Z6626" s="199"/>
      <c r="AA6626" s="146"/>
      <c r="AB6626" s="148"/>
    </row>
    <row r="6627" spans="1:28" x14ac:dyDescent="0.2">
      <c r="A6627" s="150"/>
      <c r="B6627" s="149" t="str">
        <f t="shared" si="579"/>
        <v/>
      </c>
      <c r="C6627" s="140">
        <f t="shared" si="580"/>
        <v>70524000</v>
      </c>
      <c r="D6627" s="144"/>
      <c r="G6627" s="147"/>
      <c r="X6627" s="146"/>
      <c r="Y6627" s="146"/>
      <c r="Z6627" s="199"/>
      <c r="AA6627" s="146"/>
      <c r="AB6627" s="148"/>
    </row>
    <row r="6628" spans="1:28" x14ac:dyDescent="0.2">
      <c r="A6628" s="150"/>
      <c r="B6628" s="149" t="str">
        <f t="shared" si="579"/>
        <v/>
      </c>
      <c r="C6628" s="140">
        <f t="shared" si="580"/>
        <v>70534800</v>
      </c>
      <c r="D6628" s="144"/>
      <c r="G6628" s="147"/>
      <c r="X6628" s="146"/>
      <c r="Y6628" s="146"/>
      <c r="Z6628" s="199"/>
      <c r="AA6628" s="146"/>
      <c r="AB6628" s="148"/>
    </row>
    <row r="6629" spans="1:28" x14ac:dyDescent="0.2">
      <c r="A6629" s="150"/>
      <c r="B6629" s="149" t="str">
        <f t="shared" si="579"/>
        <v/>
      </c>
      <c r="C6629" s="140">
        <f t="shared" si="580"/>
        <v>70545600</v>
      </c>
      <c r="D6629" s="144"/>
      <c r="G6629" s="147"/>
      <c r="X6629" s="146"/>
      <c r="Y6629" s="146"/>
      <c r="Z6629" s="199"/>
      <c r="AA6629" s="146"/>
      <c r="AB6629" s="148"/>
    </row>
    <row r="6630" spans="1:28" x14ac:dyDescent="0.2">
      <c r="A6630" s="150"/>
      <c r="B6630" s="149" t="str">
        <f t="shared" si="579"/>
        <v/>
      </c>
      <c r="C6630" s="140">
        <f t="shared" si="580"/>
        <v>70556400</v>
      </c>
      <c r="D6630" s="144"/>
      <c r="G6630" s="147"/>
      <c r="X6630" s="146"/>
      <c r="Y6630" s="146"/>
      <c r="Z6630" s="199"/>
      <c r="AA6630" s="146"/>
      <c r="AB6630" s="148"/>
    </row>
    <row r="6631" spans="1:28" x14ac:dyDescent="0.2">
      <c r="A6631" s="150"/>
      <c r="B6631" s="149" t="str">
        <f t="shared" si="579"/>
        <v/>
      </c>
      <c r="C6631" s="140">
        <f t="shared" si="580"/>
        <v>70567200</v>
      </c>
      <c r="D6631" s="144"/>
      <c r="G6631" s="147"/>
      <c r="X6631" s="146"/>
      <c r="Y6631" s="146"/>
      <c r="Z6631" s="199"/>
      <c r="AA6631" s="146"/>
      <c r="AB6631" s="148"/>
    </row>
    <row r="6632" spans="1:28" x14ac:dyDescent="0.2">
      <c r="A6632" s="150"/>
      <c r="B6632" s="149" t="str">
        <f t="shared" si="579"/>
        <v/>
      </c>
      <c r="C6632" s="140">
        <f t="shared" si="580"/>
        <v>70578000</v>
      </c>
      <c r="D6632" s="144"/>
      <c r="G6632" s="147"/>
      <c r="X6632" s="146"/>
      <c r="Y6632" s="146"/>
      <c r="Z6632" s="199"/>
      <c r="AA6632" s="146"/>
      <c r="AB6632" s="148"/>
    </row>
    <row r="6633" spans="1:28" x14ac:dyDescent="0.2">
      <c r="A6633" s="150"/>
      <c r="B6633" s="149" t="str">
        <f t="shared" si="579"/>
        <v/>
      </c>
      <c r="C6633" s="140">
        <f t="shared" si="580"/>
        <v>70588800</v>
      </c>
      <c r="D6633" s="144"/>
      <c r="G6633" s="147"/>
      <c r="X6633" s="146"/>
      <c r="Y6633" s="146"/>
      <c r="Z6633" s="199"/>
      <c r="AA6633" s="146"/>
      <c r="AB6633" s="148"/>
    </row>
    <row r="6634" spans="1:28" x14ac:dyDescent="0.2">
      <c r="A6634" s="150"/>
      <c r="B6634" s="149" t="str">
        <f t="shared" si="579"/>
        <v/>
      </c>
      <c r="C6634" s="140">
        <f t="shared" si="580"/>
        <v>70599600</v>
      </c>
      <c r="D6634" s="144"/>
      <c r="G6634" s="147"/>
      <c r="X6634" s="146"/>
      <c r="Y6634" s="146"/>
      <c r="Z6634" s="199"/>
      <c r="AA6634" s="146"/>
      <c r="AB6634" s="148"/>
    </row>
    <row r="6635" spans="1:28" x14ac:dyDescent="0.2">
      <c r="A6635" s="150"/>
      <c r="B6635" s="149" t="str">
        <f t="shared" si="579"/>
        <v/>
      </c>
      <c r="C6635" s="140">
        <f t="shared" si="580"/>
        <v>70610400</v>
      </c>
      <c r="D6635" s="144"/>
      <c r="G6635" s="147"/>
      <c r="X6635" s="146"/>
      <c r="Y6635" s="146"/>
      <c r="Z6635" s="199"/>
      <c r="AA6635" s="146"/>
      <c r="AB6635" s="148"/>
    </row>
    <row r="6636" spans="1:28" x14ac:dyDescent="0.2">
      <c r="A6636" s="150"/>
      <c r="B6636" s="149" t="str">
        <f t="shared" si="579"/>
        <v/>
      </c>
      <c r="C6636" s="140">
        <f t="shared" si="580"/>
        <v>70621200</v>
      </c>
      <c r="D6636" s="144"/>
      <c r="G6636" s="147"/>
      <c r="X6636" s="146"/>
      <c r="Y6636" s="146"/>
      <c r="Z6636" s="199"/>
      <c r="AA6636" s="146"/>
      <c r="AB6636" s="148"/>
    </row>
    <row r="6637" spans="1:28" x14ac:dyDescent="0.2">
      <c r="A6637" s="150"/>
      <c r="B6637" s="149" t="str">
        <f t="shared" si="579"/>
        <v/>
      </c>
      <c r="C6637" s="140">
        <f t="shared" si="580"/>
        <v>70632000</v>
      </c>
      <c r="D6637" s="144"/>
      <c r="G6637" s="147"/>
      <c r="X6637" s="146"/>
      <c r="Y6637" s="146"/>
      <c r="Z6637" s="199"/>
      <c r="AA6637" s="146"/>
      <c r="AB6637" s="148"/>
    </row>
    <row r="6638" spans="1:28" x14ac:dyDescent="0.2">
      <c r="A6638" s="150"/>
      <c r="B6638" s="149" t="str">
        <f t="shared" si="579"/>
        <v/>
      </c>
      <c r="C6638" s="140">
        <f t="shared" si="580"/>
        <v>70642800</v>
      </c>
      <c r="D6638" s="144"/>
      <c r="G6638" s="147"/>
      <c r="X6638" s="146"/>
      <c r="Y6638" s="146"/>
      <c r="Z6638" s="199"/>
      <c r="AA6638" s="146"/>
      <c r="AB6638" s="148"/>
    </row>
    <row r="6639" spans="1:28" x14ac:dyDescent="0.2">
      <c r="A6639" s="150"/>
      <c r="B6639" s="149" t="str">
        <f t="shared" si="579"/>
        <v/>
      </c>
      <c r="C6639" s="140">
        <f t="shared" si="580"/>
        <v>70653600</v>
      </c>
      <c r="D6639" s="144"/>
      <c r="G6639" s="147"/>
      <c r="X6639" s="146"/>
      <c r="Y6639" s="146"/>
      <c r="Z6639" s="199"/>
      <c r="AA6639" s="146"/>
      <c r="AB6639" s="148"/>
    </row>
    <row r="6640" spans="1:28" x14ac:dyDescent="0.2">
      <c r="A6640" s="150"/>
      <c r="B6640" s="149" t="str">
        <f t="shared" si="579"/>
        <v/>
      </c>
      <c r="C6640" s="140">
        <f t="shared" si="580"/>
        <v>70664400</v>
      </c>
      <c r="D6640" s="144"/>
      <c r="G6640" s="147"/>
      <c r="X6640" s="146"/>
      <c r="Y6640" s="146"/>
      <c r="Z6640" s="199"/>
      <c r="AA6640" s="146"/>
      <c r="AB6640" s="148"/>
    </row>
    <row r="6641" spans="1:28" x14ac:dyDescent="0.2">
      <c r="A6641" s="150"/>
      <c r="B6641" s="149" t="str">
        <f t="shared" si="579"/>
        <v/>
      </c>
      <c r="C6641" s="140">
        <f t="shared" si="580"/>
        <v>70675200</v>
      </c>
      <c r="D6641" s="144"/>
      <c r="G6641" s="147"/>
      <c r="X6641" s="146"/>
      <c r="Y6641" s="146"/>
      <c r="Z6641" s="199"/>
      <c r="AA6641" s="146"/>
      <c r="AB6641" s="148"/>
    </row>
    <row r="6642" spans="1:28" x14ac:dyDescent="0.2">
      <c r="A6642" s="150"/>
      <c r="B6642" s="149" t="str">
        <f t="shared" si="579"/>
        <v/>
      </c>
      <c r="C6642" s="140">
        <f t="shared" si="580"/>
        <v>70686000</v>
      </c>
      <c r="D6642" s="144"/>
      <c r="G6642" s="147"/>
      <c r="X6642" s="146"/>
      <c r="Y6642" s="146"/>
      <c r="Z6642" s="199"/>
      <c r="AA6642" s="146"/>
      <c r="AB6642" s="148"/>
    </row>
    <row r="6643" spans="1:28" x14ac:dyDescent="0.2">
      <c r="A6643" s="150"/>
      <c r="B6643" s="149" t="str">
        <f t="shared" si="579"/>
        <v/>
      </c>
      <c r="C6643" s="140">
        <f t="shared" si="580"/>
        <v>70696800</v>
      </c>
      <c r="D6643" s="144"/>
      <c r="G6643" s="147"/>
      <c r="X6643" s="146"/>
      <c r="Y6643" s="146"/>
      <c r="Z6643" s="199"/>
      <c r="AA6643" s="146"/>
      <c r="AB6643" s="148"/>
    </row>
    <row r="6644" spans="1:28" x14ac:dyDescent="0.2">
      <c r="A6644" s="150"/>
      <c r="B6644" s="149" t="str">
        <f t="shared" si="579"/>
        <v/>
      </c>
      <c r="C6644" s="140">
        <f t="shared" si="580"/>
        <v>70707600</v>
      </c>
      <c r="D6644" s="144"/>
      <c r="G6644" s="147"/>
      <c r="X6644" s="146"/>
      <c r="Y6644" s="146"/>
      <c r="Z6644" s="199"/>
      <c r="AA6644" s="146"/>
      <c r="AB6644" s="148"/>
    </row>
    <row r="6645" spans="1:28" x14ac:dyDescent="0.2">
      <c r="A6645" s="150"/>
      <c r="B6645" s="149" t="str">
        <f t="shared" si="579"/>
        <v/>
      </c>
      <c r="C6645" s="140">
        <f t="shared" si="580"/>
        <v>70718400</v>
      </c>
      <c r="D6645" s="144"/>
      <c r="G6645" s="147"/>
      <c r="X6645" s="146"/>
      <c r="Y6645" s="146"/>
      <c r="Z6645" s="199"/>
      <c r="AA6645" s="146"/>
      <c r="AB6645" s="148"/>
    </row>
    <row r="6646" spans="1:28" x14ac:dyDescent="0.2">
      <c r="A6646" s="150"/>
      <c r="B6646" s="149" t="str">
        <f t="shared" ref="B6646:B6709" si="581">IF(D6646="","",B6645+$N$5/24+0.000000001)</f>
        <v/>
      </c>
      <c r="C6646" s="140">
        <f t="shared" si="580"/>
        <v>70729200</v>
      </c>
      <c r="D6646" s="144"/>
      <c r="G6646" s="147"/>
      <c r="X6646" s="146"/>
      <c r="Y6646" s="146"/>
      <c r="Z6646" s="199"/>
      <c r="AA6646" s="146"/>
      <c r="AB6646" s="148"/>
    </row>
    <row r="6647" spans="1:28" x14ac:dyDescent="0.2">
      <c r="A6647" s="150"/>
      <c r="B6647" s="149" t="str">
        <f t="shared" si="581"/>
        <v/>
      </c>
      <c r="C6647" s="140">
        <f t="shared" si="580"/>
        <v>70740000</v>
      </c>
      <c r="D6647" s="144"/>
      <c r="G6647" s="147"/>
      <c r="X6647" s="146"/>
      <c r="Y6647" s="146"/>
      <c r="Z6647" s="199"/>
      <c r="AA6647" s="146"/>
      <c r="AB6647" s="148"/>
    </row>
    <row r="6648" spans="1:28" x14ac:dyDescent="0.2">
      <c r="A6648" s="150"/>
      <c r="B6648" s="149" t="str">
        <f t="shared" si="581"/>
        <v/>
      </c>
      <c r="C6648" s="140">
        <f t="shared" si="580"/>
        <v>70750800</v>
      </c>
      <c r="D6648" s="144"/>
      <c r="G6648" s="147"/>
      <c r="X6648" s="146"/>
      <c r="Y6648" s="146"/>
      <c r="Z6648" s="199"/>
      <c r="AA6648" s="146"/>
      <c r="AB6648" s="148"/>
    </row>
    <row r="6649" spans="1:28" x14ac:dyDescent="0.2">
      <c r="A6649" s="150"/>
      <c r="B6649" s="149" t="str">
        <f t="shared" si="581"/>
        <v/>
      </c>
      <c r="C6649" s="140">
        <f t="shared" si="580"/>
        <v>70761600</v>
      </c>
      <c r="D6649" s="144"/>
      <c r="G6649" s="147"/>
      <c r="X6649" s="146"/>
      <c r="Y6649" s="146"/>
      <c r="Z6649" s="199"/>
      <c r="AA6649" s="146"/>
      <c r="AB6649" s="148"/>
    </row>
    <row r="6650" spans="1:28" x14ac:dyDescent="0.2">
      <c r="A6650" s="150"/>
      <c r="B6650" s="149" t="str">
        <f t="shared" si="581"/>
        <v/>
      </c>
      <c r="C6650" s="140">
        <f t="shared" si="580"/>
        <v>70772400</v>
      </c>
      <c r="D6650" s="144"/>
      <c r="G6650" s="147"/>
      <c r="X6650" s="146"/>
      <c r="Y6650" s="146"/>
      <c r="Z6650" s="199"/>
      <c r="AA6650" s="146"/>
      <c r="AB6650" s="148"/>
    </row>
    <row r="6651" spans="1:28" x14ac:dyDescent="0.2">
      <c r="A6651" s="150"/>
      <c r="B6651" s="149" t="str">
        <f t="shared" si="581"/>
        <v/>
      </c>
      <c r="C6651" s="140">
        <f t="shared" si="580"/>
        <v>70783200</v>
      </c>
      <c r="D6651" s="144"/>
      <c r="G6651" s="147"/>
      <c r="X6651" s="146"/>
      <c r="Y6651" s="146"/>
      <c r="Z6651" s="199"/>
      <c r="AA6651" s="146"/>
      <c r="AB6651" s="148"/>
    </row>
    <row r="6652" spans="1:28" x14ac:dyDescent="0.2">
      <c r="A6652" s="150"/>
      <c r="B6652" s="149" t="str">
        <f t="shared" si="581"/>
        <v/>
      </c>
      <c r="C6652" s="140">
        <f t="shared" ref="C6652:C6715" si="582">C6651+$N$5*3600+0.00000000001</f>
        <v>70794000</v>
      </c>
      <c r="D6652" s="144"/>
      <c r="G6652" s="147"/>
      <c r="X6652" s="146"/>
      <c r="Y6652" s="146"/>
      <c r="Z6652" s="199"/>
      <c r="AA6652" s="146"/>
      <c r="AB6652" s="148"/>
    </row>
    <row r="6653" spans="1:28" x14ac:dyDescent="0.2">
      <c r="A6653" s="150"/>
      <c r="B6653" s="149" t="str">
        <f t="shared" si="581"/>
        <v/>
      </c>
      <c r="C6653" s="140">
        <f t="shared" si="582"/>
        <v>70804800</v>
      </c>
      <c r="D6653" s="144"/>
      <c r="G6653" s="147"/>
      <c r="X6653" s="146"/>
      <c r="Y6653" s="146"/>
      <c r="Z6653" s="199"/>
      <c r="AA6653" s="146"/>
      <c r="AB6653" s="148"/>
    </row>
    <row r="6654" spans="1:28" x14ac:dyDescent="0.2">
      <c r="A6654" s="150"/>
      <c r="B6654" s="149" t="str">
        <f t="shared" si="581"/>
        <v/>
      </c>
      <c r="C6654" s="140">
        <f t="shared" si="582"/>
        <v>70815600</v>
      </c>
      <c r="D6654" s="144"/>
      <c r="G6654" s="147"/>
      <c r="X6654" s="146"/>
      <c r="Y6654" s="146"/>
      <c r="Z6654" s="199"/>
      <c r="AA6654" s="146"/>
      <c r="AB6654" s="148"/>
    </row>
    <row r="6655" spans="1:28" x14ac:dyDescent="0.2">
      <c r="A6655" s="150"/>
      <c r="B6655" s="149" t="str">
        <f t="shared" si="581"/>
        <v/>
      </c>
      <c r="C6655" s="140">
        <f t="shared" si="582"/>
        <v>70826400</v>
      </c>
      <c r="D6655" s="144"/>
      <c r="G6655" s="147"/>
      <c r="X6655" s="146"/>
      <c r="Y6655" s="146"/>
      <c r="Z6655" s="199"/>
      <c r="AA6655" s="146"/>
      <c r="AB6655" s="148"/>
    </row>
    <row r="6656" spans="1:28" x14ac:dyDescent="0.2">
      <c r="A6656" s="150"/>
      <c r="B6656" s="149" t="str">
        <f t="shared" si="581"/>
        <v/>
      </c>
      <c r="C6656" s="140">
        <f t="shared" si="582"/>
        <v>70837200</v>
      </c>
      <c r="D6656" s="144"/>
      <c r="G6656" s="147"/>
      <c r="X6656" s="146"/>
      <c r="Y6656" s="146"/>
      <c r="Z6656" s="199"/>
      <c r="AA6656" s="146"/>
      <c r="AB6656" s="148"/>
    </row>
    <row r="6657" spans="1:28" x14ac:dyDescent="0.2">
      <c r="A6657" s="150"/>
      <c r="B6657" s="149" t="str">
        <f t="shared" si="581"/>
        <v/>
      </c>
      <c r="C6657" s="140">
        <f t="shared" si="582"/>
        <v>70848000</v>
      </c>
      <c r="D6657" s="144"/>
      <c r="G6657" s="147"/>
      <c r="X6657" s="146"/>
      <c r="Y6657" s="146"/>
      <c r="Z6657" s="199"/>
      <c r="AA6657" s="146"/>
      <c r="AB6657" s="148"/>
    </row>
    <row r="6658" spans="1:28" x14ac:dyDescent="0.2">
      <c r="A6658" s="150"/>
      <c r="B6658" s="149" t="str">
        <f t="shared" si="581"/>
        <v/>
      </c>
      <c r="C6658" s="140">
        <f t="shared" si="582"/>
        <v>70858800</v>
      </c>
      <c r="D6658" s="144"/>
      <c r="G6658" s="147"/>
      <c r="X6658" s="146"/>
      <c r="Y6658" s="146"/>
      <c r="Z6658" s="199"/>
      <c r="AA6658" s="146"/>
      <c r="AB6658" s="148"/>
    </row>
    <row r="6659" spans="1:28" x14ac:dyDescent="0.2">
      <c r="A6659" s="150"/>
      <c r="B6659" s="149" t="str">
        <f t="shared" si="581"/>
        <v/>
      </c>
      <c r="C6659" s="140">
        <f t="shared" si="582"/>
        <v>70869600</v>
      </c>
      <c r="D6659" s="144"/>
      <c r="G6659" s="147"/>
      <c r="X6659" s="146"/>
      <c r="Y6659" s="146"/>
      <c r="Z6659" s="199"/>
      <c r="AA6659" s="146"/>
      <c r="AB6659" s="148"/>
    </row>
    <row r="6660" spans="1:28" x14ac:dyDescent="0.2">
      <c r="A6660" s="150"/>
      <c r="B6660" s="149" t="str">
        <f t="shared" si="581"/>
        <v/>
      </c>
      <c r="C6660" s="140">
        <f t="shared" si="582"/>
        <v>70880400</v>
      </c>
      <c r="D6660" s="144"/>
      <c r="G6660" s="147"/>
      <c r="X6660" s="146"/>
      <c r="Y6660" s="146"/>
      <c r="Z6660" s="199"/>
      <c r="AA6660" s="146"/>
      <c r="AB6660" s="148"/>
    </row>
    <row r="6661" spans="1:28" x14ac:dyDescent="0.2">
      <c r="A6661" s="150"/>
      <c r="B6661" s="149" t="str">
        <f t="shared" si="581"/>
        <v/>
      </c>
      <c r="C6661" s="140">
        <f t="shared" si="582"/>
        <v>70891200</v>
      </c>
      <c r="D6661" s="144"/>
      <c r="G6661" s="147"/>
      <c r="X6661" s="146"/>
      <c r="Y6661" s="146"/>
      <c r="Z6661" s="199"/>
      <c r="AA6661" s="146"/>
      <c r="AB6661" s="148"/>
    </row>
    <row r="6662" spans="1:28" x14ac:dyDescent="0.2">
      <c r="A6662" s="150"/>
      <c r="B6662" s="149" t="str">
        <f t="shared" si="581"/>
        <v/>
      </c>
      <c r="C6662" s="140">
        <f t="shared" si="582"/>
        <v>70902000</v>
      </c>
      <c r="D6662" s="144"/>
      <c r="G6662" s="147"/>
      <c r="X6662" s="146"/>
      <c r="Y6662" s="146"/>
      <c r="Z6662" s="199"/>
      <c r="AA6662" s="146"/>
      <c r="AB6662" s="148"/>
    </row>
    <row r="6663" spans="1:28" x14ac:dyDescent="0.2">
      <c r="A6663" s="150"/>
      <c r="B6663" s="149" t="str">
        <f t="shared" si="581"/>
        <v/>
      </c>
      <c r="C6663" s="140">
        <f t="shared" si="582"/>
        <v>70912800</v>
      </c>
      <c r="D6663" s="144"/>
      <c r="G6663" s="147"/>
      <c r="X6663" s="146"/>
      <c r="Y6663" s="146"/>
      <c r="Z6663" s="199"/>
      <c r="AA6663" s="146"/>
      <c r="AB6663" s="148"/>
    </row>
    <row r="6664" spans="1:28" x14ac:dyDescent="0.2">
      <c r="A6664" s="150"/>
      <c r="B6664" s="149" t="str">
        <f t="shared" si="581"/>
        <v/>
      </c>
      <c r="C6664" s="140">
        <f t="shared" si="582"/>
        <v>70923600</v>
      </c>
      <c r="D6664" s="144"/>
      <c r="G6664" s="147"/>
      <c r="X6664" s="146"/>
      <c r="Y6664" s="146"/>
      <c r="Z6664" s="199"/>
      <c r="AA6664" s="146"/>
      <c r="AB6664" s="148"/>
    </row>
    <row r="6665" spans="1:28" x14ac:dyDescent="0.2">
      <c r="A6665" s="150"/>
      <c r="B6665" s="149" t="str">
        <f t="shared" si="581"/>
        <v/>
      </c>
      <c r="C6665" s="140">
        <f t="shared" si="582"/>
        <v>70934400</v>
      </c>
      <c r="D6665" s="144"/>
      <c r="G6665" s="147"/>
      <c r="X6665" s="146"/>
      <c r="Y6665" s="146"/>
      <c r="Z6665" s="199"/>
      <c r="AA6665" s="146"/>
      <c r="AB6665" s="148"/>
    </row>
    <row r="6666" spans="1:28" x14ac:dyDescent="0.2">
      <c r="A6666" s="150"/>
      <c r="B6666" s="149" t="str">
        <f t="shared" si="581"/>
        <v/>
      </c>
      <c r="C6666" s="140">
        <f t="shared" si="582"/>
        <v>70945200</v>
      </c>
      <c r="D6666" s="144"/>
      <c r="G6666" s="147"/>
      <c r="X6666" s="146"/>
      <c r="Y6666" s="146"/>
      <c r="Z6666" s="199"/>
      <c r="AA6666" s="146"/>
      <c r="AB6666" s="148"/>
    </row>
    <row r="6667" spans="1:28" x14ac:dyDescent="0.2">
      <c r="A6667" s="150"/>
      <c r="B6667" s="149" t="str">
        <f t="shared" si="581"/>
        <v/>
      </c>
      <c r="C6667" s="140">
        <f t="shared" si="582"/>
        <v>70956000</v>
      </c>
      <c r="D6667" s="144"/>
      <c r="G6667" s="147"/>
      <c r="X6667" s="146"/>
      <c r="Y6667" s="146"/>
      <c r="Z6667" s="199"/>
      <c r="AA6667" s="146"/>
      <c r="AB6667" s="148"/>
    </row>
    <row r="6668" spans="1:28" x14ac:dyDescent="0.2">
      <c r="A6668" s="150"/>
      <c r="B6668" s="149" t="str">
        <f t="shared" si="581"/>
        <v/>
      </c>
      <c r="C6668" s="140">
        <f t="shared" si="582"/>
        <v>70966800</v>
      </c>
      <c r="D6668" s="144"/>
      <c r="G6668" s="147"/>
      <c r="X6668" s="146"/>
      <c r="Y6668" s="146"/>
      <c r="Z6668" s="199"/>
      <c r="AA6668" s="146"/>
      <c r="AB6668" s="148"/>
    </row>
    <row r="6669" spans="1:28" x14ac:dyDescent="0.2">
      <c r="A6669" s="150"/>
      <c r="B6669" s="149" t="str">
        <f t="shared" si="581"/>
        <v/>
      </c>
      <c r="C6669" s="140">
        <f t="shared" si="582"/>
        <v>70977600</v>
      </c>
      <c r="D6669" s="144"/>
      <c r="G6669" s="147"/>
      <c r="X6669" s="146"/>
      <c r="Y6669" s="146"/>
      <c r="Z6669" s="199"/>
      <c r="AA6669" s="146"/>
      <c r="AB6669" s="148"/>
    </row>
    <row r="6670" spans="1:28" x14ac:dyDescent="0.2">
      <c r="A6670" s="150"/>
      <c r="B6670" s="149" t="str">
        <f t="shared" si="581"/>
        <v/>
      </c>
      <c r="C6670" s="140">
        <f t="shared" si="582"/>
        <v>70988400</v>
      </c>
      <c r="D6670" s="144"/>
      <c r="G6670" s="147"/>
      <c r="X6670" s="146"/>
      <c r="Y6670" s="146"/>
      <c r="Z6670" s="199"/>
      <c r="AA6670" s="146"/>
      <c r="AB6670" s="148"/>
    </row>
    <row r="6671" spans="1:28" x14ac:dyDescent="0.2">
      <c r="A6671" s="150"/>
      <c r="B6671" s="149" t="str">
        <f t="shared" si="581"/>
        <v/>
      </c>
      <c r="C6671" s="140">
        <f t="shared" si="582"/>
        <v>70999200</v>
      </c>
      <c r="D6671" s="144"/>
      <c r="G6671" s="147"/>
      <c r="X6671" s="146"/>
      <c r="Y6671" s="146"/>
      <c r="Z6671" s="199"/>
      <c r="AA6671" s="146"/>
      <c r="AB6671" s="148"/>
    </row>
    <row r="6672" spans="1:28" x14ac:dyDescent="0.2">
      <c r="A6672" s="150"/>
      <c r="B6672" s="149" t="str">
        <f t="shared" si="581"/>
        <v/>
      </c>
      <c r="C6672" s="140">
        <f t="shared" si="582"/>
        <v>71010000</v>
      </c>
      <c r="D6672" s="144"/>
      <c r="G6672" s="147"/>
      <c r="X6672" s="146"/>
      <c r="Y6672" s="146"/>
      <c r="Z6672" s="199"/>
      <c r="AA6672" s="146"/>
      <c r="AB6672" s="148"/>
    </row>
    <row r="6673" spans="1:28" x14ac:dyDescent="0.2">
      <c r="A6673" s="150"/>
      <c r="B6673" s="149" t="str">
        <f t="shared" si="581"/>
        <v/>
      </c>
      <c r="C6673" s="140">
        <f t="shared" si="582"/>
        <v>71020800</v>
      </c>
      <c r="D6673" s="144"/>
      <c r="G6673" s="147"/>
      <c r="X6673" s="146"/>
      <c r="Y6673" s="146"/>
      <c r="Z6673" s="199"/>
      <c r="AA6673" s="146"/>
      <c r="AB6673" s="148"/>
    </row>
    <row r="6674" spans="1:28" x14ac:dyDescent="0.2">
      <c r="A6674" s="150"/>
      <c r="B6674" s="149" t="str">
        <f t="shared" si="581"/>
        <v/>
      </c>
      <c r="C6674" s="140">
        <f t="shared" si="582"/>
        <v>71031600</v>
      </c>
      <c r="D6674" s="144"/>
      <c r="G6674" s="147"/>
      <c r="X6674" s="146"/>
      <c r="Y6674" s="146"/>
      <c r="Z6674" s="199"/>
      <c r="AA6674" s="146"/>
      <c r="AB6674" s="148"/>
    </row>
    <row r="6675" spans="1:28" x14ac:dyDescent="0.2">
      <c r="A6675" s="150"/>
      <c r="B6675" s="149" t="str">
        <f t="shared" si="581"/>
        <v/>
      </c>
      <c r="C6675" s="140">
        <f t="shared" si="582"/>
        <v>71042400</v>
      </c>
      <c r="D6675" s="144"/>
      <c r="G6675" s="147"/>
      <c r="X6675" s="146"/>
      <c r="Y6675" s="146"/>
      <c r="Z6675" s="199"/>
      <c r="AA6675" s="146"/>
      <c r="AB6675" s="148"/>
    </row>
    <row r="6676" spans="1:28" x14ac:dyDescent="0.2">
      <c r="A6676" s="150"/>
      <c r="B6676" s="149" t="str">
        <f t="shared" si="581"/>
        <v/>
      </c>
      <c r="C6676" s="140">
        <f t="shared" si="582"/>
        <v>71053200</v>
      </c>
      <c r="D6676" s="144"/>
      <c r="G6676" s="147"/>
      <c r="X6676" s="146"/>
      <c r="Y6676" s="146"/>
      <c r="Z6676" s="199"/>
      <c r="AA6676" s="146"/>
      <c r="AB6676" s="148"/>
    </row>
    <row r="6677" spans="1:28" x14ac:dyDescent="0.2">
      <c r="A6677" s="150"/>
      <c r="B6677" s="149" t="str">
        <f t="shared" si="581"/>
        <v/>
      </c>
      <c r="C6677" s="140">
        <f t="shared" si="582"/>
        <v>71064000</v>
      </c>
      <c r="D6677" s="144"/>
      <c r="G6677" s="147"/>
      <c r="X6677" s="146"/>
      <c r="Y6677" s="146"/>
      <c r="Z6677" s="199"/>
      <c r="AA6677" s="146"/>
      <c r="AB6677" s="148"/>
    </row>
    <row r="6678" spans="1:28" x14ac:dyDescent="0.2">
      <c r="A6678" s="150"/>
      <c r="B6678" s="149" t="str">
        <f t="shared" si="581"/>
        <v/>
      </c>
      <c r="C6678" s="140">
        <f t="shared" si="582"/>
        <v>71074800</v>
      </c>
      <c r="D6678" s="144"/>
      <c r="G6678" s="147"/>
      <c r="X6678" s="146"/>
      <c r="Y6678" s="146"/>
      <c r="Z6678" s="199"/>
      <c r="AA6678" s="146"/>
      <c r="AB6678" s="148"/>
    </row>
    <row r="6679" spans="1:28" x14ac:dyDescent="0.2">
      <c r="A6679" s="150"/>
      <c r="B6679" s="149" t="str">
        <f t="shared" si="581"/>
        <v/>
      </c>
      <c r="C6679" s="140">
        <f t="shared" si="582"/>
        <v>71085600</v>
      </c>
      <c r="D6679" s="144"/>
      <c r="G6679" s="147"/>
      <c r="X6679" s="146"/>
      <c r="Y6679" s="146"/>
      <c r="Z6679" s="199"/>
      <c r="AA6679" s="146"/>
      <c r="AB6679" s="148"/>
    </row>
    <row r="6680" spans="1:28" x14ac:dyDescent="0.2">
      <c r="A6680" s="150"/>
      <c r="B6680" s="149" t="str">
        <f t="shared" si="581"/>
        <v/>
      </c>
      <c r="C6680" s="140">
        <f t="shared" si="582"/>
        <v>71096400</v>
      </c>
      <c r="D6680" s="144"/>
      <c r="G6680" s="147"/>
      <c r="X6680" s="146"/>
      <c r="Y6680" s="146"/>
      <c r="Z6680" s="199"/>
      <c r="AA6680" s="146"/>
      <c r="AB6680" s="148"/>
    </row>
    <row r="6681" spans="1:28" x14ac:dyDescent="0.2">
      <c r="A6681" s="150"/>
      <c r="B6681" s="149" t="str">
        <f t="shared" si="581"/>
        <v/>
      </c>
      <c r="C6681" s="140">
        <f t="shared" si="582"/>
        <v>71107200</v>
      </c>
      <c r="D6681" s="144"/>
      <c r="G6681" s="147"/>
      <c r="X6681" s="146"/>
      <c r="Y6681" s="146"/>
      <c r="Z6681" s="199"/>
      <c r="AA6681" s="146"/>
      <c r="AB6681" s="148"/>
    </row>
    <row r="6682" spans="1:28" x14ac:dyDescent="0.2">
      <c r="A6682" s="150"/>
      <c r="B6682" s="149" t="str">
        <f t="shared" si="581"/>
        <v/>
      </c>
      <c r="C6682" s="140">
        <f t="shared" si="582"/>
        <v>71118000</v>
      </c>
      <c r="D6682" s="144"/>
      <c r="G6682" s="147"/>
      <c r="X6682" s="146"/>
      <c r="Y6682" s="146"/>
      <c r="Z6682" s="199"/>
      <c r="AA6682" s="146"/>
      <c r="AB6682" s="148"/>
    </row>
    <row r="6683" spans="1:28" x14ac:dyDescent="0.2">
      <c r="A6683" s="150"/>
      <c r="B6683" s="149" t="str">
        <f t="shared" si="581"/>
        <v/>
      </c>
      <c r="C6683" s="140">
        <f t="shared" si="582"/>
        <v>71128800</v>
      </c>
      <c r="D6683" s="144"/>
      <c r="G6683" s="147"/>
      <c r="X6683" s="146"/>
      <c r="Y6683" s="146"/>
      <c r="Z6683" s="199"/>
      <c r="AA6683" s="146"/>
      <c r="AB6683" s="148"/>
    </row>
    <row r="6684" spans="1:28" x14ac:dyDescent="0.2">
      <c r="A6684" s="150"/>
      <c r="B6684" s="149" t="str">
        <f t="shared" si="581"/>
        <v/>
      </c>
      <c r="C6684" s="140">
        <f t="shared" si="582"/>
        <v>71139600</v>
      </c>
      <c r="D6684" s="144"/>
      <c r="G6684" s="147"/>
      <c r="X6684" s="146"/>
      <c r="Y6684" s="146"/>
      <c r="Z6684" s="199"/>
      <c r="AA6684" s="146"/>
      <c r="AB6684" s="148"/>
    </row>
    <row r="6685" spans="1:28" x14ac:dyDescent="0.2">
      <c r="A6685" s="150"/>
      <c r="B6685" s="149" t="str">
        <f t="shared" si="581"/>
        <v/>
      </c>
      <c r="C6685" s="140">
        <f t="shared" si="582"/>
        <v>71150400</v>
      </c>
      <c r="D6685" s="144"/>
      <c r="G6685" s="147"/>
      <c r="X6685" s="146"/>
      <c r="Y6685" s="146"/>
      <c r="Z6685" s="199"/>
      <c r="AA6685" s="146"/>
      <c r="AB6685" s="148"/>
    </row>
    <row r="6686" spans="1:28" x14ac:dyDescent="0.2">
      <c r="A6686" s="150"/>
      <c r="B6686" s="149" t="str">
        <f t="shared" si="581"/>
        <v/>
      </c>
      <c r="C6686" s="140">
        <f t="shared" si="582"/>
        <v>71161200</v>
      </c>
      <c r="D6686" s="144"/>
      <c r="G6686" s="147"/>
      <c r="X6686" s="146"/>
      <c r="Y6686" s="146"/>
      <c r="Z6686" s="199"/>
      <c r="AA6686" s="146"/>
      <c r="AB6686" s="148"/>
    </row>
    <row r="6687" spans="1:28" x14ac:dyDescent="0.2">
      <c r="A6687" s="150"/>
      <c r="B6687" s="149" t="str">
        <f t="shared" si="581"/>
        <v/>
      </c>
      <c r="C6687" s="140">
        <f t="shared" si="582"/>
        <v>71172000</v>
      </c>
      <c r="D6687" s="144"/>
      <c r="G6687" s="147"/>
      <c r="X6687" s="146"/>
      <c r="Y6687" s="146"/>
      <c r="Z6687" s="199"/>
      <c r="AA6687" s="146"/>
      <c r="AB6687" s="148"/>
    </row>
    <row r="6688" spans="1:28" x14ac:dyDescent="0.2">
      <c r="A6688" s="150"/>
      <c r="B6688" s="149" t="str">
        <f t="shared" si="581"/>
        <v/>
      </c>
      <c r="C6688" s="140">
        <f t="shared" si="582"/>
        <v>71182800</v>
      </c>
      <c r="D6688" s="144"/>
      <c r="G6688" s="147"/>
      <c r="X6688" s="146"/>
      <c r="Y6688" s="146"/>
      <c r="Z6688" s="199"/>
      <c r="AA6688" s="146"/>
      <c r="AB6688" s="148"/>
    </row>
    <row r="6689" spans="1:28" x14ac:dyDescent="0.2">
      <c r="A6689" s="150"/>
      <c r="B6689" s="149" t="str">
        <f t="shared" si="581"/>
        <v/>
      </c>
      <c r="C6689" s="140">
        <f t="shared" si="582"/>
        <v>71193600</v>
      </c>
      <c r="D6689" s="144"/>
      <c r="G6689" s="147"/>
      <c r="X6689" s="146"/>
      <c r="Y6689" s="146"/>
      <c r="Z6689" s="199"/>
      <c r="AA6689" s="146"/>
      <c r="AB6689" s="148"/>
    </row>
    <row r="6690" spans="1:28" x14ac:dyDescent="0.2">
      <c r="A6690" s="150"/>
      <c r="B6690" s="149" t="str">
        <f t="shared" si="581"/>
        <v/>
      </c>
      <c r="C6690" s="140">
        <f t="shared" si="582"/>
        <v>71204400</v>
      </c>
      <c r="D6690" s="144"/>
      <c r="G6690" s="147"/>
      <c r="X6690" s="146"/>
      <c r="Y6690" s="146"/>
      <c r="Z6690" s="199"/>
      <c r="AA6690" s="146"/>
      <c r="AB6690" s="148"/>
    </row>
    <row r="6691" spans="1:28" x14ac:dyDescent="0.2">
      <c r="A6691" s="150"/>
      <c r="B6691" s="149" t="str">
        <f t="shared" si="581"/>
        <v/>
      </c>
      <c r="C6691" s="140">
        <f t="shared" si="582"/>
        <v>71215200</v>
      </c>
      <c r="D6691" s="144"/>
      <c r="G6691" s="147"/>
      <c r="X6691" s="146"/>
      <c r="Y6691" s="146"/>
      <c r="Z6691" s="199"/>
      <c r="AA6691" s="146"/>
      <c r="AB6691" s="148"/>
    </row>
    <row r="6692" spans="1:28" x14ac:dyDescent="0.2">
      <c r="A6692" s="150"/>
      <c r="B6692" s="149" t="str">
        <f t="shared" si="581"/>
        <v/>
      </c>
      <c r="C6692" s="140">
        <f t="shared" si="582"/>
        <v>71226000</v>
      </c>
      <c r="D6692" s="144"/>
      <c r="G6692" s="147"/>
      <c r="X6692" s="146"/>
      <c r="Y6692" s="146"/>
      <c r="Z6692" s="199"/>
      <c r="AA6692" s="146"/>
      <c r="AB6692" s="148"/>
    </row>
    <row r="6693" spans="1:28" x14ac:dyDescent="0.2">
      <c r="A6693" s="150"/>
      <c r="B6693" s="149" t="str">
        <f t="shared" si="581"/>
        <v/>
      </c>
      <c r="C6693" s="140">
        <f t="shared" si="582"/>
        <v>71236800</v>
      </c>
      <c r="D6693" s="144"/>
      <c r="G6693" s="147"/>
      <c r="X6693" s="146"/>
      <c r="Y6693" s="146"/>
      <c r="Z6693" s="199"/>
      <c r="AA6693" s="146"/>
      <c r="AB6693" s="148"/>
    </row>
    <row r="6694" spans="1:28" x14ac:dyDescent="0.2">
      <c r="A6694" s="150"/>
      <c r="B6694" s="149" t="str">
        <f t="shared" si="581"/>
        <v/>
      </c>
      <c r="C6694" s="140">
        <f t="shared" si="582"/>
        <v>71247600</v>
      </c>
      <c r="D6694" s="144"/>
      <c r="G6694" s="147"/>
      <c r="X6694" s="146"/>
      <c r="Y6694" s="146"/>
      <c r="Z6694" s="199"/>
      <c r="AA6694" s="146"/>
      <c r="AB6694" s="148"/>
    </row>
    <row r="6695" spans="1:28" x14ac:dyDescent="0.2">
      <c r="A6695" s="150"/>
      <c r="B6695" s="149" t="str">
        <f t="shared" si="581"/>
        <v/>
      </c>
      <c r="C6695" s="140">
        <f t="shared" si="582"/>
        <v>71258400</v>
      </c>
      <c r="D6695" s="144"/>
      <c r="G6695" s="147"/>
      <c r="X6695" s="146"/>
      <c r="Y6695" s="146"/>
      <c r="Z6695" s="199"/>
      <c r="AA6695" s="146"/>
      <c r="AB6695" s="148"/>
    </row>
    <row r="6696" spans="1:28" x14ac:dyDescent="0.2">
      <c r="A6696" s="150"/>
      <c r="B6696" s="149" t="str">
        <f t="shared" si="581"/>
        <v/>
      </c>
      <c r="C6696" s="140">
        <f t="shared" si="582"/>
        <v>71269200</v>
      </c>
      <c r="D6696" s="144"/>
      <c r="G6696" s="147"/>
      <c r="X6696" s="146"/>
      <c r="Y6696" s="146"/>
      <c r="Z6696" s="199"/>
      <c r="AA6696" s="146"/>
      <c r="AB6696" s="148"/>
    </row>
    <row r="6697" spans="1:28" x14ac:dyDescent="0.2">
      <c r="A6697" s="150"/>
      <c r="B6697" s="149" t="str">
        <f t="shared" si="581"/>
        <v/>
      </c>
      <c r="C6697" s="140">
        <f t="shared" si="582"/>
        <v>71280000</v>
      </c>
      <c r="D6697" s="144"/>
      <c r="G6697" s="147"/>
      <c r="X6697" s="146"/>
      <c r="Y6697" s="146"/>
      <c r="Z6697" s="199"/>
      <c r="AA6697" s="146"/>
      <c r="AB6697" s="148"/>
    </row>
    <row r="6698" spans="1:28" x14ac:dyDescent="0.2">
      <c r="A6698" s="150"/>
      <c r="B6698" s="149" t="str">
        <f t="shared" si="581"/>
        <v/>
      </c>
      <c r="C6698" s="140">
        <f t="shared" si="582"/>
        <v>71290800</v>
      </c>
      <c r="D6698" s="144"/>
      <c r="G6698" s="147"/>
      <c r="X6698" s="146"/>
      <c r="Y6698" s="146"/>
      <c r="Z6698" s="199"/>
      <c r="AA6698" s="146"/>
      <c r="AB6698" s="148"/>
    </row>
    <row r="6699" spans="1:28" x14ac:dyDescent="0.2">
      <c r="A6699" s="150"/>
      <c r="B6699" s="149" t="str">
        <f t="shared" si="581"/>
        <v/>
      </c>
      <c r="C6699" s="140">
        <f t="shared" si="582"/>
        <v>71301600</v>
      </c>
      <c r="D6699" s="144"/>
      <c r="G6699" s="147"/>
      <c r="X6699" s="146"/>
      <c r="Y6699" s="146"/>
      <c r="Z6699" s="199"/>
      <c r="AA6699" s="146"/>
      <c r="AB6699" s="148"/>
    </row>
    <row r="6700" spans="1:28" x14ac:dyDescent="0.2">
      <c r="A6700" s="150"/>
      <c r="B6700" s="149" t="str">
        <f t="shared" si="581"/>
        <v/>
      </c>
      <c r="C6700" s="140">
        <f t="shared" si="582"/>
        <v>71312400</v>
      </c>
      <c r="D6700" s="144"/>
      <c r="G6700" s="147"/>
      <c r="X6700" s="146"/>
      <c r="Y6700" s="146"/>
      <c r="Z6700" s="199"/>
      <c r="AA6700" s="146"/>
      <c r="AB6700" s="148"/>
    </row>
    <row r="6701" spans="1:28" x14ac:dyDescent="0.2">
      <c r="A6701" s="150"/>
      <c r="B6701" s="149" t="str">
        <f t="shared" si="581"/>
        <v/>
      </c>
      <c r="C6701" s="140">
        <f t="shared" si="582"/>
        <v>71323200</v>
      </c>
      <c r="D6701" s="144"/>
      <c r="G6701" s="147"/>
      <c r="X6701" s="146"/>
      <c r="Y6701" s="146"/>
      <c r="Z6701" s="199"/>
      <c r="AA6701" s="146"/>
      <c r="AB6701" s="148"/>
    </row>
    <row r="6702" spans="1:28" x14ac:dyDescent="0.2">
      <c r="A6702" s="150"/>
      <c r="B6702" s="149" t="str">
        <f t="shared" si="581"/>
        <v/>
      </c>
      <c r="C6702" s="140">
        <f t="shared" si="582"/>
        <v>71334000</v>
      </c>
      <c r="D6702" s="144"/>
      <c r="G6702" s="147"/>
      <c r="X6702" s="146"/>
      <c r="Y6702" s="146"/>
      <c r="Z6702" s="199"/>
      <c r="AA6702" s="146"/>
      <c r="AB6702" s="148"/>
    </row>
    <row r="6703" spans="1:28" x14ac:dyDescent="0.2">
      <c r="A6703" s="150"/>
      <c r="B6703" s="149" t="str">
        <f t="shared" si="581"/>
        <v/>
      </c>
      <c r="C6703" s="140">
        <f t="shared" si="582"/>
        <v>71344800</v>
      </c>
      <c r="D6703" s="144"/>
      <c r="G6703" s="147"/>
      <c r="X6703" s="146"/>
      <c r="Y6703" s="146"/>
      <c r="Z6703" s="199"/>
      <c r="AA6703" s="146"/>
      <c r="AB6703" s="148"/>
    </row>
    <row r="6704" spans="1:28" x14ac:dyDescent="0.2">
      <c r="A6704" s="150"/>
      <c r="B6704" s="149" t="str">
        <f t="shared" si="581"/>
        <v/>
      </c>
      <c r="C6704" s="140">
        <f t="shared" si="582"/>
        <v>71355600</v>
      </c>
      <c r="D6704" s="144"/>
      <c r="G6704" s="147"/>
      <c r="X6704" s="146"/>
      <c r="Y6704" s="146"/>
      <c r="Z6704" s="199"/>
      <c r="AA6704" s="146"/>
      <c r="AB6704" s="148"/>
    </row>
    <row r="6705" spans="1:28" x14ac:dyDescent="0.2">
      <c r="A6705" s="150"/>
      <c r="B6705" s="149" t="str">
        <f t="shared" si="581"/>
        <v/>
      </c>
      <c r="C6705" s="140">
        <f t="shared" si="582"/>
        <v>71366400</v>
      </c>
      <c r="D6705" s="144"/>
      <c r="G6705" s="147"/>
      <c r="X6705" s="146"/>
      <c r="Y6705" s="146"/>
      <c r="Z6705" s="199"/>
      <c r="AA6705" s="146"/>
      <c r="AB6705" s="148"/>
    </row>
    <row r="6706" spans="1:28" x14ac:dyDescent="0.2">
      <c r="A6706" s="150"/>
      <c r="B6706" s="149" t="str">
        <f t="shared" si="581"/>
        <v/>
      </c>
      <c r="C6706" s="140">
        <f t="shared" si="582"/>
        <v>71377200</v>
      </c>
      <c r="D6706" s="144"/>
      <c r="G6706" s="147"/>
      <c r="X6706" s="146"/>
      <c r="Y6706" s="146"/>
      <c r="Z6706" s="199"/>
      <c r="AA6706" s="146"/>
      <c r="AB6706" s="148"/>
    </row>
    <row r="6707" spans="1:28" x14ac:dyDescent="0.2">
      <c r="A6707" s="150"/>
      <c r="B6707" s="149" t="str">
        <f t="shared" si="581"/>
        <v/>
      </c>
      <c r="C6707" s="140">
        <f t="shared" si="582"/>
        <v>71388000</v>
      </c>
      <c r="D6707" s="144"/>
      <c r="G6707" s="147"/>
      <c r="X6707" s="146"/>
      <c r="Y6707" s="146"/>
      <c r="Z6707" s="199"/>
      <c r="AA6707" s="146"/>
      <c r="AB6707" s="148"/>
    </row>
    <row r="6708" spans="1:28" x14ac:dyDescent="0.2">
      <c r="A6708" s="150"/>
      <c r="B6708" s="149" t="str">
        <f t="shared" si="581"/>
        <v/>
      </c>
      <c r="C6708" s="140">
        <f t="shared" si="582"/>
        <v>71398800</v>
      </c>
      <c r="D6708" s="144"/>
      <c r="G6708" s="147"/>
      <c r="X6708" s="146"/>
      <c r="Y6708" s="146"/>
      <c r="Z6708" s="199"/>
      <c r="AA6708" s="146"/>
      <c r="AB6708" s="148"/>
    </row>
    <row r="6709" spans="1:28" x14ac:dyDescent="0.2">
      <c r="A6709" s="150"/>
      <c r="B6709" s="149" t="str">
        <f t="shared" si="581"/>
        <v/>
      </c>
      <c r="C6709" s="140">
        <f t="shared" si="582"/>
        <v>71409600</v>
      </c>
      <c r="D6709" s="144"/>
      <c r="G6709" s="147"/>
      <c r="X6709" s="146"/>
      <c r="Y6709" s="146"/>
      <c r="Z6709" s="199"/>
      <c r="AA6709" s="146"/>
      <c r="AB6709" s="148"/>
    </row>
    <row r="6710" spans="1:28" x14ac:dyDescent="0.2">
      <c r="A6710" s="150"/>
      <c r="B6710" s="149" t="str">
        <f t="shared" ref="B6710:B6773" si="583">IF(D6710="","",B6709+$N$5/24+0.000000001)</f>
        <v/>
      </c>
      <c r="C6710" s="140">
        <f t="shared" si="582"/>
        <v>71420400</v>
      </c>
      <c r="D6710" s="144"/>
      <c r="G6710" s="147"/>
      <c r="X6710" s="146"/>
      <c r="Y6710" s="146"/>
      <c r="Z6710" s="199"/>
      <c r="AA6710" s="146"/>
      <c r="AB6710" s="148"/>
    </row>
    <row r="6711" spans="1:28" x14ac:dyDescent="0.2">
      <c r="A6711" s="150"/>
      <c r="B6711" s="149" t="str">
        <f t="shared" si="583"/>
        <v/>
      </c>
      <c r="C6711" s="140">
        <f t="shared" si="582"/>
        <v>71431200</v>
      </c>
      <c r="D6711" s="144"/>
      <c r="G6711" s="147"/>
      <c r="X6711" s="146"/>
      <c r="Y6711" s="146"/>
      <c r="Z6711" s="199"/>
      <c r="AA6711" s="146"/>
      <c r="AB6711" s="148"/>
    </row>
    <row r="6712" spans="1:28" x14ac:dyDescent="0.2">
      <c r="A6712" s="150"/>
      <c r="B6712" s="149" t="str">
        <f t="shared" si="583"/>
        <v/>
      </c>
      <c r="C6712" s="140">
        <f t="shared" si="582"/>
        <v>71442000</v>
      </c>
      <c r="D6712" s="144"/>
      <c r="G6712" s="147"/>
      <c r="X6712" s="146"/>
      <c r="Y6712" s="146"/>
      <c r="Z6712" s="199"/>
      <c r="AA6712" s="146"/>
      <c r="AB6712" s="148"/>
    </row>
    <row r="6713" spans="1:28" x14ac:dyDescent="0.2">
      <c r="A6713" s="150"/>
      <c r="B6713" s="149" t="str">
        <f t="shared" si="583"/>
        <v/>
      </c>
      <c r="C6713" s="140">
        <f t="shared" si="582"/>
        <v>71452800</v>
      </c>
      <c r="D6713" s="144"/>
      <c r="G6713" s="147"/>
      <c r="X6713" s="146"/>
      <c r="Y6713" s="146"/>
      <c r="Z6713" s="199"/>
      <c r="AA6713" s="146"/>
      <c r="AB6713" s="148"/>
    </row>
    <row r="6714" spans="1:28" x14ac:dyDescent="0.2">
      <c r="A6714" s="150"/>
      <c r="B6714" s="149" t="str">
        <f t="shared" si="583"/>
        <v/>
      </c>
      <c r="C6714" s="140">
        <f t="shared" si="582"/>
        <v>71463600</v>
      </c>
      <c r="D6714" s="144"/>
      <c r="G6714" s="147"/>
      <c r="X6714" s="146"/>
      <c r="Y6714" s="146"/>
      <c r="Z6714" s="199"/>
      <c r="AA6714" s="146"/>
      <c r="AB6714" s="148"/>
    </row>
    <row r="6715" spans="1:28" x14ac:dyDescent="0.2">
      <c r="A6715" s="150"/>
      <c r="B6715" s="149" t="str">
        <f t="shared" si="583"/>
        <v/>
      </c>
      <c r="C6715" s="140">
        <f t="shared" si="582"/>
        <v>71474400</v>
      </c>
      <c r="D6715" s="144"/>
      <c r="G6715" s="147"/>
      <c r="X6715" s="146"/>
      <c r="Y6715" s="146"/>
      <c r="Z6715" s="199"/>
      <c r="AA6715" s="146"/>
      <c r="AB6715" s="148"/>
    </row>
    <row r="6716" spans="1:28" x14ac:dyDescent="0.2">
      <c r="A6716" s="150"/>
      <c r="B6716" s="149" t="str">
        <f t="shared" si="583"/>
        <v/>
      </c>
      <c r="C6716" s="140">
        <f t="shared" ref="C6716:C6779" si="584">C6715+$N$5*3600+0.00000000001</f>
        <v>71485200</v>
      </c>
      <c r="D6716" s="144"/>
      <c r="G6716" s="147"/>
      <c r="X6716" s="146"/>
      <c r="Y6716" s="146"/>
      <c r="Z6716" s="199"/>
      <c r="AA6716" s="146"/>
      <c r="AB6716" s="148"/>
    </row>
    <row r="6717" spans="1:28" x14ac:dyDescent="0.2">
      <c r="A6717" s="150"/>
      <c r="B6717" s="149" t="str">
        <f t="shared" si="583"/>
        <v/>
      </c>
      <c r="C6717" s="140">
        <f t="shared" si="584"/>
        <v>71496000</v>
      </c>
      <c r="D6717" s="144"/>
      <c r="G6717" s="147"/>
      <c r="X6717" s="146"/>
      <c r="Y6717" s="146"/>
      <c r="Z6717" s="199"/>
      <c r="AA6717" s="146"/>
      <c r="AB6717" s="148"/>
    </row>
    <row r="6718" spans="1:28" x14ac:dyDescent="0.2">
      <c r="A6718" s="150"/>
      <c r="B6718" s="149" t="str">
        <f t="shared" si="583"/>
        <v/>
      </c>
      <c r="C6718" s="140">
        <f t="shared" si="584"/>
        <v>71506800</v>
      </c>
      <c r="D6718" s="144"/>
      <c r="G6718" s="147"/>
      <c r="X6718" s="146"/>
      <c r="Y6718" s="146"/>
      <c r="Z6718" s="199"/>
      <c r="AA6718" s="146"/>
      <c r="AB6718" s="148"/>
    </row>
    <row r="6719" spans="1:28" x14ac:dyDescent="0.2">
      <c r="A6719" s="150"/>
      <c r="B6719" s="149" t="str">
        <f t="shared" si="583"/>
        <v/>
      </c>
      <c r="C6719" s="140">
        <f t="shared" si="584"/>
        <v>71517600</v>
      </c>
      <c r="D6719" s="144"/>
      <c r="G6719" s="147"/>
      <c r="X6719" s="146"/>
      <c r="Y6719" s="146"/>
      <c r="Z6719" s="199"/>
      <c r="AA6719" s="146"/>
      <c r="AB6719" s="148"/>
    </row>
    <row r="6720" spans="1:28" x14ac:dyDescent="0.2">
      <c r="A6720" s="150"/>
      <c r="B6720" s="149" t="str">
        <f t="shared" si="583"/>
        <v/>
      </c>
      <c r="C6720" s="140">
        <f t="shared" si="584"/>
        <v>71528400</v>
      </c>
      <c r="D6720" s="144"/>
      <c r="G6720" s="147"/>
      <c r="X6720" s="146"/>
      <c r="Y6720" s="146"/>
      <c r="Z6720" s="199"/>
      <c r="AA6720" s="146"/>
      <c r="AB6720" s="148"/>
    </row>
    <row r="6721" spans="1:28" x14ac:dyDescent="0.2">
      <c r="A6721" s="150"/>
      <c r="B6721" s="149" t="str">
        <f t="shared" si="583"/>
        <v/>
      </c>
      <c r="C6721" s="140">
        <f t="shared" si="584"/>
        <v>71539200</v>
      </c>
      <c r="D6721" s="144"/>
      <c r="G6721" s="147"/>
      <c r="X6721" s="146"/>
      <c r="Y6721" s="146"/>
      <c r="Z6721" s="199"/>
      <c r="AA6721" s="146"/>
      <c r="AB6721" s="148"/>
    </row>
    <row r="6722" spans="1:28" x14ac:dyDescent="0.2">
      <c r="A6722" s="150"/>
      <c r="B6722" s="149" t="str">
        <f t="shared" si="583"/>
        <v/>
      </c>
      <c r="C6722" s="140">
        <f t="shared" si="584"/>
        <v>71550000</v>
      </c>
      <c r="D6722" s="144"/>
      <c r="G6722" s="147"/>
      <c r="X6722" s="146"/>
      <c r="Y6722" s="146"/>
      <c r="Z6722" s="199"/>
      <c r="AA6722" s="146"/>
      <c r="AB6722" s="148"/>
    </row>
    <row r="6723" spans="1:28" x14ac:dyDescent="0.2">
      <c r="A6723" s="150"/>
      <c r="B6723" s="149" t="str">
        <f t="shared" si="583"/>
        <v/>
      </c>
      <c r="C6723" s="140">
        <f t="shared" si="584"/>
        <v>71560800</v>
      </c>
      <c r="D6723" s="144"/>
      <c r="G6723" s="147"/>
      <c r="X6723" s="146"/>
      <c r="Y6723" s="146"/>
      <c r="Z6723" s="199"/>
      <c r="AA6723" s="146"/>
      <c r="AB6723" s="148"/>
    </row>
    <row r="6724" spans="1:28" x14ac:dyDescent="0.2">
      <c r="A6724" s="150"/>
      <c r="B6724" s="149" t="str">
        <f t="shared" si="583"/>
        <v/>
      </c>
      <c r="C6724" s="140">
        <f t="shared" si="584"/>
        <v>71571600</v>
      </c>
      <c r="D6724" s="144"/>
      <c r="G6724" s="147"/>
      <c r="X6724" s="146"/>
      <c r="Y6724" s="146"/>
      <c r="Z6724" s="199"/>
      <c r="AA6724" s="146"/>
      <c r="AB6724" s="148"/>
    </row>
    <row r="6725" spans="1:28" x14ac:dyDescent="0.2">
      <c r="A6725" s="150"/>
      <c r="B6725" s="149" t="str">
        <f t="shared" si="583"/>
        <v/>
      </c>
      <c r="C6725" s="140">
        <f t="shared" si="584"/>
        <v>71582400</v>
      </c>
      <c r="D6725" s="144"/>
      <c r="G6725" s="147"/>
      <c r="X6725" s="146"/>
      <c r="Y6725" s="146"/>
      <c r="Z6725" s="199"/>
      <c r="AA6725" s="146"/>
      <c r="AB6725" s="148"/>
    </row>
    <row r="6726" spans="1:28" x14ac:dyDescent="0.2">
      <c r="A6726" s="150"/>
      <c r="B6726" s="149" t="str">
        <f t="shared" si="583"/>
        <v/>
      </c>
      <c r="C6726" s="140">
        <f t="shared" si="584"/>
        <v>71593200</v>
      </c>
      <c r="D6726" s="144"/>
      <c r="G6726" s="147"/>
      <c r="X6726" s="146"/>
      <c r="Y6726" s="146"/>
      <c r="Z6726" s="199"/>
      <c r="AA6726" s="146"/>
      <c r="AB6726" s="148"/>
    </row>
    <row r="6727" spans="1:28" x14ac:dyDescent="0.2">
      <c r="A6727" s="150"/>
      <c r="B6727" s="149" t="str">
        <f t="shared" si="583"/>
        <v/>
      </c>
      <c r="C6727" s="140">
        <f t="shared" si="584"/>
        <v>71604000</v>
      </c>
      <c r="D6727" s="144"/>
      <c r="G6727" s="147"/>
      <c r="X6727" s="146"/>
      <c r="Y6727" s="146"/>
      <c r="Z6727" s="199"/>
      <c r="AA6727" s="146"/>
      <c r="AB6727" s="148"/>
    </row>
    <row r="6728" spans="1:28" x14ac:dyDescent="0.2">
      <c r="A6728" s="150"/>
      <c r="B6728" s="149" t="str">
        <f t="shared" si="583"/>
        <v/>
      </c>
      <c r="C6728" s="140">
        <f t="shared" si="584"/>
        <v>71614800</v>
      </c>
      <c r="D6728" s="144"/>
      <c r="G6728" s="147"/>
      <c r="X6728" s="146"/>
      <c r="Y6728" s="146"/>
      <c r="Z6728" s="199"/>
      <c r="AA6728" s="146"/>
      <c r="AB6728" s="148"/>
    </row>
    <row r="6729" spans="1:28" x14ac:dyDescent="0.2">
      <c r="A6729" s="150"/>
      <c r="B6729" s="149" t="str">
        <f t="shared" si="583"/>
        <v/>
      </c>
      <c r="C6729" s="140">
        <f t="shared" si="584"/>
        <v>71625600</v>
      </c>
      <c r="D6729" s="144"/>
      <c r="G6729" s="147"/>
      <c r="X6729" s="146"/>
      <c r="Y6729" s="146"/>
      <c r="Z6729" s="199"/>
      <c r="AA6729" s="146"/>
      <c r="AB6729" s="148"/>
    </row>
    <row r="6730" spans="1:28" x14ac:dyDescent="0.2">
      <c r="A6730" s="150"/>
      <c r="B6730" s="149" t="str">
        <f t="shared" si="583"/>
        <v/>
      </c>
      <c r="C6730" s="140">
        <f t="shared" si="584"/>
        <v>71636400</v>
      </c>
      <c r="D6730" s="144"/>
      <c r="G6730" s="147"/>
      <c r="X6730" s="146"/>
      <c r="Y6730" s="146"/>
      <c r="Z6730" s="199"/>
      <c r="AA6730" s="146"/>
      <c r="AB6730" s="148"/>
    </row>
    <row r="6731" spans="1:28" x14ac:dyDescent="0.2">
      <c r="A6731" s="150"/>
      <c r="B6731" s="149" t="str">
        <f t="shared" si="583"/>
        <v/>
      </c>
      <c r="C6731" s="140">
        <f t="shared" si="584"/>
        <v>71647200</v>
      </c>
      <c r="D6731" s="144"/>
      <c r="G6731" s="147"/>
      <c r="X6731" s="146"/>
      <c r="Y6731" s="146"/>
      <c r="Z6731" s="199"/>
      <c r="AA6731" s="146"/>
      <c r="AB6731" s="148"/>
    </row>
    <row r="6732" spans="1:28" x14ac:dyDescent="0.2">
      <c r="A6732" s="150"/>
      <c r="B6732" s="149" t="str">
        <f t="shared" si="583"/>
        <v/>
      </c>
      <c r="C6732" s="140">
        <f t="shared" si="584"/>
        <v>71658000</v>
      </c>
      <c r="D6732" s="144"/>
      <c r="G6732" s="147"/>
      <c r="X6732" s="146"/>
      <c r="Y6732" s="146"/>
      <c r="Z6732" s="199"/>
      <c r="AA6732" s="146"/>
      <c r="AB6732" s="148"/>
    </row>
    <row r="6733" spans="1:28" x14ac:dyDescent="0.2">
      <c r="A6733" s="150"/>
      <c r="B6733" s="149" t="str">
        <f t="shared" si="583"/>
        <v/>
      </c>
      <c r="C6733" s="140">
        <f t="shared" si="584"/>
        <v>71668800</v>
      </c>
      <c r="D6733" s="144"/>
      <c r="G6733" s="147"/>
      <c r="X6733" s="146"/>
      <c r="Y6733" s="146"/>
      <c r="Z6733" s="199"/>
      <c r="AA6733" s="146"/>
      <c r="AB6733" s="148"/>
    </row>
    <row r="6734" spans="1:28" x14ac:dyDescent="0.2">
      <c r="A6734" s="150"/>
      <c r="B6734" s="149" t="str">
        <f t="shared" si="583"/>
        <v/>
      </c>
      <c r="C6734" s="140">
        <f t="shared" si="584"/>
        <v>71679600</v>
      </c>
      <c r="D6734" s="144"/>
      <c r="G6734" s="147"/>
      <c r="X6734" s="146"/>
      <c r="Y6734" s="146"/>
      <c r="Z6734" s="199"/>
      <c r="AA6734" s="146"/>
      <c r="AB6734" s="148"/>
    </row>
    <row r="6735" spans="1:28" x14ac:dyDescent="0.2">
      <c r="A6735" s="150"/>
      <c r="B6735" s="149" t="str">
        <f t="shared" si="583"/>
        <v/>
      </c>
      <c r="C6735" s="140">
        <f t="shared" si="584"/>
        <v>71690400</v>
      </c>
      <c r="D6735" s="144"/>
      <c r="G6735" s="147"/>
      <c r="X6735" s="146"/>
      <c r="Y6735" s="146"/>
      <c r="Z6735" s="199"/>
      <c r="AA6735" s="146"/>
      <c r="AB6735" s="148"/>
    </row>
    <row r="6736" spans="1:28" x14ac:dyDescent="0.2">
      <c r="A6736" s="150"/>
      <c r="B6736" s="149" t="str">
        <f t="shared" si="583"/>
        <v/>
      </c>
      <c r="C6736" s="140">
        <f t="shared" si="584"/>
        <v>71701200</v>
      </c>
      <c r="D6736" s="144"/>
      <c r="G6736" s="147"/>
      <c r="X6736" s="146"/>
      <c r="Y6736" s="146"/>
      <c r="Z6736" s="199"/>
      <c r="AA6736" s="146"/>
      <c r="AB6736" s="148"/>
    </row>
    <row r="6737" spans="1:28" x14ac:dyDescent="0.2">
      <c r="A6737" s="150"/>
      <c r="B6737" s="149" t="str">
        <f t="shared" si="583"/>
        <v/>
      </c>
      <c r="C6737" s="140">
        <f t="shared" si="584"/>
        <v>71712000</v>
      </c>
      <c r="D6737" s="144"/>
      <c r="G6737" s="147"/>
      <c r="X6737" s="146"/>
      <c r="Y6737" s="146"/>
      <c r="Z6737" s="199"/>
      <c r="AA6737" s="146"/>
      <c r="AB6737" s="148"/>
    </row>
    <row r="6738" spans="1:28" x14ac:dyDescent="0.2">
      <c r="A6738" s="150"/>
      <c r="B6738" s="149" t="str">
        <f t="shared" si="583"/>
        <v/>
      </c>
      <c r="C6738" s="140">
        <f t="shared" si="584"/>
        <v>71722800</v>
      </c>
      <c r="D6738" s="144"/>
      <c r="G6738" s="147"/>
      <c r="X6738" s="146"/>
      <c r="Y6738" s="146"/>
      <c r="Z6738" s="199"/>
      <c r="AA6738" s="146"/>
      <c r="AB6738" s="148"/>
    </row>
    <row r="6739" spans="1:28" x14ac:dyDescent="0.2">
      <c r="A6739" s="150"/>
      <c r="B6739" s="149" t="str">
        <f t="shared" si="583"/>
        <v/>
      </c>
      <c r="C6739" s="140">
        <f t="shared" si="584"/>
        <v>71733600</v>
      </c>
      <c r="D6739" s="144"/>
      <c r="G6739" s="147"/>
      <c r="X6739" s="146"/>
      <c r="Y6739" s="146"/>
      <c r="Z6739" s="199"/>
      <c r="AA6739" s="146"/>
      <c r="AB6739" s="148"/>
    </row>
    <row r="6740" spans="1:28" x14ac:dyDescent="0.2">
      <c r="A6740" s="150"/>
      <c r="B6740" s="149" t="str">
        <f t="shared" si="583"/>
        <v/>
      </c>
      <c r="C6740" s="140">
        <f t="shared" si="584"/>
        <v>71744400</v>
      </c>
      <c r="D6740" s="144"/>
      <c r="G6740" s="147"/>
      <c r="X6740" s="146"/>
      <c r="Y6740" s="146"/>
      <c r="Z6740" s="199"/>
      <c r="AA6740" s="146"/>
      <c r="AB6740" s="148"/>
    </row>
    <row r="6741" spans="1:28" x14ac:dyDescent="0.2">
      <c r="A6741" s="150"/>
      <c r="B6741" s="149" t="str">
        <f t="shared" si="583"/>
        <v/>
      </c>
      <c r="C6741" s="140">
        <f t="shared" si="584"/>
        <v>71755200</v>
      </c>
      <c r="D6741" s="144"/>
      <c r="G6741" s="147"/>
      <c r="X6741" s="146"/>
      <c r="Y6741" s="146"/>
      <c r="Z6741" s="199"/>
      <c r="AA6741" s="146"/>
      <c r="AB6741" s="148"/>
    </row>
    <row r="6742" spans="1:28" x14ac:dyDescent="0.2">
      <c r="A6742" s="150"/>
      <c r="B6742" s="149" t="str">
        <f t="shared" si="583"/>
        <v/>
      </c>
      <c r="C6742" s="140">
        <f t="shared" si="584"/>
        <v>71766000</v>
      </c>
      <c r="D6742" s="144"/>
      <c r="G6742" s="147"/>
      <c r="X6742" s="146"/>
      <c r="Y6742" s="146"/>
      <c r="Z6742" s="199"/>
      <c r="AA6742" s="146"/>
      <c r="AB6742" s="148"/>
    </row>
    <row r="6743" spans="1:28" x14ac:dyDescent="0.2">
      <c r="A6743" s="150"/>
      <c r="B6743" s="149" t="str">
        <f t="shared" si="583"/>
        <v/>
      </c>
      <c r="C6743" s="140">
        <f t="shared" si="584"/>
        <v>71776800</v>
      </c>
      <c r="D6743" s="144"/>
      <c r="G6743" s="147"/>
      <c r="X6743" s="146"/>
      <c r="Y6743" s="146"/>
      <c r="Z6743" s="199"/>
      <c r="AA6743" s="146"/>
      <c r="AB6743" s="148"/>
    </row>
    <row r="6744" spans="1:28" x14ac:dyDescent="0.2">
      <c r="A6744" s="150"/>
      <c r="B6744" s="149" t="str">
        <f t="shared" si="583"/>
        <v/>
      </c>
      <c r="C6744" s="140">
        <f t="shared" si="584"/>
        <v>71787600</v>
      </c>
      <c r="D6744" s="144"/>
      <c r="G6744" s="147"/>
      <c r="X6744" s="146"/>
      <c r="Y6744" s="146"/>
      <c r="Z6744" s="199"/>
      <c r="AA6744" s="146"/>
      <c r="AB6744" s="148"/>
    </row>
    <row r="6745" spans="1:28" x14ac:dyDescent="0.2">
      <c r="A6745" s="150"/>
      <c r="B6745" s="149" t="str">
        <f t="shared" si="583"/>
        <v/>
      </c>
      <c r="C6745" s="140">
        <f t="shared" si="584"/>
        <v>71798400</v>
      </c>
      <c r="D6745" s="144"/>
      <c r="G6745" s="147"/>
      <c r="X6745" s="146"/>
      <c r="Y6745" s="146"/>
      <c r="Z6745" s="199"/>
      <c r="AA6745" s="146"/>
      <c r="AB6745" s="148"/>
    </row>
    <row r="6746" spans="1:28" x14ac:dyDescent="0.2">
      <c r="A6746" s="150"/>
      <c r="B6746" s="149" t="str">
        <f t="shared" si="583"/>
        <v/>
      </c>
      <c r="C6746" s="140">
        <f t="shared" si="584"/>
        <v>71809200</v>
      </c>
      <c r="D6746" s="144"/>
      <c r="G6746" s="147"/>
      <c r="X6746" s="146"/>
      <c r="Y6746" s="146"/>
      <c r="Z6746" s="199"/>
      <c r="AA6746" s="146"/>
      <c r="AB6746" s="148"/>
    </row>
    <row r="6747" spans="1:28" x14ac:dyDescent="0.2">
      <c r="A6747" s="150"/>
      <c r="B6747" s="149" t="str">
        <f t="shared" si="583"/>
        <v/>
      </c>
      <c r="C6747" s="140">
        <f t="shared" si="584"/>
        <v>71820000</v>
      </c>
      <c r="D6747" s="144"/>
      <c r="G6747" s="147"/>
      <c r="X6747" s="146"/>
      <c r="Y6747" s="146"/>
      <c r="Z6747" s="199"/>
      <c r="AA6747" s="146"/>
      <c r="AB6747" s="148"/>
    </row>
    <row r="6748" spans="1:28" x14ac:dyDescent="0.2">
      <c r="A6748" s="150"/>
      <c r="B6748" s="149" t="str">
        <f t="shared" si="583"/>
        <v/>
      </c>
      <c r="C6748" s="140">
        <f t="shared" si="584"/>
        <v>71830800</v>
      </c>
      <c r="D6748" s="144"/>
      <c r="G6748" s="147"/>
      <c r="X6748" s="146"/>
      <c r="Y6748" s="146"/>
      <c r="Z6748" s="199"/>
      <c r="AA6748" s="146"/>
      <c r="AB6748" s="148"/>
    </row>
    <row r="6749" spans="1:28" x14ac:dyDescent="0.2">
      <c r="A6749" s="150"/>
      <c r="B6749" s="149" t="str">
        <f t="shared" si="583"/>
        <v/>
      </c>
      <c r="C6749" s="140">
        <f t="shared" si="584"/>
        <v>71841600</v>
      </c>
      <c r="D6749" s="144"/>
      <c r="G6749" s="147"/>
      <c r="X6749" s="146"/>
      <c r="Y6749" s="146"/>
      <c r="Z6749" s="199"/>
      <c r="AA6749" s="146"/>
      <c r="AB6749" s="148"/>
    </row>
    <row r="6750" spans="1:28" x14ac:dyDescent="0.2">
      <c r="A6750" s="150"/>
      <c r="B6750" s="149" t="str">
        <f t="shared" si="583"/>
        <v/>
      </c>
      <c r="C6750" s="140">
        <f t="shared" si="584"/>
        <v>71852400</v>
      </c>
      <c r="D6750" s="144"/>
      <c r="G6750" s="147"/>
      <c r="X6750" s="146"/>
      <c r="Y6750" s="146"/>
      <c r="Z6750" s="199"/>
      <c r="AA6750" s="146"/>
      <c r="AB6750" s="148"/>
    </row>
    <row r="6751" spans="1:28" x14ac:dyDescent="0.2">
      <c r="A6751" s="150"/>
      <c r="B6751" s="149" t="str">
        <f t="shared" si="583"/>
        <v/>
      </c>
      <c r="C6751" s="140">
        <f t="shared" si="584"/>
        <v>71863200</v>
      </c>
      <c r="D6751" s="144"/>
      <c r="G6751" s="147"/>
      <c r="X6751" s="146"/>
      <c r="Y6751" s="146"/>
      <c r="Z6751" s="199"/>
      <c r="AA6751" s="146"/>
      <c r="AB6751" s="148"/>
    </row>
    <row r="6752" spans="1:28" x14ac:dyDescent="0.2">
      <c r="A6752" s="150"/>
      <c r="B6752" s="149" t="str">
        <f t="shared" si="583"/>
        <v/>
      </c>
      <c r="C6752" s="140">
        <f t="shared" si="584"/>
        <v>71874000</v>
      </c>
      <c r="D6752" s="144"/>
      <c r="G6752" s="147"/>
      <c r="X6752" s="146"/>
      <c r="Y6752" s="146"/>
      <c r="Z6752" s="199"/>
      <c r="AA6752" s="146"/>
      <c r="AB6752" s="148"/>
    </row>
    <row r="6753" spans="1:28" x14ac:dyDescent="0.2">
      <c r="A6753" s="150"/>
      <c r="B6753" s="149" t="str">
        <f t="shared" si="583"/>
        <v/>
      </c>
      <c r="C6753" s="140">
        <f t="shared" si="584"/>
        <v>71884800</v>
      </c>
      <c r="D6753" s="144"/>
      <c r="G6753" s="147"/>
      <c r="X6753" s="146"/>
      <c r="Y6753" s="146"/>
      <c r="Z6753" s="199"/>
      <c r="AA6753" s="146"/>
      <c r="AB6753" s="148"/>
    </row>
    <row r="6754" spans="1:28" x14ac:dyDescent="0.2">
      <c r="A6754" s="150"/>
      <c r="B6754" s="149" t="str">
        <f t="shared" si="583"/>
        <v/>
      </c>
      <c r="C6754" s="140">
        <f t="shared" si="584"/>
        <v>71895600</v>
      </c>
      <c r="D6754" s="144"/>
      <c r="G6754" s="147"/>
      <c r="X6754" s="146"/>
      <c r="Y6754" s="146"/>
      <c r="Z6754" s="199"/>
      <c r="AA6754" s="146"/>
      <c r="AB6754" s="148"/>
    </row>
    <row r="6755" spans="1:28" x14ac:dyDescent="0.2">
      <c r="A6755" s="150"/>
      <c r="B6755" s="149" t="str">
        <f t="shared" si="583"/>
        <v/>
      </c>
      <c r="C6755" s="140">
        <f t="shared" si="584"/>
        <v>71906400</v>
      </c>
      <c r="D6755" s="144"/>
      <c r="G6755" s="147"/>
      <c r="X6755" s="146"/>
      <c r="Y6755" s="146"/>
      <c r="Z6755" s="199"/>
      <c r="AA6755" s="146"/>
      <c r="AB6755" s="148"/>
    </row>
    <row r="6756" spans="1:28" x14ac:dyDescent="0.2">
      <c r="A6756" s="150"/>
      <c r="B6756" s="149" t="str">
        <f t="shared" si="583"/>
        <v/>
      </c>
      <c r="C6756" s="140">
        <f t="shared" si="584"/>
        <v>71917200</v>
      </c>
      <c r="D6756" s="144"/>
      <c r="G6756" s="147"/>
      <c r="X6756" s="146"/>
      <c r="Y6756" s="146"/>
      <c r="Z6756" s="199"/>
      <c r="AA6756" s="146"/>
      <c r="AB6756" s="148"/>
    </row>
    <row r="6757" spans="1:28" x14ac:dyDescent="0.2">
      <c r="A6757" s="150"/>
      <c r="B6757" s="149" t="str">
        <f t="shared" si="583"/>
        <v/>
      </c>
      <c r="C6757" s="140">
        <f t="shared" si="584"/>
        <v>71928000</v>
      </c>
      <c r="D6757" s="144"/>
      <c r="G6757" s="147"/>
      <c r="X6757" s="146"/>
      <c r="Y6757" s="146"/>
      <c r="Z6757" s="199"/>
      <c r="AA6757" s="146"/>
      <c r="AB6757" s="148"/>
    </row>
    <row r="6758" spans="1:28" x14ac:dyDescent="0.2">
      <c r="A6758" s="150"/>
      <c r="B6758" s="149" t="str">
        <f t="shared" si="583"/>
        <v/>
      </c>
      <c r="C6758" s="140">
        <f t="shared" si="584"/>
        <v>71938800</v>
      </c>
      <c r="D6758" s="144"/>
      <c r="G6758" s="147"/>
      <c r="X6758" s="146"/>
      <c r="Y6758" s="146"/>
      <c r="Z6758" s="199"/>
      <c r="AA6758" s="146"/>
      <c r="AB6758" s="148"/>
    </row>
    <row r="6759" spans="1:28" x14ac:dyDescent="0.2">
      <c r="A6759" s="150"/>
      <c r="B6759" s="149" t="str">
        <f t="shared" si="583"/>
        <v/>
      </c>
      <c r="C6759" s="140">
        <f t="shared" si="584"/>
        <v>71949600</v>
      </c>
      <c r="D6759" s="144"/>
      <c r="G6759" s="147"/>
      <c r="X6759" s="146"/>
      <c r="Y6759" s="146"/>
      <c r="Z6759" s="199"/>
      <c r="AA6759" s="146"/>
      <c r="AB6759" s="148"/>
    </row>
    <row r="6760" spans="1:28" x14ac:dyDescent="0.2">
      <c r="A6760" s="150"/>
      <c r="B6760" s="149" t="str">
        <f t="shared" si="583"/>
        <v/>
      </c>
      <c r="C6760" s="140">
        <f t="shared" si="584"/>
        <v>71960400</v>
      </c>
      <c r="D6760" s="144"/>
      <c r="G6760" s="147"/>
      <c r="X6760" s="146"/>
      <c r="Y6760" s="146"/>
      <c r="Z6760" s="199"/>
      <c r="AA6760" s="146"/>
      <c r="AB6760" s="148"/>
    </row>
    <row r="6761" spans="1:28" x14ac:dyDescent="0.2">
      <c r="A6761" s="150"/>
      <c r="B6761" s="149" t="str">
        <f t="shared" si="583"/>
        <v/>
      </c>
      <c r="C6761" s="140">
        <f t="shared" si="584"/>
        <v>71971200</v>
      </c>
      <c r="D6761" s="144"/>
      <c r="G6761" s="147"/>
      <c r="X6761" s="146"/>
      <c r="Y6761" s="146"/>
      <c r="Z6761" s="199"/>
      <c r="AA6761" s="146"/>
      <c r="AB6761" s="148"/>
    </row>
    <row r="6762" spans="1:28" x14ac:dyDescent="0.2">
      <c r="A6762" s="150"/>
      <c r="B6762" s="149" t="str">
        <f t="shared" si="583"/>
        <v/>
      </c>
      <c r="C6762" s="140">
        <f t="shared" si="584"/>
        <v>71982000</v>
      </c>
      <c r="D6762" s="144"/>
      <c r="G6762" s="147"/>
      <c r="X6762" s="146"/>
      <c r="Y6762" s="146"/>
      <c r="Z6762" s="199"/>
      <c r="AA6762" s="146"/>
      <c r="AB6762" s="148"/>
    </row>
    <row r="6763" spans="1:28" x14ac:dyDescent="0.2">
      <c r="A6763" s="150"/>
      <c r="B6763" s="149" t="str">
        <f t="shared" si="583"/>
        <v/>
      </c>
      <c r="C6763" s="140">
        <f t="shared" si="584"/>
        <v>71992800</v>
      </c>
      <c r="D6763" s="144"/>
      <c r="G6763" s="147"/>
      <c r="X6763" s="146"/>
      <c r="Y6763" s="146"/>
      <c r="Z6763" s="199"/>
      <c r="AA6763" s="146"/>
      <c r="AB6763" s="148"/>
    </row>
    <row r="6764" spans="1:28" x14ac:dyDescent="0.2">
      <c r="A6764" s="150"/>
      <c r="B6764" s="149" t="str">
        <f t="shared" si="583"/>
        <v/>
      </c>
      <c r="C6764" s="140">
        <f t="shared" si="584"/>
        <v>72003600</v>
      </c>
      <c r="D6764" s="144"/>
      <c r="G6764" s="147"/>
      <c r="X6764" s="146"/>
      <c r="Y6764" s="146"/>
      <c r="Z6764" s="199"/>
      <c r="AA6764" s="146"/>
      <c r="AB6764" s="148"/>
    </row>
    <row r="6765" spans="1:28" x14ac:dyDescent="0.2">
      <c r="A6765" s="150"/>
      <c r="B6765" s="149" t="str">
        <f t="shared" si="583"/>
        <v/>
      </c>
      <c r="C6765" s="140">
        <f t="shared" si="584"/>
        <v>72014400</v>
      </c>
      <c r="D6765" s="144"/>
      <c r="G6765" s="147"/>
      <c r="X6765" s="146"/>
      <c r="Y6765" s="146"/>
      <c r="Z6765" s="199"/>
      <c r="AA6765" s="146"/>
      <c r="AB6765" s="148"/>
    </row>
    <row r="6766" spans="1:28" x14ac:dyDescent="0.2">
      <c r="A6766" s="150"/>
      <c r="B6766" s="149" t="str">
        <f t="shared" si="583"/>
        <v/>
      </c>
      <c r="C6766" s="140">
        <f t="shared" si="584"/>
        <v>72025200</v>
      </c>
      <c r="D6766" s="144"/>
      <c r="G6766" s="147"/>
      <c r="X6766" s="146"/>
      <c r="Y6766" s="146"/>
      <c r="Z6766" s="199"/>
      <c r="AA6766" s="146"/>
      <c r="AB6766" s="148"/>
    </row>
    <row r="6767" spans="1:28" x14ac:dyDescent="0.2">
      <c r="A6767" s="150"/>
      <c r="B6767" s="149" t="str">
        <f t="shared" si="583"/>
        <v/>
      </c>
      <c r="C6767" s="140">
        <f t="shared" si="584"/>
        <v>72036000</v>
      </c>
      <c r="D6767" s="144"/>
      <c r="G6767" s="147"/>
      <c r="X6767" s="146"/>
      <c r="Y6767" s="146"/>
      <c r="Z6767" s="199"/>
      <c r="AA6767" s="146"/>
      <c r="AB6767" s="148"/>
    </row>
    <row r="6768" spans="1:28" x14ac:dyDescent="0.2">
      <c r="A6768" s="150"/>
      <c r="B6768" s="149" t="str">
        <f t="shared" si="583"/>
        <v/>
      </c>
      <c r="C6768" s="140">
        <f t="shared" si="584"/>
        <v>72046800</v>
      </c>
      <c r="D6768" s="144"/>
      <c r="G6768" s="147"/>
      <c r="X6768" s="146"/>
      <c r="Y6768" s="146"/>
      <c r="Z6768" s="199"/>
      <c r="AA6768" s="146"/>
      <c r="AB6768" s="148"/>
    </row>
    <row r="6769" spans="1:28" x14ac:dyDescent="0.2">
      <c r="A6769" s="150"/>
      <c r="B6769" s="149" t="str">
        <f t="shared" si="583"/>
        <v/>
      </c>
      <c r="C6769" s="140">
        <f t="shared" si="584"/>
        <v>72057600</v>
      </c>
      <c r="D6769" s="144"/>
      <c r="G6769" s="147"/>
      <c r="X6769" s="146"/>
      <c r="Y6769" s="146"/>
      <c r="Z6769" s="199"/>
      <c r="AA6769" s="146"/>
      <c r="AB6769" s="148"/>
    </row>
    <row r="6770" spans="1:28" x14ac:dyDescent="0.2">
      <c r="A6770" s="150"/>
      <c r="B6770" s="149" t="str">
        <f t="shared" si="583"/>
        <v/>
      </c>
      <c r="C6770" s="140">
        <f t="shared" si="584"/>
        <v>72068400</v>
      </c>
      <c r="D6770" s="144"/>
      <c r="G6770" s="147"/>
      <c r="X6770" s="146"/>
      <c r="Y6770" s="146"/>
      <c r="Z6770" s="199"/>
      <c r="AA6770" s="146"/>
      <c r="AB6770" s="148"/>
    </row>
    <row r="6771" spans="1:28" x14ac:dyDescent="0.2">
      <c r="A6771" s="150"/>
      <c r="B6771" s="149" t="str">
        <f t="shared" si="583"/>
        <v/>
      </c>
      <c r="C6771" s="140">
        <f t="shared" si="584"/>
        <v>72079200</v>
      </c>
      <c r="D6771" s="144"/>
      <c r="G6771" s="147"/>
      <c r="X6771" s="146"/>
      <c r="Y6771" s="146"/>
      <c r="Z6771" s="199"/>
      <c r="AA6771" s="146"/>
      <c r="AB6771" s="148"/>
    </row>
    <row r="6772" spans="1:28" x14ac:dyDescent="0.2">
      <c r="A6772" s="150"/>
      <c r="B6772" s="149" t="str">
        <f t="shared" si="583"/>
        <v/>
      </c>
      <c r="C6772" s="140">
        <f t="shared" si="584"/>
        <v>72090000</v>
      </c>
      <c r="D6772" s="144"/>
      <c r="G6772" s="147"/>
      <c r="X6772" s="146"/>
      <c r="Y6772" s="146"/>
      <c r="Z6772" s="199"/>
      <c r="AA6772" s="146"/>
      <c r="AB6772" s="148"/>
    </row>
    <row r="6773" spans="1:28" x14ac:dyDescent="0.2">
      <c r="A6773" s="150"/>
      <c r="B6773" s="149" t="str">
        <f t="shared" si="583"/>
        <v/>
      </c>
      <c r="C6773" s="140">
        <f t="shared" si="584"/>
        <v>72100800</v>
      </c>
      <c r="D6773" s="144"/>
      <c r="G6773" s="147"/>
      <c r="X6773" s="146"/>
      <c r="Y6773" s="146"/>
      <c r="Z6773" s="199"/>
      <c r="AA6773" s="146"/>
      <c r="AB6773" s="148"/>
    </row>
    <row r="6774" spans="1:28" x14ac:dyDescent="0.2">
      <c r="A6774" s="150"/>
      <c r="B6774" s="149" t="str">
        <f t="shared" ref="B6774:B6837" si="585">IF(D6774="","",B6773+$N$5/24+0.000000001)</f>
        <v/>
      </c>
      <c r="C6774" s="140">
        <f t="shared" si="584"/>
        <v>72111600</v>
      </c>
      <c r="D6774" s="144"/>
      <c r="G6774" s="147"/>
      <c r="X6774" s="146"/>
      <c r="Y6774" s="146"/>
      <c r="Z6774" s="199"/>
      <c r="AA6774" s="146"/>
      <c r="AB6774" s="148"/>
    </row>
    <row r="6775" spans="1:28" x14ac:dyDescent="0.2">
      <c r="A6775" s="150"/>
      <c r="B6775" s="149" t="str">
        <f t="shared" si="585"/>
        <v/>
      </c>
      <c r="C6775" s="140">
        <f t="shared" si="584"/>
        <v>72122400</v>
      </c>
      <c r="D6775" s="144"/>
      <c r="G6775" s="147"/>
      <c r="X6775" s="146"/>
      <c r="Y6775" s="146"/>
      <c r="Z6775" s="199"/>
      <c r="AA6775" s="146"/>
      <c r="AB6775" s="148"/>
    </row>
    <row r="6776" spans="1:28" x14ac:dyDescent="0.2">
      <c r="A6776" s="150"/>
      <c r="B6776" s="149" t="str">
        <f t="shared" si="585"/>
        <v/>
      </c>
      <c r="C6776" s="140">
        <f t="shared" si="584"/>
        <v>72133200</v>
      </c>
      <c r="D6776" s="144"/>
      <c r="G6776" s="147"/>
      <c r="X6776" s="146"/>
      <c r="Y6776" s="146"/>
      <c r="Z6776" s="199"/>
      <c r="AA6776" s="146"/>
      <c r="AB6776" s="148"/>
    </row>
    <row r="6777" spans="1:28" x14ac:dyDescent="0.2">
      <c r="A6777" s="150"/>
      <c r="B6777" s="149" t="str">
        <f t="shared" si="585"/>
        <v/>
      </c>
      <c r="C6777" s="140">
        <f t="shared" si="584"/>
        <v>72144000</v>
      </c>
      <c r="D6777" s="144"/>
      <c r="G6777" s="147"/>
      <c r="X6777" s="146"/>
      <c r="Y6777" s="146"/>
      <c r="Z6777" s="199"/>
      <c r="AA6777" s="146"/>
      <c r="AB6777" s="148"/>
    </row>
    <row r="6778" spans="1:28" x14ac:dyDescent="0.2">
      <c r="A6778" s="150"/>
      <c r="B6778" s="149" t="str">
        <f t="shared" si="585"/>
        <v/>
      </c>
      <c r="C6778" s="140">
        <f t="shared" si="584"/>
        <v>72154800</v>
      </c>
      <c r="D6778" s="144"/>
      <c r="G6778" s="147"/>
      <c r="X6778" s="146"/>
      <c r="Y6778" s="146"/>
      <c r="Z6778" s="199"/>
      <c r="AA6778" s="146"/>
      <c r="AB6778" s="148"/>
    </row>
    <row r="6779" spans="1:28" x14ac:dyDescent="0.2">
      <c r="A6779" s="150"/>
      <c r="B6779" s="149" t="str">
        <f t="shared" si="585"/>
        <v/>
      </c>
      <c r="C6779" s="140">
        <f t="shared" si="584"/>
        <v>72165600</v>
      </c>
      <c r="D6779" s="144"/>
      <c r="G6779" s="147"/>
      <c r="X6779" s="146"/>
      <c r="Y6779" s="146"/>
      <c r="Z6779" s="199"/>
      <c r="AA6779" s="146"/>
      <c r="AB6779" s="148"/>
    </row>
    <row r="6780" spans="1:28" x14ac:dyDescent="0.2">
      <c r="A6780" s="150"/>
      <c r="B6780" s="149" t="str">
        <f t="shared" si="585"/>
        <v/>
      </c>
      <c r="C6780" s="140">
        <f t="shared" ref="C6780:C6843" si="586">C6779+$N$5*3600+0.00000000001</f>
        <v>72176400</v>
      </c>
      <c r="D6780" s="144"/>
      <c r="G6780" s="147"/>
      <c r="X6780" s="146"/>
      <c r="Y6780" s="146"/>
      <c r="Z6780" s="199"/>
      <c r="AA6780" s="146"/>
      <c r="AB6780" s="148"/>
    </row>
    <row r="6781" spans="1:28" x14ac:dyDescent="0.2">
      <c r="A6781" s="150"/>
      <c r="B6781" s="149" t="str">
        <f t="shared" si="585"/>
        <v/>
      </c>
      <c r="C6781" s="140">
        <f t="shared" si="586"/>
        <v>72187200</v>
      </c>
      <c r="D6781" s="144"/>
      <c r="G6781" s="147"/>
      <c r="X6781" s="146"/>
      <c r="Y6781" s="146"/>
      <c r="Z6781" s="199"/>
      <c r="AA6781" s="146"/>
      <c r="AB6781" s="148"/>
    </row>
    <row r="6782" spans="1:28" x14ac:dyDescent="0.2">
      <c r="A6782" s="150"/>
      <c r="B6782" s="149" t="str">
        <f t="shared" si="585"/>
        <v/>
      </c>
      <c r="C6782" s="140">
        <f t="shared" si="586"/>
        <v>72198000</v>
      </c>
      <c r="D6782" s="144"/>
      <c r="G6782" s="147"/>
      <c r="X6782" s="146"/>
      <c r="Y6782" s="146"/>
      <c r="Z6782" s="199"/>
      <c r="AA6782" s="146"/>
      <c r="AB6782" s="148"/>
    </row>
    <row r="6783" spans="1:28" x14ac:dyDescent="0.2">
      <c r="A6783" s="150"/>
      <c r="B6783" s="149" t="str">
        <f t="shared" si="585"/>
        <v/>
      </c>
      <c r="C6783" s="140">
        <f t="shared" si="586"/>
        <v>72208800</v>
      </c>
      <c r="D6783" s="144"/>
      <c r="G6783" s="147"/>
      <c r="X6783" s="146"/>
      <c r="Y6783" s="146"/>
      <c r="Z6783" s="199"/>
      <c r="AA6783" s="146"/>
      <c r="AB6783" s="148"/>
    </row>
    <row r="6784" spans="1:28" x14ac:dyDescent="0.2">
      <c r="A6784" s="150"/>
      <c r="B6784" s="149" t="str">
        <f t="shared" si="585"/>
        <v/>
      </c>
      <c r="C6784" s="140">
        <f t="shared" si="586"/>
        <v>72219600</v>
      </c>
      <c r="D6784" s="144"/>
      <c r="G6784" s="147"/>
      <c r="X6784" s="146"/>
      <c r="Y6784" s="146"/>
      <c r="Z6784" s="199"/>
      <c r="AA6784" s="146"/>
      <c r="AB6784" s="148"/>
    </row>
    <row r="6785" spans="1:28" x14ac:dyDescent="0.2">
      <c r="A6785" s="150"/>
      <c r="B6785" s="149" t="str">
        <f t="shared" si="585"/>
        <v/>
      </c>
      <c r="C6785" s="140">
        <f t="shared" si="586"/>
        <v>72230400</v>
      </c>
      <c r="D6785" s="144"/>
      <c r="G6785" s="147"/>
      <c r="X6785" s="146"/>
      <c r="Y6785" s="146"/>
      <c r="Z6785" s="199"/>
      <c r="AA6785" s="146"/>
      <c r="AB6785" s="148"/>
    </row>
    <row r="6786" spans="1:28" x14ac:dyDescent="0.2">
      <c r="A6786" s="150"/>
      <c r="B6786" s="149" t="str">
        <f t="shared" si="585"/>
        <v/>
      </c>
      <c r="C6786" s="140">
        <f t="shared" si="586"/>
        <v>72241200</v>
      </c>
      <c r="D6786" s="144"/>
      <c r="G6786" s="147"/>
      <c r="X6786" s="146"/>
      <c r="Y6786" s="146"/>
      <c r="Z6786" s="199"/>
      <c r="AA6786" s="146"/>
      <c r="AB6786" s="148"/>
    </row>
    <row r="6787" spans="1:28" x14ac:dyDescent="0.2">
      <c r="A6787" s="150"/>
      <c r="B6787" s="149" t="str">
        <f t="shared" si="585"/>
        <v/>
      </c>
      <c r="C6787" s="140">
        <f t="shared" si="586"/>
        <v>72252000</v>
      </c>
      <c r="D6787" s="144"/>
      <c r="G6787" s="147"/>
      <c r="X6787" s="146"/>
      <c r="Y6787" s="146"/>
      <c r="Z6787" s="199"/>
      <c r="AA6787" s="146"/>
      <c r="AB6787" s="148"/>
    </row>
    <row r="6788" spans="1:28" x14ac:dyDescent="0.2">
      <c r="A6788" s="150"/>
      <c r="B6788" s="149" t="str">
        <f t="shared" si="585"/>
        <v/>
      </c>
      <c r="C6788" s="140">
        <f t="shared" si="586"/>
        <v>72262800</v>
      </c>
      <c r="D6788" s="144"/>
      <c r="G6788" s="147"/>
      <c r="X6788" s="146"/>
      <c r="Y6788" s="146"/>
      <c r="Z6788" s="199"/>
      <c r="AA6788" s="146"/>
      <c r="AB6788" s="148"/>
    </row>
    <row r="6789" spans="1:28" x14ac:dyDescent="0.2">
      <c r="A6789" s="150"/>
      <c r="B6789" s="149" t="str">
        <f t="shared" si="585"/>
        <v/>
      </c>
      <c r="C6789" s="140">
        <f t="shared" si="586"/>
        <v>72273600</v>
      </c>
      <c r="D6789" s="144"/>
      <c r="G6789" s="147"/>
      <c r="X6789" s="146"/>
      <c r="Y6789" s="146"/>
      <c r="Z6789" s="199"/>
      <c r="AA6789" s="146"/>
      <c r="AB6789" s="148"/>
    </row>
    <row r="6790" spans="1:28" x14ac:dyDescent="0.2">
      <c r="A6790" s="150"/>
      <c r="B6790" s="149" t="str">
        <f t="shared" si="585"/>
        <v/>
      </c>
      <c r="C6790" s="140">
        <f t="shared" si="586"/>
        <v>72284400</v>
      </c>
      <c r="D6790" s="144"/>
      <c r="G6790" s="147"/>
      <c r="X6790" s="146"/>
      <c r="Y6790" s="146"/>
      <c r="Z6790" s="199"/>
      <c r="AA6790" s="146"/>
      <c r="AB6790" s="148"/>
    </row>
    <row r="6791" spans="1:28" x14ac:dyDescent="0.2">
      <c r="A6791" s="150"/>
      <c r="B6791" s="149" t="str">
        <f t="shared" si="585"/>
        <v/>
      </c>
      <c r="C6791" s="140">
        <f t="shared" si="586"/>
        <v>72295200</v>
      </c>
      <c r="D6791" s="144"/>
      <c r="G6791" s="147"/>
      <c r="X6791" s="146"/>
      <c r="Y6791" s="146"/>
      <c r="Z6791" s="199"/>
      <c r="AA6791" s="146"/>
      <c r="AB6791" s="148"/>
    </row>
    <row r="6792" spans="1:28" x14ac:dyDescent="0.2">
      <c r="A6792" s="150"/>
      <c r="B6792" s="149" t="str">
        <f t="shared" si="585"/>
        <v/>
      </c>
      <c r="C6792" s="140">
        <f t="shared" si="586"/>
        <v>72306000</v>
      </c>
      <c r="D6792" s="144"/>
      <c r="G6792" s="147"/>
      <c r="X6792" s="146"/>
      <c r="Y6792" s="146"/>
      <c r="Z6792" s="199"/>
      <c r="AA6792" s="146"/>
      <c r="AB6792" s="148"/>
    </row>
    <row r="6793" spans="1:28" x14ac:dyDescent="0.2">
      <c r="A6793" s="150"/>
      <c r="B6793" s="149" t="str">
        <f t="shared" si="585"/>
        <v/>
      </c>
      <c r="C6793" s="140">
        <f t="shared" si="586"/>
        <v>72316800</v>
      </c>
      <c r="D6793" s="144"/>
      <c r="G6793" s="147"/>
      <c r="X6793" s="146"/>
      <c r="Y6793" s="146"/>
      <c r="Z6793" s="199"/>
      <c r="AA6793" s="146"/>
      <c r="AB6793" s="148"/>
    </row>
    <row r="6794" spans="1:28" x14ac:dyDescent="0.2">
      <c r="A6794" s="150"/>
      <c r="B6794" s="149" t="str">
        <f t="shared" si="585"/>
        <v/>
      </c>
      <c r="C6794" s="140">
        <f t="shared" si="586"/>
        <v>72327600</v>
      </c>
      <c r="D6794" s="144"/>
      <c r="G6794" s="147"/>
      <c r="X6794" s="146"/>
      <c r="Y6794" s="146"/>
      <c r="Z6794" s="199"/>
      <c r="AA6794" s="146"/>
      <c r="AB6794" s="148"/>
    </row>
    <row r="6795" spans="1:28" x14ac:dyDescent="0.2">
      <c r="A6795" s="150"/>
      <c r="B6795" s="149" t="str">
        <f t="shared" si="585"/>
        <v/>
      </c>
      <c r="C6795" s="140">
        <f t="shared" si="586"/>
        <v>72338400</v>
      </c>
      <c r="D6795" s="144"/>
      <c r="G6795" s="147"/>
      <c r="X6795" s="146"/>
      <c r="Y6795" s="146"/>
      <c r="Z6795" s="199"/>
      <c r="AA6795" s="146"/>
      <c r="AB6795" s="148"/>
    </row>
    <row r="6796" spans="1:28" x14ac:dyDescent="0.2">
      <c r="A6796" s="150"/>
      <c r="B6796" s="149" t="str">
        <f t="shared" si="585"/>
        <v/>
      </c>
      <c r="C6796" s="140">
        <f t="shared" si="586"/>
        <v>72349200</v>
      </c>
      <c r="D6796" s="144"/>
      <c r="G6796" s="147"/>
      <c r="X6796" s="146"/>
      <c r="Y6796" s="146"/>
      <c r="Z6796" s="199"/>
      <c r="AA6796" s="146"/>
      <c r="AB6796" s="148"/>
    </row>
    <row r="6797" spans="1:28" x14ac:dyDescent="0.2">
      <c r="A6797" s="150"/>
      <c r="B6797" s="149" t="str">
        <f t="shared" si="585"/>
        <v/>
      </c>
      <c r="C6797" s="140">
        <f t="shared" si="586"/>
        <v>72360000</v>
      </c>
      <c r="D6797" s="144"/>
      <c r="G6797" s="147"/>
      <c r="X6797" s="146"/>
      <c r="Y6797" s="146"/>
      <c r="Z6797" s="199"/>
      <c r="AA6797" s="146"/>
      <c r="AB6797" s="148"/>
    </row>
    <row r="6798" spans="1:28" x14ac:dyDescent="0.2">
      <c r="A6798" s="150"/>
      <c r="B6798" s="149" t="str">
        <f t="shared" si="585"/>
        <v/>
      </c>
      <c r="C6798" s="140">
        <f t="shared" si="586"/>
        <v>72370800</v>
      </c>
      <c r="D6798" s="144"/>
      <c r="G6798" s="147"/>
      <c r="X6798" s="146"/>
      <c r="Y6798" s="146"/>
      <c r="Z6798" s="199"/>
      <c r="AA6798" s="146"/>
      <c r="AB6798" s="148"/>
    </row>
    <row r="6799" spans="1:28" x14ac:dyDescent="0.2">
      <c r="A6799" s="150"/>
      <c r="B6799" s="149" t="str">
        <f t="shared" si="585"/>
        <v/>
      </c>
      <c r="C6799" s="140">
        <f t="shared" si="586"/>
        <v>72381600</v>
      </c>
      <c r="D6799" s="144"/>
      <c r="G6799" s="147"/>
      <c r="X6799" s="146"/>
      <c r="Y6799" s="146"/>
      <c r="Z6799" s="199"/>
      <c r="AA6799" s="146"/>
      <c r="AB6799" s="148"/>
    </row>
    <row r="6800" spans="1:28" x14ac:dyDescent="0.2">
      <c r="A6800" s="150"/>
      <c r="B6800" s="149" t="str">
        <f t="shared" si="585"/>
        <v/>
      </c>
      <c r="C6800" s="140">
        <f t="shared" si="586"/>
        <v>72392400</v>
      </c>
      <c r="D6800" s="144"/>
      <c r="G6800" s="147"/>
      <c r="X6800" s="146"/>
      <c r="Y6800" s="146"/>
      <c r="Z6800" s="199"/>
      <c r="AA6800" s="146"/>
      <c r="AB6800" s="148"/>
    </row>
    <row r="6801" spans="1:28" x14ac:dyDescent="0.2">
      <c r="A6801" s="150"/>
      <c r="B6801" s="149" t="str">
        <f t="shared" si="585"/>
        <v/>
      </c>
      <c r="C6801" s="140">
        <f t="shared" si="586"/>
        <v>72403200</v>
      </c>
      <c r="D6801" s="144"/>
      <c r="G6801" s="147"/>
      <c r="X6801" s="146"/>
      <c r="Y6801" s="146"/>
      <c r="Z6801" s="199"/>
      <c r="AA6801" s="146"/>
      <c r="AB6801" s="148"/>
    </row>
    <row r="6802" spans="1:28" x14ac:dyDescent="0.2">
      <c r="A6802" s="150"/>
      <c r="B6802" s="149" t="str">
        <f t="shared" si="585"/>
        <v/>
      </c>
      <c r="C6802" s="140">
        <f t="shared" si="586"/>
        <v>72414000</v>
      </c>
      <c r="D6802" s="144"/>
      <c r="G6802" s="147"/>
      <c r="X6802" s="146"/>
      <c r="Y6802" s="146"/>
      <c r="Z6802" s="199"/>
      <c r="AA6802" s="146"/>
      <c r="AB6802" s="148"/>
    </row>
    <row r="6803" spans="1:28" x14ac:dyDescent="0.2">
      <c r="A6803" s="150"/>
      <c r="B6803" s="149" t="str">
        <f t="shared" si="585"/>
        <v/>
      </c>
      <c r="C6803" s="140">
        <f t="shared" si="586"/>
        <v>72424800</v>
      </c>
      <c r="D6803" s="144"/>
      <c r="G6803" s="147"/>
      <c r="X6803" s="146"/>
      <c r="Y6803" s="146"/>
      <c r="Z6803" s="199"/>
      <c r="AA6803" s="146"/>
      <c r="AB6803" s="148"/>
    </row>
    <row r="6804" spans="1:28" x14ac:dyDescent="0.2">
      <c r="A6804" s="150"/>
      <c r="B6804" s="149" t="str">
        <f t="shared" si="585"/>
        <v/>
      </c>
      <c r="C6804" s="140">
        <f t="shared" si="586"/>
        <v>72435600</v>
      </c>
      <c r="D6804" s="144"/>
      <c r="G6804" s="147"/>
      <c r="X6804" s="146"/>
      <c r="Y6804" s="146"/>
      <c r="Z6804" s="199"/>
      <c r="AA6804" s="146"/>
      <c r="AB6804" s="148"/>
    </row>
    <row r="6805" spans="1:28" x14ac:dyDescent="0.2">
      <c r="A6805" s="150"/>
      <c r="B6805" s="149" t="str">
        <f t="shared" si="585"/>
        <v/>
      </c>
      <c r="C6805" s="140">
        <f t="shared" si="586"/>
        <v>72446400</v>
      </c>
      <c r="D6805" s="144"/>
      <c r="G6805" s="147"/>
      <c r="X6805" s="146"/>
      <c r="Y6805" s="146"/>
      <c r="Z6805" s="199"/>
      <c r="AA6805" s="146"/>
      <c r="AB6805" s="148"/>
    </row>
    <row r="6806" spans="1:28" x14ac:dyDescent="0.2">
      <c r="A6806" s="150"/>
      <c r="B6806" s="149" t="str">
        <f t="shared" si="585"/>
        <v/>
      </c>
      <c r="C6806" s="140">
        <f t="shared" si="586"/>
        <v>72457200</v>
      </c>
      <c r="D6806" s="144"/>
      <c r="G6806" s="147"/>
      <c r="X6806" s="146"/>
      <c r="Y6806" s="146"/>
      <c r="Z6806" s="199"/>
      <c r="AA6806" s="146"/>
      <c r="AB6806" s="148"/>
    </row>
    <row r="6807" spans="1:28" x14ac:dyDescent="0.2">
      <c r="A6807" s="150"/>
      <c r="B6807" s="149" t="str">
        <f t="shared" si="585"/>
        <v/>
      </c>
      <c r="C6807" s="140">
        <f t="shared" si="586"/>
        <v>72468000</v>
      </c>
      <c r="D6807" s="144"/>
      <c r="G6807" s="147"/>
      <c r="X6807" s="146"/>
      <c r="Y6807" s="146"/>
      <c r="Z6807" s="199"/>
      <c r="AA6807" s="146"/>
      <c r="AB6807" s="148"/>
    </row>
    <row r="6808" spans="1:28" x14ac:dyDescent="0.2">
      <c r="A6808" s="150"/>
      <c r="B6808" s="149" t="str">
        <f t="shared" si="585"/>
        <v/>
      </c>
      <c r="C6808" s="140">
        <f t="shared" si="586"/>
        <v>72478800</v>
      </c>
      <c r="D6808" s="144"/>
      <c r="G6808" s="147"/>
      <c r="X6808" s="146"/>
      <c r="Y6808" s="146"/>
      <c r="Z6808" s="199"/>
      <c r="AA6808" s="146"/>
      <c r="AB6808" s="148"/>
    </row>
    <row r="6809" spans="1:28" x14ac:dyDescent="0.2">
      <c r="A6809" s="150"/>
      <c r="B6809" s="149" t="str">
        <f t="shared" si="585"/>
        <v/>
      </c>
      <c r="C6809" s="140">
        <f t="shared" si="586"/>
        <v>72489600</v>
      </c>
      <c r="D6809" s="144"/>
      <c r="G6809" s="147"/>
      <c r="X6809" s="146"/>
      <c r="Y6809" s="146"/>
      <c r="Z6809" s="199"/>
      <c r="AA6809" s="146"/>
      <c r="AB6809" s="148"/>
    </row>
    <row r="6810" spans="1:28" x14ac:dyDescent="0.2">
      <c r="A6810" s="150"/>
      <c r="B6810" s="149" t="str">
        <f t="shared" si="585"/>
        <v/>
      </c>
      <c r="C6810" s="140">
        <f t="shared" si="586"/>
        <v>72500400</v>
      </c>
      <c r="D6810" s="144"/>
      <c r="G6810" s="147"/>
      <c r="X6810" s="146"/>
      <c r="Y6810" s="146"/>
      <c r="Z6810" s="199"/>
      <c r="AA6810" s="146"/>
      <c r="AB6810" s="148"/>
    </row>
    <row r="6811" spans="1:28" x14ac:dyDescent="0.2">
      <c r="A6811" s="150"/>
      <c r="B6811" s="149" t="str">
        <f t="shared" si="585"/>
        <v/>
      </c>
      <c r="C6811" s="140">
        <f t="shared" si="586"/>
        <v>72511200</v>
      </c>
      <c r="D6811" s="144"/>
      <c r="G6811" s="147"/>
      <c r="X6811" s="146"/>
      <c r="Y6811" s="146"/>
      <c r="Z6811" s="199"/>
      <c r="AA6811" s="146"/>
      <c r="AB6811" s="148"/>
    </row>
    <row r="6812" spans="1:28" x14ac:dyDescent="0.2">
      <c r="A6812" s="150"/>
      <c r="B6812" s="149" t="str">
        <f t="shared" si="585"/>
        <v/>
      </c>
      <c r="C6812" s="140">
        <f t="shared" si="586"/>
        <v>72522000</v>
      </c>
      <c r="D6812" s="144"/>
      <c r="G6812" s="147"/>
      <c r="X6812" s="146"/>
      <c r="Y6812" s="146"/>
      <c r="Z6812" s="199"/>
      <c r="AA6812" s="146"/>
      <c r="AB6812" s="148"/>
    </row>
    <row r="6813" spans="1:28" x14ac:dyDescent="0.2">
      <c r="A6813" s="150"/>
      <c r="B6813" s="149" t="str">
        <f t="shared" si="585"/>
        <v/>
      </c>
      <c r="C6813" s="140">
        <f t="shared" si="586"/>
        <v>72532800</v>
      </c>
      <c r="D6813" s="144"/>
      <c r="G6813" s="147"/>
      <c r="X6813" s="146"/>
      <c r="Y6813" s="146"/>
      <c r="Z6813" s="199"/>
      <c r="AA6813" s="146"/>
      <c r="AB6813" s="148"/>
    </row>
    <row r="6814" spans="1:28" x14ac:dyDescent="0.2">
      <c r="A6814" s="150"/>
      <c r="B6814" s="149" t="str">
        <f t="shared" si="585"/>
        <v/>
      </c>
      <c r="C6814" s="140">
        <f t="shared" si="586"/>
        <v>72543600</v>
      </c>
      <c r="D6814" s="144"/>
      <c r="G6814" s="147"/>
      <c r="X6814" s="146"/>
      <c r="Y6814" s="146"/>
      <c r="Z6814" s="199"/>
      <c r="AA6814" s="146"/>
      <c r="AB6814" s="148"/>
    </row>
    <row r="6815" spans="1:28" x14ac:dyDescent="0.2">
      <c r="A6815" s="150"/>
      <c r="B6815" s="149" t="str">
        <f t="shared" si="585"/>
        <v/>
      </c>
      <c r="C6815" s="140">
        <f t="shared" si="586"/>
        <v>72554400</v>
      </c>
      <c r="D6815" s="144"/>
      <c r="G6815" s="147"/>
      <c r="X6815" s="146"/>
      <c r="Y6815" s="146"/>
      <c r="Z6815" s="199"/>
      <c r="AA6815" s="146"/>
      <c r="AB6815" s="148"/>
    </row>
    <row r="6816" spans="1:28" x14ac:dyDescent="0.2">
      <c r="A6816" s="150"/>
      <c r="B6816" s="149" t="str">
        <f t="shared" si="585"/>
        <v/>
      </c>
      <c r="C6816" s="140">
        <f t="shared" si="586"/>
        <v>72565200</v>
      </c>
      <c r="D6816" s="144"/>
      <c r="G6816" s="147"/>
      <c r="X6816" s="146"/>
      <c r="Y6816" s="146"/>
      <c r="Z6816" s="199"/>
      <c r="AA6816" s="146"/>
      <c r="AB6816" s="148"/>
    </row>
    <row r="6817" spans="1:28" x14ac:dyDescent="0.2">
      <c r="A6817" s="150"/>
      <c r="B6817" s="149" t="str">
        <f t="shared" si="585"/>
        <v/>
      </c>
      <c r="C6817" s="140">
        <f t="shared" si="586"/>
        <v>72576000</v>
      </c>
      <c r="D6817" s="144"/>
      <c r="G6817" s="147"/>
      <c r="X6817" s="146"/>
      <c r="Y6817" s="146"/>
      <c r="Z6817" s="199"/>
      <c r="AA6817" s="146"/>
      <c r="AB6817" s="148"/>
    </row>
    <row r="6818" spans="1:28" x14ac:dyDescent="0.2">
      <c r="A6818" s="150"/>
      <c r="B6818" s="149" t="str">
        <f t="shared" si="585"/>
        <v/>
      </c>
      <c r="C6818" s="140">
        <f t="shared" si="586"/>
        <v>72586800</v>
      </c>
      <c r="D6818" s="144"/>
      <c r="G6818" s="147"/>
      <c r="X6818" s="146"/>
      <c r="Y6818" s="146"/>
      <c r="Z6818" s="199"/>
      <c r="AA6818" s="146"/>
      <c r="AB6818" s="148"/>
    </row>
    <row r="6819" spans="1:28" x14ac:dyDescent="0.2">
      <c r="A6819" s="150"/>
      <c r="B6819" s="149" t="str">
        <f t="shared" si="585"/>
        <v/>
      </c>
      <c r="C6819" s="140">
        <f t="shared" si="586"/>
        <v>72597600</v>
      </c>
      <c r="D6819" s="144"/>
      <c r="G6819" s="147"/>
      <c r="X6819" s="146"/>
      <c r="Y6819" s="146"/>
      <c r="Z6819" s="199"/>
      <c r="AA6819" s="146"/>
      <c r="AB6819" s="148"/>
    </row>
    <row r="6820" spans="1:28" x14ac:dyDescent="0.2">
      <c r="A6820" s="150"/>
      <c r="B6820" s="149" t="str">
        <f t="shared" si="585"/>
        <v/>
      </c>
      <c r="C6820" s="140">
        <f t="shared" si="586"/>
        <v>72608400</v>
      </c>
      <c r="D6820" s="144"/>
      <c r="G6820" s="147"/>
      <c r="X6820" s="146"/>
      <c r="Y6820" s="146"/>
      <c r="Z6820" s="199"/>
      <c r="AA6820" s="146"/>
      <c r="AB6820" s="148"/>
    </row>
    <row r="6821" spans="1:28" x14ac:dyDescent="0.2">
      <c r="A6821" s="150"/>
      <c r="B6821" s="149" t="str">
        <f t="shared" si="585"/>
        <v/>
      </c>
      <c r="C6821" s="140">
        <f t="shared" si="586"/>
        <v>72619200</v>
      </c>
      <c r="D6821" s="144"/>
      <c r="G6821" s="147"/>
      <c r="X6821" s="146"/>
      <c r="Y6821" s="146"/>
      <c r="Z6821" s="199"/>
      <c r="AA6821" s="146"/>
      <c r="AB6821" s="148"/>
    </row>
    <row r="6822" spans="1:28" x14ac:dyDescent="0.2">
      <c r="A6822" s="150"/>
      <c r="B6822" s="149" t="str">
        <f t="shared" si="585"/>
        <v/>
      </c>
      <c r="C6822" s="140">
        <f t="shared" si="586"/>
        <v>72630000</v>
      </c>
      <c r="D6822" s="144"/>
      <c r="G6822" s="147"/>
      <c r="X6822" s="146"/>
      <c r="Y6822" s="146"/>
      <c r="Z6822" s="199"/>
      <c r="AA6822" s="146"/>
      <c r="AB6822" s="148"/>
    </row>
    <row r="6823" spans="1:28" x14ac:dyDescent="0.2">
      <c r="A6823" s="150"/>
      <c r="B6823" s="149" t="str">
        <f t="shared" si="585"/>
        <v/>
      </c>
      <c r="C6823" s="140">
        <f t="shared" si="586"/>
        <v>72640800</v>
      </c>
      <c r="D6823" s="144"/>
      <c r="G6823" s="147"/>
      <c r="X6823" s="146"/>
      <c r="Y6823" s="146"/>
      <c r="Z6823" s="199"/>
      <c r="AA6823" s="146"/>
      <c r="AB6823" s="148"/>
    </row>
    <row r="6824" spans="1:28" x14ac:dyDescent="0.2">
      <c r="A6824" s="150"/>
      <c r="B6824" s="149" t="str">
        <f t="shared" si="585"/>
        <v/>
      </c>
      <c r="C6824" s="140">
        <f t="shared" si="586"/>
        <v>72651600</v>
      </c>
      <c r="D6824" s="144"/>
      <c r="G6824" s="147"/>
      <c r="X6824" s="146"/>
      <c r="Y6824" s="146"/>
      <c r="Z6824" s="199"/>
      <c r="AA6824" s="146"/>
      <c r="AB6824" s="148"/>
    </row>
    <row r="6825" spans="1:28" x14ac:dyDescent="0.2">
      <c r="A6825" s="150"/>
      <c r="B6825" s="149" t="str">
        <f t="shared" si="585"/>
        <v/>
      </c>
      <c r="C6825" s="140">
        <f t="shared" si="586"/>
        <v>72662400</v>
      </c>
      <c r="D6825" s="144"/>
      <c r="G6825" s="147"/>
      <c r="X6825" s="146"/>
      <c r="Y6825" s="146"/>
      <c r="Z6825" s="199"/>
      <c r="AA6825" s="146"/>
      <c r="AB6825" s="148"/>
    </row>
    <row r="6826" spans="1:28" x14ac:dyDescent="0.2">
      <c r="A6826" s="150"/>
      <c r="B6826" s="149" t="str">
        <f t="shared" si="585"/>
        <v/>
      </c>
      <c r="C6826" s="140">
        <f t="shared" si="586"/>
        <v>72673200</v>
      </c>
      <c r="D6826" s="144"/>
      <c r="G6826" s="147"/>
      <c r="X6826" s="146"/>
      <c r="Y6826" s="146"/>
      <c r="Z6826" s="199"/>
      <c r="AA6826" s="146"/>
      <c r="AB6826" s="148"/>
    </row>
    <row r="6827" spans="1:28" x14ac:dyDescent="0.2">
      <c r="A6827" s="150"/>
      <c r="B6827" s="149" t="str">
        <f t="shared" si="585"/>
        <v/>
      </c>
      <c r="C6827" s="140">
        <f t="shared" si="586"/>
        <v>72684000</v>
      </c>
      <c r="D6827" s="144"/>
      <c r="G6827" s="147"/>
      <c r="X6827" s="146"/>
      <c r="Y6827" s="146"/>
      <c r="Z6827" s="199"/>
      <c r="AA6827" s="146"/>
      <c r="AB6827" s="148"/>
    </row>
    <row r="6828" spans="1:28" x14ac:dyDescent="0.2">
      <c r="A6828" s="150"/>
      <c r="B6828" s="149" t="str">
        <f t="shared" si="585"/>
        <v/>
      </c>
      <c r="C6828" s="140">
        <f t="shared" si="586"/>
        <v>72694800</v>
      </c>
      <c r="D6828" s="144"/>
      <c r="G6828" s="147"/>
      <c r="X6828" s="146"/>
      <c r="Y6828" s="146"/>
      <c r="Z6828" s="199"/>
      <c r="AA6828" s="146"/>
      <c r="AB6828" s="148"/>
    </row>
    <row r="6829" spans="1:28" x14ac:dyDescent="0.2">
      <c r="A6829" s="150"/>
      <c r="B6829" s="149" t="str">
        <f t="shared" si="585"/>
        <v/>
      </c>
      <c r="C6829" s="140">
        <f t="shared" si="586"/>
        <v>72705600</v>
      </c>
      <c r="D6829" s="144"/>
      <c r="G6829" s="147"/>
      <c r="X6829" s="146"/>
      <c r="Y6829" s="146"/>
      <c r="Z6829" s="199"/>
      <c r="AA6829" s="146"/>
      <c r="AB6829" s="148"/>
    </row>
    <row r="6830" spans="1:28" x14ac:dyDescent="0.2">
      <c r="A6830" s="150"/>
      <c r="B6830" s="149" t="str">
        <f t="shared" si="585"/>
        <v/>
      </c>
      <c r="C6830" s="140">
        <f t="shared" si="586"/>
        <v>72716400</v>
      </c>
      <c r="D6830" s="144"/>
      <c r="G6830" s="147"/>
      <c r="X6830" s="146"/>
      <c r="Y6830" s="146"/>
      <c r="Z6830" s="199"/>
      <c r="AA6830" s="146"/>
      <c r="AB6830" s="148"/>
    </row>
    <row r="6831" spans="1:28" x14ac:dyDescent="0.2">
      <c r="A6831" s="150"/>
      <c r="B6831" s="149" t="str">
        <f t="shared" si="585"/>
        <v/>
      </c>
      <c r="C6831" s="140">
        <f t="shared" si="586"/>
        <v>72727200</v>
      </c>
      <c r="D6831" s="144"/>
      <c r="G6831" s="147"/>
      <c r="X6831" s="146"/>
      <c r="Y6831" s="146"/>
      <c r="Z6831" s="199"/>
      <c r="AA6831" s="146"/>
      <c r="AB6831" s="148"/>
    </row>
    <row r="6832" spans="1:28" x14ac:dyDescent="0.2">
      <c r="A6832" s="150"/>
      <c r="B6832" s="149" t="str">
        <f t="shared" si="585"/>
        <v/>
      </c>
      <c r="C6832" s="140">
        <f t="shared" si="586"/>
        <v>72738000</v>
      </c>
      <c r="D6832" s="144"/>
      <c r="G6832" s="147"/>
      <c r="X6832" s="146"/>
      <c r="Y6832" s="146"/>
      <c r="Z6832" s="199"/>
      <c r="AA6832" s="146"/>
      <c r="AB6832" s="148"/>
    </row>
    <row r="6833" spans="1:28" x14ac:dyDescent="0.2">
      <c r="A6833" s="150"/>
      <c r="B6833" s="149" t="str">
        <f t="shared" si="585"/>
        <v/>
      </c>
      <c r="C6833" s="140">
        <f t="shared" si="586"/>
        <v>72748800</v>
      </c>
      <c r="D6833" s="144"/>
      <c r="G6833" s="147"/>
      <c r="X6833" s="146"/>
      <c r="Y6833" s="146"/>
      <c r="Z6833" s="199"/>
      <c r="AA6833" s="146"/>
      <c r="AB6833" s="148"/>
    </row>
    <row r="6834" spans="1:28" x14ac:dyDescent="0.2">
      <c r="A6834" s="150"/>
      <c r="B6834" s="149" t="str">
        <f t="shared" si="585"/>
        <v/>
      </c>
      <c r="C6834" s="140">
        <f t="shared" si="586"/>
        <v>72759600</v>
      </c>
      <c r="D6834" s="144"/>
      <c r="G6834" s="147"/>
      <c r="X6834" s="146"/>
      <c r="Y6834" s="146"/>
      <c r="Z6834" s="199"/>
      <c r="AA6834" s="146"/>
      <c r="AB6834" s="148"/>
    </row>
    <row r="6835" spans="1:28" x14ac:dyDescent="0.2">
      <c r="A6835" s="150"/>
      <c r="B6835" s="149" t="str">
        <f t="shared" si="585"/>
        <v/>
      </c>
      <c r="C6835" s="140">
        <f t="shared" si="586"/>
        <v>72770400</v>
      </c>
      <c r="D6835" s="144"/>
      <c r="G6835" s="147"/>
      <c r="X6835" s="146"/>
      <c r="Y6835" s="146"/>
      <c r="Z6835" s="199"/>
      <c r="AA6835" s="146"/>
      <c r="AB6835" s="148"/>
    </row>
    <row r="6836" spans="1:28" x14ac:dyDescent="0.2">
      <c r="A6836" s="150"/>
      <c r="B6836" s="149" t="str">
        <f t="shared" si="585"/>
        <v/>
      </c>
      <c r="C6836" s="140">
        <f t="shared" si="586"/>
        <v>72781200</v>
      </c>
      <c r="D6836" s="144"/>
      <c r="G6836" s="147"/>
      <c r="X6836" s="146"/>
      <c r="Y6836" s="146"/>
      <c r="Z6836" s="199"/>
      <c r="AA6836" s="146"/>
      <c r="AB6836" s="148"/>
    </row>
    <row r="6837" spans="1:28" x14ac:dyDescent="0.2">
      <c r="A6837" s="150"/>
      <c r="B6837" s="149" t="str">
        <f t="shared" si="585"/>
        <v/>
      </c>
      <c r="C6837" s="140">
        <f t="shared" si="586"/>
        <v>72792000</v>
      </c>
      <c r="D6837" s="144"/>
      <c r="G6837" s="147"/>
      <c r="X6837" s="146"/>
      <c r="Y6837" s="146"/>
      <c r="Z6837" s="199"/>
      <c r="AA6837" s="146"/>
      <c r="AB6837" s="148"/>
    </row>
    <row r="6838" spans="1:28" x14ac:dyDescent="0.2">
      <c r="A6838" s="150"/>
      <c r="B6838" s="149" t="str">
        <f t="shared" ref="B6838:B6901" si="587">IF(D6838="","",B6837+$N$5/24+0.000000001)</f>
        <v/>
      </c>
      <c r="C6838" s="140">
        <f t="shared" si="586"/>
        <v>72802800</v>
      </c>
      <c r="D6838" s="144"/>
      <c r="G6838" s="147"/>
      <c r="X6838" s="146"/>
      <c r="Y6838" s="146"/>
      <c r="Z6838" s="199"/>
      <c r="AA6838" s="146"/>
      <c r="AB6838" s="148"/>
    </row>
    <row r="6839" spans="1:28" x14ac:dyDescent="0.2">
      <c r="A6839" s="150"/>
      <c r="B6839" s="149" t="str">
        <f t="shared" si="587"/>
        <v/>
      </c>
      <c r="C6839" s="140">
        <f t="shared" si="586"/>
        <v>72813600</v>
      </c>
      <c r="D6839" s="144"/>
      <c r="G6839" s="147"/>
      <c r="X6839" s="146"/>
      <c r="Y6839" s="146"/>
      <c r="Z6839" s="199"/>
      <c r="AA6839" s="146"/>
      <c r="AB6839" s="148"/>
    </row>
    <row r="6840" spans="1:28" x14ac:dyDescent="0.2">
      <c r="A6840" s="150"/>
      <c r="B6840" s="149" t="str">
        <f t="shared" si="587"/>
        <v/>
      </c>
      <c r="C6840" s="140">
        <f t="shared" si="586"/>
        <v>72824400</v>
      </c>
      <c r="D6840" s="144"/>
      <c r="G6840" s="147"/>
      <c r="X6840" s="146"/>
      <c r="Y6840" s="146"/>
      <c r="Z6840" s="199"/>
      <c r="AA6840" s="146"/>
      <c r="AB6840" s="148"/>
    </row>
    <row r="6841" spans="1:28" x14ac:dyDescent="0.2">
      <c r="A6841" s="150"/>
      <c r="B6841" s="149" t="str">
        <f t="shared" si="587"/>
        <v/>
      </c>
      <c r="C6841" s="140">
        <f t="shared" si="586"/>
        <v>72835200</v>
      </c>
      <c r="D6841" s="144"/>
      <c r="G6841" s="147"/>
      <c r="X6841" s="146"/>
      <c r="Y6841" s="146"/>
      <c r="Z6841" s="199"/>
      <c r="AA6841" s="146"/>
      <c r="AB6841" s="148"/>
    </row>
    <row r="6842" spans="1:28" x14ac:dyDescent="0.2">
      <c r="A6842" s="150"/>
      <c r="B6842" s="149" t="str">
        <f t="shared" si="587"/>
        <v/>
      </c>
      <c r="C6842" s="140">
        <f t="shared" si="586"/>
        <v>72846000</v>
      </c>
      <c r="D6842" s="144"/>
      <c r="G6842" s="147"/>
      <c r="X6842" s="146"/>
      <c r="Y6842" s="146"/>
      <c r="Z6842" s="199"/>
      <c r="AA6842" s="146"/>
      <c r="AB6842" s="148"/>
    </row>
    <row r="6843" spans="1:28" x14ac:dyDescent="0.2">
      <c r="A6843" s="150"/>
      <c r="B6843" s="149" t="str">
        <f t="shared" si="587"/>
        <v/>
      </c>
      <c r="C6843" s="140">
        <f t="shared" si="586"/>
        <v>72856800</v>
      </c>
      <c r="D6843" s="144"/>
      <c r="G6843" s="147"/>
      <c r="X6843" s="146"/>
      <c r="Y6843" s="146"/>
      <c r="Z6843" s="199"/>
      <c r="AA6843" s="146"/>
      <c r="AB6843" s="148"/>
    </row>
    <row r="6844" spans="1:28" x14ac:dyDescent="0.2">
      <c r="A6844" s="150"/>
      <c r="B6844" s="149" t="str">
        <f t="shared" si="587"/>
        <v/>
      </c>
      <c r="C6844" s="140">
        <f t="shared" ref="C6844:C6907" si="588">C6843+$N$5*3600+0.00000000001</f>
        <v>72867600</v>
      </c>
      <c r="D6844" s="144"/>
      <c r="G6844" s="147"/>
      <c r="X6844" s="146"/>
      <c r="Y6844" s="146"/>
      <c r="Z6844" s="199"/>
      <c r="AA6844" s="146"/>
      <c r="AB6844" s="148"/>
    </row>
    <row r="6845" spans="1:28" x14ac:dyDescent="0.2">
      <c r="A6845" s="150"/>
      <c r="B6845" s="149" t="str">
        <f t="shared" si="587"/>
        <v/>
      </c>
      <c r="C6845" s="140">
        <f t="shared" si="588"/>
        <v>72878400</v>
      </c>
      <c r="D6845" s="144"/>
      <c r="G6845" s="147"/>
      <c r="X6845" s="146"/>
      <c r="Y6845" s="146"/>
      <c r="Z6845" s="199"/>
      <c r="AA6845" s="146"/>
      <c r="AB6845" s="148"/>
    </row>
    <row r="6846" spans="1:28" x14ac:dyDescent="0.2">
      <c r="A6846" s="150"/>
      <c r="B6846" s="149" t="str">
        <f t="shared" si="587"/>
        <v/>
      </c>
      <c r="C6846" s="140">
        <f t="shared" si="588"/>
        <v>72889200</v>
      </c>
      <c r="D6846" s="144"/>
      <c r="G6846" s="147"/>
      <c r="X6846" s="146"/>
      <c r="Y6846" s="146"/>
      <c r="Z6846" s="199"/>
      <c r="AA6846" s="146"/>
      <c r="AB6846" s="148"/>
    </row>
    <row r="6847" spans="1:28" x14ac:dyDescent="0.2">
      <c r="A6847" s="150"/>
      <c r="B6847" s="149" t="str">
        <f t="shared" si="587"/>
        <v/>
      </c>
      <c r="C6847" s="140">
        <f t="shared" si="588"/>
        <v>72900000</v>
      </c>
      <c r="D6847" s="144"/>
      <c r="G6847" s="147"/>
      <c r="X6847" s="146"/>
      <c r="Y6847" s="146"/>
      <c r="Z6847" s="199"/>
      <c r="AA6847" s="146"/>
      <c r="AB6847" s="148"/>
    </row>
    <row r="6848" spans="1:28" x14ac:dyDescent="0.2">
      <c r="A6848" s="150"/>
      <c r="B6848" s="149" t="str">
        <f t="shared" si="587"/>
        <v/>
      </c>
      <c r="C6848" s="140">
        <f t="shared" si="588"/>
        <v>72910800</v>
      </c>
      <c r="D6848" s="144"/>
      <c r="G6848" s="147"/>
      <c r="X6848" s="146"/>
      <c r="Y6848" s="146"/>
      <c r="Z6848" s="199"/>
      <c r="AA6848" s="146"/>
      <c r="AB6848" s="148"/>
    </row>
    <row r="6849" spans="1:28" x14ac:dyDescent="0.2">
      <c r="A6849" s="150"/>
      <c r="B6849" s="149" t="str">
        <f t="shared" si="587"/>
        <v/>
      </c>
      <c r="C6849" s="140">
        <f t="shared" si="588"/>
        <v>72921600</v>
      </c>
      <c r="D6849" s="144"/>
      <c r="G6849" s="147"/>
      <c r="X6849" s="146"/>
      <c r="Y6849" s="146"/>
      <c r="Z6849" s="199"/>
      <c r="AA6849" s="146"/>
      <c r="AB6849" s="148"/>
    </row>
    <row r="6850" spans="1:28" x14ac:dyDescent="0.2">
      <c r="A6850" s="150"/>
      <c r="B6850" s="149" t="str">
        <f t="shared" si="587"/>
        <v/>
      </c>
      <c r="C6850" s="140">
        <f t="shared" si="588"/>
        <v>72932400</v>
      </c>
      <c r="D6850" s="144"/>
      <c r="G6850" s="147"/>
      <c r="X6850" s="146"/>
      <c r="Y6850" s="146"/>
      <c r="Z6850" s="199"/>
      <c r="AA6850" s="146"/>
      <c r="AB6850" s="148"/>
    </row>
    <row r="6851" spans="1:28" x14ac:dyDescent="0.2">
      <c r="A6851" s="150"/>
      <c r="B6851" s="149" t="str">
        <f t="shared" si="587"/>
        <v/>
      </c>
      <c r="C6851" s="140">
        <f t="shared" si="588"/>
        <v>72943200</v>
      </c>
      <c r="D6851" s="144"/>
      <c r="G6851" s="147"/>
      <c r="X6851" s="146"/>
      <c r="Y6851" s="146"/>
      <c r="Z6851" s="199"/>
      <c r="AA6851" s="146"/>
      <c r="AB6851" s="148"/>
    </row>
    <row r="6852" spans="1:28" x14ac:dyDescent="0.2">
      <c r="A6852" s="150"/>
      <c r="B6852" s="149" t="str">
        <f t="shared" si="587"/>
        <v/>
      </c>
      <c r="C6852" s="140">
        <f t="shared" si="588"/>
        <v>72954000</v>
      </c>
      <c r="D6852" s="144"/>
      <c r="G6852" s="147"/>
      <c r="X6852" s="146"/>
      <c r="Y6852" s="146"/>
      <c r="Z6852" s="199"/>
      <c r="AA6852" s="146"/>
      <c r="AB6852" s="148"/>
    </row>
    <row r="6853" spans="1:28" x14ac:dyDescent="0.2">
      <c r="A6853" s="150"/>
      <c r="B6853" s="149" t="str">
        <f t="shared" si="587"/>
        <v/>
      </c>
      <c r="C6853" s="140">
        <f t="shared" si="588"/>
        <v>72964800</v>
      </c>
      <c r="D6853" s="144"/>
      <c r="G6853" s="147"/>
      <c r="X6853" s="146"/>
      <c r="Y6853" s="146"/>
      <c r="Z6853" s="199"/>
      <c r="AA6853" s="146"/>
      <c r="AB6853" s="148"/>
    </row>
    <row r="6854" spans="1:28" x14ac:dyDescent="0.2">
      <c r="A6854" s="150"/>
      <c r="B6854" s="149" t="str">
        <f t="shared" si="587"/>
        <v/>
      </c>
      <c r="C6854" s="140">
        <f t="shared" si="588"/>
        <v>72975600</v>
      </c>
      <c r="D6854" s="144"/>
      <c r="G6854" s="147"/>
      <c r="X6854" s="146"/>
      <c r="Y6854" s="146"/>
      <c r="Z6854" s="199"/>
      <c r="AA6854" s="146"/>
      <c r="AB6854" s="148"/>
    </row>
    <row r="6855" spans="1:28" x14ac:dyDescent="0.2">
      <c r="A6855" s="150"/>
      <c r="B6855" s="149" t="str">
        <f t="shared" si="587"/>
        <v/>
      </c>
      <c r="C6855" s="140">
        <f t="shared" si="588"/>
        <v>72986400</v>
      </c>
      <c r="D6855" s="144"/>
      <c r="G6855" s="147"/>
      <c r="X6855" s="146"/>
      <c r="Y6855" s="146"/>
      <c r="Z6855" s="199"/>
      <c r="AA6855" s="146"/>
      <c r="AB6855" s="148"/>
    </row>
    <row r="6856" spans="1:28" x14ac:dyDescent="0.2">
      <c r="A6856" s="150"/>
      <c r="B6856" s="149" t="str">
        <f t="shared" si="587"/>
        <v/>
      </c>
      <c r="C6856" s="140">
        <f t="shared" si="588"/>
        <v>72997200</v>
      </c>
      <c r="D6856" s="144"/>
      <c r="G6856" s="147"/>
      <c r="X6856" s="146"/>
      <c r="Y6856" s="146"/>
      <c r="Z6856" s="199"/>
      <c r="AA6856" s="146"/>
      <c r="AB6856" s="148"/>
    </row>
    <row r="6857" spans="1:28" x14ac:dyDescent="0.2">
      <c r="A6857" s="150"/>
      <c r="B6857" s="149" t="str">
        <f t="shared" si="587"/>
        <v/>
      </c>
      <c r="C6857" s="140">
        <f t="shared" si="588"/>
        <v>73008000</v>
      </c>
      <c r="D6857" s="144"/>
      <c r="G6857" s="147"/>
      <c r="X6857" s="146"/>
      <c r="Y6857" s="146"/>
      <c r="Z6857" s="199"/>
      <c r="AA6857" s="146"/>
      <c r="AB6857" s="148"/>
    </row>
    <row r="6858" spans="1:28" x14ac:dyDescent="0.2">
      <c r="A6858" s="150"/>
      <c r="B6858" s="149" t="str">
        <f t="shared" si="587"/>
        <v/>
      </c>
      <c r="C6858" s="140">
        <f t="shared" si="588"/>
        <v>73018800</v>
      </c>
      <c r="D6858" s="144"/>
      <c r="G6858" s="147"/>
      <c r="X6858" s="146"/>
      <c r="Y6858" s="146"/>
      <c r="Z6858" s="199"/>
      <c r="AA6858" s="146"/>
      <c r="AB6858" s="148"/>
    </row>
    <row r="6859" spans="1:28" x14ac:dyDescent="0.2">
      <c r="A6859" s="150"/>
      <c r="B6859" s="149" t="str">
        <f t="shared" si="587"/>
        <v/>
      </c>
      <c r="C6859" s="140">
        <f t="shared" si="588"/>
        <v>73029600</v>
      </c>
      <c r="D6859" s="144"/>
      <c r="G6859" s="147"/>
      <c r="X6859" s="146"/>
      <c r="Y6859" s="146"/>
      <c r="Z6859" s="199"/>
      <c r="AA6859" s="146"/>
      <c r="AB6859" s="148"/>
    </row>
    <row r="6860" spans="1:28" x14ac:dyDescent="0.2">
      <c r="A6860" s="150"/>
      <c r="B6860" s="149" t="str">
        <f t="shared" si="587"/>
        <v/>
      </c>
      <c r="C6860" s="140">
        <f t="shared" si="588"/>
        <v>73040400</v>
      </c>
      <c r="D6860" s="144"/>
      <c r="G6860" s="147"/>
      <c r="X6860" s="146"/>
      <c r="Y6860" s="146"/>
      <c r="Z6860" s="199"/>
      <c r="AA6860" s="146"/>
      <c r="AB6860" s="148"/>
    </row>
    <row r="6861" spans="1:28" x14ac:dyDescent="0.2">
      <c r="A6861" s="150"/>
      <c r="B6861" s="149" t="str">
        <f t="shared" si="587"/>
        <v/>
      </c>
      <c r="C6861" s="140">
        <f t="shared" si="588"/>
        <v>73051200</v>
      </c>
      <c r="D6861" s="144"/>
      <c r="G6861" s="147"/>
      <c r="X6861" s="146"/>
      <c r="Y6861" s="146"/>
      <c r="Z6861" s="199"/>
      <c r="AA6861" s="146"/>
      <c r="AB6861" s="148"/>
    </row>
    <row r="6862" spans="1:28" x14ac:dyDescent="0.2">
      <c r="A6862" s="150"/>
      <c r="B6862" s="149" t="str">
        <f t="shared" si="587"/>
        <v/>
      </c>
      <c r="C6862" s="140">
        <f t="shared" si="588"/>
        <v>73062000</v>
      </c>
      <c r="D6862" s="144"/>
      <c r="G6862" s="147"/>
      <c r="X6862" s="146"/>
      <c r="Y6862" s="146"/>
      <c r="Z6862" s="199"/>
      <c r="AA6862" s="146"/>
      <c r="AB6862" s="148"/>
    </row>
    <row r="6863" spans="1:28" x14ac:dyDescent="0.2">
      <c r="A6863" s="150"/>
      <c r="B6863" s="149" t="str">
        <f t="shared" si="587"/>
        <v/>
      </c>
      <c r="C6863" s="140">
        <f t="shared" si="588"/>
        <v>73072800</v>
      </c>
      <c r="D6863" s="144"/>
      <c r="G6863" s="147"/>
      <c r="X6863" s="146"/>
      <c r="Y6863" s="146"/>
      <c r="Z6863" s="199"/>
      <c r="AA6863" s="146"/>
      <c r="AB6863" s="148"/>
    </row>
    <row r="6864" spans="1:28" x14ac:dyDescent="0.2">
      <c r="A6864" s="150"/>
      <c r="B6864" s="149" t="str">
        <f t="shared" si="587"/>
        <v/>
      </c>
      <c r="C6864" s="140">
        <f t="shared" si="588"/>
        <v>73083600</v>
      </c>
      <c r="D6864" s="144"/>
      <c r="G6864" s="147"/>
      <c r="X6864" s="146"/>
      <c r="Y6864" s="146"/>
      <c r="Z6864" s="199"/>
      <c r="AA6864" s="146"/>
      <c r="AB6864" s="148"/>
    </row>
    <row r="6865" spans="1:28" x14ac:dyDescent="0.2">
      <c r="A6865" s="150"/>
      <c r="B6865" s="149" t="str">
        <f t="shared" si="587"/>
        <v/>
      </c>
      <c r="C6865" s="140">
        <f t="shared" si="588"/>
        <v>73094400</v>
      </c>
      <c r="D6865" s="144"/>
      <c r="G6865" s="147"/>
      <c r="X6865" s="146"/>
      <c r="Y6865" s="146"/>
      <c r="Z6865" s="199"/>
      <c r="AA6865" s="146"/>
      <c r="AB6865" s="148"/>
    </row>
    <row r="6866" spans="1:28" x14ac:dyDescent="0.2">
      <c r="A6866" s="150"/>
      <c r="B6866" s="149" t="str">
        <f t="shared" si="587"/>
        <v/>
      </c>
      <c r="C6866" s="140">
        <f t="shared" si="588"/>
        <v>73105200</v>
      </c>
      <c r="D6866" s="144"/>
      <c r="G6866" s="147"/>
      <c r="X6866" s="146"/>
      <c r="Y6866" s="146"/>
      <c r="Z6866" s="199"/>
      <c r="AA6866" s="146"/>
      <c r="AB6866" s="148"/>
    </row>
    <row r="6867" spans="1:28" x14ac:dyDescent="0.2">
      <c r="A6867" s="150"/>
      <c r="B6867" s="149" t="str">
        <f t="shared" si="587"/>
        <v/>
      </c>
      <c r="C6867" s="140">
        <f t="shared" si="588"/>
        <v>73116000</v>
      </c>
      <c r="D6867" s="144"/>
      <c r="G6867" s="147"/>
      <c r="X6867" s="146"/>
      <c r="Y6867" s="146"/>
      <c r="Z6867" s="199"/>
      <c r="AA6867" s="146"/>
      <c r="AB6867" s="148"/>
    </row>
    <row r="6868" spans="1:28" x14ac:dyDescent="0.2">
      <c r="A6868" s="150"/>
      <c r="B6868" s="149" t="str">
        <f t="shared" si="587"/>
        <v/>
      </c>
      <c r="C6868" s="140">
        <f t="shared" si="588"/>
        <v>73126800</v>
      </c>
      <c r="D6868" s="144"/>
      <c r="G6868" s="147"/>
      <c r="X6868" s="146"/>
      <c r="Y6868" s="146"/>
      <c r="Z6868" s="199"/>
      <c r="AA6868" s="146"/>
      <c r="AB6868" s="148"/>
    </row>
    <row r="6869" spans="1:28" x14ac:dyDescent="0.2">
      <c r="A6869" s="150"/>
      <c r="B6869" s="149" t="str">
        <f t="shared" si="587"/>
        <v/>
      </c>
      <c r="C6869" s="140">
        <f t="shared" si="588"/>
        <v>73137600</v>
      </c>
      <c r="D6869" s="144"/>
      <c r="G6869" s="147"/>
      <c r="X6869" s="146"/>
      <c r="Y6869" s="146"/>
      <c r="Z6869" s="199"/>
      <c r="AA6869" s="146"/>
      <c r="AB6869" s="148"/>
    </row>
    <row r="6870" spans="1:28" x14ac:dyDescent="0.2">
      <c r="A6870" s="150"/>
      <c r="B6870" s="149" t="str">
        <f t="shared" si="587"/>
        <v/>
      </c>
      <c r="C6870" s="140">
        <f t="shared" si="588"/>
        <v>73148400</v>
      </c>
      <c r="D6870" s="144"/>
      <c r="G6870" s="147"/>
      <c r="X6870" s="146"/>
      <c r="Y6870" s="146"/>
      <c r="Z6870" s="199"/>
      <c r="AA6870" s="146"/>
      <c r="AB6870" s="148"/>
    </row>
    <row r="6871" spans="1:28" x14ac:dyDescent="0.2">
      <c r="A6871" s="150"/>
      <c r="B6871" s="149" t="str">
        <f t="shared" si="587"/>
        <v/>
      </c>
      <c r="C6871" s="140">
        <f t="shared" si="588"/>
        <v>73159200</v>
      </c>
      <c r="D6871" s="144"/>
      <c r="G6871" s="147"/>
      <c r="X6871" s="146"/>
      <c r="Y6871" s="146"/>
      <c r="Z6871" s="199"/>
      <c r="AA6871" s="146"/>
      <c r="AB6871" s="148"/>
    </row>
    <row r="6872" spans="1:28" x14ac:dyDescent="0.2">
      <c r="A6872" s="150"/>
      <c r="B6872" s="149" t="str">
        <f t="shared" si="587"/>
        <v/>
      </c>
      <c r="C6872" s="140">
        <f t="shared" si="588"/>
        <v>73170000</v>
      </c>
      <c r="D6872" s="144"/>
      <c r="G6872" s="147"/>
      <c r="X6872" s="146"/>
      <c r="Y6872" s="146"/>
      <c r="Z6872" s="199"/>
      <c r="AA6872" s="146"/>
      <c r="AB6872" s="148"/>
    </row>
    <row r="6873" spans="1:28" x14ac:dyDescent="0.2">
      <c r="A6873" s="150"/>
      <c r="B6873" s="149" t="str">
        <f t="shared" si="587"/>
        <v/>
      </c>
      <c r="C6873" s="140">
        <f t="shared" si="588"/>
        <v>73180800</v>
      </c>
      <c r="D6873" s="144"/>
      <c r="G6873" s="147"/>
      <c r="X6873" s="146"/>
      <c r="Y6873" s="146"/>
      <c r="Z6873" s="199"/>
      <c r="AA6873" s="146"/>
      <c r="AB6873" s="148"/>
    </row>
    <row r="6874" spans="1:28" x14ac:dyDescent="0.2">
      <c r="A6874" s="150"/>
      <c r="B6874" s="149" t="str">
        <f t="shared" si="587"/>
        <v/>
      </c>
      <c r="C6874" s="140">
        <f t="shared" si="588"/>
        <v>73191600</v>
      </c>
      <c r="D6874" s="144"/>
      <c r="G6874" s="147"/>
      <c r="X6874" s="146"/>
      <c r="Y6874" s="146"/>
      <c r="Z6874" s="199"/>
      <c r="AA6874" s="146"/>
      <c r="AB6874" s="148"/>
    </row>
    <row r="6875" spans="1:28" x14ac:dyDescent="0.2">
      <c r="A6875" s="150"/>
      <c r="B6875" s="149" t="str">
        <f t="shared" si="587"/>
        <v/>
      </c>
      <c r="C6875" s="140">
        <f t="shared" si="588"/>
        <v>73202400</v>
      </c>
      <c r="D6875" s="144"/>
      <c r="G6875" s="147"/>
      <c r="X6875" s="146"/>
      <c r="Y6875" s="146"/>
      <c r="Z6875" s="199"/>
      <c r="AA6875" s="146"/>
      <c r="AB6875" s="148"/>
    </row>
    <row r="6876" spans="1:28" x14ac:dyDescent="0.2">
      <c r="A6876" s="150"/>
      <c r="B6876" s="149" t="str">
        <f t="shared" si="587"/>
        <v/>
      </c>
      <c r="C6876" s="140">
        <f t="shared" si="588"/>
        <v>73213200</v>
      </c>
      <c r="D6876" s="144"/>
      <c r="G6876" s="147"/>
      <c r="X6876" s="146"/>
      <c r="Y6876" s="146"/>
      <c r="Z6876" s="199"/>
      <c r="AA6876" s="146"/>
      <c r="AB6876" s="148"/>
    </row>
    <row r="6877" spans="1:28" x14ac:dyDescent="0.2">
      <c r="A6877" s="150"/>
      <c r="B6877" s="149" t="str">
        <f t="shared" si="587"/>
        <v/>
      </c>
      <c r="C6877" s="140">
        <f t="shared" si="588"/>
        <v>73224000</v>
      </c>
      <c r="D6877" s="144"/>
      <c r="G6877" s="147"/>
      <c r="X6877" s="146"/>
      <c r="Y6877" s="146"/>
      <c r="Z6877" s="199"/>
      <c r="AA6877" s="146"/>
      <c r="AB6877" s="148"/>
    </row>
    <row r="6878" spans="1:28" x14ac:dyDescent="0.2">
      <c r="A6878" s="150"/>
      <c r="B6878" s="149" t="str">
        <f t="shared" si="587"/>
        <v/>
      </c>
      <c r="C6878" s="140">
        <f t="shared" si="588"/>
        <v>73234800</v>
      </c>
      <c r="D6878" s="144"/>
      <c r="G6878" s="147"/>
      <c r="X6878" s="146"/>
      <c r="Y6878" s="146"/>
      <c r="Z6878" s="199"/>
      <c r="AA6878" s="146"/>
      <c r="AB6878" s="148"/>
    </row>
    <row r="6879" spans="1:28" x14ac:dyDescent="0.2">
      <c r="A6879" s="150"/>
      <c r="B6879" s="149" t="str">
        <f t="shared" si="587"/>
        <v/>
      </c>
      <c r="C6879" s="140">
        <f t="shared" si="588"/>
        <v>73245600</v>
      </c>
      <c r="D6879" s="144"/>
      <c r="G6879" s="147"/>
      <c r="X6879" s="146"/>
      <c r="Y6879" s="146"/>
      <c r="Z6879" s="199"/>
      <c r="AA6879" s="146"/>
      <c r="AB6879" s="148"/>
    </row>
    <row r="6880" spans="1:28" x14ac:dyDescent="0.2">
      <c r="A6880" s="150"/>
      <c r="B6880" s="149" t="str">
        <f t="shared" si="587"/>
        <v/>
      </c>
      <c r="C6880" s="140">
        <f t="shared" si="588"/>
        <v>73256400</v>
      </c>
      <c r="D6880" s="144"/>
      <c r="G6880" s="147"/>
      <c r="X6880" s="146"/>
      <c r="Y6880" s="146"/>
      <c r="Z6880" s="199"/>
      <c r="AA6880" s="146"/>
      <c r="AB6880" s="148"/>
    </row>
    <row r="6881" spans="1:28" x14ac:dyDescent="0.2">
      <c r="A6881" s="150"/>
      <c r="B6881" s="149" t="str">
        <f t="shared" si="587"/>
        <v/>
      </c>
      <c r="C6881" s="140">
        <f t="shared" si="588"/>
        <v>73267200</v>
      </c>
      <c r="D6881" s="144"/>
      <c r="G6881" s="147"/>
      <c r="X6881" s="146"/>
      <c r="Y6881" s="146"/>
      <c r="Z6881" s="199"/>
      <c r="AA6881" s="146"/>
      <c r="AB6881" s="148"/>
    </row>
    <row r="6882" spans="1:28" x14ac:dyDescent="0.2">
      <c r="A6882" s="150"/>
      <c r="B6882" s="149" t="str">
        <f t="shared" si="587"/>
        <v/>
      </c>
      <c r="C6882" s="140">
        <f t="shared" si="588"/>
        <v>73278000</v>
      </c>
      <c r="D6882" s="144"/>
      <c r="G6882" s="147"/>
      <c r="X6882" s="146"/>
      <c r="Y6882" s="146"/>
      <c r="Z6882" s="199"/>
      <c r="AA6882" s="146"/>
      <c r="AB6882" s="148"/>
    </row>
    <row r="6883" spans="1:28" x14ac:dyDescent="0.2">
      <c r="A6883" s="150"/>
      <c r="B6883" s="149" t="str">
        <f t="shared" si="587"/>
        <v/>
      </c>
      <c r="C6883" s="140">
        <f t="shared" si="588"/>
        <v>73288800</v>
      </c>
      <c r="D6883" s="144"/>
      <c r="G6883" s="147"/>
      <c r="X6883" s="146"/>
      <c r="Y6883" s="146"/>
      <c r="Z6883" s="199"/>
      <c r="AA6883" s="146"/>
      <c r="AB6883" s="148"/>
    </row>
    <row r="6884" spans="1:28" x14ac:dyDescent="0.2">
      <c r="A6884" s="150"/>
      <c r="B6884" s="149" t="str">
        <f t="shared" si="587"/>
        <v/>
      </c>
      <c r="C6884" s="140">
        <f t="shared" si="588"/>
        <v>73299600</v>
      </c>
      <c r="D6884" s="144"/>
      <c r="G6884" s="147"/>
      <c r="X6884" s="146"/>
      <c r="Y6884" s="146"/>
      <c r="Z6884" s="199"/>
      <c r="AA6884" s="146"/>
      <c r="AB6884" s="148"/>
    </row>
    <row r="6885" spans="1:28" x14ac:dyDescent="0.2">
      <c r="A6885" s="150"/>
      <c r="B6885" s="149" t="str">
        <f t="shared" si="587"/>
        <v/>
      </c>
      <c r="C6885" s="140">
        <f t="shared" si="588"/>
        <v>73310400</v>
      </c>
      <c r="D6885" s="144"/>
      <c r="G6885" s="147"/>
      <c r="X6885" s="146"/>
      <c r="Y6885" s="146"/>
      <c r="Z6885" s="199"/>
      <c r="AA6885" s="146"/>
      <c r="AB6885" s="148"/>
    </row>
    <row r="6886" spans="1:28" x14ac:dyDescent="0.2">
      <c r="A6886" s="150"/>
      <c r="B6886" s="149" t="str">
        <f t="shared" si="587"/>
        <v/>
      </c>
      <c r="C6886" s="140">
        <f t="shared" si="588"/>
        <v>73321200</v>
      </c>
      <c r="D6886" s="144"/>
      <c r="G6886" s="147"/>
      <c r="X6886" s="146"/>
      <c r="Y6886" s="146"/>
      <c r="Z6886" s="199"/>
      <c r="AA6886" s="146"/>
      <c r="AB6886" s="148"/>
    </row>
    <row r="6887" spans="1:28" x14ac:dyDescent="0.2">
      <c r="A6887" s="150"/>
      <c r="B6887" s="149" t="str">
        <f t="shared" si="587"/>
        <v/>
      </c>
      <c r="C6887" s="140">
        <f t="shared" si="588"/>
        <v>73332000</v>
      </c>
      <c r="D6887" s="144"/>
      <c r="G6887" s="147"/>
      <c r="X6887" s="146"/>
      <c r="Y6887" s="146"/>
      <c r="Z6887" s="199"/>
      <c r="AA6887" s="146"/>
      <c r="AB6887" s="148"/>
    </row>
    <row r="6888" spans="1:28" x14ac:dyDescent="0.2">
      <c r="A6888" s="150"/>
      <c r="B6888" s="149" t="str">
        <f t="shared" si="587"/>
        <v/>
      </c>
      <c r="C6888" s="140">
        <f t="shared" si="588"/>
        <v>73342800</v>
      </c>
      <c r="D6888" s="144"/>
      <c r="G6888" s="147"/>
      <c r="X6888" s="146"/>
      <c r="Y6888" s="146"/>
      <c r="Z6888" s="199"/>
      <c r="AA6888" s="146"/>
      <c r="AB6888" s="148"/>
    </row>
    <row r="6889" spans="1:28" x14ac:dyDescent="0.2">
      <c r="A6889" s="150"/>
      <c r="B6889" s="149" t="str">
        <f t="shared" si="587"/>
        <v/>
      </c>
      <c r="C6889" s="140">
        <f t="shared" si="588"/>
        <v>73353600</v>
      </c>
      <c r="D6889" s="144"/>
      <c r="G6889" s="147"/>
      <c r="X6889" s="146"/>
      <c r="Y6889" s="146"/>
      <c r="Z6889" s="199"/>
      <c r="AA6889" s="146"/>
      <c r="AB6889" s="148"/>
    </row>
    <row r="6890" spans="1:28" x14ac:dyDescent="0.2">
      <c r="A6890" s="150"/>
      <c r="B6890" s="149" t="str">
        <f t="shared" si="587"/>
        <v/>
      </c>
      <c r="C6890" s="140">
        <f t="shared" si="588"/>
        <v>73364400</v>
      </c>
      <c r="D6890" s="144"/>
      <c r="G6890" s="147"/>
      <c r="X6890" s="146"/>
      <c r="Y6890" s="146"/>
      <c r="Z6890" s="199"/>
      <c r="AA6890" s="146"/>
      <c r="AB6890" s="148"/>
    </row>
    <row r="6891" spans="1:28" x14ac:dyDescent="0.2">
      <c r="A6891" s="150"/>
      <c r="B6891" s="149" t="str">
        <f t="shared" si="587"/>
        <v/>
      </c>
      <c r="C6891" s="140">
        <f t="shared" si="588"/>
        <v>73375200</v>
      </c>
      <c r="D6891" s="144"/>
      <c r="G6891" s="147"/>
      <c r="X6891" s="146"/>
      <c r="Y6891" s="146"/>
      <c r="Z6891" s="199"/>
      <c r="AA6891" s="146"/>
      <c r="AB6891" s="148"/>
    </row>
    <row r="6892" spans="1:28" x14ac:dyDescent="0.2">
      <c r="A6892" s="150"/>
      <c r="B6892" s="149" t="str">
        <f t="shared" si="587"/>
        <v/>
      </c>
      <c r="C6892" s="140">
        <f t="shared" si="588"/>
        <v>73386000</v>
      </c>
      <c r="D6892" s="144"/>
      <c r="G6892" s="147"/>
      <c r="X6892" s="146"/>
      <c r="Y6892" s="146"/>
      <c r="Z6892" s="199"/>
      <c r="AA6892" s="146"/>
      <c r="AB6892" s="148"/>
    </row>
    <row r="6893" spans="1:28" x14ac:dyDescent="0.2">
      <c r="A6893" s="150"/>
      <c r="B6893" s="149" t="str">
        <f t="shared" si="587"/>
        <v/>
      </c>
      <c r="C6893" s="140">
        <f t="shared" si="588"/>
        <v>73396800</v>
      </c>
      <c r="D6893" s="144"/>
      <c r="G6893" s="147"/>
      <c r="X6893" s="146"/>
      <c r="Y6893" s="146"/>
      <c r="Z6893" s="199"/>
      <c r="AA6893" s="146"/>
      <c r="AB6893" s="148"/>
    </row>
    <row r="6894" spans="1:28" x14ac:dyDescent="0.2">
      <c r="A6894" s="150"/>
      <c r="B6894" s="149" t="str">
        <f t="shared" si="587"/>
        <v/>
      </c>
      <c r="C6894" s="140">
        <f t="shared" si="588"/>
        <v>73407600</v>
      </c>
      <c r="D6894" s="144"/>
      <c r="G6894" s="147"/>
      <c r="X6894" s="146"/>
      <c r="Y6894" s="146"/>
      <c r="Z6894" s="199"/>
      <c r="AA6894" s="146"/>
      <c r="AB6894" s="148"/>
    </row>
    <row r="6895" spans="1:28" x14ac:dyDescent="0.2">
      <c r="A6895" s="150"/>
      <c r="B6895" s="149" t="str">
        <f t="shared" si="587"/>
        <v/>
      </c>
      <c r="C6895" s="140">
        <f t="shared" si="588"/>
        <v>73418400</v>
      </c>
      <c r="D6895" s="144"/>
      <c r="G6895" s="147"/>
      <c r="X6895" s="146"/>
      <c r="Y6895" s="146"/>
      <c r="Z6895" s="199"/>
      <c r="AA6895" s="146"/>
      <c r="AB6895" s="148"/>
    </row>
    <row r="6896" spans="1:28" x14ac:dyDescent="0.2">
      <c r="A6896" s="150"/>
      <c r="B6896" s="149" t="str">
        <f t="shared" si="587"/>
        <v/>
      </c>
      <c r="C6896" s="140">
        <f t="shared" si="588"/>
        <v>73429200</v>
      </c>
      <c r="D6896" s="144"/>
      <c r="G6896" s="147"/>
      <c r="X6896" s="146"/>
      <c r="Y6896" s="146"/>
      <c r="Z6896" s="199"/>
      <c r="AA6896" s="146"/>
      <c r="AB6896" s="148"/>
    </row>
    <row r="6897" spans="1:28" x14ac:dyDescent="0.2">
      <c r="A6897" s="150"/>
      <c r="B6897" s="149" t="str">
        <f t="shared" si="587"/>
        <v/>
      </c>
      <c r="C6897" s="140">
        <f t="shared" si="588"/>
        <v>73440000</v>
      </c>
      <c r="D6897" s="144"/>
      <c r="G6897" s="147"/>
      <c r="X6897" s="146"/>
      <c r="Y6897" s="146"/>
      <c r="Z6897" s="199"/>
      <c r="AA6897" s="146"/>
      <c r="AB6897" s="148"/>
    </row>
    <row r="6898" spans="1:28" x14ac:dyDescent="0.2">
      <c r="A6898" s="150"/>
      <c r="B6898" s="149" t="str">
        <f t="shared" si="587"/>
        <v/>
      </c>
      <c r="C6898" s="140">
        <f t="shared" si="588"/>
        <v>73450800</v>
      </c>
      <c r="D6898" s="144"/>
      <c r="G6898" s="147"/>
      <c r="X6898" s="146"/>
      <c r="Y6898" s="146"/>
      <c r="Z6898" s="199"/>
      <c r="AA6898" s="146"/>
      <c r="AB6898" s="148"/>
    </row>
    <row r="6899" spans="1:28" x14ac:dyDescent="0.2">
      <c r="A6899" s="150"/>
      <c r="B6899" s="149" t="str">
        <f t="shared" si="587"/>
        <v/>
      </c>
      <c r="C6899" s="140">
        <f t="shared" si="588"/>
        <v>73461600</v>
      </c>
      <c r="D6899" s="144"/>
      <c r="G6899" s="147"/>
      <c r="X6899" s="146"/>
      <c r="Y6899" s="146"/>
      <c r="Z6899" s="199"/>
      <c r="AA6899" s="146"/>
      <c r="AB6899" s="148"/>
    </row>
    <row r="6900" spans="1:28" x14ac:dyDescent="0.2">
      <c r="A6900" s="150"/>
      <c r="B6900" s="149" t="str">
        <f t="shared" si="587"/>
        <v/>
      </c>
      <c r="C6900" s="140">
        <f t="shared" si="588"/>
        <v>73472400</v>
      </c>
      <c r="D6900" s="144"/>
      <c r="G6900" s="147"/>
      <c r="X6900" s="146"/>
      <c r="Y6900" s="146"/>
      <c r="Z6900" s="199"/>
      <c r="AA6900" s="146"/>
      <c r="AB6900" s="148"/>
    </row>
    <row r="6901" spans="1:28" x14ac:dyDescent="0.2">
      <c r="A6901" s="150"/>
      <c r="B6901" s="149" t="str">
        <f t="shared" si="587"/>
        <v/>
      </c>
      <c r="C6901" s="140">
        <f t="shared" si="588"/>
        <v>73483200</v>
      </c>
      <c r="D6901" s="144"/>
      <c r="G6901" s="147"/>
      <c r="X6901" s="146"/>
      <c r="Y6901" s="146"/>
      <c r="Z6901" s="199"/>
      <c r="AA6901" s="146"/>
      <c r="AB6901" s="148"/>
    </row>
    <row r="6902" spans="1:28" x14ac:dyDescent="0.2">
      <c r="A6902" s="150"/>
      <c r="B6902" s="149" t="str">
        <f t="shared" ref="B6902:B6965" si="589">IF(D6902="","",B6901+$N$5/24+0.000000001)</f>
        <v/>
      </c>
      <c r="C6902" s="140">
        <f t="shared" si="588"/>
        <v>73494000</v>
      </c>
      <c r="D6902" s="144"/>
      <c r="G6902" s="147"/>
      <c r="X6902" s="146"/>
      <c r="Y6902" s="146"/>
      <c r="Z6902" s="199"/>
      <c r="AA6902" s="146"/>
      <c r="AB6902" s="148"/>
    </row>
    <row r="6903" spans="1:28" x14ac:dyDescent="0.2">
      <c r="A6903" s="150"/>
      <c r="B6903" s="149" t="str">
        <f t="shared" si="589"/>
        <v/>
      </c>
      <c r="C6903" s="140">
        <f t="shared" si="588"/>
        <v>73504800</v>
      </c>
      <c r="D6903" s="144"/>
      <c r="G6903" s="147"/>
      <c r="X6903" s="146"/>
      <c r="Y6903" s="146"/>
      <c r="Z6903" s="199"/>
      <c r="AA6903" s="146"/>
      <c r="AB6903" s="148"/>
    </row>
    <row r="6904" spans="1:28" x14ac:dyDescent="0.2">
      <c r="A6904" s="150"/>
      <c r="B6904" s="149" t="str">
        <f t="shared" si="589"/>
        <v/>
      </c>
      <c r="C6904" s="140">
        <f t="shared" si="588"/>
        <v>73515600</v>
      </c>
      <c r="D6904" s="144"/>
      <c r="G6904" s="147"/>
      <c r="X6904" s="146"/>
      <c r="Y6904" s="146"/>
      <c r="Z6904" s="199"/>
      <c r="AA6904" s="146"/>
      <c r="AB6904" s="148"/>
    </row>
    <row r="6905" spans="1:28" x14ac:dyDescent="0.2">
      <c r="A6905" s="150"/>
      <c r="B6905" s="149" t="str">
        <f t="shared" si="589"/>
        <v/>
      </c>
      <c r="C6905" s="140">
        <f t="shared" si="588"/>
        <v>73526400</v>
      </c>
      <c r="D6905" s="144"/>
      <c r="G6905" s="147"/>
      <c r="X6905" s="146"/>
      <c r="Y6905" s="146"/>
      <c r="Z6905" s="199"/>
      <c r="AA6905" s="146"/>
      <c r="AB6905" s="148"/>
    </row>
    <row r="6906" spans="1:28" x14ac:dyDescent="0.2">
      <c r="A6906" s="150"/>
      <c r="B6906" s="149" t="str">
        <f t="shared" si="589"/>
        <v/>
      </c>
      <c r="C6906" s="140">
        <f t="shared" si="588"/>
        <v>73537200</v>
      </c>
      <c r="D6906" s="144"/>
      <c r="G6906" s="147"/>
      <c r="X6906" s="146"/>
      <c r="Y6906" s="146"/>
      <c r="Z6906" s="199"/>
      <c r="AA6906" s="146"/>
      <c r="AB6906" s="148"/>
    </row>
    <row r="6907" spans="1:28" x14ac:dyDescent="0.2">
      <c r="A6907" s="150"/>
      <c r="B6907" s="149" t="str">
        <f t="shared" si="589"/>
        <v/>
      </c>
      <c r="C6907" s="140">
        <f t="shared" si="588"/>
        <v>73548000</v>
      </c>
      <c r="D6907" s="144"/>
      <c r="G6907" s="147"/>
      <c r="X6907" s="146"/>
      <c r="Y6907" s="146"/>
      <c r="Z6907" s="199"/>
      <c r="AA6907" s="146"/>
      <c r="AB6907" s="148"/>
    </row>
    <row r="6908" spans="1:28" x14ac:dyDescent="0.2">
      <c r="A6908" s="150"/>
      <c r="B6908" s="149" t="str">
        <f t="shared" si="589"/>
        <v/>
      </c>
      <c r="C6908" s="140">
        <f t="shared" ref="C6908:C6971" si="590">C6907+$N$5*3600+0.00000000001</f>
        <v>73558800</v>
      </c>
      <c r="D6908" s="144"/>
      <c r="G6908" s="147"/>
      <c r="X6908" s="146"/>
      <c r="Y6908" s="146"/>
      <c r="Z6908" s="199"/>
      <c r="AA6908" s="146"/>
      <c r="AB6908" s="148"/>
    </row>
    <row r="6909" spans="1:28" x14ac:dyDescent="0.2">
      <c r="A6909" s="150"/>
      <c r="B6909" s="149" t="str">
        <f t="shared" si="589"/>
        <v/>
      </c>
      <c r="C6909" s="140">
        <f t="shared" si="590"/>
        <v>73569600</v>
      </c>
      <c r="D6909" s="144"/>
      <c r="G6909" s="147"/>
      <c r="X6909" s="146"/>
      <c r="Y6909" s="146"/>
      <c r="Z6909" s="199"/>
      <c r="AA6909" s="146"/>
      <c r="AB6909" s="148"/>
    </row>
    <row r="6910" spans="1:28" x14ac:dyDescent="0.2">
      <c r="A6910" s="150"/>
      <c r="B6910" s="149" t="str">
        <f t="shared" si="589"/>
        <v/>
      </c>
      <c r="C6910" s="140">
        <f t="shared" si="590"/>
        <v>73580400</v>
      </c>
      <c r="D6910" s="144"/>
      <c r="G6910" s="147"/>
      <c r="X6910" s="146"/>
      <c r="Y6910" s="146"/>
      <c r="Z6910" s="199"/>
      <c r="AA6910" s="146"/>
      <c r="AB6910" s="148"/>
    </row>
    <row r="6911" spans="1:28" x14ac:dyDescent="0.2">
      <c r="A6911" s="150"/>
      <c r="B6911" s="149" t="str">
        <f t="shared" si="589"/>
        <v/>
      </c>
      <c r="C6911" s="140">
        <f t="shared" si="590"/>
        <v>73591200</v>
      </c>
      <c r="D6911" s="144"/>
      <c r="G6911" s="147"/>
      <c r="X6911" s="146"/>
      <c r="Y6911" s="146"/>
      <c r="Z6911" s="199"/>
      <c r="AA6911" s="146"/>
      <c r="AB6911" s="148"/>
    </row>
    <row r="6912" spans="1:28" x14ac:dyDescent="0.2">
      <c r="A6912" s="150"/>
      <c r="B6912" s="149" t="str">
        <f t="shared" si="589"/>
        <v/>
      </c>
      <c r="C6912" s="140">
        <f t="shared" si="590"/>
        <v>73602000</v>
      </c>
      <c r="D6912" s="144"/>
      <c r="G6912" s="147"/>
      <c r="X6912" s="146"/>
      <c r="Y6912" s="146"/>
      <c r="Z6912" s="199"/>
      <c r="AA6912" s="146"/>
      <c r="AB6912" s="148"/>
    </row>
    <row r="6913" spans="1:28" x14ac:dyDescent="0.2">
      <c r="A6913" s="150"/>
      <c r="B6913" s="149" t="str">
        <f t="shared" si="589"/>
        <v/>
      </c>
      <c r="C6913" s="140">
        <f t="shared" si="590"/>
        <v>73612800</v>
      </c>
      <c r="D6913" s="144"/>
      <c r="G6913" s="147"/>
      <c r="X6913" s="146"/>
      <c r="Y6913" s="146"/>
      <c r="Z6913" s="199"/>
      <c r="AA6913" s="146"/>
      <c r="AB6913" s="148"/>
    </row>
    <row r="6914" spans="1:28" x14ac:dyDescent="0.2">
      <c r="A6914" s="150"/>
      <c r="B6914" s="149" t="str">
        <f t="shared" si="589"/>
        <v/>
      </c>
      <c r="C6914" s="140">
        <f t="shared" si="590"/>
        <v>73623600</v>
      </c>
      <c r="D6914" s="144"/>
      <c r="G6914" s="147"/>
      <c r="X6914" s="146"/>
      <c r="Y6914" s="146"/>
      <c r="Z6914" s="199"/>
      <c r="AA6914" s="146"/>
      <c r="AB6914" s="148"/>
    </row>
    <row r="6915" spans="1:28" x14ac:dyDescent="0.2">
      <c r="A6915" s="150"/>
      <c r="B6915" s="149" t="str">
        <f t="shared" si="589"/>
        <v/>
      </c>
      <c r="C6915" s="140">
        <f t="shared" si="590"/>
        <v>73634400</v>
      </c>
      <c r="D6915" s="144"/>
      <c r="G6915" s="147"/>
      <c r="X6915" s="146"/>
      <c r="Y6915" s="146"/>
      <c r="Z6915" s="199"/>
      <c r="AA6915" s="146"/>
      <c r="AB6915" s="148"/>
    </row>
    <row r="6916" spans="1:28" x14ac:dyDescent="0.2">
      <c r="A6916" s="150"/>
      <c r="B6916" s="149" t="str">
        <f t="shared" si="589"/>
        <v/>
      </c>
      <c r="C6916" s="140">
        <f t="shared" si="590"/>
        <v>73645200</v>
      </c>
      <c r="D6916" s="144"/>
      <c r="G6916" s="147"/>
      <c r="X6916" s="146"/>
      <c r="Y6916" s="146"/>
      <c r="Z6916" s="199"/>
      <c r="AA6916" s="146"/>
      <c r="AB6916" s="148"/>
    </row>
    <row r="6917" spans="1:28" x14ac:dyDescent="0.2">
      <c r="A6917" s="150"/>
      <c r="B6917" s="149" t="str">
        <f t="shared" si="589"/>
        <v/>
      </c>
      <c r="C6917" s="140">
        <f t="shared" si="590"/>
        <v>73656000</v>
      </c>
      <c r="D6917" s="144"/>
      <c r="G6917" s="147"/>
      <c r="X6917" s="146"/>
      <c r="Y6917" s="146"/>
      <c r="Z6917" s="199"/>
      <c r="AA6917" s="146"/>
      <c r="AB6917" s="148"/>
    </row>
    <row r="6918" spans="1:28" x14ac:dyDescent="0.2">
      <c r="A6918" s="150"/>
      <c r="B6918" s="149" t="str">
        <f t="shared" si="589"/>
        <v/>
      </c>
      <c r="C6918" s="140">
        <f t="shared" si="590"/>
        <v>73666800</v>
      </c>
      <c r="D6918" s="144"/>
      <c r="G6918" s="147"/>
      <c r="X6918" s="146"/>
      <c r="Y6918" s="146"/>
      <c r="Z6918" s="199"/>
      <c r="AA6918" s="146"/>
      <c r="AB6918" s="148"/>
    </row>
    <row r="6919" spans="1:28" x14ac:dyDescent="0.2">
      <c r="A6919" s="150"/>
      <c r="B6919" s="149" t="str">
        <f t="shared" si="589"/>
        <v/>
      </c>
      <c r="C6919" s="140">
        <f t="shared" si="590"/>
        <v>73677600</v>
      </c>
      <c r="D6919" s="144"/>
      <c r="G6919" s="147"/>
      <c r="X6919" s="146"/>
      <c r="Y6919" s="146"/>
      <c r="Z6919" s="199"/>
      <c r="AA6919" s="146"/>
      <c r="AB6919" s="148"/>
    </row>
    <row r="6920" spans="1:28" x14ac:dyDescent="0.2">
      <c r="A6920" s="150"/>
      <c r="B6920" s="149" t="str">
        <f t="shared" si="589"/>
        <v/>
      </c>
      <c r="C6920" s="140">
        <f t="shared" si="590"/>
        <v>73688400</v>
      </c>
      <c r="D6920" s="144"/>
      <c r="G6920" s="147"/>
      <c r="X6920" s="146"/>
      <c r="Y6920" s="146"/>
      <c r="Z6920" s="199"/>
      <c r="AA6920" s="146"/>
      <c r="AB6920" s="148"/>
    </row>
    <row r="6921" spans="1:28" x14ac:dyDescent="0.2">
      <c r="A6921" s="150"/>
      <c r="B6921" s="149" t="str">
        <f t="shared" si="589"/>
        <v/>
      </c>
      <c r="C6921" s="140">
        <f t="shared" si="590"/>
        <v>73699200</v>
      </c>
      <c r="D6921" s="144"/>
      <c r="G6921" s="147"/>
      <c r="X6921" s="146"/>
      <c r="Y6921" s="146"/>
      <c r="Z6921" s="199"/>
      <c r="AA6921" s="146"/>
      <c r="AB6921" s="148"/>
    </row>
    <row r="6922" spans="1:28" x14ac:dyDescent="0.2">
      <c r="A6922" s="150"/>
      <c r="B6922" s="149" t="str">
        <f t="shared" si="589"/>
        <v/>
      </c>
      <c r="C6922" s="140">
        <f t="shared" si="590"/>
        <v>73710000</v>
      </c>
      <c r="D6922" s="144"/>
      <c r="G6922" s="147"/>
      <c r="X6922" s="146"/>
      <c r="Y6922" s="146"/>
      <c r="Z6922" s="199"/>
      <c r="AA6922" s="146"/>
      <c r="AB6922" s="148"/>
    </row>
    <row r="6923" spans="1:28" x14ac:dyDescent="0.2">
      <c r="A6923" s="150"/>
      <c r="B6923" s="149" t="str">
        <f t="shared" si="589"/>
        <v/>
      </c>
      <c r="C6923" s="140">
        <f t="shared" si="590"/>
        <v>73720800</v>
      </c>
      <c r="D6923" s="144"/>
      <c r="G6923" s="147"/>
      <c r="X6923" s="146"/>
      <c r="Y6923" s="146"/>
      <c r="Z6923" s="199"/>
      <c r="AA6923" s="146"/>
      <c r="AB6923" s="148"/>
    </row>
    <row r="6924" spans="1:28" x14ac:dyDescent="0.2">
      <c r="A6924" s="150"/>
      <c r="B6924" s="149" t="str">
        <f t="shared" si="589"/>
        <v/>
      </c>
      <c r="C6924" s="140">
        <f t="shared" si="590"/>
        <v>73731600</v>
      </c>
      <c r="D6924" s="144"/>
      <c r="G6924" s="147"/>
      <c r="X6924" s="146"/>
      <c r="Y6924" s="146"/>
      <c r="Z6924" s="199"/>
      <c r="AA6924" s="146"/>
      <c r="AB6924" s="148"/>
    </row>
    <row r="6925" spans="1:28" x14ac:dyDescent="0.2">
      <c r="A6925" s="150"/>
      <c r="B6925" s="149" t="str">
        <f t="shared" si="589"/>
        <v/>
      </c>
      <c r="C6925" s="140">
        <f t="shared" si="590"/>
        <v>73742400</v>
      </c>
      <c r="D6925" s="144"/>
      <c r="G6925" s="147"/>
      <c r="X6925" s="146"/>
      <c r="Y6925" s="146"/>
      <c r="Z6925" s="199"/>
      <c r="AA6925" s="146"/>
      <c r="AB6925" s="148"/>
    </row>
    <row r="6926" spans="1:28" x14ac:dyDescent="0.2">
      <c r="A6926" s="150"/>
      <c r="B6926" s="149" t="str">
        <f t="shared" si="589"/>
        <v/>
      </c>
      <c r="C6926" s="140">
        <f t="shared" si="590"/>
        <v>73753200</v>
      </c>
      <c r="D6926" s="144"/>
      <c r="G6926" s="147"/>
      <c r="X6926" s="146"/>
      <c r="Y6926" s="146"/>
      <c r="Z6926" s="199"/>
      <c r="AA6926" s="146"/>
      <c r="AB6926" s="148"/>
    </row>
    <row r="6927" spans="1:28" x14ac:dyDescent="0.2">
      <c r="A6927" s="150"/>
      <c r="B6927" s="149" t="str">
        <f t="shared" si="589"/>
        <v/>
      </c>
      <c r="C6927" s="140">
        <f t="shared" si="590"/>
        <v>73764000</v>
      </c>
      <c r="D6927" s="144"/>
      <c r="G6927" s="147"/>
      <c r="X6927" s="146"/>
      <c r="Y6927" s="146"/>
      <c r="Z6927" s="199"/>
      <c r="AA6927" s="146"/>
      <c r="AB6927" s="148"/>
    </row>
    <row r="6928" spans="1:28" x14ac:dyDescent="0.2">
      <c r="A6928" s="150"/>
      <c r="B6928" s="149" t="str">
        <f t="shared" si="589"/>
        <v/>
      </c>
      <c r="C6928" s="140">
        <f t="shared" si="590"/>
        <v>73774800</v>
      </c>
      <c r="D6928" s="144"/>
      <c r="G6928" s="147"/>
      <c r="X6928" s="146"/>
      <c r="Y6928" s="146"/>
      <c r="Z6928" s="199"/>
      <c r="AA6928" s="146"/>
      <c r="AB6928" s="148"/>
    </row>
    <row r="6929" spans="1:28" x14ac:dyDescent="0.2">
      <c r="A6929" s="150"/>
      <c r="B6929" s="149" t="str">
        <f t="shared" si="589"/>
        <v/>
      </c>
      <c r="C6929" s="140">
        <f t="shared" si="590"/>
        <v>73785600</v>
      </c>
      <c r="D6929" s="144"/>
      <c r="G6929" s="147"/>
      <c r="X6929" s="146"/>
      <c r="Y6929" s="146"/>
      <c r="Z6929" s="199"/>
      <c r="AA6929" s="146"/>
      <c r="AB6929" s="148"/>
    </row>
    <row r="6930" spans="1:28" x14ac:dyDescent="0.2">
      <c r="A6930" s="150"/>
      <c r="B6930" s="149" t="str">
        <f t="shared" si="589"/>
        <v/>
      </c>
      <c r="C6930" s="140">
        <f t="shared" si="590"/>
        <v>73796400</v>
      </c>
      <c r="D6930" s="144"/>
      <c r="G6930" s="147"/>
      <c r="X6930" s="146"/>
      <c r="Y6930" s="146"/>
      <c r="Z6930" s="199"/>
      <c r="AA6930" s="146"/>
      <c r="AB6930" s="148"/>
    </row>
    <row r="6931" spans="1:28" x14ac:dyDescent="0.2">
      <c r="A6931" s="150"/>
      <c r="B6931" s="149" t="str">
        <f t="shared" si="589"/>
        <v/>
      </c>
      <c r="C6931" s="140">
        <f t="shared" si="590"/>
        <v>73807200</v>
      </c>
      <c r="D6931" s="144"/>
      <c r="G6931" s="147"/>
      <c r="X6931" s="146"/>
      <c r="Y6931" s="146"/>
      <c r="Z6931" s="199"/>
      <c r="AA6931" s="146"/>
      <c r="AB6931" s="148"/>
    </row>
    <row r="6932" spans="1:28" x14ac:dyDescent="0.2">
      <c r="A6932" s="150"/>
      <c r="B6932" s="149" t="str">
        <f t="shared" si="589"/>
        <v/>
      </c>
      <c r="C6932" s="140">
        <f t="shared" si="590"/>
        <v>73818000</v>
      </c>
      <c r="D6932" s="144"/>
      <c r="G6932" s="147"/>
      <c r="X6932" s="146"/>
      <c r="Y6932" s="146"/>
      <c r="Z6932" s="199"/>
      <c r="AA6932" s="146"/>
      <c r="AB6932" s="148"/>
    </row>
    <row r="6933" spans="1:28" x14ac:dyDescent="0.2">
      <c r="A6933" s="150"/>
      <c r="B6933" s="149" t="str">
        <f t="shared" si="589"/>
        <v/>
      </c>
      <c r="C6933" s="140">
        <f t="shared" si="590"/>
        <v>73828800</v>
      </c>
      <c r="D6933" s="144"/>
      <c r="G6933" s="147"/>
      <c r="X6933" s="146"/>
      <c r="Y6933" s="146"/>
      <c r="Z6933" s="199"/>
      <c r="AA6933" s="146"/>
      <c r="AB6933" s="148"/>
    </row>
    <row r="6934" spans="1:28" x14ac:dyDescent="0.2">
      <c r="A6934" s="150"/>
      <c r="B6934" s="149" t="str">
        <f t="shared" si="589"/>
        <v/>
      </c>
      <c r="C6934" s="140">
        <f t="shared" si="590"/>
        <v>73839600</v>
      </c>
      <c r="D6934" s="144"/>
      <c r="G6934" s="147"/>
      <c r="X6934" s="146"/>
      <c r="Y6934" s="146"/>
      <c r="Z6934" s="199"/>
      <c r="AA6934" s="146"/>
      <c r="AB6934" s="148"/>
    </row>
    <row r="6935" spans="1:28" x14ac:dyDescent="0.2">
      <c r="A6935" s="150"/>
      <c r="B6935" s="149" t="str">
        <f t="shared" si="589"/>
        <v/>
      </c>
      <c r="C6935" s="140">
        <f t="shared" si="590"/>
        <v>73850400</v>
      </c>
      <c r="D6935" s="144"/>
      <c r="G6935" s="147"/>
      <c r="X6935" s="146"/>
      <c r="Y6935" s="146"/>
      <c r="Z6935" s="199"/>
      <c r="AA6935" s="146"/>
      <c r="AB6935" s="148"/>
    </row>
    <row r="6936" spans="1:28" x14ac:dyDescent="0.2">
      <c r="A6936" s="150"/>
      <c r="B6936" s="149" t="str">
        <f t="shared" si="589"/>
        <v/>
      </c>
      <c r="C6936" s="140">
        <f t="shared" si="590"/>
        <v>73861200</v>
      </c>
      <c r="D6936" s="144"/>
      <c r="G6936" s="147"/>
      <c r="X6936" s="146"/>
      <c r="Y6936" s="146"/>
      <c r="Z6936" s="199"/>
      <c r="AA6936" s="146"/>
      <c r="AB6936" s="148"/>
    </row>
    <row r="6937" spans="1:28" x14ac:dyDescent="0.2">
      <c r="A6937" s="150"/>
      <c r="B6937" s="149" t="str">
        <f t="shared" si="589"/>
        <v/>
      </c>
      <c r="C6937" s="140">
        <f t="shared" si="590"/>
        <v>73872000</v>
      </c>
      <c r="D6937" s="144"/>
      <c r="G6937" s="147"/>
      <c r="X6937" s="146"/>
      <c r="Y6937" s="146"/>
      <c r="Z6937" s="199"/>
      <c r="AA6937" s="146"/>
      <c r="AB6937" s="148"/>
    </row>
    <row r="6938" spans="1:28" x14ac:dyDescent="0.2">
      <c r="A6938" s="150"/>
      <c r="B6938" s="149" t="str">
        <f t="shared" si="589"/>
        <v/>
      </c>
      <c r="C6938" s="140">
        <f t="shared" si="590"/>
        <v>73882800</v>
      </c>
      <c r="D6938" s="144"/>
      <c r="G6938" s="147"/>
      <c r="X6938" s="146"/>
      <c r="Y6938" s="146"/>
      <c r="Z6938" s="199"/>
      <c r="AA6938" s="146"/>
      <c r="AB6938" s="148"/>
    </row>
    <row r="6939" spans="1:28" x14ac:dyDescent="0.2">
      <c r="A6939" s="150"/>
      <c r="B6939" s="149" t="str">
        <f t="shared" si="589"/>
        <v/>
      </c>
      <c r="C6939" s="140">
        <f t="shared" si="590"/>
        <v>73893600</v>
      </c>
      <c r="D6939" s="144"/>
      <c r="G6939" s="147"/>
      <c r="X6939" s="146"/>
      <c r="Y6939" s="146"/>
      <c r="Z6939" s="199"/>
      <c r="AA6939" s="146"/>
      <c r="AB6939" s="148"/>
    </row>
    <row r="6940" spans="1:28" x14ac:dyDescent="0.2">
      <c r="A6940" s="150"/>
      <c r="B6940" s="149" t="str">
        <f t="shared" si="589"/>
        <v/>
      </c>
      <c r="C6940" s="140">
        <f t="shared" si="590"/>
        <v>73904400</v>
      </c>
      <c r="D6940" s="144"/>
      <c r="G6940" s="147"/>
      <c r="X6940" s="146"/>
      <c r="Y6940" s="146"/>
      <c r="Z6940" s="199"/>
      <c r="AA6940" s="146"/>
      <c r="AB6940" s="148"/>
    </row>
    <row r="6941" spans="1:28" x14ac:dyDescent="0.2">
      <c r="A6941" s="150"/>
      <c r="B6941" s="149" t="str">
        <f t="shared" si="589"/>
        <v/>
      </c>
      <c r="C6941" s="140">
        <f t="shared" si="590"/>
        <v>73915200</v>
      </c>
      <c r="D6941" s="144"/>
      <c r="G6941" s="147"/>
      <c r="X6941" s="146"/>
      <c r="Y6941" s="146"/>
      <c r="Z6941" s="199"/>
      <c r="AA6941" s="146"/>
      <c r="AB6941" s="148"/>
    </row>
    <row r="6942" spans="1:28" x14ac:dyDescent="0.2">
      <c r="A6942" s="150"/>
      <c r="B6942" s="149" t="str">
        <f t="shared" si="589"/>
        <v/>
      </c>
      <c r="C6942" s="140">
        <f t="shared" si="590"/>
        <v>73926000</v>
      </c>
      <c r="D6942" s="144"/>
      <c r="G6942" s="147"/>
      <c r="X6942" s="146"/>
      <c r="Y6942" s="146"/>
      <c r="Z6942" s="199"/>
      <c r="AA6942" s="146"/>
      <c r="AB6942" s="148"/>
    </row>
    <row r="6943" spans="1:28" x14ac:dyDescent="0.2">
      <c r="A6943" s="150"/>
      <c r="B6943" s="149" t="str">
        <f t="shared" si="589"/>
        <v/>
      </c>
      <c r="C6943" s="140">
        <f t="shared" si="590"/>
        <v>73936800</v>
      </c>
      <c r="D6943" s="144"/>
      <c r="G6943" s="147"/>
      <c r="X6943" s="146"/>
      <c r="Y6943" s="146"/>
      <c r="Z6943" s="199"/>
      <c r="AA6943" s="146"/>
      <c r="AB6943" s="148"/>
    </row>
    <row r="6944" spans="1:28" x14ac:dyDescent="0.2">
      <c r="A6944" s="150"/>
      <c r="B6944" s="149" t="str">
        <f t="shared" si="589"/>
        <v/>
      </c>
      <c r="C6944" s="140">
        <f t="shared" si="590"/>
        <v>73947600</v>
      </c>
      <c r="D6944" s="144"/>
      <c r="G6944" s="147"/>
      <c r="X6944" s="146"/>
      <c r="Y6944" s="146"/>
      <c r="Z6944" s="199"/>
      <c r="AA6944" s="146"/>
      <c r="AB6944" s="148"/>
    </row>
    <row r="6945" spans="1:28" x14ac:dyDescent="0.2">
      <c r="A6945" s="150"/>
      <c r="B6945" s="149" t="str">
        <f t="shared" si="589"/>
        <v/>
      </c>
      <c r="C6945" s="140">
        <f t="shared" si="590"/>
        <v>73958400</v>
      </c>
      <c r="D6945" s="144"/>
      <c r="G6945" s="147"/>
      <c r="X6945" s="146"/>
      <c r="Y6945" s="146"/>
      <c r="Z6945" s="199"/>
      <c r="AA6945" s="146"/>
      <c r="AB6945" s="148"/>
    </row>
    <row r="6946" spans="1:28" x14ac:dyDescent="0.2">
      <c r="A6946" s="150"/>
      <c r="B6946" s="149" t="str">
        <f t="shared" si="589"/>
        <v/>
      </c>
      <c r="C6946" s="140">
        <f t="shared" si="590"/>
        <v>73969200</v>
      </c>
      <c r="D6946" s="144"/>
      <c r="G6946" s="147"/>
      <c r="X6946" s="146"/>
      <c r="Y6946" s="146"/>
      <c r="Z6946" s="199"/>
      <c r="AA6946" s="146"/>
      <c r="AB6946" s="148"/>
    </row>
    <row r="6947" spans="1:28" x14ac:dyDescent="0.2">
      <c r="A6947" s="150"/>
      <c r="B6947" s="149" t="str">
        <f t="shared" si="589"/>
        <v/>
      </c>
      <c r="C6947" s="140">
        <f t="shared" si="590"/>
        <v>73980000</v>
      </c>
      <c r="D6947" s="144"/>
      <c r="G6947" s="147"/>
      <c r="X6947" s="146"/>
      <c r="Y6947" s="146"/>
      <c r="Z6947" s="199"/>
      <c r="AA6947" s="146"/>
      <c r="AB6947" s="148"/>
    </row>
    <row r="6948" spans="1:28" x14ac:dyDescent="0.2">
      <c r="A6948" s="150"/>
      <c r="B6948" s="149" t="str">
        <f t="shared" si="589"/>
        <v/>
      </c>
      <c r="C6948" s="140">
        <f t="shared" si="590"/>
        <v>73990800</v>
      </c>
      <c r="D6948" s="144"/>
      <c r="G6948" s="147"/>
      <c r="X6948" s="146"/>
      <c r="Y6948" s="146"/>
      <c r="Z6948" s="199"/>
      <c r="AA6948" s="146"/>
      <c r="AB6948" s="148"/>
    </row>
    <row r="6949" spans="1:28" x14ac:dyDescent="0.2">
      <c r="A6949" s="150"/>
      <c r="B6949" s="149" t="str">
        <f t="shared" si="589"/>
        <v/>
      </c>
      <c r="C6949" s="140">
        <f t="shared" si="590"/>
        <v>74001600</v>
      </c>
      <c r="D6949" s="144"/>
      <c r="G6949" s="147"/>
      <c r="X6949" s="146"/>
      <c r="Y6949" s="146"/>
      <c r="Z6949" s="199"/>
      <c r="AA6949" s="146"/>
      <c r="AB6949" s="148"/>
    </row>
    <row r="6950" spans="1:28" x14ac:dyDescent="0.2">
      <c r="A6950" s="150"/>
      <c r="B6950" s="149" t="str">
        <f t="shared" si="589"/>
        <v/>
      </c>
      <c r="C6950" s="140">
        <f t="shared" si="590"/>
        <v>74012400</v>
      </c>
      <c r="D6950" s="144"/>
      <c r="G6950" s="147"/>
      <c r="X6950" s="146"/>
      <c r="Y6950" s="146"/>
      <c r="Z6950" s="199"/>
      <c r="AA6950" s="146"/>
      <c r="AB6950" s="148"/>
    </row>
    <row r="6951" spans="1:28" x14ac:dyDescent="0.2">
      <c r="A6951" s="150"/>
      <c r="B6951" s="149" t="str">
        <f t="shared" si="589"/>
        <v/>
      </c>
      <c r="C6951" s="140">
        <f t="shared" si="590"/>
        <v>74023200</v>
      </c>
      <c r="D6951" s="144"/>
      <c r="G6951" s="147"/>
      <c r="X6951" s="146"/>
      <c r="Y6951" s="146"/>
      <c r="Z6951" s="199"/>
      <c r="AA6951" s="146"/>
      <c r="AB6951" s="148"/>
    </row>
    <row r="6952" spans="1:28" x14ac:dyDescent="0.2">
      <c r="A6952" s="150"/>
      <c r="B6952" s="149" t="str">
        <f t="shared" si="589"/>
        <v/>
      </c>
      <c r="C6952" s="140">
        <f t="shared" si="590"/>
        <v>74034000</v>
      </c>
      <c r="D6952" s="144"/>
      <c r="G6952" s="147"/>
      <c r="X6952" s="146"/>
      <c r="Y6952" s="146"/>
      <c r="Z6952" s="199"/>
      <c r="AA6952" s="146"/>
      <c r="AB6952" s="148"/>
    </row>
    <row r="6953" spans="1:28" x14ac:dyDescent="0.2">
      <c r="A6953" s="150"/>
      <c r="B6953" s="149" t="str">
        <f t="shared" si="589"/>
        <v/>
      </c>
      <c r="C6953" s="140">
        <f t="shared" si="590"/>
        <v>74044800</v>
      </c>
      <c r="D6953" s="144"/>
      <c r="G6953" s="147"/>
      <c r="X6953" s="146"/>
      <c r="Y6953" s="146"/>
      <c r="Z6953" s="199"/>
      <c r="AA6953" s="146"/>
      <c r="AB6953" s="148"/>
    </row>
    <row r="6954" spans="1:28" x14ac:dyDescent="0.2">
      <c r="A6954" s="150"/>
      <c r="B6954" s="149" t="str">
        <f t="shared" si="589"/>
        <v/>
      </c>
      <c r="C6954" s="140">
        <f t="shared" si="590"/>
        <v>74055600</v>
      </c>
      <c r="D6954" s="144"/>
      <c r="G6954" s="147"/>
      <c r="X6954" s="146"/>
      <c r="Y6954" s="146"/>
      <c r="Z6954" s="199"/>
      <c r="AA6954" s="146"/>
      <c r="AB6954" s="148"/>
    </row>
    <row r="6955" spans="1:28" x14ac:dyDescent="0.2">
      <c r="A6955" s="150"/>
      <c r="B6955" s="149" t="str">
        <f t="shared" si="589"/>
        <v/>
      </c>
      <c r="C6955" s="140">
        <f t="shared" si="590"/>
        <v>74066400</v>
      </c>
      <c r="D6955" s="144"/>
      <c r="G6955" s="147"/>
      <c r="X6955" s="146"/>
      <c r="Y6955" s="146"/>
      <c r="Z6955" s="199"/>
      <c r="AA6955" s="146"/>
      <c r="AB6955" s="148"/>
    </row>
    <row r="6956" spans="1:28" x14ac:dyDescent="0.2">
      <c r="A6956" s="150"/>
      <c r="B6956" s="149" t="str">
        <f t="shared" si="589"/>
        <v/>
      </c>
      <c r="C6956" s="140">
        <f t="shared" si="590"/>
        <v>74077200</v>
      </c>
      <c r="D6956" s="144"/>
      <c r="G6956" s="147"/>
      <c r="X6956" s="146"/>
      <c r="Y6956" s="146"/>
      <c r="Z6956" s="199"/>
      <c r="AA6956" s="146"/>
      <c r="AB6956" s="148"/>
    </row>
    <row r="6957" spans="1:28" x14ac:dyDescent="0.2">
      <c r="A6957" s="150"/>
      <c r="B6957" s="149" t="str">
        <f t="shared" si="589"/>
        <v/>
      </c>
      <c r="C6957" s="140">
        <f t="shared" si="590"/>
        <v>74088000</v>
      </c>
      <c r="D6957" s="144"/>
      <c r="G6957" s="147"/>
      <c r="X6957" s="146"/>
      <c r="Y6957" s="146"/>
      <c r="Z6957" s="199"/>
      <c r="AA6957" s="146"/>
      <c r="AB6957" s="148"/>
    </row>
    <row r="6958" spans="1:28" x14ac:dyDescent="0.2">
      <c r="A6958" s="150"/>
      <c r="B6958" s="149" t="str">
        <f t="shared" si="589"/>
        <v/>
      </c>
      <c r="C6958" s="140">
        <f t="shared" si="590"/>
        <v>74098800</v>
      </c>
      <c r="D6958" s="144"/>
      <c r="G6958" s="147"/>
      <c r="X6958" s="146"/>
      <c r="Y6958" s="146"/>
      <c r="Z6958" s="199"/>
      <c r="AA6958" s="146"/>
      <c r="AB6958" s="148"/>
    </row>
    <row r="6959" spans="1:28" x14ac:dyDescent="0.2">
      <c r="A6959" s="150"/>
      <c r="B6959" s="149" t="str">
        <f t="shared" si="589"/>
        <v/>
      </c>
      <c r="C6959" s="140">
        <f t="shared" si="590"/>
        <v>74109600</v>
      </c>
      <c r="D6959" s="144"/>
      <c r="G6959" s="147"/>
      <c r="X6959" s="146"/>
      <c r="Y6959" s="146"/>
      <c r="Z6959" s="199"/>
      <c r="AA6959" s="146"/>
      <c r="AB6959" s="148"/>
    </row>
    <row r="6960" spans="1:28" x14ac:dyDescent="0.2">
      <c r="A6960" s="150"/>
      <c r="B6960" s="149" t="str">
        <f t="shared" si="589"/>
        <v/>
      </c>
      <c r="C6960" s="140">
        <f t="shared" si="590"/>
        <v>74120400</v>
      </c>
      <c r="D6960" s="144"/>
      <c r="G6960" s="147"/>
      <c r="X6960" s="146"/>
      <c r="Y6960" s="146"/>
      <c r="Z6960" s="199"/>
      <c r="AA6960" s="146"/>
      <c r="AB6960" s="148"/>
    </row>
    <row r="6961" spans="1:28" x14ac:dyDescent="0.2">
      <c r="A6961" s="150"/>
      <c r="B6961" s="149" t="str">
        <f t="shared" si="589"/>
        <v/>
      </c>
      <c r="C6961" s="140">
        <f t="shared" si="590"/>
        <v>74131200</v>
      </c>
      <c r="D6961" s="144"/>
      <c r="G6961" s="147"/>
      <c r="X6961" s="146"/>
      <c r="Y6961" s="146"/>
      <c r="Z6961" s="199"/>
      <c r="AA6961" s="146"/>
      <c r="AB6961" s="148"/>
    </row>
    <row r="6962" spans="1:28" x14ac:dyDescent="0.2">
      <c r="A6962" s="150"/>
      <c r="B6962" s="149" t="str">
        <f t="shared" si="589"/>
        <v/>
      </c>
      <c r="C6962" s="140">
        <f t="shared" si="590"/>
        <v>74142000</v>
      </c>
      <c r="D6962" s="144"/>
      <c r="G6962" s="147"/>
      <c r="X6962" s="146"/>
      <c r="Y6962" s="146"/>
      <c r="Z6962" s="199"/>
      <c r="AA6962" s="146"/>
      <c r="AB6962" s="148"/>
    </row>
    <row r="6963" spans="1:28" x14ac:dyDescent="0.2">
      <c r="A6963" s="150"/>
      <c r="B6963" s="149" t="str">
        <f t="shared" si="589"/>
        <v/>
      </c>
      <c r="C6963" s="140">
        <f t="shared" si="590"/>
        <v>74152800</v>
      </c>
      <c r="D6963" s="144"/>
      <c r="G6963" s="147"/>
      <c r="X6963" s="146"/>
      <c r="Y6963" s="146"/>
      <c r="Z6963" s="199"/>
      <c r="AA6963" s="146"/>
      <c r="AB6963" s="148"/>
    </row>
    <row r="6964" spans="1:28" x14ac:dyDescent="0.2">
      <c r="A6964" s="150"/>
      <c r="B6964" s="149" t="str">
        <f t="shared" si="589"/>
        <v/>
      </c>
      <c r="C6964" s="140">
        <f t="shared" si="590"/>
        <v>74163600</v>
      </c>
      <c r="D6964" s="144"/>
      <c r="G6964" s="147"/>
      <c r="X6964" s="146"/>
      <c r="Y6964" s="146"/>
      <c r="Z6964" s="199"/>
      <c r="AA6964" s="146"/>
      <c r="AB6964" s="148"/>
    </row>
    <row r="6965" spans="1:28" x14ac:dyDescent="0.2">
      <c r="A6965" s="150"/>
      <c r="B6965" s="149" t="str">
        <f t="shared" si="589"/>
        <v/>
      </c>
      <c r="C6965" s="140">
        <f t="shared" si="590"/>
        <v>74174400</v>
      </c>
      <c r="D6965" s="144"/>
      <c r="G6965" s="147"/>
      <c r="X6965" s="146"/>
      <c r="Y6965" s="146"/>
      <c r="Z6965" s="199"/>
      <c r="AA6965" s="146"/>
      <c r="AB6965" s="148"/>
    </row>
    <row r="6966" spans="1:28" x14ac:dyDescent="0.2">
      <c r="A6966" s="150"/>
      <c r="B6966" s="149" t="str">
        <f t="shared" ref="B6966:B7029" si="591">IF(D6966="","",B6965+$N$5/24+0.000000001)</f>
        <v/>
      </c>
      <c r="C6966" s="140">
        <f t="shared" si="590"/>
        <v>74185200</v>
      </c>
      <c r="D6966" s="144"/>
      <c r="G6966" s="147"/>
      <c r="X6966" s="146"/>
      <c r="Y6966" s="146"/>
      <c r="Z6966" s="199"/>
      <c r="AA6966" s="146"/>
      <c r="AB6966" s="148"/>
    </row>
    <row r="6967" spans="1:28" x14ac:dyDescent="0.2">
      <c r="A6967" s="150"/>
      <c r="B6967" s="149" t="str">
        <f t="shared" si="591"/>
        <v/>
      </c>
      <c r="C6967" s="140">
        <f t="shared" si="590"/>
        <v>74196000</v>
      </c>
      <c r="D6967" s="144"/>
      <c r="G6967" s="147"/>
      <c r="X6967" s="146"/>
      <c r="Y6967" s="146"/>
      <c r="Z6967" s="199"/>
      <c r="AA6967" s="146"/>
      <c r="AB6967" s="148"/>
    </row>
    <row r="6968" spans="1:28" x14ac:dyDescent="0.2">
      <c r="A6968" s="150"/>
      <c r="B6968" s="149" t="str">
        <f t="shared" si="591"/>
        <v/>
      </c>
      <c r="C6968" s="140">
        <f t="shared" si="590"/>
        <v>74206800</v>
      </c>
      <c r="D6968" s="144"/>
      <c r="G6968" s="147"/>
      <c r="X6968" s="146"/>
      <c r="Y6968" s="146"/>
      <c r="Z6968" s="199"/>
      <c r="AA6968" s="146"/>
      <c r="AB6968" s="148"/>
    </row>
    <row r="6969" spans="1:28" x14ac:dyDescent="0.2">
      <c r="A6969" s="150"/>
      <c r="B6969" s="149" t="str">
        <f t="shared" si="591"/>
        <v/>
      </c>
      <c r="C6969" s="140">
        <f t="shared" si="590"/>
        <v>74217600</v>
      </c>
      <c r="D6969" s="144"/>
      <c r="G6969" s="147"/>
      <c r="X6969" s="146"/>
      <c r="Y6969" s="146"/>
      <c r="Z6969" s="199"/>
      <c r="AA6969" s="146"/>
      <c r="AB6969" s="148"/>
    </row>
    <row r="6970" spans="1:28" x14ac:dyDescent="0.2">
      <c r="A6970" s="150"/>
      <c r="B6970" s="149" t="str">
        <f t="shared" si="591"/>
        <v/>
      </c>
      <c r="C6970" s="140">
        <f t="shared" si="590"/>
        <v>74228400</v>
      </c>
      <c r="D6970" s="144"/>
      <c r="G6970" s="147"/>
      <c r="X6970" s="146"/>
      <c r="Y6970" s="146"/>
      <c r="Z6970" s="199"/>
      <c r="AA6970" s="146"/>
      <c r="AB6970" s="148"/>
    </row>
    <row r="6971" spans="1:28" x14ac:dyDescent="0.2">
      <c r="A6971" s="150"/>
      <c r="B6971" s="149" t="str">
        <f t="shared" si="591"/>
        <v/>
      </c>
      <c r="C6971" s="140">
        <f t="shared" si="590"/>
        <v>74239200</v>
      </c>
      <c r="D6971" s="144"/>
      <c r="G6971" s="147"/>
      <c r="X6971" s="146"/>
      <c r="Y6971" s="146"/>
      <c r="Z6971" s="199"/>
      <c r="AA6971" s="146"/>
      <c r="AB6971" s="148"/>
    </row>
    <row r="6972" spans="1:28" x14ac:dyDescent="0.2">
      <c r="A6972" s="150"/>
      <c r="B6972" s="149" t="str">
        <f t="shared" si="591"/>
        <v/>
      </c>
      <c r="C6972" s="140">
        <f t="shared" ref="C6972:C7035" si="592">C6971+$N$5*3600+0.00000000001</f>
        <v>74250000</v>
      </c>
      <c r="D6972" s="144"/>
      <c r="G6972" s="147"/>
      <c r="X6972" s="146"/>
      <c r="Y6972" s="146"/>
      <c r="Z6972" s="199"/>
      <c r="AA6972" s="146"/>
      <c r="AB6972" s="148"/>
    </row>
    <row r="6973" spans="1:28" x14ac:dyDescent="0.2">
      <c r="A6973" s="150"/>
      <c r="B6973" s="149" t="str">
        <f t="shared" si="591"/>
        <v/>
      </c>
      <c r="C6973" s="140">
        <f t="shared" si="592"/>
        <v>74260800</v>
      </c>
      <c r="D6973" s="144"/>
      <c r="G6973" s="147"/>
      <c r="X6973" s="146"/>
      <c r="Y6973" s="146"/>
      <c r="Z6973" s="199"/>
      <c r="AA6973" s="146"/>
      <c r="AB6973" s="148"/>
    </row>
    <row r="6974" spans="1:28" x14ac:dyDescent="0.2">
      <c r="A6974" s="150"/>
      <c r="B6974" s="149" t="str">
        <f t="shared" si="591"/>
        <v/>
      </c>
      <c r="C6974" s="140">
        <f t="shared" si="592"/>
        <v>74271600</v>
      </c>
      <c r="D6974" s="144"/>
      <c r="G6974" s="147"/>
      <c r="X6974" s="146"/>
      <c r="Y6974" s="146"/>
      <c r="Z6974" s="199"/>
      <c r="AA6974" s="146"/>
      <c r="AB6974" s="148"/>
    </row>
    <row r="6975" spans="1:28" x14ac:dyDescent="0.2">
      <c r="A6975" s="150"/>
      <c r="B6975" s="149" t="str">
        <f t="shared" si="591"/>
        <v/>
      </c>
      <c r="C6975" s="140">
        <f t="shared" si="592"/>
        <v>74282400</v>
      </c>
      <c r="D6975" s="144"/>
      <c r="G6975" s="147"/>
      <c r="X6975" s="146"/>
      <c r="Y6975" s="146"/>
      <c r="Z6975" s="199"/>
      <c r="AA6975" s="146"/>
      <c r="AB6975" s="148"/>
    </row>
    <row r="6976" spans="1:28" x14ac:dyDescent="0.2">
      <c r="A6976" s="150"/>
      <c r="B6976" s="149" t="str">
        <f t="shared" si="591"/>
        <v/>
      </c>
      <c r="C6976" s="140">
        <f t="shared" si="592"/>
        <v>74293200</v>
      </c>
      <c r="D6976" s="144"/>
      <c r="G6976" s="147"/>
      <c r="X6976" s="146"/>
      <c r="Y6976" s="146"/>
      <c r="Z6976" s="199"/>
      <c r="AA6976" s="146"/>
      <c r="AB6976" s="148"/>
    </row>
    <row r="6977" spans="1:28" x14ac:dyDescent="0.2">
      <c r="A6977" s="150"/>
      <c r="B6977" s="149" t="str">
        <f t="shared" si="591"/>
        <v/>
      </c>
      <c r="C6977" s="140">
        <f t="shared" si="592"/>
        <v>74304000</v>
      </c>
      <c r="D6977" s="144"/>
      <c r="G6977" s="147"/>
      <c r="X6977" s="146"/>
      <c r="Y6977" s="146"/>
      <c r="Z6977" s="199"/>
      <c r="AA6977" s="146"/>
      <c r="AB6977" s="148"/>
    </row>
    <row r="6978" spans="1:28" x14ac:dyDescent="0.2">
      <c r="A6978" s="150"/>
      <c r="B6978" s="149" t="str">
        <f t="shared" si="591"/>
        <v/>
      </c>
      <c r="C6978" s="140">
        <f t="shared" si="592"/>
        <v>74314800</v>
      </c>
      <c r="D6978" s="144"/>
      <c r="G6978" s="147"/>
      <c r="X6978" s="146"/>
      <c r="Y6978" s="146"/>
      <c r="Z6978" s="199"/>
      <c r="AA6978" s="146"/>
      <c r="AB6978" s="148"/>
    </row>
    <row r="6979" spans="1:28" x14ac:dyDescent="0.2">
      <c r="A6979" s="150"/>
      <c r="B6979" s="149" t="str">
        <f t="shared" si="591"/>
        <v/>
      </c>
      <c r="C6979" s="140">
        <f t="shared" si="592"/>
        <v>74325600</v>
      </c>
      <c r="D6979" s="144"/>
      <c r="G6979" s="147"/>
      <c r="X6979" s="146"/>
      <c r="Y6979" s="146"/>
      <c r="Z6979" s="199"/>
      <c r="AA6979" s="146"/>
      <c r="AB6979" s="148"/>
    </row>
    <row r="6980" spans="1:28" x14ac:dyDescent="0.2">
      <c r="A6980" s="150"/>
      <c r="B6980" s="149" t="str">
        <f t="shared" si="591"/>
        <v/>
      </c>
      <c r="C6980" s="140">
        <f t="shared" si="592"/>
        <v>74336400</v>
      </c>
      <c r="D6980" s="144"/>
      <c r="G6980" s="147"/>
      <c r="X6980" s="146"/>
      <c r="Y6980" s="146"/>
      <c r="Z6980" s="199"/>
      <c r="AA6980" s="146"/>
      <c r="AB6980" s="148"/>
    </row>
    <row r="6981" spans="1:28" x14ac:dyDescent="0.2">
      <c r="A6981" s="150"/>
      <c r="B6981" s="149" t="str">
        <f t="shared" si="591"/>
        <v/>
      </c>
      <c r="C6981" s="140">
        <f t="shared" si="592"/>
        <v>74347200</v>
      </c>
      <c r="D6981" s="144"/>
      <c r="G6981" s="147"/>
      <c r="X6981" s="146"/>
      <c r="Y6981" s="146"/>
      <c r="Z6981" s="199"/>
      <c r="AA6981" s="146"/>
      <c r="AB6981" s="148"/>
    </row>
    <row r="6982" spans="1:28" x14ac:dyDescent="0.2">
      <c r="A6982" s="150"/>
      <c r="B6982" s="149" t="str">
        <f t="shared" si="591"/>
        <v/>
      </c>
      <c r="C6982" s="140">
        <f t="shared" si="592"/>
        <v>74358000</v>
      </c>
      <c r="D6982" s="144"/>
      <c r="G6982" s="147"/>
      <c r="X6982" s="146"/>
      <c r="Y6982" s="146"/>
      <c r="Z6982" s="199"/>
      <c r="AA6982" s="146"/>
      <c r="AB6982" s="148"/>
    </row>
    <row r="6983" spans="1:28" x14ac:dyDescent="0.2">
      <c r="A6983" s="150"/>
      <c r="B6983" s="149" t="str">
        <f t="shared" si="591"/>
        <v/>
      </c>
      <c r="C6983" s="140">
        <f t="shared" si="592"/>
        <v>74368800</v>
      </c>
      <c r="D6983" s="144"/>
      <c r="G6983" s="147"/>
      <c r="X6983" s="146"/>
      <c r="Y6983" s="146"/>
      <c r="Z6983" s="199"/>
      <c r="AA6983" s="146"/>
      <c r="AB6983" s="148"/>
    </row>
    <row r="6984" spans="1:28" x14ac:dyDescent="0.2">
      <c r="A6984" s="150"/>
      <c r="B6984" s="149" t="str">
        <f t="shared" si="591"/>
        <v/>
      </c>
      <c r="C6984" s="140">
        <f t="shared" si="592"/>
        <v>74379600</v>
      </c>
      <c r="D6984" s="144"/>
      <c r="G6984" s="147"/>
      <c r="X6984" s="146"/>
      <c r="Y6984" s="146"/>
      <c r="Z6984" s="199"/>
      <c r="AA6984" s="146"/>
      <c r="AB6984" s="148"/>
    </row>
    <row r="6985" spans="1:28" x14ac:dyDescent="0.2">
      <c r="A6985" s="150"/>
      <c r="B6985" s="149" t="str">
        <f t="shared" si="591"/>
        <v/>
      </c>
      <c r="C6985" s="140">
        <f t="shared" si="592"/>
        <v>74390400</v>
      </c>
      <c r="D6985" s="144"/>
      <c r="G6985" s="147"/>
      <c r="X6985" s="146"/>
      <c r="Y6985" s="146"/>
      <c r="Z6985" s="199"/>
      <c r="AA6985" s="146"/>
      <c r="AB6985" s="148"/>
    </row>
    <row r="6986" spans="1:28" x14ac:dyDescent="0.2">
      <c r="A6986" s="150"/>
      <c r="B6986" s="149" t="str">
        <f t="shared" si="591"/>
        <v/>
      </c>
      <c r="C6986" s="140">
        <f t="shared" si="592"/>
        <v>74401200</v>
      </c>
      <c r="D6986" s="144"/>
      <c r="G6986" s="147"/>
      <c r="X6986" s="146"/>
      <c r="Y6986" s="146"/>
      <c r="Z6986" s="199"/>
      <c r="AA6986" s="146"/>
      <c r="AB6986" s="148"/>
    </row>
    <row r="6987" spans="1:28" x14ac:dyDescent="0.2">
      <c r="A6987" s="150"/>
      <c r="B6987" s="149" t="str">
        <f t="shared" si="591"/>
        <v/>
      </c>
      <c r="C6987" s="140">
        <f t="shared" si="592"/>
        <v>74412000</v>
      </c>
      <c r="D6987" s="144"/>
      <c r="G6987" s="147"/>
      <c r="X6987" s="146"/>
      <c r="Y6987" s="146"/>
      <c r="Z6987" s="199"/>
      <c r="AA6987" s="146"/>
      <c r="AB6987" s="148"/>
    </row>
    <row r="6988" spans="1:28" x14ac:dyDescent="0.2">
      <c r="A6988" s="150"/>
      <c r="B6988" s="149" t="str">
        <f t="shared" si="591"/>
        <v/>
      </c>
      <c r="C6988" s="140">
        <f t="shared" si="592"/>
        <v>74422800</v>
      </c>
      <c r="D6988" s="144"/>
      <c r="G6988" s="147"/>
      <c r="X6988" s="146"/>
      <c r="Y6988" s="146"/>
      <c r="Z6988" s="199"/>
      <c r="AA6988" s="146"/>
      <c r="AB6988" s="148"/>
    </row>
    <row r="6989" spans="1:28" x14ac:dyDescent="0.2">
      <c r="A6989" s="150"/>
      <c r="B6989" s="149" t="str">
        <f t="shared" si="591"/>
        <v/>
      </c>
      <c r="C6989" s="140">
        <f t="shared" si="592"/>
        <v>74433600</v>
      </c>
      <c r="D6989" s="144"/>
      <c r="G6989" s="147"/>
      <c r="X6989" s="146"/>
      <c r="Y6989" s="146"/>
      <c r="Z6989" s="199"/>
      <c r="AA6989" s="146"/>
      <c r="AB6989" s="148"/>
    </row>
    <row r="6990" spans="1:28" x14ac:dyDescent="0.2">
      <c r="A6990" s="150"/>
      <c r="B6990" s="149" t="str">
        <f t="shared" si="591"/>
        <v/>
      </c>
      <c r="C6990" s="140">
        <f t="shared" si="592"/>
        <v>74444400</v>
      </c>
      <c r="D6990" s="144"/>
      <c r="G6990" s="147"/>
      <c r="X6990" s="146"/>
      <c r="Y6990" s="146"/>
      <c r="Z6990" s="199"/>
      <c r="AA6990" s="146"/>
      <c r="AB6990" s="148"/>
    </row>
    <row r="6991" spans="1:28" x14ac:dyDescent="0.2">
      <c r="A6991" s="150"/>
      <c r="B6991" s="149" t="str">
        <f t="shared" si="591"/>
        <v/>
      </c>
      <c r="C6991" s="140">
        <f t="shared" si="592"/>
        <v>74455200</v>
      </c>
      <c r="D6991" s="144"/>
      <c r="G6991" s="147"/>
      <c r="X6991" s="146"/>
      <c r="Y6991" s="146"/>
      <c r="Z6991" s="199"/>
      <c r="AA6991" s="146"/>
      <c r="AB6991" s="148"/>
    </row>
    <row r="6992" spans="1:28" x14ac:dyDescent="0.2">
      <c r="A6992" s="150"/>
      <c r="B6992" s="149" t="str">
        <f t="shared" si="591"/>
        <v/>
      </c>
      <c r="C6992" s="140">
        <f t="shared" si="592"/>
        <v>74466000</v>
      </c>
      <c r="D6992" s="144"/>
      <c r="G6992" s="147"/>
      <c r="X6992" s="146"/>
      <c r="Y6992" s="146"/>
      <c r="Z6992" s="199"/>
      <c r="AA6992" s="146"/>
      <c r="AB6992" s="148"/>
    </row>
    <row r="6993" spans="1:28" x14ac:dyDescent="0.2">
      <c r="A6993" s="150"/>
      <c r="B6993" s="149" t="str">
        <f t="shared" si="591"/>
        <v/>
      </c>
      <c r="C6993" s="140">
        <f t="shared" si="592"/>
        <v>74476800</v>
      </c>
      <c r="D6993" s="144"/>
      <c r="G6993" s="147"/>
      <c r="X6993" s="146"/>
      <c r="Y6993" s="146"/>
      <c r="Z6993" s="199"/>
      <c r="AA6993" s="146"/>
      <c r="AB6993" s="148"/>
    </row>
    <row r="6994" spans="1:28" x14ac:dyDescent="0.2">
      <c r="A6994" s="150"/>
      <c r="B6994" s="149" t="str">
        <f t="shared" si="591"/>
        <v/>
      </c>
      <c r="C6994" s="140">
        <f t="shared" si="592"/>
        <v>74487600</v>
      </c>
      <c r="D6994" s="144"/>
      <c r="G6994" s="147"/>
      <c r="X6994" s="146"/>
      <c r="Y6994" s="146"/>
      <c r="Z6994" s="199"/>
      <c r="AA6994" s="146"/>
      <c r="AB6994" s="148"/>
    </row>
    <row r="6995" spans="1:28" x14ac:dyDescent="0.2">
      <c r="A6995" s="150"/>
      <c r="B6995" s="149" t="str">
        <f t="shared" si="591"/>
        <v/>
      </c>
      <c r="C6995" s="140">
        <f t="shared" si="592"/>
        <v>74498400</v>
      </c>
      <c r="D6995" s="144"/>
      <c r="G6995" s="147"/>
      <c r="X6995" s="146"/>
      <c r="Y6995" s="146"/>
      <c r="Z6995" s="199"/>
      <c r="AA6995" s="146"/>
      <c r="AB6995" s="148"/>
    </row>
    <row r="6996" spans="1:28" x14ac:dyDescent="0.2">
      <c r="A6996" s="150"/>
      <c r="B6996" s="149" t="str">
        <f t="shared" si="591"/>
        <v/>
      </c>
      <c r="C6996" s="140">
        <f t="shared" si="592"/>
        <v>74509200</v>
      </c>
      <c r="D6996" s="144"/>
      <c r="G6996" s="147"/>
      <c r="X6996" s="146"/>
      <c r="Y6996" s="146"/>
      <c r="Z6996" s="199"/>
      <c r="AA6996" s="146"/>
      <c r="AB6996" s="148"/>
    </row>
    <row r="6997" spans="1:28" x14ac:dyDescent="0.2">
      <c r="A6997" s="150"/>
      <c r="B6997" s="149" t="str">
        <f t="shared" si="591"/>
        <v/>
      </c>
      <c r="C6997" s="140">
        <f t="shared" si="592"/>
        <v>74520000</v>
      </c>
      <c r="D6997" s="144"/>
      <c r="G6997" s="147"/>
      <c r="X6997" s="146"/>
      <c r="Y6997" s="146"/>
      <c r="Z6997" s="199"/>
      <c r="AA6997" s="146"/>
      <c r="AB6997" s="148"/>
    </row>
    <row r="6998" spans="1:28" x14ac:dyDescent="0.2">
      <c r="A6998" s="150"/>
      <c r="B6998" s="149" t="str">
        <f t="shared" si="591"/>
        <v/>
      </c>
      <c r="C6998" s="140">
        <f t="shared" si="592"/>
        <v>74530800</v>
      </c>
      <c r="D6998" s="144"/>
      <c r="G6998" s="147"/>
      <c r="X6998" s="146"/>
      <c r="Y6998" s="146"/>
      <c r="Z6998" s="199"/>
      <c r="AA6998" s="146"/>
      <c r="AB6998" s="148"/>
    </row>
    <row r="6999" spans="1:28" x14ac:dyDescent="0.2">
      <c r="A6999" s="150"/>
      <c r="B6999" s="149" t="str">
        <f t="shared" si="591"/>
        <v/>
      </c>
      <c r="C6999" s="140">
        <f t="shared" si="592"/>
        <v>74541600</v>
      </c>
      <c r="D6999" s="144"/>
      <c r="G6999" s="147"/>
      <c r="X6999" s="146"/>
      <c r="Y6999" s="146"/>
      <c r="Z6999" s="199"/>
      <c r="AA6999" s="146"/>
      <c r="AB6999" s="148"/>
    </row>
    <row r="7000" spans="1:28" x14ac:dyDescent="0.2">
      <c r="A7000" s="150"/>
      <c r="B7000" s="149" t="str">
        <f t="shared" si="591"/>
        <v/>
      </c>
      <c r="C7000" s="140">
        <f t="shared" si="592"/>
        <v>74552400</v>
      </c>
      <c r="D7000" s="144"/>
      <c r="G7000" s="147"/>
      <c r="X7000" s="146"/>
      <c r="Y7000" s="146"/>
      <c r="Z7000" s="199"/>
      <c r="AA7000" s="146"/>
      <c r="AB7000" s="148"/>
    </row>
    <row r="7001" spans="1:28" x14ac:dyDescent="0.2">
      <c r="A7001" s="150"/>
      <c r="B7001" s="149" t="str">
        <f t="shared" si="591"/>
        <v/>
      </c>
      <c r="C7001" s="140">
        <f t="shared" si="592"/>
        <v>74563200</v>
      </c>
      <c r="D7001" s="144"/>
      <c r="G7001" s="147"/>
      <c r="X7001" s="146"/>
      <c r="Y7001" s="146"/>
      <c r="Z7001" s="199"/>
      <c r="AA7001" s="146"/>
      <c r="AB7001" s="148"/>
    </row>
    <row r="7002" spans="1:28" x14ac:dyDescent="0.2">
      <c r="A7002" s="150"/>
      <c r="B7002" s="149" t="str">
        <f t="shared" si="591"/>
        <v/>
      </c>
      <c r="C7002" s="140">
        <f t="shared" si="592"/>
        <v>74574000</v>
      </c>
      <c r="D7002" s="144"/>
      <c r="G7002" s="147"/>
      <c r="X7002" s="146"/>
      <c r="Y7002" s="146"/>
      <c r="Z7002" s="199"/>
      <c r="AA7002" s="146"/>
      <c r="AB7002" s="148"/>
    </row>
    <row r="7003" spans="1:28" x14ac:dyDescent="0.2">
      <c r="A7003" s="150"/>
      <c r="B7003" s="149" t="str">
        <f t="shared" si="591"/>
        <v/>
      </c>
      <c r="C7003" s="140">
        <f t="shared" si="592"/>
        <v>74584800</v>
      </c>
      <c r="D7003" s="144"/>
      <c r="G7003" s="147"/>
      <c r="X7003" s="146"/>
      <c r="Y7003" s="146"/>
      <c r="Z7003" s="199"/>
      <c r="AA7003" s="146"/>
      <c r="AB7003" s="148"/>
    </row>
    <row r="7004" spans="1:28" x14ac:dyDescent="0.2">
      <c r="A7004" s="150"/>
      <c r="B7004" s="149" t="str">
        <f t="shared" si="591"/>
        <v/>
      </c>
      <c r="C7004" s="140">
        <f t="shared" si="592"/>
        <v>74595600</v>
      </c>
      <c r="D7004" s="144"/>
      <c r="G7004" s="147"/>
      <c r="X7004" s="146"/>
      <c r="Y7004" s="146"/>
      <c r="Z7004" s="199"/>
      <c r="AA7004" s="146"/>
      <c r="AB7004" s="148"/>
    </row>
    <row r="7005" spans="1:28" x14ac:dyDescent="0.2">
      <c r="A7005" s="150"/>
      <c r="B7005" s="149" t="str">
        <f t="shared" si="591"/>
        <v/>
      </c>
      <c r="C7005" s="140">
        <f t="shared" si="592"/>
        <v>74606400</v>
      </c>
      <c r="D7005" s="144"/>
      <c r="G7005" s="147"/>
      <c r="X7005" s="146"/>
      <c r="Y7005" s="146"/>
      <c r="Z7005" s="199"/>
      <c r="AA7005" s="146"/>
      <c r="AB7005" s="148"/>
    </row>
    <row r="7006" spans="1:28" x14ac:dyDescent="0.2">
      <c r="A7006" s="150"/>
      <c r="B7006" s="149" t="str">
        <f t="shared" si="591"/>
        <v/>
      </c>
      <c r="C7006" s="140">
        <f t="shared" si="592"/>
        <v>74617200</v>
      </c>
      <c r="D7006" s="144"/>
      <c r="G7006" s="147"/>
      <c r="X7006" s="146"/>
      <c r="Y7006" s="146"/>
      <c r="Z7006" s="199"/>
      <c r="AA7006" s="146"/>
      <c r="AB7006" s="148"/>
    </row>
    <row r="7007" spans="1:28" x14ac:dyDescent="0.2">
      <c r="A7007" s="150"/>
      <c r="B7007" s="149" t="str">
        <f t="shared" si="591"/>
        <v/>
      </c>
      <c r="C7007" s="140">
        <f t="shared" si="592"/>
        <v>74628000</v>
      </c>
      <c r="D7007" s="144"/>
      <c r="G7007" s="147"/>
      <c r="X7007" s="146"/>
      <c r="Y7007" s="146"/>
      <c r="Z7007" s="199"/>
      <c r="AA7007" s="146"/>
      <c r="AB7007" s="148"/>
    </row>
    <row r="7008" spans="1:28" x14ac:dyDescent="0.2">
      <c r="A7008" s="150"/>
      <c r="B7008" s="149" t="str">
        <f t="shared" si="591"/>
        <v/>
      </c>
      <c r="C7008" s="140">
        <f t="shared" si="592"/>
        <v>74638800</v>
      </c>
      <c r="D7008" s="144"/>
      <c r="G7008" s="147"/>
      <c r="X7008" s="146"/>
      <c r="Y7008" s="146"/>
      <c r="Z7008" s="199"/>
      <c r="AA7008" s="146"/>
      <c r="AB7008" s="148"/>
    </row>
    <row r="7009" spans="1:28" x14ac:dyDescent="0.2">
      <c r="A7009" s="150"/>
      <c r="B7009" s="149" t="str">
        <f t="shared" si="591"/>
        <v/>
      </c>
      <c r="C7009" s="140">
        <f t="shared" si="592"/>
        <v>74649600</v>
      </c>
      <c r="D7009" s="144"/>
      <c r="G7009" s="147"/>
      <c r="X7009" s="146"/>
      <c r="Y7009" s="146"/>
      <c r="Z7009" s="199"/>
      <c r="AA7009" s="146"/>
      <c r="AB7009" s="148"/>
    </row>
    <row r="7010" spans="1:28" x14ac:dyDescent="0.2">
      <c r="A7010" s="150"/>
      <c r="B7010" s="149" t="str">
        <f t="shared" si="591"/>
        <v/>
      </c>
      <c r="C7010" s="140">
        <f t="shared" si="592"/>
        <v>74660400</v>
      </c>
      <c r="D7010" s="144"/>
      <c r="G7010" s="147"/>
      <c r="X7010" s="146"/>
      <c r="Y7010" s="146"/>
      <c r="Z7010" s="199"/>
      <c r="AA7010" s="146"/>
      <c r="AB7010" s="148"/>
    </row>
    <row r="7011" spans="1:28" x14ac:dyDescent="0.2">
      <c r="A7011" s="150"/>
      <c r="B7011" s="149" t="str">
        <f t="shared" si="591"/>
        <v/>
      </c>
      <c r="C7011" s="140">
        <f t="shared" si="592"/>
        <v>74671200</v>
      </c>
      <c r="D7011" s="144"/>
      <c r="G7011" s="147"/>
      <c r="X7011" s="146"/>
      <c r="Y7011" s="146"/>
      <c r="Z7011" s="199"/>
      <c r="AA7011" s="146"/>
      <c r="AB7011" s="148"/>
    </row>
    <row r="7012" spans="1:28" x14ac:dyDescent="0.2">
      <c r="A7012" s="150"/>
      <c r="B7012" s="149" t="str">
        <f t="shared" si="591"/>
        <v/>
      </c>
      <c r="C7012" s="140">
        <f t="shared" si="592"/>
        <v>74682000</v>
      </c>
      <c r="D7012" s="144"/>
      <c r="G7012" s="147"/>
      <c r="X7012" s="146"/>
      <c r="Y7012" s="146"/>
      <c r="Z7012" s="199"/>
      <c r="AA7012" s="146"/>
      <c r="AB7012" s="148"/>
    </row>
    <row r="7013" spans="1:28" x14ac:dyDescent="0.2">
      <c r="A7013" s="150"/>
      <c r="B7013" s="149" t="str">
        <f t="shared" si="591"/>
        <v/>
      </c>
      <c r="C7013" s="140">
        <f t="shared" si="592"/>
        <v>74692800</v>
      </c>
      <c r="D7013" s="144"/>
      <c r="G7013" s="147"/>
      <c r="X7013" s="146"/>
      <c r="Y7013" s="146"/>
      <c r="Z7013" s="199"/>
      <c r="AA7013" s="146"/>
      <c r="AB7013" s="148"/>
    </row>
    <row r="7014" spans="1:28" x14ac:dyDescent="0.2">
      <c r="A7014" s="150"/>
      <c r="B7014" s="149" t="str">
        <f t="shared" si="591"/>
        <v/>
      </c>
      <c r="C7014" s="140">
        <f t="shared" si="592"/>
        <v>74703600</v>
      </c>
      <c r="D7014" s="144"/>
      <c r="G7014" s="147"/>
      <c r="X7014" s="146"/>
      <c r="Y7014" s="146"/>
      <c r="Z7014" s="199"/>
      <c r="AA7014" s="146"/>
      <c r="AB7014" s="148"/>
    </row>
    <row r="7015" spans="1:28" x14ac:dyDescent="0.2">
      <c r="A7015" s="150"/>
      <c r="B7015" s="149" t="str">
        <f t="shared" si="591"/>
        <v/>
      </c>
      <c r="C7015" s="140">
        <f t="shared" si="592"/>
        <v>74714400</v>
      </c>
      <c r="D7015" s="144"/>
      <c r="G7015" s="147"/>
      <c r="X7015" s="146"/>
      <c r="Y7015" s="146"/>
      <c r="Z7015" s="199"/>
      <c r="AA7015" s="146"/>
      <c r="AB7015" s="148"/>
    </row>
    <row r="7016" spans="1:28" x14ac:dyDescent="0.2">
      <c r="A7016" s="150"/>
      <c r="B7016" s="149" t="str">
        <f t="shared" si="591"/>
        <v/>
      </c>
      <c r="C7016" s="140">
        <f t="shared" si="592"/>
        <v>74725200</v>
      </c>
      <c r="D7016" s="144"/>
      <c r="G7016" s="147"/>
      <c r="X7016" s="146"/>
      <c r="Y7016" s="146"/>
      <c r="Z7016" s="199"/>
      <c r="AA7016" s="146"/>
      <c r="AB7016" s="148"/>
    </row>
    <row r="7017" spans="1:28" x14ac:dyDescent="0.2">
      <c r="A7017" s="150"/>
      <c r="B7017" s="149" t="str">
        <f t="shared" si="591"/>
        <v/>
      </c>
      <c r="C7017" s="140">
        <f t="shared" si="592"/>
        <v>74736000</v>
      </c>
      <c r="D7017" s="144"/>
      <c r="G7017" s="147"/>
      <c r="X7017" s="146"/>
      <c r="Y7017" s="146"/>
      <c r="Z7017" s="199"/>
      <c r="AA7017" s="146"/>
      <c r="AB7017" s="148"/>
    </row>
    <row r="7018" spans="1:28" x14ac:dyDescent="0.2">
      <c r="A7018" s="150"/>
      <c r="B7018" s="149" t="str">
        <f t="shared" si="591"/>
        <v/>
      </c>
      <c r="C7018" s="140">
        <f t="shared" si="592"/>
        <v>74746800</v>
      </c>
      <c r="D7018" s="144"/>
      <c r="G7018" s="147"/>
      <c r="X7018" s="146"/>
      <c r="Y7018" s="146"/>
      <c r="Z7018" s="199"/>
      <c r="AA7018" s="146"/>
      <c r="AB7018" s="148"/>
    </row>
    <row r="7019" spans="1:28" x14ac:dyDescent="0.2">
      <c r="A7019" s="150"/>
      <c r="B7019" s="149" t="str">
        <f t="shared" si="591"/>
        <v/>
      </c>
      <c r="C7019" s="140">
        <f t="shared" si="592"/>
        <v>74757600</v>
      </c>
      <c r="D7019" s="144"/>
      <c r="G7019" s="147"/>
      <c r="X7019" s="146"/>
      <c r="Y7019" s="146"/>
      <c r="Z7019" s="199"/>
      <c r="AA7019" s="146"/>
      <c r="AB7019" s="148"/>
    </row>
    <row r="7020" spans="1:28" x14ac:dyDescent="0.2">
      <c r="A7020" s="150"/>
      <c r="B7020" s="149" t="str">
        <f t="shared" si="591"/>
        <v/>
      </c>
      <c r="C7020" s="140">
        <f t="shared" si="592"/>
        <v>74768400</v>
      </c>
      <c r="D7020" s="144"/>
      <c r="G7020" s="147"/>
      <c r="X7020" s="146"/>
      <c r="Y7020" s="146"/>
      <c r="Z7020" s="199"/>
      <c r="AA7020" s="146"/>
      <c r="AB7020" s="148"/>
    </row>
    <row r="7021" spans="1:28" x14ac:dyDescent="0.2">
      <c r="A7021" s="150"/>
      <c r="B7021" s="149" t="str">
        <f t="shared" si="591"/>
        <v/>
      </c>
      <c r="C7021" s="140">
        <f t="shared" si="592"/>
        <v>74779200</v>
      </c>
      <c r="D7021" s="144"/>
      <c r="G7021" s="147"/>
      <c r="X7021" s="146"/>
      <c r="Y7021" s="146"/>
      <c r="Z7021" s="199"/>
      <c r="AA7021" s="146"/>
      <c r="AB7021" s="148"/>
    </row>
    <row r="7022" spans="1:28" x14ac:dyDescent="0.2">
      <c r="A7022" s="150"/>
      <c r="B7022" s="149" t="str">
        <f t="shared" si="591"/>
        <v/>
      </c>
      <c r="C7022" s="140">
        <f t="shared" si="592"/>
        <v>74790000</v>
      </c>
      <c r="D7022" s="144"/>
      <c r="G7022" s="147"/>
      <c r="X7022" s="146"/>
      <c r="Y7022" s="146"/>
      <c r="Z7022" s="199"/>
      <c r="AA7022" s="146"/>
      <c r="AB7022" s="148"/>
    </row>
    <row r="7023" spans="1:28" x14ac:dyDescent="0.2">
      <c r="A7023" s="150"/>
      <c r="B7023" s="149" t="str">
        <f t="shared" si="591"/>
        <v/>
      </c>
      <c r="C7023" s="140">
        <f t="shared" si="592"/>
        <v>74800800</v>
      </c>
      <c r="D7023" s="144"/>
      <c r="G7023" s="147"/>
      <c r="X7023" s="146"/>
      <c r="Y7023" s="146"/>
      <c r="Z7023" s="199"/>
      <c r="AA7023" s="146"/>
      <c r="AB7023" s="148"/>
    </row>
    <row r="7024" spans="1:28" x14ac:dyDescent="0.2">
      <c r="A7024" s="150"/>
      <c r="B7024" s="149" t="str">
        <f t="shared" si="591"/>
        <v/>
      </c>
      <c r="C7024" s="140">
        <f t="shared" si="592"/>
        <v>74811600</v>
      </c>
      <c r="D7024" s="144"/>
      <c r="G7024" s="147"/>
      <c r="X7024" s="146"/>
      <c r="Y7024" s="146"/>
      <c r="Z7024" s="199"/>
      <c r="AA7024" s="146"/>
      <c r="AB7024" s="148"/>
    </row>
    <row r="7025" spans="1:28" x14ac:dyDescent="0.2">
      <c r="A7025" s="150"/>
      <c r="B7025" s="149" t="str">
        <f t="shared" si="591"/>
        <v/>
      </c>
      <c r="C7025" s="140">
        <f t="shared" si="592"/>
        <v>74822400</v>
      </c>
      <c r="D7025" s="144"/>
      <c r="G7025" s="147"/>
      <c r="X7025" s="146"/>
      <c r="Y7025" s="146"/>
      <c r="Z7025" s="199"/>
      <c r="AA7025" s="146"/>
      <c r="AB7025" s="148"/>
    </row>
    <row r="7026" spans="1:28" x14ac:dyDescent="0.2">
      <c r="A7026" s="150"/>
      <c r="B7026" s="149" t="str">
        <f t="shared" si="591"/>
        <v/>
      </c>
      <c r="C7026" s="140">
        <f t="shared" si="592"/>
        <v>74833200</v>
      </c>
      <c r="D7026" s="144"/>
      <c r="G7026" s="147"/>
      <c r="X7026" s="146"/>
      <c r="Y7026" s="146"/>
      <c r="Z7026" s="199"/>
      <c r="AA7026" s="146"/>
      <c r="AB7026" s="148"/>
    </row>
    <row r="7027" spans="1:28" x14ac:dyDescent="0.2">
      <c r="A7027" s="150"/>
      <c r="B7027" s="149" t="str">
        <f t="shared" si="591"/>
        <v/>
      </c>
      <c r="C7027" s="140">
        <f t="shared" si="592"/>
        <v>74844000</v>
      </c>
      <c r="D7027" s="144"/>
      <c r="G7027" s="147"/>
      <c r="X7027" s="146"/>
      <c r="Y7027" s="146"/>
      <c r="Z7027" s="199"/>
      <c r="AA7027" s="146"/>
      <c r="AB7027" s="148"/>
    </row>
    <row r="7028" spans="1:28" x14ac:dyDescent="0.2">
      <c r="A7028" s="150"/>
      <c r="B7028" s="149" t="str">
        <f t="shared" si="591"/>
        <v/>
      </c>
      <c r="C7028" s="140">
        <f t="shared" si="592"/>
        <v>74854800</v>
      </c>
      <c r="D7028" s="144"/>
      <c r="G7028" s="147"/>
      <c r="X7028" s="146"/>
      <c r="Y7028" s="146"/>
      <c r="Z7028" s="199"/>
      <c r="AA7028" s="146"/>
      <c r="AB7028" s="148"/>
    </row>
    <row r="7029" spans="1:28" x14ac:dyDescent="0.2">
      <c r="A7029" s="150"/>
      <c r="B7029" s="149" t="str">
        <f t="shared" si="591"/>
        <v/>
      </c>
      <c r="C7029" s="140">
        <f t="shared" si="592"/>
        <v>74865600</v>
      </c>
      <c r="D7029" s="144"/>
      <c r="G7029" s="147"/>
      <c r="X7029" s="146"/>
      <c r="Y7029" s="146"/>
      <c r="Z7029" s="199"/>
      <c r="AA7029" s="146"/>
      <c r="AB7029" s="148"/>
    </row>
    <row r="7030" spans="1:28" x14ac:dyDescent="0.2">
      <c r="A7030" s="150"/>
      <c r="B7030" s="149" t="str">
        <f t="shared" ref="B7030:B7093" si="593">IF(D7030="","",B7029+$N$5/24+0.000000001)</f>
        <v/>
      </c>
      <c r="C7030" s="140">
        <f t="shared" si="592"/>
        <v>74876400</v>
      </c>
      <c r="D7030" s="144"/>
      <c r="G7030" s="147"/>
      <c r="X7030" s="146"/>
      <c r="Y7030" s="146"/>
      <c r="Z7030" s="199"/>
      <c r="AA7030" s="146"/>
      <c r="AB7030" s="148"/>
    </row>
    <row r="7031" spans="1:28" x14ac:dyDescent="0.2">
      <c r="A7031" s="150"/>
      <c r="B7031" s="149" t="str">
        <f t="shared" si="593"/>
        <v/>
      </c>
      <c r="C7031" s="140">
        <f t="shared" si="592"/>
        <v>74887200</v>
      </c>
      <c r="D7031" s="144"/>
      <c r="G7031" s="147"/>
      <c r="X7031" s="146"/>
      <c r="Y7031" s="146"/>
      <c r="Z7031" s="199"/>
      <c r="AA7031" s="146"/>
      <c r="AB7031" s="148"/>
    </row>
    <row r="7032" spans="1:28" x14ac:dyDescent="0.2">
      <c r="A7032" s="150"/>
      <c r="B7032" s="149" t="str">
        <f t="shared" si="593"/>
        <v/>
      </c>
      <c r="C7032" s="140">
        <f t="shared" si="592"/>
        <v>74898000</v>
      </c>
      <c r="D7032" s="144"/>
      <c r="G7032" s="147"/>
      <c r="X7032" s="146"/>
      <c r="Y7032" s="146"/>
      <c r="Z7032" s="199"/>
      <c r="AA7032" s="146"/>
      <c r="AB7032" s="148"/>
    </row>
    <row r="7033" spans="1:28" x14ac:dyDescent="0.2">
      <c r="A7033" s="150"/>
      <c r="B7033" s="149" t="str">
        <f t="shared" si="593"/>
        <v/>
      </c>
      <c r="C7033" s="140">
        <f t="shared" si="592"/>
        <v>74908800</v>
      </c>
      <c r="D7033" s="144"/>
      <c r="G7033" s="147"/>
      <c r="X7033" s="146"/>
      <c r="Y7033" s="146"/>
      <c r="Z7033" s="199"/>
      <c r="AA7033" s="146"/>
      <c r="AB7033" s="148"/>
    </row>
    <row r="7034" spans="1:28" x14ac:dyDescent="0.2">
      <c r="A7034" s="150"/>
      <c r="B7034" s="149" t="str">
        <f t="shared" si="593"/>
        <v/>
      </c>
      <c r="C7034" s="140">
        <f t="shared" si="592"/>
        <v>74919600</v>
      </c>
      <c r="D7034" s="144"/>
      <c r="G7034" s="147"/>
      <c r="X7034" s="146"/>
      <c r="Y7034" s="146"/>
      <c r="Z7034" s="199"/>
      <c r="AA7034" s="146"/>
      <c r="AB7034" s="148"/>
    </row>
    <row r="7035" spans="1:28" x14ac:dyDescent="0.2">
      <c r="A7035" s="150"/>
      <c r="B7035" s="149" t="str">
        <f t="shared" si="593"/>
        <v/>
      </c>
      <c r="C7035" s="140">
        <f t="shared" si="592"/>
        <v>74930400</v>
      </c>
      <c r="D7035" s="144"/>
      <c r="G7035" s="147"/>
      <c r="X7035" s="146"/>
      <c r="Y7035" s="146"/>
      <c r="Z7035" s="199"/>
      <c r="AA7035" s="146"/>
      <c r="AB7035" s="148"/>
    </row>
    <row r="7036" spans="1:28" x14ac:dyDescent="0.2">
      <c r="A7036" s="150"/>
      <c r="B7036" s="149" t="str">
        <f t="shared" si="593"/>
        <v/>
      </c>
      <c r="C7036" s="140">
        <f t="shared" ref="C7036:C7099" si="594">C7035+$N$5*3600+0.00000000001</f>
        <v>74941200</v>
      </c>
      <c r="D7036" s="144"/>
      <c r="G7036" s="147"/>
      <c r="X7036" s="146"/>
      <c r="Y7036" s="146"/>
      <c r="Z7036" s="199"/>
      <c r="AA7036" s="146"/>
      <c r="AB7036" s="148"/>
    </row>
    <row r="7037" spans="1:28" x14ac:dyDescent="0.2">
      <c r="A7037" s="150"/>
      <c r="B7037" s="149" t="str">
        <f t="shared" si="593"/>
        <v/>
      </c>
      <c r="C7037" s="140">
        <f t="shared" si="594"/>
        <v>74952000</v>
      </c>
      <c r="D7037" s="144"/>
      <c r="G7037" s="147"/>
      <c r="X7037" s="146"/>
      <c r="Y7037" s="146"/>
      <c r="Z7037" s="199"/>
      <c r="AA7037" s="146"/>
      <c r="AB7037" s="148"/>
    </row>
    <row r="7038" spans="1:28" x14ac:dyDescent="0.2">
      <c r="A7038" s="150"/>
      <c r="B7038" s="149" t="str">
        <f t="shared" si="593"/>
        <v/>
      </c>
      <c r="C7038" s="140">
        <f t="shared" si="594"/>
        <v>74962800</v>
      </c>
      <c r="D7038" s="144"/>
      <c r="G7038" s="147"/>
      <c r="X7038" s="146"/>
      <c r="Y7038" s="146"/>
      <c r="Z7038" s="199"/>
      <c r="AA7038" s="146"/>
      <c r="AB7038" s="148"/>
    </row>
    <row r="7039" spans="1:28" x14ac:dyDescent="0.2">
      <c r="A7039" s="150"/>
      <c r="B7039" s="149" t="str">
        <f t="shared" si="593"/>
        <v/>
      </c>
      <c r="C7039" s="140">
        <f t="shared" si="594"/>
        <v>74973600</v>
      </c>
      <c r="D7039" s="144"/>
      <c r="G7039" s="147"/>
      <c r="X7039" s="146"/>
      <c r="Y7039" s="146"/>
      <c r="Z7039" s="199"/>
      <c r="AA7039" s="146"/>
      <c r="AB7039" s="148"/>
    </row>
    <row r="7040" spans="1:28" x14ac:dyDescent="0.2">
      <c r="A7040" s="150"/>
      <c r="B7040" s="149" t="str">
        <f t="shared" si="593"/>
        <v/>
      </c>
      <c r="C7040" s="140">
        <f t="shared" si="594"/>
        <v>74984400</v>
      </c>
      <c r="D7040" s="144"/>
      <c r="G7040" s="147"/>
      <c r="X7040" s="146"/>
      <c r="Y7040" s="146"/>
      <c r="Z7040" s="199"/>
      <c r="AA7040" s="146"/>
      <c r="AB7040" s="148"/>
    </row>
    <row r="7041" spans="1:28" x14ac:dyDescent="0.2">
      <c r="A7041" s="150"/>
      <c r="B7041" s="149" t="str">
        <f t="shared" si="593"/>
        <v/>
      </c>
      <c r="C7041" s="140">
        <f t="shared" si="594"/>
        <v>74995200</v>
      </c>
      <c r="D7041" s="144"/>
      <c r="G7041" s="147"/>
      <c r="X7041" s="146"/>
      <c r="Y7041" s="146"/>
      <c r="Z7041" s="199"/>
      <c r="AA7041" s="146"/>
      <c r="AB7041" s="148"/>
    </row>
    <row r="7042" spans="1:28" x14ac:dyDescent="0.2">
      <c r="A7042" s="150"/>
      <c r="B7042" s="149" t="str">
        <f t="shared" si="593"/>
        <v/>
      </c>
      <c r="C7042" s="140">
        <f t="shared" si="594"/>
        <v>75006000</v>
      </c>
      <c r="D7042" s="144"/>
      <c r="G7042" s="147"/>
      <c r="X7042" s="146"/>
      <c r="Y7042" s="146"/>
      <c r="Z7042" s="199"/>
      <c r="AA7042" s="146"/>
      <c r="AB7042" s="148"/>
    </row>
    <row r="7043" spans="1:28" x14ac:dyDescent="0.2">
      <c r="A7043" s="150"/>
      <c r="B7043" s="149" t="str">
        <f t="shared" si="593"/>
        <v/>
      </c>
      <c r="C7043" s="140">
        <f t="shared" si="594"/>
        <v>75016800</v>
      </c>
      <c r="D7043" s="144"/>
      <c r="G7043" s="147"/>
      <c r="X7043" s="146"/>
      <c r="Y7043" s="146"/>
      <c r="Z7043" s="199"/>
      <c r="AA7043" s="146"/>
      <c r="AB7043" s="148"/>
    </row>
    <row r="7044" spans="1:28" x14ac:dyDescent="0.2">
      <c r="A7044" s="150"/>
      <c r="B7044" s="149" t="str">
        <f t="shared" si="593"/>
        <v/>
      </c>
      <c r="C7044" s="140">
        <f t="shared" si="594"/>
        <v>75027600</v>
      </c>
      <c r="D7044" s="144"/>
      <c r="G7044" s="147"/>
      <c r="X7044" s="146"/>
      <c r="Y7044" s="146"/>
      <c r="Z7044" s="199"/>
      <c r="AA7044" s="146"/>
      <c r="AB7044" s="148"/>
    </row>
    <row r="7045" spans="1:28" x14ac:dyDescent="0.2">
      <c r="A7045" s="150"/>
      <c r="B7045" s="149" t="str">
        <f t="shared" si="593"/>
        <v/>
      </c>
      <c r="C7045" s="140">
        <f t="shared" si="594"/>
        <v>75038400</v>
      </c>
      <c r="D7045" s="144"/>
      <c r="G7045" s="147"/>
      <c r="X7045" s="146"/>
      <c r="Y7045" s="146"/>
      <c r="Z7045" s="199"/>
      <c r="AA7045" s="146"/>
      <c r="AB7045" s="148"/>
    </row>
    <row r="7046" spans="1:28" x14ac:dyDescent="0.2">
      <c r="A7046" s="150"/>
      <c r="B7046" s="149" t="str">
        <f t="shared" si="593"/>
        <v/>
      </c>
      <c r="C7046" s="140">
        <f t="shared" si="594"/>
        <v>75049200</v>
      </c>
      <c r="D7046" s="144"/>
      <c r="G7046" s="147"/>
      <c r="X7046" s="146"/>
      <c r="Y7046" s="146"/>
      <c r="Z7046" s="199"/>
      <c r="AA7046" s="146"/>
      <c r="AB7046" s="148"/>
    </row>
    <row r="7047" spans="1:28" x14ac:dyDescent="0.2">
      <c r="A7047" s="150"/>
      <c r="B7047" s="149" t="str">
        <f t="shared" si="593"/>
        <v/>
      </c>
      <c r="C7047" s="140">
        <f t="shared" si="594"/>
        <v>75060000</v>
      </c>
      <c r="D7047" s="144"/>
      <c r="G7047" s="147"/>
      <c r="X7047" s="146"/>
      <c r="Y7047" s="146"/>
      <c r="Z7047" s="199"/>
      <c r="AA7047" s="146"/>
      <c r="AB7047" s="148"/>
    </row>
    <row r="7048" spans="1:28" x14ac:dyDescent="0.2">
      <c r="A7048" s="150"/>
      <c r="B7048" s="149" t="str">
        <f t="shared" si="593"/>
        <v/>
      </c>
      <c r="C7048" s="140">
        <f t="shared" si="594"/>
        <v>75070800</v>
      </c>
      <c r="D7048" s="144"/>
      <c r="G7048" s="147"/>
      <c r="X7048" s="146"/>
      <c r="Y7048" s="146"/>
      <c r="Z7048" s="199"/>
      <c r="AA7048" s="146"/>
      <c r="AB7048" s="148"/>
    </row>
    <row r="7049" spans="1:28" x14ac:dyDescent="0.2">
      <c r="A7049" s="150"/>
      <c r="B7049" s="149" t="str">
        <f t="shared" si="593"/>
        <v/>
      </c>
      <c r="C7049" s="140">
        <f t="shared" si="594"/>
        <v>75081600</v>
      </c>
      <c r="D7049" s="144"/>
      <c r="G7049" s="147"/>
      <c r="X7049" s="146"/>
      <c r="Y7049" s="146"/>
      <c r="Z7049" s="199"/>
      <c r="AA7049" s="146"/>
      <c r="AB7049" s="148"/>
    </row>
    <row r="7050" spans="1:28" x14ac:dyDescent="0.2">
      <c r="A7050" s="150"/>
      <c r="B7050" s="149" t="str">
        <f t="shared" si="593"/>
        <v/>
      </c>
      <c r="C7050" s="140">
        <f t="shared" si="594"/>
        <v>75092400</v>
      </c>
      <c r="D7050" s="144"/>
      <c r="G7050" s="147"/>
      <c r="X7050" s="146"/>
      <c r="Y7050" s="146"/>
      <c r="Z7050" s="199"/>
      <c r="AA7050" s="146"/>
      <c r="AB7050" s="148"/>
    </row>
    <row r="7051" spans="1:28" x14ac:dyDescent="0.2">
      <c r="A7051" s="150"/>
      <c r="B7051" s="149" t="str">
        <f t="shared" si="593"/>
        <v/>
      </c>
      <c r="C7051" s="140">
        <f t="shared" si="594"/>
        <v>75103200</v>
      </c>
      <c r="D7051" s="144"/>
      <c r="G7051" s="147"/>
      <c r="X7051" s="146"/>
      <c r="Y7051" s="146"/>
      <c r="Z7051" s="199"/>
      <c r="AA7051" s="146"/>
      <c r="AB7051" s="148"/>
    </row>
    <row r="7052" spans="1:28" x14ac:dyDescent="0.2">
      <c r="A7052" s="150"/>
      <c r="B7052" s="149" t="str">
        <f t="shared" si="593"/>
        <v/>
      </c>
      <c r="C7052" s="140">
        <f t="shared" si="594"/>
        <v>75114000</v>
      </c>
      <c r="D7052" s="144"/>
      <c r="G7052" s="147"/>
      <c r="X7052" s="146"/>
      <c r="Y7052" s="146"/>
      <c r="Z7052" s="199"/>
      <c r="AA7052" s="146"/>
      <c r="AB7052" s="148"/>
    </row>
    <row r="7053" spans="1:28" x14ac:dyDescent="0.2">
      <c r="A7053" s="150"/>
      <c r="B7053" s="149" t="str">
        <f t="shared" si="593"/>
        <v/>
      </c>
      <c r="C7053" s="140">
        <f t="shared" si="594"/>
        <v>75124800</v>
      </c>
      <c r="D7053" s="144"/>
      <c r="G7053" s="147"/>
      <c r="X7053" s="146"/>
      <c r="Y7053" s="146"/>
      <c r="Z7053" s="199"/>
      <c r="AA7053" s="146"/>
      <c r="AB7053" s="148"/>
    </row>
    <row r="7054" spans="1:28" x14ac:dyDescent="0.2">
      <c r="A7054" s="150"/>
      <c r="B7054" s="149" t="str">
        <f t="shared" si="593"/>
        <v/>
      </c>
      <c r="C7054" s="140">
        <f t="shared" si="594"/>
        <v>75135600</v>
      </c>
      <c r="D7054" s="144"/>
      <c r="G7054" s="147"/>
      <c r="X7054" s="146"/>
      <c r="Y7054" s="146"/>
      <c r="Z7054" s="199"/>
      <c r="AA7054" s="146"/>
      <c r="AB7054" s="148"/>
    </row>
    <row r="7055" spans="1:28" x14ac:dyDescent="0.2">
      <c r="A7055" s="150"/>
      <c r="B7055" s="149" t="str">
        <f t="shared" si="593"/>
        <v/>
      </c>
      <c r="C7055" s="140">
        <f t="shared" si="594"/>
        <v>75146400</v>
      </c>
      <c r="D7055" s="144"/>
      <c r="G7055" s="147"/>
      <c r="X7055" s="146"/>
      <c r="Y7055" s="146"/>
      <c r="Z7055" s="199"/>
      <c r="AA7055" s="146"/>
      <c r="AB7055" s="148"/>
    </row>
    <row r="7056" spans="1:28" x14ac:dyDescent="0.2">
      <c r="A7056" s="150"/>
      <c r="B7056" s="149" t="str">
        <f t="shared" si="593"/>
        <v/>
      </c>
      <c r="C7056" s="140">
        <f t="shared" si="594"/>
        <v>75157200</v>
      </c>
      <c r="D7056" s="144"/>
      <c r="G7056" s="147"/>
      <c r="X7056" s="146"/>
      <c r="Y7056" s="146"/>
      <c r="Z7056" s="199"/>
      <c r="AA7056" s="146"/>
      <c r="AB7056" s="148"/>
    </row>
    <row r="7057" spans="1:28" x14ac:dyDescent="0.2">
      <c r="A7057" s="150"/>
      <c r="B7057" s="149" t="str">
        <f t="shared" si="593"/>
        <v/>
      </c>
      <c r="C7057" s="140">
        <f t="shared" si="594"/>
        <v>75168000</v>
      </c>
      <c r="D7057" s="144"/>
      <c r="G7057" s="147"/>
      <c r="X7057" s="146"/>
      <c r="Y7057" s="146"/>
      <c r="Z7057" s="199"/>
      <c r="AA7057" s="146"/>
      <c r="AB7057" s="148"/>
    </row>
    <row r="7058" spans="1:28" x14ac:dyDescent="0.2">
      <c r="A7058" s="150"/>
      <c r="B7058" s="149" t="str">
        <f t="shared" si="593"/>
        <v/>
      </c>
      <c r="C7058" s="140">
        <f t="shared" si="594"/>
        <v>75178800</v>
      </c>
      <c r="D7058" s="144"/>
      <c r="G7058" s="147"/>
      <c r="X7058" s="146"/>
      <c r="Y7058" s="146"/>
      <c r="Z7058" s="199"/>
      <c r="AA7058" s="146"/>
      <c r="AB7058" s="148"/>
    </row>
    <row r="7059" spans="1:28" x14ac:dyDescent="0.2">
      <c r="A7059" s="150"/>
      <c r="B7059" s="149" t="str">
        <f t="shared" si="593"/>
        <v/>
      </c>
      <c r="C7059" s="140">
        <f t="shared" si="594"/>
        <v>75189600</v>
      </c>
      <c r="D7059" s="144"/>
      <c r="G7059" s="147"/>
      <c r="X7059" s="146"/>
      <c r="Y7059" s="146"/>
      <c r="Z7059" s="199"/>
      <c r="AA7059" s="146"/>
      <c r="AB7059" s="148"/>
    </row>
    <row r="7060" spans="1:28" x14ac:dyDescent="0.2">
      <c r="A7060" s="150"/>
      <c r="B7060" s="149" t="str">
        <f t="shared" si="593"/>
        <v/>
      </c>
      <c r="C7060" s="140">
        <f t="shared" si="594"/>
        <v>75200400</v>
      </c>
      <c r="D7060" s="144"/>
      <c r="G7060" s="147"/>
      <c r="X7060" s="146"/>
      <c r="Y7060" s="146"/>
      <c r="Z7060" s="199"/>
      <c r="AA7060" s="146"/>
      <c r="AB7060" s="148"/>
    </row>
    <row r="7061" spans="1:28" x14ac:dyDescent="0.2">
      <c r="A7061" s="150"/>
      <c r="B7061" s="149" t="str">
        <f t="shared" si="593"/>
        <v/>
      </c>
      <c r="C7061" s="140">
        <f t="shared" si="594"/>
        <v>75211200</v>
      </c>
      <c r="D7061" s="144"/>
      <c r="G7061" s="147"/>
      <c r="X7061" s="146"/>
      <c r="Y7061" s="146"/>
      <c r="Z7061" s="199"/>
      <c r="AA7061" s="146"/>
      <c r="AB7061" s="148"/>
    </row>
    <row r="7062" spans="1:28" x14ac:dyDescent="0.2">
      <c r="A7062" s="150"/>
      <c r="B7062" s="149" t="str">
        <f t="shared" si="593"/>
        <v/>
      </c>
      <c r="C7062" s="140">
        <f t="shared" si="594"/>
        <v>75222000</v>
      </c>
      <c r="D7062" s="144"/>
      <c r="G7062" s="147"/>
      <c r="X7062" s="146"/>
      <c r="Y7062" s="146"/>
      <c r="Z7062" s="199"/>
      <c r="AA7062" s="146"/>
      <c r="AB7062" s="148"/>
    </row>
    <row r="7063" spans="1:28" x14ac:dyDescent="0.2">
      <c r="A7063" s="150"/>
      <c r="B7063" s="149" t="str">
        <f t="shared" si="593"/>
        <v/>
      </c>
      <c r="C7063" s="140">
        <f t="shared" si="594"/>
        <v>75232800</v>
      </c>
      <c r="D7063" s="144"/>
      <c r="G7063" s="147"/>
      <c r="X7063" s="146"/>
      <c r="Y7063" s="146"/>
      <c r="Z7063" s="199"/>
      <c r="AA7063" s="146"/>
      <c r="AB7063" s="148"/>
    </row>
    <row r="7064" spans="1:28" x14ac:dyDescent="0.2">
      <c r="A7064" s="150"/>
      <c r="B7064" s="149" t="str">
        <f t="shared" si="593"/>
        <v/>
      </c>
      <c r="C7064" s="140">
        <f t="shared" si="594"/>
        <v>75243600</v>
      </c>
      <c r="D7064" s="144"/>
      <c r="G7064" s="147"/>
      <c r="X7064" s="146"/>
      <c r="Y7064" s="146"/>
      <c r="Z7064" s="199"/>
      <c r="AA7064" s="146"/>
      <c r="AB7064" s="148"/>
    </row>
    <row r="7065" spans="1:28" x14ac:dyDescent="0.2">
      <c r="A7065" s="150"/>
      <c r="B7065" s="149" t="str">
        <f t="shared" si="593"/>
        <v/>
      </c>
      <c r="C7065" s="140">
        <f t="shared" si="594"/>
        <v>75254400</v>
      </c>
      <c r="D7065" s="144"/>
      <c r="G7065" s="147"/>
      <c r="X7065" s="146"/>
      <c r="Y7065" s="146"/>
      <c r="Z7065" s="199"/>
      <c r="AA7065" s="146"/>
      <c r="AB7065" s="148"/>
    </row>
    <row r="7066" spans="1:28" x14ac:dyDescent="0.2">
      <c r="A7066" s="150"/>
      <c r="B7066" s="149" t="str">
        <f t="shared" si="593"/>
        <v/>
      </c>
      <c r="C7066" s="140">
        <f t="shared" si="594"/>
        <v>75265200</v>
      </c>
      <c r="D7066" s="144"/>
      <c r="G7066" s="147"/>
      <c r="X7066" s="146"/>
      <c r="Y7066" s="146"/>
      <c r="Z7066" s="199"/>
      <c r="AA7066" s="146"/>
      <c r="AB7066" s="148"/>
    </row>
    <row r="7067" spans="1:28" x14ac:dyDescent="0.2">
      <c r="A7067" s="150"/>
      <c r="B7067" s="149" t="str">
        <f t="shared" si="593"/>
        <v/>
      </c>
      <c r="C7067" s="140">
        <f t="shared" si="594"/>
        <v>75276000</v>
      </c>
      <c r="D7067" s="144"/>
      <c r="G7067" s="147"/>
      <c r="X7067" s="146"/>
      <c r="Y7067" s="146"/>
      <c r="Z7067" s="199"/>
      <c r="AA7067" s="146"/>
      <c r="AB7067" s="148"/>
    </row>
    <row r="7068" spans="1:28" x14ac:dyDescent="0.2">
      <c r="A7068" s="150"/>
      <c r="B7068" s="149" t="str">
        <f t="shared" si="593"/>
        <v/>
      </c>
      <c r="C7068" s="140">
        <f t="shared" si="594"/>
        <v>75286800</v>
      </c>
      <c r="D7068" s="144"/>
      <c r="G7068" s="147"/>
      <c r="X7068" s="146"/>
      <c r="Y7068" s="146"/>
      <c r="Z7068" s="199"/>
      <c r="AA7068" s="146"/>
      <c r="AB7068" s="148"/>
    </row>
    <row r="7069" spans="1:28" x14ac:dyDescent="0.2">
      <c r="A7069" s="150"/>
      <c r="B7069" s="149" t="str">
        <f t="shared" si="593"/>
        <v/>
      </c>
      <c r="C7069" s="140">
        <f t="shared" si="594"/>
        <v>75297600</v>
      </c>
      <c r="D7069" s="144"/>
      <c r="G7069" s="147"/>
      <c r="X7069" s="146"/>
      <c r="Y7069" s="146"/>
      <c r="Z7069" s="199"/>
      <c r="AA7069" s="146"/>
      <c r="AB7069" s="148"/>
    </row>
    <row r="7070" spans="1:28" x14ac:dyDescent="0.2">
      <c r="A7070" s="150"/>
      <c r="B7070" s="149" t="str">
        <f t="shared" si="593"/>
        <v/>
      </c>
      <c r="C7070" s="140">
        <f t="shared" si="594"/>
        <v>75308400</v>
      </c>
      <c r="D7070" s="144"/>
      <c r="G7070" s="147"/>
      <c r="X7070" s="146"/>
      <c r="Y7070" s="146"/>
      <c r="Z7070" s="199"/>
      <c r="AA7070" s="146"/>
      <c r="AB7070" s="148"/>
    </row>
    <row r="7071" spans="1:28" x14ac:dyDescent="0.2">
      <c r="A7071" s="150"/>
      <c r="B7071" s="149" t="str">
        <f t="shared" si="593"/>
        <v/>
      </c>
      <c r="C7071" s="140">
        <f t="shared" si="594"/>
        <v>75319200</v>
      </c>
      <c r="D7071" s="144"/>
      <c r="G7071" s="147"/>
      <c r="X7071" s="146"/>
      <c r="Y7071" s="146"/>
      <c r="Z7071" s="199"/>
      <c r="AA7071" s="146"/>
      <c r="AB7071" s="148"/>
    </row>
    <row r="7072" spans="1:28" x14ac:dyDescent="0.2">
      <c r="A7072" s="150"/>
      <c r="B7072" s="149" t="str">
        <f t="shared" si="593"/>
        <v/>
      </c>
      <c r="C7072" s="140">
        <f t="shared" si="594"/>
        <v>75330000</v>
      </c>
      <c r="D7072" s="144"/>
      <c r="G7072" s="147"/>
      <c r="X7072" s="146"/>
      <c r="Y7072" s="146"/>
      <c r="Z7072" s="199"/>
      <c r="AA7072" s="146"/>
      <c r="AB7072" s="148"/>
    </row>
    <row r="7073" spans="1:28" x14ac:dyDescent="0.2">
      <c r="A7073" s="150"/>
      <c r="B7073" s="149" t="str">
        <f t="shared" si="593"/>
        <v/>
      </c>
      <c r="C7073" s="140">
        <f t="shared" si="594"/>
        <v>75340800</v>
      </c>
      <c r="D7073" s="144"/>
      <c r="G7073" s="147"/>
      <c r="X7073" s="146"/>
      <c r="Y7073" s="146"/>
      <c r="Z7073" s="199"/>
      <c r="AA7073" s="146"/>
      <c r="AB7073" s="148"/>
    </row>
    <row r="7074" spans="1:28" x14ac:dyDescent="0.2">
      <c r="A7074" s="150"/>
      <c r="B7074" s="149" t="str">
        <f t="shared" si="593"/>
        <v/>
      </c>
      <c r="C7074" s="140">
        <f t="shared" si="594"/>
        <v>75351600</v>
      </c>
      <c r="D7074" s="144"/>
      <c r="G7074" s="147"/>
      <c r="X7074" s="146"/>
      <c r="Y7074" s="146"/>
      <c r="Z7074" s="199"/>
      <c r="AA7074" s="146"/>
      <c r="AB7074" s="148"/>
    </row>
    <row r="7075" spans="1:28" x14ac:dyDescent="0.2">
      <c r="A7075" s="150"/>
      <c r="B7075" s="149" t="str">
        <f t="shared" si="593"/>
        <v/>
      </c>
      <c r="C7075" s="140">
        <f t="shared" si="594"/>
        <v>75362400</v>
      </c>
      <c r="D7075" s="144"/>
      <c r="G7075" s="147"/>
      <c r="X7075" s="146"/>
      <c r="Y7075" s="146"/>
      <c r="Z7075" s="199"/>
      <c r="AA7075" s="146"/>
      <c r="AB7075" s="148"/>
    </row>
    <row r="7076" spans="1:28" x14ac:dyDescent="0.2">
      <c r="A7076" s="150"/>
      <c r="B7076" s="149" t="str">
        <f t="shared" si="593"/>
        <v/>
      </c>
      <c r="C7076" s="140">
        <f t="shared" si="594"/>
        <v>75373200</v>
      </c>
      <c r="D7076" s="144"/>
      <c r="G7076" s="147"/>
      <c r="X7076" s="146"/>
      <c r="Y7076" s="146"/>
      <c r="Z7076" s="199"/>
      <c r="AA7076" s="146"/>
      <c r="AB7076" s="148"/>
    </row>
    <row r="7077" spans="1:28" x14ac:dyDescent="0.2">
      <c r="A7077" s="150"/>
      <c r="B7077" s="149" t="str">
        <f t="shared" si="593"/>
        <v/>
      </c>
      <c r="C7077" s="140">
        <f t="shared" si="594"/>
        <v>75384000</v>
      </c>
      <c r="D7077" s="144"/>
      <c r="G7077" s="147"/>
      <c r="X7077" s="146"/>
      <c r="Y7077" s="146"/>
      <c r="Z7077" s="199"/>
      <c r="AA7077" s="146"/>
      <c r="AB7077" s="148"/>
    </row>
    <row r="7078" spans="1:28" x14ac:dyDescent="0.2">
      <c r="A7078" s="150"/>
      <c r="B7078" s="149" t="str">
        <f t="shared" si="593"/>
        <v/>
      </c>
      <c r="C7078" s="140">
        <f t="shared" si="594"/>
        <v>75394800</v>
      </c>
      <c r="D7078" s="144"/>
      <c r="G7078" s="147"/>
      <c r="X7078" s="146"/>
      <c r="Y7078" s="146"/>
      <c r="Z7078" s="199"/>
      <c r="AA7078" s="146"/>
      <c r="AB7078" s="148"/>
    </row>
    <row r="7079" spans="1:28" x14ac:dyDescent="0.2">
      <c r="A7079" s="150"/>
      <c r="B7079" s="149" t="str">
        <f t="shared" si="593"/>
        <v/>
      </c>
      <c r="C7079" s="140">
        <f t="shared" si="594"/>
        <v>75405600</v>
      </c>
      <c r="D7079" s="144"/>
      <c r="G7079" s="147"/>
      <c r="X7079" s="146"/>
      <c r="Y7079" s="146"/>
      <c r="Z7079" s="199"/>
      <c r="AA7079" s="146"/>
      <c r="AB7079" s="148"/>
    </row>
    <row r="7080" spans="1:28" x14ac:dyDescent="0.2">
      <c r="A7080" s="150"/>
      <c r="B7080" s="149" t="str">
        <f t="shared" si="593"/>
        <v/>
      </c>
      <c r="C7080" s="140">
        <f t="shared" si="594"/>
        <v>75416400</v>
      </c>
      <c r="D7080" s="144"/>
      <c r="G7080" s="147"/>
      <c r="X7080" s="146"/>
      <c r="Y7080" s="146"/>
      <c r="Z7080" s="199"/>
      <c r="AA7080" s="146"/>
      <c r="AB7080" s="148"/>
    </row>
    <row r="7081" spans="1:28" x14ac:dyDescent="0.2">
      <c r="A7081" s="150"/>
      <c r="B7081" s="149" t="str">
        <f t="shared" si="593"/>
        <v/>
      </c>
      <c r="C7081" s="140">
        <f t="shared" si="594"/>
        <v>75427200</v>
      </c>
      <c r="D7081" s="144"/>
      <c r="G7081" s="147"/>
      <c r="X7081" s="146"/>
      <c r="Y7081" s="146"/>
      <c r="Z7081" s="199"/>
      <c r="AA7081" s="146"/>
      <c r="AB7081" s="148"/>
    </row>
    <row r="7082" spans="1:28" x14ac:dyDescent="0.2">
      <c r="A7082" s="150"/>
      <c r="B7082" s="149" t="str">
        <f t="shared" si="593"/>
        <v/>
      </c>
      <c r="C7082" s="140">
        <f t="shared" si="594"/>
        <v>75438000</v>
      </c>
      <c r="D7082" s="144"/>
      <c r="G7082" s="147"/>
      <c r="X7082" s="146"/>
      <c r="Y7082" s="146"/>
      <c r="Z7082" s="199"/>
      <c r="AA7082" s="146"/>
      <c r="AB7082" s="148"/>
    </row>
    <row r="7083" spans="1:28" x14ac:dyDescent="0.2">
      <c r="A7083" s="150"/>
      <c r="B7083" s="149" t="str">
        <f t="shared" si="593"/>
        <v/>
      </c>
      <c r="C7083" s="140">
        <f t="shared" si="594"/>
        <v>75448800</v>
      </c>
      <c r="D7083" s="144"/>
      <c r="G7083" s="147"/>
      <c r="X7083" s="146"/>
      <c r="Y7083" s="146"/>
      <c r="Z7083" s="199"/>
      <c r="AA7083" s="146"/>
      <c r="AB7083" s="148"/>
    </row>
    <row r="7084" spans="1:28" x14ac:dyDescent="0.2">
      <c r="A7084" s="150"/>
      <c r="B7084" s="149" t="str">
        <f t="shared" si="593"/>
        <v/>
      </c>
      <c r="C7084" s="140">
        <f t="shared" si="594"/>
        <v>75459600</v>
      </c>
      <c r="D7084" s="144"/>
      <c r="G7084" s="147"/>
      <c r="X7084" s="146"/>
      <c r="Y7084" s="146"/>
      <c r="Z7084" s="199"/>
      <c r="AA7084" s="146"/>
      <c r="AB7084" s="148"/>
    </row>
    <row r="7085" spans="1:28" x14ac:dyDescent="0.2">
      <c r="A7085" s="150"/>
      <c r="B7085" s="149" t="str">
        <f t="shared" si="593"/>
        <v/>
      </c>
      <c r="C7085" s="140">
        <f t="shared" si="594"/>
        <v>75470400</v>
      </c>
      <c r="D7085" s="144"/>
      <c r="G7085" s="147"/>
      <c r="X7085" s="146"/>
      <c r="Y7085" s="146"/>
      <c r="Z7085" s="199"/>
      <c r="AA7085" s="146"/>
      <c r="AB7085" s="148"/>
    </row>
    <row r="7086" spans="1:28" x14ac:dyDescent="0.2">
      <c r="A7086" s="150"/>
      <c r="B7086" s="149" t="str">
        <f t="shared" si="593"/>
        <v/>
      </c>
      <c r="C7086" s="140">
        <f t="shared" si="594"/>
        <v>75481200</v>
      </c>
      <c r="D7086" s="144"/>
      <c r="G7086" s="147"/>
      <c r="X7086" s="146"/>
      <c r="Y7086" s="146"/>
      <c r="Z7086" s="199"/>
      <c r="AA7086" s="146"/>
      <c r="AB7086" s="148"/>
    </row>
    <row r="7087" spans="1:28" x14ac:dyDescent="0.2">
      <c r="A7087" s="150"/>
      <c r="B7087" s="149" t="str">
        <f t="shared" si="593"/>
        <v/>
      </c>
      <c r="C7087" s="140">
        <f t="shared" si="594"/>
        <v>75492000</v>
      </c>
      <c r="D7087" s="144"/>
      <c r="G7087" s="147"/>
      <c r="X7087" s="146"/>
      <c r="Y7087" s="146"/>
      <c r="Z7087" s="199"/>
      <c r="AA7087" s="146"/>
      <c r="AB7087" s="148"/>
    </row>
    <row r="7088" spans="1:28" x14ac:dyDescent="0.2">
      <c r="A7088" s="150"/>
      <c r="B7088" s="149" t="str">
        <f t="shared" si="593"/>
        <v/>
      </c>
      <c r="C7088" s="140">
        <f t="shared" si="594"/>
        <v>75502800</v>
      </c>
      <c r="D7088" s="144"/>
      <c r="G7088" s="147"/>
      <c r="X7088" s="146"/>
      <c r="Y7088" s="146"/>
      <c r="Z7088" s="199"/>
      <c r="AA7088" s="146"/>
      <c r="AB7088" s="148"/>
    </row>
    <row r="7089" spans="1:28" x14ac:dyDescent="0.2">
      <c r="A7089" s="150"/>
      <c r="B7089" s="149" t="str">
        <f t="shared" si="593"/>
        <v/>
      </c>
      <c r="C7089" s="140">
        <f t="shared" si="594"/>
        <v>75513600</v>
      </c>
      <c r="D7089" s="144"/>
      <c r="G7089" s="147"/>
      <c r="X7089" s="146"/>
      <c r="Y7089" s="146"/>
      <c r="Z7089" s="199"/>
      <c r="AA7089" s="146"/>
      <c r="AB7089" s="148"/>
    </row>
    <row r="7090" spans="1:28" x14ac:dyDescent="0.2">
      <c r="A7090" s="150"/>
      <c r="B7090" s="149" t="str">
        <f t="shared" si="593"/>
        <v/>
      </c>
      <c r="C7090" s="140">
        <f t="shared" si="594"/>
        <v>75524400</v>
      </c>
      <c r="D7090" s="144"/>
      <c r="G7090" s="147"/>
      <c r="X7090" s="146"/>
      <c r="Y7090" s="146"/>
      <c r="Z7090" s="199"/>
      <c r="AA7090" s="146"/>
      <c r="AB7090" s="148"/>
    </row>
    <row r="7091" spans="1:28" x14ac:dyDescent="0.2">
      <c r="A7091" s="150"/>
      <c r="B7091" s="149" t="str">
        <f t="shared" si="593"/>
        <v/>
      </c>
      <c r="C7091" s="140">
        <f t="shared" si="594"/>
        <v>75535200</v>
      </c>
      <c r="D7091" s="144"/>
      <c r="G7091" s="147"/>
      <c r="X7091" s="146"/>
      <c r="Y7091" s="146"/>
      <c r="Z7091" s="199"/>
      <c r="AA7091" s="146"/>
      <c r="AB7091" s="148"/>
    </row>
    <row r="7092" spans="1:28" x14ac:dyDescent="0.2">
      <c r="A7092" s="150"/>
      <c r="B7092" s="149" t="str">
        <f t="shared" si="593"/>
        <v/>
      </c>
      <c r="C7092" s="140">
        <f t="shared" si="594"/>
        <v>75546000</v>
      </c>
      <c r="D7092" s="144"/>
      <c r="G7092" s="147"/>
      <c r="X7092" s="146"/>
      <c r="Y7092" s="146"/>
      <c r="Z7092" s="199"/>
      <c r="AA7092" s="146"/>
      <c r="AB7092" s="148"/>
    </row>
    <row r="7093" spans="1:28" x14ac:dyDescent="0.2">
      <c r="A7093" s="150"/>
      <c r="B7093" s="149" t="str">
        <f t="shared" si="593"/>
        <v/>
      </c>
      <c r="C7093" s="140">
        <f t="shared" si="594"/>
        <v>75556800</v>
      </c>
      <c r="D7093" s="144"/>
      <c r="G7093" s="147"/>
      <c r="X7093" s="146"/>
      <c r="Y7093" s="146"/>
      <c r="Z7093" s="199"/>
      <c r="AA7093" s="146"/>
      <c r="AB7093" s="148"/>
    </row>
    <row r="7094" spans="1:28" x14ac:dyDescent="0.2">
      <c r="A7094" s="150"/>
      <c r="B7094" s="149" t="str">
        <f t="shared" ref="B7094:B7157" si="595">IF(D7094="","",B7093+$N$5/24+0.000000001)</f>
        <v/>
      </c>
      <c r="C7094" s="140">
        <f t="shared" si="594"/>
        <v>75567600</v>
      </c>
      <c r="D7094" s="144"/>
      <c r="G7094" s="147"/>
      <c r="X7094" s="146"/>
      <c r="Y7094" s="146"/>
      <c r="Z7094" s="199"/>
      <c r="AA7094" s="146"/>
      <c r="AB7094" s="148"/>
    </row>
    <row r="7095" spans="1:28" x14ac:dyDescent="0.2">
      <c r="A7095" s="150"/>
      <c r="B7095" s="149" t="str">
        <f t="shared" si="595"/>
        <v/>
      </c>
      <c r="C7095" s="140">
        <f t="shared" si="594"/>
        <v>75578400</v>
      </c>
      <c r="D7095" s="144"/>
      <c r="G7095" s="147"/>
      <c r="X7095" s="146"/>
      <c r="Y7095" s="146"/>
      <c r="Z7095" s="199"/>
      <c r="AA7095" s="146"/>
      <c r="AB7095" s="148"/>
    </row>
    <row r="7096" spans="1:28" x14ac:dyDescent="0.2">
      <c r="A7096" s="150"/>
      <c r="B7096" s="149" t="str">
        <f t="shared" si="595"/>
        <v/>
      </c>
      <c r="C7096" s="140">
        <f t="shared" si="594"/>
        <v>75589200</v>
      </c>
      <c r="D7096" s="144"/>
      <c r="G7096" s="147"/>
      <c r="X7096" s="146"/>
      <c r="Y7096" s="146"/>
      <c r="Z7096" s="199"/>
      <c r="AA7096" s="146"/>
      <c r="AB7096" s="148"/>
    </row>
    <row r="7097" spans="1:28" x14ac:dyDescent="0.2">
      <c r="A7097" s="150"/>
      <c r="B7097" s="149" t="str">
        <f t="shared" si="595"/>
        <v/>
      </c>
      <c r="C7097" s="140">
        <f t="shared" si="594"/>
        <v>75600000</v>
      </c>
      <c r="D7097" s="144"/>
      <c r="G7097" s="147"/>
      <c r="X7097" s="146"/>
      <c r="Y7097" s="146"/>
      <c r="Z7097" s="199"/>
      <c r="AA7097" s="146"/>
      <c r="AB7097" s="148"/>
    </row>
    <row r="7098" spans="1:28" x14ac:dyDescent="0.2">
      <c r="A7098" s="150"/>
      <c r="B7098" s="149" t="str">
        <f t="shared" si="595"/>
        <v/>
      </c>
      <c r="C7098" s="140">
        <f t="shared" si="594"/>
        <v>75610800</v>
      </c>
      <c r="D7098" s="144"/>
      <c r="G7098" s="147"/>
      <c r="X7098" s="146"/>
      <c r="Y7098" s="146"/>
      <c r="Z7098" s="199"/>
      <c r="AA7098" s="146"/>
      <c r="AB7098" s="148"/>
    </row>
    <row r="7099" spans="1:28" x14ac:dyDescent="0.2">
      <c r="A7099" s="150"/>
      <c r="B7099" s="149" t="str">
        <f t="shared" si="595"/>
        <v/>
      </c>
      <c r="C7099" s="140">
        <f t="shared" si="594"/>
        <v>75621600</v>
      </c>
      <c r="D7099" s="144"/>
      <c r="G7099" s="147"/>
      <c r="X7099" s="146"/>
      <c r="Y7099" s="146"/>
      <c r="Z7099" s="199"/>
      <c r="AA7099" s="146"/>
      <c r="AB7099" s="148"/>
    </row>
    <row r="7100" spans="1:28" x14ac:dyDescent="0.2">
      <c r="A7100" s="150"/>
      <c r="B7100" s="149" t="str">
        <f t="shared" si="595"/>
        <v/>
      </c>
      <c r="C7100" s="140">
        <f t="shared" ref="C7100:C7163" si="596">C7099+$N$5*3600+0.00000000001</f>
        <v>75632400</v>
      </c>
      <c r="D7100" s="144"/>
      <c r="G7100" s="147"/>
      <c r="X7100" s="146"/>
      <c r="Y7100" s="146"/>
      <c r="Z7100" s="199"/>
      <c r="AA7100" s="146"/>
      <c r="AB7100" s="148"/>
    </row>
    <row r="7101" spans="1:28" x14ac:dyDescent="0.2">
      <c r="A7101" s="150"/>
      <c r="B7101" s="149" t="str">
        <f t="shared" si="595"/>
        <v/>
      </c>
      <c r="C7101" s="140">
        <f t="shared" si="596"/>
        <v>75643200</v>
      </c>
      <c r="D7101" s="144"/>
      <c r="G7101" s="147"/>
      <c r="X7101" s="146"/>
      <c r="Y7101" s="146"/>
      <c r="Z7101" s="199"/>
      <c r="AA7101" s="146"/>
      <c r="AB7101" s="148"/>
    </row>
    <row r="7102" spans="1:28" x14ac:dyDescent="0.2">
      <c r="A7102" s="150"/>
      <c r="B7102" s="149" t="str">
        <f t="shared" si="595"/>
        <v/>
      </c>
      <c r="C7102" s="140">
        <f t="shared" si="596"/>
        <v>75654000</v>
      </c>
      <c r="D7102" s="144"/>
      <c r="G7102" s="147"/>
      <c r="X7102" s="146"/>
      <c r="Y7102" s="146"/>
      <c r="Z7102" s="199"/>
      <c r="AA7102" s="146"/>
      <c r="AB7102" s="148"/>
    </row>
    <row r="7103" spans="1:28" x14ac:dyDescent="0.2">
      <c r="A7103" s="150"/>
      <c r="B7103" s="149" t="str">
        <f t="shared" si="595"/>
        <v/>
      </c>
      <c r="C7103" s="140">
        <f t="shared" si="596"/>
        <v>75664800</v>
      </c>
      <c r="D7103" s="144"/>
      <c r="G7103" s="147"/>
      <c r="X7103" s="146"/>
      <c r="Y7103" s="146"/>
      <c r="Z7103" s="199"/>
      <c r="AA7103" s="146"/>
      <c r="AB7103" s="148"/>
    </row>
    <row r="7104" spans="1:28" x14ac:dyDescent="0.2">
      <c r="A7104" s="150"/>
      <c r="B7104" s="149" t="str">
        <f t="shared" si="595"/>
        <v/>
      </c>
      <c r="C7104" s="140">
        <f t="shared" si="596"/>
        <v>75675600</v>
      </c>
      <c r="D7104" s="144"/>
      <c r="G7104" s="147"/>
      <c r="X7104" s="146"/>
      <c r="Y7104" s="146"/>
      <c r="Z7104" s="199"/>
      <c r="AA7104" s="146"/>
      <c r="AB7104" s="148"/>
    </row>
    <row r="7105" spans="1:28" x14ac:dyDescent="0.2">
      <c r="A7105" s="150"/>
      <c r="B7105" s="149" t="str">
        <f t="shared" si="595"/>
        <v/>
      </c>
      <c r="C7105" s="140">
        <f t="shared" si="596"/>
        <v>75686400</v>
      </c>
      <c r="D7105" s="144"/>
      <c r="G7105" s="147"/>
      <c r="X7105" s="146"/>
      <c r="Y7105" s="146"/>
      <c r="Z7105" s="199"/>
      <c r="AA7105" s="146"/>
      <c r="AB7105" s="148"/>
    </row>
    <row r="7106" spans="1:28" x14ac:dyDescent="0.2">
      <c r="A7106" s="150"/>
      <c r="B7106" s="149" t="str">
        <f t="shared" si="595"/>
        <v/>
      </c>
      <c r="C7106" s="140">
        <f t="shared" si="596"/>
        <v>75697200</v>
      </c>
      <c r="D7106" s="144"/>
      <c r="G7106" s="147"/>
      <c r="X7106" s="146"/>
      <c r="Y7106" s="146"/>
      <c r="Z7106" s="199"/>
      <c r="AA7106" s="146"/>
      <c r="AB7106" s="148"/>
    </row>
    <row r="7107" spans="1:28" x14ac:dyDescent="0.2">
      <c r="A7107" s="150"/>
      <c r="B7107" s="149" t="str">
        <f t="shared" si="595"/>
        <v/>
      </c>
      <c r="C7107" s="140">
        <f t="shared" si="596"/>
        <v>75708000</v>
      </c>
      <c r="D7107" s="144"/>
      <c r="G7107" s="147"/>
      <c r="X7107" s="146"/>
      <c r="Y7107" s="146"/>
      <c r="Z7107" s="199"/>
      <c r="AA7107" s="146"/>
      <c r="AB7107" s="148"/>
    </row>
    <row r="7108" spans="1:28" x14ac:dyDescent="0.2">
      <c r="A7108" s="150"/>
      <c r="B7108" s="149" t="str">
        <f t="shared" si="595"/>
        <v/>
      </c>
      <c r="C7108" s="140">
        <f t="shared" si="596"/>
        <v>75718800</v>
      </c>
      <c r="D7108" s="144"/>
      <c r="G7108" s="147"/>
      <c r="X7108" s="146"/>
      <c r="Y7108" s="146"/>
      <c r="Z7108" s="199"/>
      <c r="AA7108" s="146"/>
      <c r="AB7108" s="148"/>
    </row>
    <row r="7109" spans="1:28" x14ac:dyDescent="0.2">
      <c r="A7109" s="150"/>
      <c r="B7109" s="149" t="str">
        <f t="shared" si="595"/>
        <v/>
      </c>
      <c r="C7109" s="140">
        <f t="shared" si="596"/>
        <v>75729600</v>
      </c>
      <c r="D7109" s="144"/>
      <c r="G7109" s="147"/>
      <c r="X7109" s="146"/>
      <c r="Y7109" s="146"/>
      <c r="Z7109" s="199"/>
      <c r="AA7109" s="146"/>
      <c r="AB7109" s="148"/>
    </row>
    <row r="7110" spans="1:28" x14ac:dyDescent="0.2">
      <c r="A7110" s="150"/>
      <c r="B7110" s="149" t="str">
        <f t="shared" si="595"/>
        <v/>
      </c>
      <c r="C7110" s="140">
        <f t="shared" si="596"/>
        <v>75740400</v>
      </c>
      <c r="D7110" s="144"/>
      <c r="G7110" s="147"/>
      <c r="X7110" s="146"/>
      <c r="Y7110" s="146"/>
      <c r="Z7110" s="199"/>
      <c r="AA7110" s="146"/>
      <c r="AB7110" s="148"/>
    </row>
    <row r="7111" spans="1:28" x14ac:dyDescent="0.2">
      <c r="A7111" s="150"/>
      <c r="B7111" s="149" t="str">
        <f t="shared" si="595"/>
        <v/>
      </c>
      <c r="C7111" s="140">
        <f t="shared" si="596"/>
        <v>75751200</v>
      </c>
      <c r="D7111" s="144"/>
      <c r="G7111" s="147"/>
      <c r="X7111" s="146"/>
      <c r="Y7111" s="146"/>
      <c r="Z7111" s="199"/>
      <c r="AA7111" s="146"/>
      <c r="AB7111" s="148"/>
    </row>
    <row r="7112" spans="1:28" x14ac:dyDescent="0.2">
      <c r="A7112" s="150"/>
      <c r="B7112" s="149" t="str">
        <f t="shared" si="595"/>
        <v/>
      </c>
      <c r="C7112" s="140">
        <f t="shared" si="596"/>
        <v>75762000</v>
      </c>
      <c r="D7112" s="144"/>
      <c r="G7112" s="147"/>
      <c r="X7112" s="146"/>
      <c r="Y7112" s="146"/>
      <c r="Z7112" s="199"/>
      <c r="AA7112" s="146"/>
      <c r="AB7112" s="148"/>
    </row>
    <row r="7113" spans="1:28" x14ac:dyDescent="0.2">
      <c r="A7113" s="150"/>
      <c r="B7113" s="149" t="str">
        <f t="shared" si="595"/>
        <v/>
      </c>
      <c r="C7113" s="140">
        <f t="shared" si="596"/>
        <v>75772800</v>
      </c>
      <c r="D7113" s="144"/>
      <c r="G7113" s="147"/>
      <c r="X7113" s="146"/>
      <c r="Y7113" s="146"/>
      <c r="Z7113" s="199"/>
      <c r="AA7113" s="146"/>
      <c r="AB7113" s="148"/>
    </row>
    <row r="7114" spans="1:28" x14ac:dyDescent="0.2">
      <c r="A7114" s="150"/>
      <c r="B7114" s="149" t="str">
        <f t="shared" si="595"/>
        <v/>
      </c>
      <c r="C7114" s="140">
        <f t="shared" si="596"/>
        <v>75783600</v>
      </c>
      <c r="D7114" s="144"/>
      <c r="G7114" s="147"/>
      <c r="X7114" s="146"/>
      <c r="Y7114" s="146"/>
      <c r="Z7114" s="199"/>
      <c r="AA7114" s="146"/>
      <c r="AB7114" s="148"/>
    </row>
    <row r="7115" spans="1:28" x14ac:dyDescent="0.2">
      <c r="A7115" s="150"/>
      <c r="B7115" s="149" t="str">
        <f t="shared" si="595"/>
        <v/>
      </c>
      <c r="C7115" s="140">
        <f t="shared" si="596"/>
        <v>75794400</v>
      </c>
      <c r="D7115" s="144"/>
      <c r="G7115" s="147"/>
      <c r="X7115" s="146"/>
      <c r="Y7115" s="146"/>
      <c r="Z7115" s="199"/>
      <c r="AA7115" s="146"/>
      <c r="AB7115" s="148"/>
    </row>
    <row r="7116" spans="1:28" x14ac:dyDescent="0.2">
      <c r="A7116" s="150"/>
      <c r="B7116" s="149" t="str">
        <f t="shared" si="595"/>
        <v/>
      </c>
      <c r="C7116" s="140">
        <f t="shared" si="596"/>
        <v>75805200</v>
      </c>
      <c r="D7116" s="144"/>
      <c r="G7116" s="147"/>
      <c r="X7116" s="146"/>
      <c r="Y7116" s="146"/>
      <c r="Z7116" s="199"/>
      <c r="AA7116" s="146"/>
      <c r="AB7116" s="148"/>
    </row>
    <row r="7117" spans="1:28" x14ac:dyDescent="0.2">
      <c r="A7117" s="150"/>
      <c r="B7117" s="149" t="str">
        <f t="shared" si="595"/>
        <v/>
      </c>
      <c r="C7117" s="140">
        <f t="shared" si="596"/>
        <v>75816000</v>
      </c>
      <c r="D7117" s="144"/>
      <c r="G7117" s="147"/>
      <c r="X7117" s="146"/>
      <c r="Y7117" s="146"/>
      <c r="Z7117" s="199"/>
      <c r="AA7117" s="146"/>
      <c r="AB7117" s="148"/>
    </row>
    <row r="7118" spans="1:28" x14ac:dyDescent="0.2">
      <c r="A7118" s="150"/>
      <c r="B7118" s="149" t="str">
        <f t="shared" si="595"/>
        <v/>
      </c>
      <c r="C7118" s="140">
        <f t="shared" si="596"/>
        <v>75826800</v>
      </c>
      <c r="D7118" s="144"/>
      <c r="G7118" s="147"/>
      <c r="X7118" s="146"/>
      <c r="Y7118" s="146"/>
      <c r="Z7118" s="199"/>
      <c r="AA7118" s="146"/>
      <c r="AB7118" s="148"/>
    </row>
    <row r="7119" spans="1:28" x14ac:dyDescent="0.2">
      <c r="A7119" s="150"/>
      <c r="B7119" s="149" t="str">
        <f t="shared" si="595"/>
        <v/>
      </c>
      <c r="C7119" s="140">
        <f t="shared" si="596"/>
        <v>75837600</v>
      </c>
      <c r="D7119" s="144"/>
      <c r="G7119" s="147"/>
      <c r="X7119" s="146"/>
      <c r="Y7119" s="146"/>
      <c r="Z7119" s="199"/>
      <c r="AA7119" s="146"/>
      <c r="AB7119" s="148"/>
    </row>
    <row r="7120" spans="1:28" x14ac:dyDescent="0.2">
      <c r="A7120" s="150"/>
      <c r="B7120" s="149" t="str">
        <f t="shared" si="595"/>
        <v/>
      </c>
      <c r="C7120" s="140">
        <f t="shared" si="596"/>
        <v>75848400</v>
      </c>
      <c r="D7120" s="144"/>
      <c r="G7120" s="147"/>
      <c r="X7120" s="146"/>
      <c r="Y7120" s="146"/>
      <c r="Z7120" s="199"/>
      <c r="AA7120" s="146"/>
      <c r="AB7120" s="148"/>
    </row>
    <row r="7121" spans="1:28" x14ac:dyDescent="0.2">
      <c r="A7121" s="150"/>
      <c r="B7121" s="149" t="str">
        <f t="shared" si="595"/>
        <v/>
      </c>
      <c r="C7121" s="140">
        <f t="shared" si="596"/>
        <v>75859200</v>
      </c>
      <c r="D7121" s="144"/>
      <c r="G7121" s="147"/>
      <c r="X7121" s="146"/>
      <c r="Y7121" s="146"/>
      <c r="Z7121" s="199"/>
      <c r="AA7121" s="146"/>
      <c r="AB7121" s="148"/>
    </row>
    <row r="7122" spans="1:28" x14ac:dyDescent="0.2">
      <c r="A7122" s="150"/>
      <c r="B7122" s="149" t="str">
        <f t="shared" si="595"/>
        <v/>
      </c>
      <c r="C7122" s="140">
        <f t="shared" si="596"/>
        <v>75870000</v>
      </c>
      <c r="D7122" s="144"/>
      <c r="G7122" s="147"/>
      <c r="X7122" s="146"/>
      <c r="Y7122" s="146"/>
      <c r="Z7122" s="199"/>
      <c r="AA7122" s="146"/>
      <c r="AB7122" s="148"/>
    </row>
    <row r="7123" spans="1:28" x14ac:dyDescent="0.2">
      <c r="A7123" s="150"/>
      <c r="B7123" s="149" t="str">
        <f t="shared" si="595"/>
        <v/>
      </c>
      <c r="C7123" s="140">
        <f t="shared" si="596"/>
        <v>75880800</v>
      </c>
      <c r="D7123" s="144"/>
      <c r="G7123" s="147"/>
      <c r="X7123" s="146"/>
      <c r="Y7123" s="146"/>
      <c r="Z7123" s="199"/>
      <c r="AA7123" s="146"/>
      <c r="AB7123" s="148"/>
    </row>
    <row r="7124" spans="1:28" x14ac:dyDescent="0.2">
      <c r="A7124" s="150"/>
      <c r="B7124" s="149" t="str">
        <f t="shared" si="595"/>
        <v/>
      </c>
      <c r="C7124" s="140">
        <f t="shared" si="596"/>
        <v>75891600</v>
      </c>
      <c r="D7124" s="144"/>
      <c r="G7124" s="147"/>
      <c r="X7124" s="146"/>
      <c r="Y7124" s="146"/>
      <c r="Z7124" s="199"/>
      <c r="AA7124" s="146"/>
      <c r="AB7124" s="148"/>
    </row>
    <row r="7125" spans="1:28" x14ac:dyDescent="0.2">
      <c r="A7125" s="150"/>
      <c r="B7125" s="149" t="str">
        <f t="shared" si="595"/>
        <v/>
      </c>
      <c r="C7125" s="140">
        <f t="shared" si="596"/>
        <v>75902400</v>
      </c>
      <c r="D7125" s="144"/>
      <c r="G7125" s="147"/>
      <c r="X7125" s="146"/>
      <c r="Y7125" s="146"/>
      <c r="Z7125" s="199"/>
      <c r="AA7125" s="146"/>
      <c r="AB7125" s="148"/>
    </row>
    <row r="7126" spans="1:28" x14ac:dyDescent="0.2">
      <c r="A7126" s="150"/>
      <c r="B7126" s="149" t="str">
        <f t="shared" si="595"/>
        <v/>
      </c>
      <c r="C7126" s="140">
        <f t="shared" si="596"/>
        <v>75913200</v>
      </c>
      <c r="D7126" s="144"/>
      <c r="G7126" s="147"/>
      <c r="X7126" s="146"/>
      <c r="Y7126" s="146"/>
      <c r="Z7126" s="199"/>
      <c r="AA7126" s="146"/>
      <c r="AB7126" s="148"/>
    </row>
    <row r="7127" spans="1:28" x14ac:dyDescent="0.2">
      <c r="A7127" s="150"/>
      <c r="B7127" s="149" t="str">
        <f t="shared" si="595"/>
        <v/>
      </c>
      <c r="C7127" s="140">
        <f t="shared" si="596"/>
        <v>75924000</v>
      </c>
      <c r="D7127" s="144"/>
      <c r="G7127" s="147"/>
      <c r="X7127" s="146"/>
      <c r="Y7127" s="146"/>
      <c r="Z7127" s="199"/>
      <c r="AA7127" s="146"/>
      <c r="AB7127" s="148"/>
    </row>
    <row r="7128" spans="1:28" x14ac:dyDescent="0.2">
      <c r="A7128" s="150"/>
      <c r="B7128" s="149" t="str">
        <f t="shared" si="595"/>
        <v/>
      </c>
      <c r="C7128" s="140">
        <f t="shared" si="596"/>
        <v>75934800</v>
      </c>
      <c r="D7128" s="144"/>
      <c r="G7128" s="147"/>
      <c r="X7128" s="146"/>
      <c r="Y7128" s="146"/>
      <c r="Z7128" s="199"/>
      <c r="AA7128" s="146"/>
      <c r="AB7128" s="148"/>
    </row>
    <row r="7129" spans="1:28" x14ac:dyDescent="0.2">
      <c r="A7129" s="150"/>
      <c r="B7129" s="149" t="str">
        <f t="shared" si="595"/>
        <v/>
      </c>
      <c r="C7129" s="140">
        <f t="shared" si="596"/>
        <v>75945600</v>
      </c>
      <c r="D7129" s="144"/>
      <c r="G7129" s="147"/>
      <c r="X7129" s="146"/>
      <c r="Y7129" s="146"/>
      <c r="Z7129" s="199"/>
      <c r="AA7129" s="146"/>
      <c r="AB7129" s="148"/>
    </row>
    <row r="7130" spans="1:28" x14ac:dyDescent="0.2">
      <c r="A7130" s="150"/>
      <c r="B7130" s="149" t="str">
        <f t="shared" si="595"/>
        <v/>
      </c>
      <c r="C7130" s="140">
        <f t="shared" si="596"/>
        <v>75956400</v>
      </c>
      <c r="D7130" s="144"/>
      <c r="G7130" s="147"/>
      <c r="X7130" s="146"/>
      <c r="Y7130" s="146"/>
      <c r="Z7130" s="199"/>
      <c r="AA7130" s="146"/>
      <c r="AB7130" s="148"/>
    </row>
    <row r="7131" spans="1:28" x14ac:dyDescent="0.2">
      <c r="A7131" s="150"/>
      <c r="B7131" s="149" t="str">
        <f t="shared" si="595"/>
        <v/>
      </c>
      <c r="C7131" s="140">
        <f t="shared" si="596"/>
        <v>75967200</v>
      </c>
      <c r="D7131" s="144"/>
      <c r="G7131" s="147"/>
      <c r="X7131" s="146"/>
      <c r="Y7131" s="146"/>
      <c r="Z7131" s="199"/>
      <c r="AA7131" s="146"/>
      <c r="AB7131" s="148"/>
    </row>
    <row r="7132" spans="1:28" x14ac:dyDescent="0.2">
      <c r="A7132" s="150"/>
      <c r="B7132" s="149" t="str">
        <f t="shared" si="595"/>
        <v/>
      </c>
      <c r="C7132" s="140">
        <f t="shared" si="596"/>
        <v>75978000</v>
      </c>
      <c r="D7132" s="144"/>
      <c r="G7132" s="147"/>
      <c r="X7132" s="146"/>
      <c r="Y7132" s="146"/>
      <c r="Z7132" s="199"/>
      <c r="AA7132" s="146"/>
      <c r="AB7132" s="148"/>
    </row>
    <row r="7133" spans="1:28" x14ac:dyDescent="0.2">
      <c r="A7133" s="150"/>
      <c r="B7133" s="149" t="str">
        <f t="shared" si="595"/>
        <v/>
      </c>
      <c r="C7133" s="140">
        <f t="shared" si="596"/>
        <v>75988800</v>
      </c>
      <c r="D7133" s="144"/>
      <c r="G7133" s="147"/>
      <c r="X7133" s="146"/>
      <c r="Y7133" s="146"/>
      <c r="Z7133" s="199"/>
      <c r="AA7133" s="146"/>
      <c r="AB7133" s="148"/>
    </row>
    <row r="7134" spans="1:28" x14ac:dyDescent="0.2">
      <c r="A7134" s="150"/>
      <c r="B7134" s="149" t="str">
        <f t="shared" si="595"/>
        <v/>
      </c>
      <c r="C7134" s="140">
        <f t="shared" si="596"/>
        <v>75999600</v>
      </c>
      <c r="D7134" s="144"/>
      <c r="G7134" s="147"/>
      <c r="X7134" s="146"/>
      <c r="Y7134" s="146"/>
      <c r="Z7134" s="199"/>
      <c r="AA7134" s="146"/>
      <c r="AB7134" s="148"/>
    </row>
    <row r="7135" spans="1:28" x14ac:dyDescent="0.2">
      <c r="A7135" s="150"/>
      <c r="B7135" s="149" t="str">
        <f t="shared" si="595"/>
        <v/>
      </c>
      <c r="C7135" s="140">
        <f t="shared" si="596"/>
        <v>76010400</v>
      </c>
      <c r="D7135" s="144"/>
      <c r="G7135" s="147"/>
      <c r="X7135" s="146"/>
      <c r="Y7135" s="146"/>
      <c r="Z7135" s="199"/>
      <c r="AA7135" s="146"/>
      <c r="AB7135" s="148"/>
    </row>
    <row r="7136" spans="1:28" x14ac:dyDescent="0.2">
      <c r="A7136" s="150"/>
      <c r="B7136" s="149" t="str">
        <f t="shared" si="595"/>
        <v/>
      </c>
      <c r="C7136" s="140">
        <f t="shared" si="596"/>
        <v>76021200</v>
      </c>
      <c r="D7136" s="144"/>
      <c r="G7136" s="147"/>
      <c r="X7136" s="146"/>
      <c r="Y7136" s="146"/>
      <c r="Z7136" s="199"/>
      <c r="AA7136" s="146"/>
      <c r="AB7136" s="148"/>
    </row>
    <row r="7137" spans="1:28" x14ac:dyDescent="0.2">
      <c r="A7137" s="150"/>
      <c r="B7137" s="149" t="str">
        <f t="shared" si="595"/>
        <v/>
      </c>
      <c r="C7137" s="140">
        <f t="shared" si="596"/>
        <v>76032000</v>
      </c>
      <c r="D7137" s="144"/>
      <c r="G7137" s="147"/>
      <c r="X7137" s="146"/>
      <c r="Y7137" s="146"/>
      <c r="Z7137" s="199"/>
      <c r="AA7137" s="146"/>
      <c r="AB7137" s="148"/>
    </row>
    <row r="7138" spans="1:28" x14ac:dyDescent="0.2">
      <c r="A7138" s="150"/>
      <c r="B7138" s="149" t="str">
        <f t="shared" si="595"/>
        <v/>
      </c>
      <c r="C7138" s="140">
        <f t="shared" si="596"/>
        <v>76042800</v>
      </c>
      <c r="D7138" s="144"/>
      <c r="G7138" s="147"/>
      <c r="X7138" s="146"/>
      <c r="Y7138" s="146"/>
      <c r="Z7138" s="199"/>
      <c r="AA7138" s="146"/>
      <c r="AB7138" s="148"/>
    </row>
    <row r="7139" spans="1:28" x14ac:dyDescent="0.2">
      <c r="A7139" s="150"/>
      <c r="B7139" s="149" t="str">
        <f t="shared" si="595"/>
        <v/>
      </c>
      <c r="C7139" s="140">
        <f t="shared" si="596"/>
        <v>76053600</v>
      </c>
      <c r="D7139" s="144"/>
      <c r="G7139" s="147"/>
      <c r="X7139" s="146"/>
      <c r="Y7139" s="146"/>
      <c r="Z7139" s="199"/>
      <c r="AA7139" s="146"/>
      <c r="AB7139" s="148"/>
    </row>
    <row r="7140" spans="1:28" x14ac:dyDescent="0.2">
      <c r="A7140" s="150"/>
      <c r="B7140" s="149" t="str">
        <f t="shared" si="595"/>
        <v/>
      </c>
      <c r="C7140" s="140">
        <f t="shared" si="596"/>
        <v>76064400</v>
      </c>
      <c r="D7140" s="144"/>
      <c r="G7140" s="147"/>
      <c r="X7140" s="146"/>
      <c r="Y7140" s="146"/>
      <c r="Z7140" s="199"/>
      <c r="AA7140" s="146"/>
      <c r="AB7140" s="148"/>
    </row>
    <row r="7141" spans="1:28" x14ac:dyDescent="0.2">
      <c r="A7141" s="150"/>
      <c r="B7141" s="149" t="str">
        <f t="shared" si="595"/>
        <v/>
      </c>
      <c r="C7141" s="140">
        <f t="shared" si="596"/>
        <v>76075200</v>
      </c>
      <c r="D7141" s="144"/>
      <c r="G7141" s="147"/>
      <c r="X7141" s="146"/>
      <c r="Y7141" s="146"/>
      <c r="Z7141" s="199"/>
      <c r="AA7141" s="146"/>
      <c r="AB7141" s="148"/>
    </row>
    <row r="7142" spans="1:28" x14ac:dyDescent="0.2">
      <c r="A7142" s="150"/>
      <c r="B7142" s="149" t="str">
        <f t="shared" si="595"/>
        <v/>
      </c>
      <c r="C7142" s="140">
        <f t="shared" si="596"/>
        <v>76086000</v>
      </c>
      <c r="D7142" s="144"/>
      <c r="G7142" s="147"/>
      <c r="X7142" s="146"/>
      <c r="Y7142" s="146"/>
      <c r="Z7142" s="199"/>
      <c r="AA7142" s="146"/>
      <c r="AB7142" s="148"/>
    </row>
    <row r="7143" spans="1:28" x14ac:dyDescent="0.2">
      <c r="A7143" s="150"/>
      <c r="B7143" s="149" t="str">
        <f t="shared" si="595"/>
        <v/>
      </c>
      <c r="C7143" s="140">
        <f t="shared" si="596"/>
        <v>76096800</v>
      </c>
      <c r="D7143" s="144"/>
      <c r="G7143" s="147"/>
      <c r="X7143" s="146"/>
      <c r="Y7143" s="146"/>
      <c r="Z7143" s="199"/>
      <c r="AA7143" s="146"/>
      <c r="AB7143" s="148"/>
    </row>
    <row r="7144" spans="1:28" x14ac:dyDescent="0.2">
      <c r="A7144" s="150"/>
      <c r="B7144" s="149" t="str">
        <f t="shared" si="595"/>
        <v/>
      </c>
      <c r="C7144" s="140">
        <f t="shared" si="596"/>
        <v>76107600</v>
      </c>
      <c r="D7144" s="144"/>
      <c r="G7144" s="147"/>
      <c r="X7144" s="146"/>
      <c r="Y7144" s="146"/>
      <c r="Z7144" s="199"/>
      <c r="AA7144" s="146"/>
      <c r="AB7144" s="148"/>
    </row>
    <row r="7145" spans="1:28" x14ac:dyDescent="0.2">
      <c r="A7145" s="150"/>
      <c r="B7145" s="149" t="str">
        <f t="shared" si="595"/>
        <v/>
      </c>
      <c r="C7145" s="140">
        <f t="shared" si="596"/>
        <v>76118400</v>
      </c>
      <c r="D7145" s="144"/>
      <c r="G7145" s="147"/>
      <c r="X7145" s="146"/>
      <c r="Y7145" s="146"/>
      <c r="Z7145" s="199"/>
      <c r="AA7145" s="146"/>
      <c r="AB7145" s="148"/>
    </row>
    <row r="7146" spans="1:28" x14ac:dyDescent="0.2">
      <c r="A7146" s="150"/>
      <c r="B7146" s="149" t="str">
        <f t="shared" si="595"/>
        <v/>
      </c>
      <c r="C7146" s="140">
        <f t="shared" si="596"/>
        <v>76129200</v>
      </c>
      <c r="D7146" s="144"/>
      <c r="G7146" s="147"/>
      <c r="X7146" s="146"/>
      <c r="Y7146" s="146"/>
      <c r="Z7146" s="199"/>
      <c r="AA7146" s="146"/>
      <c r="AB7146" s="148"/>
    </row>
    <row r="7147" spans="1:28" x14ac:dyDescent="0.2">
      <c r="A7147" s="150"/>
      <c r="B7147" s="149" t="str">
        <f t="shared" si="595"/>
        <v/>
      </c>
      <c r="C7147" s="140">
        <f t="shared" si="596"/>
        <v>76140000</v>
      </c>
      <c r="D7147" s="144"/>
      <c r="G7147" s="147"/>
      <c r="X7147" s="146"/>
      <c r="Y7147" s="146"/>
      <c r="Z7147" s="199"/>
      <c r="AA7147" s="146"/>
      <c r="AB7147" s="148"/>
    </row>
    <row r="7148" spans="1:28" x14ac:dyDescent="0.2">
      <c r="A7148" s="150"/>
      <c r="B7148" s="149" t="str">
        <f t="shared" si="595"/>
        <v/>
      </c>
      <c r="C7148" s="140">
        <f t="shared" si="596"/>
        <v>76150800</v>
      </c>
      <c r="D7148" s="144"/>
      <c r="G7148" s="147"/>
      <c r="X7148" s="146"/>
      <c r="Y7148" s="146"/>
      <c r="Z7148" s="199"/>
      <c r="AA7148" s="146"/>
      <c r="AB7148" s="148"/>
    </row>
    <row r="7149" spans="1:28" x14ac:dyDescent="0.2">
      <c r="A7149" s="150"/>
      <c r="B7149" s="149" t="str">
        <f t="shared" si="595"/>
        <v/>
      </c>
      <c r="C7149" s="140">
        <f t="shared" si="596"/>
        <v>76161600</v>
      </c>
      <c r="D7149" s="144"/>
      <c r="G7149" s="147"/>
      <c r="X7149" s="146"/>
      <c r="Y7149" s="146"/>
      <c r="Z7149" s="199"/>
      <c r="AA7149" s="146"/>
      <c r="AB7149" s="148"/>
    </row>
    <row r="7150" spans="1:28" x14ac:dyDescent="0.2">
      <c r="A7150" s="150"/>
      <c r="B7150" s="149" t="str">
        <f t="shared" si="595"/>
        <v/>
      </c>
      <c r="C7150" s="140">
        <f t="shared" si="596"/>
        <v>76172400</v>
      </c>
      <c r="D7150" s="144"/>
      <c r="G7150" s="147"/>
      <c r="X7150" s="146"/>
      <c r="Y7150" s="146"/>
      <c r="Z7150" s="199"/>
      <c r="AA7150" s="146"/>
      <c r="AB7150" s="148"/>
    </row>
    <row r="7151" spans="1:28" x14ac:dyDescent="0.2">
      <c r="A7151" s="150"/>
      <c r="B7151" s="149" t="str">
        <f t="shared" si="595"/>
        <v/>
      </c>
      <c r="C7151" s="140">
        <f t="shared" si="596"/>
        <v>76183200</v>
      </c>
      <c r="D7151" s="144"/>
      <c r="G7151" s="147"/>
      <c r="X7151" s="146"/>
      <c r="Y7151" s="146"/>
      <c r="Z7151" s="199"/>
      <c r="AA7151" s="146"/>
      <c r="AB7151" s="148"/>
    </row>
    <row r="7152" spans="1:28" x14ac:dyDescent="0.2">
      <c r="A7152" s="150"/>
      <c r="B7152" s="149" t="str">
        <f t="shared" si="595"/>
        <v/>
      </c>
      <c r="C7152" s="140">
        <f t="shared" si="596"/>
        <v>76194000</v>
      </c>
      <c r="D7152" s="144"/>
      <c r="G7152" s="147"/>
      <c r="X7152" s="146"/>
      <c r="Y7152" s="146"/>
      <c r="Z7152" s="199"/>
      <c r="AA7152" s="146"/>
      <c r="AB7152" s="148"/>
    </row>
    <row r="7153" spans="1:28" x14ac:dyDescent="0.2">
      <c r="A7153" s="150"/>
      <c r="B7153" s="149" t="str">
        <f t="shared" si="595"/>
        <v/>
      </c>
      <c r="C7153" s="140">
        <f t="shared" si="596"/>
        <v>76204800</v>
      </c>
      <c r="D7153" s="144"/>
      <c r="G7153" s="147"/>
      <c r="X7153" s="146"/>
      <c r="Y7153" s="146"/>
      <c r="Z7153" s="199"/>
      <c r="AA7153" s="146"/>
      <c r="AB7153" s="148"/>
    </row>
    <row r="7154" spans="1:28" x14ac:dyDescent="0.2">
      <c r="A7154" s="150"/>
      <c r="B7154" s="149" t="str">
        <f t="shared" si="595"/>
        <v/>
      </c>
      <c r="C7154" s="140">
        <f t="shared" si="596"/>
        <v>76215600</v>
      </c>
      <c r="D7154" s="144"/>
      <c r="G7154" s="147"/>
      <c r="X7154" s="146"/>
      <c r="Y7154" s="146"/>
      <c r="Z7154" s="199"/>
      <c r="AA7154" s="146"/>
      <c r="AB7154" s="148"/>
    </row>
    <row r="7155" spans="1:28" x14ac:dyDescent="0.2">
      <c r="A7155" s="150"/>
      <c r="B7155" s="149" t="str">
        <f t="shared" si="595"/>
        <v/>
      </c>
      <c r="C7155" s="140">
        <f t="shared" si="596"/>
        <v>76226400</v>
      </c>
      <c r="D7155" s="144"/>
      <c r="G7155" s="147"/>
      <c r="X7155" s="146"/>
      <c r="Y7155" s="146"/>
      <c r="Z7155" s="199"/>
      <c r="AA7155" s="146"/>
      <c r="AB7155" s="148"/>
    </row>
    <row r="7156" spans="1:28" x14ac:dyDescent="0.2">
      <c r="A7156" s="150"/>
      <c r="B7156" s="149" t="str">
        <f t="shared" si="595"/>
        <v/>
      </c>
      <c r="C7156" s="140">
        <f t="shared" si="596"/>
        <v>76237200</v>
      </c>
      <c r="D7156" s="144"/>
      <c r="G7156" s="147"/>
      <c r="X7156" s="146"/>
      <c r="Y7156" s="146"/>
      <c r="Z7156" s="199"/>
      <c r="AA7156" s="146"/>
      <c r="AB7156" s="148"/>
    </row>
    <row r="7157" spans="1:28" x14ac:dyDescent="0.2">
      <c r="A7157" s="150"/>
      <c r="B7157" s="149" t="str">
        <f t="shared" si="595"/>
        <v/>
      </c>
      <c r="C7157" s="140">
        <f t="shared" si="596"/>
        <v>76248000</v>
      </c>
      <c r="D7157" s="144"/>
      <c r="G7157" s="147"/>
      <c r="X7157" s="146"/>
      <c r="Y7157" s="146"/>
      <c r="Z7157" s="199"/>
      <c r="AA7157" s="146"/>
      <c r="AB7157" s="148"/>
    </row>
    <row r="7158" spans="1:28" x14ac:dyDescent="0.2">
      <c r="A7158" s="150"/>
      <c r="B7158" s="149" t="str">
        <f t="shared" ref="B7158:B7221" si="597">IF(D7158="","",B7157+$N$5/24+0.000000001)</f>
        <v/>
      </c>
      <c r="C7158" s="140">
        <f t="shared" si="596"/>
        <v>76258800</v>
      </c>
      <c r="D7158" s="144"/>
      <c r="G7158" s="147"/>
      <c r="X7158" s="146"/>
      <c r="Y7158" s="146"/>
      <c r="Z7158" s="199"/>
      <c r="AA7158" s="146"/>
      <c r="AB7158" s="148"/>
    </row>
    <row r="7159" spans="1:28" x14ac:dyDescent="0.2">
      <c r="A7159" s="150"/>
      <c r="B7159" s="149" t="str">
        <f t="shared" si="597"/>
        <v/>
      </c>
      <c r="C7159" s="140">
        <f t="shared" si="596"/>
        <v>76269600</v>
      </c>
      <c r="D7159" s="144"/>
      <c r="G7159" s="147"/>
      <c r="X7159" s="146"/>
      <c r="Y7159" s="146"/>
      <c r="Z7159" s="199"/>
      <c r="AA7159" s="146"/>
      <c r="AB7159" s="148"/>
    </row>
    <row r="7160" spans="1:28" x14ac:dyDescent="0.2">
      <c r="A7160" s="150"/>
      <c r="B7160" s="149" t="str">
        <f t="shared" si="597"/>
        <v/>
      </c>
      <c r="C7160" s="140">
        <f t="shared" si="596"/>
        <v>76280400</v>
      </c>
      <c r="D7160" s="144"/>
      <c r="G7160" s="147"/>
      <c r="X7160" s="146"/>
      <c r="Y7160" s="146"/>
      <c r="Z7160" s="199"/>
      <c r="AA7160" s="146"/>
      <c r="AB7160" s="148"/>
    </row>
    <row r="7161" spans="1:28" x14ac:dyDescent="0.2">
      <c r="A7161" s="150"/>
      <c r="B7161" s="149" t="str">
        <f t="shared" si="597"/>
        <v/>
      </c>
      <c r="C7161" s="140">
        <f t="shared" si="596"/>
        <v>76291200</v>
      </c>
      <c r="D7161" s="144"/>
      <c r="G7161" s="147"/>
      <c r="X7161" s="146"/>
      <c r="Y7161" s="146"/>
      <c r="Z7161" s="199"/>
      <c r="AA7161" s="146"/>
      <c r="AB7161" s="148"/>
    </row>
    <row r="7162" spans="1:28" x14ac:dyDescent="0.2">
      <c r="A7162" s="150"/>
      <c r="B7162" s="149" t="str">
        <f t="shared" si="597"/>
        <v/>
      </c>
      <c r="C7162" s="140">
        <f t="shared" si="596"/>
        <v>76302000</v>
      </c>
      <c r="D7162" s="144"/>
      <c r="G7162" s="147"/>
      <c r="X7162" s="146"/>
      <c r="Y7162" s="146"/>
      <c r="Z7162" s="199"/>
      <c r="AA7162" s="146"/>
      <c r="AB7162" s="148"/>
    </row>
    <row r="7163" spans="1:28" x14ac:dyDescent="0.2">
      <c r="A7163" s="150"/>
      <c r="B7163" s="149" t="str">
        <f t="shared" si="597"/>
        <v/>
      </c>
      <c r="C7163" s="140">
        <f t="shared" si="596"/>
        <v>76312800</v>
      </c>
      <c r="D7163" s="144"/>
      <c r="G7163" s="147"/>
      <c r="X7163" s="146"/>
      <c r="Y7163" s="146"/>
      <c r="Z7163" s="199"/>
      <c r="AA7163" s="146"/>
      <c r="AB7163" s="148"/>
    </row>
    <row r="7164" spans="1:28" x14ac:dyDescent="0.2">
      <c r="A7164" s="150"/>
      <c r="B7164" s="149" t="str">
        <f t="shared" si="597"/>
        <v/>
      </c>
      <c r="C7164" s="140">
        <f t="shared" ref="C7164:C7227" si="598">C7163+$N$5*3600+0.00000000001</f>
        <v>76323600</v>
      </c>
      <c r="D7164" s="144"/>
      <c r="G7164" s="147"/>
      <c r="X7164" s="146"/>
      <c r="Y7164" s="146"/>
      <c r="Z7164" s="199"/>
      <c r="AA7164" s="146"/>
      <c r="AB7164" s="148"/>
    </row>
    <row r="7165" spans="1:28" x14ac:dyDescent="0.2">
      <c r="A7165" s="150"/>
      <c r="B7165" s="149" t="str">
        <f t="shared" si="597"/>
        <v/>
      </c>
      <c r="C7165" s="140">
        <f t="shared" si="598"/>
        <v>76334400</v>
      </c>
      <c r="D7165" s="144"/>
      <c r="G7165" s="147"/>
      <c r="X7165" s="146"/>
      <c r="Y7165" s="146"/>
      <c r="Z7165" s="199"/>
      <c r="AA7165" s="146"/>
      <c r="AB7165" s="148"/>
    </row>
    <row r="7166" spans="1:28" x14ac:dyDescent="0.2">
      <c r="A7166" s="150"/>
      <c r="B7166" s="149" t="str">
        <f t="shared" si="597"/>
        <v/>
      </c>
      <c r="C7166" s="140">
        <f t="shared" si="598"/>
        <v>76345200</v>
      </c>
      <c r="D7166" s="144"/>
      <c r="G7166" s="147"/>
      <c r="X7166" s="146"/>
      <c r="Y7166" s="146"/>
      <c r="Z7166" s="199"/>
      <c r="AA7166" s="146"/>
      <c r="AB7166" s="148"/>
    </row>
    <row r="7167" spans="1:28" x14ac:dyDescent="0.2">
      <c r="A7167" s="150"/>
      <c r="B7167" s="149" t="str">
        <f t="shared" si="597"/>
        <v/>
      </c>
      <c r="C7167" s="140">
        <f t="shared" si="598"/>
        <v>76356000</v>
      </c>
      <c r="D7167" s="144"/>
      <c r="G7167" s="147"/>
      <c r="X7167" s="146"/>
      <c r="Y7167" s="146"/>
      <c r="Z7167" s="199"/>
      <c r="AA7167" s="146"/>
      <c r="AB7167" s="148"/>
    </row>
    <row r="7168" spans="1:28" x14ac:dyDescent="0.2">
      <c r="A7168" s="150"/>
      <c r="B7168" s="149" t="str">
        <f t="shared" si="597"/>
        <v/>
      </c>
      <c r="C7168" s="140">
        <f t="shared" si="598"/>
        <v>76366800</v>
      </c>
      <c r="D7168" s="144"/>
      <c r="G7168" s="147"/>
      <c r="X7168" s="146"/>
      <c r="Y7168" s="146"/>
      <c r="Z7168" s="199"/>
      <c r="AA7168" s="146"/>
      <c r="AB7168" s="148"/>
    </row>
    <row r="7169" spans="1:28" x14ac:dyDescent="0.2">
      <c r="A7169" s="150"/>
      <c r="B7169" s="149" t="str">
        <f t="shared" si="597"/>
        <v/>
      </c>
      <c r="C7169" s="140">
        <f t="shared" si="598"/>
        <v>76377600</v>
      </c>
      <c r="D7169" s="144"/>
      <c r="G7169" s="147"/>
      <c r="X7169" s="146"/>
      <c r="Y7169" s="146"/>
      <c r="Z7169" s="199"/>
      <c r="AA7169" s="146"/>
      <c r="AB7169" s="148"/>
    </row>
    <row r="7170" spans="1:28" x14ac:dyDescent="0.2">
      <c r="A7170" s="150"/>
      <c r="B7170" s="149" t="str">
        <f t="shared" si="597"/>
        <v/>
      </c>
      <c r="C7170" s="140">
        <f t="shared" si="598"/>
        <v>76388400</v>
      </c>
      <c r="D7170" s="144"/>
      <c r="G7170" s="147"/>
      <c r="X7170" s="146"/>
      <c r="Y7170" s="146"/>
      <c r="Z7170" s="199"/>
      <c r="AA7170" s="146"/>
      <c r="AB7170" s="148"/>
    </row>
    <row r="7171" spans="1:28" x14ac:dyDescent="0.2">
      <c r="A7171" s="150"/>
      <c r="B7171" s="149" t="str">
        <f t="shared" si="597"/>
        <v/>
      </c>
      <c r="C7171" s="140">
        <f t="shared" si="598"/>
        <v>76399200</v>
      </c>
      <c r="D7171" s="144"/>
      <c r="G7171" s="147"/>
      <c r="X7171" s="146"/>
      <c r="Y7171" s="146"/>
      <c r="Z7171" s="199"/>
      <c r="AA7171" s="146"/>
      <c r="AB7171" s="148"/>
    </row>
    <row r="7172" spans="1:28" x14ac:dyDescent="0.2">
      <c r="A7172" s="150"/>
      <c r="B7172" s="149" t="str">
        <f t="shared" si="597"/>
        <v/>
      </c>
      <c r="C7172" s="140">
        <f t="shared" si="598"/>
        <v>76410000</v>
      </c>
      <c r="D7172" s="144"/>
      <c r="G7172" s="147"/>
      <c r="X7172" s="146"/>
      <c r="Y7172" s="146"/>
      <c r="Z7172" s="199"/>
      <c r="AA7172" s="146"/>
      <c r="AB7172" s="148"/>
    </row>
    <row r="7173" spans="1:28" x14ac:dyDescent="0.2">
      <c r="A7173" s="150"/>
      <c r="B7173" s="149" t="str">
        <f t="shared" si="597"/>
        <v/>
      </c>
      <c r="C7173" s="140">
        <f t="shared" si="598"/>
        <v>76420800</v>
      </c>
      <c r="D7173" s="144"/>
      <c r="G7173" s="147"/>
      <c r="X7173" s="146"/>
      <c r="Y7173" s="146"/>
      <c r="Z7173" s="199"/>
      <c r="AA7173" s="146"/>
      <c r="AB7173" s="148"/>
    </row>
    <row r="7174" spans="1:28" x14ac:dyDescent="0.2">
      <c r="A7174" s="150"/>
      <c r="B7174" s="149" t="str">
        <f t="shared" si="597"/>
        <v/>
      </c>
      <c r="C7174" s="140">
        <f t="shared" si="598"/>
        <v>76431600</v>
      </c>
      <c r="D7174" s="144"/>
      <c r="G7174" s="147"/>
      <c r="X7174" s="146"/>
      <c r="Y7174" s="146"/>
      <c r="Z7174" s="199"/>
      <c r="AA7174" s="146"/>
      <c r="AB7174" s="148"/>
    </row>
    <row r="7175" spans="1:28" x14ac:dyDescent="0.2">
      <c r="A7175" s="150"/>
      <c r="B7175" s="149" t="str">
        <f t="shared" si="597"/>
        <v/>
      </c>
      <c r="C7175" s="140">
        <f t="shared" si="598"/>
        <v>76442400</v>
      </c>
      <c r="D7175" s="144"/>
      <c r="G7175" s="147"/>
      <c r="X7175" s="146"/>
      <c r="Y7175" s="146"/>
      <c r="Z7175" s="199"/>
      <c r="AA7175" s="146"/>
      <c r="AB7175" s="148"/>
    </row>
    <row r="7176" spans="1:28" x14ac:dyDescent="0.2">
      <c r="A7176" s="150"/>
      <c r="B7176" s="149" t="str">
        <f t="shared" si="597"/>
        <v/>
      </c>
      <c r="C7176" s="140">
        <f t="shared" si="598"/>
        <v>76453200</v>
      </c>
      <c r="D7176" s="144"/>
      <c r="G7176" s="147"/>
      <c r="X7176" s="146"/>
      <c r="Y7176" s="146"/>
      <c r="Z7176" s="199"/>
      <c r="AA7176" s="146"/>
      <c r="AB7176" s="148"/>
    </row>
    <row r="7177" spans="1:28" x14ac:dyDescent="0.2">
      <c r="A7177" s="150"/>
      <c r="B7177" s="149" t="str">
        <f t="shared" si="597"/>
        <v/>
      </c>
      <c r="C7177" s="140">
        <f t="shared" si="598"/>
        <v>76464000</v>
      </c>
      <c r="D7177" s="144"/>
      <c r="G7177" s="147"/>
      <c r="X7177" s="146"/>
      <c r="Y7177" s="146"/>
      <c r="Z7177" s="199"/>
      <c r="AA7177" s="146"/>
      <c r="AB7177" s="148"/>
    </row>
    <row r="7178" spans="1:28" x14ac:dyDescent="0.2">
      <c r="A7178" s="150"/>
      <c r="B7178" s="149" t="str">
        <f t="shared" si="597"/>
        <v/>
      </c>
      <c r="C7178" s="140">
        <f t="shared" si="598"/>
        <v>76474800</v>
      </c>
      <c r="D7178" s="144"/>
      <c r="G7178" s="147"/>
      <c r="X7178" s="146"/>
      <c r="Y7178" s="146"/>
      <c r="Z7178" s="199"/>
      <c r="AA7178" s="146"/>
      <c r="AB7178" s="148"/>
    </row>
    <row r="7179" spans="1:28" x14ac:dyDescent="0.2">
      <c r="A7179" s="150"/>
      <c r="B7179" s="149" t="str">
        <f t="shared" si="597"/>
        <v/>
      </c>
      <c r="C7179" s="140">
        <f t="shared" si="598"/>
        <v>76485600</v>
      </c>
      <c r="D7179" s="144"/>
      <c r="G7179" s="147"/>
      <c r="X7179" s="146"/>
      <c r="Y7179" s="146"/>
      <c r="Z7179" s="199"/>
      <c r="AA7179" s="146"/>
      <c r="AB7179" s="148"/>
    </row>
    <row r="7180" spans="1:28" x14ac:dyDescent="0.2">
      <c r="A7180" s="150"/>
      <c r="B7180" s="149" t="str">
        <f t="shared" si="597"/>
        <v/>
      </c>
      <c r="C7180" s="140">
        <f t="shared" si="598"/>
        <v>76496400</v>
      </c>
      <c r="D7180" s="144"/>
      <c r="G7180" s="147"/>
      <c r="X7180" s="146"/>
      <c r="Y7180" s="146"/>
      <c r="Z7180" s="199"/>
      <c r="AA7180" s="146"/>
      <c r="AB7180" s="148"/>
    </row>
    <row r="7181" spans="1:28" x14ac:dyDescent="0.2">
      <c r="A7181" s="150"/>
      <c r="B7181" s="149" t="str">
        <f t="shared" si="597"/>
        <v/>
      </c>
      <c r="C7181" s="140">
        <f t="shared" si="598"/>
        <v>76507200</v>
      </c>
      <c r="D7181" s="144"/>
      <c r="G7181" s="147"/>
      <c r="X7181" s="146"/>
      <c r="Y7181" s="146"/>
      <c r="Z7181" s="199"/>
      <c r="AA7181" s="146"/>
      <c r="AB7181" s="148"/>
    </row>
    <row r="7182" spans="1:28" x14ac:dyDescent="0.2">
      <c r="A7182" s="150"/>
      <c r="B7182" s="149" t="str">
        <f t="shared" si="597"/>
        <v/>
      </c>
      <c r="C7182" s="140">
        <f t="shared" si="598"/>
        <v>76518000</v>
      </c>
      <c r="D7182" s="144"/>
      <c r="G7182" s="147"/>
      <c r="X7182" s="146"/>
      <c r="Y7182" s="146"/>
      <c r="Z7182" s="199"/>
      <c r="AA7182" s="146"/>
      <c r="AB7182" s="148"/>
    </row>
    <row r="7183" spans="1:28" x14ac:dyDescent="0.2">
      <c r="A7183" s="150"/>
      <c r="B7183" s="149" t="str">
        <f t="shared" si="597"/>
        <v/>
      </c>
      <c r="C7183" s="140">
        <f t="shared" si="598"/>
        <v>76528800</v>
      </c>
      <c r="D7183" s="144"/>
      <c r="G7183" s="147"/>
      <c r="X7183" s="146"/>
      <c r="Y7183" s="146"/>
      <c r="Z7183" s="199"/>
      <c r="AA7183" s="146"/>
      <c r="AB7183" s="148"/>
    </row>
    <row r="7184" spans="1:28" x14ac:dyDescent="0.2">
      <c r="A7184" s="150"/>
      <c r="B7184" s="149" t="str">
        <f t="shared" si="597"/>
        <v/>
      </c>
      <c r="C7184" s="140">
        <f t="shared" si="598"/>
        <v>76539600</v>
      </c>
      <c r="D7184" s="144"/>
      <c r="G7184" s="147"/>
      <c r="X7184" s="146"/>
      <c r="Y7184" s="146"/>
      <c r="Z7184" s="199"/>
      <c r="AA7184" s="146"/>
      <c r="AB7184" s="148"/>
    </row>
    <row r="7185" spans="1:28" x14ac:dyDescent="0.2">
      <c r="A7185" s="150"/>
      <c r="B7185" s="149" t="str">
        <f t="shared" si="597"/>
        <v/>
      </c>
      <c r="C7185" s="140">
        <f t="shared" si="598"/>
        <v>76550400</v>
      </c>
      <c r="D7185" s="144"/>
      <c r="G7185" s="147"/>
      <c r="X7185" s="146"/>
      <c r="Y7185" s="146"/>
      <c r="Z7185" s="199"/>
      <c r="AA7185" s="146"/>
      <c r="AB7185" s="148"/>
    </row>
    <row r="7186" spans="1:28" x14ac:dyDescent="0.2">
      <c r="A7186" s="150"/>
      <c r="B7186" s="149" t="str">
        <f t="shared" si="597"/>
        <v/>
      </c>
      <c r="C7186" s="140">
        <f t="shared" si="598"/>
        <v>76561200</v>
      </c>
      <c r="D7186" s="144"/>
      <c r="G7186" s="147"/>
      <c r="X7186" s="146"/>
      <c r="Y7186" s="146"/>
      <c r="Z7186" s="199"/>
      <c r="AA7186" s="146"/>
      <c r="AB7186" s="148"/>
    </row>
    <row r="7187" spans="1:28" x14ac:dyDescent="0.2">
      <c r="A7187" s="150"/>
      <c r="B7187" s="149" t="str">
        <f t="shared" si="597"/>
        <v/>
      </c>
      <c r="C7187" s="140">
        <f t="shared" si="598"/>
        <v>76572000</v>
      </c>
      <c r="D7187" s="144"/>
      <c r="G7187" s="147"/>
      <c r="X7187" s="146"/>
      <c r="Y7187" s="146"/>
      <c r="Z7187" s="199"/>
      <c r="AA7187" s="146"/>
      <c r="AB7187" s="148"/>
    </row>
    <row r="7188" spans="1:28" x14ac:dyDescent="0.2">
      <c r="A7188" s="150"/>
      <c r="B7188" s="149" t="str">
        <f t="shared" si="597"/>
        <v/>
      </c>
      <c r="C7188" s="140">
        <f t="shared" si="598"/>
        <v>76582800</v>
      </c>
      <c r="D7188" s="144"/>
      <c r="G7188" s="147"/>
      <c r="X7188" s="146"/>
      <c r="Y7188" s="146"/>
      <c r="Z7188" s="199"/>
      <c r="AA7188" s="146"/>
      <c r="AB7188" s="148"/>
    </row>
    <row r="7189" spans="1:28" x14ac:dyDescent="0.2">
      <c r="A7189" s="150"/>
      <c r="B7189" s="149" t="str">
        <f t="shared" si="597"/>
        <v/>
      </c>
      <c r="C7189" s="140">
        <f t="shared" si="598"/>
        <v>76593600</v>
      </c>
      <c r="D7189" s="144"/>
      <c r="G7189" s="147"/>
      <c r="X7189" s="146"/>
      <c r="Y7189" s="146"/>
      <c r="Z7189" s="199"/>
      <c r="AA7189" s="146"/>
      <c r="AB7189" s="148"/>
    </row>
    <row r="7190" spans="1:28" x14ac:dyDescent="0.2">
      <c r="A7190" s="150"/>
      <c r="B7190" s="149" t="str">
        <f t="shared" si="597"/>
        <v/>
      </c>
      <c r="C7190" s="140">
        <f t="shared" si="598"/>
        <v>76604400</v>
      </c>
      <c r="D7190" s="144"/>
      <c r="G7190" s="147"/>
      <c r="X7190" s="146"/>
      <c r="Y7190" s="146"/>
      <c r="Z7190" s="199"/>
      <c r="AA7190" s="146"/>
      <c r="AB7190" s="148"/>
    </row>
    <row r="7191" spans="1:28" x14ac:dyDescent="0.2">
      <c r="A7191" s="150"/>
      <c r="B7191" s="149" t="str">
        <f t="shared" si="597"/>
        <v/>
      </c>
      <c r="C7191" s="140">
        <f t="shared" si="598"/>
        <v>76615200</v>
      </c>
      <c r="D7191" s="144"/>
      <c r="G7191" s="147"/>
      <c r="X7191" s="146"/>
      <c r="Y7191" s="146"/>
      <c r="Z7191" s="199"/>
      <c r="AA7191" s="146"/>
      <c r="AB7191" s="148"/>
    </row>
    <row r="7192" spans="1:28" x14ac:dyDescent="0.2">
      <c r="A7192" s="150"/>
      <c r="B7192" s="149" t="str">
        <f t="shared" si="597"/>
        <v/>
      </c>
      <c r="C7192" s="140">
        <f t="shared" si="598"/>
        <v>76626000</v>
      </c>
      <c r="D7192" s="144"/>
      <c r="G7192" s="147"/>
      <c r="X7192" s="146"/>
      <c r="Y7192" s="146"/>
      <c r="Z7192" s="199"/>
      <c r="AA7192" s="146"/>
      <c r="AB7192" s="148"/>
    </row>
    <row r="7193" spans="1:28" x14ac:dyDescent="0.2">
      <c r="A7193" s="150"/>
      <c r="B7193" s="149" t="str">
        <f t="shared" si="597"/>
        <v/>
      </c>
      <c r="C7193" s="140">
        <f t="shared" si="598"/>
        <v>76636800</v>
      </c>
      <c r="D7193" s="144"/>
      <c r="G7193" s="147"/>
      <c r="X7193" s="146"/>
      <c r="Y7193" s="146"/>
      <c r="Z7193" s="199"/>
      <c r="AA7193" s="146"/>
      <c r="AB7193" s="148"/>
    </row>
    <row r="7194" spans="1:28" x14ac:dyDescent="0.2">
      <c r="A7194" s="150"/>
      <c r="B7194" s="149" t="str">
        <f t="shared" si="597"/>
        <v/>
      </c>
      <c r="C7194" s="140">
        <f t="shared" si="598"/>
        <v>76647600</v>
      </c>
      <c r="D7194" s="144"/>
      <c r="G7194" s="147"/>
      <c r="X7194" s="146"/>
      <c r="Y7194" s="146"/>
      <c r="Z7194" s="199"/>
      <c r="AA7194" s="146"/>
      <c r="AB7194" s="148"/>
    </row>
    <row r="7195" spans="1:28" x14ac:dyDescent="0.2">
      <c r="A7195" s="150"/>
      <c r="B7195" s="149" t="str">
        <f t="shared" si="597"/>
        <v/>
      </c>
      <c r="C7195" s="140">
        <f t="shared" si="598"/>
        <v>76658400</v>
      </c>
      <c r="D7195" s="144"/>
      <c r="G7195" s="147"/>
      <c r="X7195" s="146"/>
      <c r="Y7195" s="146"/>
      <c r="Z7195" s="199"/>
      <c r="AA7195" s="146"/>
      <c r="AB7195" s="148"/>
    </row>
    <row r="7196" spans="1:28" x14ac:dyDescent="0.2">
      <c r="A7196" s="150"/>
      <c r="B7196" s="149" t="str">
        <f t="shared" si="597"/>
        <v/>
      </c>
      <c r="C7196" s="140">
        <f t="shared" si="598"/>
        <v>76669200</v>
      </c>
      <c r="D7196" s="144"/>
      <c r="G7196" s="147"/>
      <c r="X7196" s="146"/>
      <c r="Y7196" s="146"/>
      <c r="Z7196" s="199"/>
      <c r="AA7196" s="146"/>
      <c r="AB7196" s="148"/>
    </row>
    <row r="7197" spans="1:28" x14ac:dyDescent="0.2">
      <c r="A7197" s="150"/>
      <c r="B7197" s="149" t="str">
        <f t="shared" si="597"/>
        <v/>
      </c>
      <c r="C7197" s="140">
        <f t="shared" si="598"/>
        <v>76680000</v>
      </c>
      <c r="D7197" s="144"/>
      <c r="G7197" s="147"/>
      <c r="X7197" s="146"/>
      <c r="Y7197" s="146"/>
      <c r="Z7197" s="199"/>
      <c r="AA7197" s="146"/>
      <c r="AB7197" s="148"/>
    </row>
    <row r="7198" spans="1:28" x14ac:dyDescent="0.2">
      <c r="A7198" s="150"/>
      <c r="B7198" s="149" t="str">
        <f t="shared" si="597"/>
        <v/>
      </c>
      <c r="C7198" s="140">
        <f t="shared" si="598"/>
        <v>76690800</v>
      </c>
      <c r="D7198" s="144"/>
      <c r="G7198" s="147"/>
      <c r="X7198" s="146"/>
      <c r="Y7198" s="146"/>
      <c r="Z7198" s="199"/>
      <c r="AA7198" s="146"/>
      <c r="AB7198" s="148"/>
    </row>
    <row r="7199" spans="1:28" x14ac:dyDescent="0.2">
      <c r="A7199" s="150"/>
      <c r="B7199" s="149" t="str">
        <f t="shared" si="597"/>
        <v/>
      </c>
      <c r="C7199" s="140">
        <f t="shared" si="598"/>
        <v>76701600</v>
      </c>
      <c r="D7199" s="144"/>
      <c r="G7199" s="147"/>
      <c r="X7199" s="146"/>
      <c r="Y7199" s="146"/>
      <c r="Z7199" s="199"/>
      <c r="AA7199" s="146"/>
      <c r="AB7199" s="148"/>
    </row>
    <row r="7200" spans="1:28" x14ac:dyDescent="0.2">
      <c r="A7200" s="150"/>
      <c r="B7200" s="149" t="str">
        <f t="shared" si="597"/>
        <v/>
      </c>
      <c r="C7200" s="140">
        <f t="shared" si="598"/>
        <v>76712400</v>
      </c>
      <c r="D7200" s="144"/>
      <c r="G7200" s="147"/>
      <c r="X7200" s="146"/>
      <c r="Y7200" s="146"/>
      <c r="Z7200" s="199"/>
      <c r="AA7200" s="146"/>
      <c r="AB7200" s="148"/>
    </row>
    <row r="7201" spans="1:28" x14ac:dyDescent="0.2">
      <c r="A7201" s="150"/>
      <c r="B7201" s="149" t="str">
        <f t="shared" si="597"/>
        <v/>
      </c>
      <c r="C7201" s="140">
        <f t="shared" si="598"/>
        <v>76723200</v>
      </c>
      <c r="D7201" s="144"/>
      <c r="G7201" s="147"/>
      <c r="X7201" s="146"/>
      <c r="Y7201" s="146"/>
      <c r="Z7201" s="199"/>
      <c r="AA7201" s="146"/>
      <c r="AB7201" s="148"/>
    </row>
    <row r="7202" spans="1:28" x14ac:dyDescent="0.2">
      <c r="A7202" s="150"/>
      <c r="B7202" s="149" t="str">
        <f t="shared" si="597"/>
        <v/>
      </c>
      <c r="C7202" s="140">
        <f t="shared" si="598"/>
        <v>76734000</v>
      </c>
      <c r="D7202" s="144"/>
      <c r="G7202" s="147"/>
      <c r="X7202" s="146"/>
      <c r="Y7202" s="146"/>
      <c r="Z7202" s="199"/>
      <c r="AA7202" s="146"/>
      <c r="AB7202" s="148"/>
    </row>
    <row r="7203" spans="1:28" x14ac:dyDescent="0.2">
      <c r="A7203" s="150"/>
      <c r="B7203" s="149" t="str">
        <f t="shared" si="597"/>
        <v/>
      </c>
      <c r="C7203" s="140">
        <f t="shared" si="598"/>
        <v>76744800</v>
      </c>
      <c r="D7203" s="144"/>
      <c r="G7203" s="147"/>
      <c r="X7203" s="146"/>
      <c r="Y7203" s="146"/>
      <c r="Z7203" s="199"/>
      <c r="AA7203" s="146"/>
      <c r="AB7203" s="148"/>
    </row>
    <row r="7204" spans="1:28" x14ac:dyDescent="0.2">
      <c r="A7204" s="150"/>
      <c r="B7204" s="149" t="str">
        <f t="shared" si="597"/>
        <v/>
      </c>
      <c r="C7204" s="140">
        <f t="shared" si="598"/>
        <v>76755600</v>
      </c>
      <c r="D7204" s="144"/>
      <c r="G7204" s="147"/>
      <c r="X7204" s="146"/>
      <c r="Y7204" s="146"/>
      <c r="Z7204" s="199"/>
      <c r="AA7204" s="146"/>
      <c r="AB7204" s="148"/>
    </row>
    <row r="7205" spans="1:28" x14ac:dyDescent="0.2">
      <c r="A7205" s="150"/>
      <c r="B7205" s="149" t="str">
        <f t="shared" si="597"/>
        <v/>
      </c>
      <c r="C7205" s="140">
        <f t="shared" si="598"/>
        <v>76766400</v>
      </c>
      <c r="D7205" s="144"/>
      <c r="G7205" s="147"/>
      <c r="X7205" s="146"/>
      <c r="Y7205" s="146"/>
      <c r="Z7205" s="199"/>
      <c r="AA7205" s="146"/>
      <c r="AB7205" s="148"/>
    </row>
    <row r="7206" spans="1:28" x14ac:dyDescent="0.2">
      <c r="A7206" s="150"/>
      <c r="B7206" s="149" t="str">
        <f t="shared" si="597"/>
        <v/>
      </c>
      <c r="C7206" s="140">
        <f t="shared" si="598"/>
        <v>76777200</v>
      </c>
      <c r="D7206" s="144"/>
      <c r="G7206" s="147"/>
      <c r="X7206" s="146"/>
      <c r="Y7206" s="146"/>
      <c r="Z7206" s="199"/>
      <c r="AA7206" s="146"/>
      <c r="AB7206" s="148"/>
    </row>
    <row r="7207" spans="1:28" x14ac:dyDescent="0.2">
      <c r="A7207" s="150"/>
      <c r="B7207" s="149" t="str">
        <f t="shared" si="597"/>
        <v/>
      </c>
      <c r="C7207" s="140">
        <f t="shared" si="598"/>
        <v>76788000</v>
      </c>
      <c r="D7207" s="144"/>
      <c r="G7207" s="147"/>
      <c r="X7207" s="146"/>
      <c r="Y7207" s="146"/>
      <c r="Z7207" s="199"/>
      <c r="AA7207" s="146"/>
      <c r="AB7207" s="148"/>
    </row>
    <row r="7208" spans="1:28" x14ac:dyDescent="0.2">
      <c r="A7208" s="150"/>
      <c r="B7208" s="149" t="str">
        <f t="shared" si="597"/>
        <v/>
      </c>
      <c r="C7208" s="140">
        <f t="shared" si="598"/>
        <v>76798800</v>
      </c>
      <c r="D7208" s="144"/>
      <c r="G7208" s="147"/>
      <c r="X7208" s="146"/>
      <c r="Y7208" s="146"/>
      <c r="Z7208" s="199"/>
      <c r="AA7208" s="146"/>
      <c r="AB7208" s="148"/>
    </row>
    <row r="7209" spans="1:28" x14ac:dyDescent="0.2">
      <c r="A7209" s="150"/>
      <c r="B7209" s="149" t="str">
        <f t="shared" si="597"/>
        <v/>
      </c>
      <c r="C7209" s="140">
        <f t="shared" si="598"/>
        <v>76809600</v>
      </c>
      <c r="D7209" s="144"/>
      <c r="G7209" s="147"/>
      <c r="X7209" s="146"/>
      <c r="Y7209" s="146"/>
      <c r="Z7209" s="199"/>
      <c r="AA7209" s="146"/>
      <c r="AB7209" s="148"/>
    </row>
    <row r="7210" spans="1:28" x14ac:dyDescent="0.2">
      <c r="A7210" s="150"/>
      <c r="B7210" s="149" t="str">
        <f t="shared" si="597"/>
        <v/>
      </c>
      <c r="C7210" s="140">
        <f t="shared" si="598"/>
        <v>76820400</v>
      </c>
      <c r="D7210" s="144"/>
      <c r="G7210" s="147"/>
      <c r="X7210" s="146"/>
      <c r="Y7210" s="146"/>
      <c r="Z7210" s="199"/>
      <c r="AA7210" s="146"/>
      <c r="AB7210" s="148"/>
    </row>
    <row r="7211" spans="1:28" x14ac:dyDescent="0.2">
      <c r="A7211" s="150"/>
      <c r="B7211" s="149" t="str">
        <f t="shared" si="597"/>
        <v/>
      </c>
      <c r="C7211" s="140">
        <f t="shared" si="598"/>
        <v>76831200</v>
      </c>
      <c r="D7211" s="144"/>
      <c r="G7211" s="147"/>
      <c r="X7211" s="146"/>
      <c r="Y7211" s="146"/>
      <c r="Z7211" s="199"/>
      <c r="AA7211" s="146"/>
      <c r="AB7211" s="148"/>
    </row>
    <row r="7212" spans="1:28" x14ac:dyDescent="0.2">
      <c r="A7212" s="150"/>
      <c r="B7212" s="149" t="str">
        <f t="shared" si="597"/>
        <v/>
      </c>
      <c r="C7212" s="140">
        <f t="shared" si="598"/>
        <v>76842000</v>
      </c>
      <c r="D7212" s="144"/>
      <c r="G7212" s="147"/>
      <c r="X7212" s="146"/>
      <c r="Y7212" s="146"/>
      <c r="Z7212" s="199"/>
      <c r="AA7212" s="146"/>
      <c r="AB7212" s="148"/>
    </row>
    <row r="7213" spans="1:28" x14ac:dyDescent="0.2">
      <c r="A7213" s="150"/>
      <c r="B7213" s="149" t="str">
        <f t="shared" si="597"/>
        <v/>
      </c>
      <c r="C7213" s="140">
        <f t="shared" si="598"/>
        <v>76852800</v>
      </c>
      <c r="D7213" s="144"/>
      <c r="G7213" s="147"/>
      <c r="X7213" s="146"/>
      <c r="Y7213" s="146"/>
      <c r="Z7213" s="199"/>
      <c r="AA7213" s="146"/>
      <c r="AB7213" s="148"/>
    </row>
    <row r="7214" spans="1:28" x14ac:dyDescent="0.2">
      <c r="A7214" s="150"/>
      <c r="B7214" s="149" t="str">
        <f t="shared" si="597"/>
        <v/>
      </c>
      <c r="C7214" s="140">
        <f t="shared" si="598"/>
        <v>76863600</v>
      </c>
      <c r="D7214" s="144"/>
      <c r="G7214" s="147"/>
      <c r="X7214" s="146"/>
      <c r="Y7214" s="146"/>
      <c r="Z7214" s="199"/>
      <c r="AA7214" s="146"/>
      <c r="AB7214" s="148"/>
    </row>
    <row r="7215" spans="1:28" x14ac:dyDescent="0.2">
      <c r="A7215" s="150"/>
      <c r="B7215" s="149" t="str">
        <f t="shared" si="597"/>
        <v/>
      </c>
      <c r="C7215" s="140">
        <f t="shared" si="598"/>
        <v>76874400</v>
      </c>
      <c r="D7215" s="144"/>
      <c r="G7215" s="147"/>
      <c r="X7215" s="146"/>
      <c r="Y7215" s="146"/>
      <c r="Z7215" s="199"/>
      <c r="AA7215" s="146"/>
      <c r="AB7215" s="148"/>
    </row>
    <row r="7216" spans="1:28" x14ac:dyDescent="0.2">
      <c r="A7216" s="150"/>
      <c r="B7216" s="149" t="str">
        <f t="shared" si="597"/>
        <v/>
      </c>
      <c r="C7216" s="140">
        <f t="shared" si="598"/>
        <v>76885200</v>
      </c>
      <c r="D7216" s="144"/>
      <c r="G7216" s="147"/>
      <c r="X7216" s="146"/>
      <c r="Y7216" s="146"/>
      <c r="Z7216" s="199"/>
      <c r="AA7216" s="146"/>
      <c r="AB7216" s="148"/>
    </row>
    <row r="7217" spans="1:28" x14ac:dyDescent="0.2">
      <c r="A7217" s="150"/>
      <c r="B7217" s="149" t="str">
        <f t="shared" si="597"/>
        <v/>
      </c>
      <c r="C7217" s="140">
        <f t="shared" si="598"/>
        <v>76896000</v>
      </c>
      <c r="D7217" s="144"/>
      <c r="G7217" s="147"/>
      <c r="X7217" s="146"/>
      <c r="Y7217" s="146"/>
      <c r="Z7217" s="199"/>
      <c r="AA7217" s="146"/>
      <c r="AB7217" s="148"/>
    </row>
    <row r="7218" spans="1:28" x14ac:dyDescent="0.2">
      <c r="A7218" s="150"/>
      <c r="B7218" s="149" t="str">
        <f t="shared" si="597"/>
        <v/>
      </c>
      <c r="C7218" s="140">
        <f t="shared" si="598"/>
        <v>76906800</v>
      </c>
      <c r="D7218" s="144"/>
      <c r="G7218" s="147"/>
      <c r="X7218" s="146"/>
      <c r="Y7218" s="146"/>
      <c r="Z7218" s="199"/>
      <c r="AA7218" s="146"/>
      <c r="AB7218" s="148"/>
    </row>
    <row r="7219" spans="1:28" x14ac:dyDescent="0.2">
      <c r="A7219" s="150"/>
      <c r="B7219" s="149" t="str">
        <f t="shared" si="597"/>
        <v/>
      </c>
      <c r="C7219" s="140">
        <f t="shared" si="598"/>
        <v>76917600</v>
      </c>
      <c r="D7219" s="144"/>
      <c r="G7219" s="147"/>
      <c r="X7219" s="146"/>
      <c r="Y7219" s="146"/>
      <c r="Z7219" s="199"/>
      <c r="AA7219" s="146"/>
      <c r="AB7219" s="148"/>
    </row>
    <row r="7220" spans="1:28" x14ac:dyDescent="0.2">
      <c r="A7220" s="150"/>
      <c r="B7220" s="149" t="str">
        <f t="shared" si="597"/>
        <v/>
      </c>
      <c r="C7220" s="140">
        <f t="shared" si="598"/>
        <v>76928400</v>
      </c>
      <c r="D7220" s="144"/>
      <c r="G7220" s="147"/>
      <c r="X7220" s="146"/>
      <c r="Y7220" s="146"/>
      <c r="Z7220" s="199"/>
      <c r="AA7220" s="146"/>
      <c r="AB7220" s="148"/>
    </row>
    <row r="7221" spans="1:28" x14ac:dyDescent="0.2">
      <c r="A7221" s="150"/>
      <c r="B7221" s="149" t="str">
        <f t="shared" si="597"/>
        <v/>
      </c>
      <c r="C7221" s="140">
        <f t="shared" si="598"/>
        <v>76939200</v>
      </c>
      <c r="D7221" s="144"/>
      <c r="G7221" s="147"/>
      <c r="X7221" s="146"/>
      <c r="Y7221" s="146"/>
      <c r="Z7221" s="199"/>
      <c r="AA7221" s="146"/>
      <c r="AB7221" s="148"/>
    </row>
    <row r="7222" spans="1:28" x14ac:dyDescent="0.2">
      <c r="A7222" s="150"/>
      <c r="B7222" s="149" t="str">
        <f t="shared" ref="B7222:B7285" si="599">IF(D7222="","",B7221+$N$5/24+0.000000001)</f>
        <v/>
      </c>
      <c r="C7222" s="140">
        <f t="shared" si="598"/>
        <v>76950000</v>
      </c>
      <c r="D7222" s="144"/>
      <c r="G7222" s="147"/>
      <c r="X7222" s="146"/>
      <c r="Y7222" s="146"/>
      <c r="Z7222" s="199"/>
      <c r="AA7222" s="146"/>
      <c r="AB7222" s="148"/>
    </row>
    <row r="7223" spans="1:28" x14ac:dyDescent="0.2">
      <c r="A7223" s="150"/>
      <c r="B7223" s="149" t="str">
        <f t="shared" si="599"/>
        <v/>
      </c>
      <c r="C7223" s="140">
        <f t="shared" si="598"/>
        <v>76960800</v>
      </c>
      <c r="D7223" s="144"/>
      <c r="G7223" s="147"/>
      <c r="X7223" s="146"/>
      <c r="Y7223" s="146"/>
      <c r="Z7223" s="199"/>
      <c r="AA7223" s="146"/>
      <c r="AB7223" s="148"/>
    </row>
    <row r="7224" spans="1:28" x14ac:dyDescent="0.2">
      <c r="A7224" s="150"/>
      <c r="B7224" s="149" t="str">
        <f t="shared" si="599"/>
        <v/>
      </c>
      <c r="C7224" s="140">
        <f t="shared" si="598"/>
        <v>76971600</v>
      </c>
      <c r="D7224" s="144"/>
      <c r="G7224" s="147"/>
      <c r="X7224" s="146"/>
      <c r="Y7224" s="146"/>
      <c r="Z7224" s="199"/>
      <c r="AA7224" s="146"/>
      <c r="AB7224" s="148"/>
    </row>
    <row r="7225" spans="1:28" x14ac:dyDescent="0.2">
      <c r="A7225" s="150"/>
      <c r="B7225" s="149" t="str">
        <f t="shared" si="599"/>
        <v/>
      </c>
      <c r="C7225" s="140">
        <f t="shared" si="598"/>
        <v>76982400</v>
      </c>
      <c r="D7225" s="144"/>
      <c r="G7225" s="147"/>
      <c r="X7225" s="146"/>
      <c r="Y7225" s="146"/>
      <c r="Z7225" s="199"/>
      <c r="AA7225" s="146"/>
      <c r="AB7225" s="148"/>
    </row>
    <row r="7226" spans="1:28" x14ac:dyDescent="0.2">
      <c r="A7226" s="150"/>
      <c r="B7226" s="149" t="str">
        <f t="shared" si="599"/>
        <v/>
      </c>
      <c r="C7226" s="140">
        <f t="shared" si="598"/>
        <v>76993200</v>
      </c>
      <c r="D7226" s="144"/>
      <c r="G7226" s="147"/>
      <c r="X7226" s="146"/>
      <c r="Y7226" s="146"/>
      <c r="Z7226" s="199"/>
      <c r="AA7226" s="146"/>
      <c r="AB7226" s="148"/>
    </row>
    <row r="7227" spans="1:28" x14ac:dyDescent="0.2">
      <c r="A7227" s="150"/>
      <c r="B7227" s="149" t="str">
        <f t="shared" si="599"/>
        <v/>
      </c>
      <c r="C7227" s="140">
        <f t="shared" si="598"/>
        <v>77004000</v>
      </c>
      <c r="D7227" s="144"/>
      <c r="G7227" s="147"/>
      <c r="X7227" s="146"/>
      <c r="Y7227" s="146"/>
      <c r="Z7227" s="199"/>
      <c r="AA7227" s="146"/>
      <c r="AB7227" s="148"/>
    </row>
    <row r="7228" spans="1:28" x14ac:dyDescent="0.2">
      <c r="A7228" s="150"/>
      <c r="B7228" s="149" t="str">
        <f t="shared" si="599"/>
        <v/>
      </c>
      <c r="C7228" s="140">
        <f t="shared" ref="C7228:C7291" si="600">C7227+$N$5*3600+0.00000000001</f>
        <v>77014800</v>
      </c>
      <c r="D7228" s="144"/>
      <c r="G7228" s="147"/>
      <c r="X7228" s="146"/>
      <c r="Y7228" s="146"/>
      <c r="Z7228" s="199"/>
      <c r="AA7228" s="146"/>
      <c r="AB7228" s="148"/>
    </row>
    <row r="7229" spans="1:28" x14ac:dyDescent="0.2">
      <c r="A7229" s="150"/>
      <c r="B7229" s="149" t="str">
        <f t="shared" si="599"/>
        <v/>
      </c>
      <c r="C7229" s="140">
        <f t="shared" si="600"/>
        <v>77025600</v>
      </c>
      <c r="D7229" s="144"/>
      <c r="G7229" s="147"/>
      <c r="X7229" s="146"/>
      <c r="Y7229" s="146"/>
      <c r="Z7229" s="199"/>
      <c r="AA7229" s="146"/>
      <c r="AB7229" s="148"/>
    </row>
    <row r="7230" spans="1:28" x14ac:dyDescent="0.2">
      <c r="A7230" s="150"/>
      <c r="B7230" s="149" t="str">
        <f t="shared" si="599"/>
        <v/>
      </c>
      <c r="C7230" s="140">
        <f t="shared" si="600"/>
        <v>77036400</v>
      </c>
      <c r="D7230" s="144"/>
      <c r="G7230" s="147"/>
      <c r="X7230" s="146"/>
      <c r="Y7230" s="146"/>
      <c r="Z7230" s="199"/>
      <c r="AA7230" s="146"/>
      <c r="AB7230" s="148"/>
    </row>
    <row r="7231" spans="1:28" x14ac:dyDescent="0.2">
      <c r="A7231" s="150"/>
      <c r="B7231" s="149" t="str">
        <f t="shared" si="599"/>
        <v/>
      </c>
      <c r="C7231" s="140">
        <f t="shared" si="600"/>
        <v>77047200</v>
      </c>
      <c r="D7231" s="144"/>
      <c r="G7231" s="147"/>
      <c r="X7231" s="146"/>
      <c r="Y7231" s="146"/>
      <c r="Z7231" s="199"/>
      <c r="AA7231" s="146"/>
      <c r="AB7231" s="148"/>
    </row>
    <row r="7232" spans="1:28" x14ac:dyDescent="0.2">
      <c r="A7232" s="150"/>
      <c r="B7232" s="149" t="str">
        <f t="shared" si="599"/>
        <v/>
      </c>
      <c r="C7232" s="140">
        <f t="shared" si="600"/>
        <v>77058000</v>
      </c>
      <c r="D7232" s="144"/>
      <c r="G7232" s="147"/>
      <c r="X7232" s="146"/>
      <c r="Y7232" s="146"/>
      <c r="Z7232" s="199"/>
      <c r="AA7232" s="146"/>
      <c r="AB7232" s="148"/>
    </row>
    <row r="7233" spans="1:28" x14ac:dyDescent="0.2">
      <c r="A7233" s="150"/>
      <c r="B7233" s="149" t="str">
        <f t="shared" si="599"/>
        <v/>
      </c>
      <c r="C7233" s="140">
        <f t="shared" si="600"/>
        <v>77068800</v>
      </c>
      <c r="D7233" s="144"/>
      <c r="G7233" s="147"/>
      <c r="X7233" s="146"/>
      <c r="Y7233" s="146"/>
      <c r="Z7233" s="199"/>
      <c r="AA7233" s="146"/>
      <c r="AB7233" s="148"/>
    </row>
    <row r="7234" spans="1:28" x14ac:dyDescent="0.2">
      <c r="A7234" s="150"/>
      <c r="B7234" s="149" t="str">
        <f t="shared" si="599"/>
        <v/>
      </c>
      <c r="C7234" s="140">
        <f t="shared" si="600"/>
        <v>77079600</v>
      </c>
      <c r="D7234" s="144"/>
      <c r="G7234" s="147"/>
      <c r="X7234" s="146"/>
      <c r="Y7234" s="146"/>
      <c r="Z7234" s="199"/>
      <c r="AA7234" s="146"/>
      <c r="AB7234" s="148"/>
    </row>
    <row r="7235" spans="1:28" x14ac:dyDescent="0.2">
      <c r="A7235" s="150"/>
      <c r="B7235" s="149" t="str">
        <f t="shared" si="599"/>
        <v/>
      </c>
      <c r="C7235" s="140">
        <f t="shared" si="600"/>
        <v>77090400</v>
      </c>
      <c r="D7235" s="144"/>
      <c r="G7235" s="147"/>
      <c r="X7235" s="146"/>
      <c r="Y7235" s="146"/>
      <c r="Z7235" s="199"/>
      <c r="AA7235" s="146"/>
      <c r="AB7235" s="148"/>
    </row>
    <row r="7236" spans="1:28" x14ac:dyDescent="0.2">
      <c r="A7236" s="150"/>
      <c r="B7236" s="149" t="str">
        <f t="shared" si="599"/>
        <v/>
      </c>
      <c r="C7236" s="140">
        <f t="shared" si="600"/>
        <v>77101200</v>
      </c>
      <c r="D7236" s="144"/>
      <c r="G7236" s="147"/>
      <c r="X7236" s="146"/>
      <c r="Y7236" s="146"/>
      <c r="Z7236" s="199"/>
      <c r="AA7236" s="146"/>
      <c r="AB7236" s="148"/>
    </row>
    <row r="7237" spans="1:28" x14ac:dyDescent="0.2">
      <c r="A7237" s="150"/>
      <c r="B7237" s="149" t="str">
        <f t="shared" si="599"/>
        <v/>
      </c>
      <c r="C7237" s="140">
        <f t="shared" si="600"/>
        <v>77112000</v>
      </c>
      <c r="D7237" s="144"/>
      <c r="G7237" s="147"/>
      <c r="X7237" s="146"/>
      <c r="Y7237" s="146"/>
      <c r="Z7237" s="199"/>
      <c r="AA7237" s="146"/>
      <c r="AB7237" s="148"/>
    </row>
    <row r="7238" spans="1:28" x14ac:dyDescent="0.2">
      <c r="A7238" s="150"/>
      <c r="B7238" s="149" t="str">
        <f t="shared" si="599"/>
        <v/>
      </c>
      <c r="C7238" s="140">
        <f t="shared" si="600"/>
        <v>77122800</v>
      </c>
      <c r="D7238" s="144"/>
      <c r="G7238" s="147"/>
      <c r="X7238" s="146"/>
      <c r="Y7238" s="146"/>
      <c r="Z7238" s="199"/>
      <c r="AA7238" s="146"/>
      <c r="AB7238" s="148"/>
    </row>
    <row r="7239" spans="1:28" x14ac:dyDescent="0.2">
      <c r="A7239" s="150"/>
      <c r="B7239" s="149" t="str">
        <f t="shared" si="599"/>
        <v/>
      </c>
      <c r="C7239" s="140">
        <f t="shared" si="600"/>
        <v>77133600</v>
      </c>
      <c r="D7239" s="144"/>
      <c r="G7239" s="147"/>
      <c r="X7239" s="146"/>
      <c r="Y7239" s="146"/>
      <c r="Z7239" s="199"/>
      <c r="AA7239" s="146"/>
      <c r="AB7239" s="148"/>
    </row>
    <row r="7240" spans="1:28" x14ac:dyDescent="0.2">
      <c r="A7240" s="150"/>
      <c r="B7240" s="149" t="str">
        <f t="shared" si="599"/>
        <v/>
      </c>
      <c r="C7240" s="140">
        <f t="shared" si="600"/>
        <v>77144400</v>
      </c>
      <c r="D7240" s="144"/>
      <c r="G7240" s="147"/>
      <c r="X7240" s="146"/>
      <c r="Y7240" s="146"/>
      <c r="Z7240" s="199"/>
      <c r="AA7240" s="146"/>
      <c r="AB7240" s="148"/>
    </row>
    <row r="7241" spans="1:28" x14ac:dyDescent="0.2">
      <c r="A7241" s="150"/>
      <c r="B7241" s="149" t="str">
        <f t="shared" si="599"/>
        <v/>
      </c>
      <c r="C7241" s="140">
        <f t="shared" si="600"/>
        <v>77155200</v>
      </c>
      <c r="D7241" s="144"/>
      <c r="G7241" s="147"/>
      <c r="X7241" s="146"/>
      <c r="Y7241" s="146"/>
      <c r="Z7241" s="199"/>
      <c r="AA7241" s="146"/>
      <c r="AB7241" s="148"/>
    </row>
    <row r="7242" spans="1:28" x14ac:dyDescent="0.2">
      <c r="A7242" s="150"/>
      <c r="B7242" s="149" t="str">
        <f t="shared" si="599"/>
        <v/>
      </c>
      <c r="C7242" s="140">
        <f t="shared" si="600"/>
        <v>77166000</v>
      </c>
      <c r="D7242" s="144"/>
      <c r="G7242" s="147"/>
      <c r="X7242" s="146"/>
      <c r="Y7242" s="146"/>
      <c r="Z7242" s="199"/>
      <c r="AA7242" s="146"/>
      <c r="AB7242" s="148"/>
    </row>
    <row r="7243" spans="1:28" x14ac:dyDescent="0.2">
      <c r="A7243" s="150"/>
      <c r="B7243" s="149" t="str">
        <f t="shared" si="599"/>
        <v/>
      </c>
      <c r="C7243" s="140">
        <f t="shared" si="600"/>
        <v>77176800</v>
      </c>
      <c r="D7243" s="144"/>
      <c r="G7243" s="147"/>
      <c r="X7243" s="146"/>
      <c r="Y7243" s="146"/>
      <c r="Z7243" s="199"/>
      <c r="AA7243" s="146"/>
      <c r="AB7243" s="148"/>
    </row>
    <row r="7244" spans="1:28" x14ac:dyDescent="0.2">
      <c r="A7244" s="150"/>
      <c r="B7244" s="149" t="str">
        <f t="shared" si="599"/>
        <v/>
      </c>
      <c r="C7244" s="140">
        <f t="shared" si="600"/>
        <v>77187600</v>
      </c>
      <c r="D7244" s="144"/>
      <c r="G7244" s="147"/>
      <c r="X7244" s="146"/>
      <c r="Y7244" s="146"/>
      <c r="Z7244" s="199"/>
      <c r="AA7244" s="146"/>
      <c r="AB7244" s="148"/>
    </row>
    <row r="7245" spans="1:28" x14ac:dyDescent="0.2">
      <c r="A7245" s="150"/>
      <c r="B7245" s="149" t="str">
        <f t="shared" si="599"/>
        <v/>
      </c>
      <c r="C7245" s="140">
        <f t="shared" si="600"/>
        <v>77198400</v>
      </c>
      <c r="D7245" s="144"/>
      <c r="G7245" s="147"/>
      <c r="X7245" s="146"/>
      <c r="Y7245" s="146"/>
      <c r="Z7245" s="199"/>
      <c r="AA7245" s="146"/>
      <c r="AB7245" s="148"/>
    </row>
    <row r="7246" spans="1:28" x14ac:dyDescent="0.2">
      <c r="A7246" s="150"/>
      <c r="B7246" s="149" t="str">
        <f t="shared" si="599"/>
        <v/>
      </c>
      <c r="C7246" s="140">
        <f t="shared" si="600"/>
        <v>77209200</v>
      </c>
      <c r="D7246" s="144"/>
      <c r="G7246" s="147"/>
      <c r="X7246" s="146"/>
      <c r="Y7246" s="146"/>
      <c r="Z7246" s="199"/>
      <c r="AA7246" s="146"/>
      <c r="AB7246" s="148"/>
    </row>
    <row r="7247" spans="1:28" x14ac:dyDescent="0.2">
      <c r="A7247" s="150"/>
      <c r="B7247" s="149" t="str">
        <f t="shared" si="599"/>
        <v/>
      </c>
      <c r="C7247" s="140">
        <f t="shared" si="600"/>
        <v>77220000</v>
      </c>
      <c r="D7247" s="144"/>
      <c r="G7247" s="147"/>
      <c r="X7247" s="146"/>
      <c r="Y7247" s="146"/>
      <c r="Z7247" s="199"/>
      <c r="AA7247" s="146"/>
      <c r="AB7247" s="148"/>
    </row>
    <row r="7248" spans="1:28" x14ac:dyDescent="0.2">
      <c r="A7248" s="150"/>
      <c r="B7248" s="149" t="str">
        <f t="shared" si="599"/>
        <v/>
      </c>
      <c r="C7248" s="140">
        <f t="shared" si="600"/>
        <v>77230800</v>
      </c>
      <c r="D7248" s="144"/>
      <c r="G7248" s="147"/>
      <c r="X7248" s="146"/>
      <c r="Y7248" s="146"/>
      <c r="Z7248" s="199"/>
      <c r="AA7248" s="146"/>
      <c r="AB7248" s="148"/>
    </row>
    <row r="7249" spans="1:28" x14ac:dyDescent="0.2">
      <c r="A7249" s="150"/>
      <c r="B7249" s="149" t="str">
        <f t="shared" si="599"/>
        <v/>
      </c>
      <c r="C7249" s="140">
        <f t="shared" si="600"/>
        <v>77241600</v>
      </c>
      <c r="D7249" s="144"/>
      <c r="G7249" s="147"/>
      <c r="X7249" s="146"/>
      <c r="Y7249" s="146"/>
      <c r="Z7249" s="199"/>
      <c r="AA7249" s="146"/>
      <c r="AB7249" s="148"/>
    </row>
    <row r="7250" spans="1:28" x14ac:dyDescent="0.2">
      <c r="A7250" s="150"/>
      <c r="B7250" s="149" t="str">
        <f t="shared" si="599"/>
        <v/>
      </c>
      <c r="C7250" s="140">
        <f t="shared" si="600"/>
        <v>77252400</v>
      </c>
      <c r="D7250" s="144"/>
      <c r="G7250" s="147"/>
      <c r="X7250" s="146"/>
      <c r="Y7250" s="146"/>
      <c r="Z7250" s="199"/>
      <c r="AA7250" s="146"/>
      <c r="AB7250" s="148"/>
    </row>
    <row r="7251" spans="1:28" x14ac:dyDescent="0.2">
      <c r="A7251" s="150"/>
      <c r="B7251" s="149" t="str">
        <f t="shared" si="599"/>
        <v/>
      </c>
      <c r="C7251" s="140">
        <f t="shared" si="600"/>
        <v>77263200</v>
      </c>
      <c r="D7251" s="144"/>
      <c r="G7251" s="147"/>
      <c r="X7251" s="146"/>
      <c r="Y7251" s="146"/>
      <c r="Z7251" s="199"/>
      <c r="AA7251" s="146"/>
      <c r="AB7251" s="148"/>
    </row>
    <row r="7252" spans="1:28" x14ac:dyDescent="0.2">
      <c r="A7252" s="150"/>
      <c r="B7252" s="149" t="str">
        <f t="shared" si="599"/>
        <v/>
      </c>
      <c r="C7252" s="140">
        <f t="shared" si="600"/>
        <v>77274000</v>
      </c>
      <c r="D7252" s="144"/>
      <c r="G7252" s="147"/>
      <c r="X7252" s="146"/>
      <c r="Y7252" s="146"/>
      <c r="Z7252" s="199"/>
      <c r="AA7252" s="146"/>
      <c r="AB7252" s="148"/>
    </row>
    <row r="7253" spans="1:28" x14ac:dyDescent="0.2">
      <c r="A7253" s="150"/>
      <c r="B7253" s="149" t="str">
        <f t="shared" si="599"/>
        <v/>
      </c>
      <c r="C7253" s="140">
        <f t="shared" si="600"/>
        <v>77284800</v>
      </c>
      <c r="D7253" s="144"/>
      <c r="G7253" s="147"/>
      <c r="X7253" s="146"/>
      <c r="Y7253" s="146"/>
      <c r="Z7253" s="199"/>
      <c r="AA7253" s="146"/>
      <c r="AB7253" s="148"/>
    </row>
    <row r="7254" spans="1:28" x14ac:dyDescent="0.2">
      <c r="A7254" s="150"/>
      <c r="B7254" s="149" t="str">
        <f t="shared" si="599"/>
        <v/>
      </c>
      <c r="C7254" s="140">
        <f t="shared" si="600"/>
        <v>77295600</v>
      </c>
      <c r="D7254" s="144"/>
      <c r="G7254" s="147"/>
      <c r="X7254" s="146"/>
      <c r="Y7254" s="146"/>
      <c r="Z7254" s="199"/>
      <c r="AA7254" s="146"/>
      <c r="AB7254" s="148"/>
    </row>
    <row r="7255" spans="1:28" x14ac:dyDescent="0.2">
      <c r="A7255" s="150"/>
      <c r="B7255" s="149" t="str">
        <f t="shared" si="599"/>
        <v/>
      </c>
      <c r="C7255" s="140">
        <f t="shared" si="600"/>
        <v>77306400</v>
      </c>
      <c r="D7255" s="144"/>
      <c r="G7255" s="147"/>
      <c r="X7255" s="146"/>
      <c r="Y7255" s="146"/>
      <c r="Z7255" s="199"/>
      <c r="AA7255" s="146"/>
      <c r="AB7255" s="148"/>
    </row>
    <row r="7256" spans="1:28" x14ac:dyDescent="0.2">
      <c r="A7256" s="150"/>
      <c r="B7256" s="149" t="str">
        <f t="shared" si="599"/>
        <v/>
      </c>
      <c r="C7256" s="140">
        <f t="shared" si="600"/>
        <v>77317200</v>
      </c>
      <c r="D7256" s="144"/>
      <c r="G7256" s="147"/>
      <c r="X7256" s="146"/>
      <c r="Y7256" s="146"/>
      <c r="Z7256" s="199"/>
      <c r="AA7256" s="146"/>
      <c r="AB7256" s="148"/>
    </row>
    <row r="7257" spans="1:28" x14ac:dyDescent="0.2">
      <c r="A7257" s="150"/>
      <c r="B7257" s="149" t="str">
        <f t="shared" si="599"/>
        <v/>
      </c>
      <c r="C7257" s="140">
        <f t="shared" si="600"/>
        <v>77328000</v>
      </c>
      <c r="D7257" s="144"/>
      <c r="G7257" s="147"/>
      <c r="X7257" s="146"/>
      <c r="Y7257" s="146"/>
      <c r="Z7257" s="199"/>
      <c r="AA7257" s="146"/>
      <c r="AB7257" s="148"/>
    </row>
    <row r="7258" spans="1:28" x14ac:dyDescent="0.2">
      <c r="A7258" s="150"/>
      <c r="B7258" s="149" t="str">
        <f t="shared" si="599"/>
        <v/>
      </c>
      <c r="C7258" s="140">
        <f t="shared" si="600"/>
        <v>77338800</v>
      </c>
      <c r="D7258" s="144"/>
      <c r="G7258" s="147"/>
      <c r="X7258" s="146"/>
      <c r="Y7258" s="146"/>
      <c r="Z7258" s="199"/>
      <c r="AA7258" s="146"/>
      <c r="AB7258" s="148"/>
    </row>
    <row r="7259" spans="1:28" x14ac:dyDescent="0.2">
      <c r="A7259" s="150"/>
      <c r="B7259" s="149" t="str">
        <f t="shared" si="599"/>
        <v/>
      </c>
      <c r="C7259" s="140">
        <f t="shared" si="600"/>
        <v>77349600</v>
      </c>
      <c r="D7259" s="144"/>
      <c r="G7259" s="147"/>
      <c r="X7259" s="146"/>
      <c r="Y7259" s="146"/>
      <c r="Z7259" s="199"/>
      <c r="AA7259" s="146"/>
      <c r="AB7259" s="148"/>
    </row>
    <row r="7260" spans="1:28" x14ac:dyDescent="0.2">
      <c r="A7260" s="150"/>
      <c r="B7260" s="149" t="str">
        <f t="shared" si="599"/>
        <v/>
      </c>
      <c r="C7260" s="140">
        <f t="shared" si="600"/>
        <v>77360400</v>
      </c>
      <c r="D7260" s="144"/>
      <c r="G7260" s="147"/>
      <c r="X7260" s="146"/>
      <c r="Y7260" s="146"/>
      <c r="Z7260" s="199"/>
      <c r="AA7260" s="146"/>
      <c r="AB7260" s="148"/>
    </row>
    <row r="7261" spans="1:28" x14ac:dyDescent="0.2">
      <c r="A7261" s="150"/>
      <c r="B7261" s="149" t="str">
        <f t="shared" si="599"/>
        <v/>
      </c>
      <c r="C7261" s="140">
        <f t="shared" si="600"/>
        <v>77371200</v>
      </c>
      <c r="D7261" s="144"/>
      <c r="G7261" s="147"/>
      <c r="X7261" s="146"/>
      <c r="Y7261" s="146"/>
      <c r="Z7261" s="199"/>
      <c r="AA7261" s="146"/>
      <c r="AB7261" s="148"/>
    </row>
    <row r="7262" spans="1:28" x14ac:dyDescent="0.2">
      <c r="A7262" s="150"/>
      <c r="B7262" s="149" t="str">
        <f t="shared" si="599"/>
        <v/>
      </c>
      <c r="C7262" s="140">
        <f t="shared" si="600"/>
        <v>77382000</v>
      </c>
      <c r="D7262" s="144"/>
      <c r="G7262" s="147"/>
      <c r="X7262" s="146"/>
      <c r="Y7262" s="146"/>
      <c r="Z7262" s="199"/>
      <c r="AA7262" s="146"/>
      <c r="AB7262" s="148"/>
    </row>
    <row r="7263" spans="1:28" x14ac:dyDescent="0.2">
      <c r="A7263" s="150"/>
      <c r="B7263" s="149" t="str">
        <f t="shared" si="599"/>
        <v/>
      </c>
      <c r="C7263" s="140">
        <f t="shared" si="600"/>
        <v>77392800</v>
      </c>
      <c r="D7263" s="144"/>
      <c r="G7263" s="147"/>
      <c r="X7263" s="146"/>
      <c r="Y7263" s="146"/>
      <c r="Z7263" s="199"/>
      <c r="AA7263" s="146"/>
      <c r="AB7263" s="148"/>
    </row>
    <row r="7264" spans="1:28" x14ac:dyDescent="0.2">
      <c r="A7264" s="150"/>
      <c r="B7264" s="149" t="str">
        <f t="shared" si="599"/>
        <v/>
      </c>
      <c r="C7264" s="140">
        <f t="shared" si="600"/>
        <v>77403600</v>
      </c>
      <c r="D7264" s="144"/>
      <c r="G7264" s="147"/>
      <c r="X7264" s="146"/>
      <c r="Y7264" s="146"/>
      <c r="Z7264" s="199"/>
      <c r="AA7264" s="146"/>
      <c r="AB7264" s="148"/>
    </row>
    <row r="7265" spans="1:28" x14ac:dyDescent="0.2">
      <c r="A7265" s="150"/>
      <c r="B7265" s="149" t="str">
        <f t="shared" si="599"/>
        <v/>
      </c>
      <c r="C7265" s="140">
        <f t="shared" si="600"/>
        <v>77414400</v>
      </c>
      <c r="D7265" s="144"/>
      <c r="G7265" s="147"/>
      <c r="X7265" s="146"/>
      <c r="Y7265" s="146"/>
      <c r="Z7265" s="199"/>
      <c r="AA7265" s="146"/>
      <c r="AB7265" s="148"/>
    </row>
    <row r="7266" spans="1:28" x14ac:dyDescent="0.2">
      <c r="A7266" s="150"/>
      <c r="B7266" s="149" t="str">
        <f t="shared" si="599"/>
        <v/>
      </c>
      <c r="C7266" s="140">
        <f t="shared" si="600"/>
        <v>77425200</v>
      </c>
      <c r="D7266" s="144"/>
      <c r="G7266" s="147"/>
      <c r="X7266" s="146"/>
      <c r="Y7266" s="146"/>
      <c r="Z7266" s="199"/>
      <c r="AA7266" s="146"/>
      <c r="AB7266" s="148"/>
    </row>
    <row r="7267" spans="1:28" x14ac:dyDescent="0.2">
      <c r="A7267" s="150"/>
      <c r="B7267" s="149" t="str">
        <f t="shared" si="599"/>
        <v/>
      </c>
      <c r="C7267" s="140">
        <f t="shared" si="600"/>
        <v>77436000</v>
      </c>
      <c r="D7267" s="144"/>
      <c r="G7267" s="147"/>
      <c r="X7267" s="146"/>
      <c r="Y7267" s="146"/>
      <c r="Z7267" s="199"/>
      <c r="AA7267" s="146"/>
      <c r="AB7267" s="148"/>
    </row>
    <row r="7268" spans="1:28" x14ac:dyDescent="0.2">
      <c r="A7268" s="150"/>
      <c r="B7268" s="149" t="str">
        <f t="shared" si="599"/>
        <v/>
      </c>
      <c r="C7268" s="140">
        <f t="shared" si="600"/>
        <v>77446800</v>
      </c>
      <c r="D7268" s="144"/>
      <c r="G7268" s="147"/>
      <c r="X7268" s="146"/>
      <c r="Y7268" s="146"/>
      <c r="Z7268" s="199"/>
      <c r="AA7268" s="146"/>
      <c r="AB7268" s="148"/>
    </row>
    <row r="7269" spans="1:28" x14ac:dyDescent="0.2">
      <c r="A7269" s="150"/>
      <c r="B7269" s="149" t="str">
        <f t="shared" si="599"/>
        <v/>
      </c>
      <c r="C7269" s="140">
        <f t="shared" si="600"/>
        <v>77457600</v>
      </c>
      <c r="D7269" s="144"/>
      <c r="G7269" s="147"/>
      <c r="X7269" s="146"/>
      <c r="Y7269" s="146"/>
      <c r="Z7269" s="199"/>
      <c r="AA7269" s="146"/>
      <c r="AB7269" s="148"/>
    </row>
    <row r="7270" spans="1:28" x14ac:dyDescent="0.2">
      <c r="A7270" s="150"/>
      <c r="B7270" s="149" t="str">
        <f t="shared" si="599"/>
        <v/>
      </c>
      <c r="C7270" s="140">
        <f t="shared" si="600"/>
        <v>77468400</v>
      </c>
      <c r="D7270" s="144"/>
      <c r="G7270" s="147"/>
      <c r="X7270" s="146"/>
      <c r="Y7270" s="146"/>
      <c r="Z7270" s="199"/>
      <c r="AA7270" s="146"/>
      <c r="AB7270" s="148"/>
    </row>
    <row r="7271" spans="1:28" x14ac:dyDescent="0.2">
      <c r="A7271" s="150"/>
      <c r="B7271" s="149" t="str">
        <f t="shared" si="599"/>
        <v/>
      </c>
      <c r="C7271" s="140">
        <f t="shared" si="600"/>
        <v>77479200</v>
      </c>
      <c r="D7271" s="144"/>
      <c r="G7271" s="147"/>
      <c r="X7271" s="146"/>
      <c r="Y7271" s="146"/>
      <c r="Z7271" s="199"/>
      <c r="AA7271" s="146"/>
      <c r="AB7271" s="148"/>
    </row>
    <row r="7272" spans="1:28" x14ac:dyDescent="0.2">
      <c r="A7272" s="150"/>
      <c r="B7272" s="149" t="str">
        <f t="shared" si="599"/>
        <v/>
      </c>
      <c r="C7272" s="140">
        <f t="shared" si="600"/>
        <v>77490000</v>
      </c>
      <c r="D7272" s="144"/>
      <c r="G7272" s="147"/>
      <c r="X7272" s="146"/>
      <c r="Y7272" s="146"/>
      <c r="Z7272" s="199"/>
      <c r="AA7272" s="146"/>
      <c r="AB7272" s="148"/>
    </row>
    <row r="7273" spans="1:28" x14ac:dyDescent="0.2">
      <c r="A7273" s="150"/>
      <c r="B7273" s="149" t="str">
        <f t="shared" si="599"/>
        <v/>
      </c>
      <c r="C7273" s="140">
        <f t="shared" si="600"/>
        <v>77500800</v>
      </c>
      <c r="D7273" s="144"/>
      <c r="G7273" s="147"/>
      <c r="X7273" s="146"/>
      <c r="Y7273" s="146"/>
      <c r="Z7273" s="199"/>
      <c r="AA7273" s="146"/>
      <c r="AB7273" s="148"/>
    </row>
    <row r="7274" spans="1:28" x14ac:dyDescent="0.2">
      <c r="A7274" s="150"/>
      <c r="B7274" s="149" t="str">
        <f t="shared" si="599"/>
        <v/>
      </c>
      <c r="C7274" s="140">
        <f t="shared" si="600"/>
        <v>77511600</v>
      </c>
      <c r="D7274" s="144"/>
      <c r="G7274" s="147"/>
      <c r="X7274" s="146"/>
      <c r="Y7274" s="146"/>
      <c r="Z7274" s="199"/>
      <c r="AA7274" s="146"/>
      <c r="AB7274" s="148"/>
    </row>
    <row r="7275" spans="1:28" x14ac:dyDescent="0.2">
      <c r="A7275" s="150"/>
      <c r="B7275" s="149" t="str">
        <f t="shared" si="599"/>
        <v/>
      </c>
      <c r="C7275" s="140">
        <f t="shared" si="600"/>
        <v>77522400</v>
      </c>
      <c r="D7275" s="144"/>
      <c r="G7275" s="147"/>
      <c r="X7275" s="146"/>
      <c r="Y7275" s="146"/>
      <c r="Z7275" s="199"/>
      <c r="AA7275" s="146"/>
      <c r="AB7275" s="148"/>
    </row>
    <row r="7276" spans="1:28" x14ac:dyDescent="0.2">
      <c r="A7276" s="150"/>
      <c r="B7276" s="149" t="str">
        <f t="shared" si="599"/>
        <v/>
      </c>
      <c r="C7276" s="140">
        <f t="shared" si="600"/>
        <v>77533200</v>
      </c>
      <c r="D7276" s="144"/>
      <c r="G7276" s="147"/>
      <c r="X7276" s="146"/>
      <c r="Y7276" s="146"/>
      <c r="Z7276" s="199"/>
      <c r="AA7276" s="146"/>
      <c r="AB7276" s="148"/>
    </row>
    <row r="7277" spans="1:28" x14ac:dyDescent="0.2">
      <c r="A7277" s="150"/>
      <c r="B7277" s="149" t="str">
        <f t="shared" si="599"/>
        <v/>
      </c>
      <c r="C7277" s="140">
        <f t="shared" si="600"/>
        <v>77544000</v>
      </c>
      <c r="D7277" s="144"/>
      <c r="G7277" s="147"/>
      <c r="X7277" s="146"/>
      <c r="Y7277" s="146"/>
      <c r="Z7277" s="199"/>
      <c r="AA7277" s="146"/>
      <c r="AB7277" s="148"/>
    </row>
    <row r="7278" spans="1:28" x14ac:dyDescent="0.2">
      <c r="A7278" s="150"/>
      <c r="B7278" s="149" t="str">
        <f t="shared" si="599"/>
        <v/>
      </c>
      <c r="C7278" s="140">
        <f t="shared" si="600"/>
        <v>77554800</v>
      </c>
      <c r="D7278" s="144"/>
      <c r="G7278" s="147"/>
      <c r="X7278" s="146"/>
      <c r="Y7278" s="146"/>
      <c r="Z7278" s="199"/>
      <c r="AA7278" s="146"/>
      <c r="AB7278" s="148"/>
    </row>
    <row r="7279" spans="1:28" x14ac:dyDescent="0.2">
      <c r="A7279" s="150"/>
      <c r="B7279" s="149" t="str">
        <f t="shared" si="599"/>
        <v/>
      </c>
      <c r="C7279" s="140">
        <f t="shared" si="600"/>
        <v>77565600</v>
      </c>
      <c r="D7279" s="144"/>
      <c r="G7279" s="147"/>
      <c r="X7279" s="146"/>
      <c r="Y7279" s="146"/>
      <c r="Z7279" s="199"/>
      <c r="AA7279" s="146"/>
      <c r="AB7279" s="148"/>
    </row>
    <row r="7280" spans="1:28" x14ac:dyDescent="0.2">
      <c r="A7280" s="150"/>
      <c r="B7280" s="149" t="str">
        <f t="shared" si="599"/>
        <v/>
      </c>
      <c r="C7280" s="140">
        <f t="shared" si="600"/>
        <v>77576400</v>
      </c>
      <c r="D7280" s="144"/>
      <c r="G7280" s="147"/>
      <c r="X7280" s="146"/>
      <c r="Y7280" s="146"/>
      <c r="Z7280" s="199"/>
      <c r="AA7280" s="146"/>
      <c r="AB7280" s="148"/>
    </row>
    <row r="7281" spans="1:28" x14ac:dyDescent="0.2">
      <c r="A7281" s="150"/>
      <c r="B7281" s="149" t="str">
        <f t="shared" si="599"/>
        <v/>
      </c>
      <c r="C7281" s="140">
        <f t="shared" si="600"/>
        <v>77587200</v>
      </c>
      <c r="D7281" s="144"/>
      <c r="G7281" s="147"/>
      <c r="X7281" s="146"/>
      <c r="Y7281" s="146"/>
      <c r="Z7281" s="199"/>
      <c r="AA7281" s="146"/>
      <c r="AB7281" s="148"/>
    </row>
    <row r="7282" spans="1:28" x14ac:dyDescent="0.2">
      <c r="A7282" s="150"/>
      <c r="B7282" s="149" t="str">
        <f t="shared" si="599"/>
        <v/>
      </c>
      <c r="C7282" s="140">
        <f t="shared" si="600"/>
        <v>77598000</v>
      </c>
      <c r="D7282" s="144"/>
      <c r="G7282" s="147"/>
      <c r="X7282" s="146"/>
      <c r="Y7282" s="146"/>
      <c r="Z7282" s="199"/>
      <c r="AA7282" s="146"/>
      <c r="AB7282" s="148"/>
    </row>
    <row r="7283" spans="1:28" x14ac:dyDescent="0.2">
      <c r="A7283" s="150"/>
      <c r="B7283" s="149" t="str">
        <f t="shared" si="599"/>
        <v/>
      </c>
      <c r="C7283" s="140">
        <f t="shared" si="600"/>
        <v>77608800</v>
      </c>
      <c r="D7283" s="144"/>
      <c r="G7283" s="147"/>
      <c r="X7283" s="146"/>
      <c r="Y7283" s="146"/>
      <c r="Z7283" s="199"/>
      <c r="AA7283" s="146"/>
      <c r="AB7283" s="148"/>
    </row>
    <row r="7284" spans="1:28" x14ac:dyDescent="0.2">
      <c r="A7284" s="150"/>
      <c r="B7284" s="149" t="str">
        <f t="shared" si="599"/>
        <v/>
      </c>
      <c r="C7284" s="140">
        <f t="shared" si="600"/>
        <v>77619600</v>
      </c>
      <c r="D7284" s="144"/>
      <c r="G7284" s="147"/>
      <c r="X7284" s="146"/>
      <c r="Y7284" s="146"/>
      <c r="Z7284" s="199"/>
      <c r="AA7284" s="146"/>
      <c r="AB7284" s="148"/>
    </row>
    <row r="7285" spans="1:28" x14ac:dyDescent="0.2">
      <c r="A7285" s="150"/>
      <c r="B7285" s="149" t="str">
        <f t="shared" si="599"/>
        <v/>
      </c>
      <c r="C7285" s="140">
        <f t="shared" si="600"/>
        <v>77630400</v>
      </c>
      <c r="D7285" s="144"/>
      <c r="G7285" s="147"/>
      <c r="X7285" s="146"/>
      <c r="Y7285" s="146"/>
      <c r="Z7285" s="199"/>
      <c r="AA7285" s="146"/>
      <c r="AB7285" s="148"/>
    </row>
    <row r="7286" spans="1:28" x14ac:dyDescent="0.2">
      <c r="A7286" s="150"/>
      <c r="B7286" s="149" t="str">
        <f t="shared" ref="B7286:B7349" si="601">IF(D7286="","",B7285+$N$5/24+0.000000001)</f>
        <v/>
      </c>
      <c r="C7286" s="140">
        <f t="shared" si="600"/>
        <v>77641200</v>
      </c>
      <c r="D7286" s="144"/>
      <c r="G7286" s="147"/>
      <c r="X7286" s="146"/>
      <c r="Y7286" s="146"/>
      <c r="Z7286" s="199"/>
      <c r="AA7286" s="146"/>
      <c r="AB7286" s="148"/>
    </row>
    <row r="7287" spans="1:28" x14ac:dyDescent="0.2">
      <c r="A7287" s="150"/>
      <c r="B7287" s="149" t="str">
        <f t="shared" si="601"/>
        <v/>
      </c>
      <c r="C7287" s="140">
        <f t="shared" si="600"/>
        <v>77652000</v>
      </c>
      <c r="D7287" s="144"/>
      <c r="G7287" s="147"/>
      <c r="X7287" s="146"/>
      <c r="Y7287" s="146"/>
      <c r="Z7287" s="199"/>
      <c r="AA7287" s="146"/>
      <c r="AB7287" s="148"/>
    </row>
    <row r="7288" spans="1:28" x14ac:dyDescent="0.2">
      <c r="A7288" s="150"/>
      <c r="B7288" s="149" t="str">
        <f t="shared" si="601"/>
        <v/>
      </c>
      <c r="C7288" s="140">
        <f t="shared" si="600"/>
        <v>77662800</v>
      </c>
      <c r="D7288" s="144"/>
      <c r="G7288" s="147"/>
      <c r="X7288" s="146"/>
      <c r="Y7288" s="146"/>
      <c r="Z7288" s="199"/>
      <c r="AA7288" s="146"/>
      <c r="AB7288" s="148"/>
    </row>
    <row r="7289" spans="1:28" x14ac:dyDescent="0.2">
      <c r="A7289" s="150"/>
      <c r="B7289" s="149" t="str">
        <f t="shared" si="601"/>
        <v/>
      </c>
      <c r="C7289" s="140">
        <f t="shared" si="600"/>
        <v>77673600</v>
      </c>
      <c r="D7289" s="144"/>
      <c r="G7289" s="147"/>
      <c r="X7289" s="146"/>
      <c r="Y7289" s="146"/>
      <c r="Z7289" s="199"/>
      <c r="AA7289" s="146"/>
      <c r="AB7289" s="148"/>
    </row>
    <row r="7290" spans="1:28" x14ac:dyDescent="0.2">
      <c r="A7290" s="150"/>
      <c r="B7290" s="149" t="str">
        <f t="shared" si="601"/>
        <v/>
      </c>
      <c r="C7290" s="140">
        <f t="shared" si="600"/>
        <v>77684400</v>
      </c>
      <c r="D7290" s="144"/>
      <c r="G7290" s="147"/>
      <c r="X7290" s="146"/>
      <c r="Y7290" s="146"/>
      <c r="Z7290" s="199"/>
      <c r="AA7290" s="146"/>
      <c r="AB7290" s="148"/>
    </row>
    <row r="7291" spans="1:28" x14ac:dyDescent="0.2">
      <c r="A7291" s="150"/>
      <c r="B7291" s="149" t="str">
        <f t="shared" si="601"/>
        <v/>
      </c>
      <c r="C7291" s="140">
        <f t="shared" si="600"/>
        <v>77695200</v>
      </c>
      <c r="D7291" s="144"/>
      <c r="G7291" s="147"/>
      <c r="X7291" s="146"/>
      <c r="Y7291" s="146"/>
      <c r="Z7291" s="199"/>
      <c r="AA7291" s="146"/>
      <c r="AB7291" s="148"/>
    </row>
    <row r="7292" spans="1:28" x14ac:dyDescent="0.2">
      <c r="A7292" s="150"/>
      <c r="B7292" s="149" t="str">
        <f t="shared" si="601"/>
        <v/>
      </c>
      <c r="C7292" s="140">
        <f t="shared" ref="C7292:C7355" si="602">C7291+$N$5*3600+0.00000000001</f>
        <v>77706000</v>
      </c>
      <c r="D7292" s="144"/>
      <c r="G7292" s="147"/>
      <c r="X7292" s="146"/>
      <c r="Y7292" s="146"/>
      <c r="Z7292" s="199"/>
      <c r="AA7292" s="146"/>
      <c r="AB7292" s="148"/>
    </row>
    <row r="7293" spans="1:28" x14ac:dyDescent="0.2">
      <c r="A7293" s="150"/>
      <c r="B7293" s="149" t="str">
        <f t="shared" si="601"/>
        <v/>
      </c>
      <c r="C7293" s="140">
        <f t="shared" si="602"/>
        <v>77716800</v>
      </c>
      <c r="D7293" s="144"/>
      <c r="G7293" s="147"/>
      <c r="X7293" s="146"/>
      <c r="Y7293" s="146"/>
      <c r="Z7293" s="199"/>
      <c r="AA7293" s="146"/>
      <c r="AB7293" s="148"/>
    </row>
    <row r="7294" spans="1:28" x14ac:dyDescent="0.2">
      <c r="A7294" s="150"/>
      <c r="B7294" s="149" t="str">
        <f t="shared" si="601"/>
        <v/>
      </c>
      <c r="C7294" s="140">
        <f t="shared" si="602"/>
        <v>77727600</v>
      </c>
      <c r="D7294" s="144"/>
      <c r="G7294" s="147"/>
      <c r="X7294" s="146"/>
      <c r="Y7294" s="146"/>
      <c r="Z7294" s="199"/>
      <c r="AA7294" s="146"/>
      <c r="AB7294" s="148"/>
    </row>
    <row r="7295" spans="1:28" x14ac:dyDescent="0.2">
      <c r="A7295" s="150"/>
      <c r="B7295" s="149" t="str">
        <f t="shared" si="601"/>
        <v/>
      </c>
      <c r="C7295" s="140">
        <f t="shared" si="602"/>
        <v>77738400</v>
      </c>
      <c r="D7295" s="144"/>
      <c r="G7295" s="147"/>
      <c r="X7295" s="146"/>
      <c r="Y7295" s="146"/>
      <c r="Z7295" s="199"/>
      <c r="AA7295" s="146"/>
      <c r="AB7295" s="148"/>
    </row>
    <row r="7296" spans="1:28" x14ac:dyDescent="0.2">
      <c r="A7296" s="150"/>
      <c r="B7296" s="149" t="str">
        <f t="shared" si="601"/>
        <v/>
      </c>
      <c r="C7296" s="140">
        <f t="shared" si="602"/>
        <v>77749200</v>
      </c>
      <c r="D7296" s="144"/>
      <c r="G7296" s="147"/>
      <c r="X7296" s="146"/>
      <c r="Y7296" s="146"/>
      <c r="Z7296" s="199"/>
      <c r="AA7296" s="146"/>
      <c r="AB7296" s="148"/>
    </row>
    <row r="7297" spans="1:28" x14ac:dyDescent="0.2">
      <c r="A7297" s="150"/>
      <c r="B7297" s="149" t="str">
        <f t="shared" si="601"/>
        <v/>
      </c>
      <c r="C7297" s="140">
        <f t="shared" si="602"/>
        <v>77760000</v>
      </c>
      <c r="D7297" s="144"/>
      <c r="G7297" s="147"/>
      <c r="X7297" s="146"/>
      <c r="Y7297" s="146"/>
      <c r="Z7297" s="199"/>
      <c r="AA7297" s="146"/>
      <c r="AB7297" s="148"/>
    </row>
    <row r="7298" spans="1:28" x14ac:dyDescent="0.2">
      <c r="A7298" s="150"/>
      <c r="B7298" s="149" t="str">
        <f t="shared" si="601"/>
        <v/>
      </c>
      <c r="C7298" s="140">
        <f t="shared" si="602"/>
        <v>77770800</v>
      </c>
      <c r="D7298" s="144"/>
      <c r="G7298" s="147"/>
      <c r="X7298" s="146"/>
      <c r="Y7298" s="146"/>
      <c r="Z7298" s="199"/>
      <c r="AA7298" s="146"/>
      <c r="AB7298" s="148"/>
    </row>
    <row r="7299" spans="1:28" x14ac:dyDescent="0.2">
      <c r="A7299" s="150"/>
      <c r="B7299" s="149" t="str">
        <f t="shared" si="601"/>
        <v/>
      </c>
      <c r="C7299" s="140">
        <f t="shared" si="602"/>
        <v>77781600</v>
      </c>
      <c r="D7299" s="144"/>
      <c r="G7299" s="147"/>
      <c r="X7299" s="146"/>
      <c r="Y7299" s="146"/>
      <c r="Z7299" s="199"/>
      <c r="AA7299" s="146"/>
      <c r="AB7299" s="148"/>
    </row>
    <row r="7300" spans="1:28" x14ac:dyDescent="0.2">
      <c r="A7300" s="150"/>
      <c r="B7300" s="149" t="str">
        <f t="shared" si="601"/>
        <v/>
      </c>
      <c r="C7300" s="140">
        <f t="shared" si="602"/>
        <v>77792400</v>
      </c>
      <c r="D7300" s="144"/>
      <c r="G7300" s="147"/>
      <c r="X7300" s="146"/>
      <c r="Y7300" s="146"/>
      <c r="Z7300" s="199"/>
      <c r="AA7300" s="146"/>
      <c r="AB7300" s="148"/>
    </row>
    <row r="7301" spans="1:28" x14ac:dyDescent="0.2">
      <c r="A7301" s="150"/>
      <c r="B7301" s="149" t="str">
        <f t="shared" si="601"/>
        <v/>
      </c>
      <c r="C7301" s="140">
        <f t="shared" si="602"/>
        <v>77803200</v>
      </c>
      <c r="D7301" s="144"/>
      <c r="G7301" s="147"/>
      <c r="X7301" s="146"/>
      <c r="Y7301" s="146"/>
      <c r="Z7301" s="199"/>
      <c r="AA7301" s="146"/>
      <c r="AB7301" s="148"/>
    </row>
    <row r="7302" spans="1:28" x14ac:dyDescent="0.2">
      <c r="A7302" s="150"/>
      <c r="B7302" s="149" t="str">
        <f t="shared" si="601"/>
        <v/>
      </c>
      <c r="C7302" s="140">
        <f t="shared" si="602"/>
        <v>77814000</v>
      </c>
      <c r="D7302" s="144"/>
      <c r="G7302" s="147"/>
      <c r="X7302" s="146"/>
      <c r="Y7302" s="146"/>
      <c r="Z7302" s="199"/>
      <c r="AA7302" s="146"/>
      <c r="AB7302" s="148"/>
    </row>
    <row r="7303" spans="1:28" x14ac:dyDescent="0.2">
      <c r="A7303" s="150"/>
      <c r="B7303" s="149" t="str">
        <f t="shared" si="601"/>
        <v/>
      </c>
      <c r="C7303" s="140">
        <f t="shared" si="602"/>
        <v>77824800</v>
      </c>
      <c r="D7303" s="144"/>
      <c r="G7303" s="147"/>
      <c r="X7303" s="146"/>
      <c r="Y7303" s="146"/>
      <c r="Z7303" s="199"/>
      <c r="AA7303" s="146"/>
      <c r="AB7303" s="148"/>
    </row>
    <row r="7304" spans="1:28" x14ac:dyDescent="0.2">
      <c r="A7304" s="150"/>
      <c r="B7304" s="149" t="str">
        <f t="shared" si="601"/>
        <v/>
      </c>
      <c r="C7304" s="140">
        <f t="shared" si="602"/>
        <v>77835600</v>
      </c>
      <c r="D7304" s="144"/>
      <c r="G7304" s="147"/>
      <c r="X7304" s="146"/>
      <c r="Y7304" s="146"/>
      <c r="Z7304" s="199"/>
      <c r="AA7304" s="146"/>
      <c r="AB7304" s="148"/>
    </row>
    <row r="7305" spans="1:28" x14ac:dyDescent="0.2">
      <c r="A7305" s="150"/>
      <c r="B7305" s="149" t="str">
        <f t="shared" si="601"/>
        <v/>
      </c>
      <c r="C7305" s="140">
        <f t="shared" si="602"/>
        <v>77846400</v>
      </c>
      <c r="D7305" s="144"/>
      <c r="G7305" s="147"/>
      <c r="X7305" s="146"/>
      <c r="Y7305" s="146"/>
      <c r="Z7305" s="199"/>
      <c r="AA7305" s="146"/>
      <c r="AB7305" s="148"/>
    </row>
    <row r="7306" spans="1:28" x14ac:dyDescent="0.2">
      <c r="A7306" s="150"/>
      <c r="B7306" s="149" t="str">
        <f t="shared" si="601"/>
        <v/>
      </c>
      <c r="C7306" s="140">
        <f t="shared" si="602"/>
        <v>77857200</v>
      </c>
      <c r="D7306" s="144"/>
      <c r="G7306" s="147"/>
      <c r="X7306" s="146"/>
      <c r="Y7306" s="146"/>
      <c r="Z7306" s="199"/>
      <c r="AA7306" s="146"/>
      <c r="AB7306" s="148"/>
    </row>
    <row r="7307" spans="1:28" x14ac:dyDescent="0.2">
      <c r="A7307" s="150"/>
      <c r="B7307" s="149" t="str">
        <f t="shared" si="601"/>
        <v/>
      </c>
      <c r="C7307" s="140">
        <f t="shared" si="602"/>
        <v>77868000</v>
      </c>
      <c r="D7307" s="144"/>
      <c r="G7307" s="147"/>
      <c r="X7307" s="146"/>
      <c r="Y7307" s="146"/>
      <c r="Z7307" s="199"/>
      <c r="AA7307" s="146"/>
      <c r="AB7307" s="148"/>
    </row>
    <row r="7308" spans="1:28" x14ac:dyDescent="0.2">
      <c r="A7308" s="150"/>
      <c r="B7308" s="149" t="str">
        <f t="shared" si="601"/>
        <v/>
      </c>
      <c r="C7308" s="140">
        <f t="shared" si="602"/>
        <v>77878800</v>
      </c>
      <c r="D7308" s="144"/>
      <c r="G7308" s="147"/>
      <c r="X7308" s="146"/>
      <c r="Y7308" s="146"/>
      <c r="Z7308" s="199"/>
      <c r="AA7308" s="146"/>
      <c r="AB7308" s="148"/>
    </row>
    <row r="7309" spans="1:28" x14ac:dyDescent="0.2">
      <c r="A7309" s="150"/>
      <c r="B7309" s="149" t="str">
        <f t="shared" si="601"/>
        <v/>
      </c>
      <c r="C7309" s="140">
        <f t="shared" si="602"/>
        <v>77889600</v>
      </c>
      <c r="D7309" s="144"/>
      <c r="G7309" s="147"/>
      <c r="X7309" s="146"/>
      <c r="Y7309" s="146"/>
      <c r="Z7309" s="199"/>
      <c r="AA7309" s="146"/>
      <c r="AB7309" s="148"/>
    </row>
    <row r="7310" spans="1:28" x14ac:dyDescent="0.2">
      <c r="A7310" s="150"/>
      <c r="B7310" s="149" t="str">
        <f t="shared" si="601"/>
        <v/>
      </c>
      <c r="C7310" s="140">
        <f t="shared" si="602"/>
        <v>77900400</v>
      </c>
      <c r="D7310" s="144"/>
      <c r="G7310" s="147"/>
      <c r="X7310" s="146"/>
      <c r="Y7310" s="146"/>
      <c r="Z7310" s="199"/>
      <c r="AA7310" s="146"/>
      <c r="AB7310" s="148"/>
    </row>
    <row r="7311" spans="1:28" x14ac:dyDescent="0.2">
      <c r="A7311" s="150"/>
      <c r="B7311" s="149" t="str">
        <f t="shared" si="601"/>
        <v/>
      </c>
      <c r="C7311" s="140">
        <f t="shared" si="602"/>
        <v>77911200</v>
      </c>
      <c r="D7311" s="144"/>
      <c r="G7311" s="147"/>
      <c r="X7311" s="146"/>
      <c r="Y7311" s="146"/>
      <c r="Z7311" s="199"/>
      <c r="AA7311" s="146"/>
      <c r="AB7311" s="148"/>
    </row>
    <row r="7312" spans="1:28" x14ac:dyDescent="0.2">
      <c r="A7312" s="150"/>
      <c r="B7312" s="149" t="str">
        <f t="shared" si="601"/>
        <v/>
      </c>
      <c r="C7312" s="140">
        <f t="shared" si="602"/>
        <v>77922000</v>
      </c>
      <c r="D7312" s="144"/>
      <c r="G7312" s="147"/>
      <c r="X7312" s="146"/>
      <c r="Y7312" s="146"/>
      <c r="Z7312" s="199"/>
      <c r="AA7312" s="146"/>
      <c r="AB7312" s="148"/>
    </row>
    <row r="7313" spans="1:28" x14ac:dyDescent="0.2">
      <c r="A7313" s="150"/>
      <c r="B7313" s="149" t="str">
        <f t="shared" si="601"/>
        <v/>
      </c>
      <c r="C7313" s="140">
        <f t="shared" si="602"/>
        <v>77932800</v>
      </c>
      <c r="D7313" s="144"/>
      <c r="G7313" s="147"/>
      <c r="X7313" s="146"/>
      <c r="Y7313" s="146"/>
      <c r="Z7313" s="199"/>
      <c r="AA7313" s="146"/>
      <c r="AB7313" s="148"/>
    </row>
    <row r="7314" spans="1:28" x14ac:dyDescent="0.2">
      <c r="A7314" s="150"/>
      <c r="B7314" s="149" t="str">
        <f t="shared" si="601"/>
        <v/>
      </c>
      <c r="C7314" s="140">
        <f t="shared" si="602"/>
        <v>77943600</v>
      </c>
      <c r="D7314" s="144"/>
      <c r="G7314" s="147"/>
      <c r="X7314" s="146"/>
      <c r="Y7314" s="146"/>
      <c r="Z7314" s="199"/>
      <c r="AA7314" s="146"/>
      <c r="AB7314" s="148"/>
    </row>
    <row r="7315" spans="1:28" x14ac:dyDescent="0.2">
      <c r="A7315" s="150"/>
      <c r="B7315" s="149" t="str">
        <f t="shared" si="601"/>
        <v/>
      </c>
      <c r="C7315" s="140">
        <f t="shared" si="602"/>
        <v>77954400</v>
      </c>
      <c r="D7315" s="144"/>
      <c r="G7315" s="147"/>
      <c r="X7315" s="146"/>
      <c r="Y7315" s="146"/>
      <c r="Z7315" s="199"/>
      <c r="AA7315" s="146"/>
      <c r="AB7315" s="148"/>
    </row>
    <row r="7316" spans="1:28" x14ac:dyDescent="0.2">
      <c r="A7316" s="150"/>
      <c r="B7316" s="149" t="str">
        <f t="shared" si="601"/>
        <v/>
      </c>
      <c r="C7316" s="140">
        <f t="shared" si="602"/>
        <v>77965200</v>
      </c>
      <c r="D7316" s="144"/>
      <c r="G7316" s="147"/>
      <c r="X7316" s="146"/>
      <c r="Y7316" s="146"/>
      <c r="Z7316" s="199"/>
      <c r="AA7316" s="146"/>
      <c r="AB7316" s="148"/>
    </row>
    <row r="7317" spans="1:28" x14ac:dyDescent="0.2">
      <c r="A7317" s="150"/>
      <c r="B7317" s="149" t="str">
        <f t="shared" si="601"/>
        <v/>
      </c>
      <c r="C7317" s="140">
        <f t="shared" si="602"/>
        <v>77976000</v>
      </c>
      <c r="D7317" s="144"/>
      <c r="G7317" s="147"/>
      <c r="X7317" s="146"/>
      <c r="Y7317" s="146"/>
      <c r="Z7317" s="199"/>
      <c r="AA7317" s="146"/>
      <c r="AB7317" s="148"/>
    </row>
    <row r="7318" spans="1:28" x14ac:dyDescent="0.2">
      <c r="A7318" s="150"/>
      <c r="B7318" s="149" t="str">
        <f t="shared" si="601"/>
        <v/>
      </c>
      <c r="C7318" s="140">
        <f t="shared" si="602"/>
        <v>77986800</v>
      </c>
      <c r="D7318" s="144"/>
      <c r="G7318" s="147"/>
      <c r="X7318" s="146"/>
      <c r="Y7318" s="146"/>
      <c r="Z7318" s="199"/>
      <c r="AA7318" s="146"/>
      <c r="AB7318" s="148"/>
    </row>
    <row r="7319" spans="1:28" x14ac:dyDescent="0.2">
      <c r="A7319" s="150"/>
      <c r="B7319" s="149" t="str">
        <f t="shared" si="601"/>
        <v/>
      </c>
      <c r="C7319" s="140">
        <f t="shared" si="602"/>
        <v>77997600</v>
      </c>
      <c r="D7319" s="144"/>
      <c r="G7319" s="147"/>
      <c r="X7319" s="146"/>
      <c r="Y7319" s="146"/>
      <c r="Z7319" s="199"/>
      <c r="AA7319" s="146"/>
      <c r="AB7319" s="148"/>
    </row>
    <row r="7320" spans="1:28" x14ac:dyDescent="0.2">
      <c r="A7320" s="150"/>
      <c r="B7320" s="149" t="str">
        <f t="shared" si="601"/>
        <v/>
      </c>
      <c r="C7320" s="140">
        <f t="shared" si="602"/>
        <v>78008400</v>
      </c>
      <c r="D7320" s="144"/>
      <c r="G7320" s="147"/>
      <c r="X7320" s="146"/>
      <c r="Y7320" s="146"/>
      <c r="Z7320" s="199"/>
      <c r="AA7320" s="146"/>
      <c r="AB7320" s="148"/>
    </row>
    <row r="7321" spans="1:28" x14ac:dyDescent="0.2">
      <c r="A7321" s="150"/>
      <c r="B7321" s="149" t="str">
        <f t="shared" si="601"/>
        <v/>
      </c>
      <c r="C7321" s="140">
        <f t="shared" si="602"/>
        <v>78019200</v>
      </c>
      <c r="D7321" s="144"/>
      <c r="G7321" s="147"/>
      <c r="X7321" s="146"/>
      <c r="Y7321" s="146"/>
      <c r="Z7321" s="199"/>
      <c r="AA7321" s="146"/>
      <c r="AB7321" s="148"/>
    </row>
    <row r="7322" spans="1:28" x14ac:dyDescent="0.2">
      <c r="A7322" s="150"/>
      <c r="B7322" s="149" t="str">
        <f t="shared" si="601"/>
        <v/>
      </c>
      <c r="C7322" s="140">
        <f t="shared" si="602"/>
        <v>78030000</v>
      </c>
      <c r="D7322" s="144"/>
      <c r="G7322" s="147"/>
      <c r="X7322" s="146"/>
      <c r="Y7322" s="146"/>
      <c r="Z7322" s="199"/>
      <c r="AA7322" s="146"/>
      <c r="AB7322" s="148"/>
    </row>
    <row r="7323" spans="1:28" x14ac:dyDescent="0.2">
      <c r="A7323" s="150"/>
      <c r="B7323" s="149" t="str">
        <f t="shared" si="601"/>
        <v/>
      </c>
      <c r="C7323" s="140">
        <f t="shared" si="602"/>
        <v>78040800</v>
      </c>
      <c r="D7323" s="144"/>
      <c r="G7323" s="147"/>
      <c r="X7323" s="146"/>
      <c r="Y7323" s="146"/>
      <c r="Z7323" s="199"/>
      <c r="AA7323" s="146"/>
      <c r="AB7323" s="148"/>
    </row>
    <row r="7324" spans="1:28" x14ac:dyDescent="0.2">
      <c r="A7324" s="150"/>
      <c r="B7324" s="149" t="str">
        <f t="shared" si="601"/>
        <v/>
      </c>
      <c r="C7324" s="140">
        <f t="shared" si="602"/>
        <v>78051600</v>
      </c>
      <c r="D7324" s="144"/>
      <c r="G7324" s="147"/>
      <c r="X7324" s="146"/>
      <c r="Y7324" s="146"/>
      <c r="Z7324" s="199"/>
      <c r="AA7324" s="146"/>
      <c r="AB7324" s="148"/>
    </row>
    <row r="7325" spans="1:28" x14ac:dyDescent="0.2">
      <c r="A7325" s="150"/>
      <c r="B7325" s="149" t="str">
        <f t="shared" si="601"/>
        <v/>
      </c>
      <c r="C7325" s="140">
        <f t="shared" si="602"/>
        <v>78062400</v>
      </c>
      <c r="D7325" s="144"/>
      <c r="G7325" s="147"/>
      <c r="X7325" s="146"/>
      <c r="Y7325" s="146"/>
      <c r="Z7325" s="199"/>
      <c r="AA7325" s="146"/>
      <c r="AB7325" s="148"/>
    </row>
    <row r="7326" spans="1:28" x14ac:dyDescent="0.2">
      <c r="A7326" s="150"/>
      <c r="B7326" s="149" t="str">
        <f t="shared" si="601"/>
        <v/>
      </c>
      <c r="C7326" s="140">
        <f t="shared" si="602"/>
        <v>78073200</v>
      </c>
      <c r="D7326" s="144"/>
      <c r="G7326" s="147"/>
      <c r="X7326" s="146"/>
      <c r="Y7326" s="146"/>
      <c r="Z7326" s="199"/>
      <c r="AA7326" s="146"/>
      <c r="AB7326" s="148"/>
    </row>
    <row r="7327" spans="1:28" x14ac:dyDescent="0.2">
      <c r="A7327" s="150"/>
      <c r="B7327" s="149" t="str">
        <f t="shared" si="601"/>
        <v/>
      </c>
      <c r="C7327" s="140">
        <f t="shared" si="602"/>
        <v>78084000</v>
      </c>
      <c r="D7327" s="144"/>
      <c r="G7327" s="147"/>
      <c r="X7327" s="146"/>
      <c r="Y7327" s="146"/>
      <c r="Z7327" s="199"/>
      <c r="AA7327" s="146"/>
      <c r="AB7327" s="148"/>
    </row>
    <row r="7328" spans="1:28" x14ac:dyDescent="0.2">
      <c r="A7328" s="150"/>
      <c r="B7328" s="149" t="str">
        <f t="shared" si="601"/>
        <v/>
      </c>
      <c r="C7328" s="140">
        <f t="shared" si="602"/>
        <v>78094800</v>
      </c>
      <c r="D7328" s="144"/>
      <c r="G7328" s="147"/>
      <c r="X7328" s="146"/>
      <c r="Y7328" s="146"/>
      <c r="Z7328" s="199"/>
      <c r="AA7328" s="146"/>
      <c r="AB7328" s="148"/>
    </row>
    <row r="7329" spans="1:28" x14ac:dyDescent="0.2">
      <c r="A7329" s="150"/>
      <c r="B7329" s="149" t="str">
        <f t="shared" si="601"/>
        <v/>
      </c>
      <c r="C7329" s="140">
        <f t="shared" si="602"/>
        <v>78105600</v>
      </c>
      <c r="D7329" s="144"/>
      <c r="G7329" s="147"/>
      <c r="X7329" s="146"/>
      <c r="Y7329" s="146"/>
      <c r="Z7329" s="199"/>
      <c r="AA7329" s="146"/>
      <c r="AB7329" s="148"/>
    </row>
    <row r="7330" spans="1:28" x14ac:dyDescent="0.2">
      <c r="A7330" s="150"/>
      <c r="B7330" s="149" t="str">
        <f t="shared" si="601"/>
        <v/>
      </c>
      <c r="C7330" s="140">
        <f t="shared" si="602"/>
        <v>78116400</v>
      </c>
      <c r="D7330" s="144"/>
      <c r="G7330" s="147"/>
      <c r="X7330" s="146"/>
      <c r="Y7330" s="146"/>
      <c r="Z7330" s="199"/>
      <c r="AA7330" s="146"/>
      <c r="AB7330" s="148"/>
    </row>
    <row r="7331" spans="1:28" x14ac:dyDescent="0.2">
      <c r="A7331" s="150"/>
      <c r="B7331" s="149" t="str">
        <f t="shared" si="601"/>
        <v/>
      </c>
      <c r="C7331" s="140">
        <f t="shared" si="602"/>
        <v>78127200</v>
      </c>
      <c r="D7331" s="144"/>
      <c r="G7331" s="147"/>
      <c r="X7331" s="146"/>
      <c r="Y7331" s="146"/>
      <c r="Z7331" s="199"/>
      <c r="AA7331" s="146"/>
      <c r="AB7331" s="148"/>
    </row>
    <row r="7332" spans="1:28" x14ac:dyDescent="0.2">
      <c r="A7332" s="150"/>
      <c r="B7332" s="149" t="str">
        <f t="shared" si="601"/>
        <v/>
      </c>
      <c r="C7332" s="140">
        <f t="shared" si="602"/>
        <v>78138000</v>
      </c>
      <c r="D7332" s="144"/>
      <c r="G7332" s="147"/>
      <c r="X7332" s="146"/>
      <c r="Y7332" s="146"/>
      <c r="Z7332" s="199"/>
      <c r="AA7332" s="146"/>
      <c r="AB7332" s="148"/>
    </row>
    <row r="7333" spans="1:28" x14ac:dyDescent="0.2">
      <c r="A7333" s="150"/>
      <c r="B7333" s="149" t="str">
        <f t="shared" si="601"/>
        <v/>
      </c>
      <c r="C7333" s="140">
        <f t="shared" si="602"/>
        <v>78148800</v>
      </c>
      <c r="D7333" s="144"/>
      <c r="G7333" s="147"/>
      <c r="X7333" s="146"/>
      <c r="Y7333" s="146"/>
      <c r="Z7333" s="199"/>
      <c r="AA7333" s="146"/>
      <c r="AB7333" s="148"/>
    </row>
    <row r="7334" spans="1:28" x14ac:dyDescent="0.2">
      <c r="A7334" s="150"/>
      <c r="B7334" s="149" t="str">
        <f t="shared" si="601"/>
        <v/>
      </c>
      <c r="C7334" s="140">
        <f t="shared" si="602"/>
        <v>78159600</v>
      </c>
      <c r="D7334" s="144"/>
      <c r="G7334" s="147"/>
      <c r="X7334" s="146"/>
      <c r="Y7334" s="146"/>
      <c r="Z7334" s="199"/>
      <c r="AA7334" s="146"/>
      <c r="AB7334" s="148"/>
    </row>
    <row r="7335" spans="1:28" x14ac:dyDescent="0.2">
      <c r="A7335" s="150"/>
      <c r="B7335" s="149" t="str">
        <f t="shared" si="601"/>
        <v/>
      </c>
      <c r="C7335" s="140">
        <f t="shared" si="602"/>
        <v>78170400</v>
      </c>
      <c r="D7335" s="144"/>
      <c r="G7335" s="147"/>
      <c r="X7335" s="146"/>
      <c r="Y7335" s="146"/>
      <c r="Z7335" s="199"/>
      <c r="AA7335" s="146"/>
      <c r="AB7335" s="148"/>
    </row>
    <row r="7336" spans="1:28" x14ac:dyDescent="0.2">
      <c r="A7336" s="150"/>
      <c r="B7336" s="149" t="str">
        <f t="shared" si="601"/>
        <v/>
      </c>
      <c r="C7336" s="140">
        <f t="shared" si="602"/>
        <v>78181200</v>
      </c>
      <c r="D7336" s="144"/>
      <c r="G7336" s="147"/>
      <c r="X7336" s="146"/>
      <c r="Y7336" s="146"/>
      <c r="Z7336" s="199"/>
      <c r="AA7336" s="146"/>
      <c r="AB7336" s="148"/>
    </row>
    <row r="7337" spans="1:28" x14ac:dyDescent="0.2">
      <c r="A7337" s="150"/>
      <c r="B7337" s="149" t="str">
        <f t="shared" si="601"/>
        <v/>
      </c>
      <c r="C7337" s="140">
        <f t="shared" si="602"/>
        <v>78192000</v>
      </c>
      <c r="D7337" s="144"/>
      <c r="G7337" s="147"/>
      <c r="X7337" s="146"/>
      <c r="Y7337" s="146"/>
      <c r="Z7337" s="199"/>
      <c r="AA7337" s="146"/>
      <c r="AB7337" s="148"/>
    </row>
    <row r="7338" spans="1:28" x14ac:dyDescent="0.2">
      <c r="A7338" s="150"/>
      <c r="B7338" s="149" t="str">
        <f t="shared" si="601"/>
        <v/>
      </c>
      <c r="C7338" s="140">
        <f t="shared" si="602"/>
        <v>78202800</v>
      </c>
      <c r="D7338" s="144"/>
      <c r="G7338" s="147"/>
      <c r="X7338" s="146"/>
      <c r="Y7338" s="146"/>
      <c r="Z7338" s="199"/>
      <c r="AA7338" s="146"/>
      <c r="AB7338" s="148"/>
    </row>
    <row r="7339" spans="1:28" x14ac:dyDescent="0.2">
      <c r="A7339" s="150"/>
      <c r="B7339" s="149" t="str">
        <f t="shared" si="601"/>
        <v/>
      </c>
      <c r="C7339" s="140">
        <f t="shared" si="602"/>
        <v>78213600</v>
      </c>
      <c r="D7339" s="144"/>
      <c r="G7339" s="147"/>
      <c r="X7339" s="146"/>
      <c r="Y7339" s="146"/>
      <c r="Z7339" s="199"/>
      <c r="AA7339" s="146"/>
      <c r="AB7339" s="148"/>
    </row>
    <row r="7340" spans="1:28" x14ac:dyDescent="0.2">
      <c r="A7340" s="150"/>
      <c r="B7340" s="149" t="str">
        <f t="shared" si="601"/>
        <v/>
      </c>
      <c r="C7340" s="140">
        <f t="shared" si="602"/>
        <v>78224400</v>
      </c>
      <c r="D7340" s="144"/>
      <c r="G7340" s="147"/>
      <c r="X7340" s="146"/>
      <c r="Y7340" s="146"/>
      <c r="Z7340" s="199"/>
      <c r="AA7340" s="146"/>
      <c r="AB7340" s="148"/>
    </row>
    <row r="7341" spans="1:28" x14ac:dyDescent="0.2">
      <c r="A7341" s="150"/>
      <c r="B7341" s="149" t="str">
        <f t="shared" si="601"/>
        <v/>
      </c>
      <c r="C7341" s="140">
        <f t="shared" si="602"/>
        <v>78235200</v>
      </c>
      <c r="D7341" s="144"/>
      <c r="G7341" s="147"/>
      <c r="X7341" s="146"/>
      <c r="Y7341" s="146"/>
      <c r="Z7341" s="199"/>
      <c r="AA7341" s="146"/>
      <c r="AB7341" s="148"/>
    </row>
    <row r="7342" spans="1:28" x14ac:dyDescent="0.2">
      <c r="A7342" s="150"/>
      <c r="B7342" s="149" t="str">
        <f t="shared" si="601"/>
        <v/>
      </c>
      <c r="C7342" s="140">
        <f t="shared" si="602"/>
        <v>78246000</v>
      </c>
      <c r="D7342" s="144"/>
      <c r="G7342" s="147"/>
      <c r="X7342" s="146"/>
      <c r="Y7342" s="146"/>
      <c r="Z7342" s="199"/>
      <c r="AA7342" s="146"/>
      <c r="AB7342" s="148"/>
    </row>
    <row r="7343" spans="1:28" x14ac:dyDescent="0.2">
      <c r="A7343" s="150"/>
      <c r="B7343" s="149" t="str">
        <f t="shared" si="601"/>
        <v/>
      </c>
      <c r="C7343" s="140">
        <f t="shared" si="602"/>
        <v>78256800</v>
      </c>
      <c r="D7343" s="144"/>
      <c r="G7343" s="147"/>
      <c r="X7343" s="146"/>
      <c r="Y7343" s="146"/>
      <c r="Z7343" s="199"/>
      <c r="AA7343" s="146"/>
      <c r="AB7343" s="148"/>
    </row>
    <row r="7344" spans="1:28" x14ac:dyDescent="0.2">
      <c r="A7344" s="150"/>
      <c r="B7344" s="149" t="str">
        <f t="shared" si="601"/>
        <v/>
      </c>
      <c r="C7344" s="140">
        <f t="shared" si="602"/>
        <v>78267600</v>
      </c>
      <c r="D7344" s="144"/>
      <c r="G7344" s="147"/>
      <c r="X7344" s="146"/>
      <c r="Y7344" s="146"/>
      <c r="Z7344" s="199"/>
      <c r="AA7344" s="146"/>
      <c r="AB7344" s="148"/>
    </row>
    <row r="7345" spans="1:28" x14ac:dyDescent="0.2">
      <c r="A7345" s="150"/>
      <c r="B7345" s="149" t="str">
        <f t="shared" si="601"/>
        <v/>
      </c>
      <c r="C7345" s="140">
        <f t="shared" si="602"/>
        <v>78278400</v>
      </c>
      <c r="D7345" s="144"/>
      <c r="G7345" s="147"/>
      <c r="X7345" s="146"/>
      <c r="Y7345" s="146"/>
      <c r="Z7345" s="199"/>
      <c r="AA7345" s="146"/>
      <c r="AB7345" s="148"/>
    </row>
    <row r="7346" spans="1:28" x14ac:dyDescent="0.2">
      <c r="A7346" s="150"/>
      <c r="B7346" s="149" t="str">
        <f t="shared" si="601"/>
        <v/>
      </c>
      <c r="C7346" s="140">
        <f t="shared" si="602"/>
        <v>78289200</v>
      </c>
      <c r="D7346" s="144"/>
      <c r="G7346" s="147"/>
      <c r="X7346" s="146"/>
      <c r="Y7346" s="146"/>
      <c r="Z7346" s="199"/>
      <c r="AA7346" s="146"/>
      <c r="AB7346" s="148"/>
    </row>
    <row r="7347" spans="1:28" x14ac:dyDescent="0.2">
      <c r="A7347" s="150"/>
      <c r="B7347" s="149" t="str">
        <f t="shared" si="601"/>
        <v/>
      </c>
      <c r="C7347" s="140">
        <f t="shared" si="602"/>
        <v>78300000</v>
      </c>
      <c r="D7347" s="144"/>
      <c r="G7347" s="147"/>
      <c r="X7347" s="146"/>
      <c r="Y7347" s="146"/>
      <c r="Z7347" s="199"/>
      <c r="AA7347" s="146"/>
      <c r="AB7347" s="148"/>
    </row>
    <row r="7348" spans="1:28" x14ac:dyDescent="0.2">
      <c r="A7348" s="150"/>
      <c r="B7348" s="149" t="str">
        <f t="shared" si="601"/>
        <v/>
      </c>
      <c r="C7348" s="140">
        <f t="shared" si="602"/>
        <v>78310800</v>
      </c>
      <c r="D7348" s="144"/>
      <c r="G7348" s="147"/>
      <c r="X7348" s="146"/>
      <c r="Y7348" s="146"/>
      <c r="Z7348" s="199"/>
      <c r="AA7348" s="146"/>
      <c r="AB7348" s="148"/>
    </row>
    <row r="7349" spans="1:28" x14ac:dyDescent="0.2">
      <c r="A7349" s="150"/>
      <c r="B7349" s="149" t="str">
        <f t="shared" si="601"/>
        <v/>
      </c>
      <c r="C7349" s="140">
        <f t="shared" si="602"/>
        <v>78321600</v>
      </c>
      <c r="D7349" s="144"/>
      <c r="G7349" s="147"/>
      <c r="X7349" s="146"/>
      <c r="Y7349" s="146"/>
      <c r="Z7349" s="199"/>
      <c r="AA7349" s="146"/>
      <c r="AB7349" s="148"/>
    </row>
    <row r="7350" spans="1:28" x14ac:dyDescent="0.2">
      <c r="A7350" s="150"/>
      <c r="B7350" s="149" t="str">
        <f t="shared" ref="B7350:B7413" si="603">IF(D7350="","",B7349+$N$5/24+0.000000001)</f>
        <v/>
      </c>
      <c r="C7350" s="140">
        <f t="shared" si="602"/>
        <v>78332400</v>
      </c>
      <c r="D7350" s="144"/>
      <c r="G7350" s="147"/>
      <c r="X7350" s="146"/>
      <c r="Y7350" s="146"/>
      <c r="Z7350" s="199"/>
      <c r="AA7350" s="146"/>
      <c r="AB7350" s="148"/>
    </row>
    <row r="7351" spans="1:28" x14ac:dyDescent="0.2">
      <c r="A7351" s="150"/>
      <c r="B7351" s="149" t="str">
        <f t="shared" si="603"/>
        <v/>
      </c>
      <c r="C7351" s="140">
        <f t="shared" si="602"/>
        <v>78343200</v>
      </c>
      <c r="D7351" s="144"/>
      <c r="G7351" s="147"/>
      <c r="X7351" s="146"/>
      <c r="Y7351" s="146"/>
      <c r="Z7351" s="199"/>
      <c r="AA7351" s="146"/>
      <c r="AB7351" s="148"/>
    </row>
    <row r="7352" spans="1:28" x14ac:dyDescent="0.2">
      <c r="A7352" s="150"/>
      <c r="B7352" s="149" t="str">
        <f t="shared" si="603"/>
        <v/>
      </c>
      <c r="C7352" s="140">
        <f t="shared" si="602"/>
        <v>78354000</v>
      </c>
      <c r="D7352" s="144"/>
      <c r="G7352" s="147"/>
      <c r="X7352" s="146"/>
      <c r="Y7352" s="146"/>
      <c r="Z7352" s="199"/>
      <c r="AA7352" s="146"/>
      <c r="AB7352" s="148"/>
    </row>
    <row r="7353" spans="1:28" x14ac:dyDescent="0.2">
      <c r="A7353" s="150"/>
      <c r="B7353" s="149" t="str">
        <f t="shared" si="603"/>
        <v/>
      </c>
      <c r="C7353" s="140">
        <f t="shared" si="602"/>
        <v>78364800</v>
      </c>
      <c r="D7353" s="144"/>
      <c r="G7353" s="147"/>
      <c r="X7353" s="146"/>
      <c r="Y7353" s="146"/>
      <c r="Z7353" s="199"/>
      <c r="AA7353" s="146"/>
      <c r="AB7353" s="148"/>
    </row>
    <row r="7354" spans="1:28" x14ac:dyDescent="0.2">
      <c r="A7354" s="150"/>
      <c r="B7354" s="149" t="str">
        <f t="shared" si="603"/>
        <v/>
      </c>
      <c r="C7354" s="140">
        <f t="shared" si="602"/>
        <v>78375600</v>
      </c>
      <c r="D7354" s="144"/>
      <c r="G7354" s="147"/>
      <c r="X7354" s="146"/>
      <c r="Y7354" s="146"/>
      <c r="Z7354" s="199"/>
      <c r="AA7354" s="146"/>
      <c r="AB7354" s="148"/>
    </row>
    <row r="7355" spans="1:28" x14ac:dyDescent="0.2">
      <c r="A7355" s="150"/>
      <c r="B7355" s="149" t="str">
        <f t="shared" si="603"/>
        <v/>
      </c>
      <c r="C7355" s="140">
        <f t="shared" si="602"/>
        <v>78386400</v>
      </c>
      <c r="D7355" s="144"/>
      <c r="G7355" s="147"/>
      <c r="X7355" s="146"/>
      <c r="Y7355" s="146"/>
      <c r="Z7355" s="199"/>
      <c r="AA7355" s="146"/>
      <c r="AB7355" s="148"/>
    </row>
    <row r="7356" spans="1:28" x14ac:dyDescent="0.2">
      <c r="A7356" s="150"/>
      <c r="B7356" s="149" t="str">
        <f t="shared" si="603"/>
        <v/>
      </c>
      <c r="C7356" s="140">
        <f t="shared" ref="C7356:C7419" si="604">C7355+$N$5*3600+0.00000000001</f>
        <v>78397200</v>
      </c>
      <c r="D7356" s="144"/>
      <c r="G7356" s="147"/>
      <c r="X7356" s="146"/>
      <c r="Y7356" s="146"/>
      <c r="Z7356" s="199"/>
      <c r="AA7356" s="146"/>
      <c r="AB7356" s="148"/>
    </row>
    <row r="7357" spans="1:28" x14ac:dyDescent="0.2">
      <c r="A7357" s="150"/>
      <c r="B7357" s="149" t="str">
        <f t="shared" si="603"/>
        <v/>
      </c>
      <c r="C7357" s="140">
        <f t="shared" si="604"/>
        <v>78408000</v>
      </c>
      <c r="D7357" s="144"/>
      <c r="G7357" s="147"/>
      <c r="X7357" s="146"/>
      <c r="Y7357" s="146"/>
      <c r="Z7357" s="199"/>
      <c r="AA7357" s="146"/>
      <c r="AB7357" s="148"/>
    </row>
    <row r="7358" spans="1:28" x14ac:dyDescent="0.2">
      <c r="A7358" s="150"/>
      <c r="B7358" s="149" t="str">
        <f t="shared" si="603"/>
        <v/>
      </c>
      <c r="C7358" s="140">
        <f t="shared" si="604"/>
        <v>78418800</v>
      </c>
      <c r="D7358" s="144"/>
      <c r="G7358" s="147"/>
      <c r="X7358" s="146"/>
      <c r="Y7358" s="146"/>
      <c r="Z7358" s="199"/>
      <c r="AA7358" s="146"/>
      <c r="AB7358" s="148"/>
    </row>
    <row r="7359" spans="1:28" x14ac:dyDescent="0.2">
      <c r="A7359" s="150"/>
      <c r="B7359" s="149" t="str">
        <f t="shared" si="603"/>
        <v/>
      </c>
      <c r="C7359" s="140">
        <f t="shared" si="604"/>
        <v>78429600</v>
      </c>
      <c r="D7359" s="144"/>
      <c r="G7359" s="147"/>
      <c r="X7359" s="146"/>
      <c r="Y7359" s="146"/>
      <c r="Z7359" s="199"/>
      <c r="AA7359" s="146"/>
      <c r="AB7359" s="148"/>
    </row>
    <row r="7360" spans="1:28" x14ac:dyDescent="0.2">
      <c r="A7360" s="150"/>
      <c r="B7360" s="149" t="str">
        <f t="shared" si="603"/>
        <v/>
      </c>
      <c r="C7360" s="140">
        <f t="shared" si="604"/>
        <v>78440400</v>
      </c>
      <c r="D7360" s="144"/>
      <c r="G7360" s="147"/>
      <c r="X7360" s="146"/>
      <c r="Y7360" s="146"/>
      <c r="Z7360" s="199"/>
      <c r="AA7360" s="146"/>
      <c r="AB7360" s="148"/>
    </row>
    <row r="7361" spans="1:28" x14ac:dyDescent="0.2">
      <c r="A7361" s="150"/>
      <c r="B7361" s="149" t="str">
        <f t="shared" si="603"/>
        <v/>
      </c>
      <c r="C7361" s="140">
        <f t="shared" si="604"/>
        <v>78451200</v>
      </c>
      <c r="D7361" s="144"/>
      <c r="G7361" s="147"/>
      <c r="X7361" s="146"/>
      <c r="Y7361" s="146"/>
      <c r="Z7361" s="199"/>
      <c r="AA7361" s="146"/>
      <c r="AB7361" s="148"/>
    </row>
    <row r="7362" spans="1:28" x14ac:dyDescent="0.2">
      <c r="A7362" s="150"/>
      <c r="B7362" s="149" t="str">
        <f t="shared" si="603"/>
        <v/>
      </c>
      <c r="C7362" s="140">
        <f t="shared" si="604"/>
        <v>78462000</v>
      </c>
      <c r="D7362" s="144"/>
      <c r="G7362" s="147"/>
      <c r="X7362" s="146"/>
      <c r="Y7362" s="146"/>
      <c r="Z7362" s="199"/>
      <c r="AA7362" s="146"/>
      <c r="AB7362" s="148"/>
    </row>
    <row r="7363" spans="1:28" x14ac:dyDescent="0.2">
      <c r="A7363" s="150"/>
      <c r="B7363" s="149" t="str">
        <f t="shared" si="603"/>
        <v/>
      </c>
      <c r="C7363" s="140">
        <f t="shared" si="604"/>
        <v>78472800</v>
      </c>
      <c r="D7363" s="144"/>
      <c r="G7363" s="147"/>
      <c r="X7363" s="146"/>
      <c r="Y7363" s="146"/>
      <c r="Z7363" s="199"/>
      <c r="AA7363" s="146"/>
      <c r="AB7363" s="148"/>
    </row>
    <row r="7364" spans="1:28" x14ac:dyDescent="0.2">
      <c r="A7364" s="150"/>
      <c r="B7364" s="149" t="str">
        <f t="shared" si="603"/>
        <v/>
      </c>
      <c r="C7364" s="140">
        <f t="shared" si="604"/>
        <v>78483600</v>
      </c>
      <c r="D7364" s="144"/>
      <c r="G7364" s="147"/>
      <c r="X7364" s="146"/>
      <c r="Y7364" s="146"/>
      <c r="Z7364" s="199"/>
      <c r="AA7364" s="146"/>
      <c r="AB7364" s="148"/>
    </row>
    <row r="7365" spans="1:28" x14ac:dyDescent="0.2">
      <c r="A7365" s="150"/>
      <c r="B7365" s="149" t="str">
        <f t="shared" si="603"/>
        <v/>
      </c>
      <c r="C7365" s="140">
        <f t="shared" si="604"/>
        <v>78494400</v>
      </c>
      <c r="D7365" s="144"/>
      <c r="G7365" s="147"/>
      <c r="X7365" s="146"/>
      <c r="Y7365" s="146"/>
      <c r="Z7365" s="199"/>
      <c r="AA7365" s="146"/>
      <c r="AB7365" s="148"/>
    </row>
    <row r="7366" spans="1:28" x14ac:dyDescent="0.2">
      <c r="A7366" s="150"/>
      <c r="B7366" s="149" t="str">
        <f t="shared" si="603"/>
        <v/>
      </c>
      <c r="C7366" s="140">
        <f t="shared" si="604"/>
        <v>78505200</v>
      </c>
      <c r="D7366" s="144"/>
      <c r="G7366" s="147"/>
      <c r="X7366" s="146"/>
      <c r="Y7366" s="146"/>
      <c r="Z7366" s="199"/>
      <c r="AA7366" s="146"/>
      <c r="AB7366" s="148"/>
    </row>
    <row r="7367" spans="1:28" x14ac:dyDescent="0.2">
      <c r="A7367" s="150"/>
      <c r="B7367" s="149" t="str">
        <f t="shared" si="603"/>
        <v/>
      </c>
      <c r="C7367" s="140">
        <f t="shared" si="604"/>
        <v>78516000</v>
      </c>
      <c r="D7367" s="144"/>
      <c r="G7367" s="147"/>
      <c r="X7367" s="146"/>
      <c r="Y7367" s="146"/>
      <c r="Z7367" s="199"/>
      <c r="AA7367" s="146"/>
      <c r="AB7367" s="148"/>
    </row>
    <row r="7368" spans="1:28" x14ac:dyDescent="0.2">
      <c r="A7368" s="150"/>
      <c r="B7368" s="149" t="str">
        <f t="shared" si="603"/>
        <v/>
      </c>
      <c r="C7368" s="140">
        <f t="shared" si="604"/>
        <v>78526800</v>
      </c>
      <c r="D7368" s="144"/>
      <c r="G7368" s="147"/>
      <c r="X7368" s="146"/>
      <c r="Y7368" s="146"/>
      <c r="Z7368" s="199"/>
      <c r="AA7368" s="146"/>
      <c r="AB7368" s="148"/>
    </row>
    <row r="7369" spans="1:28" x14ac:dyDescent="0.2">
      <c r="A7369" s="150"/>
      <c r="B7369" s="149" t="str">
        <f t="shared" si="603"/>
        <v/>
      </c>
      <c r="C7369" s="140">
        <f t="shared" si="604"/>
        <v>78537600</v>
      </c>
      <c r="D7369" s="144"/>
      <c r="G7369" s="147"/>
      <c r="X7369" s="146"/>
      <c r="Y7369" s="146"/>
      <c r="Z7369" s="199"/>
      <c r="AA7369" s="146"/>
      <c r="AB7369" s="148"/>
    </row>
    <row r="7370" spans="1:28" x14ac:dyDescent="0.2">
      <c r="A7370" s="150"/>
      <c r="B7370" s="149" t="str">
        <f t="shared" si="603"/>
        <v/>
      </c>
      <c r="C7370" s="140">
        <f t="shared" si="604"/>
        <v>78548400</v>
      </c>
      <c r="D7370" s="144"/>
      <c r="G7370" s="147"/>
      <c r="X7370" s="146"/>
      <c r="Y7370" s="146"/>
      <c r="Z7370" s="199"/>
      <c r="AA7370" s="146"/>
      <c r="AB7370" s="148"/>
    </row>
    <row r="7371" spans="1:28" x14ac:dyDescent="0.2">
      <c r="A7371" s="150"/>
      <c r="B7371" s="149" t="str">
        <f t="shared" si="603"/>
        <v/>
      </c>
      <c r="C7371" s="140">
        <f t="shared" si="604"/>
        <v>78559200</v>
      </c>
      <c r="D7371" s="144"/>
      <c r="G7371" s="147"/>
      <c r="X7371" s="146"/>
      <c r="Y7371" s="146"/>
      <c r="Z7371" s="199"/>
      <c r="AA7371" s="146"/>
      <c r="AB7371" s="148"/>
    </row>
    <row r="7372" spans="1:28" x14ac:dyDescent="0.2">
      <c r="A7372" s="150"/>
      <c r="B7372" s="149" t="str">
        <f t="shared" si="603"/>
        <v/>
      </c>
      <c r="C7372" s="140">
        <f t="shared" si="604"/>
        <v>78570000</v>
      </c>
      <c r="D7372" s="144"/>
      <c r="G7372" s="147"/>
      <c r="X7372" s="146"/>
      <c r="Y7372" s="146"/>
      <c r="Z7372" s="199"/>
      <c r="AA7372" s="146"/>
      <c r="AB7372" s="148"/>
    </row>
    <row r="7373" spans="1:28" x14ac:dyDescent="0.2">
      <c r="A7373" s="150"/>
      <c r="B7373" s="149" t="str">
        <f t="shared" si="603"/>
        <v/>
      </c>
      <c r="C7373" s="140">
        <f t="shared" si="604"/>
        <v>78580800</v>
      </c>
      <c r="D7373" s="144"/>
      <c r="G7373" s="147"/>
      <c r="X7373" s="146"/>
      <c r="Y7373" s="146"/>
      <c r="Z7373" s="199"/>
      <c r="AA7373" s="146"/>
      <c r="AB7373" s="148"/>
    </row>
    <row r="7374" spans="1:28" x14ac:dyDescent="0.2">
      <c r="A7374" s="150"/>
      <c r="B7374" s="149" t="str">
        <f t="shared" si="603"/>
        <v/>
      </c>
      <c r="C7374" s="140">
        <f t="shared" si="604"/>
        <v>78591600</v>
      </c>
      <c r="D7374" s="144"/>
      <c r="G7374" s="147"/>
      <c r="X7374" s="146"/>
      <c r="Y7374" s="146"/>
      <c r="Z7374" s="199"/>
      <c r="AA7374" s="146"/>
      <c r="AB7374" s="148"/>
    </row>
    <row r="7375" spans="1:28" x14ac:dyDescent="0.2">
      <c r="A7375" s="150"/>
      <c r="B7375" s="149" t="str">
        <f t="shared" si="603"/>
        <v/>
      </c>
      <c r="C7375" s="140">
        <f t="shared" si="604"/>
        <v>78602400</v>
      </c>
      <c r="D7375" s="144"/>
      <c r="G7375" s="147"/>
      <c r="X7375" s="146"/>
      <c r="Y7375" s="146"/>
      <c r="Z7375" s="199"/>
      <c r="AA7375" s="146"/>
      <c r="AB7375" s="148"/>
    </row>
    <row r="7376" spans="1:28" x14ac:dyDescent="0.2">
      <c r="A7376" s="150"/>
      <c r="B7376" s="149" t="str">
        <f t="shared" si="603"/>
        <v/>
      </c>
      <c r="C7376" s="140">
        <f t="shared" si="604"/>
        <v>78613200</v>
      </c>
      <c r="D7376" s="144"/>
      <c r="G7376" s="147"/>
      <c r="X7376" s="146"/>
      <c r="Y7376" s="146"/>
      <c r="Z7376" s="199"/>
      <c r="AA7376" s="146"/>
      <c r="AB7376" s="148"/>
    </row>
    <row r="7377" spans="1:28" x14ac:dyDescent="0.2">
      <c r="A7377" s="150"/>
      <c r="B7377" s="149" t="str">
        <f t="shared" si="603"/>
        <v/>
      </c>
      <c r="C7377" s="140">
        <f t="shared" si="604"/>
        <v>78624000</v>
      </c>
      <c r="D7377" s="144"/>
      <c r="G7377" s="147"/>
      <c r="X7377" s="146"/>
      <c r="Y7377" s="146"/>
      <c r="Z7377" s="199"/>
      <c r="AA7377" s="146"/>
      <c r="AB7377" s="148"/>
    </row>
    <row r="7378" spans="1:28" x14ac:dyDescent="0.2">
      <c r="A7378" s="150"/>
      <c r="B7378" s="149" t="str">
        <f t="shared" si="603"/>
        <v/>
      </c>
      <c r="C7378" s="140">
        <f t="shared" si="604"/>
        <v>78634800</v>
      </c>
      <c r="D7378" s="144"/>
      <c r="G7378" s="147"/>
      <c r="X7378" s="146"/>
      <c r="Y7378" s="146"/>
      <c r="Z7378" s="199"/>
      <c r="AA7378" s="146"/>
      <c r="AB7378" s="148"/>
    </row>
    <row r="7379" spans="1:28" x14ac:dyDescent="0.2">
      <c r="A7379" s="150"/>
      <c r="B7379" s="149" t="str">
        <f t="shared" si="603"/>
        <v/>
      </c>
      <c r="C7379" s="140">
        <f t="shared" si="604"/>
        <v>78645600</v>
      </c>
      <c r="D7379" s="144"/>
      <c r="G7379" s="147"/>
      <c r="X7379" s="146"/>
      <c r="Y7379" s="146"/>
      <c r="Z7379" s="199"/>
      <c r="AA7379" s="146"/>
      <c r="AB7379" s="148"/>
    </row>
    <row r="7380" spans="1:28" x14ac:dyDescent="0.2">
      <c r="A7380" s="150"/>
      <c r="B7380" s="149" t="str">
        <f t="shared" si="603"/>
        <v/>
      </c>
      <c r="C7380" s="140">
        <f t="shared" si="604"/>
        <v>78656400</v>
      </c>
      <c r="D7380" s="144"/>
      <c r="G7380" s="147"/>
      <c r="X7380" s="146"/>
      <c r="Y7380" s="146"/>
      <c r="Z7380" s="199"/>
      <c r="AA7380" s="146"/>
      <c r="AB7380" s="148"/>
    </row>
    <row r="7381" spans="1:28" x14ac:dyDescent="0.2">
      <c r="A7381" s="150"/>
      <c r="B7381" s="149" t="str">
        <f t="shared" si="603"/>
        <v/>
      </c>
      <c r="C7381" s="140">
        <f t="shared" si="604"/>
        <v>78667200</v>
      </c>
      <c r="D7381" s="144"/>
      <c r="G7381" s="147"/>
      <c r="X7381" s="146"/>
      <c r="Y7381" s="146"/>
      <c r="Z7381" s="199"/>
      <c r="AA7381" s="146"/>
      <c r="AB7381" s="148"/>
    </row>
    <row r="7382" spans="1:28" x14ac:dyDescent="0.2">
      <c r="A7382" s="150"/>
      <c r="B7382" s="149" t="str">
        <f t="shared" si="603"/>
        <v/>
      </c>
      <c r="C7382" s="140">
        <f t="shared" si="604"/>
        <v>78678000</v>
      </c>
      <c r="D7382" s="144"/>
      <c r="G7382" s="147"/>
      <c r="X7382" s="146"/>
      <c r="Y7382" s="146"/>
      <c r="Z7382" s="199"/>
      <c r="AA7382" s="146"/>
      <c r="AB7382" s="148"/>
    </row>
    <row r="7383" spans="1:28" x14ac:dyDescent="0.2">
      <c r="A7383" s="150"/>
      <c r="B7383" s="149" t="str">
        <f t="shared" si="603"/>
        <v/>
      </c>
      <c r="C7383" s="140">
        <f t="shared" si="604"/>
        <v>78688800</v>
      </c>
      <c r="D7383" s="144"/>
      <c r="G7383" s="147"/>
      <c r="X7383" s="146"/>
      <c r="Y7383" s="146"/>
      <c r="Z7383" s="199"/>
      <c r="AA7383" s="146"/>
      <c r="AB7383" s="148"/>
    </row>
    <row r="7384" spans="1:28" x14ac:dyDescent="0.2">
      <c r="A7384" s="150"/>
      <c r="B7384" s="149" t="str">
        <f t="shared" si="603"/>
        <v/>
      </c>
      <c r="C7384" s="140">
        <f t="shared" si="604"/>
        <v>78699600</v>
      </c>
      <c r="D7384" s="144"/>
      <c r="G7384" s="147"/>
      <c r="X7384" s="146"/>
      <c r="Y7384" s="146"/>
      <c r="Z7384" s="199"/>
      <c r="AA7384" s="146"/>
      <c r="AB7384" s="148"/>
    </row>
    <row r="7385" spans="1:28" x14ac:dyDescent="0.2">
      <c r="A7385" s="150"/>
      <c r="B7385" s="149" t="str">
        <f t="shared" si="603"/>
        <v/>
      </c>
      <c r="C7385" s="140">
        <f t="shared" si="604"/>
        <v>78710400</v>
      </c>
      <c r="D7385" s="144"/>
      <c r="G7385" s="147"/>
      <c r="X7385" s="146"/>
      <c r="Y7385" s="146"/>
      <c r="Z7385" s="199"/>
      <c r="AA7385" s="146"/>
      <c r="AB7385" s="148"/>
    </row>
    <row r="7386" spans="1:28" x14ac:dyDescent="0.2">
      <c r="A7386" s="150"/>
      <c r="B7386" s="149" t="str">
        <f t="shared" si="603"/>
        <v/>
      </c>
      <c r="C7386" s="140">
        <f t="shared" si="604"/>
        <v>78721200</v>
      </c>
      <c r="D7386" s="144"/>
      <c r="G7386" s="147"/>
      <c r="X7386" s="146"/>
      <c r="Y7386" s="146"/>
      <c r="Z7386" s="199"/>
      <c r="AA7386" s="146"/>
      <c r="AB7386" s="148"/>
    </row>
    <row r="7387" spans="1:28" x14ac:dyDescent="0.2">
      <c r="A7387" s="150"/>
      <c r="B7387" s="149" t="str">
        <f t="shared" si="603"/>
        <v/>
      </c>
      <c r="C7387" s="140">
        <f t="shared" si="604"/>
        <v>78732000</v>
      </c>
      <c r="D7387" s="144"/>
      <c r="G7387" s="147"/>
      <c r="X7387" s="146"/>
      <c r="Y7387" s="146"/>
      <c r="Z7387" s="199"/>
      <c r="AA7387" s="146"/>
      <c r="AB7387" s="148"/>
    </row>
    <row r="7388" spans="1:28" x14ac:dyDescent="0.2">
      <c r="A7388" s="150"/>
      <c r="B7388" s="149" t="str">
        <f t="shared" si="603"/>
        <v/>
      </c>
      <c r="C7388" s="140">
        <f t="shared" si="604"/>
        <v>78742800</v>
      </c>
      <c r="D7388" s="144"/>
      <c r="G7388" s="147"/>
      <c r="X7388" s="146"/>
      <c r="Y7388" s="146"/>
      <c r="Z7388" s="199"/>
      <c r="AA7388" s="146"/>
      <c r="AB7388" s="148"/>
    </row>
    <row r="7389" spans="1:28" x14ac:dyDescent="0.2">
      <c r="A7389" s="150"/>
      <c r="B7389" s="149" t="str">
        <f t="shared" si="603"/>
        <v/>
      </c>
      <c r="C7389" s="140">
        <f t="shared" si="604"/>
        <v>78753600</v>
      </c>
      <c r="D7389" s="144"/>
      <c r="G7389" s="147"/>
      <c r="X7389" s="146"/>
      <c r="Y7389" s="146"/>
      <c r="Z7389" s="199"/>
      <c r="AA7389" s="146"/>
      <c r="AB7389" s="148"/>
    </row>
    <row r="7390" spans="1:28" x14ac:dyDescent="0.2">
      <c r="A7390" s="150"/>
      <c r="B7390" s="149" t="str">
        <f t="shared" si="603"/>
        <v/>
      </c>
      <c r="C7390" s="140">
        <f t="shared" si="604"/>
        <v>78764400</v>
      </c>
      <c r="D7390" s="144"/>
      <c r="G7390" s="147"/>
      <c r="X7390" s="146"/>
      <c r="Y7390" s="146"/>
      <c r="Z7390" s="199"/>
      <c r="AA7390" s="146"/>
      <c r="AB7390" s="148"/>
    </row>
    <row r="7391" spans="1:28" x14ac:dyDescent="0.2">
      <c r="A7391" s="150"/>
      <c r="B7391" s="149" t="str">
        <f t="shared" si="603"/>
        <v/>
      </c>
      <c r="C7391" s="140">
        <f t="shared" si="604"/>
        <v>78775200</v>
      </c>
      <c r="D7391" s="144"/>
      <c r="G7391" s="147"/>
      <c r="X7391" s="146"/>
      <c r="Y7391" s="146"/>
      <c r="Z7391" s="199"/>
      <c r="AA7391" s="146"/>
      <c r="AB7391" s="148"/>
    </row>
    <row r="7392" spans="1:28" x14ac:dyDescent="0.2">
      <c r="A7392" s="150"/>
      <c r="B7392" s="149" t="str">
        <f t="shared" si="603"/>
        <v/>
      </c>
      <c r="C7392" s="140">
        <f t="shared" si="604"/>
        <v>78786000</v>
      </c>
      <c r="D7392" s="144"/>
      <c r="G7392" s="147"/>
      <c r="X7392" s="146"/>
      <c r="Y7392" s="146"/>
      <c r="Z7392" s="199"/>
      <c r="AA7392" s="146"/>
      <c r="AB7392" s="148"/>
    </row>
    <row r="7393" spans="1:28" x14ac:dyDescent="0.2">
      <c r="A7393" s="150"/>
      <c r="B7393" s="149" t="str">
        <f t="shared" si="603"/>
        <v/>
      </c>
      <c r="C7393" s="140">
        <f t="shared" si="604"/>
        <v>78796800</v>
      </c>
      <c r="D7393" s="144"/>
      <c r="G7393" s="147"/>
      <c r="X7393" s="146"/>
      <c r="Y7393" s="146"/>
      <c r="Z7393" s="199"/>
      <c r="AA7393" s="146"/>
      <c r="AB7393" s="148"/>
    </row>
    <row r="7394" spans="1:28" x14ac:dyDescent="0.2">
      <c r="A7394" s="150"/>
      <c r="B7394" s="149" t="str">
        <f t="shared" si="603"/>
        <v/>
      </c>
      <c r="C7394" s="140">
        <f t="shared" si="604"/>
        <v>78807600</v>
      </c>
      <c r="D7394" s="144"/>
      <c r="G7394" s="147"/>
      <c r="X7394" s="146"/>
      <c r="Y7394" s="146"/>
      <c r="Z7394" s="199"/>
      <c r="AA7394" s="146"/>
      <c r="AB7394" s="148"/>
    </row>
    <row r="7395" spans="1:28" x14ac:dyDescent="0.2">
      <c r="A7395" s="150"/>
      <c r="B7395" s="149" t="str">
        <f t="shared" si="603"/>
        <v/>
      </c>
      <c r="C7395" s="140">
        <f t="shared" si="604"/>
        <v>78818400</v>
      </c>
      <c r="D7395" s="144"/>
      <c r="G7395" s="147"/>
      <c r="X7395" s="146"/>
      <c r="Y7395" s="146"/>
      <c r="Z7395" s="199"/>
      <c r="AA7395" s="146"/>
      <c r="AB7395" s="148"/>
    </row>
    <row r="7396" spans="1:28" x14ac:dyDescent="0.2">
      <c r="A7396" s="150"/>
      <c r="B7396" s="149" t="str">
        <f t="shared" si="603"/>
        <v/>
      </c>
      <c r="C7396" s="140">
        <f t="shared" si="604"/>
        <v>78829200</v>
      </c>
      <c r="D7396" s="144"/>
      <c r="G7396" s="147"/>
      <c r="X7396" s="146"/>
      <c r="Y7396" s="146"/>
      <c r="Z7396" s="199"/>
      <c r="AA7396" s="146"/>
      <c r="AB7396" s="148"/>
    </row>
    <row r="7397" spans="1:28" x14ac:dyDescent="0.2">
      <c r="A7397" s="150"/>
      <c r="B7397" s="149" t="str">
        <f t="shared" si="603"/>
        <v/>
      </c>
      <c r="C7397" s="140">
        <f t="shared" si="604"/>
        <v>78840000</v>
      </c>
      <c r="D7397" s="144"/>
      <c r="G7397" s="147"/>
      <c r="X7397" s="146"/>
      <c r="Y7397" s="146"/>
      <c r="Z7397" s="199"/>
      <c r="AA7397" s="146"/>
      <c r="AB7397" s="148"/>
    </row>
    <row r="7398" spans="1:28" x14ac:dyDescent="0.2">
      <c r="A7398" s="150"/>
      <c r="B7398" s="149" t="str">
        <f t="shared" si="603"/>
        <v/>
      </c>
      <c r="C7398" s="140">
        <f t="shared" si="604"/>
        <v>78850800</v>
      </c>
      <c r="D7398" s="144"/>
      <c r="G7398" s="147"/>
      <c r="X7398" s="146"/>
      <c r="Y7398" s="146"/>
      <c r="Z7398" s="199"/>
      <c r="AA7398" s="146"/>
      <c r="AB7398" s="148"/>
    </row>
    <row r="7399" spans="1:28" x14ac:dyDescent="0.2">
      <c r="A7399" s="150"/>
      <c r="B7399" s="149" t="str">
        <f t="shared" si="603"/>
        <v/>
      </c>
      <c r="C7399" s="140">
        <f t="shared" si="604"/>
        <v>78861600</v>
      </c>
      <c r="D7399" s="144"/>
      <c r="G7399" s="147"/>
      <c r="X7399" s="146"/>
      <c r="Y7399" s="146"/>
      <c r="Z7399" s="199"/>
      <c r="AA7399" s="146"/>
      <c r="AB7399" s="148"/>
    </row>
    <row r="7400" spans="1:28" x14ac:dyDescent="0.2">
      <c r="A7400" s="150"/>
      <c r="B7400" s="149" t="str">
        <f t="shared" si="603"/>
        <v/>
      </c>
      <c r="C7400" s="140">
        <f t="shared" si="604"/>
        <v>78872400</v>
      </c>
      <c r="D7400" s="144"/>
      <c r="G7400" s="147"/>
      <c r="X7400" s="146"/>
      <c r="Y7400" s="146"/>
      <c r="Z7400" s="199"/>
      <c r="AA7400" s="146"/>
      <c r="AB7400" s="148"/>
    </row>
    <row r="7401" spans="1:28" x14ac:dyDescent="0.2">
      <c r="A7401" s="150"/>
      <c r="B7401" s="149" t="str">
        <f t="shared" si="603"/>
        <v/>
      </c>
      <c r="C7401" s="140">
        <f t="shared" si="604"/>
        <v>78883200</v>
      </c>
      <c r="D7401" s="144"/>
      <c r="G7401" s="147"/>
      <c r="X7401" s="146"/>
      <c r="Y7401" s="146"/>
      <c r="Z7401" s="199"/>
      <c r="AA7401" s="146"/>
      <c r="AB7401" s="148"/>
    </row>
    <row r="7402" spans="1:28" x14ac:dyDescent="0.2">
      <c r="A7402" s="150"/>
      <c r="B7402" s="149" t="str">
        <f t="shared" si="603"/>
        <v/>
      </c>
      <c r="C7402" s="140">
        <f t="shared" si="604"/>
        <v>78894000</v>
      </c>
      <c r="D7402" s="144"/>
      <c r="G7402" s="147"/>
      <c r="X7402" s="146"/>
      <c r="Y7402" s="146"/>
      <c r="Z7402" s="199"/>
      <c r="AA7402" s="146"/>
      <c r="AB7402" s="148"/>
    </row>
    <row r="7403" spans="1:28" x14ac:dyDescent="0.2">
      <c r="A7403" s="150"/>
      <c r="B7403" s="149" t="str">
        <f t="shared" si="603"/>
        <v/>
      </c>
      <c r="C7403" s="140">
        <f t="shared" si="604"/>
        <v>78904800</v>
      </c>
      <c r="D7403" s="144"/>
      <c r="G7403" s="147"/>
      <c r="X7403" s="146"/>
      <c r="Y7403" s="146"/>
      <c r="Z7403" s="199"/>
      <c r="AA7403" s="146"/>
      <c r="AB7403" s="148"/>
    </row>
    <row r="7404" spans="1:28" x14ac:dyDescent="0.2">
      <c r="A7404" s="150"/>
      <c r="B7404" s="149" t="str">
        <f t="shared" si="603"/>
        <v/>
      </c>
      <c r="C7404" s="140">
        <f t="shared" si="604"/>
        <v>78915600</v>
      </c>
      <c r="D7404" s="144"/>
      <c r="G7404" s="147"/>
      <c r="X7404" s="146"/>
      <c r="Y7404" s="146"/>
      <c r="Z7404" s="199"/>
      <c r="AA7404" s="146"/>
      <c r="AB7404" s="148"/>
    </row>
    <row r="7405" spans="1:28" x14ac:dyDescent="0.2">
      <c r="A7405" s="150"/>
      <c r="B7405" s="149" t="str">
        <f t="shared" si="603"/>
        <v/>
      </c>
      <c r="C7405" s="140">
        <f t="shared" si="604"/>
        <v>78926400</v>
      </c>
      <c r="D7405" s="144"/>
      <c r="G7405" s="147"/>
      <c r="X7405" s="146"/>
      <c r="Y7405" s="146"/>
      <c r="Z7405" s="199"/>
      <c r="AA7405" s="146"/>
      <c r="AB7405" s="148"/>
    </row>
    <row r="7406" spans="1:28" x14ac:dyDescent="0.2">
      <c r="A7406" s="150"/>
      <c r="B7406" s="149" t="str">
        <f t="shared" si="603"/>
        <v/>
      </c>
      <c r="C7406" s="140">
        <f t="shared" si="604"/>
        <v>78937200</v>
      </c>
      <c r="D7406" s="144"/>
      <c r="G7406" s="147"/>
      <c r="X7406" s="146"/>
      <c r="Y7406" s="146"/>
      <c r="Z7406" s="199"/>
      <c r="AA7406" s="146"/>
      <c r="AB7406" s="148"/>
    </row>
    <row r="7407" spans="1:28" x14ac:dyDescent="0.2">
      <c r="A7407" s="150"/>
      <c r="B7407" s="149" t="str">
        <f t="shared" si="603"/>
        <v/>
      </c>
      <c r="C7407" s="140">
        <f t="shared" si="604"/>
        <v>78948000</v>
      </c>
      <c r="D7407" s="144"/>
      <c r="G7407" s="147"/>
      <c r="X7407" s="146"/>
      <c r="Y7407" s="146"/>
      <c r="Z7407" s="199"/>
      <c r="AA7407" s="146"/>
      <c r="AB7407" s="148"/>
    </row>
    <row r="7408" spans="1:28" x14ac:dyDescent="0.2">
      <c r="A7408" s="150"/>
      <c r="B7408" s="149" t="str">
        <f t="shared" si="603"/>
        <v/>
      </c>
      <c r="C7408" s="140">
        <f t="shared" si="604"/>
        <v>78958800</v>
      </c>
      <c r="D7408" s="144"/>
      <c r="G7408" s="147"/>
      <c r="X7408" s="146"/>
      <c r="Y7408" s="146"/>
      <c r="Z7408" s="199"/>
      <c r="AA7408" s="146"/>
      <c r="AB7408" s="148"/>
    </row>
    <row r="7409" spans="1:28" x14ac:dyDescent="0.2">
      <c r="A7409" s="150"/>
      <c r="B7409" s="149" t="str">
        <f t="shared" si="603"/>
        <v/>
      </c>
      <c r="C7409" s="140">
        <f t="shared" si="604"/>
        <v>78969600</v>
      </c>
      <c r="D7409" s="144"/>
      <c r="G7409" s="147"/>
      <c r="X7409" s="146"/>
      <c r="Y7409" s="146"/>
      <c r="Z7409" s="199"/>
      <c r="AA7409" s="146"/>
      <c r="AB7409" s="148"/>
    </row>
    <row r="7410" spans="1:28" x14ac:dyDescent="0.2">
      <c r="A7410" s="150"/>
      <c r="B7410" s="149" t="str">
        <f t="shared" si="603"/>
        <v/>
      </c>
      <c r="C7410" s="140">
        <f t="shared" si="604"/>
        <v>78980400</v>
      </c>
      <c r="D7410" s="144"/>
      <c r="G7410" s="147"/>
      <c r="X7410" s="146"/>
      <c r="Y7410" s="146"/>
      <c r="Z7410" s="199"/>
      <c r="AA7410" s="146"/>
      <c r="AB7410" s="148"/>
    </row>
    <row r="7411" spans="1:28" x14ac:dyDescent="0.2">
      <c r="A7411" s="150"/>
      <c r="B7411" s="149" t="str">
        <f t="shared" si="603"/>
        <v/>
      </c>
      <c r="C7411" s="140">
        <f t="shared" si="604"/>
        <v>78991200</v>
      </c>
      <c r="D7411" s="144"/>
      <c r="G7411" s="147"/>
      <c r="X7411" s="146"/>
      <c r="Y7411" s="146"/>
      <c r="Z7411" s="199"/>
      <c r="AA7411" s="146"/>
      <c r="AB7411" s="148"/>
    </row>
    <row r="7412" spans="1:28" x14ac:dyDescent="0.2">
      <c r="A7412" s="150"/>
      <c r="B7412" s="149" t="str">
        <f t="shared" si="603"/>
        <v/>
      </c>
      <c r="C7412" s="140">
        <f t="shared" si="604"/>
        <v>79002000</v>
      </c>
      <c r="D7412" s="144"/>
      <c r="G7412" s="147"/>
      <c r="X7412" s="146"/>
      <c r="Y7412" s="146"/>
      <c r="Z7412" s="199"/>
      <c r="AA7412" s="146"/>
      <c r="AB7412" s="148"/>
    </row>
    <row r="7413" spans="1:28" x14ac:dyDescent="0.2">
      <c r="A7413" s="150"/>
      <c r="B7413" s="149" t="str">
        <f t="shared" si="603"/>
        <v/>
      </c>
      <c r="C7413" s="140">
        <f t="shared" si="604"/>
        <v>79012800</v>
      </c>
      <c r="D7413" s="144"/>
      <c r="G7413" s="147"/>
      <c r="X7413" s="146"/>
      <c r="Y7413" s="146"/>
      <c r="Z7413" s="199"/>
      <c r="AA7413" s="146"/>
      <c r="AB7413" s="148"/>
    </row>
    <row r="7414" spans="1:28" x14ac:dyDescent="0.2">
      <c r="A7414" s="150"/>
      <c r="B7414" s="149" t="str">
        <f t="shared" ref="B7414:B7477" si="605">IF(D7414="","",B7413+$N$5/24+0.000000001)</f>
        <v/>
      </c>
      <c r="C7414" s="140">
        <f t="shared" si="604"/>
        <v>79023600</v>
      </c>
      <c r="D7414" s="144"/>
      <c r="G7414" s="147"/>
      <c r="X7414" s="146"/>
      <c r="Y7414" s="146"/>
      <c r="Z7414" s="199"/>
      <c r="AA7414" s="146"/>
      <c r="AB7414" s="148"/>
    </row>
    <row r="7415" spans="1:28" x14ac:dyDescent="0.2">
      <c r="A7415" s="150"/>
      <c r="B7415" s="149" t="str">
        <f t="shared" si="605"/>
        <v/>
      </c>
      <c r="C7415" s="140">
        <f t="shared" si="604"/>
        <v>79034400</v>
      </c>
      <c r="D7415" s="144"/>
      <c r="G7415" s="147"/>
      <c r="X7415" s="146"/>
      <c r="Y7415" s="146"/>
      <c r="Z7415" s="199"/>
      <c r="AA7415" s="146"/>
      <c r="AB7415" s="148"/>
    </row>
    <row r="7416" spans="1:28" x14ac:dyDescent="0.2">
      <c r="A7416" s="150"/>
      <c r="B7416" s="149" t="str">
        <f t="shared" si="605"/>
        <v/>
      </c>
      <c r="C7416" s="140">
        <f t="shared" si="604"/>
        <v>79045200</v>
      </c>
      <c r="D7416" s="144"/>
      <c r="G7416" s="147"/>
      <c r="X7416" s="146"/>
      <c r="Y7416" s="146"/>
      <c r="Z7416" s="199"/>
      <c r="AA7416" s="146"/>
      <c r="AB7416" s="148"/>
    </row>
    <row r="7417" spans="1:28" x14ac:dyDescent="0.2">
      <c r="A7417" s="150"/>
      <c r="B7417" s="149" t="str">
        <f t="shared" si="605"/>
        <v/>
      </c>
      <c r="C7417" s="140">
        <f t="shared" si="604"/>
        <v>79056000</v>
      </c>
      <c r="D7417" s="144"/>
      <c r="G7417" s="147"/>
      <c r="X7417" s="146"/>
      <c r="Y7417" s="146"/>
      <c r="Z7417" s="199"/>
      <c r="AA7417" s="146"/>
      <c r="AB7417" s="148"/>
    </row>
    <row r="7418" spans="1:28" x14ac:dyDescent="0.2">
      <c r="A7418" s="150"/>
      <c r="B7418" s="149" t="str">
        <f t="shared" si="605"/>
        <v/>
      </c>
      <c r="C7418" s="140">
        <f t="shared" si="604"/>
        <v>79066800</v>
      </c>
      <c r="D7418" s="144"/>
      <c r="G7418" s="147"/>
      <c r="X7418" s="146"/>
      <c r="Y7418" s="146"/>
      <c r="Z7418" s="199"/>
      <c r="AA7418" s="146"/>
      <c r="AB7418" s="148"/>
    </row>
    <row r="7419" spans="1:28" x14ac:dyDescent="0.2">
      <c r="A7419" s="150"/>
      <c r="B7419" s="149" t="str">
        <f t="shared" si="605"/>
        <v/>
      </c>
      <c r="C7419" s="140">
        <f t="shared" si="604"/>
        <v>79077600</v>
      </c>
      <c r="D7419" s="144"/>
      <c r="G7419" s="147"/>
      <c r="X7419" s="146"/>
      <c r="Y7419" s="146"/>
      <c r="Z7419" s="199"/>
      <c r="AA7419" s="146"/>
      <c r="AB7419" s="148"/>
    </row>
    <row r="7420" spans="1:28" x14ac:dyDescent="0.2">
      <c r="A7420" s="150"/>
      <c r="B7420" s="149" t="str">
        <f t="shared" si="605"/>
        <v/>
      </c>
      <c r="C7420" s="140">
        <f t="shared" ref="C7420:C7483" si="606">C7419+$N$5*3600+0.00000000001</f>
        <v>79088400</v>
      </c>
      <c r="D7420" s="144"/>
      <c r="G7420" s="147"/>
      <c r="X7420" s="146"/>
      <c r="Y7420" s="146"/>
      <c r="Z7420" s="199"/>
      <c r="AA7420" s="146"/>
      <c r="AB7420" s="148"/>
    </row>
    <row r="7421" spans="1:28" x14ac:dyDescent="0.2">
      <c r="A7421" s="150"/>
      <c r="B7421" s="149" t="str">
        <f t="shared" si="605"/>
        <v/>
      </c>
      <c r="C7421" s="140">
        <f t="shared" si="606"/>
        <v>79099200</v>
      </c>
      <c r="D7421" s="144"/>
      <c r="G7421" s="147"/>
      <c r="X7421" s="146"/>
      <c r="Y7421" s="146"/>
      <c r="Z7421" s="199"/>
      <c r="AA7421" s="146"/>
      <c r="AB7421" s="148"/>
    </row>
    <row r="7422" spans="1:28" x14ac:dyDescent="0.2">
      <c r="A7422" s="150"/>
      <c r="B7422" s="149" t="str">
        <f t="shared" si="605"/>
        <v/>
      </c>
      <c r="C7422" s="140">
        <f t="shared" si="606"/>
        <v>79110000</v>
      </c>
      <c r="D7422" s="144"/>
      <c r="G7422" s="147"/>
      <c r="X7422" s="146"/>
      <c r="Y7422" s="146"/>
      <c r="Z7422" s="199"/>
      <c r="AA7422" s="146"/>
      <c r="AB7422" s="148"/>
    </row>
    <row r="7423" spans="1:28" x14ac:dyDescent="0.2">
      <c r="A7423" s="150"/>
      <c r="B7423" s="149" t="str">
        <f t="shared" si="605"/>
        <v/>
      </c>
      <c r="C7423" s="140">
        <f t="shared" si="606"/>
        <v>79120800</v>
      </c>
      <c r="D7423" s="144"/>
      <c r="G7423" s="147"/>
      <c r="X7423" s="146"/>
      <c r="Y7423" s="146"/>
      <c r="Z7423" s="199"/>
      <c r="AA7423" s="146"/>
      <c r="AB7423" s="148"/>
    </row>
    <row r="7424" spans="1:28" x14ac:dyDescent="0.2">
      <c r="A7424" s="150"/>
      <c r="B7424" s="149" t="str">
        <f t="shared" si="605"/>
        <v/>
      </c>
      <c r="C7424" s="140">
        <f t="shared" si="606"/>
        <v>79131600</v>
      </c>
      <c r="D7424" s="144"/>
      <c r="G7424" s="147"/>
      <c r="X7424" s="146"/>
      <c r="Y7424" s="146"/>
      <c r="Z7424" s="199"/>
      <c r="AA7424" s="146"/>
      <c r="AB7424" s="148"/>
    </row>
    <row r="7425" spans="1:28" x14ac:dyDescent="0.2">
      <c r="A7425" s="150"/>
      <c r="B7425" s="149" t="str">
        <f t="shared" si="605"/>
        <v/>
      </c>
      <c r="C7425" s="140">
        <f t="shared" si="606"/>
        <v>79142400</v>
      </c>
      <c r="D7425" s="144"/>
      <c r="G7425" s="147"/>
      <c r="X7425" s="146"/>
      <c r="Y7425" s="146"/>
      <c r="Z7425" s="199"/>
      <c r="AA7425" s="146"/>
      <c r="AB7425" s="148"/>
    </row>
    <row r="7426" spans="1:28" x14ac:dyDescent="0.2">
      <c r="A7426" s="150"/>
      <c r="B7426" s="149" t="str">
        <f t="shared" si="605"/>
        <v/>
      </c>
      <c r="C7426" s="140">
        <f t="shared" si="606"/>
        <v>79153200</v>
      </c>
      <c r="D7426" s="144"/>
      <c r="G7426" s="147"/>
      <c r="X7426" s="146"/>
      <c r="Y7426" s="146"/>
      <c r="Z7426" s="199"/>
      <c r="AA7426" s="146"/>
      <c r="AB7426" s="148"/>
    </row>
    <row r="7427" spans="1:28" x14ac:dyDescent="0.2">
      <c r="A7427" s="150"/>
      <c r="B7427" s="149" t="str">
        <f t="shared" si="605"/>
        <v/>
      </c>
      <c r="C7427" s="140">
        <f t="shared" si="606"/>
        <v>79164000</v>
      </c>
      <c r="D7427" s="144"/>
      <c r="G7427" s="147"/>
      <c r="X7427" s="146"/>
      <c r="Y7427" s="146"/>
      <c r="Z7427" s="199"/>
      <c r="AA7427" s="146"/>
      <c r="AB7427" s="148"/>
    </row>
    <row r="7428" spans="1:28" x14ac:dyDescent="0.2">
      <c r="A7428" s="150"/>
      <c r="B7428" s="149" t="str">
        <f t="shared" si="605"/>
        <v/>
      </c>
      <c r="C7428" s="140">
        <f t="shared" si="606"/>
        <v>79174800</v>
      </c>
      <c r="D7428" s="144"/>
      <c r="G7428" s="147"/>
      <c r="X7428" s="146"/>
      <c r="Y7428" s="146"/>
      <c r="Z7428" s="199"/>
      <c r="AA7428" s="146"/>
      <c r="AB7428" s="148"/>
    </row>
    <row r="7429" spans="1:28" x14ac:dyDescent="0.2">
      <c r="A7429" s="150"/>
      <c r="B7429" s="149" t="str">
        <f t="shared" si="605"/>
        <v/>
      </c>
      <c r="C7429" s="140">
        <f t="shared" si="606"/>
        <v>79185600</v>
      </c>
      <c r="D7429" s="144"/>
      <c r="G7429" s="147"/>
      <c r="X7429" s="146"/>
      <c r="Y7429" s="146"/>
      <c r="Z7429" s="199"/>
      <c r="AA7429" s="146"/>
      <c r="AB7429" s="148"/>
    </row>
    <row r="7430" spans="1:28" x14ac:dyDescent="0.2">
      <c r="A7430" s="150"/>
      <c r="B7430" s="149" t="str">
        <f t="shared" si="605"/>
        <v/>
      </c>
      <c r="C7430" s="140">
        <f t="shared" si="606"/>
        <v>79196400</v>
      </c>
      <c r="D7430" s="144"/>
      <c r="G7430" s="147"/>
      <c r="X7430" s="146"/>
      <c r="Y7430" s="146"/>
      <c r="Z7430" s="199"/>
      <c r="AA7430" s="146"/>
      <c r="AB7430" s="148"/>
    </row>
    <row r="7431" spans="1:28" x14ac:dyDescent="0.2">
      <c r="A7431" s="150"/>
      <c r="B7431" s="149" t="str">
        <f t="shared" si="605"/>
        <v/>
      </c>
      <c r="C7431" s="140">
        <f t="shared" si="606"/>
        <v>79207200</v>
      </c>
      <c r="D7431" s="144"/>
      <c r="G7431" s="147"/>
      <c r="X7431" s="146"/>
      <c r="Y7431" s="146"/>
      <c r="Z7431" s="199"/>
      <c r="AA7431" s="146"/>
      <c r="AB7431" s="148"/>
    </row>
    <row r="7432" spans="1:28" x14ac:dyDescent="0.2">
      <c r="A7432" s="150"/>
      <c r="B7432" s="149" t="str">
        <f t="shared" si="605"/>
        <v/>
      </c>
      <c r="C7432" s="140">
        <f t="shared" si="606"/>
        <v>79218000</v>
      </c>
      <c r="D7432" s="144"/>
      <c r="G7432" s="147"/>
      <c r="X7432" s="146"/>
      <c r="Y7432" s="146"/>
      <c r="Z7432" s="199"/>
      <c r="AA7432" s="146"/>
      <c r="AB7432" s="148"/>
    </row>
    <row r="7433" spans="1:28" x14ac:dyDescent="0.2">
      <c r="A7433" s="150"/>
      <c r="B7433" s="149" t="str">
        <f t="shared" si="605"/>
        <v/>
      </c>
      <c r="C7433" s="140">
        <f t="shared" si="606"/>
        <v>79228800</v>
      </c>
      <c r="D7433" s="144"/>
      <c r="G7433" s="147"/>
      <c r="X7433" s="146"/>
      <c r="Y7433" s="146"/>
      <c r="Z7433" s="199"/>
      <c r="AA7433" s="146"/>
      <c r="AB7433" s="148"/>
    </row>
    <row r="7434" spans="1:28" x14ac:dyDescent="0.2">
      <c r="A7434" s="150"/>
      <c r="B7434" s="149" t="str">
        <f t="shared" si="605"/>
        <v/>
      </c>
      <c r="C7434" s="140">
        <f t="shared" si="606"/>
        <v>79239600</v>
      </c>
      <c r="D7434" s="144"/>
      <c r="G7434" s="147"/>
      <c r="X7434" s="146"/>
      <c r="Y7434" s="146"/>
      <c r="Z7434" s="199"/>
      <c r="AA7434" s="146"/>
      <c r="AB7434" s="148"/>
    </row>
    <row r="7435" spans="1:28" x14ac:dyDescent="0.2">
      <c r="A7435" s="150"/>
      <c r="B7435" s="149" t="str">
        <f t="shared" si="605"/>
        <v/>
      </c>
      <c r="C7435" s="140">
        <f t="shared" si="606"/>
        <v>79250400</v>
      </c>
      <c r="D7435" s="144"/>
      <c r="G7435" s="147"/>
      <c r="X7435" s="146"/>
      <c r="Y7435" s="146"/>
      <c r="Z7435" s="199"/>
      <c r="AA7435" s="146"/>
      <c r="AB7435" s="148"/>
    </row>
    <row r="7436" spans="1:28" x14ac:dyDescent="0.2">
      <c r="A7436" s="150"/>
      <c r="B7436" s="149" t="str">
        <f t="shared" si="605"/>
        <v/>
      </c>
      <c r="C7436" s="140">
        <f t="shared" si="606"/>
        <v>79261200</v>
      </c>
      <c r="D7436" s="144"/>
      <c r="G7436" s="147"/>
      <c r="X7436" s="146"/>
      <c r="Y7436" s="146"/>
      <c r="Z7436" s="199"/>
      <c r="AA7436" s="146"/>
      <c r="AB7436" s="148"/>
    </row>
    <row r="7437" spans="1:28" x14ac:dyDescent="0.2">
      <c r="A7437" s="150"/>
      <c r="B7437" s="149" t="str">
        <f t="shared" si="605"/>
        <v/>
      </c>
      <c r="C7437" s="140">
        <f t="shared" si="606"/>
        <v>79272000</v>
      </c>
      <c r="D7437" s="144"/>
      <c r="G7437" s="147"/>
      <c r="X7437" s="146"/>
      <c r="Y7437" s="146"/>
      <c r="Z7437" s="199"/>
      <c r="AA7437" s="146"/>
      <c r="AB7437" s="148"/>
    </row>
    <row r="7438" spans="1:28" x14ac:dyDescent="0.2">
      <c r="A7438" s="150"/>
      <c r="B7438" s="149" t="str">
        <f t="shared" si="605"/>
        <v/>
      </c>
      <c r="C7438" s="140">
        <f t="shared" si="606"/>
        <v>79282800</v>
      </c>
      <c r="D7438" s="144"/>
      <c r="G7438" s="147"/>
      <c r="X7438" s="146"/>
      <c r="Y7438" s="146"/>
      <c r="Z7438" s="199"/>
      <c r="AA7438" s="146"/>
      <c r="AB7438" s="148"/>
    </row>
    <row r="7439" spans="1:28" x14ac:dyDescent="0.2">
      <c r="A7439" s="150"/>
      <c r="B7439" s="149" t="str">
        <f t="shared" si="605"/>
        <v/>
      </c>
      <c r="C7439" s="140">
        <f t="shared" si="606"/>
        <v>79293600</v>
      </c>
      <c r="D7439" s="144"/>
      <c r="G7439" s="147"/>
      <c r="X7439" s="146"/>
      <c r="Y7439" s="146"/>
      <c r="Z7439" s="199"/>
      <c r="AA7439" s="146"/>
      <c r="AB7439" s="148"/>
    </row>
    <row r="7440" spans="1:28" x14ac:dyDescent="0.2">
      <c r="A7440" s="150"/>
      <c r="B7440" s="149" t="str">
        <f t="shared" si="605"/>
        <v/>
      </c>
      <c r="C7440" s="140">
        <f t="shared" si="606"/>
        <v>79304400</v>
      </c>
      <c r="D7440" s="144"/>
      <c r="G7440" s="147"/>
      <c r="X7440" s="146"/>
      <c r="Y7440" s="146"/>
      <c r="Z7440" s="199"/>
      <c r="AA7440" s="146"/>
      <c r="AB7440" s="148"/>
    </row>
    <row r="7441" spans="1:28" x14ac:dyDescent="0.2">
      <c r="A7441" s="150"/>
      <c r="B7441" s="149" t="str">
        <f t="shared" si="605"/>
        <v/>
      </c>
      <c r="C7441" s="140">
        <f t="shared" si="606"/>
        <v>79315200</v>
      </c>
      <c r="D7441" s="144"/>
      <c r="G7441" s="147"/>
      <c r="X7441" s="146"/>
      <c r="Y7441" s="146"/>
      <c r="Z7441" s="199"/>
      <c r="AA7441" s="146"/>
      <c r="AB7441" s="148"/>
    </row>
    <row r="7442" spans="1:28" x14ac:dyDescent="0.2">
      <c r="A7442" s="150"/>
      <c r="B7442" s="149" t="str">
        <f t="shared" si="605"/>
        <v/>
      </c>
      <c r="C7442" s="140">
        <f t="shared" si="606"/>
        <v>79326000</v>
      </c>
      <c r="D7442" s="144"/>
      <c r="G7442" s="147"/>
      <c r="X7442" s="146"/>
      <c r="Y7442" s="146"/>
      <c r="Z7442" s="199"/>
      <c r="AA7442" s="146"/>
      <c r="AB7442" s="148"/>
    </row>
    <row r="7443" spans="1:28" x14ac:dyDescent="0.2">
      <c r="A7443" s="150"/>
      <c r="B7443" s="149" t="str">
        <f t="shared" si="605"/>
        <v/>
      </c>
      <c r="C7443" s="140">
        <f t="shared" si="606"/>
        <v>79336800</v>
      </c>
      <c r="D7443" s="144"/>
      <c r="G7443" s="147"/>
      <c r="X7443" s="146"/>
      <c r="Y7443" s="146"/>
      <c r="Z7443" s="199"/>
      <c r="AA7443" s="146"/>
      <c r="AB7443" s="148"/>
    </row>
    <row r="7444" spans="1:28" x14ac:dyDescent="0.2">
      <c r="A7444" s="150"/>
      <c r="B7444" s="149" t="str">
        <f t="shared" si="605"/>
        <v/>
      </c>
      <c r="C7444" s="140">
        <f t="shared" si="606"/>
        <v>79347600</v>
      </c>
      <c r="D7444" s="144"/>
      <c r="G7444" s="147"/>
      <c r="X7444" s="146"/>
      <c r="Y7444" s="146"/>
      <c r="Z7444" s="199"/>
      <c r="AA7444" s="146"/>
      <c r="AB7444" s="148"/>
    </row>
    <row r="7445" spans="1:28" x14ac:dyDescent="0.2">
      <c r="A7445" s="150"/>
      <c r="B7445" s="149" t="str">
        <f t="shared" si="605"/>
        <v/>
      </c>
      <c r="C7445" s="140">
        <f t="shared" si="606"/>
        <v>79358400</v>
      </c>
      <c r="D7445" s="144"/>
      <c r="G7445" s="147"/>
      <c r="X7445" s="146"/>
      <c r="Y7445" s="146"/>
      <c r="Z7445" s="199"/>
      <c r="AA7445" s="146"/>
      <c r="AB7445" s="148"/>
    </row>
    <row r="7446" spans="1:28" x14ac:dyDescent="0.2">
      <c r="A7446" s="150"/>
      <c r="B7446" s="149" t="str">
        <f t="shared" si="605"/>
        <v/>
      </c>
      <c r="C7446" s="140">
        <f t="shared" si="606"/>
        <v>79369200</v>
      </c>
      <c r="D7446" s="144"/>
      <c r="G7446" s="147"/>
      <c r="X7446" s="146"/>
      <c r="Y7446" s="146"/>
      <c r="Z7446" s="199"/>
      <c r="AA7446" s="146"/>
      <c r="AB7446" s="148"/>
    </row>
    <row r="7447" spans="1:28" x14ac:dyDescent="0.2">
      <c r="A7447" s="150"/>
      <c r="B7447" s="149" t="str">
        <f t="shared" si="605"/>
        <v/>
      </c>
      <c r="C7447" s="140">
        <f t="shared" si="606"/>
        <v>79380000</v>
      </c>
      <c r="D7447" s="144"/>
      <c r="G7447" s="147"/>
      <c r="X7447" s="146"/>
      <c r="Y7447" s="146"/>
      <c r="Z7447" s="199"/>
      <c r="AA7447" s="146"/>
      <c r="AB7447" s="148"/>
    </row>
    <row r="7448" spans="1:28" x14ac:dyDescent="0.2">
      <c r="A7448" s="150"/>
      <c r="B7448" s="149" t="str">
        <f t="shared" si="605"/>
        <v/>
      </c>
      <c r="C7448" s="140">
        <f t="shared" si="606"/>
        <v>79390800</v>
      </c>
      <c r="D7448" s="144"/>
      <c r="G7448" s="147"/>
      <c r="X7448" s="146"/>
      <c r="Y7448" s="146"/>
      <c r="Z7448" s="199"/>
      <c r="AA7448" s="146"/>
      <c r="AB7448" s="148"/>
    </row>
    <row r="7449" spans="1:28" x14ac:dyDescent="0.2">
      <c r="A7449" s="150"/>
      <c r="B7449" s="149" t="str">
        <f t="shared" si="605"/>
        <v/>
      </c>
      <c r="C7449" s="140">
        <f t="shared" si="606"/>
        <v>79401600</v>
      </c>
      <c r="D7449" s="144"/>
      <c r="G7449" s="147"/>
      <c r="X7449" s="146"/>
      <c r="Y7449" s="146"/>
      <c r="Z7449" s="199"/>
      <c r="AA7449" s="146"/>
      <c r="AB7449" s="148"/>
    </row>
    <row r="7450" spans="1:28" x14ac:dyDescent="0.2">
      <c r="A7450" s="150"/>
      <c r="B7450" s="149" t="str">
        <f t="shared" si="605"/>
        <v/>
      </c>
      <c r="C7450" s="140">
        <f t="shared" si="606"/>
        <v>79412400</v>
      </c>
      <c r="D7450" s="144"/>
      <c r="G7450" s="147"/>
      <c r="X7450" s="146"/>
      <c r="Y7450" s="146"/>
      <c r="Z7450" s="199"/>
      <c r="AA7450" s="146"/>
      <c r="AB7450" s="148"/>
    </row>
    <row r="7451" spans="1:28" x14ac:dyDescent="0.2">
      <c r="A7451" s="150"/>
      <c r="B7451" s="149" t="str">
        <f t="shared" si="605"/>
        <v/>
      </c>
      <c r="C7451" s="140">
        <f t="shared" si="606"/>
        <v>79423200</v>
      </c>
      <c r="D7451" s="144"/>
      <c r="G7451" s="147"/>
      <c r="X7451" s="146"/>
      <c r="Y7451" s="146"/>
      <c r="Z7451" s="199"/>
      <c r="AA7451" s="146"/>
      <c r="AB7451" s="148"/>
    </row>
    <row r="7452" spans="1:28" x14ac:dyDescent="0.2">
      <c r="A7452" s="150"/>
      <c r="B7452" s="149" t="str">
        <f t="shared" si="605"/>
        <v/>
      </c>
      <c r="C7452" s="140">
        <f t="shared" si="606"/>
        <v>79434000</v>
      </c>
      <c r="D7452" s="144"/>
      <c r="G7452" s="147"/>
      <c r="X7452" s="146"/>
      <c r="Y7452" s="146"/>
      <c r="Z7452" s="199"/>
      <c r="AA7452" s="146"/>
      <c r="AB7452" s="148"/>
    </row>
    <row r="7453" spans="1:28" x14ac:dyDescent="0.2">
      <c r="A7453" s="150"/>
      <c r="B7453" s="149" t="str">
        <f t="shared" si="605"/>
        <v/>
      </c>
      <c r="C7453" s="140">
        <f t="shared" si="606"/>
        <v>79444800</v>
      </c>
      <c r="D7453" s="144"/>
      <c r="G7453" s="147"/>
      <c r="X7453" s="146"/>
      <c r="Y7453" s="146"/>
      <c r="Z7453" s="199"/>
      <c r="AA7453" s="146"/>
      <c r="AB7453" s="148"/>
    </row>
    <row r="7454" spans="1:28" x14ac:dyDescent="0.2">
      <c r="A7454" s="150"/>
      <c r="B7454" s="149" t="str">
        <f t="shared" si="605"/>
        <v/>
      </c>
      <c r="C7454" s="140">
        <f t="shared" si="606"/>
        <v>79455600</v>
      </c>
      <c r="D7454" s="144"/>
      <c r="G7454" s="147"/>
      <c r="X7454" s="146"/>
      <c r="Y7454" s="146"/>
      <c r="Z7454" s="199"/>
      <c r="AA7454" s="146"/>
      <c r="AB7454" s="148"/>
    </row>
    <row r="7455" spans="1:28" x14ac:dyDescent="0.2">
      <c r="A7455" s="150"/>
      <c r="B7455" s="149" t="str">
        <f t="shared" si="605"/>
        <v/>
      </c>
      <c r="C7455" s="140">
        <f t="shared" si="606"/>
        <v>79466400</v>
      </c>
      <c r="D7455" s="144"/>
      <c r="G7455" s="147"/>
      <c r="X7455" s="146"/>
      <c r="Y7455" s="146"/>
      <c r="Z7455" s="199"/>
      <c r="AA7455" s="146"/>
      <c r="AB7455" s="148"/>
    </row>
    <row r="7456" spans="1:28" x14ac:dyDescent="0.2">
      <c r="A7456" s="150"/>
      <c r="B7456" s="149" t="str">
        <f t="shared" si="605"/>
        <v/>
      </c>
      <c r="C7456" s="140">
        <f t="shared" si="606"/>
        <v>79477200</v>
      </c>
      <c r="D7456" s="144"/>
      <c r="G7456" s="147"/>
      <c r="X7456" s="146"/>
      <c r="Y7456" s="146"/>
      <c r="Z7456" s="199"/>
      <c r="AA7456" s="146"/>
      <c r="AB7456" s="148"/>
    </row>
    <row r="7457" spans="1:28" x14ac:dyDescent="0.2">
      <c r="A7457" s="150"/>
      <c r="B7457" s="149" t="str">
        <f t="shared" si="605"/>
        <v/>
      </c>
      <c r="C7457" s="140">
        <f t="shared" si="606"/>
        <v>79488000</v>
      </c>
      <c r="D7457" s="144"/>
      <c r="G7457" s="147"/>
      <c r="X7457" s="146"/>
      <c r="Y7457" s="146"/>
      <c r="Z7457" s="199"/>
      <c r="AA7457" s="146"/>
      <c r="AB7457" s="148"/>
    </row>
    <row r="7458" spans="1:28" x14ac:dyDescent="0.2">
      <c r="A7458" s="150"/>
      <c r="B7458" s="149" t="str">
        <f t="shared" si="605"/>
        <v/>
      </c>
      <c r="C7458" s="140">
        <f t="shared" si="606"/>
        <v>79498800</v>
      </c>
      <c r="D7458" s="144"/>
      <c r="G7458" s="147"/>
      <c r="X7458" s="146"/>
      <c r="Y7458" s="146"/>
      <c r="Z7458" s="199"/>
      <c r="AA7458" s="146"/>
      <c r="AB7458" s="148"/>
    </row>
    <row r="7459" spans="1:28" x14ac:dyDescent="0.2">
      <c r="A7459" s="150"/>
      <c r="B7459" s="149" t="str">
        <f t="shared" si="605"/>
        <v/>
      </c>
      <c r="C7459" s="140">
        <f t="shared" si="606"/>
        <v>79509600</v>
      </c>
      <c r="D7459" s="144"/>
      <c r="G7459" s="147"/>
      <c r="X7459" s="146"/>
      <c r="Y7459" s="146"/>
      <c r="Z7459" s="199"/>
      <c r="AA7459" s="146"/>
      <c r="AB7459" s="148"/>
    </row>
    <row r="7460" spans="1:28" x14ac:dyDescent="0.2">
      <c r="A7460" s="150"/>
      <c r="B7460" s="149" t="str">
        <f t="shared" si="605"/>
        <v/>
      </c>
      <c r="C7460" s="140">
        <f t="shared" si="606"/>
        <v>79520400</v>
      </c>
      <c r="D7460" s="144"/>
      <c r="G7460" s="147"/>
      <c r="X7460" s="146"/>
      <c r="Y7460" s="146"/>
      <c r="Z7460" s="199"/>
      <c r="AA7460" s="146"/>
      <c r="AB7460" s="148"/>
    </row>
    <row r="7461" spans="1:28" x14ac:dyDescent="0.2">
      <c r="A7461" s="150"/>
      <c r="B7461" s="149" t="str">
        <f t="shared" si="605"/>
        <v/>
      </c>
      <c r="C7461" s="140">
        <f t="shared" si="606"/>
        <v>79531200</v>
      </c>
      <c r="D7461" s="144"/>
      <c r="G7461" s="147"/>
      <c r="X7461" s="146"/>
      <c r="Y7461" s="146"/>
      <c r="Z7461" s="199"/>
      <c r="AA7461" s="146"/>
      <c r="AB7461" s="148"/>
    </row>
    <row r="7462" spans="1:28" x14ac:dyDescent="0.2">
      <c r="A7462" s="150"/>
      <c r="B7462" s="149" t="str">
        <f t="shared" si="605"/>
        <v/>
      </c>
      <c r="C7462" s="140">
        <f t="shared" si="606"/>
        <v>79542000</v>
      </c>
      <c r="D7462" s="144"/>
      <c r="G7462" s="147"/>
      <c r="X7462" s="146"/>
      <c r="Y7462" s="146"/>
      <c r="Z7462" s="199"/>
      <c r="AA7462" s="146"/>
      <c r="AB7462" s="148"/>
    </row>
    <row r="7463" spans="1:28" x14ac:dyDescent="0.2">
      <c r="A7463" s="150"/>
      <c r="B7463" s="149" t="str">
        <f t="shared" si="605"/>
        <v/>
      </c>
      <c r="C7463" s="140">
        <f t="shared" si="606"/>
        <v>79552800</v>
      </c>
      <c r="D7463" s="144"/>
      <c r="G7463" s="147"/>
      <c r="X7463" s="146"/>
      <c r="Y7463" s="146"/>
      <c r="Z7463" s="199"/>
      <c r="AA7463" s="146"/>
      <c r="AB7463" s="148"/>
    </row>
    <row r="7464" spans="1:28" x14ac:dyDescent="0.2">
      <c r="A7464" s="150"/>
      <c r="B7464" s="149" t="str">
        <f t="shared" si="605"/>
        <v/>
      </c>
      <c r="C7464" s="140">
        <f t="shared" si="606"/>
        <v>79563600</v>
      </c>
      <c r="D7464" s="144"/>
      <c r="G7464" s="147"/>
      <c r="X7464" s="146"/>
      <c r="Y7464" s="146"/>
      <c r="Z7464" s="199"/>
      <c r="AA7464" s="146"/>
      <c r="AB7464" s="148"/>
    </row>
    <row r="7465" spans="1:28" x14ac:dyDescent="0.2">
      <c r="A7465" s="150"/>
      <c r="B7465" s="149" t="str">
        <f t="shared" si="605"/>
        <v/>
      </c>
      <c r="C7465" s="140">
        <f t="shared" si="606"/>
        <v>79574400</v>
      </c>
      <c r="D7465" s="144"/>
      <c r="G7465" s="147"/>
      <c r="X7465" s="146"/>
      <c r="Y7465" s="146"/>
      <c r="Z7465" s="199"/>
      <c r="AA7465" s="146"/>
      <c r="AB7465" s="148"/>
    </row>
    <row r="7466" spans="1:28" x14ac:dyDescent="0.2">
      <c r="A7466" s="150"/>
      <c r="B7466" s="149" t="str">
        <f t="shared" si="605"/>
        <v/>
      </c>
      <c r="C7466" s="140">
        <f t="shared" si="606"/>
        <v>79585200</v>
      </c>
      <c r="D7466" s="144"/>
      <c r="G7466" s="147"/>
      <c r="X7466" s="146"/>
      <c r="Y7466" s="146"/>
      <c r="Z7466" s="199"/>
      <c r="AA7466" s="146"/>
      <c r="AB7466" s="148"/>
    </row>
    <row r="7467" spans="1:28" x14ac:dyDescent="0.2">
      <c r="A7467" s="150"/>
      <c r="B7467" s="149" t="str">
        <f t="shared" si="605"/>
        <v/>
      </c>
      <c r="C7467" s="140">
        <f t="shared" si="606"/>
        <v>79596000</v>
      </c>
      <c r="D7467" s="144"/>
      <c r="G7467" s="147"/>
      <c r="X7467" s="146"/>
      <c r="Y7467" s="146"/>
      <c r="Z7467" s="199"/>
      <c r="AA7467" s="146"/>
      <c r="AB7467" s="148"/>
    </row>
    <row r="7468" spans="1:28" x14ac:dyDescent="0.2">
      <c r="A7468" s="150"/>
      <c r="B7468" s="149" t="str">
        <f t="shared" si="605"/>
        <v/>
      </c>
      <c r="C7468" s="140">
        <f t="shared" si="606"/>
        <v>79606800</v>
      </c>
      <c r="D7468" s="144"/>
      <c r="G7468" s="147"/>
      <c r="X7468" s="146"/>
      <c r="Y7468" s="146"/>
      <c r="Z7468" s="199"/>
      <c r="AA7468" s="146"/>
      <c r="AB7468" s="148"/>
    </row>
    <row r="7469" spans="1:28" x14ac:dyDescent="0.2">
      <c r="A7469" s="150"/>
      <c r="B7469" s="149" t="str">
        <f t="shared" si="605"/>
        <v/>
      </c>
      <c r="C7469" s="140">
        <f t="shared" si="606"/>
        <v>79617600</v>
      </c>
      <c r="D7469" s="144"/>
      <c r="G7469" s="147"/>
      <c r="X7469" s="146"/>
      <c r="Y7469" s="146"/>
      <c r="Z7469" s="199"/>
      <c r="AA7469" s="146"/>
      <c r="AB7469" s="148"/>
    </row>
    <row r="7470" spans="1:28" x14ac:dyDescent="0.2">
      <c r="A7470" s="150"/>
      <c r="B7470" s="149" t="str">
        <f t="shared" si="605"/>
        <v/>
      </c>
      <c r="C7470" s="140">
        <f t="shared" si="606"/>
        <v>79628400</v>
      </c>
      <c r="D7470" s="144"/>
      <c r="G7470" s="147"/>
      <c r="X7470" s="146"/>
      <c r="Y7470" s="146"/>
      <c r="Z7470" s="199"/>
      <c r="AA7470" s="146"/>
      <c r="AB7470" s="148"/>
    </row>
    <row r="7471" spans="1:28" x14ac:dyDescent="0.2">
      <c r="A7471" s="150"/>
      <c r="B7471" s="149" t="str">
        <f t="shared" si="605"/>
        <v/>
      </c>
      <c r="C7471" s="140">
        <f t="shared" si="606"/>
        <v>79639200</v>
      </c>
      <c r="D7471" s="144"/>
      <c r="G7471" s="147"/>
      <c r="X7471" s="146"/>
      <c r="Y7471" s="146"/>
      <c r="Z7471" s="199"/>
      <c r="AA7471" s="146"/>
      <c r="AB7471" s="148"/>
    </row>
    <row r="7472" spans="1:28" x14ac:dyDescent="0.2">
      <c r="A7472" s="150"/>
      <c r="B7472" s="149" t="str">
        <f t="shared" si="605"/>
        <v/>
      </c>
      <c r="C7472" s="140">
        <f t="shared" si="606"/>
        <v>79650000</v>
      </c>
      <c r="D7472" s="144"/>
      <c r="G7472" s="147"/>
      <c r="X7472" s="146"/>
      <c r="Y7472" s="146"/>
      <c r="Z7472" s="199"/>
      <c r="AA7472" s="146"/>
      <c r="AB7472" s="148"/>
    </row>
    <row r="7473" spans="1:28" x14ac:dyDescent="0.2">
      <c r="A7473" s="150"/>
      <c r="B7473" s="149" t="str">
        <f t="shared" si="605"/>
        <v/>
      </c>
      <c r="C7473" s="140">
        <f t="shared" si="606"/>
        <v>79660800</v>
      </c>
      <c r="D7473" s="144"/>
      <c r="G7473" s="147"/>
      <c r="X7473" s="146"/>
      <c r="Y7473" s="146"/>
      <c r="Z7473" s="199"/>
      <c r="AA7473" s="146"/>
      <c r="AB7473" s="148"/>
    </row>
    <row r="7474" spans="1:28" x14ac:dyDescent="0.2">
      <c r="A7474" s="150"/>
      <c r="B7474" s="149" t="str">
        <f t="shared" si="605"/>
        <v/>
      </c>
      <c r="C7474" s="140">
        <f t="shared" si="606"/>
        <v>79671600</v>
      </c>
      <c r="D7474" s="144"/>
      <c r="G7474" s="147"/>
      <c r="X7474" s="146"/>
      <c r="Y7474" s="146"/>
      <c r="Z7474" s="199"/>
      <c r="AA7474" s="146"/>
      <c r="AB7474" s="148"/>
    </row>
    <row r="7475" spans="1:28" x14ac:dyDescent="0.2">
      <c r="A7475" s="150"/>
      <c r="B7475" s="149" t="str">
        <f t="shared" si="605"/>
        <v/>
      </c>
      <c r="C7475" s="140">
        <f t="shared" si="606"/>
        <v>79682400</v>
      </c>
      <c r="D7475" s="144"/>
      <c r="G7475" s="147"/>
      <c r="X7475" s="146"/>
      <c r="Y7475" s="146"/>
      <c r="Z7475" s="199"/>
      <c r="AA7475" s="146"/>
      <c r="AB7475" s="148"/>
    </row>
    <row r="7476" spans="1:28" x14ac:dyDescent="0.2">
      <c r="A7476" s="150"/>
      <c r="B7476" s="149" t="str">
        <f t="shared" si="605"/>
        <v/>
      </c>
      <c r="C7476" s="140">
        <f t="shared" si="606"/>
        <v>79693200</v>
      </c>
      <c r="D7476" s="144"/>
      <c r="G7476" s="147"/>
      <c r="X7476" s="146"/>
      <c r="Y7476" s="146"/>
      <c r="Z7476" s="199"/>
      <c r="AA7476" s="146"/>
      <c r="AB7476" s="148"/>
    </row>
    <row r="7477" spans="1:28" x14ac:dyDescent="0.2">
      <c r="A7477" s="150"/>
      <c r="B7477" s="149" t="str">
        <f t="shared" si="605"/>
        <v/>
      </c>
      <c r="C7477" s="140">
        <f t="shared" si="606"/>
        <v>79704000</v>
      </c>
      <c r="D7477" s="144"/>
      <c r="G7477" s="147"/>
      <c r="X7477" s="146"/>
      <c r="Y7477" s="146"/>
      <c r="Z7477" s="199"/>
      <c r="AA7477" s="146"/>
      <c r="AB7477" s="148"/>
    </row>
    <row r="7478" spans="1:28" x14ac:dyDescent="0.2">
      <c r="A7478" s="150"/>
      <c r="B7478" s="149" t="str">
        <f t="shared" ref="B7478:B7541" si="607">IF(D7478="","",B7477+$N$5/24+0.000000001)</f>
        <v/>
      </c>
      <c r="C7478" s="140">
        <f t="shared" si="606"/>
        <v>79714800</v>
      </c>
      <c r="D7478" s="144"/>
      <c r="G7478" s="147"/>
      <c r="X7478" s="146"/>
      <c r="Y7478" s="146"/>
      <c r="Z7478" s="199"/>
      <c r="AA7478" s="146"/>
      <c r="AB7478" s="148"/>
    </row>
    <row r="7479" spans="1:28" x14ac:dyDescent="0.2">
      <c r="A7479" s="150"/>
      <c r="B7479" s="149" t="str">
        <f t="shared" si="607"/>
        <v/>
      </c>
      <c r="C7479" s="140">
        <f t="shared" si="606"/>
        <v>79725600</v>
      </c>
      <c r="D7479" s="144"/>
      <c r="G7479" s="147"/>
      <c r="X7479" s="146"/>
      <c r="Y7479" s="146"/>
      <c r="Z7479" s="199"/>
      <c r="AA7479" s="146"/>
      <c r="AB7479" s="148"/>
    </row>
    <row r="7480" spans="1:28" x14ac:dyDescent="0.2">
      <c r="A7480" s="150"/>
      <c r="B7480" s="149" t="str">
        <f t="shared" si="607"/>
        <v/>
      </c>
      <c r="C7480" s="140">
        <f t="shared" si="606"/>
        <v>79736400</v>
      </c>
      <c r="D7480" s="144"/>
      <c r="G7480" s="147"/>
      <c r="X7480" s="146"/>
      <c r="Y7480" s="146"/>
      <c r="Z7480" s="199"/>
      <c r="AA7480" s="146"/>
      <c r="AB7480" s="148"/>
    </row>
    <row r="7481" spans="1:28" x14ac:dyDescent="0.2">
      <c r="A7481" s="150"/>
      <c r="B7481" s="149" t="str">
        <f t="shared" si="607"/>
        <v/>
      </c>
      <c r="C7481" s="140">
        <f t="shared" si="606"/>
        <v>79747200</v>
      </c>
      <c r="D7481" s="144"/>
      <c r="G7481" s="147"/>
      <c r="X7481" s="146"/>
      <c r="Y7481" s="146"/>
      <c r="Z7481" s="199"/>
      <c r="AA7481" s="146"/>
      <c r="AB7481" s="148"/>
    </row>
    <row r="7482" spans="1:28" x14ac:dyDescent="0.2">
      <c r="A7482" s="150"/>
      <c r="B7482" s="149" t="str">
        <f t="shared" si="607"/>
        <v/>
      </c>
      <c r="C7482" s="140">
        <f t="shared" si="606"/>
        <v>79758000</v>
      </c>
      <c r="D7482" s="144"/>
      <c r="G7482" s="147"/>
      <c r="X7482" s="146"/>
      <c r="Y7482" s="146"/>
      <c r="Z7482" s="199"/>
      <c r="AA7482" s="146"/>
      <c r="AB7482" s="148"/>
    </row>
    <row r="7483" spans="1:28" x14ac:dyDescent="0.2">
      <c r="A7483" s="150"/>
      <c r="B7483" s="149" t="str">
        <f t="shared" si="607"/>
        <v/>
      </c>
      <c r="C7483" s="140">
        <f t="shared" si="606"/>
        <v>79768800</v>
      </c>
      <c r="D7483" s="144"/>
      <c r="G7483" s="147"/>
      <c r="X7483" s="146"/>
      <c r="Y7483" s="146"/>
      <c r="Z7483" s="199"/>
      <c r="AA7483" s="146"/>
      <c r="AB7483" s="148"/>
    </row>
    <row r="7484" spans="1:28" x14ac:dyDescent="0.2">
      <c r="A7484" s="150"/>
      <c r="B7484" s="149" t="str">
        <f t="shared" si="607"/>
        <v/>
      </c>
      <c r="C7484" s="140">
        <f t="shared" ref="C7484:C7547" si="608">C7483+$N$5*3600+0.00000000001</f>
        <v>79779600</v>
      </c>
      <c r="D7484" s="144"/>
      <c r="G7484" s="147"/>
      <c r="X7484" s="146"/>
      <c r="Y7484" s="146"/>
      <c r="Z7484" s="199"/>
      <c r="AA7484" s="146"/>
      <c r="AB7484" s="148"/>
    </row>
    <row r="7485" spans="1:28" x14ac:dyDescent="0.2">
      <c r="A7485" s="150"/>
      <c r="B7485" s="149" t="str">
        <f t="shared" si="607"/>
        <v/>
      </c>
      <c r="C7485" s="140">
        <f t="shared" si="608"/>
        <v>79790400</v>
      </c>
      <c r="D7485" s="144"/>
      <c r="G7485" s="147"/>
      <c r="X7485" s="146"/>
      <c r="Y7485" s="146"/>
      <c r="Z7485" s="199"/>
      <c r="AA7485" s="146"/>
      <c r="AB7485" s="148"/>
    </row>
    <row r="7486" spans="1:28" x14ac:dyDescent="0.2">
      <c r="A7486" s="150"/>
      <c r="B7486" s="149" t="str">
        <f t="shared" si="607"/>
        <v/>
      </c>
      <c r="C7486" s="140">
        <f t="shared" si="608"/>
        <v>79801200</v>
      </c>
      <c r="D7486" s="144"/>
      <c r="G7486" s="147"/>
      <c r="X7486" s="146"/>
      <c r="Y7486" s="146"/>
      <c r="Z7486" s="199"/>
      <c r="AA7486" s="146"/>
      <c r="AB7486" s="148"/>
    </row>
    <row r="7487" spans="1:28" x14ac:dyDescent="0.2">
      <c r="A7487" s="150"/>
      <c r="B7487" s="149" t="str">
        <f t="shared" si="607"/>
        <v/>
      </c>
      <c r="C7487" s="140">
        <f t="shared" si="608"/>
        <v>79812000</v>
      </c>
      <c r="D7487" s="144"/>
      <c r="G7487" s="147"/>
      <c r="X7487" s="146"/>
      <c r="Y7487" s="146"/>
      <c r="Z7487" s="199"/>
      <c r="AA7487" s="146"/>
      <c r="AB7487" s="148"/>
    </row>
    <row r="7488" spans="1:28" x14ac:dyDescent="0.2">
      <c r="A7488" s="150"/>
      <c r="B7488" s="149" t="str">
        <f t="shared" si="607"/>
        <v/>
      </c>
      <c r="C7488" s="140">
        <f t="shared" si="608"/>
        <v>79822800</v>
      </c>
      <c r="D7488" s="144"/>
      <c r="G7488" s="147"/>
      <c r="X7488" s="146"/>
      <c r="Y7488" s="146"/>
      <c r="Z7488" s="199"/>
      <c r="AA7488" s="146"/>
      <c r="AB7488" s="148"/>
    </row>
    <row r="7489" spans="1:28" x14ac:dyDescent="0.2">
      <c r="A7489" s="150"/>
      <c r="B7489" s="149" t="str">
        <f t="shared" si="607"/>
        <v/>
      </c>
      <c r="C7489" s="140">
        <f t="shared" si="608"/>
        <v>79833600</v>
      </c>
      <c r="D7489" s="144"/>
      <c r="G7489" s="147"/>
      <c r="X7489" s="146"/>
      <c r="Y7489" s="146"/>
      <c r="Z7489" s="199"/>
      <c r="AA7489" s="146"/>
      <c r="AB7489" s="148"/>
    </row>
    <row r="7490" spans="1:28" x14ac:dyDescent="0.2">
      <c r="A7490" s="150"/>
      <c r="B7490" s="149" t="str">
        <f t="shared" si="607"/>
        <v/>
      </c>
      <c r="C7490" s="140">
        <f t="shared" si="608"/>
        <v>79844400</v>
      </c>
      <c r="D7490" s="144"/>
      <c r="G7490" s="147"/>
      <c r="X7490" s="146"/>
      <c r="Y7490" s="146"/>
      <c r="Z7490" s="199"/>
      <c r="AA7490" s="146"/>
      <c r="AB7490" s="148"/>
    </row>
    <row r="7491" spans="1:28" x14ac:dyDescent="0.2">
      <c r="A7491" s="150"/>
      <c r="B7491" s="149" t="str">
        <f t="shared" si="607"/>
        <v/>
      </c>
      <c r="C7491" s="140">
        <f t="shared" si="608"/>
        <v>79855200</v>
      </c>
      <c r="D7491" s="144"/>
      <c r="G7491" s="147"/>
      <c r="X7491" s="146"/>
      <c r="Y7491" s="146"/>
      <c r="Z7491" s="199"/>
      <c r="AA7491" s="146"/>
      <c r="AB7491" s="148"/>
    </row>
    <row r="7492" spans="1:28" x14ac:dyDescent="0.2">
      <c r="A7492" s="150"/>
      <c r="B7492" s="149" t="str">
        <f t="shared" si="607"/>
        <v/>
      </c>
      <c r="C7492" s="140">
        <f t="shared" si="608"/>
        <v>79866000</v>
      </c>
      <c r="D7492" s="144"/>
      <c r="G7492" s="147"/>
      <c r="X7492" s="146"/>
      <c r="Y7492" s="146"/>
      <c r="Z7492" s="199"/>
      <c r="AA7492" s="146"/>
      <c r="AB7492" s="148"/>
    </row>
    <row r="7493" spans="1:28" x14ac:dyDescent="0.2">
      <c r="A7493" s="150"/>
      <c r="B7493" s="149" t="str">
        <f t="shared" si="607"/>
        <v/>
      </c>
      <c r="C7493" s="140">
        <f t="shared" si="608"/>
        <v>79876800</v>
      </c>
      <c r="D7493" s="144"/>
      <c r="G7493" s="147"/>
      <c r="X7493" s="146"/>
      <c r="Y7493" s="146"/>
      <c r="Z7493" s="199"/>
      <c r="AA7493" s="146"/>
      <c r="AB7493" s="148"/>
    </row>
    <row r="7494" spans="1:28" x14ac:dyDescent="0.2">
      <c r="A7494" s="150"/>
      <c r="B7494" s="149" t="str">
        <f t="shared" si="607"/>
        <v/>
      </c>
      <c r="C7494" s="140">
        <f t="shared" si="608"/>
        <v>79887600</v>
      </c>
      <c r="D7494" s="144"/>
      <c r="G7494" s="147"/>
      <c r="X7494" s="146"/>
      <c r="Y7494" s="146"/>
      <c r="Z7494" s="199"/>
      <c r="AA7494" s="146"/>
      <c r="AB7494" s="148"/>
    </row>
    <row r="7495" spans="1:28" x14ac:dyDescent="0.2">
      <c r="A7495" s="150"/>
      <c r="B7495" s="149" t="str">
        <f t="shared" si="607"/>
        <v/>
      </c>
      <c r="C7495" s="140">
        <f t="shared" si="608"/>
        <v>79898400</v>
      </c>
      <c r="D7495" s="144"/>
      <c r="G7495" s="147"/>
      <c r="X7495" s="146"/>
      <c r="Y7495" s="146"/>
      <c r="Z7495" s="199"/>
      <c r="AA7495" s="146"/>
      <c r="AB7495" s="148"/>
    </row>
    <row r="7496" spans="1:28" x14ac:dyDescent="0.2">
      <c r="A7496" s="150"/>
      <c r="B7496" s="149" t="str">
        <f t="shared" si="607"/>
        <v/>
      </c>
      <c r="C7496" s="140">
        <f t="shared" si="608"/>
        <v>79909200</v>
      </c>
      <c r="D7496" s="144"/>
      <c r="G7496" s="147"/>
      <c r="X7496" s="146"/>
      <c r="Y7496" s="146"/>
      <c r="Z7496" s="199"/>
      <c r="AA7496" s="146"/>
      <c r="AB7496" s="148"/>
    </row>
    <row r="7497" spans="1:28" x14ac:dyDescent="0.2">
      <c r="A7497" s="150"/>
      <c r="B7497" s="149" t="str">
        <f t="shared" si="607"/>
        <v/>
      </c>
      <c r="C7497" s="140">
        <f t="shared" si="608"/>
        <v>79920000</v>
      </c>
      <c r="D7497" s="144"/>
      <c r="G7497" s="147"/>
      <c r="X7497" s="146"/>
      <c r="Y7497" s="146"/>
      <c r="Z7497" s="199"/>
      <c r="AA7497" s="146"/>
      <c r="AB7497" s="148"/>
    </row>
    <row r="7498" spans="1:28" x14ac:dyDescent="0.2">
      <c r="A7498" s="150"/>
      <c r="B7498" s="149" t="str">
        <f t="shared" si="607"/>
        <v/>
      </c>
      <c r="C7498" s="140">
        <f t="shared" si="608"/>
        <v>79930800</v>
      </c>
      <c r="D7498" s="144"/>
      <c r="G7498" s="147"/>
      <c r="X7498" s="146"/>
      <c r="Y7498" s="146"/>
      <c r="Z7498" s="199"/>
      <c r="AA7498" s="146"/>
      <c r="AB7498" s="148"/>
    </row>
    <row r="7499" spans="1:28" x14ac:dyDescent="0.2">
      <c r="A7499" s="150"/>
      <c r="B7499" s="149" t="str">
        <f t="shared" si="607"/>
        <v/>
      </c>
      <c r="C7499" s="140">
        <f t="shared" si="608"/>
        <v>79941600</v>
      </c>
      <c r="D7499" s="144"/>
      <c r="G7499" s="147"/>
      <c r="X7499" s="146"/>
      <c r="Y7499" s="146"/>
      <c r="Z7499" s="199"/>
      <c r="AA7499" s="146"/>
      <c r="AB7499" s="148"/>
    </row>
    <row r="7500" spans="1:28" x14ac:dyDescent="0.2">
      <c r="A7500" s="150"/>
      <c r="B7500" s="149" t="str">
        <f t="shared" si="607"/>
        <v/>
      </c>
      <c r="C7500" s="140">
        <f t="shared" si="608"/>
        <v>79952400</v>
      </c>
      <c r="D7500" s="144"/>
      <c r="G7500" s="147"/>
      <c r="X7500" s="146"/>
      <c r="Y7500" s="146"/>
      <c r="Z7500" s="199"/>
      <c r="AA7500" s="146"/>
      <c r="AB7500" s="148"/>
    </row>
    <row r="7501" spans="1:28" x14ac:dyDescent="0.2">
      <c r="A7501" s="150"/>
      <c r="B7501" s="149" t="str">
        <f t="shared" si="607"/>
        <v/>
      </c>
      <c r="C7501" s="140">
        <f t="shared" si="608"/>
        <v>79963200</v>
      </c>
      <c r="D7501" s="144"/>
      <c r="G7501" s="147"/>
      <c r="X7501" s="146"/>
      <c r="Y7501" s="146"/>
      <c r="Z7501" s="199"/>
      <c r="AA7501" s="146"/>
      <c r="AB7501" s="148"/>
    </row>
    <row r="7502" spans="1:28" x14ac:dyDescent="0.2">
      <c r="A7502" s="150"/>
      <c r="B7502" s="149" t="str">
        <f t="shared" si="607"/>
        <v/>
      </c>
      <c r="C7502" s="140">
        <f t="shared" si="608"/>
        <v>79974000</v>
      </c>
      <c r="D7502" s="144"/>
      <c r="G7502" s="147"/>
      <c r="X7502" s="146"/>
      <c r="Y7502" s="146"/>
      <c r="Z7502" s="199"/>
      <c r="AA7502" s="146"/>
      <c r="AB7502" s="148"/>
    </row>
    <row r="7503" spans="1:28" x14ac:dyDescent="0.2">
      <c r="A7503" s="150"/>
      <c r="B7503" s="149" t="str">
        <f t="shared" si="607"/>
        <v/>
      </c>
      <c r="C7503" s="140">
        <f t="shared" si="608"/>
        <v>79984800</v>
      </c>
      <c r="D7503" s="144"/>
      <c r="G7503" s="147"/>
      <c r="X7503" s="146"/>
      <c r="Y7503" s="146"/>
      <c r="Z7503" s="199"/>
      <c r="AA7503" s="146"/>
      <c r="AB7503" s="148"/>
    </row>
    <row r="7504" spans="1:28" x14ac:dyDescent="0.2">
      <c r="A7504" s="150"/>
      <c r="B7504" s="149" t="str">
        <f t="shared" si="607"/>
        <v/>
      </c>
      <c r="C7504" s="140">
        <f t="shared" si="608"/>
        <v>79995600</v>
      </c>
      <c r="D7504" s="144"/>
      <c r="G7504" s="147"/>
      <c r="X7504" s="146"/>
      <c r="Y7504" s="146"/>
      <c r="Z7504" s="199"/>
      <c r="AA7504" s="146"/>
      <c r="AB7504" s="148"/>
    </row>
    <row r="7505" spans="1:28" x14ac:dyDescent="0.2">
      <c r="A7505" s="150"/>
      <c r="B7505" s="149" t="str">
        <f t="shared" si="607"/>
        <v/>
      </c>
      <c r="C7505" s="140">
        <f t="shared" si="608"/>
        <v>80006400</v>
      </c>
      <c r="D7505" s="144"/>
      <c r="G7505" s="147"/>
      <c r="X7505" s="146"/>
      <c r="Y7505" s="146"/>
      <c r="Z7505" s="199"/>
      <c r="AA7505" s="146"/>
      <c r="AB7505" s="148"/>
    </row>
    <row r="7506" spans="1:28" x14ac:dyDescent="0.2">
      <c r="A7506" s="150"/>
      <c r="B7506" s="149" t="str">
        <f t="shared" si="607"/>
        <v/>
      </c>
      <c r="C7506" s="140">
        <f t="shared" si="608"/>
        <v>80017200</v>
      </c>
      <c r="D7506" s="144"/>
      <c r="G7506" s="147"/>
      <c r="X7506" s="146"/>
      <c r="Y7506" s="146"/>
      <c r="Z7506" s="199"/>
      <c r="AA7506" s="146"/>
      <c r="AB7506" s="148"/>
    </row>
    <row r="7507" spans="1:28" x14ac:dyDescent="0.2">
      <c r="A7507" s="150"/>
      <c r="B7507" s="149" t="str">
        <f t="shared" si="607"/>
        <v/>
      </c>
      <c r="C7507" s="140">
        <f t="shared" si="608"/>
        <v>80028000</v>
      </c>
      <c r="D7507" s="144"/>
      <c r="G7507" s="147"/>
      <c r="X7507" s="146"/>
      <c r="Y7507" s="146"/>
      <c r="Z7507" s="199"/>
      <c r="AA7507" s="146"/>
      <c r="AB7507" s="148"/>
    </row>
    <row r="7508" spans="1:28" x14ac:dyDescent="0.2">
      <c r="A7508" s="150"/>
      <c r="B7508" s="149" t="str">
        <f t="shared" si="607"/>
        <v/>
      </c>
      <c r="C7508" s="140">
        <f t="shared" si="608"/>
        <v>80038800</v>
      </c>
      <c r="D7508" s="144"/>
      <c r="G7508" s="147"/>
      <c r="X7508" s="146"/>
      <c r="Y7508" s="146"/>
      <c r="Z7508" s="199"/>
      <c r="AA7508" s="146"/>
      <c r="AB7508" s="148"/>
    </row>
    <row r="7509" spans="1:28" x14ac:dyDescent="0.2">
      <c r="A7509" s="150"/>
      <c r="B7509" s="149" t="str">
        <f t="shared" si="607"/>
        <v/>
      </c>
      <c r="C7509" s="140">
        <f t="shared" si="608"/>
        <v>80049600</v>
      </c>
      <c r="D7509" s="144"/>
      <c r="G7509" s="147"/>
      <c r="X7509" s="146"/>
      <c r="Y7509" s="146"/>
      <c r="Z7509" s="199"/>
      <c r="AA7509" s="146"/>
      <c r="AB7509" s="148"/>
    </row>
    <row r="7510" spans="1:28" x14ac:dyDescent="0.2">
      <c r="A7510" s="150"/>
      <c r="B7510" s="149" t="str">
        <f t="shared" si="607"/>
        <v/>
      </c>
      <c r="C7510" s="140">
        <f t="shared" si="608"/>
        <v>80060400</v>
      </c>
      <c r="D7510" s="144"/>
      <c r="G7510" s="147"/>
      <c r="X7510" s="146"/>
      <c r="Y7510" s="146"/>
      <c r="Z7510" s="199"/>
      <c r="AA7510" s="146"/>
      <c r="AB7510" s="148"/>
    </row>
    <row r="7511" spans="1:28" x14ac:dyDescent="0.2">
      <c r="A7511" s="150"/>
      <c r="B7511" s="149" t="str">
        <f t="shared" si="607"/>
        <v/>
      </c>
      <c r="C7511" s="140">
        <f t="shared" si="608"/>
        <v>80071200</v>
      </c>
      <c r="D7511" s="144"/>
      <c r="G7511" s="147"/>
      <c r="X7511" s="146"/>
      <c r="Y7511" s="146"/>
      <c r="Z7511" s="199"/>
      <c r="AA7511" s="146"/>
      <c r="AB7511" s="148"/>
    </row>
    <row r="7512" spans="1:28" x14ac:dyDescent="0.2">
      <c r="A7512" s="150"/>
      <c r="B7512" s="149" t="str">
        <f t="shared" si="607"/>
        <v/>
      </c>
      <c r="C7512" s="140">
        <f t="shared" si="608"/>
        <v>80082000</v>
      </c>
      <c r="D7512" s="144"/>
      <c r="G7512" s="147"/>
      <c r="X7512" s="146"/>
      <c r="Y7512" s="146"/>
      <c r="Z7512" s="199"/>
      <c r="AA7512" s="146"/>
      <c r="AB7512" s="148"/>
    </row>
    <row r="7513" spans="1:28" x14ac:dyDescent="0.2">
      <c r="A7513" s="150"/>
      <c r="B7513" s="149" t="str">
        <f t="shared" si="607"/>
        <v/>
      </c>
      <c r="C7513" s="140">
        <f t="shared" si="608"/>
        <v>80092800</v>
      </c>
      <c r="D7513" s="144"/>
      <c r="G7513" s="147"/>
      <c r="X7513" s="146"/>
      <c r="Y7513" s="146"/>
      <c r="Z7513" s="199"/>
      <c r="AA7513" s="146"/>
      <c r="AB7513" s="148"/>
    </row>
    <row r="7514" spans="1:28" x14ac:dyDescent="0.2">
      <c r="A7514" s="150"/>
      <c r="B7514" s="149" t="str">
        <f t="shared" si="607"/>
        <v/>
      </c>
      <c r="C7514" s="140">
        <f t="shared" si="608"/>
        <v>80103600</v>
      </c>
      <c r="D7514" s="144"/>
      <c r="G7514" s="147"/>
      <c r="X7514" s="146"/>
      <c r="Y7514" s="146"/>
      <c r="Z7514" s="199"/>
      <c r="AA7514" s="146"/>
      <c r="AB7514" s="148"/>
    </row>
    <row r="7515" spans="1:28" x14ac:dyDescent="0.2">
      <c r="A7515" s="150"/>
      <c r="B7515" s="149" t="str">
        <f t="shared" si="607"/>
        <v/>
      </c>
      <c r="C7515" s="140">
        <f t="shared" si="608"/>
        <v>80114400</v>
      </c>
      <c r="D7515" s="144"/>
      <c r="G7515" s="147"/>
      <c r="X7515" s="146"/>
      <c r="Y7515" s="146"/>
      <c r="Z7515" s="199"/>
      <c r="AA7515" s="146"/>
      <c r="AB7515" s="148"/>
    </row>
    <row r="7516" spans="1:28" x14ac:dyDescent="0.2">
      <c r="A7516" s="150"/>
      <c r="B7516" s="149" t="str">
        <f t="shared" si="607"/>
        <v/>
      </c>
      <c r="C7516" s="140">
        <f t="shared" si="608"/>
        <v>80125200</v>
      </c>
      <c r="D7516" s="144"/>
      <c r="G7516" s="147"/>
      <c r="X7516" s="146"/>
      <c r="Y7516" s="146"/>
      <c r="Z7516" s="199"/>
      <c r="AA7516" s="146"/>
      <c r="AB7516" s="148"/>
    </row>
    <row r="7517" spans="1:28" x14ac:dyDescent="0.2">
      <c r="A7517" s="150"/>
      <c r="B7517" s="149" t="str">
        <f t="shared" si="607"/>
        <v/>
      </c>
      <c r="C7517" s="140">
        <f t="shared" si="608"/>
        <v>80136000</v>
      </c>
      <c r="D7517" s="144"/>
      <c r="G7517" s="147"/>
      <c r="X7517" s="146"/>
      <c r="Y7517" s="146"/>
      <c r="Z7517" s="199"/>
      <c r="AA7517" s="146"/>
      <c r="AB7517" s="148"/>
    </row>
    <row r="7518" spans="1:28" x14ac:dyDescent="0.2">
      <c r="A7518" s="150"/>
      <c r="B7518" s="149" t="str">
        <f t="shared" si="607"/>
        <v/>
      </c>
      <c r="C7518" s="140">
        <f t="shared" si="608"/>
        <v>80146800</v>
      </c>
      <c r="D7518" s="144"/>
      <c r="G7518" s="147"/>
      <c r="X7518" s="146"/>
      <c r="Y7518" s="146"/>
      <c r="Z7518" s="199"/>
      <c r="AA7518" s="146"/>
      <c r="AB7518" s="148"/>
    </row>
    <row r="7519" spans="1:28" x14ac:dyDescent="0.2">
      <c r="A7519" s="150"/>
      <c r="B7519" s="149" t="str">
        <f t="shared" si="607"/>
        <v/>
      </c>
      <c r="C7519" s="140">
        <f t="shared" si="608"/>
        <v>80157600</v>
      </c>
      <c r="D7519" s="144"/>
      <c r="G7519" s="147"/>
      <c r="X7519" s="146"/>
      <c r="Y7519" s="146"/>
      <c r="Z7519" s="199"/>
      <c r="AA7519" s="146"/>
      <c r="AB7519" s="148"/>
    </row>
    <row r="7520" spans="1:28" x14ac:dyDescent="0.2">
      <c r="A7520" s="150"/>
      <c r="B7520" s="149" t="str">
        <f t="shared" si="607"/>
        <v/>
      </c>
      <c r="C7520" s="140">
        <f t="shared" si="608"/>
        <v>80168400</v>
      </c>
      <c r="D7520" s="144"/>
      <c r="G7520" s="147"/>
      <c r="X7520" s="146"/>
      <c r="Y7520" s="146"/>
      <c r="Z7520" s="199"/>
      <c r="AA7520" s="146"/>
      <c r="AB7520" s="148"/>
    </row>
    <row r="7521" spans="1:28" x14ac:dyDescent="0.2">
      <c r="A7521" s="150"/>
      <c r="B7521" s="149" t="str">
        <f t="shared" si="607"/>
        <v/>
      </c>
      <c r="C7521" s="140">
        <f t="shared" si="608"/>
        <v>80179200</v>
      </c>
      <c r="D7521" s="144"/>
      <c r="G7521" s="147"/>
      <c r="X7521" s="146"/>
      <c r="Y7521" s="146"/>
      <c r="Z7521" s="199"/>
      <c r="AA7521" s="146"/>
      <c r="AB7521" s="148"/>
    </row>
    <row r="7522" spans="1:28" x14ac:dyDescent="0.2">
      <c r="A7522" s="150"/>
      <c r="B7522" s="149" t="str">
        <f t="shared" si="607"/>
        <v/>
      </c>
      <c r="C7522" s="140">
        <f t="shared" si="608"/>
        <v>80190000</v>
      </c>
      <c r="D7522" s="144"/>
      <c r="G7522" s="147"/>
      <c r="X7522" s="146"/>
      <c r="Y7522" s="146"/>
      <c r="Z7522" s="199"/>
      <c r="AA7522" s="146"/>
      <c r="AB7522" s="148"/>
    </row>
    <row r="7523" spans="1:28" x14ac:dyDescent="0.2">
      <c r="A7523" s="150"/>
      <c r="B7523" s="149" t="str">
        <f t="shared" si="607"/>
        <v/>
      </c>
      <c r="C7523" s="140">
        <f t="shared" si="608"/>
        <v>80200800</v>
      </c>
      <c r="D7523" s="144"/>
      <c r="G7523" s="147"/>
      <c r="X7523" s="146"/>
      <c r="Y7523" s="146"/>
      <c r="Z7523" s="199"/>
      <c r="AA7523" s="146"/>
      <c r="AB7523" s="148"/>
    </row>
    <row r="7524" spans="1:28" x14ac:dyDescent="0.2">
      <c r="A7524" s="150"/>
      <c r="B7524" s="149" t="str">
        <f t="shared" si="607"/>
        <v/>
      </c>
      <c r="C7524" s="140">
        <f t="shared" si="608"/>
        <v>80211600</v>
      </c>
      <c r="D7524" s="144"/>
      <c r="G7524" s="147"/>
      <c r="X7524" s="146"/>
      <c r="Y7524" s="146"/>
      <c r="Z7524" s="199"/>
      <c r="AA7524" s="146"/>
      <c r="AB7524" s="148"/>
    </row>
    <row r="7525" spans="1:28" x14ac:dyDescent="0.2">
      <c r="A7525" s="150"/>
      <c r="B7525" s="149" t="str">
        <f t="shared" si="607"/>
        <v/>
      </c>
      <c r="C7525" s="140">
        <f t="shared" si="608"/>
        <v>80222400</v>
      </c>
      <c r="D7525" s="144"/>
      <c r="G7525" s="147"/>
      <c r="X7525" s="146"/>
      <c r="Y7525" s="146"/>
      <c r="Z7525" s="199"/>
      <c r="AA7525" s="146"/>
      <c r="AB7525" s="148"/>
    </row>
    <row r="7526" spans="1:28" x14ac:dyDescent="0.2">
      <c r="A7526" s="150"/>
      <c r="B7526" s="149" t="str">
        <f t="shared" si="607"/>
        <v/>
      </c>
      <c r="C7526" s="140">
        <f t="shared" si="608"/>
        <v>80233200</v>
      </c>
      <c r="D7526" s="144"/>
      <c r="G7526" s="147"/>
      <c r="X7526" s="146"/>
      <c r="Y7526" s="146"/>
      <c r="Z7526" s="199"/>
      <c r="AA7526" s="146"/>
      <c r="AB7526" s="148"/>
    </row>
    <row r="7527" spans="1:28" x14ac:dyDescent="0.2">
      <c r="A7527" s="150"/>
      <c r="B7527" s="149" t="str">
        <f t="shared" si="607"/>
        <v/>
      </c>
      <c r="C7527" s="140">
        <f t="shared" si="608"/>
        <v>80244000</v>
      </c>
      <c r="D7527" s="144"/>
      <c r="G7527" s="147"/>
      <c r="X7527" s="146"/>
      <c r="Y7527" s="146"/>
      <c r="Z7527" s="199"/>
      <c r="AA7527" s="146"/>
      <c r="AB7527" s="148"/>
    </row>
    <row r="7528" spans="1:28" x14ac:dyDescent="0.2">
      <c r="A7528" s="150"/>
      <c r="B7528" s="149" t="str">
        <f t="shared" si="607"/>
        <v/>
      </c>
      <c r="C7528" s="140">
        <f t="shared" si="608"/>
        <v>80254800</v>
      </c>
      <c r="D7528" s="144"/>
      <c r="G7528" s="147"/>
      <c r="X7528" s="146"/>
      <c r="Y7528" s="146"/>
      <c r="Z7528" s="199"/>
      <c r="AA7528" s="146"/>
      <c r="AB7528" s="148"/>
    </row>
    <row r="7529" spans="1:28" x14ac:dyDescent="0.2">
      <c r="A7529" s="150"/>
      <c r="B7529" s="149" t="str">
        <f t="shared" si="607"/>
        <v/>
      </c>
      <c r="C7529" s="140">
        <f t="shared" si="608"/>
        <v>80265600</v>
      </c>
      <c r="D7529" s="144"/>
      <c r="G7529" s="147"/>
      <c r="X7529" s="146"/>
      <c r="Y7529" s="146"/>
      <c r="Z7529" s="199"/>
      <c r="AA7529" s="146"/>
      <c r="AB7529" s="148"/>
    </row>
    <row r="7530" spans="1:28" x14ac:dyDescent="0.2">
      <c r="A7530" s="150"/>
      <c r="B7530" s="149" t="str">
        <f t="shared" si="607"/>
        <v/>
      </c>
      <c r="C7530" s="140">
        <f t="shared" si="608"/>
        <v>80276400</v>
      </c>
      <c r="D7530" s="144"/>
      <c r="G7530" s="147"/>
      <c r="X7530" s="146"/>
      <c r="Y7530" s="146"/>
      <c r="Z7530" s="199"/>
      <c r="AA7530" s="146"/>
      <c r="AB7530" s="148"/>
    </row>
    <row r="7531" spans="1:28" x14ac:dyDescent="0.2">
      <c r="A7531" s="150"/>
      <c r="B7531" s="149" t="str">
        <f t="shared" si="607"/>
        <v/>
      </c>
      <c r="C7531" s="140">
        <f t="shared" si="608"/>
        <v>80287200</v>
      </c>
      <c r="D7531" s="144"/>
      <c r="G7531" s="147"/>
      <c r="X7531" s="146"/>
      <c r="Y7531" s="146"/>
      <c r="Z7531" s="199"/>
      <c r="AA7531" s="146"/>
      <c r="AB7531" s="148"/>
    </row>
    <row r="7532" spans="1:28" x14ac:dyDescent="0.2">
      <c r="A7532" s="150"/>
      <c r="B7532" s="149" t="str">
        <f t="shared" si="607"/>
        <v/>
      </c>
      <c r="C7532" s="140">
        <f t="shared" si="608"/>
        <v>80298000</v>
      </c>
      <c r="D7532" s="144"/>
      <c r="G7532" s="147"/>
      <c r="X7532" s="146"/>
      <c r="Y7532" s="146"/>
      <c r="Z7532" s="199"/>
      <c r="AA7532" s="146"/>
      <c r="AB7532" s="148"/>
    </row>
    <row r="7533" spans="1:28" x14ac:dyDescent="0.2">
      <c r="A7533" s="150"/>
      <c r="B7533" s="149" t="str">
        <f t="shared" si="607"/>
        <v/>
      </c>
      <c r="C7533" s="140">
        <f t="shared" si="608"/>
        <v>80308800</v>
      </c>
      <c r="D7533" s="144"/>
      <c r="G7533" s="147"/>
      <c r="X7533" s="146"/>
      <c r="Y7533" s="146"/>
      <c r="Z7533" s="199"/>
      <c r="AA7533" s="146"/>
      <c r="AB7533" s="148"/>
    </row>
    <row r="7534" spans="1:28" x14ac:dyDescent="0.2">
      <c r="A7534" s="150"/>
      <c r="B7534" s="149" t="str">
        <f t="shared" si="607"/>
        <v/>
      </c>
      <c r="C7534" s="140">
        <f t="shared" si="608"/>
        <v>80319600</v>
      </c>
      <c r="D7534" s="144"/>
      <c r="G7534" s="147"/>
      <c r="X7534" s="146"/>
      <c r="Y7534" s="146"/>
      <c r="Z7534" s="199"/>
      <c r="AA7534" s="146"/>
      <c r="AB7534" s="148"/>
    </row>
    <row r="7535" spans="1:28" x14ac:dyDescent="0.2">
      <c r="A7535" s="150"/>
      <c r="B7535" s="149" t="str">
        <f t="shared" si="607"/>
        <v/>
      </c>
      <c r="C7535" s="140">
        <f t="shared" si="608"/>
        <v>80330400</v>
      </c>
      <c r="D7535" s="144"/>
      <c r="G7535" s="147"/>
      <c r="X7535" s="146"/>
      <c r="Y7535" s="146"/>
      <c r="Z7535" s="199"/>
      <c r="AA7535" s="146"/>
      <c r="AB7535" s="148"/>
    </row>
    <row r="7536" spans="1:28" x14ac:dyDescent="0.2">
      <c r="A7536" s="150"/>
      <c r="B7536" s="149" t="str">
        <f t="shared" si="607"/>
        <v/>
      </c>
      <c r="C7536" s="140">
        <f t="shared" si="608"/>
        <v>80341200</v>
      </c>
      <c r="D7536" s="144"/>
      <c r="G7536" s="147"/>
      <c r="X7536" s="146"/>
      <c r="Y7536" s="146"/>
      <c r="Z7536" s="199"/>
      <c r="AA7536" s="146"/>
      <c r="AB7536" s="148"/>
    </row>
    <row r="7537" spans="1:28" x14ac:dyDescent="0.2">
      <c r="A7537" s="150"/>
      <c r="B7537" s="149" t="str">
        <f t="shared" si="607"/>
        <v/>
      </c>
      <c r="C7537" s="140">
        <f t="shared" si="608"/>
        <v>80352000</v>
      </c>
      <c r="D7537" s="144"/>
      <c r="G7537" s="147"/>
      <c r="X7537" s="146"/>
      <c r="Y7537" s="146"/>
      <c r="Z7537" s="199"/>
      <c r="AA7537" s="146"/>
      <c r="AB7537" s="148"/>
    </row>
    <row r="7538" spans="1:28" x14ac:dyDescent="0.2">
      <c r="A7538" s="150"/>
      <c r="B7538" s="149" t="str">
        <f t="shared" si="607"/>
        <v/>
      </c>
      <c r="C7538" s="140">
        <f t="shared" si="608"/>
        <v>80362800</v>
      </c>
      <c r="D7538" s="144"/>
      <c r="G7538" s="147"/>
      <c r="X7538" s="146"/>
      <c r="Y7538" s="146"/>
      <c r="Z7538" s="199"/>
      <c r="AA7538" s="146"/>
      <c r="AB7538" s="148"/>
    </row>
    <row r="7539" spans="1:28" x14ac:dyDescent="0.2">
      <c r="A7539" s="150"/>
      <c r="B7539" s="149" t="str">
        <f t="shared" si="607"/>
        <v/>
      </c>
      <c r="C7539" s="140">
        <f t="shared" si="608"/>
        <v>80373600</v>
      </c>
      <c r="D7539" s="144"/>
      <c r="G7539" s="147"/>
      <c r="X7539" s="146"/>
      <c r="Y7539" s="146"/>
      <c r="Z7539" s="199"/>
      <c r="AA7539" s="146"/>
      <c r="AB7539" s="148"/>
    </row>
    <row r="7540" spans="1:28" x14ac:dyDescent="0.2">
      <c r="A7540" s="150"/>
      <c r="B7540" s="149" t="str">
        <f t="shared" si="607"/>
        <v/>
      </c>
      <c r="C7540" s="140">
        <f t="shared" si="608"/>
        <v>80384400</v>
      </c>
      <c r="D7540" s="144"/>
      <c r="G7540" s="147"/>
      <c r="X7540" s="146"/>
      <c r="Y7540" s="146"/>
      <c r="Z7540" s="199"/>
      <c r="AA7540" s="146"/>
      <c r="AB7540" s="148"/>
    </row>
    <row r="7541" spans="1:28" x14ac:dyDescent="0.2">
      <c r="A7541" s="150"/>
      <c r="B7541" s="149" t="str">
        <f t="shared" si="607"/>
        <v/>
      </c>
      <c r="C7541" s="140">
        <f t="shared" si="608"/>
        <v>80395200</v>
      </c>
      <c r="D7541" s="144"/>
      <c r="G7541" s="147"/>
      <c r="X7541" s="146"/>
      <c r="Y7541" s="146"/>
      <c r="Z7541" s="199"/>
      <c r="AA7541" s="146"/>
      <c r="AB7541" s="148"/>
    </row>
    <row r="7542" spans="1:28" x14ac:dyDescent="0.2">
      <c r="A7542" s="150"/>
      <c r="B7542" s="149" t="str">
        <f t="shared" ref="B7542:B7605" si="609">IF(D7542="","",B7541+$N$5/24+0.000000001)</f>
        <v/>
      </c>
      <c r="C7542" s="140">
        <f t="shared" si="608"/>
        <v>80406000</v>
      </c>
      <c r="D7542" s="144"/>
      <c r="G7542" s="147"/>
      <c r="X7542" s="146"/>
      <c r="Y7542" s="146"/>
      <c r="Z7542" s="199"/>
      <c r="AA7542" s="146"/>
      <c r="AB7542" s="148"/>
    </row>
    <row r="7543" spans="1:28" x14ac:dyDescent="0.2">
      <c r="A7543" s="150"/>
      <c r="B7543" s="149" t="str">
        <f t="shared" si="609"/>
        <v/>
      </c>
      <c r="C7543" s="140">
        <f t="shared" si="608"/>
        <v>80416800</v>
      </c>
      <c r="D7543" s="144"/>
      <c r="G7543" s="147"/>
      <c r="X7543" s="146"/>
      <c r="Y7543" s="146"/>
      <c r="Z7543" s="199"/>
      <c r="AA7543" s="146"/>
      <c r="AB7543" s="148"/>
    </row>
    <row r="7544" spans="1:28" x14ac:dyDescent="0.2">
      <c r="A7544" s="150"/>
      <c r="B7544" s="149" t="str">
        <f t="shared" si="609"/>
        <v/>
      </c>
      <c r="C7544" s="140">
        <f t="shared" si="608"/>
        <v>80427600</v>
      </c>
      <c r="D7544" s="144"/>
      <c r="G7544" s="147"/>
      <c r="X7544" s="146"/>
      <c r="Y7544" s="146"/>
      <c r="Z7544" s="199"/>
      <c r="AA7544" s="146"/>
      <c r="AB7544" s="148"/>
    </row>
    <row r="7545" spans="1:28" x14ac:dyDescent="0.2">
      <c r="A7545" s="150"/>
      <c r="B7545" s="149" t="str">
        <f t="shared" si="609"/>
        <v/>
      </c>
      <c r="C7545" s="140">
        <f t="shared" si="608"/>
        <v>80438400</v>
      </c>
      <c r="D7545" s="144"/>
      <c r="G7545" s="147"/>
      <c r="X7545" s="146"/>
      <c r="Y7545" s="146"/>
      <c r="Z7545" s="199"/>
      <c r="AA7545" s="146"/>
      <c r="AB7545" s="148"/>
    </row>
    <row r="7546" spans="1:28" x14ac:dyDescent="0.2">
      <c r="A7546" s="150"/>
      <c r="B7546" s="149" t="str">
        <f t="shared" si="609"/>
        <v/>
      </c>
      <c r="C7546" s="140">
        <f t="shared" si="608"/>
        <v>80449200</v>
      </c>
      <c r="D7546" s="144"/>
      <c r="G7546" s="147"/>
      <c r="X7546" s="146"/>
      <c r="Y7546" s="146"/>
      <c r="Z7546" s="199"/>
      <c r="AA7546" s="146"/>
      <c r="AB7546" s="148"/>
    </row>
    <row r="7547" spans="1:28" x14ac:dyDescent="0.2">
      <c r="A7547" s="150"/>
      <c r="B7547" s="149" t="str">
        <f t="shared" si="609"/>
        <v/>
      </c>
      <c r="C7547" s="140">
        <f t="shared" si="608"/>
        <v>80460000</v>
      </c>
      <c r="D7547" s="144"/>
      <c r="G7547" s="147"/>
      <c r="X7547" s="146"/>
      <c r="Y7547" s="146"/>
      <c r="Z7547" s="199"/>
      <c r="AA7547" s="146"/>
      <c r="AB7547" s="148"/>
    </row>
    <row r="7548" spans="1:28" x14ac:dyDescent="0.2">
      <c r="A7548" s="150"/>
      <c r="B7548" s="149" t="str">
        <f t="shared" si="609"/>
        <v/>
      </c>
      <c r="C7548" s="140">
        <f t="shared" ref="C7548:C7611" si="610">C7547+$N$5*3600+0.00000000001</f>
        <v>80470800</v>
      </c>
      <c r="D7548" s="144"/>
      <c r="G7548" s="147"/>
      <c r="X7548" s="146"/>
      <c r="Y7548" s="146"/>
      <c r="Z7548" s="199"/>
      <c r="AA7548" s="146"/>
      <c r="AB7548" s="148"/>
    </row>
    <row r="7549" spans="1:28" x14ac:dyDescent="0.2">
      <c r="A7549" s="150"/>
      <c r="B7549" s="149" t="str">
        <f t="shared" si="609"/>
        <v/>
      </c>
      <c r="C7549" s="140">
        <f t="shared" si="610"/>
        <v>80481600</v>
      </c>
      <c r="D7549" s="144"/>
      <c r="G7549" s="147"/>
      <c r="X7549" s="146"/>
      <c r="Y7549" s="146"/>
      <c r="Z7549" s="199"/>
      <c r="AA7549" s="146"/>
      <c r="AB7549" s="148"/>
    </row>
    <row r="7550" spans="1:28" x14ac:dyDescent="0.2">
      <c r="A7550" s="150"/>
      <c r="B7550" s="149" t="str">
        <f t="shared" si="609"/>
        <v/>
      </c>
      <c r="C7550" s="140">
        <f t="shared" si="610"/>
        <v>80492400</v>
      </c>
      <c r="D7550" s="144"/>
      <c r="G7550" s="147"/>
      <c r="X7550" s="146"/>
      <c r="Y7550" s="146"/>
      <c r="Z7550" s="199"/>
      <c r="AA7550" s="146"/>
      <c r="AB7550" s="148"/>
    </row>
    <row r="7551" spans="1:28" x14ac:dyDescent="0.2">
      <c r="A7551" s="150"/>
      <c r="B7551" s="149" t="str">
        <f t="shared" si="609"/>
        <v/>
      </c>
      <c r="C7551" s="140">
        <f t="shared" si="610"/>
        <v>80503200</v>
      </c>
      <c r="D7551" s="144"/>
      <c r="G7551" s="147"/>
      <c r="X7551" s="146"/>
      <c r="Y7551" s="146"/>
      <c r="Z7551" s="199"/>
      <c r="AA7551" s="146"/>
      <c r="AB7551" s="148"/>
    </row>
    <row r="7552" spans="1:28" x14ac:dyDescent="0.2">
      <c r="A7552" s="150"/>
      <c r="B7552" s="149" t="str">
        <f t="shared" si="609"/>
        <v/>
      </c>
      <c r="C7552" s="140">
        <f t="shared" si="610"/>
        <v>80514000</v>
      </c>
      <c r="D7552" s="144"/>
      <c r="G7552" s="147"/>
      <c r="X7552" s="146"/>
      <c r="Y7552" s="146"/>
      <c r="Z7552" s="199"/>
      <c r="AA7552" s="146"/>
      <c r="AB7552" s="148"/>
    </row>
    <row r="7553" spans="1:28" x14ac:dyDescent="0.2">
      <c r="A7553" s="150"/>
      <c r="B7553" s="149" t="str">
        <f t="shared" si="609"/>
        <v/>
      </c>
      <c r="C7553" s="140">
        <f t="shared" si="610"/>
        <v>80524800</v>
      </c>
      <c r="D7553" s="144"/>
      <c r="G7553" s="147"/>
      <c r="X7553" s="146"/>
      <c r="Y7553" s="146"/>
      <c r="Z7553" s="199"/>
      <c r="AA7553" s="146"/>
      <c r="AB7553" s="148"/>
    </row>
    <row r="7554" spans="1:28" x14ac:dyDescent="0.2">
      <c r="A7554" s="150"/>
      <c r="B7554" s="149" t="str">
        <f t="shared" si="609"/>
        <v/>
      </c>
      <c r="C7554" s="140">
        <f t="shared" si="610"/>
        <v>80535600</v>
      </c>
      <c r="D7554" s="144"/>
      <c r="G7554" s="147"/>
      <c r="X7554" s="146"/>
      <c r="Y7554" s="146"/>
      <c r="Z7554" s="199"/>
      <c r="AA7554" s="146"/>
      <c r="AB7554" s="148"/>
    </row>
    <row r="7555" spans="1:28" x14ac:dyDescent="0.2">
      <c r="A7555" s="150"/>
      <c r="B7555" s="149" t="str">
        <f t="shared" si="609"/>
        <v/>
      </c>
      <c r="C7555" s="140">
        <f t="shared" si="610"/>
        <v>80546400</v>
      </c>
      <c r="D7555" s="144"/>
      <c r="G7555" s="147"/>
      <c r="X7555" s="146"/>
      <c r="Y7555" s="146"/>
      <c r="Z7555" s="199"/>
      <c r="AA7555" s="146"/>
      <c r="AB7555" s="148"/>
    </row>
    <row r="7556" spans="1:28" x14ac:dyDescent="0.2">
      <c r="A7556" s="150"/>
      <c r="B7556" s="149" t="str">
        <f t="shared" si="609"/>
        <v/>
      </c>
      <c r="C7556" s="140">
        <f t="shared" si="610"/>
        <v>80557200</v>
      </c>
      <c r="D7556" s="144"/>
      <c r="G7556" s="147"/>
      <c r="X7556" s="146"/>
      <c r="Y7556" s="146"/>
      <c r="Z7556" s="199"/>
      <c r="AA7556" s="146"/>
      <c r="AB7556" s="148"/>
    </row>
    <row r="7557" spans="1:28" x14ac:dyDescent="0.2">
      <c r="A7557" s="150"/>
      <c r="B7557" s="149" t="str">
        <f t="shared" si="609"/>
        <v/>
      </c>
      <c r="C7557" s="140">
        <f t="shared" si="610"/>
        <v>80568000</v>
      </c>
      <c r="D7557" s="144"/>
      <c r="G7557" s="147"/>
      <c r="X7557" s="146"/>
      <c r="Y7557" s="146"/>
      <c r="Z7557" s="199"/>
      <c r="AA7557" s="146"/>
      <c r="AB7557" s="148"/>
    </row>
    <row r="7558" spans="1:28" x14ac:dyDescent="0.2">
      <c r="A7558" s="150"/>
      <c r="B7558" s="149" t="str">
        <f t="shared" si="609"/>
        <v/>
      </c>
      <c r="C7558" s="140">
        <f t="shared" si="610"/>
        <v>80578800</v>
      </c>
      <c r="D7558" s="144"/>
      <c r="G7558" s="147"/>
      <c r="X7558" s="146"/>
      <c r="Y7558" s="146"/>
      <c r="Z7558" s="199"/>
      <c r="AA7558" s="146"/>
      <c r="AB7558" s="148"/>
    </row>
    <row r="7559" spans="1:28" x14ac:dyDescent="0.2">
      <c r="A7559" s="150"/>
      <c r="B7559" s="149" t="str">
        <f t="shared" si="609"/>
        <v/>
      </c>
      <c r="C7559" s="140">
        <f t="shared" si="610"/>
        <v>80589600</v>
      </c>
      <c r="D7559" s="144"/>
      <c r="G7559" s="147"/>
      <c r="X7559" s="146"/>
      <c r="Y7559" s="146"/>
      <c r="Z7559" s="199"/>
      <c r="AA7559" s="146"/>
      <c r="AB7559" s="148"/>
    </row>
    <row r="7560" spans="1:28" x14ac:dyDescent="0.2">
      <c r="A7560" s="150"/>
      <c r="B7560" s="149" t="str">
        <f t="shared" si="609"/>
        <v/>
      </c>
      <c r="C7560" s="140">
        <f t="shared" si="610"/>
        <v>80600400</v>
      </c>
      <c r="D7560" s="144"/>
      <c r="G7560" s="147"/>
      <c r="X7560" s="146"/>
      <c r="Y7560" s="146"/>
      <c r="Z7560" s="199"/>
      <c r="AA7560" s="146"/>
      <c r="AB7560" s="148"/>
    </row>
    <row r="7561" spans="1:28" x14ac:dyDescent="0.2">
      <c r="A7561" s="150"/>
      <c r="B7561" s="149" t="str">
        <f t="shared" si="609"/>
        <v/>
      </c>
      <c r="C7561" s="140">
        <f t="shared" si="610"/>
        <v>80611200</v>
      </c>
      <c r="D7561" s="144"/>
      <c r="G7561" s="147"/>
      <c r="X7561" s="146"/>
      <c r="Y7561" s="146"/>
      <c r="Z7561" s="199"/>
      <c r="AA7561" s="146"/>
      <c r="AB7561" s="148"/>
    </row>
    <row r="7562" spans="1:28" x14ac:dyDescent="0.2">
      <c r="A7562" s="150"/>
      <c r="B7562" s="149" t="str">
        <f t="shared" si="609"/>
        <v/>
      </c>
      <c r="C7562" s="140">
        <f t="shared" si="610"/>
        <v>80622000</v>
      </c>
      <c r="D7562" s="144"/>
      <c r="G7562" s="147"/>
      <c r="X7562" s="146"/>
      <c r="Y7562" s="146"/>
      <c r="Z7562" s="199"/>
      <c r="AA7562" s="146"/>
      <c r="AB7562" s="148"/>
    </row>
    <row r="7563" spans="1:28" x14ac:dyDescent="0.2">
      <c r="A7563" s="150"/>
      <c r="B7563" s="149" t="str">
        <f t="shared" si="609"/>
        <v/>
      </c>
      <c r="C7563" s="140">
        <f t="shared" si="610"/>
        <v>80632800</v>
      </c>
      <c r="D7563" s="144"/>
      <c r="G7563" s="147"/>
      <c r="X7563" s="146"/>
      <c r="Y7563" s="146"/>
      <c r="Z7563" s="199"/>
      <c r="AA7563" s="146"/>
      <c r="AB7563" s="148"/>
    </row>
    <row r="7564" spans="1:28" x14ac:dyDescent="0.2">
      <c r="A7564" s="150"/>
      <c r="B7564" s="149" t="str">
        <f t="shared" si="609"/>
        <v/>
      </c>
      <c r="C7564" s="140">
        <f t="shared" si="610"/>
        <v>80643600</v>
      </c>
      <c r="D7564" s="144"/>
      <c r="G7564" s="147"/>
      <c r="X7564" s="146"/>
      <c r="Y7564" s="146"/>
      <c r="Z7564" s="199"/>
      <c r="AA7564" s="146"/>
      <c r="AB7564" s="148"/>
    </row>
    <row r="7565" spans="1:28" x14ac:dyDescent="0.2">
      <c r="A7565" s="150"/>
      <c r="B7565" s="149" t="str">
        <f t="shared" si="609"/>
        <v/>
      </c>
      <c r="C7565" s="140">
        <f t="shared" si="610"/>
        <v>80654400</v>
      </c>
      <c r="D7565" s="144"/>
      <c r="G7565" s="147"/>
      <c r="X7565" s="146"/>
      <c r="Y7565" s="146"/>
      <c r="Z7565" s="199"/>
      <c r="AA7565" s="146"/>
      <c r="AB7565" s="148"/>
    </row>
    <row r="7566" spans="1:28" x14ac:dyDescent="0.2">
      <c r="A7566" s="150"/>
      <c r="B7566" s="149" t="str">
        <f t="shared" si="609"/>
        <v/>
      </c>
      <c r="C7566" s="140">
        <f t="shared" si="610"/>
        <v>80665200</v>
      </c>
      <c r="D7566" s="144"/>
      <c r="G7566" s="147"/>
      <c r="X7566" s="146"/>
      <c r="Y7566" s="146"/>
      <c r="Z7566" s="199"/>
      <c r="AA7566" s="146"/>
      <c r="AB7566" s="148"/>
    </row>
    <row r="7567" spans="1:28" x14ac:dyDescent="0.2">
      <c r="A7567" s="150"/>
      <c r="B7567" s="149" t="str">
        <f t="shared" si="609"/>
        <v/>
      </c>
      <c r="C7567" s="140">
        <f t="shared" si="610"/>
        <v>80676000</v>
      </c>
      <c r="D7567" s="144"/>
      <c r="G7567" s="147"/>
      <c r="X7567" s="146"/>
      <c r="Y7567" s="146"/>
      <c r="Z7567" s="199"/>
      <c r="AA7567" s="146"/>
      <c r="AB7567" s="148"/>
    </row>
    <row r="7568" spans="1:28" x14ac:dyDescent="0.2">
      <c r="A7568" s="150"/>
      <c r="B7568" s="149" t="str">
        <f t="shared" si="609"/>
        <v/>
      </c>
      <c r="C7568" s="140">
        <f t="shared" si="610"/>
        <v>80686800</v>
      </c>
      <c r="D7568" s="144"/>
      <c r="G7568" s="147"/>
      <c r="X7568" s="146"/>
      <c r="Y7568" s="146"/>
      <c r="Z7568" s="199"/>
      <c r="AA7568" s="146"/>
      <c r="AB7568" s="148"/>
    </row>
    <row r="7569" spans="1:28" x14ac:dyDescent="0.2">
      <c r="A7569" s="150"/>
      <c r="B7569" s="149" t="str">
        <f t="shared" si="609"/>
        <v/>
      </c>
      <c r="C7569" s="140">
        <f t="shared" si="610"/>
        <v>80697600</v>
      </c>
      <c r="D7569" s="144"/>
      <c r="G7569" s="147"/>
      <c r="X7569" s="146"/>
      <c r="Y7569" s="146"/>
      <c r="Z7569" s="199"/>
      <c r="AA7569" s="146"/>
      <c r="AB7569" s="148"/>
    </row>
    <row r="7570" spans="1:28" x14ac:dyDescent="0.2">
      <c r="A7570" s="150"/>
      <c r="B7570" s="149" t="str">
        <f t="shared" si="609"/>
        <v/>
      </c>
      <c r="C7570" s="140">
        <f t="shared" si="610"/>
        <v>80708400</v>
      </c>
      <c r="D7570" s="144"/>
      <c r="G7570" s="147"/>
      <c r="X7570" s="146"/>
      <c r="Y7570" s="146"/>
      <c r="Z7570" s="199"/>
      <c r="AA7570" s="146"/>
      <c r="AB7570" s="148"/>
    </row>
    <row r="7571" spans="1:28" x14ac:dyDescent="0.2">
      <c r="A7571" s="150"/>
      <c r="B7571" s="149" t="str">
        <f t="shared" si="609"/>
        <v/>
      </c>
      <c r="C7571" s="140">
        <f t="shared" si="610"/>
        <v>80719200</v>
      </c>
      <c r="D7571" s="144"/>
      <c r="G7571" s="147"/>
      <c r="X7571" s="146"/>
      <c r="Y7571" s="146"/>
      <c r="Z7571" s="199"/>
      <c r="AA7571" s="146"/>
      <c r="AB7571" s="148"/>
    </row>
    <row r="7572" spans="1:28" x14ac:dyDescent="0.2">
      <c r="A7572" s="150"/>
      <c r="B7572" s="149" t="str">
        <f t="shared" si="609"/>
        <v/>
      </c>
      <c r="C7572" s="140">
        <f t="shared" si="610"/>
        <v>80730000</v>
      </c>
      <c r="D7572" s="144"/>
      <c r="G7572" s="147"/>
      <c r="X7572" s="146"/>
      <c r="Y7572" s="146"/>
      <c r="Z7572" s="199"/>
      <c r="AA7572" s="146"/>
      <c r="AB7572" s="148"/>
    </row>
    <row r="7573" spans="1:28" x14ac:dyDescent="0.2">
      <c r="A7573" s="150"/>
      <c r="B7573" s="149" t="str">
        <f t="shared" si="609"/>
        <v/>
      </c>
      <c r="C7573" s="140">
        <f t="shared" si="610"/>
        <v>80740800</v>
      </c>
      <c r="D7573" s="144"/>
      <c r="G7573" s="147"/>
      <c r="X7573" s="146"/>
      <c r="Y7573" s="146"/>
      <c r="Z7573" s="199"/>
      <c r="AA7573" s="146"/>
      <c r="AB7573" s="148"/>
    </row>
    <row r="7574" spans="1:28" x14ac:dyDescent="0.2">
      <c r="A7574" s="150"/>
      <c r="B7574" s="149" t="str">
        <f t="shared" si="609"/>
        <v/>
      </c>
      <c r="C7574" s="140">
        <f t="shared" si="610"/>
        <v>80751600</v>
      </c>
      <c r="D7574" s="144"/>
      <c r="G7574" s="147"/>
      <c r="X7574" s="146"/>
      <c r="Y7574" s="146"/>
      <c r="Z7574" s="199"/>
      <c r="AA7574" s="146"/>
      <c r="AB7574" s="148"/>
    </row>
    <row r="7575" spans="1:28" x14ac:dyDescent="0.2">
      <c r="A7575" s="150"/>
      <c r="B7575" s="149" t="str">
        <f t="shared" si="609"/>
        <v/>
      </c>
      <c r="C7575" s="140">
        <f t="shared" si="610"/>
        <v>80762400</v>
      </c>
      <c r="D7575" s="144"/>
      <c r="G7575" s="147"/>
      <c r="X7575" s="146"/>
      <c r="Y7575" s="146"/>
      <c r="Z7575" s="199"/>
      <c r="AA7575" s="146"/>
      <c r="AB7575" s="148"/>
    </row>
    <row r="7576" spans="1:28" x14ac:dyDescent="0.2">
      <c r="A7576" s="150"/>
      <c r="B7576" s="149" t="str">
        <f t="shared" si="609"/>
        <v/>
      </c>
      <c r="C7576" s="140">
        <f t="shared" si="610"/>
        <v>80773200</v>
      </c>
      <c r="D7576" s="144"/>
      <c r="G7576" s="147"/>
      <c r="X7576" s="146"/>
      <c r="Y7576" s="146"/>
      <c r="Z7576" s="199"/>
      <c r="AA7576" s="146"/>
      <c r="AB7576" s="148"/>
    </row>
    <row r="7577" spans="1:28" x14ac:dyDescent="0.2">
      <c r="A7577" s="150"/>
      <c r="B7577" s="149" t="str">
        <f t="shared" si="609"/>
        <v/>
      </c>
      <c r="C7577" s="140">
        <f t="shared" si="610"/>
        <v>80784000</v>
      </c>
      <c r="D7577" s="144"/>
      <c r="G7577" s="147"/>
      <c r="X7577" s="146"/>
      <c r="Y7577" s="146"/>
      <c r="Z7577" s="199"/>
      <c r="AA7577" s="146"/>
      <c r="AB7577" s="148"/>
    </row>
    <row r="7578" spans="1:28" x14ac:dyDescent="0.2">
      <c r="A7578" s="150"/>
      <c r="B7578" s="149" t="str">
        <f t="shared" si="609"/>
        <v/>
      </c>
      <c r="C7578" s="140">
        <f t="shared" si="610"/>
        <v>80794800</v>
      </c>
      <c r="D7578" s="144"/>
      <c r="G7578" s="147"/>
      <c r="X7578" s="146"/>
      <c r="Y7578" s="146"/>
      <c r="Z7578" s="199"/>
      <c r="AA7578" s="146"/>
      <c r="AB7578" s="148"/>
    </row>
    <row r="7579" spans="1:28" x14ac:dyDescent="0.2">
      <c r="A7579" s="150"/>
      <c r="B7579" s="149" t="str">
        <f t="shared" si="609"/>
        <v/>
      </c>
      <c r="C7579" s="140">
        <f t="shared" si="610"/>
        <v>80805600</v>
      </c>
      <c r="D7579" s="144"/>
      <c r="G7579" s="147"/>
      <c r="X7579" s="146"/>
      <c r="Y7579" s="146"/>
      <c r="Z7579" s="199"/>
      <c r="AA7579" s="146"/>
      <c r="AB7579" s="148"/>
    </row>
    <row r="7580" spans="1:28" x14ac:dyDescent="0.2">
      <c r="A7580" s="150"/>
      <c r="B7580" s="149" t="str">
        <f t="shared" si="609"/>
        <v/>
      </c>
      <c r="C7580" s="140">
        <f t="shared" si="610"/>
        <v>80816400</v>
      </c>
      <c r="D7580" s="144"/>
      <c r="G7580" s="147"/>
      <c r="X7580" s="146"/>
      <c r="Y7580" s="146"/>
      <c r="Z7580" s="199"/>
      <c r="AA7580" s="146"/>
      <c r="AB7580" s="148"/>
    </row>
    <row r="7581" spans="1:28" x14ac:dyDescent="0.2">
      <c r="A7581" s="150"/>
      <c r="B7581" s="149" t="str">
        <f t="shared" si="609"/>
        <v/>
      </c>
      <c r="C7581" s="140">
        <f t="shared" si="610"/>
        <v>80827200</v>
      </c>
      <c r="D7581" s="144"/>
      <c r="G7581" s="147"/>
      <c r="X7581" s="146"/>
      <c r="Y7581" s="146"/>
      <c r="Z7581" s="199"/>
      <c r="AA7581" s="146"/>
      <c r="AB7581" s="148"/>
    </row>
    <row r="7582" spans="1:28" x14ac:dyDescent="0.2">
      <c r="A7582" s="150"/>
      <c r="B7582" s="149" t="str">
        <f t="shared" si="609"/>
        <v/>
      </c>
      <c r="C7582" s="140">
        <f t="shared" si="610"/>
        <v>80838000</v>
      </c>
      <c r="D7582" s="144"/>
      <c r="G7582" s="147"/>
      <c r="X7582" s="146"/>
      <c r="Y7582" s="146"/>
      <c r="Z7582" s="199"/>
      <c r="AA7582" s="146"/>
      <c r="AB7582" s="148"/>
    </row>
    <row r="7583" spans="1:28" x14ac:dyDescent="0.2">
      <c r="A7583" s="150"/>
      <c r="B7583" s="149" t="str">
        <f t="shared" si="609"/>
        <v/>
      </c>
      <c r="C7583" s="140">
        <f t="shared" si="610"/>
        <v>80848800</v>
      </c>
      <c r="D7583" s="144"/>
      <c r="G7583" s="147"/>
      <c r="X7583" s="146"/>
      <c r="Y7583" s="146"/>
      <c r="Z7583" s="199"/>
      <c r="AA7583" s="146"/>
      <c r="AB7583" s="148"/>
    </row>
    <row r="7584" spans="1:28" x14ac:dyDescent="0.2">
      <c r="A7584" s="150"/>
      <c r="B7584" s="149" t="str">
        <f t="shared" si="609"/>
        <v/>
      </c>
      <c r="C7584" s="140">
        <f t="shared" si="610"/>
        <v>80859600</v>
      </c>
      <c r="D7584" s="144"/>
      <c r="G7584" s="147"/>
      <c r="X7584" s="146"/>
      <c r="Y7584" s="146"/>
      <c r="Z7584" s="199"/>
      <c r="AA7584" s="146"/>
      <c r="AB7584" s="148"/>
    </row>
    <row r="7585" spans="1:28" x14ac:dyDescent="0.2">
      <c r="A7585" s="150"/>
      <c r="B7585" s="149" t="str">
        <f t="shared" si="609"/>
        <v/>
      </c>
      <c r="C7585" s="140">
        <f t="shared" si="610"/>
        <v>80870400</v>
      </c>
      <c r="D7585" s="144"/>
      <c r="G7585" s="147"/>
      <c r="X7585" s="146"/>
      <c r="Y7585" s="146"/>
      <c r="Z7585" s="199"/>
      <c r="AA7585" s="146"/>
      <c r="AB7585" s="148"/>
    </row>
    <row r="7586" spans="1:28" x14ac:dyDescent="0.2">
      <c r="A7586" s="150"/>
      <c r="B7586" s="149" t="str">
        <f t="shared" si="609"/>
        <v/>
      </c>
      <c r="C7586" s="140">
        <f t="shared" si="610"/>
        <v>80881200</v>
      </c>
      <c r="D7586" s="144"/>
      <c r="G7586" s="147"/>
      <c r="X7586" s="146"/>
      <c r="Y7586" s="146"/>
      <c r="Z7586" s="199"/>
      <c r="AA7586" s="146"/>
      <c r="AB7586" s="148"/>
    </row>
    <row r="7587" spans="1:28" x14ac:dyDescent="0.2">
      <c r="A7587" s="150"/>
      <c r="B7587" s="149" t="str">
        <f t="shared" si="609"/>
        <v/>
      </c>
      <c r="C7587" s="140">
        <f t="shared" si="610"/>
        <v>80892000</v>
      </c>
      <c r="D7587" s="144"/>
      <c r="G7587" s="147"/>
      <c r="X7587" s="146"/>
      <c r="Y7587" s="146"/>
      <c r="Z7587" s="199"/>
      <c r="AA7587" s="146"/>
      <c r="AB7587" s="148"/>
    </row>
    <row r="7588" spans="1:28" x14ac:dyDescent="0.2">
      <c r="A7588" s="150"/>
      <c r="B7588" s="149" t="str">
        <f t="shared" si="609"/>
        <v/>
      </c>
      <c r="C7588" s="140">
        <f t="shared" si="610"/>
        <v>80902800</v>
      </c>
      <c r="D7588" s="144"/>
      <c r="G7588" s="147"/>
      <c r="X7588" s="146"/>
      <c r="Y7588" s="146"/>
      <c r="Z7588" s="199"/>
      <c r="AA7588" s="146"/>
      <c r="AB7588" s="148"/>
    </row>
    <row r="7589" spans="1:28" x14ac:dyDescent="0.2">
      <c r="A7589" s="150"/>
      <c r="B7589" s="149" t="str">
        <f t="shared" si="609"/>
        <v/>
      </c>
      <c r="C7589" s="140">
        <f t="shared" si="610"/>
        <v>80913600</v>
      </c>
      <c r="D7589" s="144"/>
      <c r="G7589" s="147"/>
      <c r="X7589" s="146"/>
      <c r="Y7589" s="146"/>
      <c r="Z7589" s="199"/>
      <c r="AA7589" s="146"/>
      <c r="AB7589" s="148"/>
    </row>
    <row r="7590" spans="1:28" x14ac:dyDescent="0.2">
      <c r="A7590" s="150"/>
      <c r="B7590" s="149" t="str">
        <f t="shared" si="609"/>
        <v/>
      </c>
      <c r="C7590" s="140">
        <f t="shared" si="610"/>
        <v>80924400</v>
      </c>
      <c r="D7590" s="144"/>
      <c r="G7590" s="147"/>
      <c r="X7590" s="146"/>
      <c r="Y7590" s="146"/>
      <c r="Z7590" s="199"/>
      <c r="AA7590" s="146"/>
      <c r="AB7590" s="148"/>
    </row>
    <row r="7591" spans="1:28" x14ac:dyDescent="0.2">
      <c r="A7591" s="150"/>
      <c r="B7591" s="149" t="str">
        <f t="shared" si="609"/>
        <v/>
      </c>
      <c r="C7591" s="140">
        <f t="shared" si="610"/>
        <v>80935200</v>
      </c>
      <c r="D7591" s="144"/>
      <c r="G7591" s="147"/>
      <c r="X7591" s="146"/>
      <c r="Y7591" s="146"/>
      <c r="Z7591" s="199"/>
      <c r="AA7591" s="146"/>
      <c r="AB7591" s="148"/>
    </row>
    <row r="7592" spans="1:28" x14ac:dyDescent="0.2">
      <c r="A7592" s="150"/>
      <c r="B7592" s="149" t="str">
        <f t="shared" si="609"/>
        <v/>
      </c>
      <c r="C7592" s="140">
        <f t="shared" si="610"/>
        <v>80946000</v>
      </c>
      <c r="D7592" s="144"/>
      <c r="G7592" s="147"/>
      <c r="X7592" s="146"/>
      <c r="Y7592" s="146"/>
      <c r="Z7592" s="199"/>
      <c r="AA7592" s="146"/>
      <c r="AB7592" s="148"/>
    </row>
    <row r="7593" spans="1:28" x14ac:dyDescent="0.2">
      <c r="A7593" s="150"/>
      <c r="B7593" s="149" t="str">
        <f t="shared" si="609"/>
        <v/>
      </c>
      <c r="C7593" s="140">
        <f t="shared" si="610"/>
        <v>80956800</v>
      </c>
      <c r="D7593" s="144"/>
      <c r="G7593" s="147"/>
      <c r="X7593" s="146"/>
      <c r="Y7593" s="146"/>
      <c r="Z7593" s="199"/>
      <c r="AA7593" s="146"/>
      <c r="AB7593" s="148"/>
    </row>
    <row r="7594" spans="1:28" x14ac:dyDescent="0.2">
      <c r="A7594" s="150"/>
      <c r="B7594" s="149" t="str">
        <f t="shared" si="609"/>
        <v/>
      </c>
      <c r="C7594" s="140">
        <f t="shared" si="610"/>
        <v>80967600</v>
      </c>
      <c r="D7594" s="144"/>
      <c r="G7594" s="147"/>
      <c r="X7594" s="146"/>
      <c r="Y7594" s="146"/>
      <c r="Z7594" s="199"/>
      <c r="AA7594" s="146"/>
      <c r="AB7594" s="148"/>
    </row>
    <row r="7595" spans="1:28" x14ac:dyDescent="0.2">
      <c r="A7595" s="150"/>
      <c r="B7595" s="149" t="str">
        <f t="shared" si="609"/>
        <v/>
      </c>
      <c r="C7595" s="140">
        <f t="shared" si="610"/>
        <v>80978400</v>
      </c>
      <c r="D7595" s="144"/>
      <c r="G7595" s="147"/>
      <c r="X7595" s="146"/>
      <c r="Y7595" s="146"/>
      <c r="Z7595" s="199"/>
      <c r="AA7595" s="146"/>
      <c r="AB7595" s="148"/>
    </row>
    <row r="7596" spans="1:28" x14ac:dyDescent="0.2">
      <c r="A7596" s="150"/>
      <c r="B7596" s="149" t="str">
        <f t="shared" si="609"/>
        <v/>
      </c>
      <c r="C7596" s="140">
        <f t="shared" si="610"/>
        <v>80989200</v>
      </c>
      <c r="D7596" s="144"/>
      <c r="G7596" s="147"/>
      <c r="X7596" s="146"/>
      <c r="Y7596" s="146"/>
      <c r="Z7596" s="199"/>
      <c r="AA7596" s="146"/>
      <c r="AB7596" s="148"/>
    </row>
    <row r="7597" spans="1:28" x14ac:dyDescent="0.2">
      <c r="A7597" s="150"/>
      <c r="B7597" s="149" t="str">
        <f t="shared" si="609"/>
        <v/>
      </c>
      <c r="C7597" s="140">
        <f t="shared" si="610"/>
        <v>81000000</v>
      </c>
      <c r="D7597" s="144"/>
      <c r="G7597" s="147"/>
      <c r="X7597" s="146"/>
      <c r="Y7597" s="146"/>
      <c r="Z7597" s="199"/>
      <c r="AA7597" s="146"/>
      <c r="AB7597" s="148"/>
    </row>
    <row r="7598" spans="1:28" x14ac:dyDescent="0.2">
      <c r="A7598" s="150"/>
      <c r="B7598" s="149" t="str">
        <f t="shared" si="609"/>
        <v/>
      </c>
      <c r="C7598" s="140">
        <f t="shared" si="610"/>
        <v>81010800</v>
      </c>
      <c r="D7598" s="144"/>
      <c r="G7598" s="147"/>
      <c r="X7598" s="146"/>
      <c r="Y7598" s="146"/>
      <c r="Z7598" s="199"/>
      <c r="AA7598" s="146"/>
      <c r="AB7598" s="148"/>
    </row>
    <row r="7599" spans="1:28" x14ac:dyDescent="0.2">
      <c r="A7599" s="150"/>
      <c r="B7599" s="149" t="str">
        <f t="shared" si="609"/>
        <v/>
      </c>
      <c r="C7599" s="140">
        <f t="shared" si="610"/>
        <v>81021600</v>
      </c>
      <c r="D7599" s="144"/>
      <c r="G7599" s="147"/>
      <c r="X7599" s="146"/>
      <c r="Y7599" s="146"/>
      <c r="Z7599" s="199"/>
      <c r="AA7599" s="146"/>
      <c r="AB7599" s="148"/>
    </row>
    <row r="7600" spans="1:28" x14ac:dyDescent="0.2">
      <c r="A7600" s="150"/>
      <c r="B7600" s="149" t="str">
        <f t="shared" si="609"/>
        <v/>
      </c>
      <c r="C7600" s="140">
        <f t="shared" si="610"/>
        <v>81032400</v>
      </c>
      <c r="D7600" s="144"/>
      <c r="G7600" s="147"/>
      <c r="X7600" s="146"/>
      <c r="Y7600" s="146"/>
      <c r="Z7600" s="199"/>
      <c r="AA7600" s="146"/>
      <c r="AB7600" s="148"/>
    </row>
    <row r="7601" spans="1:28" x14ac:dyDescent="0.2">
      <c r="A7601" s="150"/>
      <c r="B7601" s="149" t="str">
        <f t="shared" si="609"/>
        <v/>
      </c>
      <c r="C7601" s="140">
        <f t="shared" si="610"/>
        <v>81043200</v>
      </c>
      <c r="D7601" s="144"/>
      <c r="G7601" s="147"/>
      <c r="X7601" s="146"/>
      <c r="Y7601" s="146"/>
      <c r="Z7601" s="199"/>
      <c r="AA7601" s="146"/>
      <c r="AB7601" s="148"/>
    </row>
    <row r="7602" spans="1:28" x14ac:dyDescent="0.2">
      <c r="A7602" s="150"/>
      <c r="B7602" s="149" t="str">
        <f t="shared" si="609"/>
        <v/>
      </c>
      <c r="C7602" s="140">
        <f t="shared" si="610"/>
        <v>81054000</v>
      </c>
      <c r="D7602" s="144"/>
      <c r="G7602" s="147"/>
      <c r="X7602" s="146"/>
      <c r="Y7602" s="146"/>
      <c r="Z7602" s="199"/>
      <c r="AA7602" s="146"/>
      <c r="AB7602" s="148"/>
    </row>
    <row r="7603" spans="1:28" x14ac:dyDescent="0.2">
      <c r="A7603" s="150"/>
      <c r="B7603" s="149" t="str">
        <f t="shared" si="609"/>
        <v/>
      </c>
      <c r="C7603" s="140">
        <f t="shared" si="610"/>
        <v>81064800</v>
      </c>
      <c r="D7603" s="144"/>
      <c r="G7603" s="147"/>
      <c r="X7603" s="146"/>
      <c r="Y7603" s="146"/>
      <c r="Z7603" s="199"/>
      <c r="AA7603" s="146"/>
      <c r="AB7603" s="148"/>
    </row>
    <row r="7604" spans="1:28" x14ac:dyDescent="0.2">
      <c r="A7604" s="150"/>
      <c r="B7604" s="149" t="str">
        <f t="shared" si="609"/>
        <v/>
      </c>
      <c r="C7604" s="140">
        <f t="shared" si="610"/>
        <v>81075600</v>
      </c>
      <c r="D7604" s="144"/>
      <c r="G7604" s="147"/>
      <c r="X7604" s="146"/>
      <c r="Y7604" s="146"/>
      <c r="Z7604" s="199"/>
      <c r="AA7604" s="146"/>
      <c r="AB7604" s="148"/>
    </row>
    <row r="7605" spans="1:28" x14ac:dyDescent="0.2">
      <c r="A7605" s="150"/>
      <c r="B7605" s="149" t="str">
        <f t="shared" si="609"/>
        <v/>
      </c>
      <c r="C7605" s="140">
        <f t="shared" si="610"/>
        <v>81086400</v>
      </c>
      <c r="D7605" s="144"/>
      <c r="G7605" s="147"/>
      <c r="X7605" s="146"/>
      <c r="Y7605" s="146"/>
      <c r="Z7605" s="199"/>
      <c r="AA7605" s="146"/>
      <c r="AB7605" s="148"/>
    </row>
    <row r="7606" spans="1:28" x14ac:dyDescent="0.2">
      <c r="A7606" s="150"/>
      <c r="B7606" s="149" t="str">
        <f t="shared" ref="B7606:B7669" si="611">IF(D7606="","",B7605+$N$5/24+0.000000001)</f>
        <v/>
      </c>
      <c r="C7606" s="140">
        <f t="shared" si="610"/>
        <v>81097200</v>
      </c>
      <c r="D7606" s="144"/>
      <c r="G7606" s="147"/>
      <c r="X7606" s="146"/>
      <c r="Y7606" s="146"/>
      <c r="Z7606" s="199"/>
      <c r="AA7606" s="146"/>
      <c r="AB7606" s="148"/>
    </row>
    <row r="7607" spans="1:28" x14ac:dyDescent="0.2">
      <c r="A7607" s="150"/>
      <c r="B7607" s="149" t="str">
        <f t="shared" si="611"/>
        <v/>
      </c>
      <c r="C7607" s="140">
        <f t="shared" si="610"/>
        <v>81108000</v>
      </c>
      <c r="D7607" s="144"/>
      <c r="G7607" s="147"/>
      <c r="X7607" s="146"/>
      <c r="Y7607" s="146"/>
      <c r="Z7607" s="199"/>
      <c r="AA7607" s="146"/>
      <c r="AB7607" s="148"/>
    </row>
    <row r="7608" spans="1:28" x14ac:dyDescent="0.2">
      <c r="A7608" s="150"/>
      <c r="B7608" s="149" t="str">
        <f t="shared" si="611"/>
        <v/>
      </c>
      <c r="C7608" s="140">
        <f t="shared" si="610"/>
        <v>81118800</v>
      </c>
      <c r="D7608" s="144"/>
      <c r="G7608" s="147"/>
      <c r="X7608" s="146"/>
      <c r="Y7608" s="146"/>
      <c r="Z7608" s="199"/>
      <c r="AA7608" s="146"/>
      <c r="AB7608" s="148"/>
    </row>
    <row r="7609" spans="1:28" x14ac:dyDescent="0.2">
      <c r="A7609" s="150"/>
      <c r="B7609" s="149" t="str">
        <f t="shared" si="611"/>
        <v/>
      </c>
      <c r="C7609" s="140">
        <f t="shared" si="610"/>
        <v>81129600</v>
      </c>
      <c r="D7609" s="144"/>
      <c r="G7609" s="147"/>
      <c r="X7609" s="146"/>
      <c r="Y7609" s="146"/>
      <c r="Z7609" s="199"/>
      <c r="AA7609" s="146"/>
      <c r="AB7609" s="148"/>
    </row>
    <row r="7610" spans="1:28" x14ac:dyDescent="0.2">
      <c r="A7610" s="150"/>
      <c r="B7610" s="149" t="str">
        <f t="shared" si="611"/>
        <v/>
      </c>
      <c r="C7610" s="140">
        <f t="shared" si="610"/>
        <v>81140400</v>
      </c>
      <c r="D7610" s="144"/>
      <c r="G7610" s="147"/>
      <c r="X7610" s="146"/>
      <c r="Y7610" s="146"/>
      <c r="Z7610" s="199"/>
      <c r="AA7610" s="146"/>
      <c r="AB7610" s="148"/>
    </row>
    <row r="7611" spans="1:28" x14ac:dyDescent="0.2">
      <c r="A7611" s="150"/>
      <c r="B7611" s="149" t="str">
        <f t="shared" si="611"/>
        <v/>
      </c>
      <c r="C7611" s="140">
        <f t="shared" si="610"/>
        <v>81151200</v>
      </c>
      <c r="D7611" s="144"/>
      <c r="G7611" s="147"/>
      <c r="X7611" s="146"/>
      <c r="Y7611" s="146"/>
      <c r="Z7611" s="199"/>
      <c r="AA7611" s="146"/>
      <c r="AB7611" s="148"/>
    </row>
    <row r="7612" spans="1:28" x14ac:dyDescent="0.2">
      <c r="A7612" s="150"/>
      <c r="B7612" s="149" t="str">
        <f t="shared" si="611"/>
        <v/>
      </c>
      <c r="C7612" s="140">
        <f t="shared" ref="C7612:C7675" si="612">C7611+$N$5*3600+0.00000000001</f>
        <v>81162000</v>
      </c>
      <c r="D7612" s="144"/>
      <c r="G7612" s="147"/>
      <c r="X7612" s="146"/>
      <c r="Y7612" s="146"/>
      <c r="Z7612" s="199"/>
      <c r="AA7612" s="146"/>
      <c r="AB7612" s="148"/>
    </row>
    <row r="7613" spans="1:28" x14ac:dyDescent="0.2">
      <c r="A7613" s="150"/>
      <c r="B7613" s="149" t="str">
        <f t="shared" si="611"/>
        <v/>
      </c>
      <c r="C7613" s="140">
        <f t="shared" si="612"/>
        <v>81172800</v>
      </c>
      <c r="D7613" s="144"/>
      <c r="G7613" s="147"/>
      <c r="X7613" s="146"/>
      <c r="Y7613" s="146"/>
      <c r="Z7613" s="199"/>
      <c r="AA7613" s="146"/>
      <c r="AB7613" s="148"/>
    </row>
    <row r="7614" spans="1:28" x14ac:dyDescent="0.2">
      <c r="A7614" s="150"/>
      <c r="B7614" s="149" t="str">
        <f t="shared" si="611"/>
        <v/>
      </c>
      <c r="C7614" s="140">
        <f t="shared" si="612"/>
        <v>81183600</v>
      </c>
      <c r="D7614" s="144"/>
      <c r="G7614" s="147"/>
      <c r="X7614" s="146"/>
      <c r="Y7614" s="146"/>
      <c r="Z7614" s="199"/>
      <c r="AA7614" s="146"/>
      <c r="AB7614" s="148"/>
    </row>
    <row r="7615" spans="1:28" x14ac:dyDescent="0.2">
      <c r="A7615" s="150"/>
      <c r="B7615" s="149" t="str">
        <f t="shared" si="611"/>
        <v/>
      </c>
      <c r="C7615" s="140">
        <f t="shared" si="612"/>
        <v>81194400</v>
      </c>
      <c r="D7615" s="144"/>
      <c r="G7615" s="147"/>
      <c r="X7615" s="146"/>
      <c r="Y7615" s="146"/>
      <c r="Z7615" s="199"/>
      <c r="AA7615" s="146"/>
      <c r="AB7615" s="148"/>
    </row>
    <row r="7616" spans="1:28" x14ac:dyDescent="0.2">
      <c r="A7616" s="150"/>
      <c r="B7616" s="149" t="str">
        <f t="shared" si="611"/>
        <v/>
      </c>
      <c r="C7616" s="140">
        <f t="shared" si="612"/>
        <v>81205200</v>
      </c>
      <c r="D7616" s="144"/>
      <c r="G7616" s="147"/>
      <c r="X7616" s="146"/>
      <c r="Y7616" s="146"/>
      <c r="Z7616" s="199"/>
      <c r="AA7616" s="146"/>
      <c r="AB7616" s="148"/>
    </row>
    <row r="7617" spans="1:28" x14ac:dyDescent="0.2">
      <c r="A7617" s="150"/>
      <c r="B7617" s="149" t="str">
        <f t="shared" si="611"/>
        <v/>
      </c>
      <c r="C7617" s="140">
        <f t="shared" si="612"/>
        <v>81216000</v>
      </c>
      <c r="D7617" s="144"/>
      <c r="G7617" s="147"/>
      <c r="X7617" s="146"/>
      <c r="Y7617" s="146"/>
      <c r="Z7617" s="199"/>
      <c r="AA7617" s="146"/>
      <c r="AB7617" s="148"/>
    </row>
    <row r="7618" spans="1:28" x14ac:dyDescent="0.2">
      <c r="A7618" s="150"/>
      <c r="B7618" s="149" t="str">
        <f t="shared" si="611"/>
        <v/>
      </c>
      <c r="C7618" s="140">
        <f t="shared" si="612"/>
        <v>81226800</v>
      </c>
      <c r="D7618" s="144"/>
      <c r="G7618" s="147"/>
      <c r="X7618" s="146"/>
      <c r="Y7618" s="146"/>
      <c r="Z7618" s="199"/>
      <c r="AA7618" s="146"/>
      <c r="AB7618" s="148"/>
    </row>
    <row r="7619" spans="1:28" x14ac:dyDescent="0.2">
      <c r="A7619" s="150"/>
      <c r="B7619" s="149" t="str">
        <f t="shared" si="611"/>
        <v/>
      </c>
      <c r="C7619" s="140">
        <f t="shared" si="612"/>
        <v>81237600</v>
      </c>
      <c r="D7619" s="144"/>
      <c r="G7619" s="147"/>
      <c r="X7619" s="146"/>
      <c r="Y7619" s="146"/>
      <c r="Z7619" s="199"/>
      <c r="AA7619" s="146"/>
      <c r="AB7619" s="148"/>
    </row>
    <row r="7620" spans="1:28" x14ac:dyDescent="0.2">
      <c r="A7620" s="150"/>
      <c r="B7620" s="149" t="str">
        <f t="shared" si="611"/>
        <v/>
      </c>
      <c r="C7620" s="140">
        <f t="shared" si="612"/>
        <v>81248400</v>
      </c>
      <c r="D7620" s="144"/>
      <c r="G7620" s="147"/>
      <c r="X7620" s="146"/>
      <c r="Y7620" s="146"/>
      <c r="Z7620" s="199"/>
      <c r="AA7620" s="146"/>
      <c r="AB7620" s="148"/>
    </row>
    <row r="7621" spans="1:28" x14ac:dyDescent="0.2">
      <c r="A7621" s="150"/>
      <c r="B7621" s="149" t="str">
        <f t="shared" si="611"/>
        <v/>
      </c>
      <c r="C7621" s="140">
        <f t="shared" si="612"/>
        <v>81259200</v>
      </c>
      <c r="D7621" s="144"/>
      <c r="G7621" s="147"/>
      <c r="X7621" s="146"/>
      <c r="Y7621" s="146"/>
      <c r="Z7621" s="199"/>
      <c r="AA7621" s="146"/>
      <c r="AB7621" s="148"/>
    </row>
    <row r="7622" spans="1:28" x14ac:dyDescent="0.2">
      <c r="A7622" s="150"/>
      <c r="B7622" s="149" t="str">
        <f t="shared" si="611"/>
        <v/>
      </c>
      <c r="C7622" s="140">
        <f t="shared" si="612"/>
        <v>81270000</v>
      </c>
      <c r="D7622" s="144"/>
      <c r="G7622" s="147"/>
      <c r="X7622" s="146"/>
      <c r="Y7622" s="146"/>
      <c r="Z7622" s="199"/>
      <c r="AA7622" s="146"/>
      <c r="AB7622" s="148"/>
    </row>
    <row r="7623" spans="1:28" x14ac:dyDescent="0.2">
      <c r="A7623" s="150"/>
      <c r="B7623" s="149" t="str">
        <f t="shared" si="611"/>
        <v/>
      </c>
      <c r="C7623" s="140">
        <f t="shared" si="612"/>
        <v>81280800</v>
      </c>
      <c r="D7623" s="144"/>
      <c r="G7623" s="147"/>
      <c r="X7623" s="146"/>
      <c r="Y7623" s="146"/>
      <c r="Z7623" s="199"/>
      <c r="AA7623" s="146"/>
      <c r="AB7623" s="148"/>
    </row>
    <row r="7624" spans="1:28" x14ac:dyDescent="0.2">
      <c r="A7624" s="150"/>
      <c r="B7624" s="149" t="str">
        <f t="shared" si="611"/>
        <v/>
      </c>
      <c r="C7624" s="140">
        <f t="shared" si="612"/>
        <v>81291600</v>
      </c>
      <c r="D7624" s="144"/>
      <c r="G7624" s="147"/>
      <c r="X7624" s="146"/>
      <c r="Y7624" s="146"/>
      <c r="Z7624" s="199"/>
      <c r="AA7624" s="146"/>
      <c r="AB7624" s="148"/>
    </row>
    <row r="7625" spans="1:28" x14ac:dyDescent="0.2">
      <c r="A7625" s="150"/>
      <c r="B7625" s="149" t="str">
        <f t="shared" si="611"/>
        <v/>
      </c>
      <c r="C7625" s="140">
        <f t="shared" si="612"/>
        <v>81302400</v>
      </c>
      <c r="D7625" s="144"/>
      <c r="G7625" s="147"/>
      <c r="X7625" s="146"/>
      <c r="Y7625" s="146"/>
      <c r="Z7625" s="199"/>
      <c r="AA7625" s="146"/>
      <c r="AB7625" s="148"/>
    </row>
    <row r="7626" spans="1:28" x14ac:dyDescent="0.2">
      <c r="A7626" s="150"/>
      <c r="B7626" s="149" t="str">
        <f t="shared" si="611"/>
        <v/>
      </c>
      <c r="C7626" s="140">
        <f t="shared" si="612"/>
        <v>81313200</v>
      </c>
      <c r="D7626" s="144"/>
      <c r="G7626" s="147"/>
      <c r="X7626" s="146"/>
      <c r="Y7626" s="146"/>
      <c r="Z7626" s="199"/>
      <c r="AA7626" s="146"/>
      <c r="AB7626" s="148"/>
    </row>
    <row r="7627" spans="1:28" x14ac:dyDescent="0.2">
      <c r="A7627" s="150"/>
      <c r="B7627" s="149" t="str">
        <f t="shared" si="611"/>
        <v/>
      </c>
      <c r="C7627" s="140">
        <f t="shared" si="612"/>
        <v>81324000</v>
      </c>
      <c r="D7627" s="144"/>
      <c r="G7627" s="147"/>
      <c r="X7627" s="146"/>
      <c r="Y7627" s="146"/>
      <c r="Z7627" s="199"/>
      <c r="AA7627" s="146"/>
      <c r="AB7627" s="148"/>
    </row>
    <row r="7628" spans="1:28" x14ac:dyDescent="0.2">
      <c r="A7628" s="150"/>
      <c r="B7628" s="149" t="str">
        <f t="shared" si="611"/>
        <v/>
      </c>
      <c r="C7628" s="140">
        <f t="shared" si="612"/>
        <v>81334800</v>
      </c>
      <c r="D7628" s="144"/>
      <c r="G7628" s="147"/>
      <c r="X7628" s="146"/>
      <c r="Y7628" s="146"/>
      <c r="Z7628" s="199"/>
      <c r="AA7628" s="146"/>
      <c r="AB7628" s="148"/>
    </row>
    <row r="7629" spans="1:28" x14ac:dyDescent="0.2">
      <c r="A7629" s="150"/>
      <c r="B7629" s="149" t="str">
        <f t="shared" si="611"/>
        <v/>
      </c>
      <c r="C7629" s="140">
        <f t="shared" si="612"/>
        <v>81345600</v>
      </c>
      <c r="D7629" s="144"/>
      <c r="G7629" s="147"/>
      <c r="X7629" s="146"/>
      <c r="Y7629" s="146"/>
      <c r="Z7629" s="199"/>
      <c r="AA7629" s="146"/>
      <c r="AB7629" s="148"/>
    </row>
    <row r="7630" spans="1:28" x14ac:dyDescent="0.2">
      <c r="A7630" s="150"/>
      <c r="B7630" s="149" t="str">
        <f t="shared" si="611"/>
        <v/>
      </c>
      <c r="C7630" s="140">
        <f t="shared" si="612"/>
        <v>81356400</v>
      </c>
      <c r="D7630" s="144"/>
      <c r="G7630" s="147"/>
      <c r="X7630" s="146"/>
      <c r="Y7630" s="146"/>
      <c r="Z7630" s="199"/>
      <c r="AA7630" s="146"/>
      <c r="AB7630" s="148"/>
    </row>
    <row r="7631" spans="1:28" x14ac:dyDescent="0.2">
      <c r="A7631" s="150"/>
      <c r="B7631" s="149" t="str">
        <f t="shared" si="611"/>
        <v/>
      </c>
      <c r="C7631" s="140">
        <f t="shared" si="612"/>
        <v>81367200</v>
      </c>
      <c r="D7631" s="144"/>
      <c r="G7631" s="147"/>
      <c r="X7631" s="146"/>
      <c r="Y7631" s="146"/>
      <c r="Z7631" s="199"/>
      <c r="AA7631" s="146"/>
      <c r="AB7631" s="148"/>
    </row>
    <row r="7632" spans="1:28" x14ac:dyDescent="0.2">
      <c r="A7632" s="150"/>
      <c r="B7632" s="149" t="str">
        <f t="shared" si="611"/>
        <v/>
      </c>
      <c r="C7632" s="140">
        <f t="shared" si="612"/>
        <v>81378000</v>
      </c>
      <c r="D7632" s="144"/>
      <c r="G7632" s="147"/>
      <c r="X7632" s="146"/>
      <c r="Y7632" s="146"/>
      <c r="Z7632" s="199"/>
      <c r="AA7632" s="146"/>
      <c r="AB7632" s="148"/>
    </row>
    <row r="7633" spans="1:28" x14ac:dyDescent="0.2">
      <c r="A7633" s="150"/>
      <c r="B7633" s="149" t="str">
        <f t="shared" si="611"/>
        <v/>
      </c>
      <c r="C7633" s="140">
        <f t="shared" si="612"/>
        <v>81388800</v>
      </c>
      <c r="D7633" s="144"/>
      <c r="G7633" s="147"/>
      <c r="X7633" s="146"/>
      <c r="Y7633" s="146"/>
      <c r="Z7633" s="199"/>
      <c r="AA7633" s="146"/>
      <c r="AB7633" s="148"/>
    </row>
    <row r="7634" spans="1:28" x14ac:dyDescent="0.2">
      <c r="A7634" s="150"/>
      <c r="B7634" s="149" t="str">
        <f t="shared" si="611"/>
        <v/>
      </c>
      <c r="C7634" s="140">
        <f t="shared" si="612"/>
        <v>81399600</v>
      </c>
      <c r="D7634" s="144"/>
      <c r="G7634" s="147"/>
      <c r="X7634" s="146"/>
      <c r="Y7634" s="146"/>
      <c r="Z7634" s="199"/>
      <c r="AA7634" s="146"/>
      <c r="AB7634" s="148"/>
    </row>
    <row r="7635" spans="1:28" x14ac:dyDescent="0.2">
      <c r="A7635" s="150"/>
      <c r="B7635" s="149" t="str">
        <f t="shared" si="611"/>
        <v/>
      </c>
      <c r="C7635" s="140">
        <f t="shared" si="612"/>
        <v>81410400</v>
      </c>
      <c r="D7635" s="144"/>
      <c r="G7635" s="147"/>
      <c r="X7635" s="146"/>
      <c r="Y7635" s="146"/>
      <c r="Z7635" s="199"/>
      <c r="AA7635" s="146"/>
      <c r="AB7635" s="148"/>
    </row>
    <row r="7636" spans="1:28" x14ac:dyDescent="0.2">
      <c r="A7636" s="150"/>
      <c r="B7636" s="149" t="str">
        <f t="shared" si="611"/>
        <v/>
      </c>
      <c r="C7636" s="140">
        <f t="shared" si="612"/>
        <v>81421200</v>
      </c>
      <c r="D7636" s="144"/>
      <c r="G7636" s="147"/>
      <c r="X7636" s="146"/>
      <c r="Y7636" s="146"/>
      <c r="Z7636" s="199"/>
      <c r="AA7636" s="146"/>
      <c r="AB7636" s="148"/>
    </row>
    <row r="7637" spans="1:28" x14ac:dyDescent="0.2">
      <c r="A7637" s="150"/>
      <c r="B7637" s="149" t="str">
        <f t="shared" si="611"/>
        <v/>
      </c>
      <c r="C7637" s="140">
        <f t="shared" si="612"/>
        <v>81432000</v>
      </c>
      <c r="D7637" s="144"/>
      <c r="G7637" s="147"/>
      <c r="X7637" s="146"/>
      <c r="Y7637" s="146"/>
      <c r="Z7637" s="199"/>
      <c r="AA7637" s="146"/>
      <c r="AB7637" s="148"/>
    </row>
    <row r="7638" spans="1:28" x14ac:dyDescent="0.2">
      <c r="A7638" s="150"/>
      <c r="B7638" s="149" t="str">
        <f t="shared" si="611"/>
        <v/>
      </c>
      <c r="C7638" s="140">
        <f t="shared" si="612"/>
        <v>81442800</v>
      </c>
      <c r="D7638" s="144"/>
      <c r="G7638" s="147"/>
      <c r="X7638" s="146"/>
      <c r="Y7638" s="146"/>
      <c r="Z7638" s="199"/>
      <c r="AA7638" s="146"/>
      <c r="AB7638" s="148"/>
    </row>
    <row r="7639" spans="1:28" x14ac:dyDescent="0.2">
      <c r="A7639" s="150"/>
      <c r="B7639" s="149" t="str">
        <f t="shared" si="611"/>
        <v/>
      </c>
      <c r="C7639" s="140">
        <f t="shared" si="612"/>
        <v>81453600</v>
      </c>
      <c r="D7639" s="144"/>
      <c r="G7639" s="147"/>
      <c r="X7639" s="146"/>
      <c r="Y7639" s="146"/>
      <c r="Z7639" s="199"/>
      <c r="AA7639" s="146"/>
      <c r="AB7639" s="148"/>
    </row>
    <row r="7640" spans="1:28" x14ac:dyDescent="0.2">
      <c r="A7640" s="150"/>
      <c r="B7640" s="149" t="str">
        <f t="shared" si="611"/>
        <v/>
      </c>
      <c r="C7640" s="140">
        <f t="shared" si="612"/>
        <v>81464400</v>
      </c>
      <c r="D7640" s="144"/>
      <c r="G7640" s="147"/>
      <c r="X7640" s="146"/>
      <c r="Y7640" s="146"/>
      <c r="Z7640" s="199"/>
      <c r="AA7640" s="146"/>
      <c r="AB7640" s="148"/>
    </row>
    <row r="7641" spans="1:28" x14ac:dyDescent="0.2">
      <c r="A7641" s="150"/>
      <c r="B7641" s="149" t="str">
        <f t="shared" si="611"/>
        <v/>
      </c>
      <c r="C7641" s="140">
        <f t="shared" si="612"/>
        <v>81475200</v>
      </c>
      <c r="D7641" s="144"/>
      <c r="G7641" s="147"/>
      <c r="X7641" s="146"/>
      <c r="Y7641" s="146"/>
      <c r="Z7641" s="199"/>
      <c r="AA7641" s="146"/>
      <c r="AB7641" s="148"/>
    </row>
    <row r="7642" spans="1:28" x14ac:dyDescent="0.2">
      <c r="A7642" s="150"/>
      <c r="B7642" s="149" t="str">
        <f t="shared" si="611"/>
        <v/>
      </c>
      <c r="C7642" s="140">
        <f t="shared" si="612"/>
        <v>81486000</v>
      </c>
      <c r="D7642" s="144"/>
      <c r="G7642" s="147"/>
      <c r="X7642" s="146"/>
      <c r="Y7642" s="146"/>
      <c r="Z7642" s="199"/>
      <c r="AA7642" s="146"/>
      <c r="AB7642" s="148"/>
    </row>
    <row r="7643" spans="1:28" x14ac:dyDescent="0.2">
      <c r="A7643" s="150"/>
      <c r="B7643" s="149" t="str">
        <f t="shared" si="611"/>
        <v/>
      </c>
      <c r="C7643" s="140">
        <f t="shared" si="612"/>
        <v>81496800</v>
      </c>
      <c r="D7643" s="144"/>
      <c r="G7643" s="147"/>
      <c r="X7643" s="146"/>
      <c r="Y7643" s="146"/>
      <c r="Z7643" s="199"/>
      <c r="AA7643" s="146"/>
      <c r="AB7643" s="148"/>
    </row>
    <row r="7644" spans="1:28" x14ac:dyDescent="0.2">
      <c r="A7644" s="150"/>
      <c r="B7644" s="149" t="str">
        <f t="shared" si="611"/>
        <v/>
      </c>
      <c r="C7644" s="140">
        <f t="shared" si="612"/>
        <v>81507600</v>
      </c>
      <c r="D7644" s="144"/>
      <c r="G7644" s="147"/>
      <c r="X7644" s="146"/>
      <c r="Y7644" s="146"/>
      <c r="Z7644" s="199"/>
      <c r="AA7644" s="146"/>
      <c r="AB7644" s="148"/>
    </row>
    <row r="7645" spans="1:28" x14ac:dyDescent="0.2">
      <c r="A7645" s="150"/>
      <c r="B7645" s="149" t="str">
        <f t="shared" si="611"/>
        <v/>
      </c>
      <c r="C7645" s="140">
        <f t="shared" si="612"/>
        <v>81518400</v>
      </c>
      <c r="D7645" s="144"/>
      <c r="G7645" s="147"/>
      <c r="X7645" s="146"/>
      <c r="Y7645" s="146"/>
      <c r="Z7645" s="199"/>
      <c r="AA7645" s="146"/>
      <c r="AB7645" s="148"/>
    </row>
    <row r="7646" spans="1:28" x14ac:dyDescent="0.2">
      <c r="A7646" s="150"/>
      <c r="B7646" s="149" t="str">
        <f t="shared" si="611"/>
        <v/>
      </c>
      <c r="C7646" s="140">
        <f t="shared" si="612"/>
        <v>81529200</v>
      </c>
      <c r="D7646" s="144"/>
      <c r="G7646" s="147"/>
      <c r="X7646" s="146"/>
      <c r="Y7646" s="146"/>
      <c r="Z7646" s="199"/>
      <c r="AA7646" s="146"/>
      <c r="AB7646" s="148"/>
    </row>
    <row r="7647" spans="1:28" x14ac:dyDescent="0.2">
      <c r="A7647" s="150"/>
      <c r="B7647" s="149" t="str">
        <f t="shared" si="611"/>
        <v/>
      </c>
      <c r="C7647" s="140">
        <f t="shared" si="612"/>
        <v>81540000</v>
      </c>
      <c r="D7647" s="144"/>
      <c r="G7647" s="147"/>
      <c r="X7647" s="146"/>
      <c r="Y7647" s="146"/>
      <c r="Z7647" s="199"/>
      <c r="AA7647" s="146"/>
      <c r="AB7647" s="148"/>
    </row>
    <row r="7648" spans="1:28" x14ac:dyDescent="0.2">
      <c r="A7648" s="150"/>
      <c r="B7648" s="149" t="str">
        <f t="shared" si="611"/>
        <v/>
      </c>
      <c r="C7648" s="140">
        <f t="shared" si="612"/>
        <v>81550800</v>
      </c>
      <c r="D7648" s="144"/>
      <c r="G7648" s="147"/>
      <c r="X7648" s="146"/>
      <c r="Y7648" s="146"/>
      <c r="Z7648" s="199"/>
      <c r="AA7648" s="146"/>
      <c r="AB7648" s="148"/>
    </row>
    <row r="7649" spans="1:28" x14ac:dyDescent="0.2">
      <c r="A7649" s="150"/>
      <c r="B7649" s="149" t="str">
        <f t="shared" si="611"/>
        <v/>
      </c>
      <c r="C7649" s="140">
        <f t="shared" si="612"/>
        <v>81561600</v>
      </c>
      <c r="D7649" s="144"/>
      <c r="G7649" s="147"/>
      <c r="X7649" s="146"/>
      <c r="Y7649" s="146"/>
      <c r="Z7649" s="199"/>
      <c r="AA7649" s="146"/>
      <c r="AB7649" s="148"/>
    </row>
    <row r="7650" spans="1:28" x14ac:dyDescent="0.2">
      <c r="A7650" s="150"/>
      <c r="B7650" s="149" t="str">
        <f t="shared" si="611"/>
        <v/>
      </c>
      <c r="C7650" s="140">
        <f t="shared" si="612"/>
        <v>81572400</v>
      </c>
      <c r="D7650" s="144"/>
      <c r="G7650" s="147"/>
      <c r="X7650" s="146"/>
      <c r="Y7650" s="146"/>
      <c r="Z7650" s="199"/>
      <c r="AA7650" s="146"/>
      <c r="AB7650" s="148"/>
    </row>
    <row r="7651" spans="1:28" x14ac:dyDescent="0.2">
      <c r="A7651" s="150"/>
      <c r="B7651" s="149" t="str">
        <f t="shared" si="611"/>
        <v/>
      </c>
      <c r="C7651" s="140">
        <f t="shared" si="612"/>
        <v>81583200</v>
      </c>
      <c r="D7651" s="144"/>
      <c r="G7651" s="147"/>
      <c r="X7651" s="146"/>
      <c r="Y7651" s="146"/>
      <c r="Z7651" s="199"/>
      <c r="AA7651" s="146"/>
      <c r="AB7651" s="148"/>
    </row>
    <row r="7652" spans="1:28" x14ac:dyDescent="0.2">
      <c r="A7652" s="150"/>
      <c r="B7652" s="149" t="str">
        <f t="shared" si="611"/>
        <v/>
      </c>
      <c r="C7652" s="140">
        <f t="shared" si="612"/>
        <v>81594000</v>
      </c>
      <c r="D7652" s="144"/>
      <c r="G7652" s="147"/>
      <c r="X7652" s="146"/>
      <c r="Y7652" s="146"/>
      <c r="Z7652" s="199"/>
      <c r="AA7652" s="146"/>
      <c r="AB7652" s="148"/>
    </row>
    <row r="7653" spans="1:28" x14ac:dyDescent="0.2">
      <c r="A7653" s="150"/>
      <c r="B7653" s="149" t="str">
        <f t="shared" si="611"/>
        <v/>
      </c>
      <c r="C7653" s="140">
        <f t="shared" si="612"/>
        <v>81604800</v>
      </c>
      <c r="D7653" s="144"/>
      <c r="G7653" s="147"/>
      <c r="X7653" s="146"/>
      <c r="Y7653" s="146"/>
      <c r="Z7653" s="199"/>
      <c r="AA7653" s="146"/>
      <c r="AB7653" s="148"/>
    </row>
    <row r="7654" spans="1:28" x14ac:dyDescent="0.2">
      <c r="A7654" s="150"/>
      <c r="B7654" s="149" t="str">
        <f t="shared" si="611"/>
        <v/>
      </c>
      <c r="C7654" s="140">
        <f t="shared" si="612"/>
        <v>81615600</v>
      </c>
      <c r="D7654" s="144"/>
      <c r="G7654" s="147"/>
      <c r="X7654" s="146"/>
      <c r="Y7654" s="146"/>
      <c r="Z7654" s="199"/>
      <c r="AA7654" s="146"/>
      <c r="AB7654" s="148"/>
    </row>
    <row r="7655" spans="1:28" x14ac:dyDescent="0.2">
      <c r="A7655" s="150"/>
      <c r="B7655" s="149" t="str">
        <f t="shared" si="611"/>
        <v/>
      </c>
      <c r="C7655" s="140">
        <f t="shared" si="612"/>
        <v>81626400</v>
      </c>
      <c r="D7655" s="144"/>
      <c r="G7655" s="147"/>
      <c r="X7655" s="146"/>
      <c r="Y7655" s="146"/>
      <c r="Z7655" s="199"/>
      <c r="AA7655" s="146"/>
      <c r="AB7655" s="148"/>
    </row>
    <row r="7656" spans="1:28" x14ac:dyDescent="0.2">
      <c r="A7656" s="150"/>
      <c r="B7656" s="149" t="str">
        <f t="shared" si="611"/>
        <v/>
      </c>
      <c r="C7656" s="140">
        <f t="shared" si="612"/>
        <v>81637200</v>
      </c>
      <c r="D7656" s="144"/>
      <c r="G7656" s="147"/>
      <c r="X7656" s="146"/>
      <c r="Y7656" s="146"/>
      <c r="Z7656" s="199"/>
      <c r="AA7656" s="146"/>
      <c r="AB7656" s="148"/>
    </row>
    <row r="7657" spans="1:28" x14ac:dyDescent="0.2">
      <c r="A7657" s="150"/>
      <c r="B7657" s="149" t="str">
        <f t="shared" si="611"/>
        <v/>
      </c>
      <c r="C7657" s="140">
        <f t="shared" si="612"/>
        <v>81648000</v>
      </c>
      <c r="D7657" s="144"/>
      <c r="G7657" s="147"/>
      <c r="X7657" s="146"/>
      <c r="Y7657" s="146"/>
      <c r="Z7657" s="199"/>
      <c r="AA7657" s="146"/>
      <c r="AB7657" s="148"/>
    </row>
    <row r="7658" spans="1:28" x14ac:dyDescent="0.2">
      <c r="A7658" s="150"/>
      <c r="B7658" s="149" t="str">
        <f t="shared" si="611"/>
        <v/>
      </c>
      <c r="C7658" s="140">
        <f t="shared" si="612"/>
        <v>81658800</v>
      </c>
      <c r="D7658" s="144"/>
      <c r="G7658" s="147"/>
      <c r="X7658" s="146"/>
      <c r="Y7658" s="146"/>
      <c r="Z7658" s="199"/>
      <c r="AA7658" s="146"/>
      <c r="AB7658" s="148"/>
    </row>
    <row r="7659" spans="1:28" x14ac:dyDescent="0.2">
      <c r="A7659" s="150"/>
      <c r="B7659" s="149" t="str">
        <f t="shared" si="611"/>
        <v/>
      </c>
      <c r="C7659" s="140">
        <f t="shared" si="612"/>
        <v>81669600</v>
      </c>
      <c r="D7659" s="144"/>
      <c r="G7659" s="147"/>
      <c r="X7659" s="146"/>
      <c r="Y7659" s="146"/>
      <c r="Z7659" s="199"/>
      <c r="AA7659" s="146"/>
      <c r="AB7659" s="148"/>
    </row>
    <row r="7660" spans="1:28" x14ac:dyDescent="0.2">
      <c r="A7660" s="150"/>
      <c r="B7660" s="149" t="str">
        <f t="shared" si="611"/>
        <v/>
      </c>
      <c r="C7660" s="140">
        <f t="shared" si="612"/>
        <v>81680400</v>
      </c>
      <c r="D7660" s="144"/>
      <c r="G7660" s="147"/>
      <c r="X7660" s="146"/>
      <c r="Y7660" s="146"/>
      <c r="Z7660" s="199"/>
      <c r="AA7660" s="146"/>
      <c r="AB7660" s="148"/>
    </row>
    <row r="7661" spans="1:28" x14ac:dyDescent="0.2">
      <c r="A7661" s="150"/>
      <c r="B7661" s="149" t="str">
        <f t="shared" si="611"/>
        <v/>
      </c>
      <c r="C7661" s="140">
        <f t="shared" si="612"/>
        <v>81691200</v>
      </c>
      <c r="D7661" s="144"/>
      <c r="G7661" s="147"/>
      <c r="X7661" s="146"/>
      <c r="Y7661" s="146"/>
      <c r="Z7661" s="199"/>
      <c r="AA7661" s="146"/>
      <c r="AB7661" s="148"/>
    </row>
    <row r="7662" spans="1:28" x14ac:dyDescent="0.2">
      <c r="A7662" s="150"/>
      <c r="B7662" s="149" t="str">
        <f t="shared" si="611"/>
        <v/>
      </c>
      <c r="C7662" s="140">
        <f t="shared" si="612"/>
        <v>81702000</v>
      </c>
      <c r="D7662" s="144"/>
      <c r="G7662" s="147"/>
      <c r="X7662" s="146"/>
      <c r="Y7662" s="146"/>
      <c r="Z7662" s="199"/>
      <c r="AA7662" s="146"/>
      <c r="AB7662" s="148"/>
    </row>
    <row r="7663" spans="1:28" x14ac:dyDescent="0.2">
      <c r="A7663" s="150"/>
      <c r="B7663" s="149" t="str">
        <f t="shared" si="611"/>
        <v/>
      </c>
      <c r="C7663" s="140">
        <f t="shared" si="612"/>
        <v>81712800</v>
      </c>
      <c r="D7663" s="144"/>
      <c r="G7663" s="147"/>
      <c r="X7663" s="146"/>
      <c r="Y7663" s="146"/>
      <c r="Z7663" s="199"/>
      <c r="AA7663" s="146"/>
      <c r="AB7663" s="148"/>
    </row>
    <row r="7664" spans="1:28" x14ac:dyDescent="0.2">
      <c r="A7664" s="150"/>
      <c r="B7664" s="149" t="str">
        <f t="shared" si="611"/>
        <v/>
      </c>
      <c r="C7664" s="140">
        <f t="shared" si="612"/>
        <v>81723600</v>
      </c>
      <c r="D7664" s="144"/>
      <c r="G7664" s="147"/>
      <c r="X7664" s="146"/>
      <c r="Y7664" s="146"/>
      <c r="Z7664" s="199"/>
      <c r="AA7664" s="146"/>
      <c r="AB7664" s="148"/>
    </row>
    <row r="7665" spans="1:28" x14ac:dyDescent="0.2">
      <c r="A7665" s="150"/>
      <c r="B7665" s="149" t="str">
        <f t="shared" si="611"/>
        <v/>
      </c>
      <c r="C7665" s="140">
        <f t="shared" si="612"/>
        <v>81734400</v>
      </c>
      <c r="D7665" s="144"/>
      <c r="G7665" s="147"/>
      <c r="X7665" s="146"/>
      <c r="Y7665" s="146"/>
      <c r="Z7665" s="199"/>
      <c r="AA7665" s="146"/>
      <c r="AB7665" s="148"/>
    </row>
    <row r="7666" spans="1:28" x14ac:dyDescent="0.2">
      <c r="A7666" s="150"/>
      <c r="B7666" s="149" t="str">
        <f t="shared" si="611"/>
        <v/>
      </c>
      <c r="C7666" s="140">
        <f t="shared" si="612"/>
        <v>81745200</v>
      </c>
      <c r="D7666" s="144"/>
      <c r="G7666" s="147"/>
      <c r="X7666" s="146"/>
      <c r="Y7666" s="146"/>
      <c r="Z7666" s="199"/>
      <c r="AA7666" s="146"/>
      <c r="AB7666" s="148"/>
    </row>
    <row r="7667" spans="1:28" x14ac:dyDescent="0.2">
      <c r="A7667" s="150"/>
      <c r="B7667" s="149" t="str">
        <f t="shared" si="611"/>
        <v/>
      </c>
      <c r="C7667" s="140">
        <f t="shared" si="612"/>
        <v>81756000</v>
      </c>
      <c r="D7667" s="144"/>
      <c r="G7667" s="147"/>
      <c r="X7667" s="146"/>
      <c r="Y7667" s="146"/>
      <c r="Z7667" s="199"/>
      <c r="AA7667" s="146"/>
      <c r="AB7667" s="148"/>
    </row>
    <row r="7668" spans="1:28" x14ac:dyDescent="0.2">
      <c r="A7668" s="150"/>
      <c r="B7668" s="149" t="str">
        <f t="shared" si="611"/>
        <v/>
      </c>
      <c r="C7668" s="140">
        <f t="shared" si="612"/>
        <v>81766800</v>
      </c>
      <c r="D7668" s="144"/>
      <c r="G7668" s="147"/>
      <c r="X7668" s="146"/>
      <c r="Y7668" s="146"/>
      <c r="Z7668" s="199"/>
      <c r="AA7668" s="146"/>
      <c r="AB7668" s="148"/>
    </row>
    <row r="7669" spans="1:28" x14ac:dyDescent="0.2">
      <c r="A7669" s="150"/>
      <c r="B7669" s="149" t="str">
        <f t="shared" si="611"/>
        <v/>
      </c>
      <c r="C7669" s="140">
        <f t="shared" si="612"/>
        <v>81777600</v>
      </c>
      <c r="D7669" s="144"/>
      <c r="G7669" s="147"/>
      <c r="X7669" s="146"/>
      <c r="Y7669" s="146"/>
      <c r="Z7669" s="199"/>
      <c r="AA7669" s="146"/>
      <c r="AB7669" s="148"/>
    </row>
    <row r="7670" spans="1:28" x14ac:dyDescent="0.2">
      <c r="A7670" s="150"/>
      <c r="B7670" s="149" t="str">
        <f t="shared" ref="B7670:B7733" si="613">IF(D7670="","",B7669+$N$5/24+0.000000001)</f>
        <v/>
      </c>
      <c r="C7670" s="140">
        <f t="shared" si="612"/>
        <v>81788400</v>
      </c>
      <c r="D7670" s="144"/>
      <c r="G7670" s="147"/>
      <c r="X7670" s="146"/>
      <c r="Y7670" s="146"/>
      <c r="Z7670" s="199"/>
      <c r="AA7670" s="146"/>
      <c r="AB7670" s="148"/>
    </row>
    <row r="7671" spans="1:28" x14ac:dyDescent="0.2">
      <c r="A7671" s="150"/>
      <c r="B7671" s="149" t="str">
        <f t="shared" si="613"/>
        <v/>
      </c>
      <c r="C7671" s="140">
        <f t="shared" si="612"/>
        <v>81799200</v>
      </c>
      <c r="D7671" s="144"/>
      <c r="G7671" s="147"/>
      <c r="X7671" s="146"/>
      <c r="Y7671" s="146"/>
      <c r="Z7671" s="199"/>
      <c r="AA7671" s="146"/>
      <c r="AB7671" s="148"/>
    </row>
    <row r="7672" spans="1:28" x14ac:dyDescent="0.2">
      <c r="A7672" s="150"/>
      <c r="B7672" s="149" t="str">
        <f t="shared" si="613"/>
        <v/>
      </c>
      <c r="C7672" s="140">
        <f t="shared" si="612"/>
        <v>81810000</v>
      </c>
      <c r="D7672" s="144"/>
      <c r="G7672" s="147"/>
      <c r="X7672" s="146"/>
      <c r="Y7672" s="146"/>
      <c r="Z7672" s="199"/>
      <c r="AA7672" s="146"/>
      <c r="AB7672" s="148"/>
    </row>
    <row r="7673" spans="1:28" x14ac:dyDescent="0.2">
      <c r="A7673" s="150"/>
      <c r="B7673" s="149" t="str">
        <f t="shared" si="613"/>
        <v/>
      </c>
      <c r="C7673" s="140">
        <f t="shared" si="612"/>
        <v>81820800</v>
      </c>
      <c r="D7673" s="144"/>
      <c r="G7673" s="147"/>
      <c r="X7673" s="146"/>
      <c r="Y7673" s="146"/>
      <c r="Z7673" s="199"/>
      <c r="AA7673" s="146"/>
      <c r="AB7673" s="148"/>
    </row>
    <row r="7674" spans="1:28" x14ac:dyDescent="0.2">
      <c r="A7674" s="150"/>
      <c r="B7674" s="149" t="str">
        <f t="shared" si="613"/>
        <v/>
      </c>
      <c r="C7674" s="140">
        <f t="shared" si="612"/>
        <v>81831600</v>
      </c>
      <c r="D7674" s="144"/>
      <c r="G7674" s="147"/>
      <c r="X7674" s="146"/>
      <c r="Y7674" s="146"/>
      <c r="Z7674" s="199"/>
      <c r="AA7674" s="146"/>
      <c r="AB7674" s="148"/>
    </row>
    <row r="7675" spans="1:28" x14ac:dyDescent="0.2">
      <c r="A7675" s="150"/>
      <c r="B7675" s="149" t="str">
        <f t="shared" si="613"/>
        <v/>
      </c>
      <c r="C7675" s="140">
        <f t="shared" si="612"/>
        <v>81842400</v>
      </c>
      <c r="D7675" s="144"/>
      <c r="G7675" s="147"/>
      <c r="X7675" s="146"/>
      <c r="Y7675" s="146"/>
      <c r="Z7675" s="199"/>
      <c r="AA7675" s="146"/>
      <c r="AB7675" s="148"/>
    </row>
    <row r="7676" spans="1:28" x14ac:dyDescent="0.2">
      <c r="A7676" s="150"/>
      <c r="B7676" s="149" t="str">
        <f t="shared" si="613"/>
        <v/>
      </c>
      <c r="C7676" s="140">
        <f t="shared" ref="C7676:C7739" si="614">C7675+$N$5*3600+0.00000000001</f>
        <v>81853200</v>
      </c>
      <c r="D7676" s="144"/>
      <c r="G7676" s="147"/>
      <c r="X7676" s="146"/>
      <c r="Y7676" s="146"/>
      <c r="Z7676" s="199"/>
      <c r="AA7676" s="146"/>
      <c r="AB7676" s="148"/>
    </row>
    <row r="7677" spans="1:28" x14ac:dyDescent="0.2">
      <c r="A7677" s="150"/>
      <c r="B7677" s="149" t="str">
        <f t="shared" si="613"/>
        <v/>
      </c>
      <c r="C7677" s="140">
        <f t="shared" si="614"/>
        <v>81864000</v>
      </c>
      <c r="D7677" s="144"/>
      <c r="G7677" s="147"/>
      <c r="X7677" s="146"/>
      <c r="Y7677" s="146"/>
      <c r="Z7677" s="199"/>
      <c r="AA7677" s="146"/>
      <c r="AB7677" s="148"/>
    </row>
    <row r="7678" spans="1:28" x14ac:dyDescent="0.2">
      <c r="A7678" s="150"/>
      <c r="B7678" s="149" t="str">
        <f t="shared" si="613"/>
        <v/>
      </c>
      <c r="C7678" s="140">
        <f t="shared" si="614"/>
        <v>81874800</v>
      </c>
      <c r="D7678" s="144"/>
      <c r="G7678" s="147"/>
      <c r="X7678" s="146"/>
      <c r="Y7678" s="146"/>
      <c r="Z7678" s="199"/>
      <c r="AA7678" s="146"/>
      <c r="AB7678" s="148"/>
    </row>
    <row r="7679" spans="1:28" x14ac:dyDescent="0.2">
      <c r="A7679" s="150"/>
      <c r="B7679" s="149" t="str">
        <f t="shared" si="613"/>
        <v/>
      </c>
      <c r="C7679" s="140">
        <f t="shared" si="614"/>
        <v>81885600</v>
      </c>
      <c r="D7679" s="144"/>
      <c r="G7679" s="147"/>
      <c r="X7679" s="146"/>
      <c r="Y7679" s="146"/>
      <c r="Z7679" s="199"/>
      <c r="AA7679" s="146"/>
      <c r="AB7679" s="148"/>
    </row>
    <row r="7680" spans="1:28" x14ac:dyDescent="0.2">
      <c r="A7680" s="150"/>
      <c r="B7680" s="149" t="str">
        <f t="shared" si="613"/>
        <v/>
      </c>
      <c r="C7680" s="140">
        <f t="shared" si="614"/>
        <v>81896400</v>
      </c>
      <c r="D7680" s="144"/>
      <c r="G7680" s="147"/>
      <c r="X7680" s="146"/>
      <c r="Y7680" s="146"/>
      <c r="Z7680" s="199"/>
      <c r="AA7680" s="146"/>
      <c r="AB7680" s="148"/>
    </row>
    <row r="7681" spans="1:28" x14ac:dyDescent="0.2">
      <c r="A7681" s="150"/>
      <c r="B7681" s="149" t="str">
        <f t="shared" si="613"/>
        <v/>
      </c>
      <c r="C7681" s="140">
        <f t="shared" si="614"/>
        <v>81907200</v>
      </c>
      <c r="D7681" s="144"/>
      <c r="G7681" s="147"/>
      <c r="X7681" s="146"/>
      <c r="Y7681" s="146"/>
      <c r="Z7681" s="199"/>
      <c r="AA7681" s="146"/>
      <c r="AB7681" s="148"/>
    </row>
    <row r="7682" spans="1:28" x14ac:dyDescent="0.2">
      <c r="A7682" s="150"/>
      <c r="B7682" s="149" t="str">
        <f t="shared" si="613"/>
        <v/>
      </c>
      <c r="C7682" s="140">
        <f t="shared" si="614"/>
        <v>81918000</v>
      </c>
      <c r="D7682" s="144"/>
      <c r="G7682" s="147"/>
      <c r="X7682" s="146"/>
      <c r="Y7682" s="146"/>
      <c r="Z7682" s="199"/>
      <c r="AA7682" s="146"/>
      <c r="AB7682" s="148"/>
    </row>
    <row r="7683" spans="1:28" x14ac:dyDescent="0.2">
      <c r="A7683" s="150"/>
      <c r="B7683" s="149" t="str">
        <f t="shared" si="613"/>
        <v/>
      </c>
      <c r="C7683" s="140">
        <f t="shared" si="614"/>
        <v>81928800</v>
      </c>
      <c r="D7683" s="144"/>
      <c r="G7683" s="147"/>
      <c r="X7683" s="146"/>
      <c r="Y7683" s="146"/>
      <c r="Z7683" s="199"/>
      <c r="AA7683" s="146"/>
      <c r="AB7683" s="148"/>
    </row>
    <row r="7684" spans="1:28" x14ac:dyDescent="0.2">
      <c r="A7684" s="150"/>
      <c r="B7684" s="149" t="str">
        <f t="shared" si="613"/>
        <v/>
      </c>
      <c r="C7684" s="140">
        <f t="shared" si="614"/>
        <v>81939600</v>
      </c>
      <c r="D7684" s="144"/>
      <c r="G7684" s="147"/>
      <c r="X7684" s="146"/>
      <c r="Y7684" s="146"/>
      <c r="Z7684" s="199"/>
      <c r="AA7684" s="146"/>
      <c r="AB7684" s="148"/>
    </row>
    <row r="7685" spans="1:28" x14ac:dyDescent="0.2">
      <c r="A7685" s="150"/>
      <c r="B7685" s="149" t="str">
        <f t="shared" si="613"/>
        <v/>
      </c>
      <c r="C7685" s="140">
        <f t="shared" si="614"/>
        <v>81950400</v>
      </c>
      <c r="D7685" s="144"/>
      <c r="G7685" s="147"/>
      <c r="X7685" s="146"/>
      <c r="Y7685" s="146"/>
      <c r="Z7685" s="199"/>
      <c r="AA7685" s="146"/>
      <c r="AB7685" s="148"/>
    </row>
    <row r="7686" spans="1:28" x14ac:dyDescent="0.2">
      <c r="A7686" s="150"/>
      <c r="B7686" s="149" t="str">
        <f t="shared" si="613"/>
        <v/>
      </c>
      <c r="C7686" s="140">
        <f t="shared" si="614"/>
        <v>81961200</v>
      </c>
      <c r="D7686" s="144"/>
      <c r="G7686" s="147"/>
      <c r="X7686" s="146"/>
      <c r="Y7686" s="146"/>
      <c r="Z7686" s="199"/>
      <c r="AA7686" s="146"/>
      <c r="AB7686" s="148"/>
    </row>
    <row r="7687" spans="1:28" x14ac:dyDescent="0.2">
      <c r="A7687" s="150"/>
      <c r="B7687" s="149" t="str">
        <f t="shared" si="613"/>
        <v/>
      </c>
      <c r="C7687" s="140">
        <f t="shared" si="614"/>
        <v>81972000</v>
      </c>
      <c r="D7687" s="144"/>
      <c r="G7687" s="147"/>
      <c r="X7687" s="146"/>
      <c r="Y7687" s="146"/>
      <c r="Z7687" s="199"/>
      <c r="AA7687" s="146"/>
      <c r="AB7687" s="148"/>
    </row>
    <row r="7688" spans="1:28" x14ac:dyDescent="0.2">
      <c r="A7688" s="150"/>
      <c r="B7688" s="149" t="str">
        <f t="shared" si="613"/>
        <v/>
      </c>
      <c r="C7688" s="140">
        <f t="shared" si="614"/>
        <v>81982800</v>
      </c>
      <c r="D7688" s="144"/>
      <c r="G7688" s="147"/>
      <c r="X7688" s="146"/>
      <c r="Y7688" s="146"/>
      <c r="Z7688" s="199"/>
      <c r="AA7688" s="146"/>
      <c r="AB7688" s="148"/>
    </row>
    <row r="7689" spans="1:28" x14ac:dyDescent="0.2">
      <c r="A7689" s="150"/>
      <c r="B7689" s="149" t="str">
        <f t="shared" si="613"/>
        <v/>
      </c>
      <c r="C7689" s="140">
        <f t="shared" si="614"/>
        <v>81993600</v>
      </c>
      <c r="D7689" s="144"/>
      <c r="G7689" s="147"/>
      <c r="X7689" s="146"/>
      <c r="Y7689" s="146"/>
      <c r="Z7689" s="199"/>
      <c r="AA7689" s="146"/>
      <c r="AB7689" s="148"/>
    </row>
    <row r="7690" spans="1:28" x14ac:dyDescent="0.2">
      <c r="A7690" s="150"/>
      <c r="B7690" s="149" t="str">
        <f t="shared" si="613"/>
        <v/>
      </c>
      <c r="C7690" s="140">
        <f t="shared" si="614"/>
        <v>82004400</v>
      </c>
      <c r="D7690" s="144"/>
      <c r="G7690" s="147"/>
      <c r="X7690" s="146"/>
      <c r="Y7690" s="146"/>
      <c r="Z7690" s="199"/>
      <c r="AA7690" s="146"/>
      <c r="AB7690" s="148"/>
    </row>
    <row r="7691" spans="1:28" x14ac:dyDescent="0.2">
      <c r="A7691" s="150"/>
      <c r="B7691" s="149" t="str">
        <f t="shared" si="613"/>
        <v/>
      </c>
      <c r="C7691" s="140">
        <f t="shared" si="614"/>
        <v>82015200</v>
      </c>
      <c r="D7691" s="144"/>
      <c r="G7691" s="147"/>
      <c r="X7691" s="146"/>
      <c r="Y7691" s="146"/>
      <c r="Z7691" s="199"/>
      <c r="AA7691" s="146"/>
      <c r="AB7691" s="148"/>
    </row>
    <row r="7692" spans="1:28" x14ac:dyDescent="0.2">
      <c r="A7692" s="150"/>
      <c r="B7692" s="149" t="str">
        <f t="shared" si="613"/>
        <v/>
      </c>
      <c r="C7692" s="140">
        <f t="shared" si="614"/>
        <v>82026000</v>
      </c>
      <c r="D7692" s="144"/>
      <c r="G7692" s="147"/>
      <c r="X7692" s="146"/>
      <c r="Y7692" s="146"/>
      <c r="Z7692" s="199"/>
      <c r="AA7692" s="146"/>
      <c r="AB7692" s="148"/>
    </row>
    <row r="7693" spans="1:28" x14ac:dyDescent="0.2">
      <c r="A7693" s="150"/>
      <c r="B7693" s="149" t="str">
        <f t="shared" si="613"/>
        <v/>
      </c>
      <c r="C7693" s="140">
        <f t="shared" si="614"/>
        <v>82036800</v>
      </c>
      <c r="D7693" s="144"/>
      <c r="G7693" s="147"/>
      <c r="X7693" s="146"/>
      <c r="Y7693" s="146"/>
      <c r="Z7693" s="199"/>
      <c r="AA7693" s="146"/>
      <c r="AB7693" s="148"/>
    </row>
    <row r="7694" spans="1:28" x14ac:dyDescent="0.2">
      <c r="A7694" s="150"/>
      <c r="B7694" s="149" t="str">
        <f t="shared" si="613"/>
        <v/>
      </c>
      <c r="C7694" s="140">
        <f t="shared" si="614"/>
        <v>82047600</v>
      </c>
      <c r="D7694" s="144"/>
      <c r="G7694" s="147"/>
      <c r="X7694" s="146"/>
      <c r="Y7694" s="146"/>
      <c r="Z7694" s="199"/>
      <c r="AA7694" s="146"/>
      <c r="AB7694" s="148"/>
    </row>
    <row r="7695" spans="1:28" x14ac:dyDescent="0.2">
      <c r="A7695" s="150"/>
      <c r="B7695" s="149" t="str">
        <f t="shared" si="613"/>
        <v/>
      </c>
      <c r="C7695" s="140">
        <f t="shared" si="614"/>
        <v>82058400</v>
      </c>
      <c r="D7695" s="144"/>
      <c r="G7695" s="147"/>
      <c r="X7695" s="146"/>
      <c r="Y7695" s="146"/>
      <c r="Z7695" s="199"/>
      <c r="AA7695" s="146"/>
      <c r="AB7695" s="148"/>
    </row>
    <row r="7696" spans="1:28" x14ac:dyDescent="0.2">
      <c r="A7696" s="150"/>
      <c r="B7696" s="149" t="str">
        <f t="shared" si="613"/>
        <v/>
      </c>
      <c r="C7696" s="140">
        <f t="shared" si="614"/>
        <v>82069200</v>
      </c>
      <c r="D7696" s="144"/>
      <c r="G7696" s="147"/>
      <c r="X7696" s="146"/>
      <c r="Y7696" s="146"/>
      <c r="Z7696" s="199"/>
      <c r="AA7696" s="146"/>
      <c r="AB7696" s="148"/>
    </row>
    <row r="7697" spans="1:28" x14ac:dyDescent="0.2">
      <c r="A7697" s="150"/>
      <c r="B7697" s="149" t="str">
        <f t="shared" si="613"/>
        <v/>
      </c>
      <c r="C7697" s="140">
        <f t="shared" si="614"/>
        <v>82080000</v>
      </c>
      <c r="D7697" s="144"/>
      <c r="G7697" s="147"/>
      <c r="X7697" s="146"/>
      <c r="Y7697" s="146"/>
      <c r="Z7697" s="199"/>
      <c r="AA7697" s="146"/>
      <c r="AB7697" s="148"/>
    </row>
    <row r="7698" spans="1:28" x14ac:dyDescent="0.2">
      <c r="A7698" s="150"/>
      <c r="B7698" s="149" t="str">
        <f t="shared" si="613"/>
        <v/>
      </c>
      <c r="C7698" s="140">
        <f t="shared" si="614"/>
        <v>82090800</v>
      </c>
      <c r="D7698" s="144"/>
      <c r="G7698" s="147"/>
      <c r="X7698" s="146"/>
      <c r="Y7698" s="146"/>
      <c r="Z7698" s="199"/>
      <c r="AA7698" s="146"/>
      <c r="AB7698" s="148"/>
    </row>
    <row r="7699" spans="1:28" x14ac:dyDescent="0.2">
      <c r="A7699" s="150"/>
      <c r="B7699" s="149" t="str">
        <f t="shared" si="613"/>
        <v/>
      </c>
      <c r="C7699" s="140">
        <f t="shared" si="614"/>
        <v>82101600</v>
      </c>
      <c r="D7699" s="144"/>
      <c r="G7699" s="147"/>
      <c r="X7699" s="146"/>
      <c r="Y7699" s="146"/>
      <c r="Z7699" s="199"/>
      <c r="AA7699" s="146"/>
      <c r="AB7699" s="148"/>
    </row>
    <row r="7700" spans="1:28" x14ac:dyDescent="0.2">
      <c r="A7700" s="150"/>
      <c r="B7700" s="149" t="str">
        <f t="shared" si="613"/>
        <v/>
      </c>
      <c r="C7700" s="140">
        <f t="shared" si="614"/>
        <v>82112400</v>
      </c>
      <c r="D7700" s="144"/>
      <c r="G7700" s="147"/>
      <c r="X7700" s="146"/>
      <c r="Y7700" s="146"/>
      <c r="Z7700" s="199"/>
      <c r="AA7700" s="146"/>
      <c r="AB7700" s="148"/>
    </row>
    <row r="7701" spans="1:28" x14ac:dyDescent="0.2">
      <c r="A7701" s="150"/>
      <c r="B7701" s="149" t="str">
        <f t="shared" si="613"/>
        <v/>
      </c>
      <c r="C7701" s="140">
        <f t="shared" si="614"/>
        <v>82123200</v>
      </c>
      <c r="D7701" s="144"/>
      <c r="G7701" s="147"/>
      <c r="X7701" s="146"/>
      <c r="Y7701" s="146"/>
      <c r="Z7701" s="199"/>
      <c r="AA7701" s="146"/>
      <c r="AB7701" s="148"/>
    </row>
    <row r="7702" spans="1:28" x14ac:dyDescent="0.2">
      <c r="A7702" s="150"/>
      <c r="B7702" s="149" t="str">
        <f t="shared" si="613"/>
        <v/>
      </c>
      <c r="C7702" s="140">
        <f t="shared" si="614"/>
        <v>82134000</v>
      </c>
      <c r="D7702" s="144"/>
      <c r="G7702" s="147"/>
      <c r="X7702" s="146"/>
      <c r="Y7702" s="146"/>
      <c r="Z7702" s="199"/>
      <c r="AA7702" s="146"/>
      <c r="AB7702" s="148"/>
    </row>
    <row r="7703" spans="1:28" x14ac:dyDescent="0.2">
      <c r="A7703" s="150"/>
      <c r="B7703" s="149" t="str">
        <f t="shared" si="613"/>
        <v/>
      </c>
      <c r="C7703" s="140">
        <f t="shared" si="614"/>
        <v>82144800</v>
      </c>
      <c r="D7703" s="144"/>
      <c r="G7703" s="147"/>
      <c r="X7703" s="146"/>
      <c r="Y7703" s="146"/>
      <c r="Z7703" s="199"/>
      <c r="AA7703" s="146"/>
      <c r="AB7703" s="148"/>
    </row>
    <row r="7704" spans="1:28" x14ac:dyDescent="0.2">
      <c r="A7704" s="150"/>
      <c r="B7704" s="149" t="str">
        <f t="shared" si="613"/>
        <v/>
      </c>
      <c r="C7704" s="140">
        <f t="shared" si="614"/>
        <v>82155600</v>
      </c>
      <c r="D7704" s="144"/>
      <c r="G7704" s="147"/>
      <c r="X7704" s="146"/>
      <c r="Y7704" s="146"/>
      <c r="Z7704" s="199"/>
      <c r="AA7704" s="146"/>
      <c r="AB7704" s="148"/>
    </row>
    <row r="7705" spans="1:28" x14ac:dyDescent="0.2">
      <c r="A7705" s="150"/>
      <c r="B7705" s="149" t="str">
        <f t="shared" si="613"/>
        <v/>
      </c>
      <c r="C7705" s="140">
        <f t="shared" si="614"/>
        <v>82166400</v>
      </c>
      <c r="D7705" s="144"/>
      <c r="G7705" s="147"/>
      <c r="X7705" s="146"/>
      <c r="Y7705" s="146"/>
      <c r="Z7705" s="199"/>
      <c r="AA7705" s="146"/>
      <c r="AB7705" s="148"/>
    </row>
    <row r="7706" spans="1:28" x14ac:dyDescent="0.2">
      <c r="A7706" s="150"/>
      <c r="B7706" s="149" t="str">
        <f t="shared" si="613"/>
        <v/>
      </c>
      <c r="C7706" s="140">
        <f t="shared" si="614"/>
        <v>82177200</v>
      </c>
      <c r="D7706" s="144"/>
      <c r="G7706" s="147"/>
      <c r="X7706" s="146"/>
      <c r="Y7706" s="146"/>
      <c r="Z7706" s="199"/>
      <c r="AA7706" s="146"/>
      <c r="AB7706" s="148"/>
    </row>
    <row r="7707" spans="1:28" x14ac:dyDescent="0.2">
      <c r="A7707" s="150"/>
      <c r="B7707" s="149" t="str">
        <f t="shared" si="613"/>
        <v/>
      </c>
      <c r="C7707" s="140">
        <f t="shared" si="614"/>
        <v>82188000</v>
      </c>
      <c r="D7707" s="144"/>
      <c r="G7707" s="147"/>
      <c r="X7707" s="146"/>
      <c r="Y7707" s="146"/>
      <c r="Z7707" s="199"/>
      <c r="AA7707" s="146"/>
      <c r="AB7707" s="148"/>
    </row>
    <row r="7708" spans="1:28" x14ac:dyDescent="0.2">
      <c r="A7708" s="150"/>
      <c r="B7708" s="149" t="str">
        <f t="shared" si="613"/>
        <v/>
      </c>
      <c r="C7708" s="140">
        <f t="shared" si="614"/>
        <v>82198800</v>
      </c>
      <c r="D7708" s="144"/>
      <c r="G7708" s="147"/>
      <c r="X7708" s="146"/>
      <c r="Y7708" s="146"/>
      <c r="Z7708" s="199"/>
      <c r="AA7708" s="146"/>
      <c r="AB7708" s="148"/>
    </row>
    <row r="7709" spans="1:28" x14ac:dyDescent="0.2">
      <c r="A7709" s="150"/>
      <c r="B7709" s="149" t="str">
        <f t="shared" si="613"/>
        <v/>
      </c>
      <c r="C7709" s="140">
        <f t="shared" si="614"/>
        <v>82209600</v>
      </c>
      <c r="D7709" s="144"/>
      <c r="G7709" s="147"/>
      <c r="X7709" s="146"/>
      <c r="Y7709" s="146"/>
      <c r="Z7709" s="199"/>
      <c r="AA7709" s="146"/>
      <c r="AB7709" s="148"/>
    </row>
    <row r="7710" spans="1:28" x14ac:dyDescent="0.2">
      <c r="A7710" s="150"/>
      <c r="B7710" s="149" t="str">
        <f t="shared" si="613"/>
        <v/>
      </c>
      <c r="C7710" s="140">
        <f t="shared" si="614"/>
        <v>82220400</v>
      </c>
      <c r="D7710" s="144"/>
      <c r="G7710" s="147"/>
      <c r="X7710" s="146"/>
      <c r="Y7710" s="146"/>
      <c r="Z7710" s="199"/>
      <c r="AA7710" s="146"/>
      <c r="AB7710" s="148"/>
    </row>
    <row r="7711" spans="1:28" x14ac:dyDescent="0.2">
      <c r="A7711" s="150"/>
      <c r="B7711" s="149" t="str">
        <f t="shared" si="613"/>
        <v/>
      </c>
      <c r="C7711" s="140">
        <f t="shared" si="614"/>
        <v>82231200</v>
      </c>
      <c r="D7711" s="144"/>
      <c r="G7711" s="147"/>
      <c r="X7711" s="146"/>
      <c r="Y7711" s="146"/>
      <c r="Z7711" s="199"/>
      <c r="AA7711" s="146"/>
      <c r="AB7711" s="148"/>
    </row>
    <row r="7712" spans="1:28" x14ac:dyDescent="0.2">
      <c r="A7712" s="150"/>
      <c r="B7712" s="149" t="str">
        <f t="shared" si="613"/>
        <v/>
      </c>
      <c r="C7712" s="140">
        <f t="shared" si="614"/>
        <v>82242000</v>
      </c>
      <c r="D7712" s="144"/>
      <c r="G7712" s="147"/>
      <c r="X7712" s="146"/>
      <c r="Y7712" s="146"/>
      <c r="Z7712" s="199"/>
      <c r="AA7712" s="146"/>
      <c r="AB7712" s="148"/>
    </row>
    <row r="7713" spans="1:28" x14ac:dyDescent="0.2">
      <c r="A7713" s="150"/>
      <c r="B7713" s="149" t="str">
        <f t="shared" si="613"/>
        <v/>
      </c>
      <c r="C7713" s="140">
        <f t="shared" si="614"/>
        <v>82252800</v>
      </c>
      <c r="D7713" s="144"/>
      <c r="G7713" s="147"/>
      <c r="X7713" s="146"/>
      <c r="Y7713" s="146"/>
      <c r="Z7713" s="199"/>
      <c r="AA7713" s="146"/>
      <c r="AB7713" s="148"/>
    </row>
    <row r="7714" spans="1:28" x14ac:dyDescent="0.2">
      <c r="A7714" s="150"/>
      <c r="B7714" s="149" t="str">
        <f t="shared" si="613"/>
        <v/>
      </c>
      <c r="C7714" s="140">
        <f t="shared" si="614"/>
        <v>82263600</v>
      </c>
      <c r="D7714" s="144"/>
      <c r="G7714" s="147"/>
      <c r="X7714" s="146"/>
      <c r="Y7714" s="146"/>
      <c r="Z7714" s="199"/>
      <c r="AA7714" s="146"/>
      <c r="AB7714" s="148"/>
    </row>
    <row r="7715" spans="1:28" x14ac:dyDescent="0.2">
      <c r="A7715" s="150"/>
      <c r="B7715" s="149" t="str">
        <f t="shared" si="613"/>
        <v/>
      </c>
      <c r="C7715" s="140">
        <f t="shared" si="614"/>
        <v>82274400</v>
      </c>
      <c r="D7715" s="144"/>
      <c r="G7715" s="147"/>
      <c r="X7715" s="146"/>
      <c r="Y7715" s="146"/>
      <c r="Z7715" s="199"/>
      <c r="AA7715" s="146"/>
      <c r="AB7715" s="148"/>
    </row>
    <row r="7716" spans="1:28" x14ac:dyDescent="0.2">
      <c r="A7716" s="150"/>
      <c r="B7716" s="149" t="str">
        <f t="shared" si="613"/>
        <v/>
      </c>
      <c r="C7716" s="140">
        <f t="shared" si="614"/>
        <v>82285200</v>
      </c>
      <c r="D7716" s="144"/>
      <c r="G7716" s="147"/>
      <c r="X7716" s="146"/>
      <c r="Y7716" s="146"/>
      <c r="Z7716" s="199"/>
      <c r="AA7716" s="146"/>
      <c r="AB7716" s="148"/>
    </row>
    <row r="7717" spans="1:28" x14ac:dyDescent="0.2">
      <c r="A7717" s="150"/>
      <c r="B7717" s="149" t="str">
        <f t="shared" si="613"/>
        <v/>
      </c>
      <c r="C7717" s="140">
        <f t="shared" si="614"/>
        <v>82296000</v>
      </c>
      <c r="D7717" s="144"/>
      <c r="G7717" s="147"/>
      <c r="X7717" s="146"/>
      <c r="Y7717" s="146"/>
      <c r="Z7717" s="199"/>
      <c r="AA7717" s="146"/>
      <c r="AB7717" s="148"/>
    </row>
    <row r="7718" spans="1:28" x14ac:dyDescent="0.2">
      <c r="A7718" s="150"/>
      <c r="B7718" s="149" t="str">
        <f t="shared" si="613"/>
        <v/>
      </c>
      <c r="C7718" s="140">
        <f t="shared" si="614"/>
        <v>82306800</v>
      </c>
      <c r="D7718" s="144"/>
      <c r="G7718" s="147"/>
      <c r="X7718" s="146"/>
      <c r="Y7718" s="146"/>
      <c r="Z7718" s="199"/>
      <c r="AA7718" s="146"/>
      <c r="AB7718" s="148"/>
    </row>
    <row r="7719" spans="1:28" x14ac:dyDescent="0.2">
      <c r="A7719" s="150"/>
      <c r="B7719" s="149" t="str">
        <f t="shared" si="613"/>
        <v/>
      </c>
      <c r="C7719" s="140">
        <f t="shared" si="614"/>
        <v>82317600</v>
      </c>
      <c r="D7719" s="144"/>
      <c r="G7719" s="147"/>
      <c r="X7719" s="146"/>
      <c r="Y7719" s="146"/>
      <c r="Z7719" s="199"/>
      <c r="AA7719" s="146"/>
      <c r="AB7719" s="148"/>
    </row>
    <row r="7720" spans="1:28" x14ac:dyDescent="0.2">
      <c r="A7720" s="150"/>
      <c r="B7720" s="149" t="str">
        <f t="shared" si="613"/>
        <v/>
      </c>
      <c r="C7720" s="140">
        <f t="shared" si="614"/>
        <v>82328400</v>
      </c>
      <c r="D7720" s="144"/>
      <c r="G7720" s="147"/>
      <c r="X7720" s="146"/>
      <c r="Y7720" s="146"/>
      <c r="Z7720" s="199"/>
      <c r="AA7720" s="146"/>
      <c r="AB7720" s="148"/>
    </row>
    <row r="7721" spans="1:28" x14ac:dyDescent="0.2">
      <c r="A7721" s="150"/>
      <c r="B7721" s="149" t="str">
        <f t="shared" si="613"/>
        <v/>
      </c>
      <c r="C7721" s="140">
        <f t="shared" si="614"/>
        <v>82339200</v>
      </c>
      <c r="D7721" s="144"/>
      <c r="G7721" s="147"/>
      <c r="X7721" s="146"/>
      <c r="Y7721" s="146"/>
      <c r="Z7721" s="199"/>
      <c r="AA7721" s="146"/>
      <c r="AB7721" s="148"/>
    </row>
    <row r="7722" spans="1:28" x14ac:dyDescent="0.2">
      <c r="A7722" s="150"/>
      <c r="B7722" s="149" t="str">
        <f t="shared" si="613"/>
        <v/>
      </c>
      <c r="C7722" s="140">
        <f t="shared" si="614"/>
        <v>82350000</v>
      </c>
      <c r="D7722" s="144"/>
      <c r="G7722" s="147"/>
      <c r="X7722" s="146"/>
      <c r="Y7722" s="146"/>
      <c r="Z7722" s="199"/>
      <c r="AA7722" s="146"/>
      <c r="AB7722" s="148"/>
    </row>
    <row r="7723" spans="1:28" x14ac:dyDescent="0.2">
      <c r="A7723" s="150"/>
      <c r="B7723" s="149" t="str">
        <f t="shared" si="613"/>
        <v/>
      </c>
      <c r="C7723" s="140">
        <f t="shared" si="614"/>
        <v>82360800</v>
      </c>
      <c r="D7723" s="144"/>
      <c r="G7723" s="147"/>
      <c r="X7723" s="146"/>
      <c r="Y7723" s="146"/>
      <c r="Z7723" s="199"/>
      <c r="AA7723" s="146"/>
      <c r="AB7723" s="148"/>
    </row>
    <row r="7724" spans="1:28" x14ac:dyDescent="0.2">
      <c r="A7724" s="150"/>
      <c r="B7724" s="149" t="str">
        <f t="shared" si="613"/>
        <v/>
      </c>
      <c r="C7724" s="140">
        <f t="shared" si="614"/>
        <v>82371600</v>
      </c>
      <c r="D7724" s="144"/>
      <c r="G7724" s="147"/>
      <c r="X7724" s="146"/>
      <c r="Y7724" s="146"/>
      <c r="Z7724" s="199"/>
      <c r="AA7724" s="146"/>
      <c r="AB7724" s="148"/>
    </row>
    <row r="7725" spans="1:28" x14ac:dyDescent="0.2">
      <c r="A7725" s="150"/>
      <c r="B7725" s="149" t="str">
        <f t="shared" si="613"/>
        <v/>
      </c>
      <c r="C7725" s="140">
        <f t="shared" si="614"/>
        <v>82382400</v>
      </c>
      <c r="D7725" s="144"/>
      <c r="G7725" s="147"/>
      <c r="X7725" s="146"/>
      <c r="Y7725" s="146"/>
      <c r="Z7725" s="199"/>
      <c r="AA7725" s="146"/>
      <c r="AB7725" s="148"/>
    </row>
    <row r="7726" spans="1:28" x14ac:dyDescent="0.2">
      <c r="A7726" s="150"/>
      <c r="B7726" s="149" t="str">
        <f t="shared" si="613"/>
        <v/>
      </c>
      <c r="C7726" s="140">
        <f t="shared" si="614"/>
        <v>82393200</v>
      </c>
      <c r="D7726" s="144"/>
      <c r="G7726" s="147"/>
      <c r="X7726" s="146"/>
      <c r="Y7726" s="146"/>
      <c r="Z7726" s="199"/>
      <c r="AA7726" s="146"/>
      <c r="AB7726" s="148"/>
    </row>
    <row r="7727" spans="1:28" x14ac:dyDescent="0.2">
      <c r="A7727" s="150"/>
      <c r="B7727" s="149" t="str">
        <f t="shared" si="613"/>
        <v/>
      </c>
      <c r="C7727" s="140">
        <f t="shared" si="614"/>
        <v>82404000</v>
      </c>
      <c r="D7727" s="144"/>
      <c r="G7727" s="147"/>
      <c r="X7727" s="146"/>
      <c r="Y7727" s="146"/>
      <c r="Z7727" s="199"/>
      <c r="AA7727" s="146"/>
      <c r="AB7727" s="148"/>
    </row>
    <row r="7728" spans="1:28" x14ac:dyDescent="0.2">
      <c r="A7728" s="150"/>
      <c r="B7728" s="149" t="str">
        <f t="shared" si="613"/>
        <v/>
      </c>
      <c r="C7728" s="140">
        <f t="shared" si="614"/>
        <v>82414800</v>
      </c>
      <c r="D7728" s="144"/>
      <c r="G7728" s="147"/>
      <c r="X7728" s="146"/>
      <c r="Y7728" s="146"/>
      <c r="Z7728" s="199"/>
      <c r="AA7728" s="146"/>
      <c r="AB7728" s="148"/>
    </row>
    <row r="7729" spans="1:28" x14ac:dyDescent="0.2">
      <c r="A7729" s="150"/>
      <c r="B7729" s="149" t="str">
        <f t="shared" si="613"/>
        <v/>
      </c>
      <c r="C7729" s="140">
        <f t="shared" si="614"/>
        <v>82425600</v>
      </c>
      <c r="D7729" s="144"/>
      <c r="G7729" s="147"/>
      <c r="X7729" s="146"/>
      <c r="Y7729" s="146"/>
      <c r="Z7729" s="199"/>
      <c r="AA7729" s="146"/>
      <c r="AB7729" s="148"/>
    </row>
    <row r="7730" spans="1:28" x14ac:dyDescent="0.2">
      <c r="A7730" s="150"/>
      <c r="B7730" s="149" t="str">
        <f t="shared" si="613"/>
        <v/>
      </c>
      <c r="C7730" s="140">
        <f t="shared" si="614"/>
        <v>82436400</v>
      </c>
      <c r="D7730" s="144"/>
      <c r="G7730" s="147"/>
      <c r="X7730" s="146"/>
      <c r="Y7730" s="146"/>
      <c r="Z7730" s="199"/>
      <c r="AA7730" s="146"/>
      <c r="AB7730" s="148"/>
    </row>
    <row r="7731" spans="1:28" x14ac:dyDescent="0.2">
      <c r="A7731" s="150"/>
      <c r="B7731" s="149" t="str">
        <f t="shared" si="613"/>
        <v/>
      </c>
      <c r="C7731" s="140">
        <f t="shared" si="614"/>
        <v>82447200</v>
      </c>
      <c r="D7731" s="144"/>
      <c r="G7731" s="147"/>
      <c r="X7731" s="146"/>
      <c r="Y7731" s="146"/>
      <c r="Z7731" s="199"/>
      <c r="AA7731" s="146"/>
      <c r="AB7731" s="148"/>
    </row>
    <row r="7732" spans="1:28" x14ac:dyDescent="0.2">
      <c r="A7732" s="150"/>
      <c r="B7732" s="149" t="str">
        <f t="shared" si="613"/>
        <v/>
      </c>
      <c r="C7732" s="140">
        <f t="shared" si="614"/>
        <v>82458000</v>
      </c>
      <c r="D7732" s="144"/>
      <c r="G7732" s="147"/>
      <c r="X7732" s="146"/>
      <c r="Y7732" s="146"/>
      <c r="Z7732" s="199"/>
      <c r="AA7732" s="146"/>
      <c r="AB7732" s="148"/>
    </row>
    <row r="7733" spans="1:28" x14ac:dyDescent="0.2">
      <c r="A7733" s="150"/>
      <c r="B7733" s="149" t="str">
        <f t="shared" si="613"/>
        <v/>
      </c>
      <c r="C7733" s="140">
        <f t="shared" si="614"/>
        <v>82468800</v>
      </c>
      <c r="D7733" s="144"/>
      <c r="G7733" s="147"/>
      <c r="X7733" s="146"/>
      <c r="Y7733" s="146"/>
      <c r="Z7733" s="199"/>
      <c r="AA7733" s="146"/>
      <c r="AB7733" s="148"/>
    </row>
    <row r="7734" spans="1:28" x14ac:dyDescent="0.2">
      <c r="A7734" s="150"/>
      <c r="B7734" s="149" t="str">
        <f t="shared" ref="B7734:B7797" si="615">IF(D7734="","",B7733+$N$5/24+0.000000001)</f>
        <v/>
      </c>
      <c r="C7734" s="140">
        <f t="shared" si="614"/>
        <v>82479600</v>
      </c>
      <c r="D7734" s="144"/>
      <c r="G7734" s="147"/>
      <c r="X7734" s="146"/>
      <c r="Y7734" s="146"/>
      <c r="Z7734" s="199"/>
      <c r="AA7734" s="146"/>
      <c r="AB7734" s="148"/>
    </row>
    <row r="7735" spans="1:28" x14ac:dyDescent="0.2">
      <c r="A7735" s="150"/>
      <c r="B7735" s="149" t="str">
        <f t="shared" si="615"/>
        <v/>
      </c>
      <c r="C7735" s="140">
        <f t="shared" si="614"/>
        <v>82490400</v>
      </c>
      <c r="D7735" s="144"/>
      <c r="G7735" s="147"/>
      <c r="X7735" s="146"/>
      <c r="Y7735" s="146"/>
      <c r="Z7735" s="199"/>
      <c r="AA7735" s="146"/>
      <c r="AB7735" s="148"/>
    </row>
    <row r="7736" spans="1:28" x14ac:dyDescent="0.2">
      <c r="A7736" s="150"/>
      <c r="B7736" s="149" t="str">
        <f t="shared" si="615"/>
        <v/>
      </c>
      <c r="C7736" s="140">
        <f t="shared" si="614"/>
        <v>82501200</v>
      </c>
      <c r="D7736" s="144"/>
      <c r="G7736" s="147"/>
      <c r="X7736" s="146"/>
      <c r="Y7736" s="146"/>
      <c r="Z7736" s="199"/>
      <c r="AA7736" s="146"/>
      <c r="AB7736" s="148"/>
    </row>
    <row r="7737" spans="1:28" x14ac:dyDescent="0.2">
      <c r="A7737" s="150"/>
      <c r="B7737" s="149" t="str">
        <f t="shared" si="615"/>
        <v/>
      </c>
      <c r="C7737" s="140">
        <f t="shared" si="614"/>
        <v>82512000</v>
      </c>
      <c r="D7737" s="144"/>
      <c r="G7737" s="147"/>
      <c r="X7737" s="146"/>
      <c r="Y7737" s="146"/>
      <c r="Z7737" s="199"/>
      <c r="AA7737" s="146"/>
      <c r="AB7737" s="148"/>
    </row>
    <row r="7738" spans="1:28" x14ac:dyDescent="0.2">
      <c r="A7738" s="150"/>
      <c r="B7738" s="149" t="str">
        <f t="shared" si="615"/>
        <v/>
      </c>
      <c r="C7738" s="140">
        <f t="shared" si="614"/>
        <v>82522800</v>
      </c>
      <c r="D7738" s="144"/>
      <c r="G7738" s="147"/>
      <c r="X7738" s="146"/>
      <c r="Y7738" s="146"/>
      <c r="Z7738" s="199"/>
      <c r="AA7738" s="146"/>
      <c r="AB7738" s="148"/>
    </row>
    <row r="7739" spans="1:28" x14ac:dyDescent="0.2">
      <c r="A7739" s="150"/>
      <c r="B7739" s="149" t="str">
        <f t="shared" si="615"/>
        <v/>
      </c>
      <c r="C7739" s="140">
        <f t="shared" si="614"/>
        <v>82533600</v>
      </c>
      <c r="D7739" s="144"/>
      <c r="G7739" s="147"/>
      <c r="X7739" s="146"/>
      <c r="Y7739" s="146"/>
      <c r="Z7739" s="199"/>
      <c r="AA7739" s="146"/>
      <c r="AB7739" s="148"/>
    </row>
    <row r="7740" spans="1:28" x14ac:dyDescent="0.2">
      <c r="A7740" s="150"/>
      <c r="B7740" s="149" t="str">
        <f t="shared" si="615"/>
        <v/>
      </c>
      <c r="C7740" s="140">
        <f t="shared" ref="C7740:C7803" si="616">C7739+$N$5*3600+0.00000000001</f>
        <v>82544400</v>
      </c>
      <c r="D7740" s="144"/>
      <c r="G7740" s="147"/>
      <c r="X7740" s="146"/>
      <c r="Y7740" s="146"/>
      <c r="Z7740" s="199"/>
      <c r="AA7740" s="146"/>
      <c r="AB7740" s="148"/>
    </row>
    <row r="7741" spans="1:28" x14ac:dyDescent="0.2">
      <c r="A7741" s="150"/>
      <c r="B7741" s="149" t="str">
        <f t="shared" si="615"/>
        <v/>
      </c>
      <c r="C7741" s="140">
        <f t="shared" si="616"/>
        <v>82555200</v>
      </c>
      <c r="D7741" s="144"/>
      <c r="G7741" s="147"/>
      <c r="X7741" s="146"/>
      <c r="Y7741" s="146"/>
      <c r="Z7741" s="199"/>
      <c r="AA7741" s="146"/>
      <c r="AB7741" s="148"/>
    </row>
    <row r="7742" spans="1:28" x14ac:dyDescent="0.2">
      <c r="A7742" s="150"/>
      <c r="B7742" s="149" t="str">
        <f t="shared" si="615"/>
        <v/>
      </c>
      <c r="C7742" s="140">
        <f t="shared" si="616"/>
        <v>82566000</v>
      </c>
      <c r="D7742" s="144"/>
      <c r="G7742" s="147"/>
      <c r="X7742" s="146"/>
      <c r="Y7742" s="146"/>
      <c r="Z7742" s="199"/>
      <c r="AA7742" s="146"/>
      <c r="AB7742" s="148"/>
    </row>
    <row r="7743" spans="1:28" x14ac:dyDescent="0.2">
      <c r="A7743" s="150"/>
      <c r="B7743" s="149" t="str">
        <f t="shared" si="615"/>
        <v/>
      </c>
      <c r="C7743" s="140">
        <f t="shared" si="616"/>
        <v>82576800</v>
      </c>
      <c r="D7743" s="144"/>
      <c r="G7743" s="147"/>
      <c r="X7743" s="146"/>
      <c r="Y7743" s="146"/>
      <c r="Z7743" s="199"/>
      <c r="AA7743" s="146"/>
      <c r="AB7743" s="148"/>
    </row>
    <row r="7744" spans="1:28" x14ac:dyDescent="0.2">
      <c r="A7744" s="150"/>
      <c r="B7744" s="149" t="str">
        <f t="shared" si="615"/>
        <v/>
      </c>
      <c r="C7744" s="140">
        <f t="shared" si="616"/>
        <v>82587600</v>
      </c>
      <c r="D7744" s="144"/>
      <c r="G7744" s="147"/>
      <c r="X7744" s="146"/>
      <c r="Y7744" s="146"/>
      <c r="Z7744" s="199"/>
      <c r="AA7744" s="146"/>
      <c r="AB7744" s="148"/>
    </row>
    <row r="7745" spans="1:28" x14ac:dyDescent="0.2">
      <c r="A7745" s="150"/>
      <c r="B7745" s="149" t="str">
        <f t="shared" si="615"/>
        <v/>
      </c>
      <c r="C7745" s="140">
        <f t="shared" si="616"/>
        <v>82598400</v>
      </c>
      <c r="D7745" s="144"/>
      <c r="G7745" s="147"/>
      <c r="X7745" s="146"/>
      <c r="Y7745" s="146"/>
      <c r="Z7745" s="199"/>
      <c r="AA7745" s="146"/>
      <c r="AB7745" s="148"/>
    </row>
    <row r="7746" spans="1:28" x14ac:dyDescent="0.2">
      <c r="A7746" s="150"/>
      <c r="B7746" s="149" t="str">
        <f t="shared" si="615"/>
        <v/>
      </c>
      <c r="C7746" s="140">
        <f t="shared" si="616"/>
        <v>82609200</v>
      </c>
      <c r="D7746" s="144"/>
      <c r="G7746" s="147"/>
      <c r="X7746" s="146"/>
      <c r="Y7746" s="146"/>
      <c r="Z7746" s="199"/>
      <c r="AA7746" s="146"/>
      <c r="AB7746" s="148"/>
    </row>
    <row r="7747" spans="1:28" x14ac:dyDescent="0.2">
      <c r="A7747" s="150"/>
      <c r="B7747" s="149" t="str">
        <f t="shared" si="615"/>
        <v/>
      </c>
      <c r="C7747" s="140">
        <f t="shared" si="616"/>
        <v>82620000</v>
      </c>
      <c r="D7747" s="144"/>
      <c r="G7747" s="147"/>
      <c r="X7747" s="146"/>
      <c r="Y7747" s="146"/>
      <c r="Z7747" s="199"/>
      <c r="AA7747" s="146"/>
      <c r="AB7747" s="148"/>
    </row>
    <row r="7748" spans="1:28" x14ac:dyDescent="0.2">
      <c r="A7748" s="150"/>
      <c r="B7748" s="149" t="str">
        <f t="shared" si="615"/>
        <v/>
      </c>
      <c r="C7748" s="140">
        <f t="shared" si="616"/>
        <v>82630800</v>
      </c>
      <c r="D7748" s="144"/>
      <c r="G7748" s="147"/>
      <c r="X7748" s="146"/>
      <c r="Y7748" s="146"/>
      <c r="Z7748" s="199"/>
      <c r="AA7748" s="146"/>
      <c r="AB7748" s="148"/>
    </row>
    <row r="7749" spans="1:28" x14ac:dyDescent="0.2">
      <c r="A7749" s="150"/>
      <c r="B7749" s="149" t="str">
        <f t="shared" si="615"/>
        <v/>
      </c>
      <c r="C7749" s="140">
        <f t="shared" si="616"/>
        <v>82641600</v>
      </c>
      <c r="D7749" s="144"/>
      <c r="G7749" s="147"/>
      <c r="X7749" s="146"/>
      <c r="Y7749" s="146"/>
      <c r="Z7749" s="199"/>
      <c r="AA7749" s="146"/>
      <c r="AB7749" s="148"/>
    </row>
    <row r="7750" spans="1:28" x14ac:dyDescent="0.2">
      <c r="A7750" s="150"/>
      <c r="B7750" s="149" t="str">
        <f t="shared" si="615"/>
        <v/>
      </c>
      <c r="C7750" s="140">
        <f t="shared" si="616"/>
        <v>82652400</v>
      </c>
      <c r="D7750" s="144"/>
      <c r="G7750" s="147"/>
      <c r="X7750" s="146"/>
      <c r="Y7750" s="146"/>
      <c r="Z7750" s="199"/>
      <c r="AA7750" s="146"/>
      <c r="AB7750" s="148"/>
    </row>
    <row r="7751" spans="1:28" x14ac:dyDescent="0.2">
      <c r="A7751" s="150"/>
      <c r="B7751" s="149" t="str">
        <f t="shared" si="615"/>
        <v/>
      </c>
      <c r="C7751" s="140">
        <f t="shared" si="616"/>
        <v>82663200</v>
      </c>
      <c r="D7751" s="144"/>
      <c r="G7751" s="147"/>
      <c r="X7751" s="146"/>
      <c r="Y7751" s="146"/>
      <c r="Z7751" s="199"/>
      <c r="AA7751" s="146"/>
      <c r="AB7751" s="148"/>
    </row>
    <row r="7752" spans="1:28" x14ac:dyDescent="0.2">
      <c r="A7752" s="150"/>
      <c r="B7752" s="149" t="str">
        <f t="shared" si="615"/>
        <v/>
      </c>
      <c r="C7752" s="140">
        <f t="shared" si="616"/>
        <v>82674000</v>
      </c>
      <c r="D7752" s="144"/>
      <c r="G7752" s="147"/>
      <c r="X7752" s="146"/>
      <c r="Y7752" s="146"/>
      <c r="Z7752" s="199"/>
      <c r="AA7752" s="146"/>
      <c r="AB7752" s="148"/>
    </row>
    <row r="7753" spans="1:28" x14ac:dyDescent="0.2">
      <c r="A7753" s="150"/>
      <c r="B7753" s="149" t="str">
        <f t="shared" si="615"/>
        <v/>
      </c>
      <c r="C7753" s="140">
        <f t="shared" si="616"/>
        <v>82684800</v>
      </c>
      <c r="D7753" s="144"/>
      <c r="G7753" s="147"/>
      <c r="X7753" s="146"/>
      <c r="Y7753" s="146"/>
      <c r="Z7753" s="199"/>
      <c r="AA7753" s="146"/>
      <c r="AB7753" s="148"/>
    </row>
    <row r="7754" spans="1:28" x14ac:dyDescent="0.2">
      <c r="A7754" s="150"/>
      <c r="B7754" s="149" t="str">
        <f t="shared" si="615"/>
        <v/>
      </c>
      <c r="C7754" s="140">
        <f t="shared" si="616"/>
        <v>82695600</v>
      </c>
      <c r="D7754" s="144"/>
      <c r="G7754" s="147"/>
      <c r="X7754" s="146"/>
      <c r="Y7754" s="146"/>
      <c r="Z7754" s="199"/>
      <c r="AA7754" s="146"/>
      <c r="AB7754" s="148"/>
    </row>
    <row r="7755" spans="1:28" x14ac:dyDescent="0.2">
      <c r="A7755" s="150"/>
      <c r="B7755" s="149" t="str">
        <f t="shared" si="615"/>
        <v/>
      </c>
      <c r="C7755" s="140">
        <f t="shared" si="616"/>
        <v>82706400</v>
      </c>
      <c r="D7755" s="144"/>
      <c r="G7755" s="147"/>
      <c r="X7755" s="146"/>
      <c r="Y7755" s="146"/>
      <c r="Z7755" s="199"/>
      <c r="AA7755" s="146"/>
      <c r="AB7755" s="148"/>
    </row>
    <row r="7756" spans="1:28" x14ac:dyDescent="0.2">
      <c r="A7756" s="150"/>
      <c r="B7756" s="149" t="str">
        <f t="shared" si="615"/>
        <v/>
      </c>
      <c r="C7756" s="140">
        <f t="shared" si="616"/>
        <v>82717200</v>
      </c>
      <c r="D7756" s="144"/>
      <c r="G7756" s="147"/>
      <c r="X7756" s="146"/>
      <c r="Y7756" s="146"/>
      <c r="Z7756" s="199"/>
      <c r="AA7756" s="146"/>
      <c r="AB7756" s="148"/>
    </row>
    <row r="7757" spans="1:28" x14ac:dyDescent="0.2">
      <c r="A7757" s="150"/>
      <c r="B7757" s="149" t="str">
        <f t="shared" si="615"/>
        <v/>
      </c>
      <c r="C7757" s="140">
        <f t="shared" si="616"/>
        <v>82728000</v>
      </c>
      <c r="D7757" s="144"/>
      <c r="G7757" s="147"/>
      <c r="X7757" s="146"/>
      <c r="Y7757" s="146"/>
      <c r="Z7757" s="199"/>
      <c r="AA7757" s="146"/>
      <c r="AB7757" s="148"/>
    </row>
    <row r="7758" spans="1:28" x14ac:dyDescent="0.2">
      <c r="A7758" s="150"/>
      <c r="B7758" s="149" t="str">
        <f t="shared" si="615"/>
        <v/>
      </c>
      <c r="C7758" s="140">
        <f t="shared" si="616"/>
        <v>82738800</v>
      </c>
      <c r="D7758" s="144"/>
      <c r="G7758" s="147"/>
      <c r="X7758" s="146"/>
      <c r="Y7758" s="146"/>
      <c r="Z7758" s="199"/>
      <c r="AA7758" s="146"/>
      <c r="AB7758" s="148"/>
    </row>
    <row r="7759" spans="1:28" x14ac:dyDescent="0.2">
      <c r="A7759" s="150"/>
      <c r="B7759" s="149" t="str">
        <f t="shared" si="615"/>
        <v/>
      </c>
      <c r="C7759" s="140">
        <f t="shared" si="616"/>
        <v>82749600</v>
      </c>
      <c r="D7759" s="144"/>
      <c r="G7759" s="147"/>
      <c r="X7759" s="146"/>
      <c r="Y7759" s="146"/>
      <c r="Z7759" s="199"/>
      <c r="AA7759" s="146"/>
      <c r="AB7759" s="148"/>
    </row>
    <row r="7760" spans="1:28" x14ac:dyDescent="0.2">
      <c r="A7760" s="150"/>
      <c r="B7760" s="149" t="str">
        <f t="shared" si="615"/>
        <v/>
      </c>
      <c r="C7760" s="140">
        <f t="shared" si="616"/>
        <v>82760400</v>
      </c>
      <c r="D7760" s="144"/>
      <c r="G7760" s="147"/>
      <c r="X7760" s="146"/>
      <c r="Y7760" s="146"/>
      <c r="Z7760" s="199"/>
      <c r="AA7760" s="146"/>
      <c r="AB7760" s="148"/>
    </row>
    <row r="7761" spans="1:28" x14ac:dyDescent="0.2">
      <c r="A7761" s="150"/>
      <c r="B7761" s="149" t="str">
        <f t="shared" si="615"/>
        <v/>
      </c>
      <c r="C7761" s="140">
        <f t="shared" si="616"/>
        <v>82771200</v>
      </c>
      <c r="D7761" s="144"/>
      <c r="G7761" s="147"/>
      <c r="X7761" s="146"/>
      <c r="Y7761" s="146"/>
      <c r="Z7761" s="199"/>
      <c r="AA7761" s="146"/>
      <c r="AB7761" s="148"/>
    </row>
    <row r="7762" spans="1:28" x14ac:dyDescent="0.2">
      <c r="A7762" s="150"/>
      <c r="B7762" s="149" t="str">
        <f t="shared" si="615"/>
        <v/>
      </c>
      <c r="C7762" s="140">
        <f t="shared" si="616"/>
        <v>82782000</v>
      </c>
      <c r="D7762" s="144"/>
      <c r="G7762" s="147"/>
      <c r="X7762" s="146"/>
      <c r="Y7762" s="146"/>
      <c r="Z7762" s="199"/>
      <c r="AA7762" s="146"/>
      <c r="AB7762" s="148"/>
    </row>
    <row r="7763" spans="1:28" x14ac:dyDescent="0.2">
      <c r="A7763" s="150"/>
      <c r="B7763" s="149" t="str">
        <f t="shared" si="615"/>
        <v/>
      </c>
      <c r="C7763" s="140">
        <f t="shared" si="616"/>
        <v>82792800</v>
      </c>
      <c r="D7763" s="144"/>
      <c r="G7763" s="147"/>
      <c r="X7763" s="146"/>
      <c r="Y7763" s="146"/>
      <c r="Z7763" s="199"/>
      <c r="AA7763" s="146"/>
      <c r="AB7763" s="148"/>
    </row>
    <row r="7764" spans="1:28" x14ac:dyDescent="0.2">
      <c r="A7764" s="150"/>
      <c r="B7764" s="149" t="str">
        <f t="shared" si="615"/>
        <v/>
      </c>
      <c r="C7764" s="140">
        <f t="shared" si="616"/>
        <v>82803600</v>
      </c>
      <c r="D7764" s="144"/>
      <c r="G7764" s="147"/>
      <c r="X7764" s="146"/>
      <c r="Y7764" s="146"/>
      <c r="Z7764" s="199"/>
      <c r="AA7764" s="146"/>
      <c r="AB7764" s="148"/>
    </row>
    <row r="7765" spans="1:28" x14ac:dyDescent="0.2">
      <c r="A7765" s="150"/>
      <c r="B7765" s="149" t="str">
        <f t="shared" si="615"/>
        <v/>
      </c>
      <c r="C7765" s="140">
        <f t="shared" si="616"/>
        <v>82814400</v>
      </c>
      <c r="D7765" s="144"/>
      <c r="G7765" s="147"/>
      <c r="X7765" s="146"/>
      <c r="Y7765" s="146"/>
      <c r="Z7765" s="199"/>
      <c r="AA7765" s="146"/>
      <c r="AB7765" s="148"/>
    </row>
    <row r="7766" spans="1:28" x14ac:dyDescent="0.2">
      <c r="A7766" s="150"/>
      <c r="B7766" s="149" t="str">
        <f t="shared" si="615"/>
        <v/>
      </c>
      <c r="C7766" s="140">
        <f t="shared" si="616"/>
        <v>82825200</v>
      </c>
      <c r="D7766" s="144"/>
      <c r="G7766" s="147"/>
      <c r="X7766" s="146"/>
      <c r="Y7766" s="146"/>
      <c r="Z7766" s="199"/>
      <c r="AA7766" s="146"/>
      <c r="AB7766" s="148"/>
    </row>
    <row r="7767" spans="1:28" x14ac:dyDescent="0.2">
      <c r="A7767" s="150"/>
      <c r="B7767" s="149" t="str">
        <f t="shared" si="615"/>
        <v/>
      </c>
      <c r="C7767" s="140">
        <f t="shared" si="616"/>
        <v>82836000</v>
      </c>
      <c r="D7767" s="144"/>
      <c r="G7767" s="147"/>
      <c r="X7767" s="146"/>
      <c r="Y7767" s="146"/>
      <c r="Z7767" s="199"/>
      <c r="AA7767" s="146"/>
      <c r="AB7767" s="148"/>
    </row>
    <row r="7768" spans="1:28" x14ac:dyDescent="0.2">
      <c r="A7768" s="150"/>
      <c r="B7768" s="149" t="str">
        <f t="shared" si="615"/>
        <v/>
      </c>
      <c r="C7768" s="140">
        <f t="shared" si="616"/>
        <v>82846800</v>
      </c>
      <c r="D7768" s="144"/>
      <c r="G7768" s="147"/>
      <c r="X7768" s="146"/>
      <c r="Y7768" s="146"/>
      <c r="Z7768" s="199"/>
      <c r="AA7768" s="146"/>
      <c r="AB7768" s="148"/>
    </row>
    <row r="7769" spans="1:28" x14ac:dyDescent="0.2">
      <c r="A7769" s="150"/>
      <c r="B7769" s="149" t="str">
        <f t="shared" si="615"/>
        <v/>
      </c>
      <c r="C7769" s="140">
        <f t="shared" si="616"/>
        <v>82857600</v>
      </c>
      <c r="D7769" s="144"/>
      <c r="G7769" s="147"/>
      <c r="X7769" s="146"/>
      <c r="Y7769" s="146"/>
      <c r="Z7769" s="199"/>
      <c r="AA7769" s="146"/>
      <c r="AB7769" s="148"/>
    </row>
    <row r="7770" spans="1:28" x14ac:dyDescent="0.2">
      <c r="A7770" s="150"/>
      <c r="B7770" s="149" t="str">
        <f t="shared" si="615"/>
        <v/>
      </c>
      <c r="C7770" s="140">
        <f t="shared" si="616"/>
        <v>82868400</v>
      </c>
      <c r="D7770" s="144"/>
      <c r="G7770" s="147"/>
      <c r="X7770" s="146"/>
      <c r="Y7770" s="146"/>
      <c r="Z7770" s="199"/>
      <c r="AA7770" s="146"/>
      <c r="AB7770" s="148"/>
    </row>
    <row r="7771" spans="1:28" x14ac:dyDescent="0.2">
      <c r="A7771" s="150"/>
      <c r="B7771" s="149" t="str">
        <f t="shared" si="615"/>
        <v/>
      </c>
      <c r="C7771" s="140">
        <f t="shared" si="616"/>
        <v>82879200</v>
      </c>
      <c r="D7771" s="144"/>
      <c r="G7771" s="147"/>
      <c r="X7771" s="146"/>
      <c r="Y7771" s="146"/>
      <c r="Z7771" s="199"/>
      <c r="AA7771" s="146"/>
      <c r="AB7771" s="148"/>
    </row>
    <row r="7772" spans="1:28" x14ac:dyDescent="0.2">
      <c r="A7772" s="150"/>
      <c r="B7772" s="149" t="str">
        <f t="shared" si="615"/>
        <v/>
      </c>
      <c r="C7772" s="140">
        <f t="shared" si="616"/>
        <v>82890000</v>
      </c>
      <c r="D7772" s="144"/>
      <c r="G7772" s="147"/>
      <c r="X7772" s="146"/>
      <c r="Y7772" s="146"/>
      <c r="Z7772" s="199"/>
      <c r="AA7772" s="146"/>
      <c r="AB7772" s="148"/>
    </row>
    <row r="7773" spans="1:28" x14ac:dyDescent="0.2">
      <c r="A7773" s="150"/>
      <c r="B7773" s="149" t="str">
        <f t="shared" si="615"/>
        <v/>
      </c>
      <c r="C7773" s="140">
        <f t="shared" si="616"/>
        <v>82900800</v>
      </c>
      <c r="D7773" s="144"/>
      <c r="G7773" s="147"/>
      <c r="X7773" s="146"/>
      <c r="Y7773" s="146"/>
      <c r="Z7773" s="199"/>
      <c r="AA7773" s="146"/>
      <c r="AB7773" s="148"/>
    </row>
    <row r="7774" spans="1:28" x14ac:dyDescent="0.2">
      <c r="A7774" s="150"/>
      <c r="B7774" s="149" t="str">
        <f t="shared" si="615"/>
        <v/>
      </c>
      <c r="C7774" s="140">
        <f t="shared" si="616"/>
        <v>82911600</v>
      </c>
      <c r="D7774" s="144"/>
      <c r="G7774" s="147"/>
      <c r="X7774" s="146"/>
      <c r="Y7774" s="146"/>
      <c r="Z7774" s="199"/>
      <c r="AA7774" s="146"/>
      <c r="AB7774" s="148"/>
    </row>
    <row r="7775" spans="1:28" x14ac:dyDescent="0.2">
      <c r="A7775" s="150"/>
      <c r="B7775" s="149" t="str">
        <f t="shared" si="615"/>
        <v/>
      </c>
      <c r="C7775" s="140">
        <f t="shared" si="616"/>
        <v>82922400</v>
      </c>
      <c r="D7775" s="144"/>
      <c r="G7775" s="147"/>
      <c r="X7775" s="146"/>
      <c r="Y7775" s="146"/>
      <c r="Z7775" s="199"/>
      <c r="AA7775" s="146"/>
      <c r="AB7775" s="148"/>
    </row>
    <row r="7776" spans="1:28" x14ac:dyDescent="0.2">
      <c r="A7776" s="150"/>
      <c r="B7776" s="149" t="str">
        <f t="shared" si="615"/>
        <v/>
      </c>
      <c r="C7776" s="140">
        <f t="shared" si="616"/>
        <v>82933200</v>
      </c>
      <c r="D7776" s="144"/>
      <c r="G7776" s="147"/>
      <c r="X7776" s="146"/>
      <c r="Y7776" s="146"/>
      <c r="Z7776" s="199"/>
      <c r="AA7776" s="146"/>
      <c r="AB7776" s="148"/>
    </row>
    <row r="7777" spans="1:28" x14ac:dyDescent="0.2">
      <c r="A7777" s="150"/>
      <c r="B7777" s="149" t="str">
        <f t="shared" si="615"/>
        <v/>
      </c>
      <c r="C7777" s="140">
        <f t="shared" si="616"/>
        <v>82944000</v>
      </c>
      <c r="D7777" s="144"/>
      <c r="G7777" s="147"/>
      <c r="X7777" s="146"/>
      <c r="Y7777" s="146"/>
      <c r="Z7777" s="199"/>
      <c r="AA7777" s="146"/>
      <c r="AB7777" s="148"/>
    </row>
    <row r="7778" spans="1:28" x14ac:dyDescent="0.2">
      <c r="A7778" s="150"/>
      <c r="B7778" s="149" t="str">
        <f t="shared" si="615"/>
        <v/>
      </c>
      <c r="C7778" s="140">
        <f t="shared" si="616"/>
        <v>82954800</v>
      </c>
      <c r="D7778" s="144"/>
      <c r="G7778" s="147"/>
      <c r="X7778" s="146"/>
      <c r="Y7778" s="146"/>
      <c r="Z7778" s="199"/>
      <c r="AA7778" s="146"/>
      <c r="AB7778" s="148"/>
    </row>
    <row r="7779" spans="1:28" x14ac:dyDescent="0.2">
      <c r="A7779" s="150"/>
      <c r="B7779" s="149" t="str">
        <f t="shared" si="615"/>
        <v/>
      </c>
      <c r="C7779" s="140">
        <f t="shared" si="616"/>
        <v>82965600</v>
      </c>
      <c r="D7779" s="144"/>
      <c r="G7779" s="147"/>
      <c r="X7779" s="146"/>
      <c r="Y7779" s="146"/>
      <c r="Z7779" s="199"/>
      <c r="AA7779" s="146"/>
      <c r="AB7779" s="148"/>
    </row>
    <row r="7780" spans="1:28" x14ac:dyDescent="0.2">
      <c r="A7780" s="150"/>
      <c r="B7780" s="149" t="str">
        <f t="shared" si="615"/>
        <v/>
      </c>
      <c r="C7780" s="140">
        <f t="shared" si="616"/>
        <v>82976400</v>
      </c>
      <c r="D7780" s="144"/>
      <c r="G7780" s="147"/>
      <c r="X7780" s="146"/>
      <c r="Y7780" s="146"/>
      <c r="Z7780" s="199"/>
      <c r="AA7780" s="146"/>
      <c r="AB7780" s="148"/>
    </row>
    <row r="7781" spans="1:28" x14ac:dyDescent="0.2">
      <c r="A7781" s="150"/>
      <c r="B7781" s="149" t="str">
        <f t="shared" si="615"/>
        <v/>
      </c>
      <c r="C7781" s="140">
        <f t="shared" si="616"/>
        <v>82987200</v>
      </c>
      <c r="D7781" s="144"/>
      <c r="G7781" s="147"/>
      <c r="X7781" s="146"/>
      <c r="Y7781" s="146"/>
      <c r="Z7781" s="199"/>
      <c r="AA7781" s="146"/>
      <c r="AB7781" s="148"/>
    </row>
    <row r="7782" spans="1:28" x14ac:dyDescent="0.2">
      <c r="A7782" s="150"/>
      <c r="B7782" s="149" t="str">
        <f t="shared" si="615"/>
        <v/>
      </c>
      <c r="C7782" s="140">
        <f t="shared" si="616"/>
        <v>82998000</v>
      </c>
      <c r="D7782" s="144"/>
      <c r="G7782" s="147"/>
      <c r="X7782" s="146"/>
      <c r="Y7782" s="146"/>
      <c r="Z7782" s="199"/>
      <c r="AA7782" s="146"/>
      <c r="AB7782" s="148"/>
    </row>
    <row r="7783" spans="1:28" x14ac:dyDescent="0.2">
      <c r="A7783" s="150"/>
      <c r="B7783" s="149" t="str">
        <f t="shared" si="615"/>
        <v/>
      </c>
      <c r="C7783" s="140">
        <f t="shared" si="616"/>
        <v>83008800</v>
      </c>
      <c r="D7783" s="144"/>
      <c r="G7783" s="147"/>
      <c r="X7783" s="146"/>
      <c r="Y7783" s="146"/>
      <c r="Z7783" s="199"/>
      <c r="AA7783" s="146"/>
      <c r="AB7783" s="148"/>
    </row>
    <row r="7784" spans="1:28" x14ac:dyDescent="0.2">
      <c r="A7784" s="150"/>
      <c r="B7784" s="149" t="str">
        <f t="shared" si="615"/>
        <v/>
      </c>
      <c r="C7784" s="140">
        <f t="shared" si="616"/>
        <v>83019600</v>
      </c>
      <c r="D7784" s="144"/>
      <c r="G7784" s="147"/>
      <c r="X7784" s="146"/>
      <c r="Y7784" s="146"/>
      <c r="Z7784" s="199"/>
      <c r="AA7784" s="146"/>
      <c r="AB7784" s="148"/>
    </row>
    <row r="7785" spans="1:28" x14ac:dyDescent="0.2">
      <c r="A7785" s="150"/>
      <c r="B7785" s="149" t="str">
        <f t="shared" si="615"/>
        <v/>
      </c>
      <c r="C7785" s="140">
        <f t="shared" si="616"/>
        <v>83030400</v>
      </c>
      <c r="D7785" s="144"/>
      <c r="G7785" s="147"/>
      <c r="X7785" s="146"/>
      <c r="Y7785" s="146"/>
      <c r="Z7785" s="199"/>
      <c r="AA7785" s="146"/>
      <c r="AB7785" s="148"/>
    </row>
    <row r="7786" spans="1:28" x14ac:dyDescent="0.2">
      <c r="A7786" s="150"/>
      <c r="B7786" s="149" t="str">
        <f t="shared" si="615"/>
        <v/>
      </c>
      <c r="C7786" s="140">
        <f t="shared" si="616"/>
        <v>83041200</v>
      </c>
      <c r="D7786" s="144"/>
      <c r="G7786" s="147"/>
      <c r="X7786" s="146"/>
      <c r="Y7786" s="146"/>
      <c r="Z7786" s="199"/>
      <c r="AA7786" s="146"/>
      <c r="AB7786" s="148"/>
    </row>
    <row r="7787" spans="1:28" x14ac:dyDescent="0.2">
      <c r="A7787" s="150"/>
      <c r="B7787" s="149" t="str">
        <f t="shared" si="615"/>
        <v/>
      </c>
      <c r="C7787" s="140">
        <f t="shared" si="616"/>
        <v>83052000</v>
      </c>
      <c r="D7787" s="144"/>
      <c r="G7787" s="147"/>
      <c r="X7787" s="146"/>
      <c r="Y7787" s="146"/>
      <c r="Z7787" s="199"/>
      <c r="AA7787" s="146"/>
      <c r="AB7787" s="148"/>
    </row>
    <row r="7788" spans="1:28" x14ac:dyDescent="0.2">
      <c r="A7788" s="150"/>
      <c r="B7788" s="149" t="str">
        <f t="shared" si="615"/>
        <v/>
      </c>
      <c r="C7788" s="140">
        <f t="shared" si="616"/>
        <v>83062800</v>
      </c>
      <c r="D7788" s="144"/>
      <c r="G7788" s="147"/>
      <c r="X7788" s="146"/>
      <c r="Y7788" s="146"/>
      <c r="Z7788" s="199"/>
      <c r="AA7788" s="146"/>
      <c r="AB7788" s="148"/>
    </row>
    <row r="7789" spans="1:28" x14ac:dyDescent="0.2">
      <c r="A7789" s="150"/>
      <c r="B7789" s="149" t="str">
        <f t="shared" si="615"/>
        <v/>
      </c>
      <c r="C7789" s="140">
        <f t="shared" si="616"/>
        <v>83073600</v>
      </c>
      <c r="D7789" s="144"/>
      <c r="G7789" s="147"/>
      <c r="X7789" s="146"/>
      <c r="Y7789" s="146"/>
      <c r="Z7789" s="199"/>
      <c r="AA7789" s="146"/>
      <c r="AB7789" s="148"/>
    </row>
    <row r="7790" spans="1:28" x14ac:dyDescent="0.2">
      <c r="A7790" s="150"/>
      <c r="B7790" s="149" t="str">
        <f t="shared" si="615"/>
        <v/>
      </c>
      <c r="C7790" s="140">
        <f t="shared" si="616"/>
        <v>83084400</v>
      </c>
      <c r="D7790" s="144"/>
      <c r="G7790" s="147"/>
      <c r="X7790" s="146"/>
      <c r="Y7790" s="146"/>
      <c r="Z7790" s="199"/>
      <c r="AA7790" s="146"/>
      <c r="AB7790" s="148"/>
    </row>
    <row r="7791" spans="1:28" x14ac:dyDescent="0.2">
      <c r="A7791" s="150"/>
      <c r="B7791" s="149" t="str">
        <f t="shared" si="615"/>
        <v/>
      </c>
      <c r="C7791" s="140">
        <f t="shared" si="616"/>
        <v>83095200</v>
      </c>
      <c r="D7791" s="144"/>
      <c r="G7791" s="147"/>
      <c r="X7791" s="146"/>
      <c r="Y7791" s="146"/>
      <c r="Z7791" s="199"/>
      <c r="AA7791" s="146"/>
      <c r="AB7791" s="148"/>
    </row>
    <row r="7792" spans="1:28" x14ac:dyDescent="0.2">
      <c r="A7792" s="150"/>
      <c r="B7792" s="149" t="str">
        <f t="shared" si="615"/>
        <v/>
      </c>
      <c r="C7792" s="140">
        <f t="shared" si="616"/>
        <v>83106000</v>
      </c>
      <c r="D7792" s="144"/>
      <c r="G7792" s="147"/>
      <c r="X7792" s="146"/>
      <c r="Y7792" s="146"/>
      <c r="Z7792" s="199"/>
      <c r="AA7792" s="146"/>
      <c r="AB7792" s="148"/>
    </row>
    <row r="7793" spans="1:28" x14ac:dyDescent="0.2">
      <c r="A7793" s="150"/>
      <c r="B7793" s="149" t="str">
        <f t="shared" si="615"/>
        <v/>
      </c>
      <c r="C7793" s="140">
        <f t="shared" si="616"/>
        <v>83116800</v>
      </c>
      <c r="D7793" s="144"/>
      <c r="G7793" s="147"/>
      <c r="X7793" s="146"/>
      <c r="Y7793" s="146"/>
      <c r="Z7793" s="199"/>
      <c r="AA7793" s="146"/>
      <c r="AB7793" s="148"/>
    </row>
    <row r="7794" spans="1:28" x14ac:dyDescent="0.2">
      <c r="A7794" s="150"/>
      <c r="B7794" s="149" t="str">
        <f t="shared" si="615"/>
        <v/>
      </c>
      <c r="C7794" s="140">
        <f t="shared" si="616"/>
        <v>83127600</v>
      </c>
      <c r="D7794" s="144"/>
      <c r="G7794" s="147"/>
      <c r="X7794" s="146"/>
      <c r="Y7794" s="146"/>
      <c r="Z7794" s="199"/>
      <c r="AA7794" s="146"/>
      <c r="AB7794" s="148"/>
    </row>
    <row r="7795" spans="1:28" x14ac:dyDescent="0.2">
      <c r="A7795" s="150"/>
      <c r="B7795" s="149" t="str">
        <f t="shared" si="615"/>
        <v/>
      </c>
      <c r="C7795" s="140">
        <f t="shared" si="616"/>
        <v>83138400</v>
      </c>
      <c r="D7795" s="144"/>
      <c r="G7795" s="147"/>
      <c r="X7795" s="146"/>
      <c r="Y7795" s="146"/>
      <c r="Z7795" s="199"/>
      <c r="AA7795" s="146"/>
      <c r="AB7795" s="148"/>
    </row>
    <row r="7796" spans="1:28" x14ac:dyDescent="0.2">
      <c r="A7796" s="150"/>
      <c r="B7796" s="149" t="str">
        <f t="shared" si="615"/>
        <v/>
      </c>
      <c r="C7796" s="140">
        <f t="shared" si="616"/>
        <v>83149200</v>
      </c>
      <c r="D7796" s="144"/>
      <c r="G7796" s="147"/>
      <c r="X7796" s="146"/>
      <c r="Y7796" s="146"/>
      <c r="Z7796" s="199"/>
      <c r="AA7796" s="146"/>
      <c r="AB7796" s="148"/>
    </row>
    <row r="7797" spans="1:28" x14ac:dyDescent="0.2">
      <c r="A7797" s="150"/>
      <c r="B7797" s="149" t="str">
        <f t="shared" si="615"/>
        <v/>
      </c>
      <c r="C7797" s="140">
        <f t="shared" si="616"/>
        <v>83160000</v>
      </c>
      <c r="D7797" s="144"/>
      <c r="G7797" s="147"/>
      <c r="X7797" s="146"/>
      <c r="Y7797" s="146"/>
      <c r="Z7797" s="199"/>
      <c r="AA7797" s="146"/>
      <c r="AB7797" s="148"/>
    </row>
    <row r="7798" spans="1:28" x14ac:dyDescent="0.2">
      <c r="A7798" s="150"/>
      <c r="B7798" s="149" t="str">
        <f t="shared" ref="B7798:B7861" si="617">IF(D7798="","",B7797+$N$5/24+0.000000001)</f>
        <v/>
      </c>
      <c r="C7798" s="140">
        <f t="shared" si="616"/>
        <v>83170800</v>
      </c>
      <c r="D7798" s="144"/>
      <c r="G7798" s="147"/>
      <c r="X7798" s="146"/>
      <c r="Y7798" s="146"/>
      <c r="Z7798" s="199"/>
      <c r="AA7798" s="146"/>
      <c r="AB7798" s="148"/>
    </row>
    <row r="7799" spans="1:28" x14ac:dyDescent="0.2">
      <c r="A7799" s="150"/>
      <c r="B7799" s="149" t="str">
        <f t="shared" si="617"/>
        <v/>
      </c>
      <c r="C7799" s="140">
        <f t="shared" si="616"/>
        <v>83181600</v>
      </c>
      <c r="D7799" s="144"/>
      <c r="G7799" s="147"/>
      <c r="X7799" s="146"/>
      <c r="Y7799" s="146"/>
      <c r="Z7799" s="199"/>
      <c r="AA7799" s="146"/>
      <c r="AB7799" s="148"/>
    </row>
    <row r="7800" spans="1:28" x14ac:dyDescent="0.2">
      <c r="A7800" s="150"/>
      <c r="B7800" s="149" t="str">
        <f t="shared" si="617"/>
        <v/>
      </c>
      <c r="C7800" s="140">
        <f t="shared" si="616"/>
        <v>83192400</v>
      </c>
      <c r="D7800" s="144"/>
      <c r="G7800" s="147"/>
      <c r="X7800" s="146"/>
      <c r="Y7800" s="146"/>
      <c r="Z7800" s="199"/>
      <c r="AA7800" s="146"/>
      <c r="AB7800" s="148"/>
    </row>
    <row r="7801" spans="1:28" x14ac:dyDescent="0.2">
      <c r="A7801" s="150"/>
      <c r="B7801" s="149" t="str">
        <f t="shared" si="617"/>
        <v/>
      </c>
      <c r="C7801" s="140">
        <f t="shared" si="616"/>
        <v>83203200</v>
      </c>
      <c r="D7801" s="144"/>
      <c r="G7801" s="147"/>
      <c r="X7801" s="146"/>
      <c r="Y7801" s="146"/>
      <c r="Z7801" s="199"/>
      <c r="AA7801" s="146"/>
      <c r="AB7801" s="148"/>
    </row>
    <row r="7802" spans="1:28" x14ac:dyDescent="0.2">
      <c r="A7802" s="150"/>
      <c r="B7802" s="149" t="str">
        <f t="shared" si="617"/>
        <v/>
      </c>
      <c r="C7802" s="140">
        <f t="shared" si="616"/>
        <v>83214000</v>
      </c>
      <c r="D7802" s="144"/>
      <c r="G7802" s="147"/>
      <c r="X7802" s="146"/>
      <c r="Y7802" s="146"/>
      <c r="Z7802" s="199"/>
      <c r="AA7802" s="146"/>
      <c r="AB7802" s="148"/>
    </row>
    <row r="7803" spans="1:28" x14ac:dyDescent="0.2">
      <c r="A7803" s="150"/>
      <c r="B7803" s="149" t="str">
        <f t="shared" si="617"/>
        <v/>
      </c>
      <c r="C7803" s="140">
        <f t="shared" si="616"/>
        <v>83224800</v>
      </c>
      <c r="D7803" s="144"/>
      <c r="G7803" s="147"/>
      <c r="X7803" s="146"/>
      <c r="Y7803" s="146"/>
      <c r="Z7803" s="199"/>
      <c r="AA7803" s="146"/>
      <c r="AB7803" s="148"/>
    </row>
    <row r="7804" spans="1:28" x14ac:dyDescent="0.2">
      <c r="A7804" s="150"/>
      <c r="B7804" s="149" t="str">
        <f t="shared" si="617"/>
        <v/>
      </c>
      <c r="C7804" s="140">
        <f t="shared" ref="C7804:C7837" si="618">C7803+$N$5*3600+0.00000000001</f>
        <v>83235600</v>
      </c>
      <c r="D7804" s="144"/>
      <c r="G7804" s="147"/>
      <c r="X7804" s="146"/>
      <c r="Y7804" s="146"/>
      <c r="Z7804" s="199"/>
      <c r="AA7804" s="146"/>
      <c r="AB7804" s="148"/>
    </row>
    <row r="7805" spans="1:28" x14ac:dyDescent="0.2">
      <c r="A7805" s="150"/>
      <c r="B7805" s="149" t="str">
        <f t="shared" si="617"/>
        <v/>
      </c>
      <c r="C7805" s="140">
        <f t="shared" si="618"/>
        <v>83246400</v>
      </c>
      <c r="D7805" s="144"/>
      <c r="G7805" s="147"/>
      <c r="X7805" s="146"/>
      <c r="Y7805" s="146"/>
      <c r="Z7805" s="199"/>
      <c r="AA7805" s="146"/>
      <c r="AB7805" s="148"/>
    </row>
    <row r="7806" spans="1:28" x14ac:dyDescent="0.2">
      <c r="A7806" s="150"/>
      <c r="B7806" s="149" t="str">
        <f t="shared" si="617"/>
        <v/>
      </c>
      <c r="C7806" s="140">
        <f t="shared" si="618"/>
        <v>83257200</v>
      </c>
      <c r="D7806" s="144"/>
      <c r="G7806" s="147"/>
      <c r="X7806" s="146"/>
      <c r="Y7806" s="146"/>
      <c r="Z7806" s="199"/>
      <c r="AA7806" s="146"/>
      <c r="AB7806" s="148"/>
    </row>
    <row r="7807" spans="1:28" x14ac:dyDescent="0.2">
      <c r="A7807" s="150"/>
      <c r="B7807" s="149" t="str">
        <f t="shared" si="617"/>
        <v/>
      </c>
      <c r="C7807" s="140">
        <f t="shared" si="618"/>
        <v>83268000</v>
      </c>
      <c r="D7807" s="144"/>
      <c r="G7807" s="147"/>
      <c r="X7807" s="146"/>
      <c r="Y7807" s="146"/>
      <c r="Z7807" s="199"/>
      <c r="AA7807" s="146"/>
      <c r="AB7807" s="148"/>
    </row>
    <row r="7808" spans="1:28" x14ac:dyDescent="0.2">
      <c r="A7808" s="150"/>
      <c r="B7808" s="149" t="str">
        <f t="shared" si="617"/>
        <v/>
      </c>
      <c r="C7808" s="140">
        <f t="shared" si="618"/>
        <v>83278800</v>
      </c>
      <c r="D7808" s="144"/>
      <c r="G7808" s="147"/>
      <c r="X7808" s="146"/>
      <c r="Y7808" s="146"/>
      <c r="Z7808" s="199"/>
      <c r="AA7808" s="146"/>
      <c r="AB7808" s="148"/>
    </row>
    <row r="7809" spans="1:28" x14ac:dyDescent="0.2">
      <c r="A7809" s="150"/>
      <c r="B7809" s="149" t="str">
        <f t="shared" si="617"/>
        <v/>
      </c>
      <c r="C7809" s="140">
        <f t="shared" si="618"/>
        <v>83289600</v>
      </c>
      <c r="D7809" s="144"/>
      <c r="G7809" s="147"/>
      <c r="X7809" s="146"/>
      <c r="Y7809" s="146"/>
      <c r="Z7809" s="199"/>
      <c r="AA7809" s="146"/>
      <c r="AB7809" s="148"/>
    </row>
    <row r="7810" spans="1:28" x14ac:dyDescent="0.2">
      <c r="A7810" s="150"/>
      <c r="B7810" s="149" t="str">
        <f t="shared" si="617"/>
        <v/>
      </c>
      <c r="C7810" s="140">
        <f t="shared" si="618"/>
        <v>83300400</v>
      </c>
      <c r="D7810" s="144"/>
      <c r="G7810" s="147"/>
      <c r="X7810" s="146"/>
      <c r="Y7810" s="146"/>
      <c r="Z7810" s="199"/>
      <c r="AA7810" s="146"/>
      <c r="AB7810" s="148"/>
    </row>
    <row r="7811" spans="1:28" x14ac:dyDescent="0.2">
      <c r="A7811" s="150"/>
      <c r="B7811" s="149" t="str">
        <f t="shared" si="617"/>
        <v/>
      </c>
      <c r="C7811" s="140">
        <f t="shared" si="618"/>
        <v>83311200</v>
      </c>
      <c r="D7811" s="144"/>
      <c r="G7811" s="147"/>
      <c r="X7811" s="146"/>
      <c r="Y7811" s="146"/>
      <c r="Z7811" s="199"/>
      <c r="AA7811" s="146"/>
      <c r="AB7811" s="148"/>
    </row>
    <row r="7812" spans="1:28" x14ac:dyDescent="0.2">
      <c r="A7812" s="150"/>
      <c r="B7812" s="149" t="str">
        <f t="shared" si="617"/>
        <v/>
      </c>
      <c r="C7812" s="140">
        <f t="shared" si="618"/>
        <v>83322000</v>
      </c>
      <c r="D7812" s="144"/>
      <c r="G7812" s="147"/>
      <c r="X7812" s="146"/>
      <c r="Y7812" s="146"/>
      <c r="Z7812" s="199"/>
      <c r="AA7812" s="146"/>
      <c r="AB7812" s="148"/>
    </row>
    <row r="7813" spans="1:28" x14ac:dyDescent="0.2">
      <c r="A7813" s="150"/>
      <c r="B7813" s="149" t="str">
        <f t="shared" si="617"/>
        <v/>
      </c>
      <c r="C7813" s="140">
        <f t="shared" si="618"/>
        <v>83332800</v>
      </c>
      <c r="D7813" s="144"/>
      <c r="G7813" s="147"/>
      <c r="X7813" s="146"/>
      <c r="Y7813" s="146"/>
      <c r="Z7813" s="199"/>
      <c r="AA7813" s="146"/>
      <c r="AB7813" s="148"/>
    </row>
    <row r="7814" spans="1:28" x14ac:dyDescent="0.2">
      <c r="A7814" s="150"/>
      <c r="B7814" s="149" t="str">
        <f t="shared" si="617"/>
        <v/>
      </c>
      <c r="C7814" s="140">
        <f t="shared" si="618"/>
        <v>83343600</v>
      </c>
      <c r="D7814" s="144"/>
      <c r="G7814" s="147"/>
      <c r="X7814" s="146"/>
      <c r="Y7814" s="146"/>
      <c r="Z7814" s="199"/>
      <c r="AA7814" s="146"/>
      <c r="AB7814" s="148"/>
    </row>
    <row r="7815" spans="1:28" x14ac:dyDescent="0.2">
      <c r="A7815" s="150"/>
      <c r="B7815" s="149" t="str">
        <f t="shared" si="617"/>
        <v/>
      </c>
      <c r="C7815" s="140">
        <f t="shared" si="618"/>
        <v>83354400</v>
      </c>
      <c r="D7815" s="144"/>
      <c r="G7815" s="147"/>
      <c r="X7815" s="146"/>
      <c r="Y7815" s="146"/>
      <c r="Z7815" s="199"/>
      <c r="AA7815" s="146"/>
      <c r="AB7815" s="148"/>
    </row>
    <row r="7816" spans="1:28" x14ac:dyDescent="0.2">
      <c r="A7816" s="150"/>
      <c r="B7816" s="149" t="str">
        <f t="shared" si="617"/>
        <v/>
      </c>
      <c r="C7816" s="140">
        <f t="shared" si="618"/>
        <v>83365200</v>
      </c>
      <c r="D7816" s="144"/>
      <c r="G7816" s="147"/>
      <c r="X7816" s="146"/>
      <c r="Y7816" s="146"/>
      <c r="Z7816" s="199"/>
      <c r="AA7816" s="146"/>
      <c r="AB7816" s="148"/>
    </row>
    <row r="7817" spans="1:28" x14ac:dyDescent="0.2">
      <c r="A7817" s="150"/>
      <c r="B7817" s="149" t="str">
        <f t="shared" si="617"/>
        <v/>
      </c>
      <c r="C7817" s="140">
        <f t="shared" si="618"/>
        <v>83376000</v>
      </c>
      <c r="D7817" s="144"/>
      <c r="G7817" s="147"/>
      <c r="X7817" s="146"/>
      <c r="Y7817" s="146"/>
      <c r="Z7817" s="199"/>
      <c r="AA7817" s="146"/>
      <c r="AB7817" s="148"/>
    </row>
    <row r="7818" spans="1:28" x14ac:dyDescent="0.2">
      <c r="A7818" s="150"/>
      <c r="B7818" s="149" t="str">
        <f t="shared" si="617"/>
        <v/>
      </c>
      <c r="C7818" s="140">
        <f t="shared" si="618"/>
        <v>83386800</v>
      </c>
      <c r="D7818" s="144"/>
      <c r="G7818" s="147"/>
      <c r="X7818" s="146"/>
      <c r="Y7818" s="146"/>
      <c r="Z7818" s="199"/>
      <c r="AA7818" s="146"/>
      <c r="AB7818" s="148"/>
    </row>
    <row r="7819" spans="1:28" x14ac:dyDescent="0.2">
      <c r="A7819" s="150"/>
      <c r="B7819" s="149" t="str">
        <f t="shared" si="617"/>
        <v/>
      </c>
      <c r="C7819" s="140">
        <f t="shared" si="618"/>
        <v>83397600</v>
      </c>
      <c r="D7819" s="144"/>
      <c r="G7819" s="147"/>
      <c r="X7819" s="146"/>
      <c r="Y7819" s="146"/>
      <c r="Z7819" s="199"/>
      <c r="AA7819" s="146"/>
      <c r="AB7819" s="148"/>
    </row>
    <row r="7820" spans="1:28" x14ac:dyDescent="0.2">
      <c r="A7820" s="150"/>
      <c r="B7820" s="149" t="str">
        <f t="shared" si="617"/>
        <v/>
      </c>
      <c r="C7820" s="140">
        <f t="shared" si="618"/>
        <v>83408400</v>
      </c>
      <c r="D7820" s="144"/>
      <c r="G7820" s="147"/>
      <c r="X7820" s="146"/>
      <c r="Y7820" s="146"/>
      <c r="Z7820" s="199"/>
      <c r="AA7820" s="146"/>
      <c r="AB7820" s="148"/>
    </row>
    <row r="7821" spans="1:28" x14ac:dyDescent="0.2">
      <c r="A7821" s="150"/>
      <c r="B7821" s="149" t="str">
        <f t="shared" si="617"/>
        <v/>
      </c>
      <c r="C7821" s="140">
        <f t="shared" si="618"/>
        <v>83419200</v>
      </c>
      <c r="D7821" s="144"/>
      <c r="G7821" s="147"/>
      <c r="X7821" s="146"/>
      <c r="Y7821" s="146"/>
      <c r="Z7821" s="199"/>
      <c r="AA7821" s="146"/>
      <c r="AB7821" s="148"/>
    </row>
    <row r="7822" spans="1:28" x14ac:dyDescent="0.2">
      <c r="A7822" s="150"/>
      <c r="B7822" s="149" t="str">
        <f t="shared" si="617"/>
        <v/>
      </c>
      <c r="C7822" s="140">
        <f t="shared" si="618"/>
        <v>83430000</v>
      </c>
      <c r="D7822" s="144"/>
      <c r="G7822" s="147"/>
      <c r="X7822" s="146"/>
      <c r="Y7822" s="146"/>
      <c r="Z7822" s="199"/>
      <c r="AA7822" s="146"/>
      <c r="AB7822" s="148"/>
    </row>
    <row r="7823" spans="1:28" x14ac:dyDescent="0.2">
      <c r="A7823" s="150"/>
      <c r="B7823" s="149" t="str">
        <f t="shared" si="617"/>
        <v/>
      </c>
      <c r="C7823" s="140">
        <f t="shared" si="618"/>
        <v>83440800</v>
      </c>
      <c r="D7823" s="144"/>
      <c r="G7823" s="147"/>
      <c r="X7823" s="146"/>
      <c r="Y7823" s="146"/>
      <c r="Z7823" s="199"/>
      <c r="AA7823" s="146"/>
      <c r="AB7823" s="148"/>
    </row>
    <row r="7824" spans="1:28" x14ac:dyDescent="0.2">
      <c r="A7824" s="150"/>
      <c r="B7824" s="149" t="str">
        <f t="shared" si="617"/>
        <v/>
      </c>
      <c r="C7824" s="140">
        <f t="shared" si="618"/>
        <v>83451600</v>
      </c>
      <c r="D7824" s="144"/>
      <c r="G7824" s="147"/>
      <c r="X7824" s="146"/>
      <c r="Y7824" s="146"/>
      <c r="Z7824" s="199"/>
      <c r="AA7824" s="146"/>
      <c r="AB7824" s="148"/>
    </row>
    <row r="7825" spans="1:28" x14ac:dyDescent="0.2">
      <c r="A7825" s="150"/>
      <c r="B7825" s="149" t="str">
        <f t="shared" si="617"/>
        <v/>
      </c>
      <c r="C7825" s="140">
        <f t="shared" si="618"/>
        <v>83462400</v>
      </c>
      <c r="D7825" s="144"/>
      <c r="G7825" s="147"/>
      <c r="X7825" s="146"/>
      <c r="Y7825" s="146"/>
      <c r="Z7825" s="199"/>
      <c r="AA7825" s="146"/>
      <c r="AB7825" s="148"/>
    </row>
    <row r="7826" spans="1:28" x14ac:dyDescent="0.2">
      <c r="A7826" s="150"/>
      <c r="B7826" s="149" t="str">
        <f t="shared" si="617"/>
        <v/>
      </c>
      <c r="C7826" s="140">
        <f t="shared" si="618"/>
        <v>83473200</v>
      </c>
      <c r="D7826" s="144"/>
      <c r="G7826" s="147"/>
      <c r="X7826" s="146"/>
      <c r="Y7826" s="146"/>
      <c r="Z7826" s="199"/>
      <c r="AA7826" s="146"/>
      <c r="AB7826" s="148"/>
    </row>
    <row r="7827" spans="1:28" x14ac:dyDescent="0.2">
      <c r="A7827" s="150"/>
      <c r="B7827" s="149" t="str">
        <f t="shared" si="617"/>
        <v/>
      </c>
      <c r="C7827" s="140">
        <f t="shared" si="618"/>
        <v>83484000</v>
      </c>
      <c r="D7827" s="144"/>
      <c r="G7827" s="147"/>
      <c r="X7827" s="146"/>
      <c r="Y7827" s="146"/>
      <c r="Z7827" s="199"/>
      <c r="AA7827" s="146"/>
      <c r="AB7827" s="148"/>
    </row>
    <row r="7828" spans="1:28" x14ac:dyDescent="0.2">
      <c r="A7828" s="150"/>
      <c r="B7828" s="149" t="str">
        <f t="shared" si="617"/>
        <v/>
      </c>
      <c r="C7828" s="140">
        <f t="shared" si="618"/>
        <v>83494800</v>
      </c>
      <c r="D7828" s="144"/>
      <c r="G7828" s="147"/>
      <c r="X7828" s="146"/>
      <c r="Y7828" s="146"/>
      <c r="Z7828" s="199"/>
      <c r="AA7828" s="146"/>
      <c r="AB7828" s="148"/>
    </row>
    <row r="7829" spans="1:28" x14ac:dyDescent="0.2">
      <c r="A7829" s="150"/>
      <c r="B7829" s="149" t="str">
        <f t="shared" si="617"/>
        <v/>
      </c>
      <c r="C7829" s="140">
        <f t="shared" si="618"/>
        <v>83505600</v>
      </c>
      <c r="D7829" s="144"/>
      <c r="G7829" s="147"/>
      <c r="X7829" s="146"/>
      <c r="Y7829" s="146"/>
      <c r="Z7829" s="199"/>
      <c r="AA7829" s="146"/>
      <c r="AB7829" s="148"/>
    </row>
    <row r="7830" spans="1:28" x14ac:dyDescent="0.2">
      <c r="A7830" s="150"/>
      <c r="B7830" s="149" t="str">
        <f t="shared" si="617"/>
        <v/>
      </c>
      <c r="C7830" s="140">
        <f t="shared" si="618"/>
        <v>83516400</v>
      </c>
      <c r="D7830" s="144"/>
      <c r="G7830" s="147"/>
      <c r="X7830" s="146"/>
      <c r="Y7830" s="146"/>
      <c r="Z7830" s="199"/>
      <c r="AA7830" s="146"/>
      <c r="AB7830" s="148"/>
    </row>
    <row r="7831" spans="1:28" x14ac:dyDescent="0.2">
      <c r="A7831" s="150"/>
      <c r="B7831" s="149" t="str">
        <f t="shared" si="617"/>
        <v/>
      </c>
      <c r="C7831" s="140">
        <f t="shared" si="618"/>
        <v>83527200</v>
      </c>
      <c r="D7831" s="144"/>
      <c r="G7831" s="147"/>
      <c r="X7831" s="146"/>
      <c r="Y7831" s="146"/>
      <c r="Z7831" s="199"/>
      <c r="AA7831" s="146"/>
      <c r="AB7831" s="148"/>
    </row>
    <row r="7832" spans="1:28" x14ac:dyDescent="0.2">
      <c r="A7832" s="150"/>
      <c r="B7832" s="149" t="str">
        <f t="shared" si="617"/>
        <v/>
      </c>
      <c r="C7832" s="140">
        <f t="shared" si="618"/>
        <v>83538000</v>
      </c>
      <c r="D7832" s="144"/>
      <c r="G7832" s="147"/>
      <c r="X7832" s="146"/>
      <c r="Y7832" s="146"/>
      <c r="Z7832" s="199"/>
      <c r="AA7832" s="146"/>
      <c r="AB7832" s="148"/>
    </row>
    <row r="7833" spans="1:28" x14ac:dyDescent="0.2">
      <c r="A7833" s="150"/>
      <c r="B7833" s="149" t="str">
        <f t="shared" si="617"/>
        <v/>
      </c>
      <c r="C7833" s="140">
        <f t="shared" si="618"/>
        <v>83548800</v>
      </c>
      <c r="D7833" s="144"/>
      <c r="G7833" s="147"/>
      <c r="X7833" s="146"/>
      <c r="Y7833" s="146"/>
      <c r="Z7833" s="199"/>
      <c r="AA7833" s="146"/>
      <c r="AB7833" s="148"/>
    </row>
    <row r="7834" spans="1:28" x14ac:dyDescent="0.2">
      <c r="A7834" s="150"/>
      <c r="B7834" s="149" t="str">
        <f t="shared" si="617"/>
        <v/>
      </c>
      <c r="C7834" s="140">
        <f t="shared" si="618"/>
        <v>83559600</v>
      </c>
      <c r="D7834" s="144"/>
      <c r="G7834" s="147"/>
      <c r="X7834" s="146"/>
      <c r="Y7834" s="146"/>
      <c r="Z7834" s="199"/>
      <c r="AA7834" s="146"/>
      <c r="AB7834" s="148"/>
    </row>
    <row r="7835" spans="1:28" x14ac:dyDescent="0.2">
      <c r="A7835" s="150"/>
      <c r="B7835" s="149" t="str">
        <f t="shared" si="617"/>
        <v/>
      </c>
      <c r="C7835" s="140">
        <f t="shared" si="618"/>
        <v>83570400</v>
      </c>
      <c r="D7835" s="144"/>
      <c r="G7835" s="147"/>
      <c r="X7835" s="146"/>
      <c r="Y7835" s="146"/>
      <c r="Z7835" s="199"/>
      <c r="AA7835" s="146"/>
      <c r="AB7835" s="148"/>
    </row>
    <row r="7836" spans="1:28" x14ac:dyDescent="0.2">
      <c r="A7836" s="150"/>
      <c r="B7836" s="149" t="str">
        <f t="shared" si="617"/>
        <v/>
      </c>
      <c r="C7836" s="140">
        <f t="shared" si="618"/>
        <v>83581200</v>
      </c>
      <c r="D7836" s="144"/>
      <c r="G7836" s="147"/>
      <c r="X7836" s="146"/>
      <c r="Y7836" s="146"/>
      <c r="Z7836" s="199"/>
      <c r="AA7836" s="146"/>
      <c r="AB7836" s="148"/>
    </row>
    <row r="7837" spans="1:28" x14ac:dyDescent="0.2">
      <c r="A7837" s="150"/>
      <c r="B7837" s="149" t="str">
        <f t="shared" si="617"/>
        <v/>
      </c>
      <c r="C7837" s="140">
        <f t="shared" si="618"/>
        <v>83592000</v>
      </c>
      <c r="D7837" s="144"/>
      <c r="G7837" s="147"/>
      <c r="X7837" s="146"/>
      <c r="Y7837" s="146"/>
      <c r="Z7837" s="199"/>
      <c r="AA7837" s="146"/>
      <c r="AB7837" s="148"/>
    </row>
    <row r="7838" spans="1:28" x14ac:dyDescent="0.2">
      <c r="A7838" s="150"/>
      <c r="B7838" s="149" t="str">
        <f t="shared" si="617"/>
        <v/>
      </c>
      <c r="D7838" s="144"/>
      <c r="G7838" s="147"/>
      <c r="X7838" s="146"/>
      <c r="Y7838" s="146"/>
      <c r="Z7838" s="199"/>
      <c r="AA7838" s="146"/>
      <c r="AB7838" s="148"/>
    </row>
    <row r="7839" spans="1:28" x14ac:dyDescent="0.2">
      <c r="A7839" s="150"/>
      <c r="B7839" s="149" t="str">
        <f t="shared" si="617"/>
        <v/>
      </c>
      <c r="D7839" s="144"/>
      <c r="G7839" s="147"/>
      <c r="X7839" s="146"/>
      <c r="Y7839" s="146"/>
      <c r="Z7839" s="199"/>
      <c r="AA7839" s="146"/>
      <c r="AB7839" s="148"/>
    </row>
    <row r="7840" spans="1:28" x14ac:dyDescent="0.2">
      <c r="A7840" s="150"/>
      <c r="B7840" s="149" t="str">
        <f t="shared" si="617"/>
        <v/>
      </c>
      <c r="D7840" s="144"/>
      <c r="G7840" s="147"/>
      <c r="X7840" s="146"/>
      <c r="Y7840" s="146"/>
      <c r="Z7840" s="199"/>
      <c r="AA7840" s="146"/>
      <c r="AB7840" s="148"/>
    </row>
    <row r="7841" spans="1:28" x14ac:dyDescent="0.2">
      <c r="A7841" s="150"/>
      <c r="B7841" s="149" t="str">
        <f t="shared" si="617"/>
        <v/>
      </c>
      <c r="D7841" s="144"/>
      <c r="G7841" s="147"/>
      <c r="X7841" s="146"/>
      <c r="Y7841" s="146"/>
      <c r="Z7841" s="199"/>
      <c r="AA7841" s="146"/>
      <c r="AB7841" s="148"/>
    </row>
    <row r="7842" spans="1:28" x14ac:dyDescent="0.2">
      <c r="A7842" s="150"/>
      <c r="B7842" s="149" t="str">
        <f t="shared" si="617"/>
        <v/>
      </c>
      <c r="D7842" s="144"/>
      <c r="G7842" s="147"/>
      <c r="X7842" s="146"/>
      <c r="Y7842" s="146"/>
      <c r="Z7842" s="199"/>
      <c r="AA7842" s="146"/>
      <c r="AB7842" s="148"/>
    </row>
    <row r="7843" spans="1:28" x14ac:dyDescent="0.2">
      <c r="A7843" s="150"/>
      <c r="B7843" s="149" t="str">
        <f t="shared" si="617"/>
        <v/>
      </c>
      <c r="D7843" s="144"/>
      <c r="G7843" s="147"/>
      <c r="X7843" s="146"/>
      <c r="Y7843" s="146"/>
      <c r="Z7843" s="199"/>
      <c r="AA7843" s="146"/>
      <c r="AB7843" s="148"/>
    </row>
    <row r="7844" spans="1:28" x14ac:dyDescent="0.2">
      <c r="A7844" s="150"/>
      <c r="B7844" s="149" t="str">
        <f t="shared" si="617"/>
        <v/>
      </c>
      <c r="D7844" s="144"/>
      <c r="G7844" s="147"/>
      <c r="X7844" s="146"/>
      <c r="Y7844" s="146"/>
      <c r="Z7844" s="199"/>
      <c r="AA7844" s="146"/>
      <c r="AB7844" s="148"/>
    </row>
    <row r="7845" spans="1:28" x14ac:dyDescent="0.2">
      <c r="A7845" s="150"/>
      <c r="B7845" s="149" t="str">
        <f t="shared" si="617"/>
        <v/>
      </c>
      <c r="D7845" s="144"/>
      <c r="G7845" s="147"/>
      <c r="X7845" s="146"/>
      <c r="Y7845" s="146"/>
      <c r="Z7845" s="199"/>
      <c r="AA7845" s="146"/>
      <c r="AB7845" s="148"/>
    </row>
    <row r="7846" spans="1:28" x14ac:dyDescent="0.2">
      <c r="A7846" s="150"/>
      <c r="B7846" s="149" t="str">
        <f t="shared" si="617"/>
        <v/>
      </c>
      <c r="D7846" s="144"/>
      <c r="G7846" s="147"/>
      <c r="X7846" s="146"/>
      <c r="Y7846" s="146"/>
      <c r="Z7846" s="199"/>
      <c r="AA7846" s="146"/>
      <c r="AB7846" s="148"/>
    </row>
    <row r="7847" spans="1:28" x14ac:dyDescent="0.2">
      <c r="A7847" s="150"/>
      <c r="B7847" s="149" t="str">
        <f t="shared" si="617"/>
        <v/>
      </c>
      <c r="D7847" s="144"/>
      <c r="G7847" s="147"/>
      <c r="X7847" s="146"/>
      <c r="Y7847" s="146"/>
      <c r="Z7847" s="199"/>
      <c r="AA7847" s="146"/>
      <c r="AB7847" s="148"/>
    </row>
    <row r="7848" spans="1:28" x14ac:dyDescent="0.2">
      <c r="A7848" s="150"/>
      <c r="B7848" s="149" t="str">
        <f t="shared" si="617"/>
        <v/>
      </c>
      <c r="D7848" s="144"/>
      <c r="G7848" s="147"/>
      <c r="X7848" s="146"/>
      <c r="Y7848" s="146"/>
      <c r="Z7848" s="199"/>
      <c r="AA7848" s="146"/>
      <c r="AB7848" s="148"/>
    </row>
    <row r="7849" spans="1:28" x14ac:dyDescent="0.2">
      <c r="A7849" s="150"/>
      <c r="B7849" s="149" t="str">
        <f t="shared" si="617"/>
        <v/>
      </c>
      <c r="D7849" s="144"/>
      <c r="G7849" s="147"/>
      <c r="X7849" s="146"/>
      <c r="Y7849" s="146"/>
      <c r="Z7849" s="199"/>
      <c r="AA7849" s="146"/>
      <c r="AB7849" s="148"/>
    </row>
    <row r="7850" spans="1:28" x14ac:dyDescent="0.2">
      <c r="A7850" s="150"/>
      <c r="B7850" s="149" t="str">
        <f t="shared" si="617"/>
        <v/>
      </c>
      <c r="D7850" s="144"/>
      <c r="G7850" s="147"/>
      <c r="X7850" s="146"/>
      <c r="Y7850" s="146"/>
      <c r="Z7850" s="199"/>
      <c r="AA7850" s="146"/>
      <c r="AB7850" s="148"/>
    </row>
    <row r="7851" spans="1:28" x14ac:dyDescent="0.2">
      <c r="A7851" s="150"/>
      <c r="B7851" s="149" t="str">
        <f t="shared" si="617"/>
        <v/>
      </c>
      <c r="D7851" s="144"/>
      <c r="G7851" s="147"/>
      <c r="X7851" s="146"/>
      <c r="Y7851" s="146"/>
      <c r="Z7851" s="199"/>
      <c r="AA7851" s="146"/>
      <c r="AB7851" s="148"/>
    </row>
    <row r="7852" spans="1:28" x14ac:dyDescent="0.2">
      <c r="A7852" s="150"/>
      <c r="B7852" s="149" t="str">
        <f t="shared" si="617"/>
        <v/>
      </c>
      <c r="D7852" s="144"/>
      <c r="G7852" s="147"/>
      <c r="X7852" s="146"/>
      <c r="Y7852" s="146"/>
      <c r="Z7852" s="199"/>
      <c r="AA7852" s="146"/>
      <c r="AB7852" s="148"/>
    </row>
    <row r="7853" spans="1:28" x14ac:dyDescent="0.2">
      <c r="A7853" s="150"/>
      <c r="B7853" s="149" t="str">
        <f t="shared" si="617"/>
        <v/>
      </c>
      <c r="D7853" s="144"/>
      <c r="G7853" s="147"/>
      <c r="X7853" s="146"/>
      <c r="Y7853" s="146"/>
      <c r="Z7853" s="199"/>
      <c r="AA7853" s="146"/>
      <c r="AB7853" s="148"/>
    </row>
    <row r="7854" spans="1:28" x14ac:dyDescent="0.2">
      <c r="A7854" s="150"/>
      <c r="B7854" s="149" t="str">
        <f t="shared" si="617"/>
        <v/>
      </c>
      <c r="D7854" s="144"/>
      <c r="G7854" s="147"/>
      <c r="X7854" s="146"/>
      <c r="Y7854" s="146"/>
      <c r="Z7854" s="199"/>
      <c r="AA7854" s="146"/>
      <c r="AB7854" s="148"/>
    </row>
    <row r="7855" spans="1:28" x14ac:dyDescent="0.2">
      <c r="A7855" s="150"/>
      <c r="B7855" s="149" t="str">
        <f t="shared" si="617"/>
        <v/>
      </c>
      <c r="D7855" s="144"/>
      <c r="G7855" s="147"/>
      <c r="X7855" s="146"/>
      <c r="Y7855" s="146"/>
      <c r="Z7855" s="199"/>
      <c r="AA7855" s="146"/>
      <c r="AB7855" s="148"/>
    </row>
    <row r="7856" spans="1:28" x14ac:dyDescent="0.2">
      <c r="A7856" s="150"/>
      <c r="B7856" s="149" t="str">
        <f t="shared" si="617"/>
        <v/>
      </c>
      <c r="D7856" s="144"/>
      <c r="G7856" s="147"/>
      <c r="X7856" s="146"/>
      <c r="Y7856" s="146"/>
      <c r="Z7856" s="199"/>
      <c r="AA7856" s="146"/>
      <c r="AB7856" s="148"/>
    </row>
    <row r="7857" spans="1:28" x14ac:dyDescent="0.2">
      <c r="A7857" s="150"/>
      <c r="B7857" s="149" t="str">
        <f t="shared" si="617"/>
        <v/>
      </c>
      <c r="D7857" s="144"/>
      <c r="G7857" s="147"/>
      <c r="X7857" s="146"/>
      <c r="Y7857" s="146"/>
      <c r="Z7857" s="199"/>
      <c r="AA7857" s="146"/>
      <c r="AB7857" s="148"/>
    </row>
    <row r="7858" spans="1:28" x14ac:dyDescent="0.2">
      <c r="A7858" s="150"/>
      <c r="B7858" s="149" t="str">
        <f t="shared" si="617"/>
        <v/>
      </c>
      <c r="D7858" s="144"/>
      <c r="G7858" s="147"/>
      <c r="X7858" s="146"/>
      <c r="Y7858" s="146"/>
      <c r="Z7858" s="199"/>
      <c r="AA7858" s="146"/>
      <c r="AB7858" s="148"/>
    </row>
    <row r="7859" spans="1:28" x14ac:dyDescent="0.2">
      <c r="A7859" s="150"/>
      <c r="B7859" s="149" t="str">
        <f t="shared" si="617"/>
        <v/>
      </c>
      <c r="D7859" s="144"/>
      <c r="G7859" s="147"/>
      <c r="X7859" s="146"/>
      <c r="Y7859" s="146"/>
      <c r="Z7859" s="199"/>
      <c r="AA7859" s="146"/>
      <c r="AB7859" s="148"/>
    </row>
    <row r="7860" spans="1:28" x14ac:dyDescent="0.2">
      <c r="A7860" s="150"/>
      <c r="B7860" s="149" t="str">
        <f t="shared" si="617"/>
        <v/>
      </c>
      <c r="D7860" s="144"/>
      <c r="G7860" s="147"/>
      <c r="X7860" s="146"/>
      <c r="Y7860" s="146"/>
      <c r="Z7860" s="199"/>
      <c r="AA7860" s="146"/>
      <c r="AB7860" s="148"/>
    </row>
    <row r="7861" spans="1:28" x14ac:dyDescent="0.2">
      <c r="A7861" s="150"/>
      <c r="B7861" s="149" t="str">
        <f t="shared" si="617"/>
        <v/>
      </c>
      <c r="D7861" s="144"/>
      <c r="G7861" s="147"/>
      <c r="X7861" s="146"/>
      <c r="Y7861" s="146"/>
      <c r="Z7861" s="199"/>
      <c r="AA7861" s="146"/>
      <c r="AB7861" s="148"/>
    </row>
    <row r="7862" spans="1:28" x14ac:dyDescent="0.2">
      <c r="A7862" s="150"/>
      <c r="B7862" s="149" t="str">
        <f t="shared" ref="B7862:B7925" si="619">IF(D7862="","",B7861+$N$5/24+0.000000001)</f>
        <v/>
      </c>
      <c r="D7862" s="144"/>
      <c r="G7862" s="147"/>
      <c r="X7862" s="146"/>
      <c r="Y7862" s="146"/>
      <c r="Z7862" s="199"/>
      <c r="AA7862" s="146"/>
      <c r="AB7862" s="148"/>
    </row>
    <row r="7863" spans="1:28" x14ac:dyDescent="0.2">
      <c r="A7863" s="150"/>
      <c r="B7863" s="149" t="str">
        <f t="shared" si="619"/>
        <v/>
      </c>
      <c r="D7863" s="144"/>
      <c r="G7863" s="147"/>
      <c r="X7863" s="146"/>
      <c r="Y7863" s="146"/>
      <c r="Z7863" s="199"/>
      <c r="AA7863" s="146"/>
      <c r="AB7863" s="148"/>
    </row>
    <row r="7864" spans="1:28" x14ac:dyDescent="0.2">
      <c r="A7864" s="150"/>
      <c r="B7864" s="149" t="str">
        <f t="shared" si="619"/>
        <v/>
      </c>
      <c r="D7864" s="144"/>
      <c r="G7864" s="147"/>
      <c r="X7864" s="146"/>
      <c r="Y7864" s="146"/>
      <c r="Z7864" s="199"/>
      <c r="AA7864" s="146"/>
      <c r="AB7864" s="148"/>
    </row>
    <row r="7865" spans="1:28" x14ac:dyDescent="0.2">
      <c r="A7865" s="150"/>
      <c r="B7865" s="149" t="str">
        <f t="shared" si="619"/>
        <v/>
      </c>
      <c r="D7865" s="144"/>
      <c r="G7865" s="147"/>
      <c r="X7865" s="146"/>
      <c r="Y7865" s="146"/>
      <c r="Z7865" s="199"/>
      <c r="AA7865" s="146"/>
      <c r="AB7865" s="148"/>
    </row>
    <row r="7866" spans="1:28" x14ac:dyDescent="0.2">
      <c r="A7866" s="150"/>
      <c r="B7866" s="149" t="str">
        <f t="shared" si="619"/>
        <v/>
      </c>
      <c r="D7866" s="144"/>
      <c r="G7866" s="147"/>
      <c r="X7866" s="146"/>
      <c r="Y7866" s="146"/>
      <c r="Z7866" s="199"/>
      <c r="AA7866" s="146"/>
      <c r="AB7866" s="148"/>
    </row>
    <row r="7867" spans="1:28" x14ac:dyDescent="0.2">
      <c r="A7867" s="150"/>
      <c r="B7867" s="149" t="str">
        <f t="shared" si="619"/>
        <v/>
      </c>
      <c r="D7867" s="144"/>
      <c r="G7867" s="147"/>
      <c r="X7867" s="146"/>
      <c r="Y7867" s="146"/>
      <c r="Z7867" s="199"/>
      <c r="AA7867" s="146"/>
      <c r="AB7867" s="148"/>
    </row>
    <row r="7868" spans="1:28" x14ac:dyDescent="0.2">
      <c r="A7868" s="150"/>
      <c r="B7868" s="149" t="str">
        <f t="shared" si="619"/>
        <v/>
      </c>
      <c r="D7868" s="144"/>
      <c r="G7868" s="147"/>
      <c r="X7868" s="146"/>
      <c r="Y7868" s="146"/>
      <c r="Z7868" s="199"/>
      <c r="AA7868" s="146"/>
      <c r="AB7868" s="148"/>
    </row>
    <row r="7869" spans="1:28" x14ac:dyDescent="0.2">
      <c r="A7869" s="150"/>
      <c r="B7869" s="149" t="str">
        <f t="shared" si="619"/>
        <v/>
      </c>
      <c r="D7869" s="144"/>
      <c r="G7869" s="147"/>
      <c r="X7869" s="146"/>
      <c r="Y7869" s="146"/>
      <c r="Z7869" s="199"/>
      <c r="AA7869" s="146"/>
      <c r="AB7869" s="148"/>
    </row>
    <row r="7870" spans="1:28" x14ac:dyDescent="0.2">
      <c r="A7870" s="150"/>
      <c r="B7870" s="149" t="str">
        <f t="shared" si="619"/>
        <v/>
      </c>
      <c r="D7870" s="144"/>
      <c r="G7870" s="147"/>
      <c r="X7870" s="146"/>
      <c r="Y7870" s="146"/>
      <c r="Z7870" s="199"/>
      <c r="AA7870" s="146"/>
      <c r="AB7870" s="148"/>
    </row>
    <row r="7871" spans="1:28" x14ac:dyDescent="0.2">
      <c r="A7871" s="150"/>
      <c r="B7871" s="149" t="str">
        <f t="shared" si="619"/>
        <v/>
      </c>
      <c r="D7871" s="144"/>
      <c r="G7871" s="147"/>
      <c r="X7871" s="146"/>
      <c r="Y7871" s="146"/>
      <c r="Z7871" s="199"/>
      <c r="AA7871" s="146"/>
      <c r="AB7871" s="148"/>
    </row>
    <row r="7872" spans="1:28" x14ac:dyDescent="0.2">
      <c r="A7872" s="150"/>
      <c r="B7872" s="149" t="str">
        <f t="shared" si="619"/>
        <v/>
      </c>
      <c r="D7872" s="144"/>
      <c r="G7872" s="147"/>
      <c r="X7872" s="146"/>
      <c r="Y7872" s="146"/>
      <c r="Z7872" s="199"/>
      <c r="AA7872" s="146"/>
      <c r="AB7872" s="148"/>
    </row>
    <row r="7873" spans="1:28" x14ac:dyDescent="0.2">
      <c r="A7873" s="150"/>
      <c r="B7873" s="149" t="str">
        <f t="shared" si="619"/>
        <v/>
      </c>
      <c r="D7873" s="144"/>
      <c r="G7873" s="147"/>
      <c r="X7873" s="146"/>
      <c r="Y7873" s="146"/>
      <c r="Z7873" s="199"/>
      <c r="AA7873" s="146"/>
      <c r="AB7873" s="148"/>
    </row>
    <row r="7874" spans="1:28" x14ac:dyDescent="0.2">
      <c r="A7874" s="150"/>
      <c r="B7874" s="149" t="str">
        <f t="shared" si="619"/>
        <v/>
      </c>
      <c r="D7874" s="144"/>
      <c r="G7874" s="147"/>
      <c r="X7874" s="146"/>
      <c r="Y7874" s="146"/>
      <c r="Z7874" s="199"/>
      <c r="AA7874" s="146"/>
      <c r="AB7874" s="148"/>
    </row>
    <row r="7875" spans="1:28" x14ac:dyDescent="0.2">
      <c r="A7875" s="150"/>
      <c r="B7875" s="149" t="str">
        <f t="shared" si="619"/>
        <v/>
      </c>
      <c r="D7875" s="144"/>
      <c r="G7875" s="147"/>
      <c r="X7875" s="146"/>
      <c r="Y7875" s="146"/>
      <c r="Z7875" s="199"/>
      <c r="AA7875" s="146"/>
      <c r="AB7875" s="148"/>
    </row>
    <row r="7876" spans="1:28" x14ac:dyDescent="0.2">
      <c r="A7876" s="150"/>
      <c r="B7876" s="149" t="str">
        <f t="shared" si="619"/>
        <v/>
      </c>
      <c r="D7876" s="144"/>
      <c r="G7876" s="147"/>
      <c r="X7876" s="146"/>
      <c r="Y7876" s="146"/>
      <c r="Z7876" s="199"/>
      <c r="AA7876" s="146"/>
      <c r="AB7876" s="148"/>
    </row>
    <row r="7877" spans="1:28" x14ac:dyDescent="0.2">
      <c r="A7877" s="150"/>
      <c r="B7877" s="149" t="str">
        <f t="shared" si="619"/>
        <v/>
      </c>
      <c r="D7877" s="144"/>
      <c r="G7877" s="147"/>
      <c r="X7877" s="146"/>
      <c r="Y7877" s="146"/>
      <c r="Z7877" s="199"/>
      <c r="AA7877" s="146"/>
      <c r="AB7877" s="148"/>
    </row>
    <row r="7878" spans="1:28" x14ac:dyDescent="0.2">
      <c r="A7878" s="150"/>
      <c r="B7878" s="149" t="str">
        <f t="shared" si="619"/>
        <v/>
      </c>
      <c r="D7878" s="144"/>
      <c r="G7878" s="147"/>
      <c r="X7878" s="146"/>
      <c r="Y7878" s="146"/>
      <c r="Z7878" s="199"/>
      <c r="AA7878" s="146"/>
      <c r="AB7878" s="148"/>
    </row>
    <row r="7879" spans="1:28" x14ac:dyDescent="0.2">
      <c r="A7879" s="150"/>
      <c r="B7879" s="149" t="str">
        <f t="shared" si="619"/>
        <v/>
      </c>
      <c r="D7879" s="144"/>
      <c r="G7879" s="147"/>
      <c r="X7879" s="146"/>
      <c r="Y7879" s="146"/>
      <c r="Z7879" s="199"/>
      <c r="AA7879" s="146"/>
      <c r="AB7879" s="148"/>
    </row>
    <row r="7880" spans="1:28" x14ac:dyDescent="0.2">
      <c r="A7880" s="150"/>
      <c r="B7880" s="149" t="str">
        <f t="shared" si="619"/>
        <v/>
      </c>
      <c r="D7880" s="144"/>
      <c r="G7880" s="147"/>
      <c r="X7880" s="146"/>
      <c r="Y7880" s="146"/>
      <c r="Z7880" s="199"/>
      <c r="AA7880" s="146"/>
      <c r="AB7880" s="148"/>
    </row>
    <row r="7881" spans="1:28" x14ac:dyDescent="0.2">
      <c r="A7881" s="150"/>
      <c r="B7881" s="149" t="str">
        <f t="shared" si="619"/>
        <v/>
      </c>
      <c r="D7881" s="144"/>
      <c r="G7881" s="147"/>
      <c r="X7881" s="146"/>
      <c r="Y7881" s="146"/>
      <c r="Z7881" s="199"/>
      <c r="AA7881" s="146"/>
      <c r="AB7881" s="148"/>
    </row>
    <row r="7882" spans="1:28" x14ac:dyDescent="0.2">
      <c r="A7882" s="150"/>
      <c r="B7882" s="149" t="str">
        <f t="shared" si="619"/>
        <v/>
      </c>
      <c r="D7882" s="144"/>
      <c r="G7882" s="147"/>
      <c r="X7882" s="146"/>
      <c r="Y7882" s="146"/>
      <c r="Z7882" s="199"/>
      <c r="AA7882" s="146"/>
      <c r="AB7882" s="148"/>
    </row>
    <row r="7883" spans="1:28" x14ac:dyDescent="0.2">
      <c r="A7883" s="150"/>
      <c r="B7883" s="149" t="str">
        <f t="shared" si="619"/>
        <v/>
      </c>
      <c r="D7883" s="144"/>
      <c r="G7883" s="147"/>
      <c r="X7883" s="146"/>
      <c r="Y7883" s="146"/>
      <c r="Z7883" s="199"/>
      <c r="AA7883" s="146"/>
      <c r="AB7883" s="148"/>
    </row>
    <row r="7884" spans="1:28" x14ac:dyDescent="0.2">
      <c r="A7884" s="150"/>
      <c r="B7884" s="149" t="str">
        <f t="shared" si="619"/>
        <v/>
      </c>
      <c r="D7884" s="144"/>
      <c r="G7884" s="147"/>
      <c r="X7884" s="146"/>
      <c r="Y7884" s="146"/>
      <c r="Z7884" s="199"/>
      <c r="AA7884" s="146"/>
      <c r="AB7884" s="148"/>
    </row>
    <row r="7885" spans="1:28" x14ac:dyDescent="0.2">
      <c r="A7885" s="150"/>
      <c r="B7885" s="149" t="str">
        <f t="shared" si="619"/>
        <v/>
      </c>
      <c r="D7885" s="144"/>
      <c r="G7885" s="147"/>
      <c r="X7885" s="146"/>
      <c r="Y7885" s="146"/>
      <c r="Z7885" s="199"/>
      <c r="AA7885" s="146"/>
      <c r="AB7885" s="148"/>
    </row>
    <row r="7886" spans="1:28" x14ac:dyDescent="0.2">
      <c r="A7886" s="150"/>
      <c r="B7886" s="149" t="str">
        <f t="shared" si="619"/>
        <v/>
      </c>
      <c r="D7886" s="144"/>
      <c r="G7886" s="147"/>
      <c r="X7886" s="146"/>
      <c r="Y7886" s="146"/>
      <c r="Z7886" s="199"/>
      <c r="AA7886" s="146"/>
      <c r="AB7886" s="148"/>
    </row>
    <row r="7887" spans="1:28" x14ac:dyDescent="0.2">
      <c r="A7887" s="150"/>
      <c r="B7887" s="149" t="str">
        <f t="shared" si="619"/>
        <v/>
      </c>
      <c r="D7887" s="144"/>
      <c r="G7887" s="147"/>
      <c r="X7887" s="146"/>
      <c r="Y7887" s="146"/>
      <c r="Z7887" s="199"/>
      <c r="AA7887" s="146"/>
      <c r="AB7887" s="148"/>
    </row>
    <row r="7888" spans="1:28" x14ac:dyDescent="0.2">
      <c r="A7888" s="150"/>
      <c r="B7888" s="149" t="str">
        <f t="shared" si="619"/>
        <v/>
      </c>
      <c r="D7888" s="144"/>
      <c r="G7888" s="147"/>
      <c r="X7888" s="146"/>
      <c r="Y7888" s="146"/>
      <c r="Z7888" s="199"/>
      <c r="AA7888" s="146"/>
      <c r="AB7888" s="148"/>
    </row>
    <row r="7889" spans="1:28" x14ac:dyDescent="0.2">
      <c r="A7889" s="150"/>
      <c r="B7889" s="149" t="str">
        <f t="shared" si="619"/>
        <v/>
      </c>
      <c r="D7889" s="144"/>
      <c r="G7889" s="147"/>
      <c r="X7889" s="146"/>
      <c r="Y7889" s="146"/>
      <c r="Z7889" s="199"/>
      <c r="AA7889" s="146"/>
      <c r="AB7889" s="148"/>
    </row>
    <row r="7890" spans="1:28" x14ac:dyDescent="0.2">
      <c r="A7890" s="150"/>
      <c r="B7890" s="149" t="str">
        <f t="shared" si="619"/>
        <v/>
      </c>
      <c r="D7890" s="144"/>
      <c r="G7890" s="147"/>
      <c r="X7890" s="146"/>
      <c r="Y7890" s="146"/>
      <c r="Z7890" s="199"/>
      <c r="AA7890" s="146"/>
      <c r="AB7890" s="148"/>
    </row>
    <row r="7891" spans="1:28" x14ac:dyDescent="0.2">
      <c r="A7891" s="150"/>
      <c r="B7891" s="149" t="str">
        <f t="shared" si="619"/>
        <v/>
      </c>
      <c r="D7891" s="144"/>
      <c r="G7891" s="147"/>
      <c r="X7891" s="146"/>
      <c r="Y7891" s="146"/>
      <c r="Z7891" s="199"/>
      <c r="AA7891" s="146"/>
      <c r="AB7891" s="148"/>
    </row>
    <row r="7892" spans="1:28" x14ac:dyDescent="0.2">
      <c r="A7892" s="150"/>
      <c r="B7892" s="149" t="str">
        <f t="shared" si="619"/>
        <v/>
      </c>
      <c r="D7892" s="144"/>
      <c r="G7892" s="147"/>
      <c r="X7892" s="146"/>
      <c r="Y7892" s="146"/>
      <c r="Z7892" s="199"/>
      <c r="AA7892" s="146"/>
      <c r="AB7892" s="148"/>
    </row>
    <row r="7893" spans="1:28" x14ac:dyDescent="0.2">
      <c r="A7893" s="150"/>
      <c r="B7893" s="149" t="str">
        <f t="shared" si="619"/>
        <v/>
      </c>
      <c r="D7893" s="144"/>
      <c r="G7893" s="147"/>
      <c r="X7893" s="146"/>
      <c r="Y7893" s="146"/>
      <c r="Z7893" s="199"/>
      <c r="AA7893" s="146"/>
      <c r="AB7893" s="148"/>
    </row>
    <row r="7894" spans="1:28" x14ac:dyDescent="0.2">
      <c r="A7894" s="150"/>
      <c r="B7894" s="149" t="str">
        <f t="shared" si="619"/>
        <v/>
      </c>
      <c r="D7894" s="144"/>
      <c r="G7894" s="147"/>
      <c r="X7894" s="146"/>
      <c r="Y7894" s="146"/>
      <c r="Z7894" s="199"/>
      <c r="AA7894" s="146"/>
      <c r="AB7894" s="148"/>
    </row>
    <row r="7895" spans="1:28" x14ac:dyDescent="0.2">
      <c r="A7895" s="150"/>
      <c r="B7895" s="149" t="str">
        <f t="shared" si="619"/>
        <v/>
      </c>
      <c r="D7895" s="144"/>
      <c r="G7895" s="147"/>
      <c r="X7895" s="146"/>
      <c r="Y7895" s="146"/>
      <c r="Z7895" s="199"/>
      <c r="AA7895" s="146"/>
      <c r="AB7895" s="148"/>
    </row>
    <row r="7896" spans="1:28" x14ac:dyDescent="0.2">
      <c r="A7896" s="150"/>
      <c r="B7896" s="149" t="str">
        <f t="shared" si="619"/>
        <v/>
      </c>
      <c r="D7896" s="144"/>
      <c r="G7896" s="147"/>
      <c r="X7896" s="146"/>
      <c r="Y7896" s="146"/>
      <c r="Z7896" s="199"/>
      <c r="AA7896" s="146"/>
      <c r="AB7896" s="148"/>
    </row>
    <row r="7897" spans="1:28" x14ac:dyDescent="0.2">
      <c r="A7897" s="150"/>
      <c r="B7897" s="149" t="str">
        <f t="shared" si="619"/>
        <v/>
      </c>
      <c r="D7897" s="144"/>
      <c r="G7897" s="147"/>
      <c r="X7897" s="146"/>
      <c r="Y7897" s="146"/>
      <c r="Z7897" s="199"/>
      <c r="AA7897" s="146"/>
      <c r="AB7897" s="148"/>
    </row>
    <row r="7898" spans="1:28" x14ac:dyDescent="0.2">
      <c r="A7898" s="150"/>
      <c r="B7898" s="149" t="str">
        <f t="shared" si="619"/>
        <v/>
      </c>
      <c r="D7898" s="144"/>
      <c r="G7898" s="147"/>
      <c r="X7898" s="146"/>
      <c r="Y7898" s="146"/>
      <c r="Z7898" s="199"/>
      <c r="AA7898" s="146"/>
      <c r="AB7898" s="148"/>
    </row>
    <row r="7899" spans="1:28" x14ac:dyDescent="0.2">
      <c r="A7899" s="150"/>
      <c r="B7899" s="149" t="str">
        <f t="shared" si="619"/>
        <v/>
      </c>
      <c r="D7899" s="144"/>
      <c r="G7899" s="147"/>
      <c r="X7899" s="146"/>
      <c r="Y7899" s="146"/>
      <c r="Z7899" s="199"/>
      <c r="AA7899" s="146"/>
      <c r="AB7899" s="148"/>
    </row>
    <row r="7900" spans="1:28" x14ac:dyDescent="0.2">
      <c r="A7900" s="150"/>
      <c r="B7900" s="149" t="str">
        <f t="shared" si="619"/>
        <v/>
      </c>
      <c r="D7900" s="144"/>
      <c r="G7900" s="147"/>
      <c r="X7900" s="146"/>
      <c r="Y7900" s="146"/>
      <c r="Z7900" s="199"/>
      <c r="AA7900" s="146"/>
      <c r="AB7900" s="148"/>
    </row>
    <row r="7901" spans="1:28" x14ac:dyDescent="0.2">
      <c r="A7901" s="150"/>
      <c r="B7901" s="149" t="str">
        <f t="shared" si="619"/>
        <v/>
      </c>
      <c r="D7901" s="144"/>
      <c r="G7901" s="147"/>
      <c r="X7901" s="146"/>
      <c r="Y7901" s="146"/>
      <c r="Z7901" s="199"/>
      <c r="AA7901" s="146"/>
      <c r="AB7901" s="148"/>
    </row>
    <row r="7902" spans="1:28" x14ac:dyDescent="0.2">
      <c r="A7902" s="150"/>
      <c r="B7902" s="149" t="str">
        <f t="shared" si="619"/>
        <v/>
      </c>
      <c r="D7902" s="144"/>
      <c r="G7902" s="147"/>
      <c r="X7902" s="146"/>
      <c r="Y7902" s="146"/>
      <c r="Z7902" s="199"/>
      <c r="AA7902" s="146"/>
      <c r="AB7902" s="148"/>
    </row>
    <row r="7903" spans="1:28" x14ac:dyDescent="0.2">
      <c r="A7903" s="150"/>
      <c r="B7903" s="149" t="str">
        <f t="shared" si="619"/>
        <v/>
      </c>
      <c r="D7903" s="144"/>
      <c r="G7903" s="147"/>
      <c r="X7903" s="146"/>
      <c r="Y7903" s="146"/>
      <c r="Z7903" s="199"/>
      <c r="AA7903" s="146"/>
      <c r="AB7903" s="148"/>
    </row>
    <row r="7904" spans="1:28" x14ac:dyDescent="0.2">
      <c r="A7904" s="150"/>
      <c r="B7904" s="149" t="str">
        <f t="shared" si="619"/>
        <v/>
      </c>
      <c r="D7904" s="144"/>
      <c r="G7904" s="147"/>
      <c r="X7904" s="146"/>
      <c r="Y7904" s="146"/>
      <c r="Z7904" s="199"/>
      <c r="AA7904" s="146"/>
      <c r="AB7904" s="148"/>
    </row>
    <row r="7905" spans="1:28" x14ac:dyDescent="0.2">
      <c r="A7905" s="150"/>
      <c r="B7905" s="149" t="str">
        <f t="shared" si="619"/>
        <v/>
      </c>
      <c r="D7905" s="144"/>
      <c r="G7905" s="147"/>
      <c r="X7905" s="146"/>
      <c r="Y7905" s="146"/>
      <c r="Z7905" s="199"/>
      <c r="AA7905" s="146"/>
      <c r="AB7905" s="148"/>
    </row>
    <row r="7906" spans="1:28" x14ac:dyDescent="0.2">
      <c r="A7906" s="150"/>
      <c r="B7906" s="149" t="str">
        <f t="shared" si="619"/>
        <v/>
      </c>
      <c r="D7906" s="144"/>
      <c r="G7906" s="147"/>
      <c r="X7906" s="146"/>
      <c r="Y7906" s="146"/>
      <c r="Z7906" s="199"/>
      <c r="AA7906" s="146"/>
      <c r="AB7906" s="148"/>
    </row>
    <row r="7907" spans="1:28" x14ac:dyDescent="0.2">
      <c r="A7907" s="150"/>
      <c r="B7907" s="149" t="str">
        <f t="shared" si="619"/>
        <v/>
      </c>
      <c r="D7907" s="144"/>
      <c r="G7907" s="147"/>
      <c r="X7907" s="146"/>
      <c r="Y7907" s="146"/>
      <c r="Z7907" s="199"/>
      <c r="AA7907" s="146"/>
      <c r="AB7907" s="148"/>
    </row>
    <row r="7908" spans="1:28" x14ac:dyDescent="0.2">
      <c r="A7908" s="150"/>
      <c r="B7908" s="149" t="str">
        <f t="shared" si="619"/>
        <v/>
      </c>
      <c r="D7908" s="144"/>
      <c r="G7908" s="147"/>
      <c r="X7908" s="146"/>
      <c r="Y7908" s="146"/>
      <c r="Z7908" s="199"/>
      <c r="AA7908" s="146"/>
      <c r="AB7908" s="148"/>
    </row>
    <row r="7909" spans="1:28" x14ac:dyDescent="0.2">
      <c r="A7909" s="150"/>
      <c r="B7909" s="149" t="str">
        <f t="shared" si="619"/>
        <v/>
      </c>
      <c r="D7909" s="144"/>
      <c r="G7909" s="147"/>
      <c r="X7909" s="146"/>
      <c r="Y7909" s="146"/>
      <c r="Z7909" s="199"/>
      <c r="AA7909" s="146"/>
      <c r="AB7909" s="148"/>
    </row>
    <row r="7910" spans="1:28" x14ac:dyDescent="0.2">
      <c r="A7910" s="150"/>
      <c r="B7910" s="149" t="str">
        <f t="shared" si="619"/>
        <v/>
      </c>
      <c r="D7910" s="144"/>
      <c r="G7910" s="147"/>
      <c r="X7910" s="146"/>
      <c r="Y7910" s="146"/>
      <c r="Z7910" s="199"/>
      <c r="AA7910" s="146"/>
      <c r="AB7910" s="148"/>
    </row>
    <row r="7911" spans="1:28" x14ac:dyDescent="0.2">
      <c r="A7911" s="150"/>
      <c r="B7911" s="149" t="str">
        <f t="shared" si="619"/>
        <v/>
      </c>
      <c r="D7911" s="144"/>
      <c r="G7911" s="147"/>
      <c r="X7911" s="146"/>
      <c r="Y7911" s="146"/>
      <c r="Z7911" s="199"/>
      <c r="AA7911" s="146"/>
      <c r="AB7911" s="148"/>
    </row>
    <row r="7912" spans="1:28" x14ac:dyDescent="0.2">
      <c r="A7912" s="150"/>
      <c r="B7912" s="149" t="str">
        <f t="shared" si="619"/>
        <v/>
      </c>
      <c r="D7912" s="144"/>
      <c r="G7912" s="147"/>
      <c r="X7912" s="146"/>
      <c r="Y7912" s="146"/>
      <c r="Z7912" s="199"/>
      <c r="AA7912" s="146"/>
      <c r="AB7912" s="148"/>
    </row>
    <row r="7913" spans="1:28" x14ac:dyDescent="0.2">
      <c r="A7913" s="150"/>
      <c r="B7913" s="149" t="str">
        <f t="shared" si="619"/>
        <v/>
      </c>
      <c r="D7913" s="144"/>
      <c r="G7913" s="147"/>
      <c r="X7913" s="146"/>
      <c r="Y7913" s="146"/>
      <c r="Z7913" s="199"/>
      <c r="AA7913" s="146"/>
      <c r="AB7913" s="148"/>
    </row>
    <row r="7914" spans="1:28" x14ac:dyDescent="0.2">
      <c r="A7914" s="150"/>
      <c r="B7914" s="149" t="str">
        <f t="shared" si="619"/>
        <v/>
      </c>
      <c r="D7914" s="144"/>
      <c r="G7914" s="147"/>
      <c r="X7914" s="146"/>
      <c r="Y7914" s="146"/>
      <c r="Z7914" s="199"/>
      <c r="AA7914" s="146"/>
      <c r="AB7914" s="148"/>
    </row>
    <row r="7915" spans="1:28" x14ac:dyDescent="0.2">
      <c r="A7915" s="150"/>
      <c r="B7915" s="149" t="str">
        <f t="shared" si="619"/>
        <v/>
      </c>
      <c r="D7915" s="144"/>
      <c r="G7915" s="147"/>
      <c r="X7915" s="146"/>
      <c r="Y7915" s="146"/>
      <c r="Z7915" s="199"/>
      <c r="AA7915" s="146"/>
      <c r="AB7915" s="148"/>
    </row>
    <row r="7916" spans="1:28" x14ac:dyDescent="0.2">
      <c r="A7916" s="150"/>
      <c r="B7916" s="149" t="str">
        <f t="shared" si="619"/>
        <v/>
      </c>
      <c r="D7916" s="144"/>
      <c r="G7916" s="147"/>
      <c r="X7916" s="146"/>
      <c r="Y7916" s="146"/>
      <c r="Z7916" s="199"/>
      <c r="AA7916" s="146"/>
      <c r="AB7916" s="148"/>
    </row>
    <row r="7917" spans="1:28" x14ac:dyDescent="0.2">
      <c r="A7917" s="150"/>
      <c r="B7917" s="149" t="str">
        <f t="shared" si="619"/>
        <v/>
      </c>
      <c r="D7917" s="144"/>
      <c r="G7917" s="147"/>
      <c r="X7917" s="146"/>
      <c r="Y7917" s="146"/>
      <c r="Z7917" s="199"/>
      <c r="AA7917" s="146"/>
      <c r="AB7917" s="148"/>
    </row>
    <row r="7918" spans="1:28" x14ac:dyDescent="0.2">
      <c r="A7918" s="150"/>
      <c r="B7918" s="149" t="str">
        <f t="shared" si="619"/>
        <v/>
      </c>
      <c r="D7918" s="144"/>
      <c r="G7918" s="147"/>
      <c r="X7918" s="146"/>
      <c r="Y7918" s="146"/>
      <c r="Z7918" s="199"/>
      <c r="AA7918" s="146"/>
      <c r="AB7918" s="148"/>
    </row>
    <row r="7919" spans="1:28" x14ac:dyDescent="0.2">
      <c r="A7919" s="150"/>
      <c r="B7919" s="149" t="str">
        <f t="shared" si="619"/>
        <v/>
      </c>
      <c r="D7919" s="144"/>
      <c r="G7919" s="147"/>
      <c r="X7919" s="146"/>
      <c r="Y7919" s="146"/>
      <c r="Z7919" s="199"/>
      <c r="AA7919" s="146"/>
      <c r="AB7919" s="148"/>
    </row>
    <row r="7920" spans="1:28" x14ac:dyDescent="0.2">
      <c r="A7920" s="150"/>
      <c r="B7920" s="149" t="str">
        <f t="shared" si="619"/>
        <v/>
      </c>
      <c r="D7920" s="144"/>
      <c r="G7920" s="147"/>
      <c r="X7920" s="146"/>
      <c r="Y7920" s="146"/>
      <c r="Z7920" s="199"/>
      <c r="AA7920" s="146"/>
      <c r="AB7920" s="148"/>
    </row>
    <row r="7921" spans="1:28" x14ac:dyDescent="0.2">
      <c r="A7921" s="150"/>
      <c r="B7921" s="149" t="str">
        <f t="shared" si="619"/>
        <v/>
      </c>
      <c r="D7921" s="144"/>
      <c r="G7921" s="147"/>
      <c r="X7921" s="146"/>
      <c r="Y7921" s="146"/>
      <c r="Z7921" s="199"/>
      <c r="AA7921" s="146"/>
      <c r="AB7921" s="148"/>
    </row>
    <row r="7922" spans="1:28" x14ac:dyDescent="0.2">
      <c r="A7922" s="150"/>
      <c r="B7922" s="149" t="str">
        <f t="shared" si="619"/>
        <v/>
      </c>
      <c r="D7922" s="144"/>
      <c r="G7922" s="147"/>
      <c r="X7922" s="146"/>
      <c r="Y7922" s="146"/>
      <c r="Z7922" s="199"/>
      <c r="AA7922" s="146"/>
      <c r="AB7922" s="148"/>
    </row>
    <row r="7923" spans="1:28" x14ac:dyDescent="0.2">
      <c r="A7923" s="150"/>
      <c r="B7923" s="149" t="str">
        <f t="shared" si="619"/>
        <v/>
      </c>
      <c r="D7923" s="144"/>
      <c r="G7923" s="147"/>
      <c r="X7923" s="146"/>
      <c r="Y7923" s="146"/>
      <c r="Z7923" s="199"/>
      <c r="AA7923" s="146"/>
      <c r="AB7923" s="148"/>
    </row>
    <row r="7924" spans="1:28" x14ac:dyDescent="0.2">
      <c r="A7924" s="150"/>
      <c r="B7924" s="149" t="str">
        <f t="shared" si="619"/>
        <v/>
      </c>
      <c r="D7924" s="144"/>
      <c r="G7924" s="147"/>
      <c r="X7924" s="146"/>
      <c r="Y7924" s="146"/>
      <c r="Z7924" s="199"/>
      <c r="AA7924" s="146"/>
      <c r="AB7924" s="148"/>
    </row>
    <row r="7925" spans="1:28" x14ac:dyDescent="0.2">
      <c r="A7925" s="150"/>
      <c r="B7925" s="149" t="str">
        <f t="shared" si="619"/>
        <v/>
      </c>
      <c r="D7925" s="144"/>
      <c r="G7925" s="147"/>
      <c r="X7925" s="146"/>
      <c r="Y7925" s="146"/>
      <c r="Z7925" s="199"/>
      <c r="AA7925" s="146"/>
      <c r="AB7925" s="148"/>
    </row>
    <row r="7926" spans="1:28" x14ac:dyDescent="0.2">
      <c r="A7926" s="150"/>
      <c r="B7926" s="149" t="str">
        <f t="shared" ref="B7926:B7989" si="620">IF(D7926="","",B7925+$N$5/24+0.000000001)</f>
        <v/>
      </c>
      <c r="D7926" s="144"/>
      <c r="G7926" s="147"/>
      <c r="X7926" s="146"/>
      <c r="Y7926" s="146"/>
      <c r="Z7926" s="199"/>
      <c r="AA7926" s="146"/>
      <c r="AB7926" s="148"/>
    </row>
    <row r="7927" spans="1:28" x14ac:dyDescent="0.2">
      <c r="A7927" s="150"/>
      <c r="B7927" s="149" t="str">
        <f t="shared" si="620"/>
        <v/>
      </c>
      <c r="D7927" s="144"/>
      <c r="G7927" s="147"/>
      <c r="X7927" s="146"/>
      <c r="Y7927" s="146"/>
      <c r="Z7927" s="199"/>
      <c r="AA7927" s="146"/>
      <c r="AB7927" s="148"/>
    </row>
    <row r="7928" spans="1:28" x14ac:dyDescent="0.2">
      <c r="A7928" s="150"/>
      <c r="B7928" s="149" t="str">
        <f t="shared" si="620"/>
        <v/>
      </c>
      <c r="D7928" s="144"/>
      <c r="G7928" s="147"/>
      <c r="X7928" s="146"/>
      <c r="Y7928" s="146"/>
      <c r="Z7928" s="199"/>
      <c r="AA7928" s="146"/>
      <c r="AB7928" s="148"/>
    </row>
    <row r="7929" spans="1:28" x14ac:dyDescent="0.2">
      <c r="A7929" s="150"/>
      <c r="B7929" s="149" t="str">
        <f t="shared" si="620"/>
        <v/>
      </c>
      <c r="D7929" s="144"/>
      <c r="G7929" s="147"/>
      <c r="X7929" s="146"/>
      <c r="Y7929" s="146"/>
      <c r="Z7929" s="199"/>
      <c r="AA7929" s="146"/>
      <c r="AB7929" s="148"/>
    </row>
    <row r="7930" spans="1:28" x14ac:dyDescent="0.2">
      <c r="A7930" s="150"/>
      <c r="B7930" s="149" t="str">
        <f t="shared" si="620"/>
        <v/>
      </c>
      <c r="D7930" s="144"/>
      <c r="G7930" s="147"/>
      <c r="X7930" s="146"/>
      <c r="Y7930" s="146"/>
      <c r="Z7930" s="199"/>
      <c r="AA7930" s="146"/>
      <c r="AB7930" s="148"/>
    </row>
    <row r="7931" spans="1:28" x14ac:dyDescent="0.2">
      <c r="A7931" s="150"/>
      <c r="B7931" s="149" t="str">
        <f t="shared" si="620"/>
        <v/>
      </c>
      <c r="D7931" s="144"/>
      <c r="G7931" s="147"/>
      <c r="X7931" s="146"/>
      <c r="Y7931" s="146"/>
      <c r="Z7931" s="199"/>
      <c r="AA7931" s="146"/>
      <c r="AB7931" s="148"/>
    </row>
    <row r="7932" spans="1:28" x14ac:dyDescent="0.2">
      <c r="A7932" s="150"/>
      <c r="B7932" s="149" t="str">
        <f t="shared" si="620"/>
        <v/>
      </c>
      <c r="D7932" s="144"/>
      <c r="G7932" s="147"/>
      <c r="X7932" s="146"/>
      <c r="Y7932" s="146"/>
      <c r="Z7932" s="199"/>
      <c r="AA7932" s="146"/>
      <c r="AB7932" s="148"/>
    </row>
    <row r="7933" spans="1:28" x14ac:dyDescent="0.2">
      <c r="A7933" s="150"/>
      <c r="B7933" s="149" t="str">
        <f t="shared" si="620"/>
        <v/>
      </c>
      <c r="D7933" s="144"/>
      <c r="G7933" s="147"/>
      <c r="X7933" s="146"/>
      <c r="Y7933" s="146"/>
      <c r="Z7933" s="199"/>
      <c r="AA7933" s="146"/>
      <c r="AB7933" s="148"/>
    </row>
    <row r="7934" spans="1:28" x14ac:dyDescent="0.2">
      <c r="A7934" s="150"/>
      <c r="B7934" s="149" t="str">
        <f t="shared" si="620"/>
        <v/>
      </c>
      <c r="D7934" s="144"/>
      <c r="G7934" s="147"/>
      <c r="X7934" s="146"/>
      <c r="Y7934" s="146"/>
      <c r="Z7934" s="199"/>
      <c r="AA7934" s="146"/>
      <c r="AB7934" s="148"/>
    </row>
    <row r="7935" spans="1:28" x14ac:dyDescent="0.2">
      <c r="A7935" s="150"/>
      <c r="B7935" s="149" t="str">
        <f t="shared" si="620"/>
        <v/>
      </c>
      <c r="D7935" s="144"/>
      <c r="G7935" s="147"/>
      <c r="X7935" s="146"/>
      <c r="Y7935" s="146"/>
      <c r="Z7935" s="199"/>
      <c r="AA7935" s="146"/>
      <c r="AB7935" s="148"/>
    </row>
    <row r="7936" spans="1:28" x14ac:dyDescent="0.2">
      <c r="A7936" s="150"/>
      <c r="B7936" s="149" t="str">
        <f t="shared" si="620"/>
        <v/>
      </c>
      <c r="D7936" s="144"/>
      <c r="G7936" s="147"/>
      <c r="X7936" s="146"/>
      <c r="Y7936" s="146"/>
      <c r="Z7936" s="199"/>
      <c r="AA7936" s="146"/>
      <c r="AB7936" s="148"/>
    </row>
    <row r="7937" spans="1:28" x14ac:dyDescent="0.2">
      <c r="A7937" s="150"/>
      <c r="B7937" s="149" t="str">
        <f t="shared" si="620"/>
        <v/>
      </c>
      <c r="D7937" s="144"/>
      <c r="G7937" s="147"/>
      <c r="X7937" s="146"/>
      <c r="Y7937" s="146"/>
      <c r="Z7937" s="199"/>
      <c r="AA7937" s="146"/>
      <c r="AB7937" s="148"/>
    </row>
    <row r="7938" spans="1:28" x14ac:dyDescent="0.2">
      <c r="A7938" s="150"/>
      <c r="B7938" s="149" t="str">
        <f t="shared" si="620"/>
        <v/>
      </c>
      <c r="D7938" s="144"/>
      <c r="G7938" s="147"/>
      <c r="X7938" s="146"/>
      <c r="Y7938" s="146"/>
      <c r="Z7938" s="199"/>
      <c r="AA7938" s="146"/>
      <c r="AB7938" s="148"/>
    </row>
    <row r="7939" spans="1:28" x14ac:dyDescent="0.2">
      <c r="A7939" s="150"/>
      <c r="B7939" s="149" t="str">
        <f t="shared" si="620"/>
        <v/>
      </c>
      <c r="D7939" s="144"/>
      <c r="G7939" s="147"/>
      <c r="X7939" s="146"/>
      <c r="Y7939" s="146"/>
      <c r="Z7939" s="199"/>
      <c r="AA7939" s="146"/>
      <c r="AB7939" s="148"/>
    </row>
    <row r="7940" spans="1:28" x14ac:dyDescent="0.2">
      <c r="A7940" s="150"/>
      <c r="B7940" s="149" t="str">
        <f t="shared" si="620"/>
        <v/>
      </c>
      <c r="D7940" s="144"/>
      <c r="G7940" s="147"/>
      <c r="X7940" s="146"/>
      <c r="Y7940" s="146"/>
      <c r="Z7940" s="199"/>
      <c r="AA7940" s="146"/>
      <c r="AB7940" s="148"/>
    </row>
    <row r="7941" spans="1:28" x14ac:dyDescent="0.2">
      <c r="A7941" s="150"/>
      <c r="B7941" s="149" t="str">
        <f t="shared" si="620"/>
        <v/>
      </c>
      <c r="D7941" s="144"/>
      <c r="G7941" s="147"/>
      <c r="X7941" s="146"/>
      <c r="Y7941" s="146"/>
      <c r="Z7941" s="199"/>
      <c r="AA7941" s="146"/>
      <c r="AB7941" s="148"/>
    </row>
    <row r="7942" spans="1:28" x14ac:dyDescent="0.2">
      <c r="A7942" s="150"/>
      <c r="B7942" s="149" t="str">
        <f t="shared" si="620"/>
        <v/>
      </c>
      <c r="D7942" s="144"/>
      <c r="G7942" s="147"/>
      <c r="X7942" s="146"/>
      <c r="Y7942" s="146"/>
      <c r="Z7942" s="199"/>
      <c r="AA7942" s="146"/>
      <c r="AB7942" s="148"/>
    </row>
    <row r="7943" spans="1:28" x14ac:dyDescent="0.2">
      <c r="A7943" s="150"/>
      <c r="B7943" s="149" t="str">
        <f t="shared" si="620"/>
        <v/>
      </c>
      <c r="D7943" s="144"/>
      <c r="G7943" s="147"/>
      <c r="X7943" s="146"/>
      <c r="Y7943" s="146"/>
      <c r="Z7943" s="199"/>
      <c r="AA7943" s="146"/>
      <c r="AB7943" s="148"/>
    </row>
    <row r="7944" spans="1:28" x14ac:dyDescent="0.2">
      <c r="A7944" s="150"/>
      <c r="B7944" s="149" t="str">
        <f t="shared" si="620"/>
        <v/>
      </c>
      <c r="D7944" s="144"/>
      <c r="G7944" s="147"/>
      <c r="X7944" s="146"/>
      <c r="Y7944" s="146"/>
      <c r="Z7944" s="199"/>
      <c r="AA7944" s="146"/>
      <c r="AB7944" s="148"/>
    </row>
    <row r="7945" spans="1:28" x14ac:dyDescent="0.2">
      <c r="A7945" s="150"/>
      <c r="B7945" s="149" t="str">
        <f t="shared" si="620"/>
        <v/>
      </c>
      <c r="D7945" s="144"/>
      <c r="G7945" s="147"/>
      <c r="X7945" s="146"/>
      <c r="Y7945" s="146"/>
      <c r="Z7945" s="199"/>
      <c r="AA7945" s="146"/>
      <c r="AB7945" s="148"/>
    </row>
    <row r="7946" spans="1:28" x14ac:dyDescent="0.2">
      <c r="A7946" s="150"/>
      <c r="B7946" s="149" t="str">
        <f t="shared" si="620"/>
        <v/>
      </c>
      <c r="D7946" s="144"/>
      <c r="G7946" s="147"/>
      <c r="X7946" s="146"/>
      <c r="Y7946" s="146"/>
      <c r="Z7946" s="199"/>
      <c r="AA7946" s="146"/>
      <c r="AB7946" s="148"/>
    </row>
    <row r="7947" spans="1:28" x14ac:dyDescent="0.2">
      <c r="A7947" s="150"/>
      <c r="B7947" s="149" t="str">
        <f t="shared" si="620"/>
        <v/>
      </c>
      <c r="D7947" s="144"/>
      <c r="G7947" s="147"/>
      <c r="X7947" s="146"/>
      <c r="Y7947" s="146"/>
      <c r="Z7947" s="199"/>
      <c r="AA7947" s="146"/>
      <c r="AB7947" s="148"/>
    </row>
    <row r="7948" spans="1:28" x14ac:dyDescent="0.2">
      <c r="A7948" s="150"/>
      <c r="B7948" s="149" t="str">
        <f t="shared" si="620"/>
        <v/>
      </c>
      <c r="D7948" s="144"/>
      <c r="G7948" s="147"/>
      <c r="X7948" s="146"/>
      <c r="Y7948" s="146"/>
      <c r="Z7948" s="199"/>
      <c r="AA7948" s="146"/>
      <c r="AB7948" s="148"/>
    </row>
    <row r="7949" spans="1:28" x14ac:dyDescent="0.2">
      <c r="A7949" s="150"/>
      <c r="B7949" s="149" t="str">
        <f t="shared" si="620"/>
        <v/>
      </c>
      <c r="D7949" s="144"/>
      <c r="G7949" s="147"/>
      <c r="X7949" s="146"/>
      <c r="Y7949" s="146"/>
      <c r="Z7949" s="199"/>
      <c r="AA7949" s="146"/>
      <c r="AB7949" s="148"/>
    </row>
    <row r="7950" spans="1:28" x14ac:dyDescent="0.2">
      <c r="A7950" s="150"/>
      <c r="B7950" s="149" t="str">
        <f t="shared" si="620"/>
        <v/>
      </c>
      <c r="D7950" s="144"/>
      <c r="G7950" s="147"/>
      <c r="X7950" s="146"/>
      <c r="Y7950" s="146"/>
      <c r="Z7950" s="199"/>
      <c r="AA7950" s="146"/>
      <c r="AB7950" s="148"/>
    </row>
    <row r="7951" spans="1:28" x14ac:dyDescent="0.2">
      <c r="A7951" s="150"/>
      <c r="B7951" s="149" t="str">
        <f t="shared" si="620"/>
        <v/>
      </c>
      <c r="D7951" s="144"/>
      <c r="G7951" s="147"/>
      <c r="X7951" s="146"/>
      <c r="Y7951" s="146"/>
      <c r="Z7951" s="199"/>
      <c r="AA7951" s="146"/>
      <c r="AB7951" s="148"/>
    </row>
    <row r="7952" spans="1:28" x14ac:dyDescent="0.2">
      <c r="A7952" s="150"/>
      <c r="B7952" s="149" t="str">
        <f t="shared" si="620"/>
        <v/>
      </c>
      <c r="D7952" s="144"/>
      <c r="G7952" s="147"/>
      <c r="X7952" s="146"/>
      <c r="Y7952" s="146"/>
      <c r="Z7952" s="199"/>
      <c r="AA7952" s="146"/>
      <c r="AB7952" s="148"/>
    </row>
    <row r="7953" spans="1:28" x14ac:dyDescent="0.2">
      <c r="A7953" s="150"/>
      <c r="B7953" s="149" t="str">
        <f t="shared" si="620"/>
        <v/>
      </c>
      <c r="D7953" s="144"/>
      <c r="G7953" s="147"/>
      <c r="X7953" s="146"/>
      <c r="Y7953" s="146"/>
      <c r="Z7953" s="199"/>
      <c r="AA7953" s="146"/>
      <c r="AB7953" s="148"/>
    </row>
    <row r="7954" spans="1:28" x14ac:dyDescent="0.2">
      <c r="A7954" s="150"/>
      <c r="B7954" s="149" t="str">
        <f t="shared" si="620"/>
        <v/>
      </c>
      <c r="D7954" s="144"/>
      <c r="G7954" s="147"/>
      <c r="X7954" s="146"/>
      <c r="Y7954" s="146"/>
      <c r="Z7954" s="199"/>
      <c r="AA7954" s="146"/>
      <c r="AB7954" s="148"/>
    </row>
    <row r="7955" spans="1:28" x14ac:dyDescent="0.2">
      <c r="A7955" s="150"/>
      <c r="B7955" s="149" t="str">
        <f t="shared" si="620"/>
        <v/>
      </c>
      <c r="D7955" s="144"/>
      <c r="G7955" s="147"/>
      <c r="X7955" s="146"/>
      <c r="Y7955" s="146"/>
      <c r="Z7955" s="199"/>
      <c r="AA7955" s="146"/>
      <c r="AB7955" s="148"/>
    </row>
    <row r="7956" spans="1:28" x14ac:dyDescent="0.2">
      <c r="A7956" s="150"/>
      <c r="B7956" s="149" t="str">
        <f t="shared" si="620"/>
        <v/>
      </c>
      <c r="D7956" s="144"/>
      <c r="G7956" s="147"/>
      <c r="X7956" s="146"/>
      <c r="Y7956" s="146"/>
      <c r="Z7956" s="199"/>
      <c r="AA7956" s="146"/>
      <c r="AB7956" s="148"/>
    </row>
    <row r="7957" spans="1:28" x14ac:dyDescent="0.2">
      <c r="A7957" s="150"/>
      <c r="B7957" s="149" t="str">
        <f t="shared" si="620"/>
        <v/>
      </c>
      <c r="D7957" s="144"/>
      <c r="G7957" s="147"/>
      <c r="X7957" s="146"/>
      <c r="Y7957" s="146"/>
      <c r="Z7957" s="199"/>
      <c r="AA7957" s="146"/>
      <c r="AB7957" s="148"/>
    </row>
    <row r="7958" spans="1:28" x14ac:dyDescent="0.2">
      <c r="A7958" s="150"/>
      <c r="B7958" s="149" t="str">
        <f t="shared" si="620"/>
        <v/>
      </c>
      <c r="D7958" s="144"/>
      <c r="G7958" s="147"/>
      <c r="X7958" s="146"/>
      <c r="Y7958" s="146"/>
      <c r="Z7958" s="199"/>
      <c r="AA7958" s="146"/>
      <c r="AB7958" s="148"/>
    </row>
    <row r="7959" spans="1:28" x14ac:dyDescent="0.2">
      <c r="A7959" s="150"/>
      <c r="B7959" s="149" t="str">
        <f t="shared" si="620"/>
        <v/>
      </c>
      <c r="D7959" s="144"/>
      <c r="G7959" s="147"/>
      <c r="X7959" s="146"/>
      <c r="Y7959" s="146"/>
      <c r="Z7959" s="199"/>
      <c r="AA7959" s="146"/>
      <c r="AB7959" s="148"/>
    </row>
    <row r="7960" spans="1:28" x14ac:dyDescent="0.2">
      <c r="A7960" s="150"/>
      <c r="B7960" s="149" t="str">
        <f t="shared" si="620"/>
        <v/>
      </c>
      <c r="D7960" s="144"/>
      <c r="G7960" s="147"/>
      <c r="X7960" s="146"/>
      <c r="Y7960" s="146"/>
      <c r="Z7960" s="199"/>
      <c r="AA7960" s="146"/>
      <c r="AB7960" s="148"/>
    </row>
    <row r="7961" spans="1:28" x14ac:dyDescent="0.2">
      <c r="A7961" s="150"/>
      <c r="B7961" s="149" t="str">
        <f t="shared" si="620"/>
        <v/>
      </c>
      <c r="D7961" s="144"/>
      <c r="G7961" s="147"/>
      <c r="X7961" s="146"/>
      <c r="Y7961" s="146"/>
      <c r="Z7961" s="199"/>
      <c r="AA7961" s="146"/>
      <c r="AB7961" s="148"/>
    </row>
    <row r="7962" spans="1:28" x14ac:dyDescent="0.2">
      <c r="A7962" s="150"/>
      <c r="B7962" s="149" t="str">
        <f t="shared" si="620"/>
        <v/>
      </c>
      <c r="D7962" s="144"/>
      <c r="G7962" s="147"/>
      <c r="X7962" s="146"/>
      <c r="Y7962" s="146"/>
      <c r="Z7962" s="199"/>
      <c r="AA7962" s="146"/>
      <c r="AB7962" s="148"/>
    </row>
    <row r="7963" spans="1:28" x14ac:dyDescent="0.2">
      <c r="A7963" s="150"/>
      <c r="B7963" s="149" t="str">
        <f t="shared" si="620"/>
        <v/>
      </c>
      <c r="D7963" s="144"/>
      <c r="G7963" s="147"/>
      <c r="X7963" s="146"/>
      <c r="Y7963" s="146"/>
      <c r="Z7963" s="199"/>
      <c r="AA7963" s="146"/>
      <c r="AB7963" s="148"/>
    </row>
    <row r="7964" spans="1:28" x14ac:dyDescent="0.2">
      <c r="A7964" s="150"/>
      <c r="B7964" s="149" t="str">
        <f t="shared" si="620"/>
        <v/>
      </c>
      <c r="D7964" s="144"/>
      <c r="G7964" s="147"/>
      <c r="X7964" s="146"/>
      <c r="Y7964" s="146"/>
      <c r="Z7964" s="199"/>
      <c r="AA7964" s="146"/>
      <c r="AB7964" s="148"/>
    </row>
    <row r="7965" spans="1:28" x14ac:dyDescent="0.2">
      <c r="A7965" s="150"/>
      <c r="B7965" s="149" t="str">
        <f t="shared" si="620"/>
        <v/>
      </c>
      <c r="D7965" s="144"/>
      <c r="G7965" s="147"/>
      <c r="X7965" s="146"/>
      <c r="Y7965" s="146"/>
      <c r="Z7965" s="199"/>
      <c r="AA7965" s="146"/>
      <c r="AB7965" s="148"/>
    </row>
    <row r="7966" spans="1:28" x14ac:dyDescent="0.2">
      <c r="A7966" s="150"/>
      <c r="B7966" s="149" t="str">
        <f t="shared" si="620"/>
        <v/>
      </c>
      <c r="D7966" s="144"/>
      <c r="G7966" s="147"/>
      <c r="X7966" s="146"/>
      <c r="Y7966" s="146"/>
      <c r="Z7966" s="199"/>
      <c r="AA7966" s="146"/>
      <c r="AB7966" s="148"/>
    </row>
    <row r="7967" spans="1:28" x14ac:dyDescent="0.2">
      <c r="A7967" s="150"/>
      <c r="B7967" s="149" t="str">
        <f t="shared" si="620"/>
        <v/>
      </c>
      <c r="D7967" s="144"/>
      <c r="G7967" s="147"/>
      <c r="X7967" s="146"/>
      <c r="Y7967" s="146"/>
      <c r="Z7967" s="199"/>
      <c r="AA7967" s="146"/>
      <c r="AB7967" s="148"/>
    </row>
    <row r="7968" spans="1:28" x14ac:dyDescent="0.2">
      <c r="A7968" s="150"/>
      <c r="B7968" s="149" t="str">
        <f t="shared" si="620"/>
        <v/>
      </c>
      <c r="D7968" s="144"/>
      <c r="G7968" s="147"/>
      <c r="X7968" s="146"/>
      <c r="Y7968" s="146"/>
      <c r="Z7968" s="199"/>
      <c r="AA7968" s="146"/>
      <c r="AB7968" s="148"/>
    </row>
    <row r="7969" spans="1:28" x14ac:dyDescent="0.2">
      <c r="A7969" s="150"/>
      <c r="B7969" s="149" t="str">
        <f t="shared" si="620"/>
        <v/>
      </c>
      <c r="D7969" s="144"/>
      <c r="G7969" s="147"/>
      <c r="X7969" s="146"/>
      <c r="Y7969" s="146"/>
      <c r="Z7969" s="199"/>
      <c r="AA7969" s="146"/>
      <c r="AB7969" s="148"/>
    </row>
    <row r="7970" spans="1:28" x14ac:dyDescent="0.2">
      <c r="A7970" s="150"/>
      <c r="B7970" s="149" t="str">
        <f t="shared" si="620"/>
        <v/>
      </c>
      <c r="D7970" s="144"/>
      <c r="G7970" s="147"/>
      <c r="X7970" s="146"/>
      <c r="Y7970" s="146"/>
      <c r="Z7970" s="199"/>
      <c r="AA7970" s="146"/>
      <c r="AB7970" s="148"/>
    </row>
    <row r="7971" spans="1:28" x14ac:dyDescent="0.2">
      <c r="A7971" s="150"/>
      <c r="B7971" s="149" t="str">
        <f t="shared" si="620"/>
        <v/>
      </c>
      <c r="D7971" s="144"/>
      <c r="G7971" s="147"/>
      <c r="X7971" s="146"/>
      <c r="Y7971" s="146"/>
      <c r="Z7971" s="199"/>
      <c r="AA7971" s="146"/>
      <c r="AB7971" s="148"/>
    </row>
    <row r="7972" spans="1:28" x14ac:dyDescent="0.2">
      <c r="A7972" s="150"/>
      <c r="B7972" s="149" t="str">
        <f t="shared" si="620"/>
        <v/>
      </c>
      <c r="D7972" s="144"/>
      <c r="G7972" s="147"/>
      <c r="X7972" s="146"/>
      <c r="Y7972" s="146"/>
      <c r="Z7972" s="199"/>
      <c r="AA7972" s="146"/>
      <c r="AB7972" s="148"/>
    </row>
    <row r="7973" spans="1:28" x14ac:dyDescent="0.2">
      <c r="A7973" s="150"/>
      <c r="B7973" s="149" t="str">
        <f t="shared" si="620"/>
        <v/>
      </c>
      <c r="D7973" s="144"/>
      <c r="G7973" s="147"/>
      <c r="X7973" s="146"/>
      <c r="Y7973" s="146"/>
      <c r="Z7973" s="199"/>
      <c r="AA7973" s="146"/>
      <c r="AB7973" s="148"/>
    </row>
    <row r="7974" spans="1:28" x14ac:dyDescent="0.2">
      <c r="A7974" s="150"/>
      <c r="B7974" s="149" t="str">
        <f t="shared" si="620"/>
        <v/>
      </c>
      <c r="D7974" s="144"/>
      <c r="G7974" s="147"/>
      <c r="X7974" s="146"/>
      <c r="Y7974" s="146"/>
      <c r="Z7974" s="199"/>
      <c r="AA7974" s="146"/>
      <c r="AB7974" s="148"/>
    </row>
    <row r="7975" spans="1:28" x14ac:dyDescent="0.2">
      <c r="A7975" s="150"/>
      <c r="B7975" s="149" t="str">
        <f t="shared" si="620"/>
        <v/>
      </c>
      <c r="D7975" s="144"/>
      <c r="G7975" s="147"/>
      <c r="X7975" s="146"/>
      <c r="Y7975" s="146"/>
      <c r="Z7975" s="199"/>
      <c r="AA7975" s="146"/>
      <c r="AB7975" s="148"/>
    </row>
    <row r="7976" spans="1:28" x14ac:dyDescent="0.2">
      <c r="A7976" s="150"/>
      <c r="B7976" s="149" t="str">
        <f t="shared" si="620"/>
        <v/>
      </c>
      <c r="D7976" s="144"/>
      <c r="G7976" s="147"/>
      <c r="X7976" s="146"/>
      <c r="Y7976" s="146"/>
      <c r="Z7976" s="199"/>
      <c r="AA7976" s="146"/>
      <c r="AB7976" s="148"/>
    </row>
    <row r="7977" spans="1:28" x14ac:dyDescent="0.2">
      <c r="A7977" s="150"/>
      <c r="B7977" s="149" t="str">
        <f t="shared" si="620"/>
        <v/>
      </c>
      <c r="D7977" s="144"/>
      <c r="G7977" s="147"/>
      <c r="X7977" s="146"/>
      <c r="Y7977" s="146"/>
      <c r="Z7977" s="199"/>
      <c r="AA7977" s="146"/>
      <c r="AB7977" s="148"/>
    </row>
    <row r="7978" spans="1:28" x14ac:dyDescent="0.2">
      <c r="A7978" s="150"/>
      <c r="B7978" s="149" t="str">
        <f t="shared" si="620"/>
        <v/>
      </c>
      <c r="D7978" s="144"/>
      <c r="G7978" s="147"/>
      <c r="X7978" s="146"/>
      <c r="Y7978" s="146"/>
      <c r="Z7978" s="199"/>
      <c r="AA7978" s="146"/>
      <c r="AB7978" s="148"/>
    </row>
    <row r="7979" spans="1:28" x14ac:dyDescent="0.2">
      <c r="A7979" s="150"/>
      <c r="B7979" s="149" t="str">
        <f t="shared" si="620"/>
        <v/>
      </c>
      <c r="D7979" s="144"/>
      <c r="G7979" s="147"/>
      <c r="X7979" s="146"/>
      <c r="Y7979" s="146"/>
      <c r="Z7979" s="199"/>
      <c r="AA7979" s="146"/>
      <c r="AB7979" s="148"/>
    </row>
    <row r="7980" spans="1:28" x14ac:dyDescent="0.2">
      <c r="A7980" s="150"/>
      <c r="B7980" s="149" t="str">
        <f t="shared" si="620"/>
        <v/>
      </c>
      <c r="D7980" s="144"/>
      <c r="G7980" s="147"/>
      <c r="X7980" s="146"/>
      <c r="Y7980" s="146"/>
      <c r="Z7980" s="199"/>
      <c r="AA7980" s="146"/>
      <c r="AB7980" s="148"/>
    </row>
    <row r="7981" spans="1:28" x14ac:dyDescent="0.2">
      <c r="A7981" s="150"/>
      <c r="B7981" s="149" t="str">
        <f t="shared" si="620"/>
        <v/>
      </c>
      <c r="D7981" s="144"/>
      <c r="G7981" s="147"/>
      <c r="X7981" s="146"/>
      <c r="Y7981" s="146"/>
      <c r="Z7981" s="199"/>
      <c r="AA7981" s="146"/>
      <c r="AB7981" s="148"/>
    </row>
    <row r="7982" spans="1:28" x14ac:dyDescent="0.2">
      <c r="A7982" s="150"/>
      <c r="B7982" s="149" t="str">
        <f t="shared" si="620"/>
        <v/>
      </c>
      <c r="D7982" s="144"/>
      <c r="G7982" s="147"/>
      <c r="X7982" s="146"/>
      <c r="Y7982" s="146"/>
      <c r="Z7982" s="199"/>
      <c r="AA7982" s="146"/>
      <c r="AB7982" s="148"/>
    </row>
    <row r="7983" spans="1:28" x14ac:dyDescent="0.2">
      <c r="A7983" s="150"/>
      <c r="B7983" s="149" t="str">
        <f t="shared" si="620"/>
        <v/>
      </c>
      <c r="D7983" s="144"/>
      <c r="G7983" s="147"/>
      <c r="X7983" s="146"/>
      <c r="Y7983" s="146"/>
      <c r="Z7983" s="199"/>
      <c r="AA7983" s="146"/>
      <c r="AB7983" s="148"/>
    </row>
    <row r="7984" spans="1:28" x14ac:dyDescent="0.2">
      <c r="A7984" s="150"/>
      <c r="B7984" s="149" t="str">
        <f t="shared" si="620"/>
        <v/>
      </c>
      <c r="D7984" s="144"/>
      <c r="G7984" s="147"/>
      <c r="X7984" s="146"/>
      <c r="Y7984" s="146"/>
      <c r="Z7984" s="199"/>
      <c r="AA7984" s="146"/>
      <c r="AB7984" s="148"/>
    </row>
    <row r="7985" spans="1:28" x14ac:dyDescent="0.2">
      <c r="A7985" s="150"/>
      <c r="B7985" s="149" t="str">
        <f t="shared" si="620"/>
        <v/>
      </c>
      <c r="D7985" s="144"/>
      <c r="G7985" s="147"/>
      <c r="X7985" s="146"/>
      <c r="Y7985" s="146"/>
      <c r="Z7985" s="199"/>
      <c r="AA7985" s="146"/>
      <c r="AB7985" s="148"/>
    </row>
    <row r="7986" spans="1:28" x14ac:dyDescent="0.2">
      <c r="A7986" s="150"/>
      <c r="B7986" s="149" t="str">
        <f t="shared" si="620"/>
        <v/>
      </c>
      <c r="D7986" s="144"/>
      <c r="G7986" s="147"/>
      <c r="X7986" s="146"/>
      <c r="Y7986" s="146"/>
      <c r="Z7986" s="199"/>
      <c r="AA7986" s="146"/>
      <c r="AB7986" s="148"/>
    </row>
    <row r="7987" spans="1:28" x14ac:dyDescent="0.2">
      <c r="A7987" s="150"/>
      <c r="B7987" s="149" t="str">
        <f t="shared" si="620"/>
        <v/>
      </c>
      <c r="D7987" s="144"/>
      <c r="G7987" s="147"/>
      <c r="X7987" s="146"/>
      <c r="Y7987" s="146"/>
      <c r="Z7987" s="199"/>
      <c r="AA7987" s="146"/>
      <c r="AB7987" s="148"/>
    </row>
    <row r="7988" spans="1:28" x14ac:dyDescent="0.2">
      <c r="A7988" s="150"/>
      <c r="B7988" s="149" t="str">
        <f t="shared" si="620"/>
        <v/>
      </c>
      <c r="D7988" s="144"/>
      <c r="G7988" s="147"/>
      <c r="X7988" s="146"/>
      <c r="Y7988" s="146"/>
      <c r="Z7988" s="199"/>
      <c r="AA7988" s="146"/>
      <c r="AB7988" s="148"/>
    </row>
    <row r="7989" spans="1:28" x14ac:dyDescent="0.2">
      <c r="A7989" s="150"/>
      <c r="B7989" s="149" t="str">
        <f t="shared" si="620"/>
        <v/>
      </c>
      <c r="D7989" s="144"/>
      <c r="G7989" s="147"/>
      <c r="X7989" s="146"/>
      <c r="Y7989" s="146"/>
      <c r="Z7989" s="199"/>
      <c r="AA7989" s="146"/>
      <c r="AB7989" s="148"/>
    </row>
    <row r="7990" spans="1:28" x14ac:dyDescent="0.2">
      <c r="A7990" s="150"/>
      <c r="B7990" s="149" t="str">
        <f t="shared" ref="B7990:B8053" si="621">IF(D7990="","",B7989+$N$5/24+0.000000001)</f>
        <v/>
      </c>
      <c r="D7990" s="144"/>
      <c r="G7990" s="147"/>
      <c r="X7990" s="146"/>
      <c r="Y7990" s="146"/>
      <c r="Z7990" s="199"/>
      <c r="AA7990" s="146"/>
      <c r="AB7990" s="148"/>
    </row>
    <row r="7991" spans="1:28" x14ac:dyDescent="0.2">
      <c r="A7991" s="150"/>
      <c r="B7991" s="149" t="str">
        <f t="shared" si="621"/>
        <v/>
      </c>
      <c r="D7991" s="144"/>
      <c r="G7991" s="147"/>
      <c r="X7991" s="146"/>
      <c r="Y7991" s="146"/>
      <c r="Z7991" s="199"/>
      <c r="AA7991" s="146"/>
      <c r="AB7991" s="148"/>
    </row>
    <row r="7992" spans="1:28" x14ac:dyDescent="0.2">
      <c r="A7992" s="150"/>
      <c r="B7992" s="149" t="str">
        <f t="shared" si="621"/>
        <v/>
      </c>
      <c r="D7992" s="144"/>
      <c r="G7992" s="147"/>
      <c r="X7992" s="146"/>
      <c r="Y7992" s="146"/>
      <c r="Z7992" s="199"/>
      <c r="AA7992" s="146"/>
      <c r="AB7992" s="148"/>
    </row>
    <row r="7993" spans="1:28" x14ac:dyDescent="0.2">
      <c r="A7993" s="150"/>
      <c r="B7993" s="149" t="str">
        <f t="shared" si="621"/>
        <v/>
      </c>
      <c r="D7993" s="144"/>
      <c r="G7993" s="147"/>
      <c r="X7993" s="146"/>
      <c r="Y7993" s="146"/>
      <c r="Z7993" s="199"/>
      <c r="AA7993" s="146"/>
      <c r="AB7993" s="148"/>
    </row>
    <row r="7994" spans="1:28" x14ac:dyDescent="0.2">
      <c r="A7994" s="150"/>
      <c r="B7994" s="149" t="str">
        <f t="shared" si="621"/>
        <v/>
      </c>
      <c r="D7994" s="144"/>
      <c r="G7994" s="147"/>
      <c r="X7994" s="146"/>
      <c r="Y7994" s="146"/>
      <c r="Z7994" s="199"/>
      <c r="AA7994" s="146"/>
      <c r="AB7994" s="148"/>
    </row>
    <row r="7995" spans="1:28" x14ac:dyDescent="0.2">
      <c r="A7995" s="150"/>
      <c r="B7995" s="149" t="str">
        <f t="shared" si="621"/>
        <v/>
      </c>
      <c r="D7995" s="144"/>
      <c r="G7995" s="147"/>
      <c r="X7995" s="146"/>
      <c r="Y7995" s="146"/>
      <c r="Z7995" s="199"/>
      <c r="AA7995" s="146"/>
      <c r="AB7995" s="148"/>
    </row>
    <row r="7996" spans="1:28" x14ac:dyDescent="0.2">
      <c r="A7996" s="150"/>
      <c r="B7996" s="149" t="str">
        <f t="shared" si="621"/>
        <v/>
      </c>
      <c r="D7996" s="144"/>
      <c r="G7996" s="147"/>
      <c r="X7996" s="146"/>
      <c r="Y7996" s="146"/>
      <c r="Z7996" s="199"/>
      <c r="AA7996" s="146"/>
      <c r="AB7996" s="148"/>
    </row>
    <row r="7997" spans="1:28" x14ac:dyDescent="0.2">
      <c r="A7997" s="150"/>
      <c r="B7997" s="149" t="str">
        <f t="shared" si="621"/>
        <v/>
      </c>
      <c r="D7997" s="144"/>
      <c r="G7997" s="147"/>
      <c r="X7997" s="146"/>
      <c r="Y7997" s="146"/>
      <c r="Z7997" s="199"/>
      <c r="AA7997" s="146"/>
      <c r="AB7997" s="148"/>
    </row>
    <row r="7998" spans="1:28" x14ac:dyDescent="0.2">
      <c r="A7998" s="150"/>
      <c r="B7998" s="149" t="str">
        <f t="shared" si="621"/>
        <v/>
      </c>
      <c r="D7998" s="144"/>
      <c r="G7998" s="147"/>
      <c r="X7998" s="146"/>
      <c r="Y7998" s="146"/>
      <c r="Z7998" s="199"/>
      <c r="AA7998" s="146"/>
      <c r="AB7998" s="148"/>
    </row>
    <row r="7999" spans="1:28" x14ac:dyDescent="0.2">
      <c r="A7999" s="150"/>
      <c r="B7999" s="149" t="str">
        <f t="shared" si="621"/>
        <v/>
      </c>
      <c r="D7999" s="144"/>
      <c r="G7999" s="147"/>
      <c r="X7999" s="146"/>
      <c r="Y7999" s="146"/>
      <c r="Z7999" s="199"/>
      <c r="AA7999" s="146"/>
      <c r="AB7999" s="148"/>
    </row>
    <row r="8000" spans="1:28" x14ac:dyDescent="0.2">
      <c r="A8000" s="150"/>
      <c r="B8000" s="149" t="str">
        <f t="shared" si="621"/>
        <v/>
      </c>
      <c r="D8000" s="144"/>
      <c r="G8000" s="147"/>
      <c r="X8000" s="146"/>
      <c r="Y8000" s="146"/>
      <c r="Z8000" s="199"/>
      <c r="AA8000" s="146"/>
      <c r="AB8000" s="148"/>
    </row>
    <row r="8001" spans="1:28" x14ac:dyDescent="0.2">
      <c r="A8001" s="150"/>
      <c r="B8001" s="149" t="str">
        <f t="shared" si="621"/>
        <v/>
      </c>
      <c r="D8001" s="144"/>
      <c r="G8001" s="147"/>
      <c r="X8001" s="146"/>
      <c r="Y8001" s="146"/>
      <c r="Z8001" s="199"/>
      <c r="AA8001" s="146"/>
      <c r="AB8001" s="148"/>
    </row>
    <row r="8002" spans="1:28" x14ac:dyDescent="0.2">
      <c r="A8002" s="150"/>
      <c r="B8002" s="149" t="str">
        <f t="shared" si="621"/>
        <v/>
      </c>
      <c r="D8002" s="144"/>
      <c r="G8002" s="147"/>
      <c r="X8002" s="146"/>
      <c r="Y8002" s="146"/>
      <c r="Z8002" s="199"/>
      <c r="AA8002" s="146"/>
      <c r="AB8002" s="148"/>
    </row>
    <row r="8003" spans="1:28" x14ac:dyDescent="0.2">
      <c r="A8003" s="150"/>
      <c r="B8003" s="149" t="str">
        <f t="shared" si="621"/>
        <v/>
      </c>
      <c r="D8003" s="144"/>
      <c r="G8003" s="147"/>
      <c r="X8003" s="146"/>
      <c r="Y8003" s="146"/>
      <c r="Z8003" s="199"/>
      <c r="AA8003" s="146"/>
      <c r="AB8003" s="148"/>
    </row>
    <row r="8004" spans="1:28" x14ac:dyDescent="0.2">
      <c r="A8004" s="150"/>
      <c r="B8004" s="149" t="str">
        <f t="shared" si="621"/>
        <v/>
      </c>
      <c r="D8004" s="144"/>
      <c r="G8004" s="147"/>
      <c r="X8004" s="146"/>
      <c r="Y8004" s="146"/>
      <c r="Z8004" s="199"/>
      <c r="AA8004" s="146"/>
      <c r="AB8004" s="148"/>
    </row>
    <row r="8005" spans="1:28" x14ac:dyDescent="0.2">
      <c r="A8005" s="150"/>
      <c r="B8005" s="149" t="str">
        <f t="shared" si="621"/>
        <v/>
      </c>
      <c r="D8005" s="144"/>
      <c r="G8005" s="147"/>
      <c r="X8005" s="146"/>
      <c r="Y8005" s="146"/>
      <c r="Z8005" s="199"/>
      <c r="AA8005" s="146"/>
      <c r="AB8005" s="148"/>
    </row>
    <row r="8006" spans="1:28" x14ac:dyDescent="0.2">
      <c r="A8006" s="150"/>
      <c r="B8006" s="149" t="str">
        <f t="shared" si="621"/>
        <v/>
      </c>
      <c r="D8006" s="144"/>
      <c r="G8006" s="147"/>
      <c r="X8006" s="146"/>
      <c r="Y8006" s="146"/>
      <c r="Z8006" s="199"/>
      <c r="AA8006" s="146"/>
      <c r="AB8006" s="148"/>
    </row>
    <row r="8007" spans="1:28" x14ac:dyDescent="0.2">
      <c r="A8007" s="150"/>
      <c r="B8007" s="149" t="str">
        <f t="shared" si="621"/>
        <v/>
      </c>
      <c r="D8007" s="144"/>
      <c r="G8007" s="147"/>
      <c r="X8007" s="146"/>
      <c r="Y8007" s="146"/>
      <c r="Z8007" s="199"/>
      <c r="AA8007" s="146"/>
      <c r="AB8007" s="148"/>
    </row>
    <row r="8008" spans="1:28" x14ac:dyDescent="0.2">
      <c r="A8008" s="150"/>
      <c r="B8008" s="149" t="str">
        <f t="shared" si="621"/>
        <v/>
      </c>
      <c r="D8008" s="144"/>
      <c r="G8008" s="147"/>
      <c r="X8008" s="146"/>
      <c r="Y8008" s="146"/>
      <c r="Z8008" s="199"/>
      <c r="AA8008" s="146"/>
      <c r="AB8008" s="148"/>
    </row>
    <row r="8009" spans="1:28" x14ac:dyDescent="0.2">
      <c r="A8009" s="150"/>
      <c r="B8009" s="149" t="str">
        <f t="shared" si="621"/>
        <v/>
      </c>
      <c r="D8009" s="144"/>
      <c r="G8009" s="147"/>
      <c r="X8009" s="146"/>
      <c r="Y8009" s="146"/>
      <c r="Z8009" s="199"/>
      <c r="AA8009" s="146"/>
      <c r="AB8009" s="148"/>
    </row>
    <row r="8010" spans="1:28" x14ac:dyDescent="0.2">
      <c r="A8010" s="150"/>
      <c r="B8010" s="149" t="str">
        <f t="shared" si="621"/>
        <v/>
      </c>
      <c r="D8010" s="144"/>
      <c r="G8010" s="147"/>
      <c r="X8010" s="146"/>
      <c r="Y8010" s="146"/>
      <c r="Z8010" s="199"/>
      <c r="AA8010" s="146"/>
      <c r="AB8010" s="148"/>
    </row>
    <row r="8011" spans="1:28" x14ac:dyDescent="0.2">
      <c r="A8011" s="150"/>
      <c r="B8011" s="149" t="str">
        <f t="shared" si="621"/>
        <v/>
      </c>
      <c r="D8011" s="144"/>
      <c r="G8011" s="147"/>
      <c r="X8011" s="146"/>
      <c r="Y8011" s="146"/>
      <c r="Z8011" s="199"/>
      <c r="AA8011" s="146"/>
      <c r="AB8011" s="148"/>
    </row>
    <row r="8012" spans="1:28" x14ac:dyDescent="0.2">
      <c r="A8012" s="150"/>
      <c r="B8012" s="149" t="str">
        <f t="shared" si="621"/>
        <v/>
      </c>
      <c r="D8012" s="144"/>
      <c r="G8012" s="147"/>
      <c r="X8012" s="146"/>
      <c r="Y8012" s="146"/>
      <c r="Z8012" s="199"/>
      <c r="AA8012" s="146"/>
      <c r="AB8012" s="148"/>
    </row>
    <row r="8013" spans="1:28" x14ac:dyDescent="0.2">
      <c r="A8013" s="150"/>
      <c r="B8013" s="149" t="str">
        <f t="shared" si="621"/>
        <v/>
      </c>
      <c r="D8013" s="144"/>
      <c r="G8013" s="147"/>
      <c r="X8013" s="146"/>
      <c r="Y8013" s="146"/>
      <c r="Z8013" s="199"/>
      <c r="AA8013" s="146"/>
      <c r="AB8013" s="148"/>
    </row>
    <row r="8014" spans="1:28" x14ac:dyDescent="0.2">
      <c r="A8014" s="150"/>
      <c r="B8014" s="149" t="str">
        <f t="shared" si="621"/>
        <v/>
      </c>
      <c r="D8014" s="144"/>
      <c r="G8014" s="147"/>
      <c r="X8014" s="146"/>
      <c r="Y8014" s="146"/>
      <c r="Z8014" s="199"/>
      <c r="AA8014" s="146"/>
      <c r="AB8014" s="148"/>
    </row>
    <row r="8015" spans="1:28" x14ac:dyDescent="0.2">
      <c r="A8015" s="150"/>
      <c r="B8015" s="149" t="str">
        <f t="shared" si="621"/>
        <v/>
      </c>
      <c r="D8015" s="144"/>
      <c r="G8015" s="147"/>
      <c r="X8015" s="146"/>
      <c r="Y8015" s="146"/>
      <c r="Z8015" s="199"/>
      <c r="AA8015" s="146"/>
      <c r="AB8015" s="148"/>
    </row>
    <row r="8016" spans="1:28" x14ac:dyDescent="0.2">
      <c r="A8016" s="150"/>
      <c r="B8016" s="149" t="str">
        <f t="shared" si="621"/>
        <v/>
      </c>
      <c r="D8016" s="144"/>
      <c r="G8016" s="147"/>
      <c r="X8016" s="146"/>
      <c r="Y8016" s="146"/>
      <c r="Z8016" s="199"/>
      <c r="AA8016" s="146"/>
      <c r="AB8016" s="148"/>
    </row>
    <row r="8017" spans="1:28" x14ac:dyDescent="0.2">
      <c r="A8017" s="150"/>
      <c r="B8017" s="149" t="str">
        <f t="shared" si="621"/>
        <v/>
      </c>
      <c r="D8017" s="144"/>
      <c r="G8017" s="147"/>
      <c r="X8017" s="146"/>
      <c r="Y8017" s="146"/>
      <c r="Z8017" s="199"/>
      <c r="AA8017" s="146"/>
      <c r="AB8017" s="148"/>
    </row>
    <row r="8018" spans="1:28" x14ac:dyDescent="0.2">
      <c r="A8018" s="150"/>
      <c r="B8018" s="149" t="str">
        <f t="shared" si="621"/>
        <v/>
      </c>
      <c r="D8018" s="144"/>
      <c r="G8018" s="147"/>
      <c r="X8018" s="146"/>
      <c r="Y8018" s="146"/>
      <c r="Z8018" s="199"/>
      <c r="AA8018" s="146"/>
      <c r="AB8018" s="148"/>
    </row>
    <row r="8019" spans="1:28" x14ac:dyDescent="0.2">
      <c r="A8019" s="150"/>
      <c r="B8019" s="149" t="str">
        <f t="shared" si="621"/>
        <v/>
      </c>
      <c r="D8019" s="144"/>
      <c r="G8019" s="147"/>
      <c r="X8019" s="146"/>
      <c r="Y8019" s="146"/>
      <c r="Z8019" s="199"/>
      <c r="AA8019" s="146"/>
      <c r="AB8019" s="148"/>
    </row>
    <row r="8020" spans="1:28" x14ac:dyDescent="0.2">
      <c r="A8020" s="150"/>
      <c r="B8020" s="149" t="str">
        <f t="shared" si="621"/>
        <v/>
      </c>
      <c r="D8020" s="144"/>
      <c r="G8020" s="147"/>
      <c r="X8020" s="146"/>
      <c r="Y8020" s="146"/>
      <c r="Z8020" s="199"/>
      <c r="AA8020" s="146"/>
      <c r="AB8020" s="148"/>
    </row>
    <row r="8021" spans="1:28" x14ac:dyDescent="0.2">
      <c r="A8021" s="150"/>
      <c r="B8021" s="149" t="str">
        <f t="shared" si="621"/>
        <v/>
      </c>
      <c r="D8021" s="144"/>
      <c r="G8021" s="147"/>
      <c r="X8021" s="146"/>
      <c r="Y8021" s="146"/>
      <c r="Z8021" s="199"/>
      <c r="AA8021" s="146"/>
      <c r="AB8021" s="148"/>
    </row>
    <row r="8022" spans="1:28" x14ac:dyDescent="0.2">
      <c r="A8022" s="150"/>
      <c r="B8022" s="149" t="str">
        <f t="shared" si="621"/>
        <v/>
      </c>
      <c r="D8022" s="144"/>
      <c r="G8022" s="147"/>
      <c r="X8022" s="146"/>
      <c r="Y8022" s="146"/>
      <c r="Z8022" s="199"/>
      <c r="AA8022" s="146"/>
      <c r="AB8022" s="148"/>
    </row>
    <row r="8023" spans="1:28" x14ac:dyDescent="0.2">
      <c r="A8023" s="150"/>
      <c r="B8023" s="149" t="str">
        <f t="shared" si="621"/>
        <v/>
      </c>
      <c r="D8023" s="144"/>
      <c r="G8023" s="147"/>
      <c r="X8023" s="146"/>
      <c r="Y8023" s="146"/>
      <c r="Z8023" s="199"/>
      <c r="AA8023" s="146"/>
      <c r="AB8023" s="148"/>
    </row>
    <row r="8024" spans="1:28" x14ac:dyDescent="0.2">
      <c r="A8024" s="150"/>
      <c r="B8024" s="149" t="str">
        <f t="shared" si="621"/>
        <v/>
      </c>
      <c r="D8024" s="144"/>
      <c r="G8024" s="147"/>
      <c r="X8024" s="146"/>
      <c r="Y8024" s="146"/>
      <c r="Z8024" s="199"/>
      <c r="AA8024" s="146"/>
      <c r="AB8024" s="148"/>
    </row>
    <row r="8025" spans="1:28" x14ac:dyDescent="0.2">
      <c r="A8025" s="150"/>
      <c r="B8025" s="149" t="str">
        <f t="shared" si="621"/>
        <v/>
      </c>
      <c r="D8025" s="144"/>
      <c r="G8025" s="147"/>
      <c r="X8025" s="146"/>
      <c r="Y8025" s="146"/>
      <c r="Z8025" s="199"/>
      <c r="AA8025" s="146"/>
      <c r="AB8025" s="148"/>
    </row>
    <row r="8026" spans="1:28" x14ac:dyDescent="0.2">
      <c r="A8026" s="150"/>
      <c r="B8026" s="149" t="str">
        <f t="shared" si="621"/>
        <v/>
      </c>
      <c r="D8026" s="144"/>
      <c r="G8026" s="147"/>
      <c r="X8026" s="146"/>
      <c r="Y8026" s="146"/>
      <c r="Z8026" s="199"/>
      <c r="AA8026" s="146"/>
      <c r="AB8026" s="148"/>
    </row>
    <row r="8027" spans="1:28" x14ac:dyDescent="0.2">
      <c r="A8027" s="150"/>
      <c r="B8027" s="149" t="str">
        <f t="shared" si="621"/>
        <v/>
      </c>
      <c r="D8027" s="144"/>
      <c r="G8027" s="147"/>
      <c r="X8027" s="146"/>
      <c r="Y8027" s="146"/>
      <c r="Z8027" s="199"/>
      <c r="AA8027" s="146"/>
      <c r="AB8027" s="148"/>
    </row>
    <row r="8028" spans="1:28" x14ac:dyDescent="0.2">
      <c r="A8028" s="150"/>
      <c r="B8028" s="149" t="str">
        <f t="shared" si="621"/>
        <v/>
      </c>
      <c r="D8028" s="144"/>
      <c r="G8028" s="147"/>
      <c r="X8028" s="146"/>
      <c r="Y8028" s="146"/>
      <c r="Z8028" s="199"/>
      <c r="AA8028" s="146"/>
      <c r="AB8028" s="148"/>
    </row>
    <row r="8029" spans="1:28" x14ac:dyDescent="0.2">
      <c r="A8029" s="150"/>
      <c r="B8029" s="149" t="str">
        <f t="shared" si="621"/>
        <v/>
      </c>
      <c r="D8029" s="144"/>
      <c r="G8029" s="147"/>
      <c r="X8029" s="146"/>
      <c r="Y8029" s="146"/>
      <c r="Z8029" s="199"/>
      <c r="AA8029" s="146"/>
      <c r="AB8029" s="148"/>
    </row>
    <row r="8030" spans="1:28" x14ac:dyDescent="0.2">
      <c r="A8030" s="150"/>
      <c r="B8030" s="149" t="str">
        <f t="shared" si="621"/>
        <v/>
      </c>
      <c r="D8030" s="144"/>
      <c r="G8030" s="147"/>
      <c r="X8030" s="146"/>
      <c r="Y8030" s="146"/>
      <c r="Z8030" s="199"/>
      <c r="AA8030" s="146"/>
      <c r="AB8030" s="148"/>
    </row>
    <row r="8031" spans="1:28" x14ac:dyDescent="0.2">
      <c r="A8031" s="150"/>
      <c r="B8031" s="149" t="str">
        <f t="shared" si="621"/>
        <v/>
      </c>
      <c r="D8031" s="144"/>
      <c r="G8031" s="147"/>
      <c r="X8031" s="146"/>
      <c r="Y8031" s="146"/>
      <c r="Z8031" s="199"/>
      <c r="AA8031" s="146"/>
      <c r="AB8031" s="148"/>
    </row>
    <row r="8032" spans="1:28" x14ac:dyDescent="0.2">
      <c r="A8032" s="150"/>
      <c r="B8032" s="149" t="str">
        <f t="shared" si="621"/>
        <v/>
      </c>
      <c r="D8032" s="144"/>
      <c r="G8032" s="147"/>
      <c r="X8032" s="146"/>
      <c r="Y8032" s="146"/>
      <c r="Z8032" s="199"/>
      <c r="AA8032" s="146"/>
      <c r="AB8032" s="148"/>
    </row>
    <row r="8033" spans="1:28" x14ac:dyDescent="0.2">
      <c r="A8033" s="150"/>
      <c r="B8033" s="149" t="str">
        <f t="shared" si="621"/>
        <v/>
      </c>
      <c r="D8033" s="144"/>
      <c r="G8033" s="147"/>
      <c r="X8033" s="146"/>
      <c r="Y8033" s="146"/>
      <c r="Z8033" s="199"/>
      <c r="AA8033" s="146"/>
      <c r="AB8033" s="148"/>
    </row>
    <row r="8034" spans="1:28" x14ac:dyDescent="0.2">
      <c r="A8034" s="150"/>
      <c r="B8034" s="149" t="str">
        <f t="shared" si="621"/>
        <v/>
      </c>
      <c r="D8034" s="144"/>
      <c r="G8034" s="147"/>
      <c r="X8034" s="146"/>
      <c r="Y8034" s="146"/>
      <c r="Z8034" s="199"/>
      <c r="AA8034" s="146"/>
      <c r="AB8034" s="148"/>
    </row>
    <row r="8035" spans="1:28" x14ac:dyDescent="0.2">
      <c r="A8035" s="150"/>
      <c r="B8035" s="149" t="str">
        <f t="shared" si="621"/>
        <v/>
      </c>
      <c r="D8035" s="144"/>
      <c r="G8035" s="147"/>
      <c r="X8035" s="146"/>
      <c r="Y8035" s="146"/>
      <c r="Z8035" s="199"/>
      <c r="AA8035" s="146"/>
      <c r="AB8035" s="148"/>
    </row>
    <row r="8036" spans="1:28" x14ac:dyDescent="0.2">
      <c r="A8036" s="150"/>
      <c r="B8036" s="149" t="str">
        <f t="shared" si="621"/>
        <v/>
      </c>
      <c r="D8036" s="144"/>
      <c r="G8036" s="147"/>
      <c r="X8036" s="146"/>
      <c r="Y8036" s="146"/>
      <c r="Z8036" s="199"/>
      <c r="AA8036" s="146"/>
      <c r="AB8036" s="148"/>
    </row>
    <row r="8037" spans="1:28" x14ac:dyDescent="0.2">
      <c r="A8037" s="150"/>
      <c r="B8037" s="149" t="str">
        <f t="shared" si="621"/>
        <v/>
      </c>
      <c r="D8037" s="144"/>
      <c r="G8037" s="147"/>
      <c r="X8037" s="146"/>
      <c r="Y8037" s="146"/>
      <c r="Z8037" s="199"/>
      <c r="AA8037" s="146"/>
      <c r="AB8037" s="148"/>
    </row>
    <row r="8038" spans="1:28" x14ac:dyDescent="0.2">
      <c r="A8038" s="150"/>
      <c r="B8038" s="149" t="str">
        <f t="shared" si="621"/>
        <v/>
      </c>
      <c r="D8038" s="144"/>
      <c r="G8038" s="147"/>
      <c r="X8038" s="146"/>
      <c r="Y8038" s="146"/>
      <c r="Z8038" s="199"/>
      <c r="AA8038" s="146"/>
      <c r="AB8038" s="148"/>
    </row>
    <row r="8039" spans="1:28" x14ac:dyDescent="0.2">
      <c r="A8039" s="150"/>
      <c r="B8039" s="149" t="str">
        <f t="shared" si="621"/>
        <v/>
      </c>
      <c r="D8039" s="144"/>
      <c r="G8039" s="147"/>
      <c r="X8039" s="146"/>
      <c r="Y8039" s="146"/>
      <c r="Z8039" s="199"/>
      <c r="AA8039" s="146"/>
      <c r="AB8039" s="148"/>
    </row>
    <row r="8040" spans="1:28" x14ac:dyDescent="0.2">
      <c r="A8040" s="150"/>
      <c r="B8040" s="149" t="str">
        <f t="shared" si="621"/>
        <v/>
      </c>
      <c r="D8040" s="144"/>
      <c r="G8040" s="147"/>
      <c r="X8040" s="146"/>
      <c r="Y8040" s="146"/>
      <c r="Z8040" s="199"/>
      <c r="AA8040" s="146"/>
      <c r="AB8040" s="148"/>
    </row>
    <row r="8041" spans="1:28" x14ac:dyDescent="0.2">
      <c r="A8041" s="150"/>
      <c r="B8041" s="149" t="str">
        <f t="shared" si="621"/>
        <v/>
      </c>
      <c r="D8041" s="144"/>
      <c r="G8041" s="147"/>
      <c r="X8041" s="146"/>
      <c r="Y8041" s="146"/>
      <c r="Z8041" s="199"/>
      <c r="AA8041" s="146"/>
      <c r="AB8041" s="148"/>
    </row>
    <row r="8042" spans="1:28" x14ac:dyDescent="0.2">
      <c r="A8042" s="150"/>
      <c r="B8042" s="149" t="str">
        <f t="shared" si="621"/>
        <v/>
      </c>
      <c r="D8042" s="144"/>
      <c r="G8042" s="147"/>
      <c r="X8042" s="146"/>
      <c r="Y8042" s="146"/>
      <c r="Z8042" s="199"/>
      <c r="AA8042" s="146"/>
      <c r="AB8042" s="148"/>
    </row>
    <row r="8043" spans="1:28" x14ac:dyDescent="0.2">
      <c r="A8043" s="150"/>
      <c r="B8043" s="149" t="str">
        <f t="shared" si="621"/>
        <v/>
      </c>
      <c r="D8043" s="144"/>
      <c r="G8043" s="147"/>
      <c r="X8043" s="146"/>
      <c r="Y8043" s="146"/>
      <c r="Z8043" s="199"/>
      <c r="AA8043" s="146"/>
      <c r="AB8043" s="148"/>
    </row>
    <row r="8044" spans="1:28" x14ac:dyDescent="0.2">
      <c r="A8044" s="150"/>
      <c r="B8044" s="149" t="str">
        <f t="shared" si="621"/>
        <v/>
      </c>
      <c r="D8044" s="144"/>
      <c r="G8044" s="147"/>
      <c r="X8044" s="146"/>
      <c r="Y8044" s="146"/>
      <c r="Z8044" s="199"/>
      <c r="AA8044" s="146"/>
      <c r="AB8044" s="148"/>
    </row>
    <row r="8045" spans="1:28" x14ac:dyDescent="0.2">
      <c r="A8045" s="150"/>
      <c r="B8045" s="149" t="str">
        <f t="shared" si="621"/>
        <v/>
      </c>
      <c r="D8045" s="144"/>
      <c r="G8045" s="147"/>
      <c r="X8045" s="146"/>
      <c r="Y8045" s="146"/>
      <c r="Z8045" s="199"/>
      <c r="AA8045" s="146"/>
      <c r="AB8045" s="148"/>
    </row>
    <row r="8046" spans="1:28" x14ac:dyDescent="0.2">
      <c r="A8046" s="150"/>
      <c r="B8046" s="149" t="str">
        <f t="shared" si="621"/>
        <v/>
      </c>
      <c r="D8046" s="144"/>
      <c r="G8046" s="147"/>
      <c r="X8046" s="146"/>
      <c r="Y8046" s="146"/>
      <c r="Z8046" s="199"/>
      <c r="AA8046" s="146"/>
      <c r="AB8046" s="148"/>
    </row>
    <row r="8047" spans="1:28" x14ac:dyDescent="0.2">
      <c r="A8047" s="150"/>
      <c r="B8047" s="149" t="str">
        <f t="shared" si="621"/>
        <v/>
      </c>
      <c r="D8047" s="144"/>
      <c r="G8047" s="147"/>
      <c r="X8047" s="146"/>
      <c r="Y8047" s="146"/>
      <c r="Z8047" s="199"/>
      <c r="AA8047" s="146"/>
      <c r="AB8047" s="148"/>
    </row>
    <row r="8048" spans="1:28" x14ac:dyDescent="0.2">
      <c r="A8048" s="150"/>
      <c r="B8048" s="149" t="str">
        <f t="shared" si="621"/>
        <v/>
      </c>
      <c r="D8048" s="144"/>
      <c r="G8048" s="147"/>
      <c r="X8048" s="146"/>
      <c r="Y8048" s="146"/>
      <c r="Z8048" s="199"/>
      <c r="AA8048" s="146"/>
      <c r="AB8048" s="148"/>
    </row>
    <row r="8049" spans="1:28" x14ac:dyDescent="0.2">
      <c r="A8049" s="150"/>
      <c r="B8049" s="149" t="str">
        <f t="shared" si="621"/>
        <v/>
      </c>
      <c r="D8049" s="144"/>
      <c r="G8049" s="147"/>
      <c r="X8049" s="146"/>
      <c r="Y8049" s="146"/>
      <c r="Z8049" s="199"/>
      <c r="AA8049" s="146"/>
      <c r="AB8049" s="148"/>
    </row>
    <row r="8050" spans="1:28" x14ac:dyDescent="0.2">
      <c r="A8050" s="150"/>
      <c r="B8050" s="149" t="str">
        <f t="shared" si="621"/>
        <v/>
      </c>
      <c r="D8050" s="144"/>
      <c r="G8050" s="147"/>
      <c r="X8050" s="146"/>
      <c r="Y8050" s="146"/>
      <c r="Z8050" s="199"/>
      <c r="AA8050" s="146"/>
      <c r="AB8050" s="148"/>
    </row>
    <row r="8051" spans="1:28" x14ac:dyDescent="0.2">
      <c r="A8051" s="150"/>
      <c r="B8051" s="149" t="str">
        <f t="shared" si="621"/>
        <v/>
      </c>
      <c r="D8051" s="144"/>
      <c r="G8051" s="147"/>
      <c r="X8051" s="146"/>
      <c r="Y8051" s="146"/>
      <c r="Z8051" s="199"/>
      <c r="AA8051" s="146"/>
      <c r="AB8051" s="148"/>
    </row>
    <row r="8052" spans="1:28" x14ac:dyDescent="0.2">
      <c r="A8052" s="150"/>
      <c r="B8052" s="149" t="str">
        <f t="shared" si="621"/>
        <v/>
      </c>
      <c r="D8052" s="144"/>
      <c r="G8052" s="147"/>
      <c r="X8052" s="146"/>
      <c r="Y8052" s="146"/>
      <c r="Z8052" s="199"/>
      <c r="AA8052" s="146"/>
      <c r="AB8052" s="148"/>
    </row>
    <row r="8053" spans="1:28" x14ac:dyDescent="0.2">
      <c r="A8053" s="150"/>
      <c r="B8053" s="149" t="str">
        <f t="shared" si="621"/>
        <v/>
      </c>
      <c r="D8053" s="144"/>
      <c r="G8053" s="147"/>
      <c r="X8053" s="146"/>
      <c r="Y8053" s="146"/>
      <c r="Z8053" s="199"/>
      <c r="AA8053" s="146"/>
      <c r="AB8053" s="148"/>
    </row>
    <row r="8054" spans="1:28" x14ac:dyDescent="0.2">
      <c r="A8054" s="150"/>
      <c r="B8054" s="149" t="str">
        <f t="shared" ref="B8054:B8117" si="622">IF(D8054="","",B8053+$N$5/24+0.000000001)</f>
        <v/>
      </c>
      <c r="D8054" s="144"/>
      <c r="G8054" s="147"/>
      <c r="X8054" s="146"/>
      <c r="Y8054" s="146"/>
      <c r="Z8054" s="199"/>
      <c r="AA8054" s="146"/>
      <c r="AB8054" s="148"/>
    </row>
    <row r="8055" spans="1:28" x14ac:dyDescent="0.2">
      <c r="A8055" s="150"/>
      <c r="B8055" s="149" t="str">
        <f t="shared" si="622"/>
        <v/>
      </c>
      <c r="D8055" s="144"/>
      <c r="G8055" s="147"/>
      <c r="X8055" s="146"/>
      <c r="Y8055" s="146"/>
      <c r="Z8055" s="199"/>
      <c r="AA8055" s="146"/>
      <c r="AB8055" s="148"/>
    </row>
    <row r="8056" spans="1:28" x14ac:dyDescent="0.2">
      <c r="A8056" s="150"/>
      <c r="B8056" s="149" t="str">
        <f t="shared" si="622"/>
        <v/>
      </c>
      <c r="D8056" s="144"/>
      <c r="G8056" s="147"/>
      <c r="X8056" s="146"/>
      <c r="Y8056" s="146"/>
      <c r="Z8056" s="199"/>
      <c r="AA8056" s="146"/>
      <c r="AB8056" s="148"/>
    </row>
    <row r="8057" spans="1:28" x14ac:dyDescent="0.2">
      <c r="A8057" s="150"/>
      <c r="B8057" s="149" t="str">
        <f t="shared" si="622"/>
        <v/>
      </c>
      <c r="D8057" s="144"/>
      <c r="G8057" s="147"/>
      <c r="X8057" s="146"/>
      <c r="Y8057" s="146"/>
      <c r="Z8057" s="199"/>
      <c r="AA8057" s="146"/>
      <c r="AB8057" s="148"/>
    </row>
    <row r="8058" spans="1:28" x14ac:dyDescent="0.2">
      <c r="A8058" s="150"/>
      <c r="B8058" s="149" t="str">
        <f t="shared" si="622"/>
        <v/>
      </c>
      <c r="D8058" s="144"/>
      <c r="G8058" s="147"/>
      <c r="X8058" s="146"/>
      <c r="Y8058" s="146"/>
      <c r="Z8058" s="199"/>
      <c r="AA8058" s="146"/>
      <c r="AB8058" s="148"/>
    </row>
    <row r="8059" spans="1:28" x14ac:dyDescent="0.2">
      <c r="A8059" s="150"/>
      <c r="B8059" s="149" t="str">
        <f t="shared" si="622"/>
        <v/>
      </c>
      <c r="D8059" s="144"/>
      <c r="G8059" s="147"/>
      <c r="X8059" s="146"/>
      <c r="Y8059" s="146"/>
      <c r="Z8059" s="199"/>
      <c r="AA8059" s="146"/>
      <c r="AB8059" s="148"/>
    </row>
    <row r="8060" spans="1:28" x14ac:dyDescent="0.2">
      <c r="A8060" s="150"/>
      <c r="B8060" s="149" t="str">
        <f t="shared" si="622"/>
        <v/>
      </c>
      <c r="D8060" s="144"/>
      <c r="G8060" s="147"/>
      <c r="X8060" s="146"/>
      <c r="Y8060" s="146"/>
      <c r="Z8060" s="199"/>
      <c r="AA8060" s="146"/>
      <c r="AB8060" s="148"/>
    </row>
    <row r="8061" spans="1:28" x14ac:dyDescent="0.2">
      <c r="A8061" s="150"/>
      <c r="B8061" s="149" t="str">
        <f t="shared" si="622"/>
        <v/>
      </c>
      <c r="D8061" s="144"/>
      <c r="G8061" s="147"/>
      <c r="X8061" s="146"/>
      <c r="Y8061" s="146"/>
      <c r="Z8061" s="199"/>
      <c r="AA8061" s="146"/>
      <c r="AB8061" s="148"/>
    </row>
    <row r="8062" spans="1:28" x14ac:dyDescent="0.2">
      <c r="A8062" s="150"/>
      <c r="B8062" s="149" t="str">
        <f t="shared" si="622"/>
        <v/>
      </c>
      <c r="D8062" s="144"/>
      <c r="G8062" s="147"/>
      <c r="X8062" s="146"/>
      <c r="Y8062" s="146"/>
      <c r="Z8062" s="199"/>
      <c r="AA8062" s="146"/>
      <c r="AB8062" s="148"/>
    </row>
    <row r="8063" spans="1:28" x14ac:dyDescent="0.2">
      <c r="A8063" s="150"/>
      <c r="B8063" s="149" t="str">
        <f t="shared" si="622"/>
        <v/>
      </c>
      <c r="D8063" s="144"/>
      <c r="G8063" s="147"/>
      <c r="X8063" s="146"/>
      <c r="Y8063" s="146"/>
      <c r="Z8063" s="199"/>
      <c r="AA8063" s="146"/>
      <c r="AB8063" s="148"/>
    </row>
    <row r="8064" spans="1:28" x14ac:dyDescent="0.2">
      <c r="A8064" s="150"/>
      <c r="B8064" s="149" t="str">
        <f t="shared" si="622"/>
        <v/>
      </c>
      <c r="D8064" s="144"/>
      <c r="G8064" s="147"/>
      <c r="X8064" s="146"/>
      <c r="Y8064" s="146"/>
      <c r="Z8064" s="199"/>
      <c r="AA8064" s="146"/>
      <c r="AB8064" s="148"/>
    </row>
    <row r="8065" spans="1:28" x14ac:dyDescent="0.2">
      <c r="A8065" s="150"/>
      <c r="B8065" s="149" t="str">
        <f t="shared" si="622"/>
        <v/>
      </c>
      <c r="D8065" s="144"/>
      <c r="G8065" s="147"/>
      <c r="X8065" s="146"/>
      <c r="Y8065" s="146"/>
      <c r="Z8065" s="199"/>
      <c r="AA8065" s="146"/>
      <c r="AB8065" s="148"/>
    </row>
    <row r="8066" spans="1:28" x14ac:dyDescent="0.2">
      <c r="A8066" s="150"/>
      <c r="B8066" s="149" t="str">
        <f t="shared" si="622"/>
        <v/>
      </c>
      <c r="D8066" s="144"/>
      <c r="G8066" s="147"/>
      <c r="X8066" s="146"/>
      <c r="Y8066" s="146"/>
      <c r="Z8066" s="199"/>
      <c r="AA8066" s="146"/>
      <c r="AB8066" s="148"/>
    </row>
    <row r="8067" spans="1:28" x14ac:dyDescent="0.2">
      <c r="A8067" s="150"/>
      <c r="B8067" s="149" t="str">
        <f t="shared" si="622"/>
        <v/>
      </c>
      <c r="D8067" s="144"/>
      <c r="G8067" s="147"/>
      <c r="X8067" s="146"/>
      <c r="Y8067" s="146"/>
      <c r="Z8067" s="199"/>
      <c r="AA8067" s="146"/>
      <c r="AB8067" s="148"/>
    </row>
    <row r="8068" spans="1:28" x14ac:dyDescent="0.2">
      <c r="A8068" s="150"/>
      <c r="B8068" s="149" t="str">
        <f t="shared" si="622"/>
        <v/>
      </c>
      <c r="D8068" s="144"/>
      <c r="G8068" s="147"/>
      <c r="X8068" s="146"/>
      <c r="Y8068" s="146"/>
      <c r="Z8068" s="199"/>
      <c r="AA8068" s="146"/>
      <c r="AB8068" s="148"/>
    </row>
    <row r="8069" spans="1:28" x14ac:dyDescent="0.2">
      <c r="A8069" s="150"/>
      <c r="B8069" s="149" t="str">
        <f t="shared" si="622"/>
        <v/>
      </c>
      <c r="D8069" s="144"/>
      <c r="G8069" s="147"/>
      <c r="X8069" s="146"/>
      <c r="Y8069" s="146"/>
      <c r="Z8069" s="199"/>
      <c r="AA8069" s="146"/>
      <c r="AB8069" s="148"/>
    </row>
    <row r="8070" spans="1:28" x14ac:dyDescent="0.2">
      <c r="A8070" s="150"/>
      <c r="B8070" s="149" t="str">
        <f t="shared" si="622"/>
        <v/>
      </c>
      <c r="D8070" s="144"/>
      <c r="G8070" s="147"/>
      <c r="X8070" s="146"/>
      <c r="Y8070" s="146"/>
      <c r="Z8070" s="199"/>
      <c r="AA8070" s="146"/>
      <c r="AB8070" s="148"/>
    </row>
    <row r="8071" spans="1:28" x14ac:dyDescent="0.2">
      <c r="A8071" s="150"/>
      <c r="B8071" s="149" t="str">
        <f t="shared" si="622"/>
        <v/>
      </c>
      <c r="D8071" s="144"/>
      <c r="G8071" s="147"/>
      <c r="X8071" s="146"/>
      <c r="Y8071" s="146"/>
      <c r="Z8071" s="199"/>
      <c r="AA8071" s="146"/>
      <c r="AB8071" s="148"/>
    </row>
    <row r="8072" spans="1:28" x14ac:dyDescent="0.2">
      <c r="A8072" s="150"/>
      <c r="B8072" s="149" t="str">
        <f t="shared" si="622"/>
        <v/>
      </c>
      <c r="D8072" s="144"/>
      <c r="G8072" s="147"/>
      <c r="X8072" s="146"/>
      <c r="Y8072" s="146"/>
      <c r="Z8072" s="199"/>
      <c r="AA8072" s="146"/>
      <c r="AB8072" s="148"/>
    </row>
    <row r="8073" spans="1:28" x14ac:dyDescent="0.2">
      <c r="A8073" s="150"/>
      <c r="B8073" s="149" t="str">
        <f t="shared" si="622"/>
        <v/>
      </c>
      <c r="D8073" s="144"/>
      <c r="G8073" s="147"/>
      <c r="X8073" s="146"/>
      <c r="Y8073" s="146"/>
      <c r="Z8073" s="199"/>
      <c r="AA8073" s="146"/>
      <c r="AB8073" s="148"/>
    </row>
    <row r="8074" spans="1:28" x14ac:dyDescent="0.2">
      <c r="A8074" s="150"/>
      <c r="B8074" s="149" t="str">
        <f t="shared" si="622"/>
        <v/>
      </c>
      <c r="D8074" s="144"/>
      <c r="G8074" s="147"/>
      <c r="X8074" s="146"/>
      <c r="Y8074" s="146"/>
      <c r="Z8074" s="199"/>
      <c r="AA8074" s="146"/>
      <c r="AB8074" s="148"/>
    </row>
    <row r="8075" spans="1:28" x14ac:dyDescent="0.2">
      <c r="A8075" s="150"/>
      <c r="B8075" s="149" t="str">
        <f t="shared" si="622"/>
        <v/>
      </c>
      <c r="D8075" s="144"/>
      <c r="G8075" s="147"/>
      <c r="X8075" s="146"/>
      <c r="Y8075" s="146"/>
      <c r="Z8075" s="199"/>
      <c r="AA8075" s="146"/>
      <c r="AB8075" s="148"/>
    </row>
    <row r="8076" spans="1:28" x14ac:dyDescent="0.2">
      <c r="A8076" s="150"/>
      <c r="B8076" s="149" t="str">
        <f t="shared" si="622"/>
        <v/>
      </c>
      <c r="D8076" s="144"/>
      <c r="G8076" s="147"/>
      <c r="X8076" s="146"/>
      <c r="Y8076" s="146"/>
      <c r="Z8076" s="199"/>
      <c r="AA8076" s="146"/>
      <c r="AB8076" s="148"/>
    </row>
    <row r="8077" spans="1:28" x14ac:dyDescent="0.2">
      <c r="A8077" s="150"/>
      <c r="B8077" s="149" t="str">
        <f t="shared" si="622"/>
        <v/>
      </c>
      <c r="D8077" s="144"/>
      <c r="G8077" s="147"/>
      <c r="X8077" s="146"/>
      <c r="Y8077" s="146"/>
      <c r="Z8077" s="199"/>
      <c r="AA8077" s="146"/>
      <c r="AB8077" s="148"/>
    </row>
    <row r="8078" spans="1:28" x14ac:dyDescent="0.2">
      <c r="A8078" s="150"/>
      <c r="B8078" s="149" t="str">
        <f t="shared" si="622"/>
        <v/>
      </c>
      <c r="D8078" s="144"/>
      <c r="G8078" s="147"/>
      <c r="X8078" s="146"/>
      <c r="Y8078" s="146"/>
      <c r="Z8078" s="199"/>
      <c r="AA8078" s="146"/>
      <c r="AB8078" s="148"/>
    </row>
    <row r="8079" spans="1:28" x14ac:dyDescent="0.2">
      <c r="A8079" s="150"/>
      <c r="B8079" s="149" t="str">
        <f t="shared" si="622"/>
        <v/>
      </c>
      <c r="D8079" s="144"/>
      <c r="G8079" s="147"/>
      <c r="X8079" s="146"/>
      <c r="Y8079" s="146"/>
      <c r="Z8079" s="199"/>
      <c r="AA8079" s="146"/>
      <c r="AB8079" s="148"/>
    </row>
    <row r="8080" spans="1:28" x14ac:dyDescent="0.2">
      <c r="A8080" s="150"/>
      <c r="B8080" s="149" t="str">
        <f t="shared" si="622"/>
        <v/>
      </c>
      <c r="D8080" s="144"/>
      <c r="G8080" s="147"/>
      <c r="X8080" s="146"/>
      <c r="Y8080" s="146"/>
      <c r="Z8080" s="199"/>
      <c r="AA8080" s="146"/>
      <c r="AB8080" s="148"/>
    </row>
    <row r="8081" spans="1:28" x14ac:dyDescent="0.2">
      <c r="A8081" s="150"/>
      <c r="B8081" s="149" t="str">
        <f t="shared" si="622"/>
        <v/>
      </c>
      <c r="D8081" s="144"/>
      <c r="G8081" s="147"/>
      <c r="X8081" s="146"/>
      <c r="Y8081" s="146"/>
      <c r="Z8081" s="199"/>
      <c r="AA8081" s="146"/>
      <c r="AB8081" s="148"/>
    </row>
    <row r="8082" spans="1:28" x14ac:dyDescent="0.2">
      <c r="A8082" s="150"/>
      <c r="B8082" s="149" t="str">
        <f t="shared" si="622"/>
        <v/>
      </c>
      <c r="D8082" s="144"/>
      <c r="G8082" s="147"/>
      <c r="X8082" s="146"/>
      <c r="Y8082" s="146"/>
      <c r="Z8082" s="199"/>
      <c r="AA8082" s="146"/>
      <c r="AB8082" s="148"/>
    </row>
    <row r="8083" spans="1:28" x14ac:dyDescent="0.2">
      <c r="A8083" s="150"/>
      <c r="B8083" s="149" t="str">
        <f t="shared" si="622"/>
        <v/>
      </c>
      <c r="D8083" s="144"/>
      <c r="G8083" s="147"/>
      <c r="X8083" s="146"/>
      <c r="Y8083" s="146"/>
      <c r="Z8083" s="199"/>
      <c r="AA8083" s="146"/>
      <c r="AB8083" s="148"/>
    </row>
    <row r="8084" spans="1:28" x14ac:dyDescent="0.2">
      <c r="A8084" s="150"/>
      <c r="B8084" s="149" t="str">
        <f t="shared" si="622"/>
        <v/>
      </c>
      <c r="D8084" s="144"/>
      <c r="G8084" s="147"/>
      <c r="X8084" s="146"/>
      <c r="Y8084" s="146"/>
      <c r="Z8084" s="199"/>
      <c r="AA8084" s="146"/>
      <c r="AB8084" s="148"/>
    </row>
    <row r="8085" spans="1:28" x14ac:dyDescent="0.2">
      <c r="A8085" s="150"/>
      <c r="B8085" s="149" t="str">
        <f t="shared" si="622"/>
        <v/>
      </c>
      <c r="D8085" s="144"/>
      <c r="G8085" s="147"/>
      <c r="X8085" s="146"/>
      <c r="Y8085" s="146"/>
      <c r="Z8085" s="199"/>
      <c r="AA8085" s="146"/>
      <c r="AB8085" s="148"/>
    </row>
    <row r="8086" spans="1:28" x14ac:dyDescent="0.2">
      <c r="A8086" s="150"/>
      <c r="B8086" s="149" t="str">
        <f t="shared" si="622"/>
        <v/>
      </c>
      <c r="D8086" s="144"/>
      <c r="G8086" s="147"/>
      <c r="X8086" s="146"/>
      <c r="Y8086" s="146"/>
      <c r="Z8086" s="199"/>
      <c r="AA8086" s="146"/>
      <c r="AB8086" s="148"/>
    </row>
    <row r="8087" spans="1:28" x14ac:dyDescent="0.2">
      <c r="A8087" s="150"/>
      <c r="B8087" s="149" t="str">
        <f t="shared" si="622"/>
        <v/>
      </c>
      <c r="D8087" s="144"/>
      <c r="G8087" s="147"/>
      <c r="X8087" s="146"/>
      <c r="Y8087" s="146"/>
      <c r="Z8087" s="199"/>
      <c r="AA8087" s="146"/>
      <c r="AB8087" s="148"/>
    </row>
    <row r="8088" spans="1:28" x14ac:dyDescent="0.2">
      <c r="A8088" s="150"/>
      <c r="B8088" s="149" t="str">
        <f t="shared" si="622"/>
        <v/>
      </c>
      <c r="D8088" s="144"/>
      <c r="G8088" s="147"/>
      <c r="X8088" s="146"/>
      <c r="Y8088" s="146"/>
      <c r="Z8088" s="199"/>
      <c r="AA8088" s="146"/>
      <c r="AB8088" s="148"/>
    </row>
    <row r="8089" spans="1:28" x14ac:dyDescent="0.2">
      <c r="A8089" s="150"/>
      <c r="B8089" s="149" t="str">
        <f t="shared" si="622"/>
        <v/>
      </c>
      <c r="D8089" s="144"/>
      <c r="G8089" s="147"/>
      <c r="X8089" s="146"/>
      <c r="Y8089" s="146"/>
      <c r="Z8089" s="199"/>
      <c r="AA8089" s="146"/>
      <c r="AB8089" s="148"/>
    </row>
    <row r="8090" spans="1:28" x14ac:dyDescent="0.2">
      <c r="A8090" s="150"/>
      <c r="B8090" s="149" t="str">
        <f t="shared" si="622"/>
        <v/>
      </c>
      <c r="D8090" s="144"/>
      <c r="G8090" s="147"/>
      <c r="X8090" s="146"/>
      <c r="Y8090" s="146"/>
      <c r="Z8090" s="199"/>
      <c r="AA8090" s="146"/>
      <c r="AB8090" s="148"/>
    </row>
    <row r="8091" spans="1:28" x14ac:dyDescent="0.2">
      <c r="A8091" s="150"/>
      <c r="B8091" s="149" t="str">
        <f t="shared" si="622"/>
        <v/>
      </c>
      <c r="D8091" s="144"/>
      <c r="G8091" s="147"/>
      <c r="X8091" s="146"/>
      <c r="Y8091" s="146"/>
      <c r="Z8091" s="199"/>
      <c r="AA8091" s="146"/>
      <c r="AB8091" s="148"/>
    </row>
    <row r="8092" spans="1:28" x14ac:dyDescent="0.2">
      <c r="A8092" s="150"/>
      <c r="B8092" s="149" t="str">
        <f t="shared" si="622"/>
        <v/>
      </c>
      <c r="D8092" s="144"/>
      <c r="G8092" s="147"/>
      <c r="X8092" s="146"/>
      <c r="Y8092" s="146"/>
      <c r="Z8092" s="199"/>
      <c r="AA8092" s="146"/>
      <c r="AB8092" s="148"/>
    </row>
    <row r="8093" spans="1:28" x14ac:dyDescent="0.2">
      <c r="A8093" s="150"/>
      <c r="B8093" s="149" t="str">
        <f t="shared" si="622"/>
        <v/>
      </c>
      <c r="D8093" s="144"/>
      <c r="G8093" s="147"/>
      <c r="X8093" s="146"/>
      <c r="Y8093" s="146"/>
      <c r="Z8093" s="199"/>
      <c r="AA8093" s="146"/>
      <c r="AB8093" s="148"/>
    </row>
    <row r="8094" spans="1:28" x14ac:dyDescent="0.2">
      <c r="A8094" s="150"/>
      <c r="B8094" s="149" t="str">
        <f t="shared" si="622"/>
        <v/>
      </c>
      <c r="D8094" s="144"/>
      <c r="G8094" s="147"/>
      <c r="X8094" s="146"/>
      <c r="Y8094" s="146"/>
      <c r="Z8094" s="199"/>
      <c r="AA8094" s="146"/>
      <c r="AB8094" s="148"/>
    </row>
    <row r="8095" spans="1:28" x14ac:dyDescent="0.2">
      <c r="A8095" s="150"/>
      <c r="B8095" s="149" t="str">
        <f t="shared" si="622"/>
        <v/>
      </c>
      <c r="D8095" s="144"/>
      <c r="G8095" s="147"/>
      <c r="X8095" s="146"/>
      <c r="Y8095" s="146"/>
      <c r="Z8095" s="199"/>
      <c r="AA8095" s="146"/>
      <c r="AB8095" s="148"/>
    </row>
    <row r="8096" spans="1:28" x14ac:dyDescent="0.2">
      <c r="A8096" s="150"/>
      <c r="B8096" s="149" t="str">
        <f t="shared" si="622"/>
        <v/>
      </c>
      <c r="D8096" s="144"/>
      <c r="G8096" s="147"/>
      <c r="X8096" s="146"/>
      <c r="Y8096" s="146"/>
      <c r="Z8096" s="199"/>
      <c r="AA8096" s="146"/>
      <c r="AB8096" s="148"/>
    </row>
    <row r="8097" spans="1:28" x14ac:dyDescent="0.2">
      <c r="A8097" s="150"/>
      <c r="B8097" s="149" t="str">
        <f t="shared" si="622"/>
        <v/>
      </c>
      <c r="D8097" s="144"/>
      <c r="G8097" s="147"/>
      <c r="X8097" s="146"/>
      <c r="Y8097" s="146"/>
      <c r="Z8097" s="199"/>
      <c r="AA8097" s="146"/>
      <c r="AB8097" s="148"/>
    </row>
    <row r="8098" spans="1:28" x14ac:dyDescent="0.2">
      <c r="A8098" s="150"/>
      <c r="B8098" s="149" t="str">
        <f t="shared" si="622"/>
        <v/>
      </c>
      <c r="D8098" s="144"/>
      <c r="G8098" s="147"/>
      <c r="X8098" s="146"/>
      <c r="Y8098" s="146"/>
      <c r="Z8098" s="199"/>
      <c r="AA8098" s="146"/>
      <c r="AB8098" s="148"/>
    </row>
    <row r="8099" spans="1:28" x14ac:dyDescent="0.2">
      <c r="A8099" s="150"/>
      <c r="B8099" s="149" t="str">
        <f t="shared" si="622"/>
        <v/>
      </c>
      <c r="D8099" s="144"/>
      <c r="G8099" s="147"/>
      <c r="X8099" s="146"/>
      <c r="Y8099" s="146"/>
      <c r="Z8099" s="199"/>
      <c r="AA8099" s="146"/>
      <c r="AB8099" s="148"/>
    </row>
    <row r="8100" spans="1:28" x14ac:dyDescent="0.2">
      <c r="A8100" s="150"/>
      <c r="B8100" s="149" t="str">
        <f t="shared" si="622"/>
        <v/>
      </c>
      <c r="D8100" s="144"/>
      <c r="G8100" s="147"/>
      <c r="X8100" s="146"/>
      <c r="Y8100" s="146"/>
      <c r="Z8100" s="199"/>
      <c r="AA8100" s="146"/>
      <c r="AB8100" s="148"/>
    </row>
    <row r="8101" spans="1:28" x14ac:dyDescent="0.2">
      <c r="A8101" s="150"/>
      <c r="B8101" s="149" t="str">
        <f t="shared" si="622"/>
        <v/>
      </c>
      <c r="D8101" s="144"/>
      <c r="G8101" s="147"/>
      <c r="X8101" s="146"/>
      <c r="Y8101" s="146"/>
      <c r="Z8101" s="199"/>
      <c r="AA8101" s="146"/>
      <c r="AB8101" s="148"/>
    </row>
    <row r="8102" spans="1:28" x14ac:dyDescent="0.2">
      <c r="A8102" s="150"/>
      <c r="B8102" s="149" t="str">
        <f t="shared" si="622"/>
        <v/>
      </c>
      <c r="D8102" s="144"/>
      <c r="G8102" s="147"/>
      <c r="X8102" s="146"/>
      <c r="Y8102" s="146"/>
      <c r="Z8102" s="199"/>
      <c r="AA8102" s="146"/>
      <c r="AB8102" s="148"/>
    </row>
    <row r="8103" spans="1:28" x14ac:dyDescent="0.2">
      <c r="A8103" s="150"/>
      <c r="B8103" s="149" t="str">
        <f t="shared" si="622"/>
        <v/>
      </c>
      <c r="D8103" s="144"/>
      <c r="G8103" s="147"/>
      <c r="X8103" s="146"/>
      <c r="Y8103" s="146"/>
      <c r="Z8103" s="199"/>
      <c r="AA8103" s="146"/>
      <c r="AB8103" s="148"/>
    </row>
    <row r="8104" spans="1:28" x14ac:dyDescent="0.2">
      <c r="A8104" s="150"/>
      <c r="B8104" s="149" t="str">
        <f t="shared" si="622"/>
        <v/>
      </c>
      <c r="D8104" s="144"/>
      <c r="G8104" s="147"/>
      <c r="X8104" s="146"/>
      <c r="Y8104" s="146"/>
      <c r="Z8104" s="199"/>
      <c r="AA8104" s="146"/>
      <c r="AB8104" s="148"/>
    </row>
    <row r="8105" spans="1:28" x14ac:dyDescent="0.2">
      <c r="A8105" s="150"/>
      <c r="B8105" s="149" t="str">
        <f t="shared" si="622"/>
        <v/>
      </c>
      <c r="D8105" s="144"/>
      <c r="G8105" s="147"/>
      <c r="X8105" s="146"/>
      <c r="Y8105" s="146"/>
      <c r="Z8105" s="199"/>
      <c r="AA8105" s="146"/>
      <c r="AB8105" s="148"/>
    </row>
    <row r="8106" spans="1:28" x14ac:dyDescent="0.2">
      <c r="A8106" s="150"/>
      <c r="B8106" s="149" t="str">
        <f t="shared" si="622"/>
        <v/>
      </c>
      <c r="D8106" s="144"/>
      <c r="G8106" s="147"/>
      <c r="X8106" s="146"/>
      <c r="Y8106" s="146"/>
      <c r="Z8106" s="199"/>
      <c r="AA8106" s="146"/>
      <c r="AB8106" s="148"/>
    </row>
    <row r="8107" spans="1:28" x14ac:dyDescent="0.2">
      <c r="A8107" s="150"/>
      <c r="B8107" s="149" t="str">
        <f t="shared" si="622"/>
        <v/>
      </c>
      <c r="D8107" s="144"/>
      <c r="G8107" s="147"/>
      <c r="X8107" s="146"/>
      <c r="Y8107" s="146"/>
      <c r="Z8107" s="199"/>
      <c r="AA8107" s="146"/>
      <c r="AB8107" s="148"/>
    </row>
    <row r="8108" spans="1:28" x14ac:dyDescent="0.2">
      <c r="A8108" s="150"/>
      <c r="B8108" s="149" t="str">
        <f t="shared" si="622"/>
        <v/>
      </c>
      <c r="D8108" s="144"/>
      <c r="G8108" s="147"/>
      <c r="X8108" s="146"/>
      <c r="Y8108" s="146"/>
      <c r="Z8108" s="199"/>
      <c r="AA8108" s="146"/>
      <c r="AB8108" s="148"/>
    </row>
    <row r="8109" spans="1:28" x14ac:dyDescent="0.2">
      <c r="A8109" s="150"/>
      <c r="B8109" s="149" t="str">
        <f t="shared" si="622"/>
        <v/>
      </c>
      <c r="D8109" s="144"/>
      <c r="G8109" s="147"/>
      <c r="X8109" s="146"/>
      <c r="Y8109" s="146"/>
      <c r="Z8109" s="199"/>
      <c r="AA8109" s="146"/>
      <c r="AB8109" s="148"/>
    </row>
    <row r="8110" spans="1:28" x14ac:dyDescent="0.2">
      <c r="A8110" s="150"/>
      <c r="B8110" s="149" t="str">
        <f t="shared" si="622"/>
        <v/>
      </c>
      <c r="D8110" s="144"/>
      <c r="G8110" s="147"/>
      <c r="X8110" s="146"/>
      <c r="Y8110" s="146"/>
      <c r="Z8110" s="199"/>
      <c r="AA8110" s="146"/>
      <c r="AB8110" s="148"/>
    </row>
    <row r="8111" spans="1:28" x14ac:dyDescent="0.2">
      <c r="A8111" s="150"/>
      <c r="B8111" s="149" t="str">
        <f t="shared" si="622"/>
        <v/>
      </c>
      <c r="D8111" s="144"/>
      <c r="G8111" s="147"/>
      <c r="X8111" s="146"/>
      <c r="Y8111" s="146"/>
      <c r="Z8111" s="199"/>
      <c r="AA8111" s="146"/>
      <c r="AB8111" s="148"/>
    </row>
    <row r="8112" spans="1:28" x14ac:dyDescent="0.2">
      <c r="A8112" s="150"/>
      <c r="B8112" s="149" t="str">
        <f t="shared" si="622"/>
        <v/>
      </c>
      <c r="D8112" s="144"/>
      <c r="G8112" s="147"/>
      <c r="X8112" s="146"/>
      <c r="Y8112" s="146"/>
      <c r="Z8112" s="199"/>
      <c r="AA8112" s="146"/>
      <c r="AB8112" s="148"/>
    </row>
    <row r="8113" spans="1:28" x14ac:dyDescent="0.2">
      <c r="A8113" s="150"/>
      <c r="B8113" s="149" t="str">
        <f t="shared" si="622"/>
        <v/>
      </c>
      <c r="D8113" s="144"/>
      <c r="G8113" s="147"/>
      <c r="X8113" s="146"/>
      <c r="Y8113" s="146"/>
      <c r="Z8113" s="199"/>
      <c r="AA8113" s="146"/>
      <c r="AB8113" s="148"/>
    </row>
    <row r="8114" spans="1:28" x14ac:dyDescent="0.2">
      <c r="A8114" s="150"/>
      <c r="B8114" s="149" t="str">
        <f t="shared" si="622"/>
        <v/>
      </c>
      <c r="D8114" s="144"/>
      <c r="G8114" s="147"/>
      <c r="X8114" s="146"/>
      <c r="Y8114" s="146"/>
      <c r="Z8114" s="199"/>
      <c r="AA8114" s="146"/>
      <c r="AB8114" s="148"/>
    </row>
    <row r="8115" spans="1:28" x14ac:dyDescent="0.2">
      <c r="A8115" s="150"/>
      <c r="B8115" s="149" t="str">
        <f t="shared" si="622"/>
        <v/>
      </c>
      <c r="D8115" s="144"/>
      <c r="G8115" s="147"/>
      <c r="X8115" s="146"/>
      <c r="Y8115" s="146"/>
      <c r="Z8115" s="199"/>
      <c r="AA8115" s="146"/>
      <c r="AB8115" s="148"/>
    </row>
    <row r="8116" spans="1:28" x14ac:dyDescent="0.2">
      <c r="A8116" s="150"/>
      <c r="B8116" s="149" t="str">
        <f t="shared" si="622"/>
        <v/>
      </c>
      <c r="D8116" s="144"/>
      <c r="G8116" s="147"/>
      <c r="X8116" s="146"/>
      <c r="Y8116" s="146"/>
      <c r="Z8116" s="199"/>
      <c r="AA8116" s="146"/>
      <c r="AB8116" s="148"/>
    </row>
    <row r="8117" spans="1:28" x14ac:dyDescent="0.2">
      <c r="A8117" s="150"/>
      <c r="B8117" s="149" t="str">
        <f t="shared" si="622"/>
        <v/>
      </c>
      <c r="D8117" s="144"/>
      <c r="G8117" s="147"/>
      <c r="X8117" s="146"/>
      <c r="Y8117" s="146"/>
      <c r="Z8117" s="199"/>
      <c r="AA8117" s="146"/>
      <c r="AB8117" s="148"/>
    </row>
    <row r="8118" spans="1:28" x14ac:dyDescent="0.2">
      <c r="A8118" s="150"/>
      <c r="B8118" s="149" t="str">
        <f t="shared" ref="B8118:B8181" si="623">IF(D8118="","",B8117+$N$5/24+0.000000001)</f>
        <v/>
      </c>
      <c r="D8118" s="144"/>
      <c r="G8118" s="147"/>
      <c r="X8118" s="146"/>
      <c r="Y8118" s="146"/>
      <c r="Z8118" s="199"/>
      <c r="AA8118" s="146"/>
      <c r="AB8118" s="148"/>
    </row>
    <row r="8119" spans="1:28" x14ac:dyDescent="0.2">
      <c r="A8119" s="150"/>
      <c r="B8119" s="149" t="str">
        <f t="shared" si="623"/>
        <v/>
      </c>
      <c r="D8119" s="144"/>
      <c r="G8119" s="147"/>
      <c r="X8119" s="146"/>
      <c r="Y8119" s="146"/>
      <c r="Z8119" s="199"/>
      <c r="AA8119" s="146"/>
      <c r="AB8119" s="148"/>
    </row>
    <row r="8120" spans="1:28" x14ac:dyDescent="0.2">
      <c r="A8120" s="150"/>
      <c r="B8120" s="149" t="str">
        <f t="shared" si="623"/>
        <v/>
      </c>
      <c r="D8120" s="144"/>
      <c r="G8120" s="147"/>
      <c r="X8120" s="146"/>
      <c r="Y8120" s="146"/>
      <c r="Z8120" s="199"/>
      <c r="AA8120" s="146"/>
      <c r="AB8120" s="148"/>
    </row>
    <row r="8121" spans="1:28" x14ac:dyDescent="0.2">
      <c r="A8121" s="150"/>
      <c r="B8121" s="149" t="str">
        <f t="shared" si="623"/>
        <v/>
      </c>
      <c r="D8121" s="144"/>
      <c r="G8121" s="147"/>
      <c r="X8121" s="146"/>
      <c r="Y8121" s="146"/>
      <c r="Z8121" s="199"/>
      <c r="AA8121" s="146"/>
      <c r="AB8121" s="148"/>
    </row>
    <row r="8122" spans="1:28" x14ac:dyDescent="0.2">
      <c r="A8122" s="150"/>
      <c r="B8122" s="149" t="str">
        <f t="shared" si="623"/>
        <v/>
      </c>
      <c r="D8122" s="144"/>
      <c r="G8122" s="147"/>
      <c r="X8122" s="146"/>
      <c r="Y8122" s="146"/>
      <c r="Z8122" s="199"/>
      <c r="AA8122" s="146"/>
      <c r="AB8122" s="148"/>
    </row>
    <row r="8123" spans="1:28" x14ac:dyDescent="0.2">
      <c r="A8123" s="150"/>
      <c r="B8123" s="149" t="str">
        <f t="shared" si="623"/>
        <v/>
      </c>
      <c r="D8123" s="144"/>
      <c r="G8123" s="147"/>
      <c r="X8123" s="146"/>
      <c r="Y8123" s="146"/>
      <c r="Z8123" s="199"/>
      <c r="AA8123" s="146"/>
      <c r="AB8123" s="148"/>
    </row>
    <row r="8124" spans="1:28" x14ac:dyDescent="0.2">
      <c r="A8124" s="150"/>
      <c r="B8124" s="149" t="str">
        <f t="shared" si="623"/>
        <v/>
      </c>
      <c r="D8124" s="144"/>
      <c r="G8124" s="147"/>
      <c r="X8124" s="146"/>
      <c r="Y8124" s="146"/>
      <c r="Z8124" s="199"/>
      <c r="AA8124" s="146"/>
      <c r="AB8124" s="148"/>
    </row>
    <row r="8125" spans="1:28" x14ac:dyDescent="0.2">
      <c r="A8125" s="150"/>
      <c r="B8125" s="149" t="str">
        <f t="shared" si="623"/>
        <v/>
      </c>
      <c r="D8125" s="144"/>
      <c r="G8125" s="147"/>
      <c r="X8125" s="146"/>
      <c r="Y8125" s="146"/>
      <c r="Z8125" s="199"/>
      <c r="AA8125" s="146"/>
      <c r="AB8125" s="148"/>
    </row>
    <row r="8126" spans="1:28" x14ac:dyDescent="0.2">
      <c r="A8126" s="150"/>
      <c r="B8126" s="149" t="str">
        <f t="shared" si="623"/>
        <v/>
      </c>
      <c r="D8126" s="144"/>
      <c r="G8126" s="147"/>
      <c r="X8126" s="146"/>
      <c r="Y8126" s="146"/>
      <c r="Z8126" s="199"/>
      <c r="AA8126" s="146"/>
      <c r="AB8126" s="148"/>
    </row>
    <row r="8127" spans="1:28" x14ac:dyDescent="0.2">
      <c r="A8127" s="150"/>
      <c r="B8127" s="149" t="str">
        <f t="shared" si="623"/>
        <v/>
      </c>
      <c r="D8127" s="144"/>
      <c r="G8127" s="147"/>
      <c r="X8127" s="146"/>
      <c r="Y8127" s="146"/>
      <c r="Z8127" s="199"/>
      <c r="AA8127" s="146"/>
      <c r="AB8127" s="148"/>
    </row>
    <row r="8128" spans="1:28" x14ac:dyDescent="0.2">
      <c r="A8128" s="150"/>
      <c r="B8128" s="149" t="str">
        <f t="shared" si="623"/>
        <v/>
      </c>
      <c r="D8128" s="144"/>
      <c r="G8128" s="147"/>
      <c r="X8128" s="146"/>
      <c r="Y8128" s="146"/>
      <c r="Z8128" s="199"/>
      <c r="AA8128" s="146"/>
      <c r="AB8128" s="148"/>
    </row>
    <row r="8129" spans="1:28" x14ac:dyDescent="0.2">
      <c r="A8129" s="150"/>
      <c r="B8129" s="149" t="str">
        <f t="shared" si="623"/>
        <v/>
      </c>
      <c r="D8129" s="144"/>
      <c r="G8129" s="147"/>
      <c r="X8129" s="146"/>
      <c r="Y8129" s="146"/>
      <c r="Z8129" s="199"/>
      <c r="AA8129" s="146"/>
      <c r="AB8129" s="148"/>
    </row>
    <row r="8130" spans="1:28" x14ac:dyDescent="0.2">
      <c r="A8130" s="150"/>
      <c r="B8130" s="149" t="str">
        <f t="shared" si="623"/>
        <v/>
      </c>
      <c r="D8130" s="144"/>
      <c r="G8130" s="147"/>
      <c r="X8130" s="146"/>
      <c r="Y8130" s="146"/>
      <c r="Z8130" s="199"/>
      <c r="AA8130" s="146"/>
      <c r="AB8130" s="148"/>
    </row>
    <row r="8131" spans="1:28" x14ac:dyDescent="0.2">
      <c r="A8131" s="150"/>
      <c r="B8131" s="149" t="str">
        <f t="shared" si="623"/>
        <v/>
      </c>
      <c r="D8131" s="144"/>
      <c r="G8131" s="147"/>
      <c r="X8131" s="146"/>
      <c r="Y8131" s="146"/>
      <c r="Z8131" s="199"/>
      <c r="AA8131" s="146"/>
      <c r="AB8131" s="148"/>
    </row>
    <row r="8132" spans="1:28" x14ac:dyDescent="0.2">
      <c r="A8132" s="150"/>
      <c r="B8132" s="149" t="str">
        <f t="shared" si="623"/>
        <v/>
      </c>
      <c r="D8132" s="144"/>
      <c r="G8132" s="147"/>
      <c r="X8132" s="146"/>
      <c r="Y8132" s="146"/>
      <c r="Z8132" s="199"/>
      <c r="AA8132" s="146"/>
      <c r="AB8132" s="148"/>
    </row>
    <row r="8133" spans="1:28" x14ac:dyDescent="0.2">
      <c r="A8133" s="150"/>
      <c r="B8133" s="149" t="str">
        <f t="shared" si="623"/>
        <v/>
      </c>
      <c r="D8133" s="144"/>
      <c r="G8133" s="147"/>
      <c r="X8133" s="146"/>
      <c r="Y8133" s="146"/>
      <c r="Z8133" s="199"/>
      <c r="AA8133" s="146"/>
      <c r="AB8133" s="148"/>
    </row>
    <row r="8134" spans="1:28" x14ac:dyDescent="0.2">
      <c r="A8134" s="150"/>
      <c r="B8134" s="149" t="str">
        <f t="shared" si="623"/>
        <v/>
      </c>
      <c r="D8134" s="144"/>
      <c r="G8134" s="147"/>
      <c r="X8134" s="146"/>
      <c r="Y8134" s="146"/>
      <c r="Z8134" s="199"/>
      <c r="AA8134" s="146"/>
      <c r="AB8134" s="148"/>
    </row>
    <row r="8135" spans="1:28" x14ac:dyDescent="0.2">
      <c r="A8135" s="150"/>
      <c r="B8135" s="149" t="str">
        <f t="shared" si="623"/>
        <v/>
      </c>
      <c r="D8135" s="144"/>
      <c r="G8135" s="147"/>
      <c r="X8135" s="146"/>
      <c r="Y8135" s="146"/>
      <c r="Z8135" s="199"/>
      <c r="AA8135" s="146"/>
      <c r="AB8135" s="148"/>
    </row>
    <row r="8136" spans="1:28" x14ac:dyDescent="0.2">
      <c r="A8136" s="150"/>
      <c r="B8136" s="149" t="str">
        <f t="shared" si="623"/>
        <v/>
      </c>
      <c r="D8136" s="144"/>
      <c r="G8136" s="147"/>
      <c r="X8136" s="146"/>
      <c r="Y8136" s="146"/>
      <c r="Z8136" s="199"/>
      <c r="AA8136" s="146"/>
      <c r="AB8136" s="148"/>
    </row>
    <row r="8137" spans="1:28" x14ac:dyDescent="0.2">
      <c r="A8137" s="150"/>
      <c r="B8137" s="149" t="str">
        <f t="shared" si="623"/>
        <v/>
      </c>
      <c r="D8137" s="144"/>
      <c r="G8137" s="147"/>
      <c r="X8137" s="146"/>
      <c r="Y8137" s="146"/>
      <c r="Z8137" s="199"/>
      <c r="AA8137" s="146"/>
      <c r="AB8137" s="148"/>
    </row>
    <row r="8138" spans="1:28" x14ac:dyDescent="0.2">
      <c r="A8138" s="150"/>
      <c r="B8138" s="149" t="str">
        <f t="shared" si="623"/>
        <v/>
      </c>
      <c r="D8138" s="144"/>
      <c r="G8138" s="147"/>
      <c r="X8138" s="146"/>
      <c r="Y8138" s="146"/>
      <c r="Z8138" s="199"/>
      <c r="AA8138" s="146"/>
      <c r="AB8138" s="148"/>
    </row>
    <row r="8139" spans="1:28" x14ac:dyDescent="0.2">
      <c r="A8139" s="150"/>
      <c r="B8139" s="149" t="str">
        <f t="shared" si="623"/>
        <v/>
      </c>
      <c r="D8139" s="144"/>
      <c r="G8139" s="147"/>
      <c r="X8139" s="146"/>
      <c r="Y8139" s="146"/>
      <c r="Z8139" s="199"/>
      <c r="AA8139" s="146"/>
      <c r="AB8139" s="148"/>
    </row>
    <row r="8140" spans="1:28" x14ac:dyDescent="0.2">
      <c r="A8140" s="150"/>
      <c r="B8140" s="149" t="str">
        <f t="shared" si="623"/>
        <v/>
      </c>
      <c r="D8140" s="144"/>
      <c r="G8140" s="147"/>
      <c r="X8140" s="146"/>
      <c r="Y8140" s="146"/>
      <c r="Z8140" s="199"/>
      <c r="AA8140" s="146"/>
      <c r="AB8140" s="148"/>
    </row>
    <row r="8141" spans="1:28" x14ac:dyDescent="0.2">
      <c r="A8141" s="150"/>
      <c r="B8141" s="149" t="str">
        <f t="shared" si="623"/>
        <v/>
      </c>
      <c r="D8141" s="144"/>
      <c r="G8141" s="147"/>
      <c r="X8141" s="146"/>
      <c r="Y8141" s="146"/>
      <c r="Z8141" s="199"/>
      <c r="AA8141" s="146"/>
      <c r="AB8141" s="148"/>
    </row>
    <row r="8142" spans="1:28" x14ac:dyDescent="0.2">
      <c r="A8142" s="150"/>
      <c r="B8142" s="149" t="str">
        <f t="shared" si="623"/>
        <v/>
      </c>
      <c r="D8142" s="144"/>
      <c r="G8142" s="147"/>
      <c r="X8142" s="146"/>
      <c r="Y8142" s="146"/>
      <c r="Z8142" s="199"/>
      <c r="AA8142" s="146"/>
      <c r="AB8142" s="148"/>
    </row>
    <row r="8143" spans="1:28" x14ac:dyDescent="0.2">
      <c r="A8143" s="150"/>
      <c r="B8143" s="149" t="str">
        <f t="shared" si="623"/>
        <v/>
      </c>
      <c r="D8143" s="144"/>
      <c r="G8143" s="147"/>
      <c r="X8143" s="146"/>
      <c r="Y8143" s="146"/>
      <c r="Z8143" s="199"/>
      <c r="AA8143" s="146"/>
      <c r="AB8143" s="148"/>
    </row>
    <row r="8144" spans="1:28" x14ac:dyDescent="0.2">
      <c r="A8144" s="150"/>
      <c r="B8144" s="149" t="str">
        <f t="shared" si="623"/>
        <v/>
      </c>
      <c r="D8144" s="144"/>
      <c r="G8144" s="147"/>
      <c r="X8144" s="146"/>
      <c r="Y8144" s="146"/>
      <c r="Z8144" s="199"/>
      <c r="AA8144" s="146"/>
      <c r="AB8144" s="148"/>
    </row>
    <row r="8145" spans="1:28" x14ac:dyDescent="0.2">
      <c r="A8145" s="150"/>
      <c r="B8145" s="149" t="str">
        <f t="shared" si="623"/>
        <v/>
      </c>
      <c r="D8145" s="144"/>
      <c r="G8145" s="147"/>
      <c r="X8145" s="146"/>
      <c r="Y8145" s="146"/>
      <c r="Z8145" s="199"/>
      <c r="AA8145" s="146"/>
      <c r="AB8145" s="148"/>
    </row>
    <row r="8146" spans="1:28" x14ac:dyDescent="0.2">
      <c r="A8146" s="150"/>
      <c r="B8146" s="149" t="str">
        <f t="shared" si="623"/>
        <v/>
      </c>
      <c r="D8146" s="144"/>
      <c r="G8146" s="147"/>
      <c r="X8146" s="146"/>
      <c r="Y8146" s="146"/>
      <c r="Z8146" s="199"/>
      <c r="AA8146" s="146"/>
      <c r="AB8146" s="148"/>
    </row>
    <row r="8147" spans="1:28" x14ac:dyDescent="0.2">
      <c r="A8147" s="150"/>
      <c r="B8147" s="149" t="str">
        <f t="shared" si="623"/>
        <v/>
      </c>
      <c r="D8147" s="144"/>
      <c r="G8147" s="147"/>
      <c r="X8147" s="146"/>
      <c r="Y8147" s="146"/>
      <c r="Z8147" s="199"/>
      <c r="AA8147" s="146"/>
      <c r="AB8147" s="148"/>
    </row>
    <row r="8148" spans="1:28" x14ac:dyDescent="0.2">
      <c r="A8148" s="150"/>
      <c r="B8148" s="149" t="str">
        <f t="shared" si="623"/>
        <v/>
      </c>
      <c r="D8148" s="144"/>
      <c r="G8148" s="147"/>
      <c r="X8148" s="146"/>
      <c r="Y8148" s="146"/>
      <c r="Z8148" s="199"/>
      <c r="AA8148" s="146"/>
      <c r="AB8148" s="148"/>
    </row>
    <row r="8149" spans="1:28" x14ac:dyDescent="0.2">
      <c r="A8149" s="150"/>
      <c r="B8149" s="149" t="str">
        <f t="shared" si="623"/>
        <v/>
      </c>
      <c r="D8149" s="144"/>
      <c r="G8149" s="147"/>
      <c r="X8149" s="146"/>
      <c r="Y8149" s="146"/>
      <c r="Z8149" s="199"/>
      <c r="AA8149" s="146"/>
      <c r="AB8149" s="148"/>
    </row>
    <row r="8150" spans="1:28" x14ac:dyDescent="0.2">
      <c r="A8150" s="150"/>
      <c r="B8150" s="149" t="str">
        <f t="shared" si="623"/>
        <v/>
      </c>
      <c r="D8150" s="144"/>
      <c r="G8150" s="147"/>
      <c r="X8150" s="146"/>
      <c r="Y8150" s="146"/>
      <c r="Z8150" s="199"/>
      <c r="AA8150" s="146"/>
      <c r="AB8150" s="148"/>
    </row>
    <row r="8151" spans="1:28" x14ac:dyDescent="0.2">
      <c r="A8151" s="150"/>
      <c r="B8151" s="149" t="str">
        <f t="shared" si="623"/>
        <v/>
      </c>
      <c r="D8151" s="144"/>
      <c r="G8151" s="147"/>
      <c r="X8151" s="146"/>
      <c r="Y8151" s="146"/>
      <c r="Z8151" s="199"/>
      <c r="AA8151" s="146"/>
      <c r="AB8151" s="148"/>
    </row>
    <row r="8152" spans="1:28" x14ac:dyDescent="0.2">
      <c r="A8152" s="150"/>
      <c r="B8152" s="149" t="str">
        <f t="shared" si="623"/>
        <v/>
      </c>
      <c r="D8152" s="144"/>
      <c r="G8152" s="147"/>
      <c r="X8152" s="146"/>
      <c r="Y8152" s="146"/>
      <c r="Z8152" s="199"/>
      <c r="AA8152" s="146"/>
      <c r="AB8152" s="148"/>
    </row>
    <row r="8153" spans="1:28" x14ac:dyDescent="0.2">
      <c r="A8153" s="150"/>
      <c r="B8153" s="149" t="str">
        <f t="shared" si="623"/>
        <v/>
      </c>
      <c r="D8153" s="144"/>
      <c r="G8153" s="147"/>
      <c r="X8153" s="146"/>
      <c r="Y8153" s="146"/>
      <c r="Z8153" s="199"/>
      <c r="AA8153" s="146"/>
      <c r="AB8153" s="148"/>
    </row>
    <row r="8154" spans="1:28" x14ac:dyDescent="0.2">
      <c r="A8154" s="150"/>
      <c r="B8154" s="149" t="str">
        <f t="shared" si="623"/>
        <v/>
      </c>
      <c r="D8154" s="144"/>
      <c r="G8154" s="147"/>
      <c r="X8154" s="146"/>
      <c r="Y8154" s="146"/>
      <c r="Z8154" s="199"/>
      <c r="AA8154" s="146"/>
      <c r="AB8154" s="148"/>
    </row>
    <row r="8155" spans="1:28" x14ac:dyDescent="0.2">
      <c r="A8155" s="150"/>
      <c r="B8155" s="149" t="str">
        <f t="shared" si="623"/>
        <v/>
      </c>
      <c r="D8155" s="144"/>
      <c r="G8155" s="147"/>
      <c r="X8155" s="146"/>
      <c r="Y8155" s="146"/>
      <c r="Z8155" s="199"/>
      <c r="AA8155" s="146"/>
      <c r="AB8155" s="148"/>
    </row>
    <row r="8156" spans="1:28" x14ac:dyDescent="0.2">
      <c r="A8156" s="150"/>
      <c r="B8156" s="149" t="str">
        <f t="shared" si="623"/>
        <v/>
      </c>
      <c r="D8156" s="144"/>
      <c r="G8156" s="147"/>
      <c r="X8156" s="146"/>
      <c r="Y8156" s="146"/>
      <c r="Z8156" s="199"/>
      <c r="AA8156" s="146"/>
      <c r="AB8156" s="148"/>
    </row>
    <row r="8157" spans="1:28" x14ac:dyDescent="0.2">
      <c r="A8157" s="150"/>
      <c r="B8157" s="149" t="str">
        <f t="shared" si="623"/>
        <v/>
      </c>
      <c r="D8157" s="144"/>
      <c r="G8157" s="147"/>
      <c r="X8157" s="146"/>
      <c r="Y8157" s="146"/>
      <c r="Z8157" s="199"/>
      <c r="AA8157" s="146"/>
      <c r="AB8157" s="148"/>
    </row>
    <row r="8158" spans="1:28" x14ac:dyDescent="0.2">
      <c r="A8158" s="150"/>
      <c r="B8158" s="149" t="str">
        <f t="shared" si="623"/>
        <v/>
      </c>
      <c r="D8158" s="144"/>
      <c r="G8158" s="147"/>
      <c r="X8158" s="146"/>
      <c r="Y8158" s="146"/>
      <c r="Z8158" s="199"/>
      <c r="AA8158" s="146"/>
      <c r="AB8158" s="148"/>
    </row>
    <row r="8159" spans="1:28" x14ac:dyDescent="0.2">
      <c r="A8159" s="150"/>
      <c r="B8159" s="149" t="str">
        <f t="shared" si="623"/>
        <v/>
      </c>
      <c r="D8159" s="144"/>
      <c r="G8159" s="147"/>
      <c r="X8159" s="146"/>
      <c r="Y8159" s="146"/>
      <c r="Z8159" s="199"/>
      <c r="AA8159" s="146"/>
      <c r="AB8159" s="148"/>
    </row>
    <row r="8160" spans="1:28" x14ac:dyDescent="0.2">
      <c r="A8160" s="150"/>
      <c r="B8160" s="149" t="str">
        <f t="shared" si="623"/>
        <v/>
      </c>
      <c r="D8160" s="144"/>
      <c r="G8160" s="147"/>
      <c r="X8160" s="146"/>
      <c r="Y8160" s="146"/>
      <c r="Z8160" s="199"/>
      <c r="AA8160" s="146"/>
      <c r="AB8160" s="148"/>
    </row>
    <row r="8161" spans="1:28" x14ac:dyDescent="0.2">
      <c r="A8161" s="150"/>
      <c r="B8161" s="149" t="str">
        <f t="shared" si="623"/>
        <v/>
      </c>
      <c r="D8161" s="144"/>
      <c r="G8161" s="147"/>
      <c r="X8161" s="146"/>
      <c r="Y8161" s="146"/>
      <c r="Z8161" s="199"/>
      <c r="AA8161" s="146"/>
      <c r="AB8161" s="148"/>
    </row>
    <row r="8162" spans="1:28" x14ac:dyDescent="0.2">
      <c r="A8162" s="150"/>
      <c r="B8162" s="149" t="str">
        <f t="shared" si="623"/>
        <v/>
      </c>
      <c r="D8162" s="144"/>
      <c r="G8162" s="147"/>
      <c r="X8162" s="146"/>
      <c r="Y8162" s="146"/>
      <c r="Z8162" s="199"/>
      <c r="AA8162" s="146"/>
      <c r="AB8162" s="148"/>
    </row>
    <row r="8163" spans="1:28" x14ac:dyDescent="0.2">
      <c r="A8163" s="150"/>
      <c r="B8163" s="149" t="str">
        <f t="shared" si="623"/>
        <v/>
      </c>
      <c r="D8163" s="144"/>
      <c r="G8163" s="147"/>
      <c r="X8163" s="146"/>
      <c r="Y8163" s="146"/>
      <c r="Z8163" s="199"/>
      <c r="AA8163" s="146"/>
      <c r="AB8163" s="148"/>
    </row>
    <row r="8164" spans="1:28" x14ac:dyDescent="0.2">
      <c r="A8164" s="150"/>
      <c r="B8164" s="149" t="str">
        <f t="shared" si="623"/>
        <v/>
      </c>
      <c r="D8164" s="144"/>
      <c r="G8164" s="147"/>
      <c r="X8164" s="146"/>
      <c r="Y8164" s="146"/>
      <c r="Z8164" s="199"/>
      <c r="AA8164" s="146"/>
      <c r="AB8164" s="148"/>
    </row>
    <row r="8165" spans="1:28" x14ac:dyDescent="0.2">
      <c r="A8165" s="150"/>
      <c r="B8165" s="149" t="str">
        <f t="shared" si="623"/>
        <v/>
      </c>
      <c r="D8165" s="144"/>
      <c r="G8165" s="147"/>
      <c r="X8165" s="146"/>
      <c r="Y8165" s="146"/>
      <c r="Z8165" s="199"/>
      <c r="AA8165" s="146"/>
      <c r="AB8165" s="148"/>
    </row>
    <row r="8166" spans="1:28" x14ac:dyDescent="0.2">
      <c r="A8166" s="150"/>
      <c r="B8166" s="149" t="str">
        <f t="shared" si="623"/>
        <v/>
      </c>
      <c r="D8166" s="144"/>
      <c r="G8166" s="147"/>
      <c r="X8166" s="146"/>
      <c r="Y8166" s="146"/>
      <c r="Z8166" s="199"/>
      <c r="AA8166" s="146"/>
      <c r="AB8166" s="148"/>
    </row>
    <row r="8167" spans="1:28" x14ac:dyDescent="0.2">
      <c r="A8167" s="150"/>
      <c r="B8167" s="149" t="str">
        <f t="shared" si="623"/>
        <v/>
      </c>
      <c r="D8167" s="144"/>
      <c r="G8167" s="147"/>
      <c r="X8167" s="146"/>
      <c r="Y8167" s="146"/>
      <c r="Z8167" s="199"/>
      <c r="AA8167" s="146"/>
      <c r="AB8167" s="148"/>
    </row>
    <row r="8168" spans="1:28" x14ac:dyDescent="0.2">
      <c r="A8168" s="150"/>
      <c r="B8168" s="149" t="str">
        <f t="shared" si="623"/>
        <v/>
      </c>
      <c r="D8168" s="144"/>
      <c r="G8168" s="147"/>
      <c r="X8168" s="146"/>
      <c r="Y8168" s="146"/>
      <c r="Z8168" s="199"/>
      <c r="AA8168" s="146"/>
      <c r="AB8168" s="148"/>
    </row>
    <row r="8169" spans="1:28" x14ac:dyDescent="0.2">
      <c r="A8169" s="150"/>
      <c r="B8169" s="149" t="str">
        <f t="shared" si="623"/>
        <v/>
      </c>
      <c r="D8169" s="144"/>
      <c r="G8169" s="147"/>
      <c r="X8169" s="146"/>
      <c r="Y8169" s="146"/>
      <c r="Z8169" s="199"/>
      <c r="AA8169" s="146"/>
      <c r="AB8169" s="148"/>
    </row>
    <row r="8170" spans="1:28" x14ac:dyDescent="0.2">
      <c r="A8170" s="150"/>
      <c r="B8170" s="149" t="str">
        <f t="shared" si="623"/>
        <v/>
      </c>
      <c r="D8170" s="144"/>
      <c r="G8170" s="147"/>
      <c r="X8170" s="146"/>
      <c r="Y8170" s="146"/>
      <c r="Z8170" s="199"/>
      <c r="AA8170" s="146"/>
      <c r="AB8170" s="148"/>
    </row>
    <row r="8171" spans="1:28" x14ac:dyDescent="0.2">
      <c r="A8171" s="150"/>
      <c r="B8171" s="149" t="str">
        <f t="shared" si="623"/>
        <v/>
      </c>
      <c r="D8171" s="144"/>
      <c r="G8171" s="147"/>
      <c r="X8171" s="146"/>
      <c r="Y8171" s="146"/>
      <c r="Z8171" s="199"/>
      <c r="AA8171" s="146"/>
      <c r="AB8171" s="148"/>
    </row>
    <row r="8172" spans="1:28" x14ac:dyDescent="0.2">
      <c r="A8172" s="150"/>
      <c r="B8172" s="149" t="str">
        <f t="shared" si="623"/>
        <v/>
      </c>
      <c r="D8172" s="144"/>
      <c r="G8172" s="147"/>
      <c r="X8172" s="146"/>
      <c r="Y8172" s="146"/>
      <c r="Z8172" s="199"/>
      <c r="AA8172" s="146"/>
      <c r="AB8172" s="148"/>
    </row>
    <row r="8173" spans="1:28" x14ac:dyDescent="0.2">
      <c r="A8173" s="150"/>
      <c r="B8173" s="149" t="str">
        <f t="shared" si="623"/>
        <v/>
      </c>
      <c r="D8173" s="144"/>
      <c r="G8173" s="147"/>
      <c r="X8173" s="146"/>
      <c r="Y8173" s="146"/>
      <c r="Z8173" s="199"/>
      <c r="AA8173" s="146"/>
      <c r="AB8173" s="148"/>
    </row>
    <row r="8174" spans="1:28" x14ac:dyDescent="0.2">
      <c r="A8174" s="150"/>
      <c r="B8174" s="149" t="str">
        <f t="shared" si="623"/>
        <v/>
      </c>
      <c r="D8174" s="144"/>
      <c r="G8174" s="147"/>
      <c r="X8174" s="146"/>
      <c r="Y8174" s="146"/>
      <c r="Z8174" s="199"/>
      <c r="AA8174" s="146"/>
      <c r="AB8174" s="148"/>
    </row>
    <row r="8175" spans="1:28" x14ac:dyDescent="0.2">
      <c r="A8175" s="150"/>
      <c r="B8175" s="149" t="str">
        <f t="shared" si="623"/>
        <v/>
      </c>
      <c r="D8175" s="144"/>
      <c r="G8175" s="147"/>
      <c r="X8175" s="146"/>
      <c r="Y8175" s="146"/>
      <c r="Z8175" s="199"/>
      <c r="AA8175" s="146"/>
      <c r="AB8175" s="148"/>
    </row>
    <row r="8176" spans="1:28" x14ac:dyDescent="0.2">
      <c r="A8176" s="150"/>
      <c r="B8176" s="149" t="str">
        <f t="shared" si="623"/>
        <v/>
      </c>
      <c r="D8176" s="144"/>
      <c r="G8176" s="147"/>
      <c r="X8176" s="146"/>
      <c r="Y8176" s="146"/>
      <c r="Z8176" s="199"/>
      <c r="AA8176" s="146"/>
      <c r="AB8176" s="148"/>
    </row>
    <row r="8177" spans="1:28" x14ac:dyDescent="0.2">
      <c r="A8177" s="150"/>
      <c r="B8177" s="149" t="str">
        <f t="shared" si="623"/>
        <v/>
      </c>
      <c r="D8177" s="144"/>
      <c r="G8177" s="147"/>
      <c r="X8177" s="146"/>
      <c r="Y8177" s="146"/>
      <c r="Z8177" s="199"/>
      <c r="AA8177" s="146"/>
      <c r="AB8177" s="148"/>
    </row>
    <row r="8178" spans="1:28" x14ac:dyDescent="0.2">
      <c r="A8178" s="150"/>
      <c r="B8178" s="149" t="str">
        <f t="shared" si="623"/>
        <v/>
      </c>
      <c r="D8178" s="144"/>
      <c r="G8178" s="147"/>
      <c r="X8178" s="146"/>
      <c r="Y8178" s="146"/>
      <c r="Z8178" s="199"/>
      <c r="AA8178" s="146"/>
      <c r="AB8178" s="148"/>
    </row>
    <row r="8179" spans="1:28" x14ac:dyDescent="0.2">
      <c r="A8179" s="150"/>
      <c r="B8179" s="149" t="str">
        <f t="shared" si="623"/>
        <v/>
      </c>
      <c r="D8179" s="144"/>
      <c r="G8179" s="147"/>
      <c r="X8179" s="146"/>
      <c r="Y8179" s="146"/>
      <c r="Z8179" s="199"/>
      <c r="AA8179" s="146"/>
      <c r="AB8179" s="148"/>
    </row>
    <row r="8180" spans="1:28" x14ac:dyDescent="0.2">
      <c r="A8180" s="150"/>
      <c r="B8180" s="149" t="str">
        <f t="shared" si="623"/>
        <v/>
      </c>
      <c r="D8180" s="144"/>
      <c r="G8180" s="147"/>
      <c r="X8180" s="146"/>
      <c r="Y8180" s="146"/>
      <c r="Z8180" s="199"/>
      <c r="AA8180" s="146"/>
      <c r="AB8180" s="148"/>
    </row>
    <row r="8181" spans="1:28" x14ac:dyDescent="0.2">
      <c r="A8181" s="150"/>
      <c r="B8181" s="149" t="str">
        <f t="shared" si="623"/>
        <v/>
      </c>
      <c r="D8181" s="144"/>
      <c r="G8181" s="147"/>
      <c r="X8181" s="146"/>
      <c r="Y8181" s="146"/>
      <c r="Z8181" s="199"/>
      <c r="AA8181" s="146"/>
      <c r="AB8181" s="148"/>
    </row>
    <row r="8182" spans="1:28" x14ac:dyDescent="0.2">
      <c r="A8182" s="150"/>
      <c r="B8182" s="149" t="str">
        <f t="shared" ref="B8182:B8245" si="624">IF(D8182="","",B8181+$N$5/24+0.000000001)</f>
        <v/>
      </c>
      <c r="D8182" s="144"/>
      <c r="G8182" s="147"/>
      <c r="X8182" s="146"/>
      <c r="Y8182" s="146"/>
      <c r="Z8182" s="199"/>
      <c r="AA8182" s="146"/>
      <c r="AB8182" s="148"/>
    </row>
    <row r="8183" spans="1:28" x14ac:dyDescent="0.2">
      <c r="A8183" s="150"/>
      <c r="B8183" s="149" t="str">
        <f t="shared" si="624"/>
        <v/>
      </c>
      <c r="D8183" s="144"/>
      <c r="G8183" s="147"/>
      <c r="X8183" s="146"/>
      <c r="Y8183" s="146"/>
      <c r="Z8183" s="199"/>
      <c r="AA8183" s="146"/>
      <c r="AB8183" s="148"/>
    </row>
    <row r="8184" spans="1:28" x14ac:dyDescent="0.2">
      <c r="A8184" s="150"/>
      <c r="B8184" s="149" t="str">
        <f t="shared" si="624"/>
        <v/>
      </c>
      <c r="D8184" s="144"/>
      <c r="G8184" s="147"/>
      <c r="X8184" s="146"/>
      <c r="Y8184" s="146"/>
      <c r="Z8184" s="199"/>
      <c r="AA8184" s="146"/>
      <c r="AB8184" s="148"/>
    </row>
    <row r="8185" spans="1:28" x14ac:dyDescent="0.2">
      <c r="A8185" s="150"/>
      <c r="B8185" s="149" t="str">
        <f t="shared" si="624"/>
        <v/>
      </c>
      <c r="D8185" s="144"/>
      <c r="G8185" s="147"/>
      <c r="X8185" s="146"/>
      <c r="Y8185" s="146"/>
      <c r="Z8185" s="199"/>
      <c r="AA8185" s="146"/>
      <c r="AB8185" s="148"/>
    </row>
    <row r="8186" spans="1:28" x14ac:dyDescent="0.2">
      <c r="A8186" s="150"/>
      <c r="B8186" s="149" t="str">
        <f t="shared" si="624"/>
        <v/>
      </c>
      <c r="D8186" s="144"/>
      <c r="G8186" s="147"/>
      <c r="X8186" s="146"/>
      <c r="Y8186" s="146"/>
      <c r="Z8186" s="199"/>
      <c r="AA8186" s="146"/>
      <c r="AB8186" s="148"/>
    </row>
    <row r="8187" spans="1:28" x14ac:dyDescent="0.2">
      <c r="A8187" s="150"/>
      <c r="B8187" s="149" t="str">
        <f t="shared" si="624"/>
        <v/>
      </c>
      <c r="D8187" s="144"/>
      <c r="G8187" s="147"/>
      <c r="X8187" s="146"/>
      <c r="Y8187" s="146"/>
      <c r="Z8187" s="199"/>
      <c r="AA8187" s="146"/>
      <c r="AB8187" s="148"/>
    </row>
    <row r="8188" spans="1:28" x14ac:dyDescent="0.2">
      <c r="A8188" s="150"/>
      <c r="B8188" s="149" t="str">
        <f t="shared" si="624"/>
        <v/>
      </c>
      <c r="D8188" s="144"/>
      <c r="G8188" s="147"/>
      <c r="X8188" s="146"/>
      <c r="Y8188" s="146"/>
      <c r="Z8188" s="199"/>
      <c r="AA8188" s="146"/>
      <c r="AB8188" s="148"/>
    </row>
    <row r="8189" spans="1:28" x14ac:dyDescent="0.2">
      <c r="A8189" s="150"/>
      <c r="B8189" s="149" t="str">
        <f t="shared" si="624"/>
        <v/>
      </c>
      <c r="D8189" s="144"/>
      <c r="G8189" s="147"/>
      <c r="X8189" s="146"/>
      <c r="Y8189" s="146"/>
      <c r="Z8189" s="199"/>
      <c r="AA8189" s="146"/>
      <c r="AB8189" s="148"/>
    </row>
    <row r="8190" spans="1:28" x14ac:dyDescent="0.2">
      <c r="A8190" s="150"/>
      <c r="B8190" s="149" t="str">
        <f t="shared" si="624"/>
        <v/>
      </c>
      <c r="D8190" s="144"/>
      <c r="G8190" s="147"/>
      <c r="X8190" s="146"/>
      <c r="Y8190" s="146"/>
      <c r="Z8190" s="199"/>
      <c r="AA8190" s="146"/>
      <c r="AB8190" s="148"/>
    </row>
    <row r="8191" spans="1:28" x14ac:dyDescent="0.2">
      <c r="A8191" s="150"/>
      <c r="B8191" s="149" t="str">
        <f t="shared" si="624"/>
        <v/>
      </c>
      <c r="D8191" s="144"/>
      <c r="G8191" s="147"/>
      <c r="X8191" s="146"/>
      <c r="Y8191" s="146"/>
      <c r="Z8191" s="199"/>
      <c r="AA8191" s="146"/>
      <c r="AB8191" s="148"/>
    </row>
    <row r="8192" spans="1:28" x14ac:dyDescent="0.2">
      <c r="A8192" s="150"/>
      <c r="B8192" s="149" t="str">
        <f t="shared" si="624"/>
        <v/>
      </c>
      <c r="D8192" s="144"/>
      <c r="G8192" s="147"/>
      <c r="X8192" s="146"/>
      <c r="Y8192" s="146"/>
      <c r="Z8192" s="199"/>
      <c r="AA8192" s="146"/>
      <c r="AB8192" s="148"/>
    </row>
    <row r="8193" spans="1:28" x14ac:dyDescent="0.2">
      <c r="A8193" s="150"/>
      <c r="B8193" s="149" t="str">
        <f t="shared" si="624"/>
        <v/>
      </c>
      <c r="D8193" s="144"/>
      <c r="G8193" s="147"/>
      <c r="X8193" s="146"/>
      <c r="Y8193" s="146"/>
      <c r="Z8193" s="199"/>
      <c r="AA8193" s="146"/>
      <c r="AB8193" s="148"/>
    </row>
    <row r="8194" spans="1:28" x14ac:dyDescent="0.2">
      <c r="A8194" s="150"/>
      <c r="B8194" s="149" t="str">
        <f t="shared" si="624"/>
        <v/>
      </c>
      <c r="D8194" s="144"/>
      <c r="G8194" s="147"/>
      <c r="X8194" s="146"/>
      <c r="Y8194" s="146"/>
      <c r="Z8194" s="199"/>
      <c r="AA8194" s="146"/>
      <c r="AB8194" s="148"/>
    </row>
    <row r="8195" spans="1:28" x14ac:dyDescent="0.2">
      <c r="A8195" s="150"/>
      <c r="B8195" s="149" t="str">
        <f t="shared" si="624"/>
        <v/>
      </c>
      <c r="D8195" s="144"/>
      <c r="G8195" s="147"/>
      <c r="X8195" s="146"/>
      <c r="Y8195" s="146"/>
      <c r="Z8195" s="199"/>
      <c r="AA8195" s="146"/>
      <c r="AB8195" s="148"/>
    </row>
    <row r="8196" spans="1:28" x14ac:dyDescent="0.2">
      <c r="A8196" s="150"/>
      <c r="B8196" s="149" t="str">
        <f t="shared" si="624"/>
        <v/>
      </c>
      <c r="D8196" s="144"/>
      <c r="G8196" s="147"/>
      <c r="X8196" s="146"/>
      <c r="Y8196" s="146"/>
      <c r="Z8196" s="199"/>
      <c r="AA8196" s="146"/>
      <c r="AB8196" s="148"/>
    </row>
    <row r="8197" spans="1:28" x14ac:dyDescent="0.2">
      <c r="A8197" s="150"/>
      <c r="B8197" s="149" t="str">
        <f t="shared" si="624"/>
        <v/>
      </c>
      <c r="D8197" s="144"/>
      <c r="G8197" s="147"/>
      <c r="X8197" s="146"/>
      <c r="Y8197" s="146"/>
      <c r="Z8197" s="199"/>
      <c r="AA8197" s="146"/>
      <c r="AB8197" s="148"/>
    </row>
    <row r="8198" spans="1:28" x14ac:dyDescent="0.2">
      <c r="A8198" s="150"/>
      <c r="B8198" s="149" t="str">
        <f t="shared" si="624"/>
        <v/>
      </c>
      <c r="D8198" s="144"/>
      <c r="G8198" s="147"/>
      <c r="X8198" s="146"/>
      <c r="Y8198" s="146"/>
      <c r="Z8198" s="199"/>
      <c r="AA8198" s="146"/>
      <c r="AB8198" s="148"/>
    </row>
    <row r="8199" spans="1:28" x14ac:dyDescent="0.2">
      <c r="A8199" s="150"/>
      <c r="B8199" s="149" t="str">
        <f t="shared" si="624"/>
        <v/>
      </c>
      <c r="D8199" s="144"/>
      <c r="G8199" s="147"/>
      <c r="X8199" s="146"/>
      <c r="Y8199" s="146"/>
      <c r="Z8199" s="199"/>
      <c r="AA8199" s="146"/>
      <c r="AB8199" s="148"/>
    </row>
    <row r="8200" spans="1:28" x14ac:dyDescent="0.2">
      <c r="A8200" s="150"/>
      <c r="B8200" s="149" t="str">
        <f t="shared" si="624"/>
        <v/>
      </c>
      <c r="D8200" s="144"/>
      <c r="G8200" s="147"/>
      <c r="X8200" s="146"/>
      <c r="Y8200" s="146"/>
      <c r="Z8200" s="199"/>
      <c r="AA8200" s="146"/>
      <c r="AB8200" s="148"/>
    </row>
    <row r="8201" spans="1:28" x14ac:dyDescent="0.2">
      <c r="A8201" s="150"/>
      <c r="B8201" s="149" t="str">
        <f t="shared" si="624"/>
        <v/>
      </c>
      <c r="D8201" s="144"/>
      <c r="G8201" s="147"/>
      <c r="X8201" s="146"/>
      <c r="Y8201" s="146"/>
      <c r="Z8201" s="199"/>
      <c r="AA8201" s="146"/>
      <c r="AB8201" s="148"/>
    </row>
    <row r="8202" spans="1:28" x14ac:dyDescent="0.2">
      <c r="A8202" s="150"/>
      <c r="B8202" s="149" t="str">
        <f t="shared" si="624"/>
        <v/>
      </c>
      <c r="D8202" s="144"/>
      <c r="G8202" s="147"/>
      <c r="X8202" s="146"/>
      <c r="Y8202" s="146"/>
      <c r="Z8202" s="199"/>
      <c r="AA8202" s="146"/>
      <c r="AB8202" s="148"/>
    </row>
    <row r="8203" spans="1:28" x14ac:dyDescent="0.2">
      <c r="A8203" s="150"/>
      <c r="B8203" s="149" t="str">
        <f t="shared" si="624"/>
        <v/>
      </c>
      <c r="D8203" s="144"/>
      <c r="G8203" s="147"/>
      <c r="X8203" s="146"/>
      <c r="Y8203" s="146"/>
      <c r="Z8203" s="199"/>
      <c r="AA8203" s="146"/>
      <c r="AB8203" s="148"/>
    </row>
    <row r="8204" spans="1:28" x14ac:dyDescent="0.2">
      <c r="A8204" s="150"/>
      <c r="B8204" s="149" t="str">
        <f t="shared" si="624"/>
        <v/>
      </c>
      <c r="D8204" s="144"/>
      <c r="G8204" s="147"/>
      <c r="X8204" s="146"/>
      <c r="Y8204" s="146"/>
      <c r="Z8204" s="199"/>
      <c r="AA8204" s="146"/>
      <c r="AB8204" s="148"/>
    </row>
    <row r="8205" spans="1:28" x14ac:dyDescent="0.2">
      <c r="A8205" s="150"/>
      <c r="B8205" s="149" t="str">
        <f t="shared" si="624"/>
        <v/>
      </c>
      <c r="D8205" s="144"/>
      <c r="G8205" s="147"/>
      <c r="X8205" s="146"/>
      <c r="Y8205" s="146"/>
      <c r="Z8205" s="199"/>
      <c r="AA8205" s="146"/>
      <c r="AB8205" s="148"/>
    </row>
    <row r="8206" spans="1:28" x14ac:dyDescent="0.2">
      <c r="A8206" s="150"/>
      <c r="B8206" s="149" t="str">
        <f t="shared" si="624"/>
        <v/>
      </c>
      <c r="D8206" s="144"/>
      <c r="G8206" s="147"/>
      <c r="X8206" s="146"/>
      <c r="Y8206" s="146"/>
      <c r="Z8206" s="199"/>
      <c r="AA8206" s="146"/>
      <c r="AB8206" s="148"/>
    </row>
    <row r="8207" spans="1:28" x14ac:dyDescent="0.2">
      <c r="A8207" s="150"/>
      <c r="B8207" s="149" t="str">
        <f t="shared" si="624"/>
        <v/>
      </c>
      <c r="D8207" s="144"/>
      <c r="G8207" s="147"/>
      <c r="X8207" s="146"/>
      <c r="Y8207" s="146"/>
      <c r="Z8207" s="199"/>
      <c r="AA8207" s="146"/>
      <c r="AB8207" s="148"/>
    </row>
    <row r="8208" spans="1:28" x14ac:dyDescent="0.2">
      <c r="A8208" s="150"/>
      <c r="B8208" s="149" t="str">
        <f t="shared" si="624"/>
        <v/>
      </c>
      <c r="D8208" s="144"/>
      <c r="G8208" s="147"/>
      <c r="X8208" s="146"/>
      <c r="Y8208" s="146"/>
      <c r="Z8208" s="199"/>
      <c r="AA8208" s="146"/>
      <c r="AB8208" s="148"/>
    </row>
    <row r="8209" spans="1:28" x14ac:dyDescent="0.2">
      <c r="A8209" s="150"/>
      <c r="B8209" s="149" t="str">
        <f t="shared" si="624"/>
        <v/>
      </c>
      <c r="D8209" s="144"/>
      <c r="G8209" s="147"/>
      <c r="X8209" s="146"/>
      <c r="Y8209" s="146"/>
      <c r="Z8209" s="199"/>
      <c r="AA8209" s="146"/>
      <c r="AB8209" s="148"/>
    </row>
    <row r="8210" spans="1:28" x14ac:dyDescent="0.2">
      <c r="A8210" s="150"/>
      <c r="B8210" s="149" t="str">
        <f t="shared" si="624"/>
        <v/>
      </c>
      <c r="D8210" s="144"/>
      <c r="G8210" s="147"/>
      <c r="X8210" s="146"/>
      <c r="Y8210" s="146"/>
      <c r="Z8210" s="199"/>
      <c r="AA8210" s="146"/>
      <c r="AB8210" s="148"/>
    </row>
    <row r="8211" spans="1:28" x14ac:dyDescent="0.2">
      <c r="A8211" s="150"/>
      <c r="B8211" s="149" t="str">
        <f t="shared" si="624"/>
        <v/>
      </c>
      <c r="D8211" s="144"/>
      <c r="G8211" s="147"/>
      <c r="X8211" s="146"/>
      <c r="Y8211" s="146"/>
      <c r="Z8211" s="199"/>
      <c r="AA8211" s="146"/>
      <c r="AB8211" s="148"/>
    </row>
    <row r="8212" spans="1:28" x14ac:dyDescent="0.2">
      <c r="A8212" s="150"/>
      <c r="B8212" s="149" t="str">
        <f t="shared" si="624"/>
        <v/>
      </c>
      <c r="D8212" s="144"/>
      <c r="G8212" s="147"/>
      <c r="X8212" s="146"/>
      <c r="Y8212" s="146"/>
      <c r="Z8212" s="199"/>
      <c r="AA8212" s="146"/>
      <c r="AB8212" s="148"/>
    </row>
    <row r="8213" spans="1:28" x14ac:dyDescent="0.2">
      <c r="A8213" s="150"/>
      <c r="B8213" s="149" t="str">
        <f t="shared" si="624"/>
        <v/>
      </c>
      <c r="D8213" s="144"/>
      <c r="G8213" s="147"/>
      <c r="X8213" s="146"/>
      <c r="Y8213" s="146"/>
      <c r="Z8213" s="199"/>
      <c r="AA8213" s="146"/>
      <c r="AB8213" s="148"/>
    </row>
    <row r="8214" spans="1:28" x14ac:dyDescent="0.2">
      <c r="A8214" s="150"/>
      <c r="B8214" s="149" t="str">
        <f t="shared" si="624"/>
        <v/>
      </c>
      <c r="D8214" s="144"/>
      <c r="G8214" s="147"/>
      <c r="X8214" s="146"/>
      <c r="Y8214" s="146"/>
      <c r="Z8214" s="199"/>
      <c r="AA8214" s="146"/>
      <c r="AB8214" s="148"/>
    </row>
    <row r="8215" spans="1:28" x14ac:dyDescent="0.2">
      <c r="A8215" s="150"/>
      <c r="B8215" s="149" t="str">
        <f t="shared" si="624"/>
        <v/>
      </c>
      <c r="D8215" s="144"/>
      <c r="G8215" s="147"/>
      <c r="X8215" s="146"/>
      <c r="Y8215" s="146"/>
      <c r="Z8215" s="199"/>
      <c r="AA8215" s="146"/>
      <c r="AB8215" s="148"/>
    </row>
    <row r="8216" spans="1:28" x14ac:dyDescent="0.2">
      <c r="A8216" s="150"/>
      <c r="B8216" s="149" t="str">
        <f t="shared" si="624"/>
        <v/>
      </c>
      <c r="D8216" s="144"/>
      <c r="G8216" s="147"/>
      <c r="X8216" s="146"/>
      <c r="Y8216" s="146"/>
      <c r="Z8216" s="199"/>
      <c r="AA8216" s="146"/>
      <c r="AB8216" s="148"/>
    </row>
    <row r="8217" spans="1:28" x14ac:dyDescent="0.2">
      <c r="A8217" s="150"/>
      <c r="B8217" s="149" t="str">
        <f t="shared" si="624"/>
        <v/>
      </c>
      <c r="D8217" s="144"/>
      <c r="G8217" s="147"/>
      <c r="X8217" s="146"/>
      <c r="Y8217" s="146"/>
      <c r="Z8217" s="199"/>
      <c r="AA8217" s="146"/>
      <c r="AB8217" s="148"/>
    </row>
    <row r="8218" spans="1:28" x14ac:dyDescent="0.2">
      <c r="A8218" s="150"/>
      <c r="B8218" s="149" t="str">
        <f t="shared" si="624"/>
        <v/>
      </c>
      <c r="D8218" s="144"/>
      <c r="G8218" s="147"/>
      <c r="X8218" s="146"/>
      <c r="Y8218" s="146"/>
      <c r="Z8218" s="199"/>
      <c r="AA8218" s="146"/>
      <c r="AB8218" s="148"/>
    </row>
    <row r="8219" spans="1:28" x14ac:dyDescent="0.2">
      <c r="A8219" s="150"/>
      <c r="B8219" s="149" t="str">
        <f t="shared" si="624"/>
        <v/>
      </c>
      <c r="D8219" s="144"/>
      <c r="G8219" s="147"/>
      <c r="X8219" s="146"/>
      <c r="Y8219" s="146"/>
      <c r="Z8219" s="199"/>
      <c r="AA8219" s="146"/>
      <c r="AB8219" s="148"/>
    </row>
    <row r="8220" spans="1:28" x14ac:dyDescent="0.2">
      <c r="A8220" s="150"/>
      <c r="B8220" s="149" t="str">
        <f t="shared" si="624"/>
        <v/>
      </c>
      <c r="D8220" s="144"/>
      <c r="G8220" s="147"/>
      <c r="X8220" s="146"/>
      <c r="Y8220" s="146"/>
      <c r="Z8220" s="199"/>
      <c r="AA8220" s="146"/>
      <c r="AB8220" s="148"/>
    </row>
    <row r="8221" spans="1:28" x14ac:dyDescent="0.2">
      <c r="A8221" s="150"/>
      <c r="B8221" s="149" t="str">
        <f t="shared" si="624"/>
        <v/>
      </c>
      <c r="D8221" s="144"/>
      <c r="G8221" s="147"/>
      <c r="X8221" s="146"/>
      <c r="Y8221" s="146"/>
      <c r="Z8221" s="199"/>
      <c r="AA8221" s="146"/>
      <c r="AB8221" s="148"/>
    </row>
    <row r="8222" spans="1:28" x14ac:dyDescent="0.2">
      <c r="A8222" s="150"/>
      <c r="B8222" s="149" t="str">
        <f t="shared" si="624"/>
        <v/>
      </c>
      <c r="D8222" s="144"/>
      <c r="G8222" s="147"/>
      <c r="X8222" s="146"/>
      <c r="Y8222" s="146"/>
      <c r="Z8222" s="199"/>
      <c r="AA8222" s="146"/>
      <c r="AB8222" s="148"/>
    </row>
    <row r="8223" spans="1:28" x14ac:dyDescent="0.2">
      <c r="A8223" s="150"/>
      <c r="B8223" s="149" t="str">
        <f t="shared" si="624"/>
        <v/>
      </c>
      <c r="D8223" s="144"/>
      <c r="G8223" s="147"/>
      <c r="X8223" s="146"/>
      <c r="Y8223" s="146"/>
      <c r="Z8223" s="199"/>
      <c r="AA8223" s="146"/>
      <c r="AB8223" s="148"/>
    </row>
    <row r="8224" spans="1:28" x14ac:dyDescent="0.2">
      <c r="A8224" s="150"/>
      <c r="B8224" s="149" t="str">
        <f t="shared" si="624"/>
        <v/>
      </c>
      <c r="D8224" s="144"/>
      <c r="G8224" s="147"/>
      <c r="X8224" s="146"/>
      <c r="Y8224" s="146"/>
      <c r="Z8224" s="199"/>
      <c r="AA8224" s="146"/>
      <c r="AB8224" s="148"/>
    </row>
    <row r="8225" spans="1:28" x14ac:dyDescent="0.2">
      <c r="A8225" s="150"/>
      <c r="B8225" s="149" t="str">
        <f t="shared" si="624"/>
        <v/>
      </c>
      <c r="D8225" s="144"/>
      <c r="G8225" s="147"/>
      <c r="X8225" s="146"/>
      <c r="Y8225" s="146"/>
      <c r="Z8225" s="199"/>
      <c r="AA8225" s="146"/>
      <c r="AB8225" s="148"/>
    </row>
    <row r="8226" spans="1:28" x14ac:dyDescent="0.2">
      <c r="A8226" s="150"/>
      <c r="B8226" s="149" t="str">
        <f t="shared" si="624"/>
        <v/>
      </c>
      <c r="D8226" s="144"/>
      <c r="G8226" s="147"/>
      <c r="X8226" s="146"/>
      <c r="Y8226" s="146"/>
      <c r="Z8226" s="199"/>
      <c r="AA8226" s="146"/>
      <c r="AB8226" s="148"/>
    </row>
    <row r="8227" spans="1:28" x14ac:dyDescent="0.2">
      <c r="A8227" s="150"/>
      <c r="B8227" s="149" t="str">
        <f t="shared" si="624"/>
        <v/>
      </c>
      <c r="D8227" s="144"/>
      <c r="G8227" s="147"/>
      <c r="X8227" s="146"/>
      <c r="Y8227" s="146"/>
      <c r="Z8227" s="199"/>
      <c r="AA8227" s="146"/>
      <c r="AB8227" s="148"/>
    </row>
    <row r="8228" spans="1:28" x14ac:dyDescent="0.2">
      <c r="A8228" s="150"/>
      <c r="B8228" s="149" t="str">
        <f t="shared" si="624"/>
        <v/>
      </c>
      <c r="D8228" s="144"/>
      <c r="G8228" s="147"/>
      <c r="X8228" s="146"/>
      <c r="Y8228" s="146"/>
      <c r="Z8228" s="199"/>
      <c r="AA8228" s="146"/>
      <c r="AB8228" s="148"/>
    </row>
    <row r="8229" spans="1:28" x14ac:dyDescent="0.2">
      <c r="A8229" s="150"/>
      <c r="B8229" s="149" t="str">
        <f t="shared" si="624"/>
        <v/>
      </c>
      <c r="D8229" s="144"/>
      <c r="G8229" s="147"/>
      <c r="X8229" s="146"/>
      <c r="Y8229" s="146"/>
      <c r="Z8229" s="199"/>
      <c r="AA8229" s="146"/>
      <c r="AB8229" s="148"/>
    </row>
    <row r="8230" spans="1:28" x14ac:dyDescent="0.2">
      <c r="A8230" s="150"/>
      <c r="B8230" s="149" t="str">
        <f t="shared" si="624"/>
        <v/>
      </c>
      <c r="D8230" s="144"/>
      <c r="G8230" s="147"/>
      <c r="X8230" s="146"/>
      <c r="Y8230" s="146"/>
      <c r="Z8230" s="199"/>
      <c r="AA8230" s="146"/>
      <c r="AB8230" s="148"/>
    </row>
    <row r="8231" spans="1:28" x14ac:dyDescent="0.2">
      <c r="A8231" s="150"/>
      <c r="B8231" s="149" t="str">
        <f t="shared" si="624"/>
        <v/>
      </c>
      <c r="D8231" s="144"/>
      <c r="G8231" s="147"/>
      <c r="X8231" s="146"/>
      <c r="Y8231" s="146"/>
      <c r="Z8231" s="199"/>
      <c r="AA8231" s="146"/>
      <c r="AB8231" s="148"/>
    </row>
    <row r="8232" spans="1:28" x14ac:dyDescent="0.2">
      <c r="A8232" s="150"/>
      <c r="B8232" s="149" t="str">
        <f t="shared" si="624"/>
        <v/>
      </c>
      <c r="D8232" s="144"/>
      <c r="G8232" s="147"/>
      <c r="X8232" s="146"/>
      <c r="Y8232" s="146"/>
      <c r="Z8232" s="199"/>
      <c r="AA8232" s="146"/>
      <c r="AB8232" s="148"/>
    </row>
    <row r="8233" spans="1:28" x14ac:dyDescent="0.2">
      <c r="A8233" s="150"/>
      <c r="B8233" s="149" t="str">
        <f t="shared" si="624"/>
        <v/>
      </c>
      <c r="D8233" s="144"/>
      <c r="G8233" s="147"/>
      <c r="X8233" s="146"/>
      <c r="Y8233" s="146"/>
      <c r="Z8233" s="199"/>
      <c r="AA8233" s="146"/>
      <c r="AB8233" s="148"/>
    </row>
    <row r="8234" spans="1:28" x14ac:dyDescent="0.2">
      <c r="A8234" s="150"/>
      <c r="B8234" s="149" t="str">
        <f t="shared" si="624"/>
        <v/>
      </c>
      <c r="D8234" s="144"/>
      <c r="G8234" s="147"/>
      <c r="X8234" s="146"/>
      <c r="Y8234" s="146"/>
      <c r="Z8234" s="199"/>
      <c r="AA8234" s="146"/>
      <c r="AB8234" s="148"/>
    </row>
    <row r="8235" spans="1:28" x14ac:dyDescent="0.2">
      <c r="A8235" s="150"/>
      <c r="B8235" s="149" t="str">
        <f t="shared" si="624"/>
        <v/>
      </c>
      <c r="D8235" s="144"/>
      <c r="G8235" s="147"/>
      <c r="X8235" s="146"/>
      <c r="Y8235" s="146"/>
      <c r="Z8235" s="199"/>
      <c r="AA8235" s="146"/>
      <c r="AB8235" s="148"/>
    </row>
    <row r="8236" spans="1:28" x14ac:dyDescent="0.2">
      <c r="A8236" s="150"/>
      <c r="B8236" s="149" t="str">
        <f t="shared" si="624"/>
        <v/>
      </c>
      <c r="D8236" s="144"/>
      <c r="G8236" s="147"/>
      <c r="X8236" s="146"/>
      <c r="Y8236" s="146"/>
      <c r="Z8236" s="199"/>
      <c r="AA8236" s="146"/>
      <c r="AB8236" s="148"/>
    </row>
    <row r="8237" spans="1:28" x14ac:dyDescent="0.2">
      <c r="A8237" s="150"/>
      <c r="B8237" s="149" t="str">
        <f t="shared" si="624"/>
        <v/>
      </c>
      <c r="D8237" s="144"/>
      <c r="G8237" s="147"/>
      <c r="X8237" s="146"/>
      <c r="Y8237" s="146"/>
      <c r="Z8237" s="199"/>
      <c r="AA8237" s="146"/>
      <c r="AB8237" s="148"/>
    </row>
    <row r="8238" spans="1:28" x14ac:dyDescent="0.2">
      <c r="A8238" s="150"/>
      <c r="B8238" s="149" t="str">
        <f t="shared" si="624"/>
        <v/>
      </c>
      <c r="D8238" s="144"/>
      <c r="G8238" s="147"/>
      <c r="X8238" s="146"/>
      <c r="Y8238" s="146"/>
      <c r="Z8238" s="199"/>
      <c r="AA8238" s="146"/>
      <c r="AB8238" s="148"/>
    </row>
    <row r="8239" spans="1:28" x14ac:dyDescent="0.2">
      <c r="A8239" s="150"/>
      <c r="B8239" s="149" t="str">
        <f t="shared" si="624"/>
        <v/>
      </c>
      <c r="D8239" s="144"/>
      <c r="G8239" s="147"/>
      <c r="X8239" s="146"/>
      <c r="Y8239" s="146"/>
      <c r="Z8239" s="199"/>
      <c r="AA8239" s="146"/>
      <c r="AB8239" s="148"/>
    </row>
    <row r="8240" spans="1:28" x14ac:dyDescent="0.2">
      <c r="A8240" s="150"/>
      <c r="B8240" s="149" t="str">
        <f t="shared" si="624"/>
        <v/>
      </c>
      <c r="D8240" s="144"/>
      <c r="G8240" s="147"/>
      <c r="X8240" s="146"/>
      <c r="Y8240" s="146"/>
      <c r="Z8240" s="199"/>
      <c r="AA8240" s="146"/>
      <c r="AB8240" s="148"/>
    </row>
    <row r="8241" spans="1:28" x14ac:dyDescent="0.2">
      <c r="A8241" s="150"/>
      <c r="B8241" s="149" t="str">
        <f t="shared" si="624"/>
        <v/>
      </c>
      <c r="D8241" s="144"/>
      <c r="G8241" s="147"/>
      <c r="X8241" s="146"/>
      <c r="Y8241" s="146"/>
      <c r="Z8241" s="199"/>
      <c r="AA8241" s="146"/>
      <c r="AB8241" s="148"/>
    </row>
    <row r="8242" spans="1:28" x14ac:dyDescent="0.2">
      <c r="A8242" s="150"/>
      <c r="B8242" s="149" t="str">
        <f t="shared" si="624"/>
        <v/>
      </c>
      <c r="D8242" s="144"/>
      <c r="G8242" s="147"/>
      <c r="X8242" s="146"/>
      <c r="Y8242" s="146"/>
      <c r="Z8242" s="199"/>
      <c r="AA8242" s="146"/>
      <c r="AB8242" s="148"/>
    </row>
    <row r="8243" spans="1:28" x14ac:dyDescent="0.2">
      <c r="A8243" s="150"/>
      <c r="B8243" s="149" t="str">
        <f t="shared" si="624"/>
        <v/>
      </c>
      <c r="D8243" s="144"/>
      <c r="G8243" s="147"/>
      <c r="X8243" s="146"/>
      <c r="Y8243" s="146"/>
      <c r="Z8243" s="199"/>
      <c r="AA8243" s="146"/>
      <c r="AB8243" s="148"/>
    </row>
    <row r="8244" spans="1:28" x14ac:dyDescent="0.2">
      <c r="A8244" s="150"/>
      <c r="B8244" s="149" t="str">
        <f t="shared" si="624"/>
        <v/>
      </c>
      <c r="D8244" s="144"/>
      <c r="G8244" s="147"/>
      <c r="X8244" s="146"/>
      <c r="Y8244" s="146"/>
      <c r="Z8244" s="199"/>
      <c r="AA8244" s="146"/>
      <c r="AB8244" s="148"/>
    </row>
    <row r="8245" spans="1:28" x14ac:dyDescent="0.2">
      <c r="A8245" s="150"/>
      <c r="B8245" s="149" t="str">
        <f t="shared" si="624"/>
        <v/>
      </c>
      <c r="D8245" s="144"/>
      <c r="G8245" s="147"/>
      <c r="X8245" s="146"/>
      <c r="Y8245" s="146"/>
      <c r="Z8245" s="199"/>
      <c r="AA8245" s="146"/>
      <c r="AB8245" s="148"/>
    </row>
    <row r="8246" spans="1:28" x14ac:dyDescent="0.2">
      <c r="A8246" s="150"/>
      <c r="B8246" s="149" t="str">
        <f t="shared" ref="B8246:B8309" si="625">IF(D8246="","",B8245+$N$5/24+0.000000001)</f>
        <v/>
      </c>
      <c r="D8246" s="144"/>
      <c r="G8246" s="147"/>
      <c r="X8246" s="146"/>
      <c r="Y8246" s="146"/>
      <c r="Z8246" s="199"/>
      <c r="AA8246" s="146"/>
      <c r="AB8246" s="148"/>
    </row>
    <row r="8247" spans="1:28" x14ac:dyDescent="0.2">
      <c r="A8247" s="150"/>
      <c r="B8247" s="149" t="str">
        <f t="shared" si="625"/>
        <v/>
      </c>
      <c r="D8247" s="144"/>
      <c r="G8247" s="147"/>
      <c r="X8247" s="146"/>
      <c r="Y8247" s="146"/>
      <c r="Z8247" s="199"/>
      <c r="AA8247" s="146"/>
      <c r="AB8247" s="148"/>
    </row>
    <row r="8248" spans="1:28" x14ac:dyDescent="0.2">
      <c r="A8248" s="150"/>
      <c r="B8248" s="149" t="str">
        <f t="shared" si="625"/>
        <v/>
      </c>
      <c r="D8248" s="144"/>
      <c r="G8248" s="147"/>
      <c r="X8248" s="146"/>
      <c r="Y8248" s="146"/>
      <c r="Z8248" s="199"/>
      <c r="AA8248" s="146"/>
      <c r="AB8248" s="148"/>
    </row>
    <row r="8249" spans="1:28" x14ac:dyDescent="0.2">
      <c r="A8249" s="150"/>
      <c r="B8249" s="149" t="str">
        <f t="shared" si="625"/>
        <v/>
      </c>
      <c r="D8249" s="144"/>
      <c r="G8249" s="147"/>
      <c r="X8249" s="146"/>
      <c r="Y8249" s="146"/>
      <c r="Z8249" s="199"/>
      <c r="AA8249" s="146"/>
      <c r="AB8249" s="148"/>
    </row>
    <row r="8250" spans="1:28" x14ac:dyDescent="0.2">
      <c r="A8250" s="150"/>
      <c r="B8250" s="149" t="str">
        <f t="shared" si="625"/>
        <v/>
      </c>
      <c r="D8250" s="144"/>
      <c r="G8250" s="147"/>
      <c r="X8250" s="146"/>
      <c r="Y8250" s="146"/>
      <c r="Z8250" s="199"/>
      <c r="AA8250" s="146"/>
      <c r="AB8250" s="148"/>
    </row>
    <row r="8251" spans="1:28" x14ac:dyDescent="0.2">
      <c r="A8251" s="150"/>
      <c r="B8251" s="149" t="str">
        <f t="shared" si="625"/>
        <v/>
      </c>
      <c r="D8251" s="144"/>
      <c r="G8251" s="147"/>
      <c r="X8251" s="146"/>
      <c r="Y8251" s="146"/>
      <c r="Z8251" s="199"/>
      <c r="AA8251" s="146"/>
      <c r="AB8251" s="148"/>
    </row>
    <row r="8252" spans="1:28" x14ac:dyDescent="0.2">
      <c r="A8252" s="150"/>
      <c r="B8252" s="149" t="str">
        <f t="shared" si="625"/>
        <v/>
      </c>
      <c r="D8252" s="144"/>
      <c r="G8252" s="147"/>
      <c r="X8252" s="146"/>
      <c r="Y8252" s="146"/>
      <c r="Z8252" s="199"/>
      <c r="AA8252" s="146"/>
      <c r="AB8252" s="148"/>
    </row>
    <row r="8253" spans="1:28" x14ac:dyDescent="0.2">
      <c r="A8253" s="150"/>
      <c r="B8253" s="149" t="str">
        <f t="shared" si="625"/>
        <v/>
      </c>
      <c r="D8253" s="144"/>
      <c r="G8253" s="147"/>
      <c r="X8253" s="146"/>
      <c r="Y8253" s="146"/>
      <c r="Z8253" s="199"/>
      <c r="AA8253" s="146"/>
      <c r="AB8253" s="148"/>
    </row>
    <row r="8254" spans="1:28" x14ac:dyDescent="0.2">
      <c r="A8254" s="150"/>
      <c r="B8254" s="149" t="str">
        <f t="shared" si="625"/>
        <v/>
      </c>
      <c r="D8254" s="144"/>
      <c r="G8254" s="147"/>
      <c r="X8254" s="146"/>
      <c r="Y8254" s="146"/>
      <c r="Z8254" s="199"/>
      <c r="AA8254" s="146"/>
      <c r="AB8254" s="148"/>
    </row>
    <row r="8255" spans="1:28" x14ac:dyDescent="0.2">
      <c r="A8255" s="150"/>
      <c r="B8255" s="149" t="str">
        <f t="shared" si="625"/>
        <v/>
      </c>
      <c r="D8255" s="144"/>
      <c r="G8255" s="147"/>
      <c r="X8255" s="146"/>
      <c r="Y8255" s="146"/>
      <c r="Z8255" s="199"/>
      <c r="AA8255" s="146"/>
      <c r="AB8255" s="148"/>
    </row>
    <row r="8256" spans="1:28" x14ac:dyDescent="0.2">
      <c r="A8256" s="150"/>
      <c r="B8256" s="149" t="str">
        <f t="shared" si="625"/>
        <v/>
      </c>
      <c r="D8256" s="144"/>
      <c r="G8256" s="147"/>
      <c r="X8256" s="146"/>
      <c r="Y8256" s="146"/>
      <c r="Z8256" s="199"/>
      <c r="AA8256" s="146"/>
      <c r="AB8256" s="148"/>
    </row>
    <row r="8257" spans="1:28" x14ac:dyDescent="0.2">
      <c r="A8257" s="150"/>
      <c r="B8257" s="149" t="str">
        <f t="shared" si="625"/>
        <v/>
      </c>
      <c r="D8257" s="144"/>
      <c r="G8257" s="147"/>
      <c r="X8257" s="146"/>
      <c r="Y8257" s="146"/>
      <c r="Z8257" s="199"/>
      <c r="AA8257" s="146"/>
      <c r="AB8257" s="148"/>
    </row>
    <row r="8258" spans="1:28" x14ac:dyDescent="0.2">
      <c r="A8258" s="150"/>
      <c r="B8258" s="149" t="str">
        <f t="shared" si="625"/>
        <v/>
      </c>
      <c r="D8258" s="144"/>
      <c r="G8258" s="147"/>
      <c r="X8258" s="146"/>
      <c r="Y8258" s="146"/>
      <c r="Z8258" s="199"/>
      <c r="AA8258" s="146"/>
      <c r="AB8258" s="148"/>
    </row>
    <row r="8259" spans="1:28" x14ac:dyDescent="0.2">
      <c r="A8259" s="150"/>
      <c r="B8259" s="149" t="str">
        <f t="shared" si="625"/>
        <v/>
      </c>
      <c r="D8259" s="144"/>
      <c r="G8259" s="147"/>
      <c r="X8259" s="146"/>
      <c r="Y8259" s="146"/>
      <c r="Z8259" s="199"/>
      <c r="AA8259" s="146"/>
      <c r="AB8259" s="148"/>
    </row>
    <row r="8260" spans="1:28" x14ac:dyDescent="0.2">
      <c r="A8260" s="150"/>
      <c r="B8260" s="149" t="str">
        <f t="shared" si="625"/>
        <v/>
      </c>
      <c r="D8260" s="144"/>
      <c r="G8260" s="147"/>
      <c r="X8260" s="146"/>
      <c r="Y8260" s="146"/>
      <c r="Z8260" s="199"/>
      <c r="AA8260" s="146"/>
      <c r="AB8260" s="148"/>
    </row>
    <row r="8261" spans="1:28" x14ac:dyDescent="0.2">
      <c r="A8261" s="150"/>
      <c r="B8261" s="149" t="str">
        <f t="shared" si="625"/>
        <v/>
      </c>
      <c r="D8261" s="144"/>
      <c r="G8261" s="147"/>
      <c r="X8261" s="146"/>
      <c r="Y8261" s="146"/>
      <c r="Z8261" s="199"/>
      <c r="AA8261" s="146"/>
      <c r="AB8261" s="148"/>
    </row>
    <row r="8262" spans="1:28" x14ac:dyDescent="0.2">
      <c r="A8262" s="150"/>
      <c r="B8262" s="149" t="str">
        <f t="shared" si="625"/>
        <v/>
      </c>
      <c r="D8262" s="144"/>
      <c r="G8262" s="147"/>
      <c r="X8262" s="146"/>
      <c r="Y8262" s="146"/>
      <c r="Z8262" s="199"/>
      <c r="AA8262" s="146"/>
      <c r="AB8262" s="148"/>
    </row>
    <row r="8263" spans="1:28" x14ac:dyDescent="0.2">
      <c r="A8263" s="150"/>
      <c r="B8263" s="149" t="str">
        <f t="shared" si="625"/>
        <v/>
      </c>
      <c r="D8263" s="144"/>
      <c r="G8263" s="147"/>
      <c r="X8263" s="146"/>
      <c r="Y8263" s="146"/>
      <c r="Z8263" s="199"/>
      <c r="AA8263" s="146"/>
      <c r="AB8263" s="148"/>
    </row>
    <row r="8264" spans="1:28" x14ac:dyDescent="0.2">
      <c r="A8264" s="150"/>
      <c r="B8264" s="149" t="str">
        <f t="shared" si="625"/>
        <v/>
      </c>
      <c r="D8264" s="144"/>
      <c r="G8264" s="147"/>
      <c r="X8264" s="146"/>
      <c r="Y8264" s="146"/>
      <c r="Z8264" s="199"/>
      <c r="AA8264" s="146"/>
      <c r="AB8264" s="148"/>
    </row>
    <row r="8265" spans="1:28" x14ac:dyDescent="0.2">
      <c r="A8265" s="150"/>
      <c r="B8265" s="149" t="str">
        <f t="shared" si="625"/>
        <v/>
      </c>
      <c r="D8265" s="144"/>
      <c r="G8265" s="147"/>
      <c r="X8265" s="146"/>
      <c r="Y8265" s="146"/>
      <c r="Z8265" s="199"/>
      <c r="AA8265" s="146"/>
      <c r="AB8265" s="148"/>
    </row>
    <row r="8266" spans="1:28" x14ac:dyDescent="0.2">
      <c r="A8266" s="150"/>
      <c r="B8266" s="149" t="str">
        <f t="shared" si="625"/>
        <v/>
      </c>
      <c r="D8266" s="144"/>
      <c r="G8266" s="147"/>
      <c r="X8266" s="146"/>
      <c r="Y8266" s="146"/>
      <c r="Z8266" s="199"/>
      <c r="AA8266" s="146"/>
      <c r="AB8266" s="148"/>
    </row>
    <row r="8267" spans="1:28" x14ac:dyDescent="0.2">
      <c r="A8267" s="150"/>
      <c r="B8267" s="149" t="str">
        <f t="shared" si="625"/>
        <v/>
      </c>
      <c r="D8267" s="144"/>
      <c r="G8267" s="147"/>
      <c r="X8267" s="146"/>
      <c r="Y8267" s="146"/>
      <c r="Z8267" s="199"/>
      <c r="AA8267" s="146"/>
      <c r="AB8267" s="148"/>
    </row>
    <row r="8268" spans="1:28" x14ac:dyDescent="0.2">
      <c r="A8268" s="150"/>
      <c r="B8268" s="149" t="str">
        <f t="shared" si="625"/>
        <v/>
      </c>
      <c r="D8268" s="144"/>
      <c r="G8268" s="147"/>
      <c r="X8268" s="146"/>
      <c r="Y8268" s="146"/>
      <c r="Z8268" s="199"/>
      <c r="AA8268" s="146"/>
      <c r="AB8268" s="148"/>
    </row>
    <row r="8269" spans="1:28" x14ac:dyDescent="0.2">
      <c r="A8269" s="150"/>
      <c r="B8269" s="149" t="str">
        <f t="shared" si="625"/>
        <v/>
      </c>
      <c r="D8269" s="144"/>
      <c r="G8269" s="147"/>
      <c r="X8269" s="146"/>
      <c r="Y8269" s="146"/>
      <c r="Z8269" s="199"/>
      <c r="AA8269" s="146"/>
      <c r="AB8269" s="148"/>
    </row>
    <row r="8270" spans="1:28" x14ac:dyDescent="0.2">
      <c r="A8270" s="150"/>
      <c r="B8270" s="149" t="str">
        <f t="shared" si="625"/>
        <v/>
      </c>
      <c r="D8270" s="144"/>
      <c r="G8270" s="147"/>
      <c r="X8270" s="146"/>
      <c r="Y8270" s="146"/>
      <c r="Z8270" s="199"/>
      <c r="AA8270" s="146"/>
      <c r="AB8270" s="148"/>
    </row>
    <row r="8271" spans="1:28" x14ac:dyDescent="0.2">
      <c r="A8271" s="150"/>
      <c r="B8271" s="149" t="str">
        <f t="shared" si="625"/>
        <v/>
      </c>
      <c r="D8271" s="144"/>
      <c r="G8271" s="147"/>
      <c r="X8271" s="146"/>
      <c r="Y8271" s="146"/>
      <c r="Z8271" s="199"/>
      <c r="AA8271" s="146"/>
      <c r="AB8271" s="148"/>
    </row>
    <row r="8272" spans="1:28" x14ac:dyDescent="0.2">
      <c r="A8272" s="150"/>
      <c r="B8272" s="149" t="str">
        <f t="shared" si="625"/>
        <v/>
      </c>
      <c r="D8272" s="144"/>
      <c r="G8272" s="147"/>
      <c r="X8272" s="146"/>
      <c r="Y8272" s="146"/>
      <c r="Z8272" s="199"/>
      <c r="AA8272" s="146"/>
      <c r="AB8272" s="148"/>
    </row>
    <row r="8273" spans="1:28" x14ac:dyDescent="0.2">
      <c r="A8273" s="150"/>
      <c r="B8273" s="149" t="str">
        <f t="shared" si="625"/>
        <v/>
      </c>
      <c r="D8273" s="144"/>
      <c r="G8273" s="147"/>
      <c r="X8273" s="146"/>
      <c r="Y8273" s="146"/>
      <c r="Z8273" s="199"/>
      <c r="AA8273" s="146"/>
      <c r="AB8273" s="148"/>
    </row>
    <row r="8274" spans="1:28" x14ac:dyDescent="0.2">
      <c r="A8274" s="150"/>
      <c r="B8274" s="149" t="str">
        <f t="shared" si="625"/>
        <v/>
      </c>
      <c r="D8274" s="144"/>
      <c r="G8274" s="147"/>
      <c r="X8274" s="146"/>
      <c r="Y8274" s="146"/>
      <c r="Z8274" s="199"/>
      <c r="AA8274" s="146"/>
      <c r="AB8274" s="148"/>
    </row>
    <row r="8275" spans="1:28" x14ac:dyDescent="0.2">
      <c r="A8275" s="150"/>
      <c r="B8275" s="149" t="str">
        <f t="shared" si="625"/>
        <v/>
      </c>
      <c r="D8275" s="144"/>
      <c r="G8275" s="147"/>
      <c r="X8275" s="146"/>
      <c r="Y8275" s="146"/>
      <c r="Z8275" s="199"/>
      <c r="AA8275" s="146"/>
      <c r="AB8275" s="148"/>
    </row>
    <row r="8276" spans="1:28" x14ac:dyDescent="0.2">
      <c r="A8276" s="150"/>
      <c r="B8276" s="149" t="str">
        <f t="shared" si="625"/>
        <v/>
      </c>
      <c r="D8276" s="144"/>
      <c r="G8276" s="147"/>
      <c r="X8276" s="146"/>
      <c r="Y8276" s="146"/>
      <c r="Z8276" s="199"/>
      <c r="AA8276" s="146"/>
      <c r="AB8276" s="148"/>
    </row>
    <row r="8277" spans="1:28" x14ac:dyDescent="0.2">
      <c r="A8277" s="150"/>
      <c r="B8277" s="149" t="str">
        <f t="shared" si="625"/>
        <v/>
      </c>
      <c r="D8277" s="144"/>
      <c r="G8277" s="147"/>
      <c r="X8277" s="146"/>
      <c r="Y8277" s="146"/>
      <c r="Z8277" s="199"/>
      <c r="AA8277" s="146"/>
      <c r="AB8277" s="148"/>
    </row>
    <row r="8278" spans="1:28" x14ac:dyDescent="0.2">
      <c r="A8278" s="150"/>
      <c r="B8278" s="149" t="str">
        <f t="shared" si="625"/>
        <v/>
      </c>
      <c r="D8278" s="144"/>
      <c r="G8278" s="147"/>
      <c r="X8278" s="146"/>
      <c r="Y8278" s="146"/>
      <c r="Z8278" s="199"/>
      <c r="AA8278" s="146"/>
      <c r="AB8278" s="148"/>
    </row>
    <row r="8279" spans="1:28" x14ac:dyDescent="0.2">
      <c r="A8279" s="150"/>
      <c r="B8279" s="149" t="str">
        <f t="shared" si="625"/>
        <v/>
      </c>
      <c r="D8279" s="144"/>
      <c r="G8279" s="147"/>
      <c r="X8279" s="146"/>
      <c r="Y8279" s="146"/>
      <c r="Z8279" s="199"/>
      <c r="AA8279" s="146"/>
      <c r="AB8279" s="148"/>
    </row>
    <row r="8280" spans="1:28" x14ac:dyDescent="0.2">
      <c r="A8280" s="150"/>
      <c r="B8280" s="149" t="str">
        <f t="shared" si="625"/>
        <v/>
      </c>
      <c r="D8280" s="144"/>
      <c r="G8280" s="147"/>
      <c r="X8280" s="146"/>
      <c r="Y8280" s="146"/>
      <c r="Z8280" s="199"/>
      <c r="AA8280" s="146"/>
      <c r="AB8280" s="148"/>
    </row>
    <row r="8281" spans="1:28" x14ac:dyDescent="0.2">
      <c r="A8281" s="150"/>
      <c r="B8281" s="149" t="str">
        <f t="shared" si="625"/>
        <v/>
      </c>
      <c r="D8281" s="144"/>
      <c r="G8281" s="147"/>
      <c r="X8281" s="146"/>
      <c r="Y8281" s="146"/>
      <c r="Z8281" s="199"/>
      <c r="AA8281" s="146"/>
      <c r="AB8281" s="148"/>
    </row>
    <row r="8282" spans="1:28" x14ac:dyDescent="0.2">
      <c r="A8282" s="150"/>
      <c r="B8282" s="149" t="str">
        <f t="shared" si="625"/>
        <v/>
      </c>
      <c r="D8282" s="144"/>
      <c r="G8282" s="147"/>
      <c r="X8282" s="146"/>
      <c r="Y8282" s="146"/>
      <c r="Z8282" s="199"/>
      <c r="AA8282" s="146"/>
      <c r="AB8282" s="148"/>
    </row>
    <row r="8283" spans="1:28" x14ac:dyDescent="0.2">
      <c r="A8283" s="150"/>
      <c r="B8283" s="149" t="str">
        <f t="shared" si="625"/>
        <v/>
      </c>
      <c r="D8283" s="144"/>
      <c r="G8283" s="147"/>
      <c r="X8283" s="146"/>
      <c r="Y8283" s="146"/>
      <c r="Z8283" s="199"/>
      <c r="AA8283" s="146"/>
      <c r="AB8283" s="148"/>
    </row>
    <row r="8284" spans="1:28" x14ac:dyDescent="0.2">
      <c r="A8284" s="150"/>
      <c r="B8284" s="149" t="str">
        <f t="shared" si="625"/>
        <v/>
      </c>
      <c r="D8284" s="144"/>
      <c r="G8284" s="147"/>
      <c r="X8284" s="146"/>
      <c r="Y8284" s="146"/>
      <c r="Z8284" s="199"/>
      <c r="AA8284" s="146"/>
      <c r="AB8284" s="148"/>
    </row>
    <row r="8285" spans="1:28" x14ac:dyDescent="0.2">
      <c r="A8285" s="150"/>
      <c r="B8285" s="149" t="str">
        <f t="shared" si="625"/>
        <v/>
      </c>
      <c r="D8285" s="144"/>
      <c r="G8285" s="147"/>
      <c r="X8285" s="146"/>
      <c r="Y8285" s="146"/>
      <c r="Z8285" s="199"/>
      <c r="AA8285" s="146"/>
      <c r="AB8285" s="148"/>
    </row>
    <row r="8286" spans="1:28" x14ac:dyDescent="0.2">
      <c r="A8286" s="150"/>
      <c r="B8286" s="149" t="str">
        <f t="shared" si="625"/>
        <v/>
      </c>
      <c r="D8286" s="144"/>
      <c r="G8286" s="147"/>
      <c r="X8286" s="146"/>
      <c r="Y8286" s="146"/>
      <c r="Z8286" s="199"/>
      <c r="AA8286" s="146"/>
      <c r="AB8286" s="148"/>
    </row>
    <row r="8287" spans="1:28" x14ac:dyDescent="0.2">
      <c r="A8287" s="150"/>
      <c r="B8287" s="149" t="str">
        <f t="shared" si="625"/>
        <v/>
      </c>
      <c r="D8287" s="144"/>
      <c r="G8287" s="147"/>
      <c r="X8287" s="146"/>
      <c r="Y8287" s="146"/>
      <c r="Z8287" s="199"/>
      <c r="AA8287" s="146"/>
      <c r="AB8287" s="148"/>
    </row>
    <row r="8288" spans="1:28" x14ac:dyDescent="0.2">
      <c r="A8288" s="150"/>
      <c r="B8288" s="149" t="str">
        <f t="shared" si="625"/>
        <v/>
      </c>
      <c r="D8288" s="144"/>
      <c r="G8288" s="147"/>
      <c r="X8288" s="146"/>
      <c r="Y8288" s="146"/>
      <c r="Z8288" s="199"/>
      <c r="AA8288" s="146"/>
      <c r="AB8288" s="148"/>
    </row>
    <row r="8289" spans="1:28" x14ac:dyDescent="0.2">
      <c r="A8289" s="150"/>
      <c r="B8289" s="149" t="str">
        <f t="shared" si="625"/>
        <v/>
      </c>
      <c r="D8289" s="144"/>
      <c r="G8289" s="147"/>
      <c r="X8289" s="146"/>
      <c r="Y8289" s="146"/>
      <c r="Z8289" s="199"/>
      <c r="AA8289" s="146"/>
      <c r="AB8289" s="148"/>
    </row>
    <row r="8290" spans="1:28" x14ac:dyDescent="0.2">
      <c r="A8290" s="150"/>
      <c r="B8290" s="149" t="str">
        <f t="shared" si="625"/>
        <v/>
      </c>
      <c r="D8290" s="144"/>
      <c r="G8290" s="147"/>
      <c r="X8290" s="146"/>
      <c r="Y8290" s="146"/>
      <c r="Z8290" s="199"/>
      <c r="AA8290" s="146"/>
      <c r="AB8290" s="148"/>
    </row>
    <row r="8291" spans="1:28" x14ac:dyDescent="0.2">
      <c r="A8291" s="150"/>
      <c r="B8291" s="149" t="str">
        <f t="shared" si="625"/>
        <v/>
      </c>
      <c r="D8291" s="144"/>
      <c r="G8291" s="147"/>
      <c r="X8291" s="146"/>
      <c r="Y8291" s="146"/>
      <c r="Z8291" s="199"/>
      <c r="AA8291" s="146"/>
      <c r="AB8291" s="148"/>
    </row>
    <row r="8292" spans="1:28" x14ac:dyDescent="0.2">
      <c r="A8292" s="150"/>
      <c r="B8292" s="149" t="str">
        <f t="shared" si="625"/>
        <v/>
      </c>
      <c r="D8292" s="144"/>
      <c r="G8292" s="147"/>
      <c r="X8292" s="146"/>
      <c r="Y8292" s="146"/>
      <c r="Z8292" s="199"/>
      <c r="AA8292" s="146"/>
      <c r="AB8292" s="148"/>
    </row>
    <row r="8293" spans="1:28" x14ac:dyDescent="0.2">
      <c r="A8293" s="150"/>
      <c r="B8293" s="149" t="str">
        <f t="shared" si="625"/>
        <v/>
      </c>
      <c r="D8293" s="144"/>
      <c r="G8293" s="147"/>
      <c r="X8293" s="146"/>
      <c r="Y8293" s="146"/>
      <c r="Z8293" s="199"/>
      <c r="AA8293" s="146"/>
      <c r="AB8293" s="148"/>
    </row>
    <row r="8294" spans="1:28" x14ac:dyDescent="0.2">
      <c r="A8294" s="150"/>
      <c r="B8294" s="149" t="str">
        <f t="shared" si="625"/>
        <v/>
      </c>
      <c r="D8294" s="144"/>
      <c r="G8294" s="147"/>
      <c r="X8294" s="146"/>
      <c r="Y8294" s="146"/>
      <c r="Z8294" s="199"/>
      <c r="AA8294" s="146"/>
      <c r="AB8294" s="148"/>
    </row>
    <row r="8295" spans="1:28" x14ac:dyDescent="0.2">
      <c r="A8295" s="150"/>
      <c r="B8295" s="149" t="str">
        <f t="shared" si="625"/>
        <v/>
      </c>
      <c r="D8295" s="144"/>
      <c r="G8295" s="147"/>
      <c r="X8295" s="146"/>
      <c r="Y8295" s="146"/>
      <c r="Z8295" s="199"/>
      <c r="AA8295" s="146"/>
      <c r="AB8295" s="148"/>
    </row>
    <row r="8296" spans="1:28" x14ac:dyDescent="0.2">
      <c r="A8296" s="150"/>
      <c r="B8296" s="149" t="str">
        <f t="shared" si="625"/>
        <v/>
      </c>
      <c r="D8296" s="144"/>
      <c r="G8296" s="147"/>
      <c r="X8296" s="146"/>
      <c r="Y8296" s="146"/>
      <c r="Z8296" s="199"/>
      <c r="AA8296" s="146"/>
      <c r="AB8296" s="148"/>
    </row>
    <row r="8297" spans="1:28" x14ac:dyDescent="0.2">
      <c r="A8297" s="150"/>
      <c r="B8297" s="149" t="str">
        <f t="shared" si="625"/>
        <v/>
      </c>
      <c r="D8297" s="144"/>
      <c r="G8297" s="147"/>
      <c r="X8297" s="146"/>
      <c r="Y8297" s="146"/>
      <c r="Z8297" s="199"/>
      <c r="AA8297" s="146"/>
      <c r="AB8297" s="148"/>
    </row>
    <row r="8298" spans="1:28" x14ac:dyDescent="0.2">
      <c r="A8298" s="150"/>
      <c r="B8298" s="149" t="str">
        <f t="shared" si="625"/>
        <v/>
      </c>
      <c r="D8298" s="144"/>
      <c r="G8298" s="147"/>
      <c r="X8298" s="146"/>
      <c r="Y8298" s="146"/>
      <c r="Z8298" s="199"/>
      <c r="AA8298" s="146"/>
      <c r="AB8298" s="148"/>
    </row>
    <row r="8299" spans="1:28" x14ac:dyDescent="0.2">
      <c r="A8299" s="150"/>
      <c r="B8299" s="149" t="str">
        <f t="shared" si="625"/>
        <v/>
      </c>
      <c r="D8299" s="144"/>
      <c r="G8299" s="147"/>
      <c r="X8299" s="146"/>
      <c r="Y8299" s="146"/>
      <c r="Z8299" s="199"/>
      <c r="AA8299" s="146"/>
      <c r="AB8299" s="148"/>
    </row>
    <row r="8300" spans="1:28" x14ac:dyDescent="0.2">
      <c r="A8300" s="150"/>
      <c r="B8300" s="149" t="str">
        <f t="shared" si="625"/>
        <v/>
      </c>
      <c r="D8300" s="144"/>
      <c r="G8300" s="147"/>
      <c r="X8300" s="146"/>
      <c r="Y8300" s="146"/>
      <c r="Z8300" s="199"/>
      <c r="AA8300" s="146"/>
      <c r="AB8300" s="148"/>
    </row>
    <row r="8301" spans="1:28" x14ac:dyDescent="0.2">
      <c r="A8301" s="150"/>
      <c r="B8301" s="149" t="str">
        <f t="shared" si="625"/>
        <v/>
      </c>
      <c r="D8301" s="144"/>
      <c r="G8301" s="147"/>
      <c r="X8301" s="146"/>
      <c r="Y8301" s="146"/>
      <c r="Z8301" s="199"/>
      <c r="AA8301" s="146"/>
      <c r="AB8301" s="148"/>
    </row>
    <row r="8302" spans="1:28" x14ac:dyDescent="0.2">
      <c r="A8302" s="150"/>
      <c r="B8302" s="149" t="str">
        <f t="shared" si="625"/>
        <v/>
      </c>
      <c r="D8302" s="144"/>
      <c r="G8302" s="147"/>
      <c r="X8302" s="146"/>
      <c r="Y8302" s="146"/>
      <c r="Z8302" s="199"/>
      <c r="AA8302" s="146"/>
      <c r="AB8302" s="148"/>
    </row>
    <row r="8303" spans="1:28" x14ac:dyDescent="0.2">
      <c r="A8303" s="150"/>
      <c r="B8303" s="149" t="str">
        <f t="shared" si="625"/>
        <v/>
      </c>
      <c r="D8303" s="144"/>
      <c r="G8303" s="147"/>
      <c r="X8303" s="146"/>
      <c r="Y8303" s="146"/>
      <c r="Z8303" s="199"/>
      <c r="AA8303" s="146"/>
      <c r="AB8303" s="148"/>
    </row>
    <row r="8304" spans="1:28" x14ac:dyDescent="0.2">
      <c r="A8304" s="150"/>
      <c r="B8304" s="149" t="str">
        <f t="shared" si="625"/>
        <v/>
      </c>
      <c r="D8304" s="144"/>
      <c r="G8304" s="147"/>
      <c r="X8304" s="146"/>
      <c r="Y8304" s="146"/>
      <c r="Z8304" s="199"/>
      <c r="AA8304" s="146"/>
      <c r="AB8304" s="148"/>
    </row>
    <row r="8305" spans="1:28" x14ac:dyDescent="0.2">
      <c r="A8305" s="150"/>
      <c r="B8305" s="149" t="str">
        <f t="shared" si="625"/>
        <v/>
      </c>
      <c r="D8305" s="144"/>
      <c r="G8305" s="147"/>
      <c r="X8305" s="146"/>
      <c r="Y8305" s="146"/>
      <c r="Z8305" s="199"/>
      <c r="AA8305" s="146"/>
      <c r="AB8305" s="148"/>
    </row>
    <row r="8306" spans="1:28" x14ac:dyDescent="0.2">
      <c r="A8306" s="150"/>
      <c r="B8306" s="149" t="str">
        <f t="shared" si="625"/>
        <v/>
      </c>
      <c r="D8306" s="144"/>
      <c r="G8306" s="147"/>
      <c r="X8306" s="146"/>
      <c r="Y8306" s="146"/>
      <c r="Z8306" s="199"/>
      <c r="AA8306" s="146"/>
      <c r="AB8306" s="148"/>
    </row>
    <row r="8307" spans="1:28" x14ac:dyDescent="0.2">
      <c r="A8307" s="150"/>
      <c r="B8307" s="149" t="str">
        <f t="shared" si="625"/>
        <v/>
      </c>
      <c r="D8307" s="144"/>
      <c r="G8307" s="147"/>
      <c r="X8307" s="146"/>
      <c r="Y8307" s="146"/>
      <c r="Z8307" s="199"/>
      <c r="AA8307" s="146"/>
      <c r="AB8307" s="148"/>
    </row>
    <row r="8308" spans="1:28" x14ac:dyDescent="0.2">
      <c r="A8308" s="150"/>
      <c r="B8308" s="149" t="str">
        <f t="shared" si="625"/>
        <v/>
      </c>
      <c r="D8308" s="144"/>
      <c r="G8308" s="147"/>
      <c r="X8308" s="146"/>
      <c r="Y8308" s="146"/>
      <c r="Z8308" s="199"/>
      <c r="AA8308" s="146"/>
      <c r="AB8308" s="148"/>
    </row>
    <row r="8309" spans="1:28" x14ac:dyDescent="0.2">
      <c r="A8309" s="150"/>
      <c r="B8309" s="149" t="str">
        <f t="shared" si="625"/>
        <v/>
      </c>
      <c r="D8309" s="144"/>
      <c r="G8309" s="147"/>
      <c r="X8309" s="146"/>
      <c r="Y8309" s="146"/>
      <c r="Z8309" s="199"/>
      <c r="AA8309" s="146"/>
      <c r="AB8309" s="148"/>
    </row>
    <row r="8310" spans="1:28" x14ac:dyDescent="0.2">
      <c r="A8310" s="150"/>
      <c r="B8310" s="149" t="str">
        <f t="shared" ref="B8310:B8373" si="626">IF(D8310="","",B8309+$N$5/24+0.000000001)</f>
        <v/>
      </c>
      <c r="D8310" s="144"/>
      <c r="G8310" s="147"/>
      <c r="X8310" s="146"/>
      <c r="Y8310" s="146"/>
      <c r="Z8310" s="199"/>
      <c r="AA8310" s="146"/>
      <c r="AB8310" s="148"/>
    </row>
    <row r="8311" spans="1:28" x14ac:dyDescent="0.2">
      <c r="A8311" s="150"/>
      <c r="B8311" s="149" t="str">
        <f t="shared" si="626"/>
        <v/>
      </c>
      <c r="D8311" s="144"/>
      <c r="G8311" s="147"/>
      <c r="X8311" s="146"/>
      <c r="Y8311" s="146"/>
      <c r="Z8311" s="199"/>
      <c r="AA8311" s="146"/>
      <c r="AB8311" s="148"/>
    </row>
    <row r="8312" spans="1:28" x14ac:dyDescent="0.2">
      <c r="A8312" s="150"/>
      <c r="B8312" s="149" t="str">
        <f t="shared" si="626"/>
        <v/>
      </c>
      <c r="D8312" s="144"/>
      <c r="G8312" s="147"/>
      <c r="X8312" s="146"/>
      <c r="Y8312" s="146"/>
      <c r="Z8312" s="199"/>
      <c r="AA8312" s="146"/>
      <c r="AB8312" s="148"/>
    </row>
    <row r="8313" spans="1:28" x14ac:dyDescent="0.2">
      <c r="A8313" s="150"/>
      <c r="B8313" s="149" t="str">
        <f t="shared" si="626"/>
        <v/>
      </c>
      <c r="D8313" s="144"/>
      <c r="G8313" s="147"/>
      <c r="X8313" s="146"/>
      <c r="Y8313" s="146"/>
      <c r="Z8313" s="199"/>
      <c r="AA8313" s="146"/>
      <c r="AB8313" s="148"/>
    </row>
    <row r="8314" spans="1:28" x14ac:dyDescent="0.2">
      <c r="A8314" s="150"/>
      <c r="B8314" s="149" t="str">
        <f t="shared" si="626"/>
        <v/>
      </c>
      <c r="D8314" s="144"/>
      <c r="G8314" s="147"/>
      <c r="X8314" s="146"/>
      <c r="Y8314" s="146"/>
      <c r="Z8314" s="199"/>
      <c r="AA8314" s="146"/>
      <c r="AB8314" s="148"/>
    </row>
    <row r="8315" spans="1:28" x14ac:dyDescent="0.2">
      <c r="A8315" s="150"/>
      <c r="B8315" s="149" t="str">
        <f t="shared" si="626"/>
        <v/>
      </c>
      <c r="D8315" s="144"/>
      <c r="G8315" s="147"/>
      <c r="X8315" s="146"/>
      <c r="Y8315" s="146"/>
      <c r="Z8315" s="199"/>
      <c r="AA8315" s="146"/>
      <c r="AB8315" s="148"/>
    </row>
    <row r="8316" spans="1:28" x14ac:dyDescent="0.2">
      <c r="A8316" s="150"/>
      <c r="B8316" s="149" t="str">
        <f t="shared" si="626"/>
        <v/>
      </c>
      <c r="D8316" s="144"/>
      <c r="G8316" s="147"/>
      <c r="X8316" s="146"/>
      <c r="Y8316" s="146"/>
      <c r="Z8316" s="199"/>
      <c r="AA8316" s="146"/>
      <c r="AB8316" s="148"/>
    </row>
    <row r="8317" spans="1:28" x14ac:dyDescent="0.2">
      <c r="A8317" s="150"/>
      <c r="B8317" s="149" t="str">
        <f t="shared" si="626"/>
        <v/>
      </c>
      <c r="D8317" s="144"/>
      <c r="G8317" s="147"/>
      <c r="X8317" s="146"/>
      <c r="Y8317" s="146"/>
      <c r="Z8317" s="199"/>
      <c r="AA8317" s="146"/>
      <c r="AB8317" s="148"/>
    </row>
    <row r="8318" spans="1:28" x14ac:dyDescent="0.2">
      <c r="A8318" s="150"/>
      <c r="B8318" s="149" t="str">
        <f t="shared" si="626"/>
        <v/>
      </c>
      <c r="D8318" s="144"/>
      <c r="G8318" s="147"/>
      <c r="X8318" s="146"/>
      <c r="Y8318" s="146"/>
      <c r="Z8318" s="199"/>
      <c r="AA8318" s="146"/>
      <c r="AB8318" s="148"/>
    </row>
    <row r="8319" spans="1:28" x14ac:dyDescent="0.2">
      <c r="A8319" s="150"/>
      <c r="B8319" s="149" t="str">
        <f t="shared" si="626"/>
        <v/>
      </c>
      <c r="D8319" s="144"/>
      <c r="G8319" s="147"/>
      <c r="X8319" s="146"/>
      <c r="Y8319" s="146"/>
      <c r="Z8319" s="199"/>
      <c r="AA8319" s="146"/>
      <c r="AB8319" s="148"/>
    </row>
    <row r="8320" spans="1:28" x14ac:dyDescent="0.2">
      <c r="A8320" s="150"/>
      <c r="B8320" s="149" t="str">
        <f t="shared" si="626"/>
        <v/>
      </c>
      <c r="D8320" s="144"/>
      <c r="G8320" s="147"/>
      <c r="X8320" s="146"/>
      <c r="Y8320" s="146"/>
      <c r="Z8320" s="199"/>
      <c r="AA8320" s="146"/>
      <c r="AB8320" s="148"/>
    </row>
    <row r="8321" spans="1:28" x14ac:dyDescent="0.2">
      <c r="A8321" s="150"/>
      <c r="B8321" s="149" t="str">
        <f t="shared" si="626"/>
        <v/>
      </c>
      <c r="D8321" s="144"/>
      <c r="G8321" s="147"/>
      <c r="X8321" s="146"/>
      <c r="Y8321" s="146"/>
      <c r="Z8321" s="199"/>
      <c r="AA8321" s="146"/>
      <c r="AB8321" s="148"/>
    </row>
    <row r="8322" spans="1:28" x14ac:dyDescent="0.2">
      <c r="A8322" s="150"/>
      <c r="B8322" s="149" t="str">
        <f t="shared" si="626"/>
        <v/>
      </c>
      <c r="D8322" s="144"/>
      <c r="G8322" s="147"/>
      <c r="X8322" s="146"/>
      <c r="Y8322" s="146"/>
      <c r="Z8322" s="199"/>
      <c r="AA8322" s="146"/>
      <c r="AB8322" s="148"/>
    </row>
    <row r="8323" spans="1:28" x14ac:dyDescent="0.2">
      <c r="A8323" s="150"/>
      <c r="B8323" s="149" t="str">
        <f t="shared" si="626"/>
        <v/>
      </c>
      <c r="D8323" s="144"/>
      <c r="G8323" s="147"/>
      <c r="X8323" s="146"/>
      <c r="Y8323" s="146"/>
      <c r="Z8323" s="199"/>
      <c r="AA8323" s="146"/>
      <c r="AB8323" s="148"/>
    </row>
    <row r="8324" spans="1:28" x14ac:dyDescent="0.2">
      <c r="A8324" s="150"/>
      <c r="B8324" s="149" t="str">
        <f t="shared" si="626"/>
        <v/>
      </c>
      <c r="D8324" s="144"/>
      <c r="G8324" s="147"/>
      <c r="X8324" s="146"/>
      <c r="Y8324" s="146"/>
      <c r="Z8324" s="199"/>
      <c r="AA8324" s="146"/>
      <c r="AB8324" s="148"/>
    </row>
    <row r="8325" spans="1:28" x14ac:dyDescent="0.2">
      <c r="A8325" s="150"/>
      <c r="B8325" s="149" t="str">
        <f t="shared" si="626"/>
        <v/>
      </c>
      <c r="D8325" s="144"/>
      <c r="G8325" s="147"/>
      <c r="X8325" s="146"/>
      <c r="Y8325" s="146"/>
      <c r="Z8325" s="199"/>
      <c r="AA8325" s="146"/>
      <c r="AB8325" s="148"/>
    </row>
    <row r="8326" spans="1:28" x14ac:dyDescent="0.2">
      <c r="A8326" s="150"/>
      <c r="B8326" s="149" t="str">
        <f t="shared" si="626"/>
        <v/>
      </c>
      <c r="D8326" s="144"/>
      <c r="G8326" s="147"/>
      <c r="X8326" s="146"/>
      <c r="Y8326" s="146"/>
      <c r="Z8326" s="199"/>
      <c r="AA8326" s="146"/>
      <c r="AB8326" s="148"/>
    </row>
    <row r="8327" spans="1:28" x14ac:dyDescent="0.2">
      <c r="A8327" s="150"/>
      <c r="B8327" s="149" t="str">
        <f t="shared" si="626"/>
        <v/>
      </c>
      <c r="D8327" s="144"/>
      <c r="G8327" s="147"/>
      <c r="X8327" s="146"/>
      <c r="Y8327" s="146"/>
      <c r="Z8327" s="199"/>
      <c r="AA8327" s="146"/>
      <c r="AB8327" s="148"/>
    </row>
    <row r="8328" spans="1:28" x14ac:dyDescent="0.2">
      <c r="A8328" s="150"/>
      <c r="B8328" s="149" t="str">
        <f t="shared" si="626"/>
        <v/>
      </c>
      <c r="D8328" s="144"/>
      <c r="G8328" s="147"/>
      <c r="X8328" s="146"/>
      <c r="Y8328" s="146"/>
      <c r="Z8328" s="199"/>
      <c r="AA8328" s="146"/>
      <c r="AB8328" s="148"/>
    </row>
    <row r="8329" spans="1:28" x14ac:dyDescent="0.2">
      <c r="A8329" s="150"/>
      <c r="B8329" s="149" t="str">
        <f t="shared" si="626"/>
        <v/>
      </c>
      <c r="D8329" s="144"/>
      <c r="G8329" s="147"/>
      <c r="X8329" s="146"/>
      <c r="Y8329" s="146"/>
      <c r="Z8329" s="199"/>
      <c r="AA8329" s="146"/>
      <c r="AB8329" s="148"/>
    </row>
    <row r="8330" spans="1:28" x14ac:dyDescent="0.2">
      <c r="A8330" s="150"/>
      <c r="B8330" s="149" t="str">
        <f t="shared" si="626"/>
        <v/>
      </c>
      <c r="D8330" s="144"/>
      <c r="G8330" s="147"/>
      <c r="X8330" s="146"/>
      <c r="Y8330" s="146"/>
      <c r="Z8330" s="199"/>
      <c r="AA8330" s="146"/>
      <c r="AB8330" s="148"/>
    </row>
    <row r="8331" spans="1:28" x14ac:dyDescent="0.2">
      <c r="A8331" s="150"/>
      <c r="B8331" s="149" t="str">
        <f t="shared" si="626"/>
        <v/>
      </c>
      <c r="D8331" s="144"/>
      <c r="G8331" s="147"/>
      <c r="X8331" s="146"/>
      <c r="Y8331" s="146"/>
      <c r="Z8331" s="199"/>
      <c r="AA8331" s="146"/>
      <c r="AB8331" s="148"/>
    </row>
    <row r="8332" spans="1:28" x14ac:dyDescent="0.2">
      <c r="A8332" s="150"/>
      <c r="B8332" s="149" t="str">
        <f t="shared" si="626"/>
        <v/>
      </c>
      <c r="D8332" s="144"/>
      <c r="G8332" s="147"/>
      <c r="X8332" s="146"/>
      <c r="Y8332" s="146"/>
      <c r="Z8332" s="199"/>
      <c r="AA8332" s="146"/>
      <c r="AB8332" s="148"/>
    </row>
    <row r="8333" spans="1:28" x14ac:dyDescent="0.2">
      <c r="A8333" s="150"/>
      <c r="B8333" s="149" t="str">
        <f t="shared" si="626"/>
        <v/>
      </c>
      <c r="D8333" s="144"/>
      <c r="G8333" s="147"/>
      <c r="X8333" s="146"/>
      <c r="Y8333" s="146"/>
      <c r="Z8333" s="199"/>
      <c r="AA8333" s="146"/>
      <c r="AB8333" s="148"/>
    </row>
    <row r="8334" spans="1:28" x14ac:dyDescent="0.2">
      <c r="A8334" s="150"/>
      <c r="B8334" s="149" t="str">
        <f t="shared" si="626"/>
        <v/>
      </c>
      <c r="D8334" s="144"/>
      <c r="G8334" s="147"/>
      <c r="X8334" s="146"/>
      <c r="Y8334" s="146"/>
      <c r="Z8334" s="199"/>
      <c r="AA8334" s="146"/>
      <c r="AB8334" s="148"/>
    </row>
    <row r="8335" spans="1:28" x14ac:dyDescent="0.2">
      <c r="A8335" s="150"/>
      <c r="B8335" s="149" t="str">
        <f t="shared" si="626"/>
        <v/>
      </c>
      <c r="D8335" s="144"/>
      <c r="G8335" s="147"/>
      <c r="X8335" s="146"/>
      <c r="Y8335" s="146"/>
      <c r="Z8335" s="199"/>
      <c r="AA8335" s="146"/>
      <c r="AB8335" s="148"/>
    </row>
    <row r="8336" spans="1:28" x14ac:dyDescent="0.2">
      <c r="A8336" s="150"/>
      <c r="B8336" s="149" t="str">
        <f t="shared" si="626"/>
        <v/>
      </c>
      <c r="D8336" s="144"/>
      <c r="G8336" s="147"/>
      <c r="X8336" s="146"/>
      <c r="Y8336" s="146"/>
      <c r="Z8336" s="199"/>
      <c r="AA8336" s="146"/>
      <c r="AB8336" s="148"/>
    </row>
    <row r="8337" spans="1:28" x14ac:dyDescent="0.2">
      <c r="A8337" s="150"/>
      <c r="B8337" s="149" t="str">
        <f t="shared" si="626"/>
        <v/>
      </c>
      <c r="D8337" s="144"/>
      <c r="G8337" s="147"/>
      <c r="X8337" s="146"/>
      <c r="Y8337" s="146"/>
      <c r="Z8337" s="199"/>
      <c r="AA8337" s="146"/>
      <c r="AB8337" s="148"/>
    </row>
    <row r="8338" spans="1:28" x14ac:dyDescent="0.2">
      <c r="A8338" s="150"/>
      <c r="B8338" s="149" t="str">
        <f t="shared" si="626"/>
        <v/>
      </c>
      <c r="D8338" s="144"/>
      <c r="G8338" s="147"/>
      <c r="X8338" s="146"/>
      <c r="Y8338" s="146"/>
      <c r="Z8338" s="199"/>
      <c r="AA8338" s="146"/>
      <c r="AB8338" s="148"/>
    </row>
    <row r="8339" spans="1:28" x14ac:dyDescent="0.2">
      <c r="A8339" s="150"/>
      <c r="B8339" s="149" t="str">
        <f t="shared" si="626"/>
        <v/>
      </c>
      <c r="D8339" s="144"/>
      <c r="G8339" s="147"/>
      <c r="X8339" s="146"/>
      <c r="Y8339" s="146"/>
      <c r="Z8339" s="199"/>
      <c r="AA8339" s="146"/>
      <c r="AB8339" s="148"/>
    </row>
    <row r="8340" spans="1:28" x14ac:dyDescent="0.2">
      <c r="A8340" s="150"/>
      <c r="B8340" s="149" t="str">
        <f t="shared" si="626"/>
        <v/>
      </c>
      <c r="D8340" s="144"/>
      <c r="G8340" s="147"/>
      <c r="X8340" s="146"/>
      <c r="Y8340" s="146"/>
      <c r="Z8340" s="199"/>
      <c r="AA8340" s="146"/>
      <c r="AB8340" s="148"/>
    </row>
    <row r="8341" spans="1:28" x14ac:dyDescent="0.2">
      <c r="A8341" s="150"/>
      <c r="B8341" s="149" t="str">
        <f t="shared" si="626"/>
        <v/>
      </c>
      <c r="D8341" s="144"/>
      <c r="G8341" s="147"/>
      <c r="X8341" s="146"/>
      <c r="Y8341" s="146"/>
      <c r="Z8341" s="199"/>
      <c r="AA8341" s="146"/>
      <c r="AB8341" s="148"/>
    </row>
    <row r="8342" spans="1:28" x14ac:dyDescent="0.2">
      <c r="A8342" s="150"/>
      <c r="B8342" s="149" t="str">
        <f t="shared" si="626"/>
        <v/>
      </c>
      <c r="D8342" s="144"/>
      <c r="G8342" s="147"/>
      <c r="X8342" s="146"/>
      <c r="Y8342" s="146"/>
      <c r="Z8342" s="199"/>
      <c r="AA8342" s="146"/>
      <c r="AB8342" s="148"/>
    </row>
    <row r="8343" spans="1:28" x14ac:dyDescent="0.2">
      <c r="A8343" s="150"/>
      <c r="B8343" s="149" t="str">
        <f t="shared" si="626"/>
        <v/>
      </c>
      <c r="D8343" s="144"/>
      <c r="G8343" s="147"/>
      <c r="X8343" s="146"/>
      <c r="Y8343" s="146"/>
      <c r="Z8343" s="199"/>
      <c r="AA8343" s="146"/>
      <c r="AB8343" s="148"/>
    </row>
    <row r="8344" spans="1:28" x14ac:dyDescent="0.2">
      <c r="A8344" s="150"/>
      <c r="B8344" s="149" t="str">
        <f t="shared" si="626"/>
        <v/>
      </c>
      <c r="D8344" s="144"/>
      <c r="G8344" s="147"/>
      <c r="X8344" s="146"/>
      <c r="Y8344" s="146"/>
      <c r="Z8344" s="199"/>
      <c r="AA8344" s="146"/>
      <c r="AB8344" s="148"/>
    </row>
    <row r="8345" spans="1:28" x14ac:dyDescent="0.2">
      <c r="A8345" s="150"/>
      <c r="B8345" s="149" t="str">
        <f t="shared" si="626"/>
        <v/>
      </c>
      <c r="D8345" s="144"/>
      <c r="G8345" s="147"/>
      <c r="X8345" s="146"/>
      <c r="Y8345" s="146"/>
      <c r="Z8345" s="199"/>
      <c r="AA8345" s="146"/>
      <c r="AB8345" s="148"/>
    </row>
    <row r="8346" spans="1:28" x14ac:dyDescent="0.2">
      <c r="A8346" s="150"/>
      <c r="B8346" s="149" t="str">
        <f t="shared" si="626"/>
        <v/>
      </c>
      <c r="D8346" s="144"/>
      <c r="G8346" s="147"/>
      <c r="X8346" s="146"/>
      <c r="Y8346" s="146"/>
      <c r="Z8346" s="199"/>
      <c r="AA8346" s="146"/>
      <c r="AB8346" s="148"/>
    </row>
    <row r="8347" spans="1:28" x14ac:dyDescent="0.2">
      <c r="A8347" s="150"/>
      <c r="B8347" s="149" t="str">
        <f t="shared" si="626"/>
        <v/>
      </c>
      <c r="D8347" s="144"/>
      <c r="G8347" s="147"/>
      <c r="X8347" s="146"/>
      <c r="Y8347" s="146"/>
      <c r="Z8347" s="199"/>
      <c r="AA8347" s="146"/>
      <c r="AB8347" s="148"/>
    </row>
    <row r="8348" spans="1:28" x14ac:dyDescent="0.2">
      <c r="A8348" s="150"/>
      <c r="B8348" s="149" t="str">
        <f t="shared" si="626"/>
        <v/>
      </c>
      <c r="D8348" s="144"/>
      <c r="G8348" s="147"/>
      <c r="X8348" s="146"/>
      <c r="Y8348" s="146"/>
      <c r="Z8348" s="199"/>
      <c r="AA8348" s="146"/>
      <c r="AB8348" s="148"/>
    </row>
    <row r="8349" spans="1:28" x14ac:dyDescent="0.2">
      <c r="A8349" s="150"/>
      <c r="B8349" s="149" t="str">
        <f t="shared" si="626"/>
        <v/>
      </c>
      <c r="D8349" s="144"/>
      <c r="G8349" s="147"/>
      <c r="X8349" s="146"/>
      <c r="Y8349" s="146"/>
      <c r="Z8349" s="199"/>
      <c r="AA8349" s="146"/>
      <c r="AB8349" s="148"/>
    </row>
    <row r="8350" spans="1:28" x14ac:dyDescent="0.2">
      <c r="A8350" s="150"/>
      <c r="B8350" s="149" t="str">
        <f t="shared" si="626"/>
        <v/>
      </c>
      <c r="D8350" s="144"/>
      <c r="G8350" s="147"/>
      <c r="X8350" s="146"/>
      <c r="Y8350" s="146"/>
      <c r="Z8350" s="199"/>
      <c r="AA8350" s="146"/>
      <c r="AB8350" s="148"/>
    </row>
    <row r="8351" spans="1:28" x14ac:dyDescent="0.2">
      <c r="A8351" s="150"/>
      <c r="B8351" s="149" t="str">
        <f t="shared" si="626"/>
        <v/>
      </c>
      <c r="D8351" s="144"/>
      <c r="G8351" s="147"/>
      <c r="X8351" s="146"/>
      <c r="Y8351" s="146"/>
      <c r="Z8351" s="199"/>
      <c r="AA8351" s="146"/>
      <c r="AB8351" s="148"/>
    </row>
    <row r="8352" spans="1:28" x14ac:dyDescent="0.2">
      <c r="A8352" s="150"/>
      <c r="B8352" s="149" t="str">
        <f t="shared" si="626"/>
        <v/>
      </c>
      <c r="D8352" s="144"/>
      <c r="G8352" s="147"/>
      <c r="X8352" s="146"/>
      <c r="Y8352" s="146"/>
      <c r="Z8352" s="199"/>
      <c r="AA8352" s="146"/>
      <c r="AB8352" s="148"/>
    </row>
    <row r="8353" spans="1:28" x14ac:dyDescent="0.2">
      <c r="A8353" s="150"/>
      <c r="B8353" s="149" t="str">
        <f t="shared" si="626"/>
        <v/>
      </c>
      <c r="D8353" s="144"/>
      <c r="G8353" s="147"/>
      <c r="X8353" s="146"/>
      <c r="Y8353" s="146"/>
      <c r="Z8353" s="199"/>
      <c r="AA8353" s="146"/>
      <c r="AB8353" s="148"/>
    </row>
    <row r="8354" spans="1:28" x14ac:dyDescent="0.2">
      <c r="A8354" s="150"/>
      <c r="B8354" s="149" t="str">
        <f t="shared" si="626"/>
        <v/>
      </c>
      <c r="D8354" s="144"/>
      <c r="G8354" s="147"/>
      <c r="X8354" s="146"/>
      <c r="Y8354" s="146"/>
      <c r="Z8354" s="199"/>
      <c r="AA8354" s="146"/>
      <c r="AB8354" s="148"/>
    </row>
    <row r="8355" spans="1:28" x14ac:dyDescent="0.2">
      <c r="A8355" s="150"/>
      <c r="B8355" s="149" t="str">
        <f t="shared" si="626"/>
        <v/>
      </c>
      <c r="D8355" s="144"/>
      <c r="G8355" s="147"/>
      <c r="X8355" s="146"/>
      <c r="Y8355" s="146"/>
      <c r="Z8355" s="199"/>
      <c r="AA8355" s="146"/>
      <c r="AB8355" s="148"/>
    </row>
    <row r="8356" spans="1:28" x14ac:dyDescent="0.2">
      <c r="A8356" s="150"/>
      <c r="B8356" s="149" t="str">
        <f t="shared" si="626"/>
        <v/>
      </c>
      <c r="D8356" s="144"/>
      <c r="G8356" s="147"/>
      <c r="X8356" s="146"/>
      <c r="Y8356" s="146"/>
      <c r="Z8356" s="199"/>
      <c r="AA8356" s="146"/>
      <c r="AB8356" s="148"/>
    </row>
    <row r="8357" spans="1:28" x14ac:dyDescent="0.2">
      <c r="A8357" s="150"/>
      <c r="B8357" s="149" t="str">
        <f t="shared" si="626"/>
        <v/>
      </c>
      <c r="D8357" s="144"/>
      <c r="G8357" s="147"/>
      <c r="X8357" s="146"/>
      <c r="Y8357" s="146"/>
      <c r="Z8357" s="199"/>
      <c r="AA8357" s="146"/>
      <c r="AB8357" s="148"/>
    </row>
    <row r="8358" spans="1:28" x14ac:dyDescent="0.2">
      <c r="A8358" s="150"/>
      <c r="B8358" s="149" t="str">
        <f t="shared" si="626"/>
        <v/>
      </c>
      <c r="D8358" s="144"/>
      <c r="G8358" s="147"/>
      <c r="X8358" s="146"/>
      <c r="Y8358" s="146"/>
      <c r="Z8358" s="199"/>
      <c r="AA8358" s="146"/>
      <c r="AB8358" s="148"/>
    </row>
    <row r="8359" spans="1:28" x14ac:dyDescent="0.2">
      <c r="A8359" s="150"/>
      <c r="B8359" s="149" t="str">
        <f t="shared" si="626"/>
        <v/>
      </c>
      <c r="D8359" s="144"/>
      <c r="G8359" s="147"/>
      <c r="X8359" s="146"/>
      <c r="Y8359" s="146"/>
      <c r="Z8359" s="199"/>
      <c r="AA8359" s="146"/>
      <c r="AB8359" s="148"/>
    </row>
    <row r="8360" spans="1:28" x14ac:dyDescent="0.2">
      <c r="A8360" s="150"/>
      <c r="B8360" s="149" t="str">
        <f t="shared" si="626"/>
        <v/>
      </c>
      <c r="D8360" s="144"/>
      <c r="G8360" s="147"/>
      <c r="X8360" s="146"/>
      <c r="Y8360" s="146"/>
      <c r="Z8360" s="199"/>
      <c r="AA8360" s="146"/>
      <c r="AB8360" s="148"/>
    </row>
    <row r="8361" spans="1:28" x14ac:dyDescent="0.2">
      <c r="A8361" s="150"/>
      <c r="B8361" s="149" t="str">
        <f t="shared" si="626"/>
        <v/>
      </c>
      <c r="D8361" s="144"/>
      <c r="G8361" s="147"/>
      <c r="X8361" s="146"/>
      <c r="Y8361" s="146"/>
      <c r="Z8361" s="199"/>
      <c r="AA8361" s="146"/>
      <c r="AB8361" s="148"/>
    </row>
    <row r="8362" spans="1:28" x14ac:dyDescent="0.2">
      <c r="A8362" s="150"/>
      <c r="B8362" s="149" t="str">
        <f t="shared" si="626"/>
        <v/>
      </c>
      <c r="D8362" s="144"/>
      <c r="G8362" s="147"/>
      <c r="X8362" s="146"/>
      <c r="Y8362" s="146"/>
      <c r="Z8362" s="199"/>
      <c r="AA8362" s="146"/>
      <c r="AB8362" s="148"/>
    </row>
    <row r="8363" spans="1:28" x14ac:dyDescent="0.2">
      <c r="A8363" s="150"/>
      <c r="B8363" s="149" t="str">
        <f t="shared" si="626"/>
        <v/>
      </c>
      <c r="D8363" s="144"/>
      <c r="G8363" s="147"/>
      <c r="X8363" s="146"/>
      <c r="Y8363" s="146"/>
      <c r="Z8363" s="199"/>
      <c r="AA8363" s="146"/>
      <c r="AB8363" s="148"/>
    </row>
    <row r="8364" spans="1:28" x14ac:dyDescent="0.2">
      <c r="A8364" s="150"/>
      <c r="B8364" s="149" t="str">
        <f t="shared" si="626"/>
        <v/>
      </c>
      <c r="D8364" s="144"/>
      <c r="G8364" s="147"/>
      <c r="X8364" s="146"/>
      <c r="Y8364" s="146"/>
      <c r="Z8364" s="199"/>
      <c r="AA8364" s="146"/>
      <c r="AB8364" s="148"/>
    </row>
    <row r="8365" spans="1:28" x14ac:dyDescent="0.2">
      <c r="A8365" s="150"/>
      <c r="B8365" s="149" t="str">
        <f t="shared" si="626"/>
        <v/>
      </c>
      <c r="D8365" s="144"/>
      <c r="G8365" s="147"/>
      <c r="X8365" s="146"/>
      <c r="Y8365" s="146"/>
      <c r="Z8365" s="199"/>
      <c r="AA8365" s="146"/>
      <c r="AB8365" s="148"/>
    </row>
    <row r="8366" spans="1:28" x14ac:dyDescent="0.2">
      <c r="A8366" s="150"/>
      <c r="B8366" s="149" t="str">
        <f t="shared" si="626"/>
        <v/>
      </c>
      <c r="D8366" s="144"/>
      <c r="G8366" s="147"/>
      <c r="X8366" s="146"/>
      <c r="Y8366" s="146"/>
      <c r="Z8366" s="199"/>
      <c r="AA8366" s="146"/>
      <c r="AB8366" s="148"/>
    </row>
    <row r="8367" spans="1:28" x14ac:dyDescent="0.2">
      <c r="A8367" s="150"/>
      <c r="B8367" s="149" t="str">
        <f t="shared" si="626"/>
        <v/>
      </c>
      <c r="D8367" s="144"/>
      <c r="G8367" s="147"/>
      <c r="X8367" s="146"/>
      <c r="Y8367" s="146"/>
      <c r="Z8367" s="199"/>
      <c r="AA8367" s="146"/>
      <c r="AB8367" s="148"/>
    </row>
    <row r="8368" spans="1:28" x14ac:dyDescent="0.2">
      <c r="A8368" s="150"/>
      <c r="B8368" s="149" t="str">
        <f t="shared" si="626"/>
        <v/>
      </c>
      <c r="D8368" s="144"/>
      <c r="G8368" s="147"/>
      <c r="X8368" s="146"/>
      <c r="Y8368" s="146"/>
      <c r="Z8368" s="199"/>
      <c r="AA8368" s="146"/>
      <c r="AB8368" s="148"/>
    </row>
    <row r="8369" spans="1:28" x14ac:dyDescent="0.2">
      <c r="A8369" s="150"/>
      <c r="B8369" s="149" t="str">
        <f t="shared" si="626"/>
        <v/>
      </c>
      <c r="D8369" s="144"/>
      <c r="G8369" s="147"/>
      <c r="X8369" s="146"/>
      <c r="Y8369" s="146"/>
      <c r="Z8369" s="199"/>
      <c r="AA8369" s="146"/>
      <c r="AB8369" s="148"/>
    </row>
    <row r="8370" spans="1:28" x14ac:dyDescent="0.2">
      <c r="A8370" s="150"/>
      <c r="B8370" s="149" t="str">
        <f t="shared" si="626"/>
        <v/>
      </c>
      <c r="D8370" s="144"/>
      <c r="G8370" s="147"/>
      <c r="X8370" s="146"/>
      <c r="Y8370" s="146"/>
      <c r="Z8370" s="199"/>
      <c r="AA8370" s="146"/>
      <c r="AB8370" s="148"/>
    </row>
    <row r="8371" spans="1:28" x14ac:dyDescent="0.2">
      <c r="A8371" s="150"/>
      <c r="B8371" s="149" t="str">
        <f t="shared" si="626"/>
        <v/>
      </c>
      <c r="D8371" s="144"/>
      <c r="G8371" s="147"/>
      <c r="X8371" s="146"/>
      <c r="Y8371" s="146"/>
      <c r="Z8371" s="199"/>
      <c r="AA8371" s="146"/>
      <c r="AB8371" s="148"/>
    </row>
    <row r="8372" spans="1:28" x14ac:dyDescent="0.2">
      <c r="A8372" s="150"/>
      <c r="B8372" s="149" t="str">
        <f t="shared" si="626"/>
        <v/>
      </c>
      <c r="D8372" s="144"/>
      <c r="G8372" s="147"/>
      <c r="X8372" s="146"/>
      <c r="Y8372" s="146"/>
      <c r="Z8372" s="199"/>
      <c r="AA8372" s="146"/>
      <c r="AB8372" s="148"/>
    </row>
    <row r="8373" spans="1:28" x14ac:dyDescent="0.2">
      <c r="A8373" s="150"/>
      <c r="B8373" s="149" t="str">
        <f t="shared" si="626"/>
        <v/>
      </c>
      <c r="D8373" s="144"/>
      <c r="G8373" s="147"/>
      <c r="X8373" s="146"/>
      <c r="Y8373" s="146"/>
      <c r="Z8373" s="199"/>
      <c r="AA8373" s="146"/>
      <c r="AB8373" s="148"/>
    </row>
    <row r="8374" spans="1:28" x14ac:dyDescent="0.2">
      <c r="A8374" s="150"/>
      <c r="B8374" s="149" t="str">
        <f t="shared" ref="B8374:B8437" si="627">IF(D8374="","",B8373+$N$5/24+0.000000001)</f>
        <v/>
      </c>
      <c r="D8374" s="144"/>
      <c r="G8374" s="147"/>
      <c r="X8374" s="146"/>
      <c r="Y8374" s="146"/>
      <c r="Z8374" s="199"/>
      <c r="AA8374" s="146"/>
      <c r="AB8374" s="148"/>
    </row>
    <row r="8375" spans="1:28" x14ac:dyDescent="0.2">
      <c r="A8375" s="150"/>
      <c r="B8375" s="149" t="str">
        <f t="shared" si="627"/>
        <v/>
      </c>
      <c r="D8375" s="144"/>
      <c r="G8375" s="147"/>
      <c r="X8375" s="146"/>
      <c r="Y8375" s="146"/>
      <c r="Z8375" s="199"/>
      <c r="AA8375" s="146"/>
      <c r="AB8375" s="148"/>
    </row>
    <row r="8376" spans="1:28" x14ac:dyDescent="0.2">
      <c r="A8376" s="150"/>
      <c r="B8376" s="149" t="str">
        <f t="shared" si="627"/>
        <v/>
      </c>
      <c r="D8376" s="144"/>
      <c r="G8376" s="147"/>
      <c r="X8376" s="146"/>
      <c r="Y8376" s="146"/>
      <c r="Z8376" s="199"/>
      <c r="AA8376" s="146"/>
      <c r="AB8376" s="148"/>
    </row>
    <row r="8377" spans="1:28" x14ac:dyDescent="0.2">
      <c r="A8377" s="150"/>
      <c r="B8377" s="149" t="str">
        <f t="shared" si="627"/>
        <v/>
      </c>
      <c r="D8377" s="144"/>
      <c r="G8377" s="147"/>
      <c r="X8377" s="146"/>
      <c r="Y8377" s="146"/>
      <c r="Z8377" s="199"/>
      <c r="AA8377" s="146"/>
      <c r="AB8377" s="148"/>
    </row>
    <row r="8378" spans="1:28" x14ac:dyDescent="0.2">
      <c r="A8378" s="150"/>
      <c r="B8378" s="149" t="str">
        <f t="shared" si="627"/>
        <v/>
      </c>
      <c r="D8378" s="144"/>
      <c r="G8378" s="147"/>
      <c r="X8378" s="146"/>
      <c r="Y8378" s="146"/>
      <c r="Z8378" s="199"/>
      <c r="AA8378" s="146"/>
      <c r="AB8378" s="148"/>
    </row>
    <row r="8379" spans="1:28" x14ac:dyDescent="0.2">
      <c r="A8379" s="150"/>
      <c r="B8379" s="149" t="str">
        <f t="shared" si="627"/>
        <v/>
      </c>
      <c r="D8379" s="144"/>
      <c r="G8379" s="147"/>
      <c r="X8379" s="146"/>
      <c r="Y8379" s="146"/>
      <c r="Z8379" s="199"/>
      <c r="AA8379" s="146"/>
      <c r="AB8379" s="148"/>
    </row>
    <row r="8380" spans="1:28" x14ac:dyDescent="0.2">
      <c r="A8380" s="150"/>
      <c r="B8380" s="149" t="str">
        <f t="shared" si="627"/>
        <v/>
      </c>
      <c r="D8380" s="144"/>
      <c r="G8380" s="147"/>
      <c r="X8380" s="146"/>
      <c r="Y8380" s="146"/>
      <c r="Z8380" s="199"/>
      <c r="AA8380" s="146"/>
      <c r="AB8380" s="148"/>
    </row>
    <row r="8381" spans="1:28" x14ac:dyDescent="0.2">
      <c r="A8381" s="150"/>
      <c r="B8381" s="149" t="str">
        <f t="shared" si="627"/>
        <v/>
      </c>
      <c r="D8381" s="144"/>
      <c r="G8381" s="147"/>
      <c r="X8381" s="146"/>
      <c r="Y8381" s="146"/>
      <c r="Z8381" s="199"/>
      <c r="AA8381" s="146"/>
      <c r="AB8381" s="148"/>
    </row>
    <row r="8382" spans="1:28" x14ac:dyDescent="0.2">
      <c r="A8382" s="150"/>
      <c r="B8382" s="149" t="str">
        <f t="shared" si="627"/>
        <v/>
      </c>
      <c r="D8382" s="144"/>
      <c r="G8382" s="147"/>
      <c r="X8382" s="146"/>
      <c r="Y8382" s="146"/>
      <c r="Z8382" s="199"/>
      <c r="AA8382" s="146"/>
      <c r="AB8382" s="148"/>
    </row>
    <row r="8383" spans="1:28" x14ac:dyDescent="0.2">
      <c r="A8383" s="150"/>
      <c r="B8383" s="149" t="str">
        <f t="shared" si="627"/>
        <v/>
      </c>
      <c r="D8383" s="144"/>
      <c r="G8383" s="147"/>
      <c r="X8383" s="146"/>
      <c r="Y8383" s="146"/>
      <c r="Z8383" s="199"/>
      <c r="AA8383" s="146"/>
      <c r="AB8383" s="148"/>
    </row>
    <row r="8384" spans="1:28" x14ac:dyDescent="0.2">
      <c r="A8384" s="150"/>
      <c r="B8384" s="149" t="str">
        <f t="shared" si="627"/>
        <v/>
      </c>
      <c r="D8384" s="144"/>
      <c r="G8384" s="147"/>
      <c r="X8384" s="146"/>
      <c r="Y8384" s="146"/>
      <c r="Z8384" s="199"/>
      <c r="AA8384" s="146"/>
      <c r="AB8384" s="148"/>
    </row>
    <row r="8385" spans="1:28" x14ac:dyDescent="0.2">
      <c r="A8385" s="150"/>
      <c r="B8385" s="149" t="str">
        <f t="shared" si="627"/>
        <v/>
      </c>
      <c r="D8385" s="144"/>
      <c r="G8385" s="147"/>
      <c r="X8385" s="146"/>
      <c r="Y8385" s="146"/>
      <c r="Z8385" s="199"/>
      <c r="AA8385" s="146"/>
      <c r="AB8385" s="148"/>
    </row>
    <row r="8386" spans="1:28" x14ac:dyDescent="0.2">
      <c r="A8386" s="150"/>
      <c r="B8386" s="149" t="str">
        <f t="shared" si="627"/>
        <v/>
      </c>
      <c r="D8386" s="144"/>
      <c r="G8386" s="147"/>
      <c r="X8386" s="146"/>
      <c r="Y8386" s="146"/>
      <c r="Z8386" s="199"/>
      <c r="AA8386" s="146"/>
      <c r="AB8386" s="148"/>
    </row>
    <row r="8387" spans="1:28" x14ac:dyDescent="0.2">
      <c r="A8387" s="150"/>
      <c r="B8387" s="149" t="str">
        <f t="shared" si="627"/>
        <v/>
      </c>
      <c r="D8387" s="144"/>
      <c r="G8387" s="147"/>
      <c r="X8387" s="146"/>
      <c r="Y8387" s="146"/>
      <c r="Z8387" s="199"/>
      <c r="AA8387" s="146"/>
      <c r="AB8387" s="148"/>
    </row>
    <row r="8388" spans="1:28" x14ac:dyDescent="0.2">
      <c r="A8388" s="150"/>
      <c r="B8388" s="149" t="str">
        <f t="shared" si="627"/>
        <v/>
      </c>
      <c r="D8388" s="144"/>
      <c r="G8388" s="147"/>
      <c r="X8388" s="146"/>
      <c r="Y8388" s="146"/>
      <c r="Z8388" s="199"/>
      <c r="AA8388" s="146"/>
      <c r="AB8388" s="148"/>
    </row>
    <row r="8389" spans="1:28" x14ac:dyDescent="0.2">
      <c r="A8389" s="150"/>
      <c r="B8389" s="149" t="str">
        <f t="shared" si="627"/>
        <v/>
      </c>
      <c r="D8389" s="144"/>
      <c r="G8389" s="147"/>
      <c r="X8389" s="146"/>
      <c r="Y8389" s="146"/>
      <c r="Z8389" s="199"/>
      <c r="AA8389" s="146"/>
      <c r="AB8389" s="148"/>
    </row>
    <row r="8390" spans="1:28" x14ac:dyDescent="0.2">
      <c r="A8390" s="150"/>
      <c r="B8390" s="149" t="str">
        <f t="shared" si="627"/>
        <v/>
      </c>
      <c r="D8390" s="144"/>
      <c r="G8390" s="147"/>
      <c r="X8390" s="146"/>
      <c r="Y8390" s="146"/>
      <c r="Z8390" s="199"/>
      <c r="AA8390" s="146"/>
      <c r="AB8390" s="148"/>
    </row>
    <row r="8391" spans="1:28" x14ac:dyDescent="0.2">
      <c r="A8391" s="150"/>
      <c r="B8391" s="149" t="str">
        <f t="shared" si="627"/>
        <v/>
      </c>
      <c r="D8391" s="144"/>
      <c r="G8391" s="147"/>
      <c r="X8391" s="146"/>
      <c r="Y8391" s="146"/>
      <c r="Z8391" s="199"/>
      <c r="AA8391" s="146"/>
      <c r="AB8391" s="148"/>
    </row>
    <row r="8392" spans="1:28" x14ac:dyDescent="0.2">
      <c r="A8392" s="150"/>
      <c r="B8392" s="149" t="str">
        <f t="shared" si="627"/>
        <v/>
      </c>
      <c r="D8392" s="144"/>
      <c r="G8392" s="147"/>
      <c r="X8392" s="146"/>
      <c r="Y8392" s="146"/>
      <c r="Z8392" s="199"/>
      <c r="AA8392" s="146"/>
      <c r="AB8392" s="148"/>
    </row>
    <row r="8393" spans="1:28" x14ac:dyDescent="0.2">
      <c r="A8393" s="150"/>
      <c r="B8393" s="149" t="str">
        <f t="shared" si="627"/>
        <v/>
      </c>
      <c r="D8393" s="144"/>
      <c r="G8393" s="147"/>
      <c r="X8393" s="146"/>
      <c r="Y8393" s="146"/>
      <c r="Z8393" s="199"/>
      <c r="AA8393" s="146"/>
      <c r="AB8393" s="148"/>
    </row>
    <row r="8394" spans="1:28" x14ac:dyDescent="0.2">
      <c r="A8394" s="150"/>
      <c r="B8394" s="149" t="str">
        <f t="shared" si="627"/>
        <v/>
      </c>
      <c r="D8394" s="144"/>
      <c r="G8394" s="147"/>
      <c r="X8394" s="146"/>
      <c r="Y8394" s="146"/>
      <c r="Z8394" s="199"/>
      <c r="AA8394" s="146"/>
      <c r="AB8394" s="148"/>
    </row>
    <row r="8395" spans="1:28" x14ac:dyDescent="0.2">
      <c r="A8395" s="150"/>
      <c r="B8395" s="149" t="str">
        <f t="shared" si="627"/>
        <v/>
      </c>
      <c r="D8395" s="144"/>
      <c r="G8395" s="147"/>
      <c r="X8395" s="146"/>
      <c r="Y8395" s="146"/>
      <c r="Z8395" s="199"/>
      <c r="AA8395" s="146"/>
      <c r="AB8395" s="148"/>
    </row>
    <row r="8396" spans="1:28" x14ac:dyDescent="0.2">
      <c r="A8396" s="150"/>
      <c r="B8396" s="149" t="str">
        <f t="shared" si="627"/>
        <v/>
      </c>
      <c r="D8396" s="144"/>
      <c r="G8396" s="147"/>
      <c r="X8396" s="146"/>
      <c r="Y8396" s="146"/>
      <c r="Z8396" s="199"/>
      <c r="AA8396" s="146"/>
      <c r="AB8396" s="148"/>
    </row>
    <row r="8397" spans="1:28" x14ac:dyDescent="0.2">
      <c r="A8397" s="150"/>
      <c r="B8397" s="149" t="str">
        <f t="shared" si="627"/>
        <v/>
      </c>
      <c r="D8397" s="144"/>
      <c r="G8397" s="147"/>
      <c r="X8397" s="146"/>
      <c r="Y8397" s="146"/>
      <c r="Z8397" s="199"/>
      <c r="AA8397" s="146"/>
      <c r="AB8397" s="148"/>
    </row>
    <row r="8398" spans="1:28" x14ac:dyDescent="0.2">
      <c r="A8398" s="150"/>
      <c r="B8398" s="149" t="str">
        <f t="shared" si="627"/>
        <v/>
      </c>
      <c r="D8398" s="144"/>
      <c r="G8398" s="147"/>
      <c r="X8398" s="146"/>
      <c r="Y8398" s="146"/>
      <c r="Z8398" s="199"/>
      <c r="AA8398" s="146"/>
      <c r="AB8398" s="148"/>
    </row>
    <row r="8399" spans="1:28" x14ac:dyDescent="0.2">
      <c r="A8399" s="150"/>
      <c r="B8399" s="149" t="str">
        <f t="shared" si="627"/>
        <v/>
      </c>
      <c r="D8399" s="144"/>
      <c r="G8399" s="147"/>
      <c r="X8399" s="146"/>
      <c r="Y8399" s="146"/>
      <c r="Z8399" s="199"/>
      <c r="AA8399" s="146"/>
      <c r="AB8399" s="148"/>
    </row>
    <row r="8400" spans="1:28" x14ac:dyDescent="0.2">
      <c r="A8400" s="150"/>
      <c r="B8400" s="149" t="str">
        <f t="shared" si="627"/>
        <v/>
      </c>
      <c r="D8400" s="144"/>
      <c r="G8400" s="147"/>
      <c r="X8400" s="146"/>
      <c r="Y8400" s="146"/>
      <c r="Z8400" s="199"/>
      <c r="AA8400" s="146"/>
      <c r="AB8400" s="148"/>
    </row>
    <row r="8401" spans="1:28" x14ac:dyDescent="0.2">
      <c r="A8401" s="150"/>
      <c r="B8401" s="149" t="str">
        <f t="shared" si="627"/>
        <v/>
      </c>
      <c r="D8401" s="144"/>
      <c r="G8401" s="147"/>
      <c r="X8401" s="146"/>
      <c r="Y8401" s="146"/>
      <c r="Z8401" s="199"/>
      <c r="AA8401" s="146"/>
      <c r="AB8401" s="148"/>
    </row>
    <row r="8402" spans="1:28" x14ac:dyDescent="0.2">
      <c r="A8402" s="150"/>
      <c r="B8402" s="149" t="str">
        <f t="shared" si="627"/>
        <v/>
      </c>
      <c r="D8402" s="144"/>
      <c r="G8402" s="147"/>
      <c r="X8402" s="146"/>
      <c r="Y8402" s="146"/>
      <c r="Z8402" s="199"/>
      <c r="AA8402" s="146"/>
      <c r="AB8402" s="148"/>
    </row>
    <row r="8403" spans="1:28" x14ac:dyDescent="0.2">
      <c r="A8403" s="150"/>
      <c r="B8403" s="149" t="str">
        <f t="shared" si="627"/>
        <v/>
      </c>
      <c r="D8403" s="144"/>
      <c r="G8403" s="147"/>
      <c r="X8403" s="146"/>
      <c r="Y8403" s="146"/>
      <c r="Z8403" s="199"/>
      <c r="AA8403" s="146"/>
      <c r="AB8403" s="148"/>
    </row>
    <row r="8404" spans="1:28" x14ac:dyDescent="0.2">
      <c r="A8404" s="150"/>
      <c r="B8404" s="149" t="str">
        <f t="shared" si="627"/>
        <v/>
      </c>
      <c r="D8404" s="144"/>
      <c r="G8404" s="147"/>
      <c r="X8404" s="146"/>
      <c r="Y8404" s="146"/>
      <c r="Z8404" s="199"/>
      <c r="AA8404" s="146"/>
      <c r="AB8404" s="148"/>
    </row>
    <row r="8405" spans="1:28" x14ac:dyDescent="0.2">
      <c r="A8405" s="150"/>
      <c r="B8405" s="149" t="str">
        <f t="shared" si="627"/>
        <v/>
      </c>
      <c r="D8405" s="144"/>
      <c r="G8405" s="147"/>
      <c r="X8405" s="146"/>
      <c r="Y8405" s="146"/>
      <c r="Z8405" s="199"/>
      <c r="AA8405" s="146"/>
      <c r="AB8405" s="148"/>
    </row>
    <row r="8406" spans="1:28" x14ac:dyDescent="0.2">
      <c r="A8406" s="150"/>
      <c r="B8406" s="149" t="str">
        <f t="shared" si="627"/>
        <v/>
      </c>
      <c r="D8406" s="144"/>
      <c r="G8406" s="147"/>
      <c r="X8406" s="146"/>
      <c r="Y8406" s="146"/>
      <c r="Z8406" s="199"/>
      <c r="AA8406" s="146"/>
      <c r="AB8406" s="148"/>
    </row>
    <row r="8407" spans="1:28" x14ac:dyDescent="0.2">
      <c r="A8407" s="150"/>
      <c r="B8407" s="149" t="str">
        <f t="shared" si="627"/>
        <v/>
      </c>
      <c r="D8407" s="144"/>
      <c r="G8407" s="147"/>
      <c r="X8407" s="146"/>
      <c r="Y8407" s="146"/>
      <c r="Z8407" s="199"/>
      <c r="AA8407" s="146"/>
      <c r="AB8407" s="148"/>
    </row>
    <row r="8408" spans="1:28" x14ac:dyDescent="0.2">
      <c r="A8408" s="150"/>
      <c r="B8408" s="149" t="str">
        <f t="shared" si="627"/>
        <v/>
      </c>
      <c r="D8408" s="144"/>
      <c r="G8408" s="147"/>
      <c r="X8408" s="146"/>
      <c r="Y8408" s="146"/>
      <c r="Z8408" s="199"/>
      <c r="AA8408" s="146"/>
      <c r="AB8408" s="148"/>
    </row>
    <row r="8409" spans="1:28" x14ac:dyDescent="0.2">
      <c r="A8409" s="150"/>
      <c r="B8409" s="149" t="str">
        <f t="shared" si="627"/>
        <v/>
      </c>
      <c r="D8409" s="144"/>
      <c r="G8409" s="147"/>
      <c r="X8409" s="146"/>
      <c r="Y8409" s="146"/>
      <c r="Z8409" s="199"/>
      <c r="AA8409" s="146"/>
      <c r="AB8409" s="148"/>
    </row>
    <row r="8410" spans="1:28" x14ac:dyDescent="0.2">
      <c r="A8410" s="150"/>
      <c r="B8410" s="149" t="str">
        <f t="shared" si="627"/>
        <v/>
      </c>
      <c r="D8410" s="144"/>
      <c r="G8410" s="147"/>
      <c r="X8410" s="146"/>
      <c r="Y8410" s="146"/>
      <c r="Z8410" s="199"/>
      <c r="AA8410" s="146"/>
      <c r="AB8410" s="148"/>
    </row>
    <row r="8411" spans="1:28" x14ac:dyDescent="0.2">
      <c r="A8411" s="150"/>
      <c r="B8411" s="149" t="str">
        <f t="shared" si="627"/>
        <v/>
      </c>
      <c r="D8411" s="144"/>
      <c r="G8411" s="147"/>
      <c r="X8411" s="146"/>
      <c r="Y8411" s="146"/>
      <c r="Z8411" s="199"/>
      <c r="AA8411" s="146"/>
      <c r="AB8411" s="148"/>
    </row>
    <row r="8412" spans="1:28" x14ac:dyDescent="0.2">
      <c r="A8412" s="150"/>
      <c r="B8412" s="149" t="str">
        <f t="shared" si="627"/>
        <v/>
      </c>
      <c r="D8412" s="144"/>
      <c r="G8412" s="147"/>
      <c r="X8412" s="146"/>
      <c r="Y8412" s="146"/>
      <c r="Z8412" s="199"/>
      <c r="AA8412" s="146"/>
      <c r="AB8412" s="148"/>
    </row>
    <row r="8413" spans="1:28" x14ac:dyDescent="0.2">
      <c r="A8413" s="150"/>
      <c r="B8413" s="149" t="str">
        <f t="shared" si="627"/>
        <v/>
      </c>
      <c r="D8413" s="144"/>
      <c r="G8413" s="147"/>
      <c r="X8413" s="146"/>
      <c r="Y8413" s="146"/>
      <c r="Z8413" s="199"/>
      <c r="AA8413" s="146"/>
      <c r="AB8413" s="148"/>
    </row>
    <row r="8414" spans="1:28" x14ac:dyDescent="0.2">
      <c r="A8414" s="150"/>
      <c r="B8414" s="149" t="str">
        <f t="shared" si="627"/>
        <v/>
      </c>
      <c r="D8414" s="144"/>
      <c r="G8414" s="147"/>
      <c r="X8414" s="146"/>
      <c r="Y8414" s="146"/>
      <c r="Z8414" s="199"/>
      <c r="AA8414" s="146"/>
      <c r="AB8414" s="148"/>
    </row>
    <row r="8415" spans="1:28" x14ac:dyDescent="0.2">
      <c r="A8415" s="150"/>
      <c r="B8415" s="149" t="str">
        <f t="shared" si="627"/>
        <v/>
      </c>
      <c r="D8415" s="144"/>
      <c r="G8415" s="147"/>
      <c r="X8415" s="146"/>
      <c r="Y8415" s="146"/>
      <c r="Z8415" s="199"/>
      <c r="AA8415" s="146"/>
      <c r="AB8415" s="148"/>
    </row>
    <row r="8416" spans="1:28" x14ac:dyDescent="0.2">
      <c r="A8416" s="150"/>
      <c r="B8416" s="149" t="str">
        <f t="shared" si="627"/>
        <v/>
      </c>
      <c r="D8416" s="144"/>
      <c r="G8416" s="147"/>
      <c r="X8416" s="146"/>
      <c r="Y8416" s="146"/>
      <c r="Z8416" s="199"/>
      <c r="AA8416" s="146"/>
      <c r="AB8416" s="148"/>
    </row>
    <row r="8417" spans="1:28" x14ac:dyDescent="0.2">
      <c r="A8417" s="150"/>
      <c r="B8417" s="149" t="str">
        <f t="shared" si="627"/>
        <v/>
      </c>
      <c r="D8417" s="144"/>
      <c r="G8417" s="147"/>
      <c r="X8417" s="146"/>
      <c r="Y8417" s="146"/>
      <c r="Z8417" s="199"/>
      <c r="AA8417" s="146"/>
      <c r="AB8417" s="148"/>
    </row>
    <row r="8418" spans="1:28" x14ac:dyDescent="0.2">
      <c r="A8418" s="150"/>
      <c r="B8418" s="149" t="str">
        <f t="shared" si="627"/>
        <v/>
      </c>
      <c r="D8418" s="144"/>
      <c r="G8418" s="147"/>
      <c r="X8418" s="146"/>
      <c r="Y8418" s="146"/>
      <c r="Z8418" s="199"/>
      <c r="AA8418" s="146"/>
      <c r="AB8418" s="148"/>
    </row>
    <row r="8419" spans="1:28" x14ac:dyDescent="0.2">
      <c r="A8419" s="150"/>
      <c r="B8419" s="149" t="str">
        <f t="shared" si="627"/>
        <v/>
      </c>
      <c r="D8419" s="144"/>
      <c r="G8419" s="147"/>
      <c r="X8419" s="146"/>
      <c r="Y8419" s="146"/>
      <c r="Z8419" s="199"/>
      <c r="AA8419" s="146"/>
      <c r="AB8419" s="148"/>
    </row>
    <row r="8420" spans="1:28" x14ac:dyDescent="0.2">
      <c r="A8420" s="150"/>
      <c r="B8420" s="149" t="str">
        <f t="shared" si="627"/>
        <v/>
      </c>
      <c r="D8420" s="144"/>
      <c r="G8420" s="147"/>
      <c r="X8420" s="146"/>
      <c r="Y8420" s="146"/>
      <c r="Z8420" s="199"/>
      <c r="AA8420" s="146"/>
      <c r="AB8420" s="148"/>
    </row>
    <row r="8421" spans="1:28" x14ac:dyDescent="0.2">
      <c r="A8421" s="150"/>
      <c r="B8421" s="149" t="str">
        <f t="shared" si="627"/>
        <v/>
      </c>
      <c r="D8421" s="144"/>
      <c r="G8421" s="147"/>
      <c r="X8421" s="146"/>
      <c r="Y8421" s="146"/>
      <c r="Z8421" s="199"/>
      <c r="AA8421" s="146"/>
      <c r="AB8421" s="148"/>
    </row>
    <row r="8422" spans="1:28" x14ac:dyDescent="0.2">
      <c r="A8422" s="150"/>
      <c r="B8422" s="149" t="str">
        <f t="shared" si="627"/>
        <v/>
      </c>
      <c r="D8422" s="144"/>
      <c r="G8422" s="147"/>
      <c r="X8422" s="146"/>
      <c r="Y8422" s="146"/>
      <c r="Z8422" s="199"/>
      <c r="AA8422" s="146"/>
      <c r="AB8422" s="148"/>
    </row>
    <row r="8423" spans="1:28" x14ac:dyDescent="0.2">
      <c r="A8423" s="150"/>
      <c r="B8423" s="149" t="str">
        <f t="shared" si="627"/>
        <v/>
      </c>
      <c r="D8423" s="144"/>
      <c r="G8423" s="147"/>
      <c r="X8423" s="146"/>
      <c r="Y8423" s="146"/>
      <c r="Z8423" s="199"/>
      <c r="AA8423" s="146"/>
      <c r="AB8423" s="148"/>
    </row>
    <row r="8424" spans="1:28" x14ac:dyDescent="0.2">
      <c r="A8424" s="150"/>
      <c r="B8424" s="149" t="str">
        <f t="shared" si="627"/>
        <v/>
      </c>
      <c r="D8424" s="144"/>
      <c r="G8424" s="147"/>
      <c r="X8424" s="146"/>
      <c r="Y8424" s="146"/>
      <c r="Z8424" s="199"/>
      <c r="AA8424" s="146"/>
      <c r="AB8424" s="148"/>
    </row>
    <row r="8425" spans="1:28" x14ac:dyDescent="0.2">
      <c r="A8425" s="150"/>
      <c r="B8425" s="149" t="str">
        <f t="shared" si="627"/>
        <v/>
      </c>
      <c r="D8425" s="144"/>
      <c r="G8425" s="147"/>
      <c r="X8425" s="146"/>
      <c r="Y8425" s="146"/>
      <c r="Z8425" s="199"/>
      <c r="AA8425" s="146"/>
      <c r="AB8425" s="148"/>
    </row>
    <row r="8426" spans="1:28" x14ac:dyDescent="0.2">
      <c r="A8426" s="150"/>
      <c r="B8426" s="149" t="str">
        <f t="shared" si="627"/>
        <v/>
      </c>
      <c r="D8426" s="144"/>
      <c r="G8426" s="147"/>
      <c r="X8426" s="146"/>
      <c r="Y8426" s="146"/>
      <c r="Z8426" s="199"/>
      <c r="AA8426" s="146"/>
      <c r="AB8426" s="148"/>
    </row>
    <row r="8427" spans="1:28" x14ac:dyDescent="0.2">
      <c r="A8427" s="150"/>
      <c r="B8427" s="149" t="str">
        <f t="shared" si="627"/>
        <v/>
      </c>
      <c r="D8427" s="144"/>
      <c r="G8427" s="147"/>
      <c r="X8427" s="146"/>
      <c r="Y8427" s="146"/>
      <c r="Z8427" s="199"/>
      <c r="AA8427" s="146"/>
      <c r="AB8427" s="148"/>
    </row>
    <row r="8428" spans="1:28" x14ac:dyDescent="0.2">
      <c r="A8428" s="150"/>
      <c r="B8428" s="149" t="str">
        <f t="shared" si="627"/>
        <v/>
      </c>
      <c r="D8428" s="144"/>
      <c r="G8428" s="147"/>
      <c r="X8428" s="146"/>
      <c r="Y8428" s="146"/>
      <c r="Z8428" s="199"/>
      <c r="AA8428" s="146"/>
      <c r="AB8428" s="148"/>
    </row>
    <row r="8429" spans="1:28" x14ac:dyDescent="0.2">
      <c r="A8429" s="150"/>
      <c r="B8429" s="149" t="str">
        <f t="shared" si="627"/>
        <v/>
      </c>
      <c r="D8429" s="144"/>
      <c r="G8429" s="147"/>
      <c r="X8429" s="146"/>
      <c r="Y8429" s="146"/>
      <c r="Z8429" s="199"/>
      <c r="AA8429" s="146"/>
      <c r="AB8429" s="148"/>
    </row>
    <row r="8430" spans="1:28" x14ac:dyDescent="0.2">
      <c r="A8430" s="150"/>
      <c r="B8430" s="149" t="str">
        <f t="shared" si="627"/>
        <v/>
      </c>
      <c r="D8430" s="144"/>
      <c r="G8430" s="147"/>
      <c r="X8430" s="146"/>
      <c r="Y8430" s="146"/>
      <c r="Z8430" s="199"/>
      <c r="AA8430" s="146"/>
      <c r="AB8430" s="148"/>
    </row>
    <row r="8431" spans="1:28" x14ac:dyDescent="0.2">
      <c r="A8431" s="150"/>
      <c r="B8431" s="149" t="str">
        <f t="shared" si="627"/>
        <v/>
      </c>
      <c r="D8431" s="144"/>
      <c r="G8431" s="147"/>
      <c r="X8431" s="146"/>
      <c r="Y8431" s="146"/>
      <c r="Z8431" s="199"/>
      <c r="AA8431" s="146"/>
      <c r="AB8431" s="148"/>
    </row>
    <row r="8432" spans="1:28" x14ac:dyDescent="0.2">
      <c r="A8432" s="150"/>
      <c r="B8432" s="149" t="str">
        <f t="shared" si="627"/>
        <v/>
      </c>
      <c r="D8432" s="144"/>
      <c r="G8432" s="147"/>
      <c r="X8432" s="146"/>
      <c r="Y8432" s="146"/>
      <c r="Z8432" s="199"/>
      <c r="AA8432" s="146"/>
      <c r="AB8432" s="148"/>
    </row>
    <row r="8433" spans="1:28" x14ac:dyDescent="0.2">
      <c r="A8433" s="150"/>
      <c r="B8433" s="149" t="str">
        <f t="shared" si="627"/>
        <v/>
      </c>
      <c r="D8433" s="144"/>
      <c r="G8433" s="147"/>
      <c r="X8433" s="146"/>
      <c r="Y8433" s="146"/>
      <c r="Z8433" s="199"/>
      <c r="AA8433" s="146"/>
      <c r="AB8433" s="148"/>
    </row>
    <row r="8434" spans="1:28" x14ac:dyDescent="0.2">
      <c r="A8434" s="150"/>
      <c r="B8434" s="149" t="str">
        <f t="shared" si="627"/>
        <v/>
      </c>
      <c r="D8434" s="144"/>
      <c r="G8434" s="147"/>
      <c r="X8434" s="146"/>
      <c r="Y8434" s="146"/>
      <c r="Z8434" s="199"/>
      <c r="AA8434" s="146"/>
      <c r="AB8434" s="148"/>
    </row>
    <row r="8435" spans="1:28" x14ac:dyDescent="0.2">
      <c r="A8435" s="150"/>
      <c r="B8435" s="149" t="str">
        <f t="shared" si="627"/>
        <v/>
      </c>
      <c r="D8435" s="144"/>
      <c r="G8435" s="147"/>
      <c r="X8435" s="146"/>
      <c r="Y8435" s="146"/>
      <c r="Z8435" s="199"/>
      <c r="AA8435" s="146"/>
      <c r="AB8435" s="148"/>
    </row>
    <row r="8436" spans="1:28" x14ac:dyDescent="0.2">
      <c r="A8436" s="150"/>
      <c r="B8436" s="149" t="str">
        <f t="shared" si="627"/>
        <v/>
      </c>
      <c r="D8436" s="144"/>
      <c r="G8436" s="147"/>
      <c r="X8436" s="146"/>
      <c r="Y8436" s="146"/>
      <c r="Z8436" s="199"/>
      <c r="AA8436" s="146"/>
      <c r="AB8436" s="148"/>
    </row>
    <row r="8437" spans="1:28" x14ac:dyDescent="0.2">
      <c r="A8437" s="150"/>
      <c r="B8437" s="149" t="str">
        <f t="shared" si="627"/>
        <v/>
      </c>
      <c r="D8437" s="144"/>
      <c r="G8437" s="147"/>
      <c r="X8437" s="146"/>
      <c r="Y8437" s="146"/>
      <c r="Z8437" s="199"/>
      <c r="AA8437" s="146"/>
      <c r="AB8437" s="148"/>
    </row>
    <row r="8438" spans="1:28" x14ac:dyDescent="0.2">
      <c r="A8438" s="150"/>
      <c r="B8438" s="149" t="str">
        <f t="shared" ref="B8438:B8501" si="628">IF(D8438="","",B8437+$N$5/24+0.000000001)</f>
        <v/>
      </c>
      <c r="D8438" s="144"/>
      <c r="G8438" s="147"/>
      <c r="X8438" s="146"/>
      <c r="Y8438" s="146"/>
      <c r="Z8438" s="199"/>
      <c r="AA8438" s="146"/>
      <c r="AB8438" s="148"/>
    </row>
    <row r="8439" spans="1:28" x14ac:dyDescent="0.2">
      <c r="A8439" s="150"/>
      <c r="B8439" s="149" t="str">
        <f t="shared" si="628"/>
        <v/>
      </c>
      <c r="D8439" s="144"/>
      <c r="G8439" s="147"/>
      <c r="X8439" s="146"/>
      <c r="Y8439" s="146"/>
      <c r="Z8439" s="199"/>
      <c r="AA8439" s="146"/>
      <c r="AB8439" s="148"/>
    </row>
    <row r="8440" spans="1:28" x14ac:dyDescent="0.2">
      <c r="A8440" s="150"/>
      <c r="B8440" s="149" t="str">
        <f t="shared" si="628"/>
        <v/>
      </c>
      <c r="D8440" s="144"/>
      <c r="G8440" s="147"/>
      <c r="X8440" s="146"/>
      <c r="Y8440" s="146"/>
      <c r="Z8440" s="199"/>
      <c r="AA8440" s="146"/>
      <c r="AB8440" s="148"/>
    </row>
    <row r="8441" spans="1:28" x14ac:dyDescent="0.2">
      <c r="A8441" s="150"/>
      <c r="B8441" s="149" t="str">
        <f t="shared" si="628"/>
        <v/>
      </c>
      <c r="D8441" s="144"/>
      <c r="G8441" s="147"/>
      <c r="X8441" s="146"/>
      <c r="Y8441" s="146"/>
      <c r="Z8441" s="199"/>
      <c r="AA8441" s="146"/>
      <c r="AB8441" s="148"/>
    </row>
    <row r="8442" spans="1:28" x14ac:dyDescent="0.2">
      <c r="A8442" s="150"/>
      <c r="B8442" s="149" t="str">
        <f t="shared" si="628"/>
        <v/>
      </c>
      <c r="D8442" s="144"/>
      <c r="G8442" s="147"/>
      <c r="X8442" s="146"/>
      <c r="Y8442" s="146"/>
      <c r="Z8442" s="199"/>
      <c r="AA8442" s="146"/>
      <c r="AB8442" s="148"/>
    </row>
    <row r="8443" spans="1:28" x14ac:dyDescent="0.2">
      <c r="A8443" s="150"/>
      <c r="B8443" s="149" t="str">
        <f t="shared" si="628"/>
        <v/>
      </c>
      <c r="D8443" s="144"/>
      <c r="G8443" s="147"/>
      <c r="X8443" s="146"/>
      <c r="Y8443" s="146"/>
      <c r="Z8443" s="199"/>
      <c r="AA8443" s="146"/>
      <c r="AB8443" s="148"/>
    </row>
    <row r="8444" spans="1:28" x14ac:dyDescent="0.2">
      <c r="A8444" s="150"/>
      <c r="B8444" s="149" t="str">
        <f t="shared" si="628"/>
        <v/>
      </c>
      <c r="D8444" s="144"/>
      <c r="G8444" s="147"/>
      <c r="X8444" s="146"/>
      <c r="Y8444" s="146"/>
      <c r="Z8444" s="199"/>
      <c r="AA8444" s="146"/>
      <c r="AB8444" s="148"/>
    </row>
    <row r="8445" spans="1:28" x14ac:dyDescent="0.2">
      <c r="A8445" s="150"/>
      <c r="B8445" s="149" t="str">
        <f t="shared" si="628"/>
        <v/>
      </c>
      <c r="D8445" s="144"/>
      <c r="G8445" s="147"/>
      <c r="X8445" s="146"/>
      <c r="Y8445" s="146"/>
      <c r="Z8445" s="199"/>
      <c r="AA8445" s="146"/>
      <c r="AB8445" s="148"/>
    </row>
    <row r="8446" spans="1:28" x14ac:dyDescent="0.2">
      <c r="A8446" s="150"/>
      <c r="B8446" s="149" t="str">
        <f t="shared" si="628"/>
        <v/>
      </c>
      <c r="D8446" s="144"/>
      <c r="G8446" s="147"/>
      <c r="X8446" s="146"/>
      <c r="Y8446" s="146"/>
      <c r="Z8446" s="199"/>
      <c r="AA8446" s="146"/>
      <c r="AB8446" s="148"/>
    </row>
    <row r="8447" spans="1:28" x14ac:dyDescent="0.2">
      <c r="A8447" s="150"/>
      <c r="B8447" s="149" t="str">
        <f t="shared" si="628"/>
        <v/>
      </c>
      <c r="D8447" s="144"/>
      <c r="G8447" s="147"/>
      <c r="X8447" s="146"/>
      <c r="Y8447" s="146"/>
      <c r="Z8447" s="199"/>
      <c r="AA8447" s="146"/>
      <c r="AB8447" s="148"/>
    </row>
    <row r="8448" spans="1:28" x14ac:dyDescent="0.2">
      <c r="A8448" s="150"/>
      <c r="B8448" s="149" t="str">
        <f t="shared" si="628"/>
        <v/>
      </c>
      <c r="D8448" s="144"/>
      <c r="G8448" s="147"/>
      <c r="X8448" s="146"/>
      <c r="Y8448" s="146"/>
      <c r="Z8448" s="199"/>
      <c r="AA8448" s="146"/>
      <c r="AB8448" s="148"/>
    </row>
    <row r="8449" spans="1:28" x14ac:dyDescent="0.2">
      <c r="A8449" s="150"/>
      <c r="B8449" s="149" t="str">
        <f t="shared" si="628"/>
        <v/>
      </c>
      <c r="D8449" s="144"/>
      <c r="G8449" s="147"/>
      <c r="X8449" s="146"/>
      <c r="Y8449" s="146"/>
      <c r="Z8449" s="199"/>
      <c r="AA8449" s="146"/>
      <c r="AB8449" s="148"/>
    </row>
    <row r="8450" spans="1:28" x14ac:dyDescent="0.2">
      <c r="A8450" s="150"/>
      <c r="B8450" s="149" t="str">
        <f t="shared" si="628"/>
        <v/>
      </c>
      <c r="D8450" s="144"/>
      <c r="G8450" s="147"/>
      <c r="X8450" s="146"/>
      <c r="Y8450" s="146"/>
      <c r="Z8450" s="199"/>
      <c r="AA8450" s="146"/>
      <c r="AB8450" s="148"/>
    </row>
    <row r="8451" spans="1:28" x14ac:dyDescent="0.2">
      <c r="A8451" s="150"/>
      <c r="B8451" s="149" t="str">
        <f t="shared" si="628"/>
        <v/>
      </c>
      <c r="D8451" s="144"/>
      <c r="G8451" s="147"/>
      <c r="X8451" s="146"/>
      <c r="Y8451" s="146"/>
      <c r="Z8451" s="199"/>
      <c r="AA8451" s="146"/>
      <c r="AB8451" s="148"/>
    </row>
    <row r="8452" spans="1:28" x14ac:dyDescent="0.2">
      <c r="A8452" s="150"/>
      <c r="B8452" s="149" t="str">
        <f t="shared" si="628"/>
        <v/>
      </c>
      <c r="D8452" s="144"/>
      <c r="G8452" s="147"/>
      <c r="X8452" s="146"/>
      <c r="Y8452" s="146"/>
      <c r="Z8452" s="199"/>
      <c r="AA8452" s="146"/>
      <c r="AB8452" s="148"/>
    </row>
    <row r="8453" spans="1:28" x14ac:dyDescent="0.2">
      <c r="A8453" s="150"/>
      <c r="B8453" s="149" t="str">
        <f t="shared" si="628"/>
        <v/>
      </c>
      <c r="D8453" s="144"/>
      <c r="G8453" s="147"/>
      <c r="X8453" s="146"/>
      <c r="Y8453" s="146"/>
      <c r="Z8453" s="199"/>
      <c r="AA8453" s="146"/>
      <c r="AB8453" s="148"/>
    </row>
    <row r="8454" spans="1:28" x14ac:dyDescent="0.2">
      <c r="A8454" s="150"/>
      <c r="B8454" s="149" t="str">
        <f t="shared" si="628"/>
        <v/>
      </c>
      <c r="D8454" s="144"/>
      <c r="G8454" s="147"/>
      <c r="X8454" s="146"/>
      <c r="Y8454" s="146"/>
      <c r="Z8454" s="199"/>
      <c r="AA8454" s="146"/>
      <c r="AB8454" s="148"/>
    </row>
    <row r="8455" spans="1:28" x14ac:dyDescent="0.2">
      <c r="A8455" s="150"/>
      <c r="B8455" s="149" t="str">
        <f t="shared" si="628"/>
        <v/>
      </c>
      <c r="D8455" s="144"/>
      <c r="G8455" s="147"/>
      <c r="X8455" s="146"/>
      <c r="Y8455" s="146"/>
      <c r="Z8455" s="199"/>
      <c r="AA8455" s="146"/>
      <c r="AB8455" s="148"/>
    </row>
    <row r="8456" spans="1:28" x14ac:dyDescent="0.2">
      <c r="A8456" s="150"/>
      <c r="B8456" s="149" t="str">
        <f t="shared" si="628"/>
        <v/>
      </c>
      <c r="D8456" s="144"/>
      <c r="G8456" s="147"/>
      <c r="X8456" s="146"/>
      <c r="Y8456" s="146"/>
      <c r="Z8456" s="199"/>
      <c r="AA8456" s="146"/>
      <c r="AB8456" s="148"/>
    </row>
    <row r="8457" spans="1:28" x14ac:dyDescent="0.2">
      <c r="A8457" s="150"/>
      <c r="B8457" s="149" t="str">
        <f t="shared" si="628"/>
        <v/>
      </c>
      <c r="D8457" s="144"/>
      <c r="G8457" s="147"/>
      <c r="X8457" s="146"/>
      <c r="Y8457" s="146"/>
      <c r="Z8457" s="199"/>
      <c r="AA8457" s="146"/>
      <c r="AB8457" s="148"/>
    </row>
    <row r="8458" spans="1:28" x14ac:dyDescent="0.2">
      <c r="A8458" s="150"/>
      <c r="B8458" s="149" t="str">
        <f t="shared" si="628"/>
        <v/>
      </c>
      <c r="D8458" s="144"/>
      <c r="G8458" s="147"/>
      <c r="X8458" s="146"/>
      <c r="Y8458" s="146"/>
      <c r="Z8458" s="199"/>
      <c r="AA8458" s="146"/>
      <c r="AB8458" s="148"/>
    </row>
    <row r="8459" spans="1:28" x14ac:dyDescent="0.2">
      <c r="A8459" s="150"/>
      <c r="B8459" s="149" t="str">
        <f t="shared" si="628"/>
        <v/>
      </c>
      <c r="D8459" s="144"/>
      <c r="G8459" s="147"/>
      <c r="X8459" s="146"/>
      <c r="Y8459" s="146"/>
      <c r="Z8459" s="199"/>
      <c r="AA8459" s="146"/>
      <c r="AB8459" s="148"/>
    </row>
    <row r="8460" spans="1:28" x14ac:dyDescent="0.2">
      <c r="A8460" s="150"/>
      <c r="B8460" s="149" t="str">
        <f t="shared" si="628"/>
        <v/>
      </c>
      <c r="D8460" s="144"/>
      <c r="G8460" s="147"/>
      <c r="X8460" s="146"/>
      <c r="Y8460" s="146"/>
      <c r="Z8460" s="199"/>
      <c r="AA8460" s="146"/>
      <c r="AB8460" s="148"/>
    </row>
    <row r="8461" spans="1:28" x14ac:dyDescent="0.2">
      <c r="A8461" s="150"/>
      <c r="B8461" s="149" t="str">
        <f t="shared" si="628"/>
        <v/>
      </c>
      <c r="D8461" s="144"/>
      <c r="G8461" s="147"/>
      <c r="X8461" s="146"/>
      <c r="Y8461" s="146"/>
      <c r="Z8461" s="199"/>
      <c r="AA8461" s="146"/>
      <c r="AB8461" s="148"/>
    </row>
    <row r="8462" spans="1:28" x14ac:dyDescent="0.2">
      <c r="A8462" s="150"/>
      <c r="B8462" s="149" t="str">
        <f t="shared" si="628"/>
        <v/>
      </c>
      <c r="D8462" s="144"/>
      <c r="G8462" s="147"/>
      <c r="X8462" s="146"/>
      <c r="Y8462" s="146"/>
      <c r="Z8462" s="199"/>
      <c r="AA8462" s="146"/>
      <c r="AB8462" s="148"/>
    </row>
    <row r="8463" spans="1:28" x14ac:dyDescent="0.2">
      <c r="A8463" s="150"/>
      <c r="B8463" s="149" t="str">
        <f t="shared" si="628"/>
        <v/>
      </c>
      <c r="D8463" s="144"/>
      <c r="G8463" s="147"/>
      <c r="X8463" s="146"/>
      <c r="Y8463" s="146"/>
      <c r="Z8463" s="199"/>
      <c r="AA8463" s="146"/>
      <c r="AB8463" s="148"/>
    </row>
    <row r="8464" spans="1:28" x14ac:dyDescent="0.2">
      <c r="A8464" s="150"/>
      <c r="B8464" s="149" t="str">
        <f t="shared" si="628"/>
        <v/>
      </c>
      <c r="D8464" s="144"/>
      <c r="G8464" s="147"/>
      <c r="X8464" s="146"/>
      <c r="Y8464" s="146"/>
      <c r="Z8464" s="199"/>
      <c r="AA8464" s="146"/>
      <c r="AB8464" s="148"/>
    </row>
    <row r="8465" spans="1:28" x14ac:dyDescent="0.2">
      <c r="A8465" s="150"/>
      <c r="B8465" s="149" t="str">
        <f t="shared" si="628"/>
        <v/>
      </c>
      <c r="D8465" s="144"/>
      <c r="G8465" s="147"/>
      <c r="X8465" s="146"/>
      <c r="Y8465" s="146"/>
      <c r="Z8465" s="199"/>
      <c r="AA8465" s="146"/>
      <c r="AB8465" s="148"/>
    </row>
    <row r="8466" spans="1:28" x14ac:dyDescent="0.2">
      <c r="A8466" s="150"/>
      <c r="B8466" s="149" t="str">
        <f t="shared" si="628"/>
        <v/>
      </c>
      <c r="D8466" s="144"/>
      <c r="G8466" s="147"/>
      <c r="X8466" s="146"/>
      <c r="Y8466" s="146"/>
      <c r="Z8466" s="199"/>
      <c r="AA8466" s="146"/>
      <c r="AB8466" s="148"/>
    </row>
    <row r="8467" spans="1:28" x14ac:dyDescent="0.2">
      <c r="A8467" s="150"/>
      <c r="B8467" s="149" t="str">
        <f t="shared" si="628"/>
        <v/>
      </c>
      <c r="D8467" s="144"/>
      <c r="G8467" s="147"/>
      <c r="X8467" s="146"/>
      <c r="Y8467" s="146"/>
      <c r="Z8467" s="199"/>
      <c r="AA8467" s="146"/>
      <c r="AB8467" s="148"/>
    </row>
    <row r="8468" spans="1:28" x14ac:dyDescent="0.2">
      <c r="A8468" s="150"/>
      <c r="B8468" s="149" t="str">
        <f t="shared" si="628"/>
        <v/>
      </c>
      <c r="D8468" s="144"/>
      <c r="G8468" s="147"/>
      <c r="X8468" s="146"/>
      <c r="Y8468" s="146"/>
      <c r="Z8468" s="199"/>
      <c r="AA8468" s="146"/>
      <c r="AB8468" s="148"/>
    </row>
    <row r="8469" spans="1:28" x14ac:dyDescent="0.2">
      <c r="A8469" s="150"/>
      <c r="B8469" s="149" t="str">
        <f t="shared" si="628"/>
        <v/>
      </c>
      <c r="D8469" s="144"/>
      <c r="G8469" s="147"/>
      <c r="X8469" s="146"/>
      <c r="Y8469" s="146"/>
      <c r="Z8469" s="199"/>
      <c r="AA8469" s="146"/>
      <c r="AB8469" s="148"/>
    </row>
    <row r="8470" spans="1:28" x14ac:dyDescent="0.2">
      <c r="A8470" s="150"/>
      <c r="B8470" s="149" t="str">
        <f t="shared" si="628"/>
        <v/>
      </c>
      <c r="D8470" s="144"/>
      <c r="G8470" s="147"/>
      <c r="X8470" s="146"/>
      <c r="Y8470" s="146"/>
      <c r="Z8470" s="199"/>
      <c r="AA8470" s="146"/>
      <c r="AB8470" s="148"/>
    </row>
    <row r="8471" spans="1:28" x14ac:dyDescent="0.2">
      <c r="A8471" s="150"/>
      <c r="B8471" s="149" t="str">
        <f t="shared" si="628"/>
        <v/>
      </c>
      <c r="D8471" s="144"/>
      <c r="G8471" s="147"/>
      <c r="X8471" s="146"/>
      <c r="Y8471" s="146"/>
      <c r="Z8471" s="199"/>
      <c r="AA8471" s="146"/>
      <c r="AB8471" s="148"/>
    </row>
    <row r="8472" spans="1:28" x14ac:dyDescent="0.2">
      <c r="A8472" s="150"/>
      <c r="B8472" s="149" t="str">
        <f t="shared" si="628"/>
        <v/>
      </c>
      <c r="D8472" s="144"/>
      <c r="G8472" s="147"/>
      <c r="X8472" s="146"/>
      <c r="Y8472" s="146"/>
      <c r="Z8472" s="199"/>
      <c r="AA8472" s="146"/>
      <c r="AB8472" s="148"/>
    </row>
    <row r="8473" spans="1:28" x14ac:dyDescent="0.2">
      <c r="A8473" s="150"/>
      <c r="B8473" s="149" t="str">
        <f t="shared" si="628"/>
        <v/>
      </c>
      <c r="D8473" s="144"/>
      <c r="G8473" s="147"/>
      <c r="X8473" s="146"/>
      <c r="Y8473" s="146"/>
      <c r="Z8473" s="199"/>
      <c r="AA8473" s="146"/>
      <c r="AB8473" s="148"/>
    </row>
    <row r="8474" spans="1:28" x14ac:dyDescent="0.2">
      <c r="A8474" s="150"/>
      <c r="B8474" s="149" t="str">
        <f t="shared" si="628"/>
        <v/>
      </c>
      <c r="D8474" s="144"/>
      <c r="G8474" s="147"/>
      <c r="X8474" s="146"/>
      <c r="Y8474" s="146"/>
      <c r="Z8474" s="199"/>
      <c r="AA8474" s="146"/>
      <c r="AB8474" s="148"/>
    </row>
    <row r="8475" spans="1:28" x14ac:dyDescent="0.2">
      <c r="A8475" s="150"/>
      <c r="B8475" s="149" t="str">
        <f t="shared" si="628"/>
        <v/>
      </c>
      <c r="D8475" s="144"/>
      <c r="G8475" s="147"/>
      <c r="X8475" s="146"/>
      <c r="Y8475" s="146"/>
      <c r="Z8475" s="199"/>
      <c r="AA8475" s="146"/>
      <c r="AB8475" s="148"/>
    </row>
    <row r="8476" spans="1:28" x14ac:dyDescent="0.2">
      <c r="A8476" s="150"/>
      <c r="B8476" s="149" t="str">
        <f t="shared" si="628"/>
        <v/>
      </c>
      <c r="D8476" s="144"/>
      <c r="G8476" s="147"/>
      <c r="X8476" s="146"/>
      <c r="Y8476" s="146"/>
      <c r="Z8476" s="199"/>
      <c r="AA8476" s="146"/>
      <c r="AB8476" s="148"/>
    </row>
    <row r="8477" spans="1:28" x14ac:dyDescent="0.2">
      <c r="A8477" s="150"/>
      <c r="B8477" s="149" t="str">
        <f t="shared" si="628"/>
        <v/>
      </c>
      <c r="D8477" s="144"/>
      <c r="G8477" s="147"/>
      <c r="X8477" s="146"/>
      <c r="Y8477" s="146"/>
      <c r="Z8477" s="199"/>
      <c r="AA8477" s="146"/>
      <c r="AB8477" s="148"/>
    </row>
    <row r="8478" spans="1:28" x14ac:dyDescent="0.2">
      <c r="A8478" s="150"/>
      <c r="B8478" s="149" t="str">
        <f t="shared" si="628"/>
        <v/>
      </c>
      <c r="D8478" s="144"/>
      <c r="G8478" s="147"/>
      <c r="X8478" s="146"/>
      <c r="Y8478" s="146"/>
      <c r="Z8478" s="199"/>
      <c r="AA8478" s="146"/>
      <c r="AB8478" s="148"/>
    </row>
    <row r="8479" spans="1:28" x14ac:dyDescent="0.2">
      <c r="A8479" s="150"/>
      <c r="B8479" s="149" t="str">
        <f t="shared" si="628"/>
        <v/>
      </c>
      <c r="D8479" s="144"/>
      <c r="G8479" s="147"/>
      <c r="X8479" s="146"/>
      <c r="Y8479" s="146"/>
      <c r="Z8479" s="199"/>
      <c r="AA8479" s="146"/>
      <c r="AB8479" s="148"/>
    </row>
    <row r="8480" spans="1:28" x14ac:dyDescent="0.2">
      <c r="A8480" s="150"/>
      <c r="B8480" s="149" t="str">
        <f t="shared" si="628"/>
        <v/>
      </c>
      <c r="D8480" s="144"/>
      <c r="G8480" s="147"/>
      <c r="X8480" s="146"/>
      <c r="Y8480" s="146"/>
      <c r="Z8480" s="199"/>
      <c r="AA8480" s="146"/>
      <c r="AB8480" s="148"/>
    </row>
    <row r="8481" spans="1:28" x14ac:dyDescent="0.2">
      <c r="A8481" s="150"/>
      <c r="B8481" s="149" t="str">
        <f t="shared" si="628"/>
        <v/>
      </c>
      <c r="D8481" s="144"/>
      <c r="G8481" s="147"/>
      <c r="X8481" s="146"/>
      <c r="Y8481" s="146"/>
      <c r="Z8481" s="199"/>
      <c r="AA8481" s="146"/>
      <c r="AB8481" s="148"/>
    </row>
    <row r="8482" spans="1:28" x14ac:dyDescent="0.2">
      <c r="A8482" s="150"/>
      <c r="B8482" s="149" t="str">
        <f t="shared" si="628"/>
        <v/>
      </c>
      <c r="D8482" s="144"/>
      <c r="G8482" s="147"/>
      <c r="X8482" s="146"/>
      <c r="Y8482" s="146"/>
      <c r="Z8482" s="199"/>
      <c r="AA8482" s="146"/>
      <c r="AB8482" s="148"/>
    </row>
    <row r="8483" spans="1:28" x14ac:dyDescent="0.2">
      <c r="A8483" s="150"/>
      <c r="B8483" s="149" t="str">
        <f t="shared" si="628"/>
        <v/>
      </c>
      <c r="D8483" s="144"/>
      <c r="G8483" s="147"/>
      <c r="X8483" s="146"/>
      <c r="Y8483" s="146"/>
      <c r="Z8483" s="199"/>
      <c r="AA8483" s="146"/>
      <c r="AB8483" s="148"/>
    </row>
    <row r="8484" spans="1:28" x14ac:dyDescent="0.2">
      <c r="A8484" s="150"/>
      <c r="B8484" s="149" t="str">
        <f t="shared" si="628"/>
        <v/>
      </c>
      <c r="D8484" s="144"/>
      <c r="G8484" s="147"/>
      <c r="X8484" s="146"/>
      <c r="Y8484" s="146"/>
      <c r="Z8484" s="199"/>
      <c r="AA8484" s="146"/>
      <c r="AB8484" s="148"/>
    </row>
    <row r="8485" spans="1:28" x14ac:dyDescent="0.2">
      <c r="A8485" s="150"/>
      <c r="B8485" s="149" t="str">
        <f t="shared" si="628"/>
        <v/>
      </c>
      <c r="D8485" s="144"/>
      <c r="G8485" s="147"/>
      <c r="X8485" s="146"/>
      <c r="Y8485" s="146"/>
      <c r="Z8485" s="199"/>
      <c r="AA8485" s="146"/>
      <c r="AB8485" s="148"/>
    </row>
    <row r="8486" spans="1:28" x14ac:dyDescent="0.2">
      <c r="A8486" s="150"/>
      <c r="B8486" s="149" t="str">
        <f t="shared" si="628"/>
        <v/>
      </c>
      <c r="D8486" s="144"/>
      <c r="G8486" s="147"/>
      <c r="X8486" s="146"/>
      <c r="Y8486" s="146"/>
      <c r="Z8486" s="199"/>
      <c r="AA8486" s="146"/>
      <c r="AB8486" s="148"/>
    </row>
    <row r="8487" spans="1:28" x14ac:dyDescent="0.2">
      <c r="A8487" s="150"/>
      <c r="B8487" s="149" t="str">
        <f t="shared" si="628"/>
        <v/>
      </c>
      <c r="D8487" s="144"/>
      <c r="G8487" s="147"/>
      <c r="X8487" s="146"/>
      <c r="Y8487" s="146"/>
      <c r="Z8487" s="199"/>
      <c r="AA8487" s="146"/>
      <c r="AB8487" s="148"/>
    </row>
    <row r="8488" spans="1:28" x14ac:dyDescent="0.2">
      <c r="A8488" s="150"/>
      <c r="B8488" s="149" t="str">
        <f t="shared" si="628"/>
        <v/>
      </c>
      <c r="D8488" s="144"/>
      <c r="G8488" s="147"/>
      <c r="X8488" s="146"/>
      <c r="Y8488" s="146"/>
      <c r="Z8488" s="199"/>
      <c r="AA8488" s="146"/>
      <c r="AB8488" s="148"/>
    </row>
    <row r="8489" spans="1:28" x14ac:dyDescent="0.2">
      <c r="A8489" s="150"/>
      <c r="B8489" s="149" t="str">
        <f t="shared" si="628"/>
        <v/>
      </c>
      <c r="D8489" s="144"/>
      <c r="G8489" s="147"/>
      <c r="X8489" s="146"/>
      <c r="Y8489" s="146"/>
      <c r="Z8489" s="199"/>
      <c r="AA8489" s="146"/>
      <c r="AB8489" s="148"/>
    </row>
    <row r="8490" spans="1:28" x14ac:dyDescent="0.2">
      <c r="A8490" s="150"/>
      <c r="B8490" s="149" t="str">
        <f t="shared" si="628"/>
        <v/>
      </c>
      <c r="D8490" s="144"/>
      <c r="G8490" s="147"/>
      <c r="X8490" s="146"/>
      <c r="Y8490" s="146"/>
      <c r="Z8490" s="199"/>
      <c r="AA8490" s="146"/>
      <c r="AB8490" s="148"/>
    </row>
    <row r="8491" spans="1:28" x14ac:dyDescent="0.2">
      <c r="A8491" s="150"/>
      <c r="B8491" s="149" t="str">
        <f t="shared" si="628"/>
        <v/>
      </c>
      <c r="D8491" s="144"/>
      <c r="G8491" s="147"/>
      <c r="X8491" s="146"/>
      <c r="Y8491" s="146"/>
      <c r="Z8491" s="199"/>
      <c r="AA8491" s="146"/>
      <c r="AB8491" s="148"/>
    </row>
    <row r="8492" spans="1:28" x14ac:dyDescent="0.2">
      <c r="A8492" s="150"/>
      <c r="B8492" s="149" t="str">
        <f t="shared" si="628"/>
        <v/>
      </c>
      <c r="D8492" s="144"/>
      <c r="G8492" s="147"/>
      <c r="X8492" s="146"/>
      <c r="Y8492" s="146"/>
      <c r="Z8492" s="199"/>
      <c r="AA8492" s="146"/>
      <c r="AB8492" s="148"/>
    </row>
    <row r="8493" spans="1:28" x14ac:dyDescent="0.2">
      <c r="A8493" s="150"/>
      <c r="B8493" s="149" t="str">
        <f t="shared" si="628"/>
        <v/>
      </c>
      <c r="D8493" s="144"/>
      <c r="G8493" s="147"/>
      <c r="X8493" s="146"/>
      <c r="Y8493" s="146"/>
      <c r="Z8493" s="199"/>
      <c r="AA8493" s="146"/>
      <c r="AB8493" s="148"/>
    </row>
    <row r="8494" spans="1:28" x14ac:dyDescent="0.2">
      <c r="A8494" s="150"/>
      <c r="B8494" s="149" t="str">
        <f t="shared" si="628"/>
        <v/>
      </c>
      <c r="D8494" s="144"/>
      <c r="G8494" s="147"/>
      <c r="X8494" s="146"/>
      <c r="Y8494" s="146"/>
      <c r="Z8494" s="199"/>
      <c r="AA8494" s="146"/>
      <c r="AB8494" s="148"/>
    </row>
    <row r="8495" spans="1:28" x14ac:dyDescent="0.2">
      <c r="A8495" s="150"/>
      <c r="B8495" s="149" t="str">
        <f t="shared" si="628"/>
        <v/>
      </c>
      <c r="D8495" s="144"/>
      <c r="G8495" s="147"/>
      <c r="X8495" s="146"/>
      <c r="Y8495" s="146"/>
      <c r="Z8495" s="199"/>
      <c r="AA8495" s="146"/>
      <c r="AB8495" s="148"/>
    </row>
    <row r="8496" spans="1:28" x14ac:dyDescent="0.2">
      <c r="A8496" s="150"/>
      <c r="B8496" s="149" t="str">
        <f t="shared" si="628"/>
        <v/>
      </c>
      <c r="D8496" s="144"/>
      <c r="G8496" s="147"/>
      <c r="X8496" s="146"/>
      <c r="Y8496" s="146"/>
      <c r="Z8496" s="199"/>
      <c r="AA8496" s="146"/>
      <c r="AB8496" s="148"/>
    </row>
    <row r="8497" spans="1:28" x14ac:dyDescent="0.2">
      <c r="A8497" s="150"/>
      <c r="B8497" s="149" t="str">
        <f t="shared" si="628"/>
        <v/>
      </c>
      <c r="D8497" s="144"/>
      <c r="G8497" s="147"/>
      <c r="X8497" s="146"/>
      <c r="Y8497" s="146"/>
      <c r="Z8497" s="199"/>
      <c r="AA8497" s="146"/>
      <c r="AB8497" s="148"/>
    </row>
    <row r="8498" spans="1:28" x14ac:dyDescent="0.2">
      <c r="A8498" s="150"/>
      <c r="B8498" s="149" t="str">
        <f t="shared" si="628"/>
        <v/>
      </c>
      <c r="D8498" s="144"/>
      <c r="G8498" s="147"/>
      <c r="X8498" s="146"/>
      <c r="Y8498" s="146"/>
      <c r="Z8498" s="199"/>
      <c r="AA8498" s="146"/>
      <c r="AB8498" s="148"/>
    </row>
    <row r="8499" spans="1:28" x14ac:dyDescent="0.2">
      <c r="A8499" s="150"/>
      <c r="B8499" s="149" t="str">
        <f t="shared" si="628"/>
        <v/>
      </c>
      <c r="D8499" s="144"/>
      <c r="G8499" s="147"/>
      <c r="X8499" s="146"/>
      <c r="Y8499" s="146"/>
      <c r="Z8499" s="199"/>
      <c r="AA8499" s="146"/>
      <c r="AB8499" s="148"/>
    </row>
    <row r="8500" spans="1:28" x14ac:dyDescent="0.2">
      <c r="A8500" s="150"/>
      <c r="B8500" s="149" t="str">
        <f t="shared" si="628"/>
        <v/>
      </c>
      <c r="D8500" s="144"/>
      <c r="G8500" s="147"/>
      <c r="X8500" s="146"/>
      <c r="Y8500" s="146"/>
      <c r="Z8500" s="199"/>
      <c r="AA8500" s="146"/>
      <c r="AB8500" s="148"/>
    </row>
    <row r="8501" spans="1:28" x14ac:dyDescent="0.2">
      <c r="A8501" s="150"/>
      <c r="B8501" s="149" t="str">
        <f t="shared" si="628"/>
        <v/>
      </c>
      <c r="D8501" s="144"/>
      <c r="G8501" s="147"/>
      <c r="X8501" s="146"/>
      <c r="Y8501" s="146"/>
      <c r="Z8501" s="199"/>
      <c r="AA8501" s="146"/>
      <c r="AB8501" s="148"/>
    </row>
    <row r="8502" spans="1:28" x14ac:dyDescent="0.2">
      <c r="A8502" s="150"/>
      <c r="B8502" s="149" t="str">
        <f t="shared" ref="B8502:B8565" si="629">IF(D8502="","",B8501+$N$5/24+0.000000001)</f>
        <v/>
      </c>
      <c r="D8502" s="144"/>
      <c r="G8502" s="147"/>
      <c r="X8502" s="146"/>
      <c r="Y8502" s="146"/>
      <c r="Z8502" s="199"/>
      <c r="AA8502" s="146"/>
      <c r="AB8502" s="148"/>
    </row>
    <row r="8503" spans="1:28" x14ac:dyDescent="0.2">
      <c r="A8503" s="150"/>
      <c r="B8503" s="149" t="str">
        <f t="shared" si="629"/>
        <v/>
      </c>
      <c r="D8503" s="144"/>
      <c r="G8503" s="147"/>
      <c r="X8503" s="146"/>
      <c r="Y8503" s="146"/>
      <c r="Z8503" s="199"/>
      <c r="AA8503" s="146"/>
      <c r="AB8503" s="148"/>
    </row>
    <row r="8504" spans="1:28" x14ac:dyDescent="0.2">
      <c r="A8504" s="150"/>
      <c r="B8504" s="149" t="str">
        <f t="shared" si="629"/>
        <v/>
      </c>
      <c r="D8504" s="144"/>
      <c r="G8504" s="147"/>
      <c r="X8504" s="146"/>
      <c r="Y8504" s="146"/>
      <c r="Z8504" s="199"/>
      <c r="AA8504" s="146"/>
      <c r="AB8504" s="148"/>
    </row>
    <row r="8505" spans="1:28" x14ac:dyDescent="0.2">
      <c r="A8505" s="150"/>
      <c r="B8505" s="149" t="str">
        <f t="shared" si="629"/>
        <v/>
      </c>
      <c r="D8505" s="144"/>
      <c r="G8505" s="147"/>
      <c r="X8505" s="146"/>
      <c r="Y8505" s="146"/>
      <c r="Z8505" s="199"/>
      <c r="AA8505" s="146"/>
      <c r="AB8505" s="148"/>
    </row>
    <row r="8506" spans="1:28" x14ac:dyDescent="0.2">
      <c r="A8506" s="150"/>
      <c r="B8506" s="149" t="str">
        <f t="shared" si="629"/>
        <v/>
      </c>
      <c r="D8506" s="144"/>
      <c r="G8506" s="147"/>
      <c r="X8506" s="146"/>
      <c r="Y8506" s="146"/>
      <c r="Z8506" s="199"/>
      <c r="AA8506" s="146"/>
      <c r="AB8506" s="148"/>
    </row>
    <row r="8507" spans="1:28" x14ac:dyDescent="0.2">
      <c r="A8507" s="150"/>
      <c r="B8507" s="149" t="str">
        <f t="shared" si="629"/>
        <v/>
      </c>
      <c r="D8507" s="144"/>
      <c r="G8507" s="147"/>
      <c r="X8507" s="146"/>
      <c r="Y8507" s="146"/>
      <c r="Z8507" s="199"/>
      <c r="AA8507" s="146"/>
      <c r="AB8507" s="148"/>
    </row>
    <row r="8508" spans="1:28" x14ac:dyDescent="0.2">
      <c r="A8508" s="150"/>
      <c r="B8508" s="149" t="str">
        <f t="shared" si="629"/>
        <v/>
      </c>
      <c r="D8508" s="144"/>
      <c r="G8508" s="147"/>
      <c r="X8508" s="146"/>
      <c r="Y8508" s="146"/>
      <c r="Z8508" s="199"/>
      <c r="AA8508" s="146"/>
      <c r="AB8508" s="148"/>
    </row>
    <row r="8509" spans="1:28" x14ac:dyDescent="0.2">
      <c r="A8509" s="150"/>
      <c r="B8509" s="149" t="str">
        <f t="shared" si="629"/>
        <v/>
      </c>
      <c r="D8509" s="144"/>
      <c r="G8509" s="147"/>
      <c r="X8509" s="146"/>
      <c r="Y8509" s="146"/>
      <c r="Z8509" s="199"/>
      <c r="AA8509" s="146"/>
      <c r="AB8509" s="148"/>
    </row>
    <row r="8510" spans="1:28" x14ac:dyDescent="0.2">
      <c r="A8510" s="150"/>
      <c r="B8510" s="149" t="str">
        <f t="shared" si="629"/>
        <v/>
      </c>
      <c r="D8510" s="144"/>
      <c r="G8510" s="147"/>
      <c r="X8510" s="146"/>
      <c r="Y8510" s="146"/>
      <c r="Z8510" s="199"/>
      <c r="AA8510" s="146"/>
      <c r="AB8510" s="148"/>
    </row>
    <row r="8511" spans="1:28" x14ac:dyDescent="0.2">
      <c r="A8511" s="150"/>
      <c r="B8511" s="149" t="str">
        <f t="shared" si="629"/>
        <v/>
      </c>
      <c r="D8511" s="144"/>
      <c r="G8511" s="147"/>
      <c r="X8511" s="146"/>
      <c r="Y8511" s="146"/>
      <c r="Z8511" s="199"/>
      <c r="AA8511" s="146"/>
      <c r="AB8511" s="148"/>
    </row>
    <row r="8512" spans="1:28" x14ac:dyDescent="0.2">
      <c r="A8512" s="150"/>
      <c r="B8512" s="149" t="str">
        <f t="shared" si="629"/>
        <v/>
      </c>
      <c r="D8512" s="144"/>
      <c r="G8512" s="147"/>
      <c r="X8512" s="146"/>
      <c r="Y8512" s="146"/>
      <c r="Z8512" s="199"/>
      <c r="AA8512" s="146"/>
      <c r="AB8512" s="148"/>
    </row>
    <row r="8513" spans="1:28" x14ac:dyDescent="0.2">
      <c r="A8513" s="150"/>
      <c r="B8513" s="149" t="str">
        <f t="shared" si="629"/>
        <v/>
      </c>
      <c r="D8513" s="144"/>
      <c r="G8513" s="147"/>
      <c r="X8513" s="146"/>
      <c r="Y8513" s="146"/>
      <c r="Z8513" s="199"/>
      <c r="AA8513" s="146"/>
      <c r="AB8513" s="148"/>
    </row>
    <row r="8514" spans="1:28" x14ac:dyDescent="0.2">
      <c r="A8514" s="150"/>
      <c r="B8514" s="149" t="str">
        <f t="shared" si="629"/>
        <v/>
      </c>
      <c r="D8514" s="144"/>
      <c r="G8514" s="147"/>
      <c r="X8514" s="146"/>
      <c r="Y8514" s="146"/>
      <c r="Z8514" s="199"/>
      <c r="AA8514" s="146"/>
      <c r="AB8514" s="148"/>
    </row>
    <row r="8515" spans="1:28" x14ac:dyDescent="0.2">
      <c r="A8515" s="150"/>
      <c r="B8515" s="149" t="str">
        <f t="shared" si="629"/>
        <v/>
      </c>
      <c r="D8515" s="144"/>
      <c r="G8515" s="147"/>
      <c r="X8515" s="146"/>
      <c r="Y8515" s="146"/>
      <c r="Z8515" s="199"/>
      <c r="AA8515" s="146"/>
      <c r="AB8515" s="148"/>
    </row>
    <row r="8516" spans="1:28" x14ac:dyDescent="0.2">
      <c r="A8516" s="150"/>
      <c r="B8516" s="149" t="str">
        <f t="shared" si="629"/>
        <v/>
      </c>
      <c r="D8516" s="144"/>
      <c r="G8516" s="147"/>
      <c r="X8516" s="146"/>
      <c r="Y8516" s="146"/>
      <c r="Z8516" s="199"/>
      <c r="AA8516" s="146"/>
      <c r="AB8516" s="148"/>
    </row>
    <row r="8517" spans="1:28" x14ac:dyDescent="0.2">
      <c r="A8517" s="150"/>
      <c r="B8517" s="149" t="str">
        <f t="shared" si="629"/>
        <v/>
      </c>
      <c r="D8517" s="144"/>
      <c r="G8517" s="147"/>
      <c r="X8517" s="146"/>
      <c r="Y8517" s="146"/>
      <c r="Z8517" s="199"/>
      <c r="AA8517" s="146"/>
      <c r="AB8517" s="148"/>
    </row>
    <row r="8518" spans="1:28" x14ac:dyDescent="0.2">
      <c r="A8518" s="150"/>
      <c r="B8518" s="149" t="str">
        <f t="shared" si="629"/>
        <v/>
      </c>
      <c r="D8518" s="144"/>
      <c r="G8518" s="147"/>
      <c r="X8518" s="146"/>
      <c r="Y8518" s="146"/>
      <c r="Z8518" s="199"/>
      <c r="AA8518" s="146"/>
      <c r="AB8518" s="148"/>
    </row>
    <row r="8519" spans="1:28" x14ac:dyDescent="0.2">
      <c r="A8519" s="150"/>
      <c r="B8519" s="149" t="str">
        <f t="shared" si="629"/>
        <v/>
      </c>
      <c r="D8519" s="144"/>
      <c r="G8519" s="147"/>
      <c r="X8519" s="146"/>
      <c r="Y8519" s="146"/>
      <c r="Z8519" s="199"/>
      <c r="AA8519" s="146"/>
      <c r="AB8519" s="148"/>
    </row>
    <row r="8520" spans="1:28" x14ac:dyDescent="0.2">
      <c r="A8520" s="150"/>
      <c r="B8520" s="149" t="str">
        <f t="shared" si="629"/>
        <v/>
      </c>
      <c r="D8520" s="144"/>
      <c r="G8520" s="147"/>
      <c r="X8520" s="146"/>
      <c r="Y8520" s="146"/>
      <c r="Z8520" s="199"/>
      <c r="AA8520" s="146"/>
      <c r="AB8520" s="148"/>
    </row>
    <row r="8521" spans="1:28" x14ac:dyDescent="0.2">
      <c r="A8521" s="150"/>
      <c r="B8521" s="149" t="str">
        <f t="shared" si="629"/>
        <v/>
      </c>
      <c r="D8521" s="144"/>
      <c r="G8521" s="147"/>
      <c r="X8521" s="146"/>
      <c r="Y8521" s="146"/>
      <c r="Z8521" s="199"/>
      <c r="AA8521" s="146"/>
      <c r="AB8521" s="148"/>
    </row>
    <row r="8522" spans="1:28" x14ac:dyDescent="0.2">
      <c r="A8522" s="150"/>
      <c r="B8522" s="149" t="str">
        <f t="shared" si="629"/>
        <v/>
      </c>
      <c r="D8522" s="144"/>
      <c r="G8522" s="147"/>
      <c r="X8522" s="146"/>
      <c r="Y8522" s="146"/>
      <c r="Z8522" s="199"/>
      <c r="AA8522" s="146"/>
      <c r="AB8522" s="148"/>
    </row>
    <row r="8523" spans="1:28" x14ac:dyDescent="0.2">
      <c r="A8523" s="150"/>
      <c r="B8523" s="149" t="str">
        <f t="shared" si="629"/>
        <v/>
      </c>
      <c r="D8523" s="144"/>
      <c r="G8523" s="147"/>
      <c r="X8523" s="146"/>
      <c r="Y8523" s="146"/>
      <c r="Z8523" s="199"/>
      <c r="AA8523" s="146"/>
      <c r="AB8523" s="148"/>
    </row>
    <row r="8524" spans="1:28" x14ac:dyDescent="0.2">
      <c r="A8524" s="150"/>
      <c r="B8524" s="149" t="str">
        <f t="shared" si="629"/>
        <v/>
      </c>
      <c r="D8524" s="144"/>
      <c r="G8524" s="147"/>
      <c r="X8524" s="146"/>
      <c r="Y8524" s="146"/>
      <c r="Z8524" s="199"/>
      <c r="AA8524" s="146"/>
      <c r="AB8524" s="148"/>
    </row>
    <row r="8525" spans="1:28" x14ac:dyDescent="0.2">
      <c r="A8525" s="150"/>
      <c r="B8525" s="149" t="str">
        <f t="shared" si="629"/>
        <v/>
      </c>
      <c r="D8525" s="144"/>
      <c r="G8525" s="147"/>
      <c r="X8525" s="146"/>
      <c r="Y8525" s="146"/>
      <c r="Z8525" s="199"/>
      <c r="AA8525" s="146"/>
      <c r="AB8525" s="148"/>
    </row>
    <row r="8526" spans="1:28" x14ac:dyDescent="0.2">
      <c r="A8526" s="150"/>
      <c r="B8526" s="149" t="str">
        <f t="shared" si="629"/>
        <v/>
      </c>
      <c r="D8526" s="144"/>
      <c r="G8526" s="147"/>
      <c r="X8526" s="146"/>
      <c r="Y8526" s="146"/>
      <c r="Z8526" s="199"/>
      <c r="AA8526" s="146"/>
      <c r="AB8526" s="148"/>
    </row>
    <row r="8527" spans="1:28" x14ac:dyDescent="0.2">
      <c r="A8527" s="150"/>
      <c r="B8527" s="149" t="str">
        <f t="shared" si="629"/>
        <v/>
      </c>
      <c r="D8527" s="144"/>
      <c r="G8527" s="147"/>
      <c r="X8527" s="146"/>
      <c r="Y8527" s="146"/>
      <c r="Z8527" s="199"/>
      <c r="AA8527" s="146"/>
      <c r="AB8527" s="148"/>
    </row>
    <row r="8528" spans="1:28" x14ac:dyDescent="0.2">
      <c r="A8528" s="150"/>
      <c r="B8528" s="149" t="str">
        <f t="shared" si="629"/>
        <v/>
      </c>
      <c r="D8528" s="144"/>
      <c r="G8528" s="147"/>
      <c r="X8528" s="146"/>
      <c r="Y8528" s="146"/>
      <c r="Z8528" s="199"/>
      <c r="AA8528" s="146"/>
      <c r="AB8528" s="148"/>
    </row>
    <row r="8529" spans="1:28" x14ac:dyDescent="0.2">
      <c r="A8529" s="150"/>
      <c r="B8529" s="149" t="str">
        <f t="shared" si="629"/>
        <v/>
      </c>
      <c r="D8529" s="144"/>
      <c r="G8529" s="147"/>
      <c r="X8529" s="146"/>
      <c r="Y8529" s="146"/>
      <c r="Z8529" s="199"/>
      <c r="AA8529" s="146"/>
      <c r="AB8529" s="148"/>
    </row>
    <row r="8530" spans="1:28" x14ac:dyDescent="0.2">
      <c r="A8530" s="150"/>
      <c r="B8530" s="149" t="str">
        <f t="shared" si="629"/>
        <v/>
      </c>
      <c r="D8530" s="144"/>
      <c r="G8530" s="147"/>
      <c r="X8530" s="146"/>
      <c r="Y8530" s="146"/>
      <c r="Z8530" s="199"/>
      <c r="AA8530" s="146"/>
      <c r="AB8530" s="148"/>
    </row>
    <row r="8531" spans="1:28" x14ac:dyDescent="0.2">
      <c r="A8531" s="150"/>
      <c r="B8531" s="149" t="str">
        <f t="shared" si="629"/>
        <v/>
      </c>
      <c r="D8531" s="144"/>
      <c r="G8531" s="147"/>
      <c r="X8531" s="146"/>
      <c r="Y8531" s="146"/>
      <c r="Z8531" s="199"/>
      <c r="AA8531" s="146"/>
      <c r="AB8531" s="148"/>
    </row>
    <row r="8532" spans="1:28" x14ac:dyDescent="0.2">
      <c r="A8532" s="150"/>
      <c r="B8532" s="149" t="str">
        <f t="shared" si="629"/>
        <v/>
      </c>
      <c r="D8532" s="144"/>
      <c r="G8532" s="147"/>
      <c r="X8532" s="146"/>
      <c r="Y8532" s="146"/>
      <c r="Z8532" s="199"/>
      <c r="AA8532" s="146"/>
      <c r="AB8532" s="148"/>
    </row>
    <row r="8533" spans="1:28" x14ac:dyDescent="0.2">
      <c r="A8533" s="150"/>
      <c r="B8533" s="149" t="str">
        <f t="shared" si="629"/>
        <v/>
      </c>
      <c r="D8533" s="144"/>
      <c r="G8533" s="147"/>
      <c r="X8533" s="146"/>
      <c r="Y8533" s="146"/>
      <c r="Z8533" s="199"/>
      <c r="AA8533" s="146"/>
      <c r="AB8533" s="148"/>
    </row>
    <row r="8534" spans="1:28" x14ac:dyDescent="0.2">
      <c r="A8534" s="150"/>
      <c r="B8534" s="149" t="str">
        <f t="shared" si="629"/>
        <v/>
      </c>
      <c r="D8534" s="144"/>
      <c r="G8534" s="147"/>
      <c r="X8534" s="146"/>
      <c r="Y8534" s="146"/>
      <c r="Z8534" s="199"/>
      <c r="AA8534" s="146"/>
      <c r="AB8534" s="148"/>
    </row>
    <row r="8535" spans="1:28" x14ac:dyDescent="0.2">
      <c r="A8535" s="150"/>
      <c r="B8535" s="149" t="str">
        <f t="shared" si="629"/>
        <v/>
      </c>
      <c r="D8535" s="144"/>
      <c r="G8535" s="147"/>
      <c r="X8535" s="146"/>
      <c r="Y8535" s="146"/>
      <c r="Z8535" s="199"/>
      <c r="AA8535" s="146"/>
      <c r="AB8535" s="148"/>
    </row>
    <row r="8536" spans="1:28" x14ac:dyDescent="0.2">
      <c r="A8536" s="150"/>
      <c r="B8536" s="149" t="str">
        <f t="shared" si="629"/>
        <v/>
      </c>
      <c r="D8536" s="144"/>
      <c r="G8536" s="147"/>
      <c r="X8536" s="146"/>
      <c r="Y8536" s="146"/>
      <c r="Z8536" s="199"/>
      <c r="AA8536" s="146"/>
      <c r="AB8536" s="148"/>
    </row>
    <row r="8537" spans="1:28" x14ac:dyDescent="0.2">
      <c r="A8537" s="150"/>
      <c r="B8537" s="149" t="str">
        <f t="shared" si="629"/>
        <v/>
      </c>
      <c r="D8537" s="144"/>
      <c r="G8537" s="147"/>
      <c r="X8537" s="146"/>
      <c r="Y8537" s="146"/>
      <c r="Z8537" s="199"/>
      <c r="AA8537" s="146"/>
      <c r="AB8537" s="148"/>
    </row>
    <row r="8538" spans="1:28" x14ac:dyDescent="0.2">
      <c r="A8538" s="150"/>
      <c r="B8538" s="149" t="str">
        <f t="shared" si="629"/>
        <v/>
      </c>
      <c r="D8538" s="144"/>
      <c r="G8538" s="147"/>
      <c r="X8538" s="146"/>
      <c r="Y8538" s="146"/>
      <c r="Z8538" s="199"/>
      <c r="AA8538" s="146"/>
      <c r="AB8538" s="148"/>
    </row>
    <row r="8539" spans="1:28" x14ac:dyDescent="0.2">
      <c r="A8539" s="150"/>
      <c r="B8539" s="149" t="str">
        <f t="shared" si="629"/>
        <v/>
      </c>
      <c r="D8539" s="144"/>
      <c r="G8539" s="147"/>
      <c r="X8539" s="146"/>
      <c r="Y8539" s="146"/>
      <c r="Z8539" s="199"/>
      <c r="AA8539" s="146"/>
      <c r="AB8539" s="148"/>
    </row>
    <row r="8540" spans="1:28" x14ac:dyDescent="0.2">
      <c r="A8540" s="150"/>
      <c r="B8540" s="149" t="str">
        <f t="shared" si="629"/>
        <v/>
      </c>
      <c r="D8540" s="144"/>
      <c r="G8540" s="147"/>
      <c r="X8540" s="146"/>
      <c r="Y8540" s="146"/>
      <c r="Z8540" s="199"/>
      <c r="AA8540" s="146"/>
      <c r="AB8540" s="148"/>
    </row>
    <row r="8541" spans="1:28" x14ac:dyDescent="0.2">
      <c r="A8541" s="150"/>
      <c r="B8541" s="149" t="str">
        <f t="shared" si="629"/>
        <v/>
      </c>
      <c r="D8541" s="144"/>
      <c r="G8541" s="147"/>
      <c r="X8541" s="146"/>
      <c r="Y8541" s="146"/>
      <c r="Z8541" s="199"/>
      <c r="AA8541" s="146"/>
      <c r="AB8541" s="148"/>
    </row>
    <row r="8542" spans="1:28" x14ac:dyDescent="0.2">
      <c r="A8542" s="150"/>
      <c r="B8542" s="149" t="str">
        <f t="shared" si="629"/>
        <v/>
      </c>
      <c r="D8542" s="144"/>
      <c r="G8542" s="147"/>
      <c r="X8542" s="146"/>
      <c r="Y8542" s="146"/>
      <c r="Z8542" s="199"/>
      <c r="AA8542" s="146"/>
      <c r="AB8542" s="148"/>
    </row>
    <row r="8543" spans="1:28" x14ac:dyDescent="0.2">
      <c r="A8543" s="150"/>
      <c r="B8543" s="149" t="str">
        <f t="shared" si="629"/>
        <v/>
      </c>
      <c r="D8543" s="144"/>
      <c r="G8543" s="147"/>
      <c r="X8543" s="146"/>
      <c r="Y8543" s="146"/>
      <c r="Z8543" s="199"/>
      <c r="AA8543" s="146"/>
      <c r="AB8543" s="148"/>
    </row>
    <row r="8544" spans="1:28" x14ac:dyDescent="0.2">
      <c r="A8544" s="150"/>
      <c r="B8544" s="149" t="str">
        <f t="shared" si="629"/>
        <v/>
      </c>
      <c r="D8544" s="144"/>
      <c r="G8544" s="147"/>
      <c r="X8544" s="146"/>
      <c r="Y8544" s="146"/>
      <c r="Z8544" s="199"/>
      <c r="AA8544" s="146"/>
      <c r="AB8544" s="148"/>
    </row>
    <row r="8545" spans="1:28" x14ac:dyDescent="0.2">
      <c r="A8545" s="150"/>
      <c r="B8545" s="149" t="str">
        <f t="shared" si="629"/>
        <v/>
      </c>
      <c r="D8545" s="144"/>
      <c r="G8545" s="147"/>
      <c r="X8545" s="146"/>
      <c r="Y8545" s="146"/>
      <c r="Z8545" s="199"/>
      <c r="AA8545" s="146"/>
      <c r="AB8545" s="148"/>
    </row>
    <row r="8546" spans="1:28" x14ac:dyDescent="0.2">
      <c r="A8546" s="150"/>
      <c r="B8546" s="149" t="str">
        <f t="shared" si="629"/>
        <v/>
      </c>
      <c r="D8546" s="144"/>
      <c r="G8546" s="147"/>
      <c r="X8546" s="146"/>
      <c r="Y8546" s="146"/>
      <c r="Z8546" s="199"/>
      <c r="AA8546" s="146"/>
      <c r="AB8546" s="148"/>
    </row>
    <row r="8547" spans="1:28" x14ac:dyDescent="0.2">
      <c r="A8547" s="150"/>
      <c r="B8547" s="149" t="str">
        <f t="shared" si="629"/>
        <v/>
      </c>
      <c r="D8547" s="144"/>
      <c r="G8547" s="147"/>
      <c r="X8547" s="146"/>
      <c r="Y8547" s="146"/>
      <c r="Z8547" s="199"/>
      <c r="AA8547" s="146"/>
      <c r="AB8547" s="148"/>
    </row>
    <row r="8548" spans="1:28" x14ac:dyDescent="0.2">
      <c r="A8548" s="150"/>
      <c r="B8548" s="149" t="str">
        <f t="shared" si="629"/>
        <v/>
      </c>
      <c r="D8548" s="144"/>
      <c r="G8548" s="147"/>
      <c r="X8548" s="146"/>
      <c r="Y8548" s="146"/>
      <c r="Z8548" s="199"/>
      <c r="AA8548" s="146"/>
      <c r="AB8548" s="148"/>
    </row>
    <row r="8549" spans="1:28" x14ac:dyDescent="0.2">
      <c r="A8549" s="150"/>
      <c r="B8549" s="149" t="str">
        <f t="shared" si="629"/>
        <v/>
      </c>
      <c r="D8549" s="144"/>
      <c r="G8549" s="147"/>
      <c r="X8549" s="146"/>
      <c r="Y8549" s="146"/>
      <c r="Z8549" s="199"/>
      <c r="AA8549" s="146"/>
      <c r="AB8549" s="148"/>
    </row>
    <row r="8550" spans="1:28" x14ac:dyDescent="0.2">
      <c r="A8550" s="150"/>
      <c r="B8550" s="149" t="str">
        <f t="shared" si="629"/>
        <v/>
      </c>
      <c r="D8550" s="144"/>
      <c r="G8550" s="147"/>
      <c r="X8550" s="146"/>
      <c r="Y8550" s="146"/>
      <c r="Z8550" s="199"/>
      <c r="AA8550" s="146"/>
      <c r="AB8550" s="148"/>
    </row>
    <row r="8551" spans="1:28" x14ac:dyDescent="0.2">
      <c r="A8551" s="150"/>
      <c r="B8551" s="149" t="str">
        <f t="shared" si="629"/>
        <v/>
      </c>
      <c r="D8551" s="144"/>
      <c r="G8551" s="147"/>
      <c r="X8551" s="146"/>
      <c r="Y8551" s="146"/>
      <c r="Z8551" s="199"/>
      <c r="AA8551" s="146"/>
      <c r="AB8551" s="148"/>
    </row>
    <row r="8552" spans="1:28" x14ac:dyDescent="0.2">
      <c r="A8552" s="150"/>
      <c r="B8552" s="149" t="str">
        <f t="shared" si="629"/>
        <v/>
      </c>
      <c r="D8552" s="144"/>
      <c r="G8552" s="147"/>
      <c r="X8552" s="146"/>
      <c r="Y8552" s="146"/>
      <c r="Z8552" s="199"/>
      <c r="AA8552" s="146"/>
      <c r="AB8552" s="148"/>
    </row>
    <row r="8553" spans="1:28" x14ac:dyDescent="0.2">
      <c r="A8553" s="150"/>
      <c r="B8553" s="149" t="str">
        <f t="shared" si="629"/>
        <v/>
      </c>
      <c r="D8553" s="144"/>
      <c r="G8553" s="147"/>
      <c r="X8553" s="146"/>
      <c r="Y8553" s="146"/>
      <c r="Z8553" s="199"/>
      <c r="AA8553" s="146"/>
      <c r="AB8553" s="148"/>
    </row>
    <row r="8554" spans="1:28" x14ac:dyDescent="0.2">
      <c r="A8554" s="150"/>
      <c r="B8554" s="149" t="str">
        <f t="shared" si="629"/>
        <v/>
      </c>
      <c r="D8554" s="144"/>
      <c r="G8554" s="147"/>
      <c r="X8554" s="146"/>
      <c r="Y8554" s="146"/>
      <c r="Z8554" s="199"/>
      <c r="AA8554" s="146"/>
      <c r="AB8554" s="148"/>
    </row>
    <row r="8555" spans="1:28" x14ac:dyDescent="0.2">
      <c r="A8555" s="150"/>
      <c r="B8555" s="149" t="str">
        <f t="shared" si="629"/>
        <v/>
      </c>
      <c r="D8555" s="144"/>
      <c r="G8555" s="147"/>
      <c r="X8555" s="146"/>
      <c r="Y8555" s="146"/>
      <c r="Z8555" s="199"/>
      <c r="AA8555" s="146"/>
      <c r="AB8555" s="148"/>
    </row>
    <row r="8556" spans="1:28" x14ac:dyDescent="0.2">
      <c r="A8556" s="150"/>
      <c r="B8556" s="149" t="str">
        <f t="shared" si="629"/>
        <v/>
      </c>
      <c r="D8556" s="144"/>
      <c r="G8556" s="147"/>
      <c r="X8556" s="146"/>
      <c r="Y8556" s="146"/>
      <c r="Z8556" s="199"/>
      <c r="AA8556" s="146"/>
      <c r="AB8556" s="148"/>
    </row>
    <row r="8557" spans="1:28" x14ac:dyDescent="0.2">
      <c r="A8557" s="150"/>
      <c r="B8557" s="149" t="str">
        <f t="shared" si="629"/>
        <v/>
      </c>
      <c r="D8557" s="144"/>
      <c r="G8557" s="147"/>
      <c r="X8557" s="146"/>
      <c r="Y8557" s="146"/>
      <c r="Z8557" s="199"/>
      <c r="AA8557" s="146"/>
      <c r="AB8557" s="148"/>
    </row>
    <row r="8558" spans="1:28" x14ac:dyDescent="0.2">
      <c r="A8558" s="150"/>
      <c r="B8558" s="149" t="str">
        <f t="shared" si="629"/>
        <v/>
      </c>
      <c r="D8558" s="144"/>
      <c r="G8558" s="147"/>
      <c r="X8558" s="146"/>
      <c r="Y8558" s="146"/>
      <c r="Z8558" s="199"/>
      <c r="AA8558" s="146"/>
      <c r="AB8558" s="148"/>
    </row>
    <row r="8559" spans="1:28" x14ac:dyDescent="0.2">
      <c r="A8559" s="150"/>
      <c r="B8559" s="149" t="str">
        <f t="shared" si="629"/>
        <v/>
      </c>
      <c r="D8559" s="144"/>
      <c r="G8559" s="147"/>
      <c r="X8559" s="146"/>
      <c r="Y8559" s="146"/>
      <c r="Z8559" s="199"/>
      <c r="AA8559" s="146"/>
      <c r="AB8559" s="148"/>
    </row>
    <row r="8560" spans="1:28" x14ac:dyDescent="0.2">
      <c r="A8560" s="150"/>
      <c r="B8560" s="149" t="str">
        <f t="shared" si="629"/>
        <v/>
      </c>
      <c r="D8560" s="144"/>
      <c r="G8560" s="147"/>
      <c r="X8560" s="146"/>
      <c r="Y8560" s="146"/>
      <c r="Z8560" s="199"/>
      <c r="AA8560" s="146"/>
      <c r="AB8560" s="148"/>
    </row>
    <row r="8561" spans="1:28" x14ac:dyDescent="0.2">
      <c r="A8561" s="150"/>
      <c r="B8561" s="149" t="str">
        <f t="shared" si="629"/>
        <v/>
      </c>
      <c r="D8561" s="144"/>
      <c r="G8561" s="147"/>
      <c r="X8561" s="146"/>
      <c r="Y8561" s="146"/>
      <c r="Z8561" s="199"/>
      <c r="AA8561" s="146"/>
      <c r="AB8561" s="148"/>
    </row>
    <row r="8562" spans="1:28" x14ac:dyDescent="0.2">
      <c r="A8562" s="150"/>
      <c r="B8562" s="149" t="str">
        <f t="shared" si="629"/>
        <v/>
      </c>
      <c r="D8562" s="144"/>
      <c r="G8562" s="147"/>
      <c r="X8562" s="146"/>
      <c r="Y8562" s="146"/>
      <c r="Z8562" s="199"/>
      <c r="AA8562" s="146"/>
      <c r="AB8562" s="148"/>
    </row>
    <row r="8563" spans="1:28" x14ac:dyDescent="0.2">
      <c r="A8563" s="150"/>
      <c r="B8563" s="149" t="str">
        <f t="shared" si="629"/>
        <v/>
      </c>
      <c r="D8563" s="144"/>
      <c r="G8563" s="147"/>
      <c r="X8563" s="146"/>
      <c r="Y8563" s="146"/>
      <c r="Z8563" s="199"/>
      <c r="AA8563" s="146"/>
      <c r="AB8563" s="148"/>
    </row>
    <row r="8564" spans="1:28" x14ac:dyDescent="0.2">
      <c r="A8564" s="150"/>
      <c r="B8564" s="149" t="str">
        <f t="shared" si="629"/>
        <v/>
      </c>
      <c r="D8564" s="144"/>
      <c r="G8564" s="147"/>
      <c r="X8564" s="146"/>
      <c r="Y8564" s="146"/>
      <c r="Z8564" s="199"/>
      <c r="AA8564" s="146"/>
      <c r="AB8564" s="148"/>
    </row>
    <row r="8565" spans="1:28" x14ac:dyDescent="0.2">
      <c r="A8565" s="150"/>
      <c r="B8565" s="149" t="str">
        <f t="shared" si="629"/>
        <v/>
      </c>
      <c r="D8565" s="144"/>
      <c r="G8565" s="147"/>
      <c r="X8565" s="146"/>
      <c r="Y8565" s="146"/>
      <c r="Z8565" s="199"/>
      <c r="AA8565" s="146"/>
      <c r="AB8565" s="148"/>
    </row>
    <row r="8566" spans="1:28" x14ac:dyDescent="0.2">
      <c r="A8566" s="150"/>
      <c r="B8566" s="149" t="str">
        <f t="shared" ref="B8566:B8629" si="630">IF(D8566="","",B8565+$N$5/24+0.000000001)</f>
        <v/>
      </c>
      <c r="D8566" s="144"/>
      <c r="G8566" s="147"/>
      <c r="X8566" s="146"/>
      <c r="Y8566" s="146"/>
      <c r="Z8566" s="199"/>
      <c r="AA8566" s="146"/>
      <c r="AB8566" s="148"/>
    </row>
    <row r="8567" spans="1:28" x14ac:dyDescent="0.2">
      <c r="A8567" s="150"/>
      <c r="B8567" s="149" t="str">
        <f t="shared" si="630"/>
        <v/>
      </c>
      <c r="D8567" s="144"/>
      <c r="G8567" s="147"/>
      <c r="X8567" s="146"/>
      <c r="Y8567" s="146"/>
      <c r="Z8567" s="199"/>
      <c r="AA8567" s="146"/>
      <c r="AB8567" s="148"/>
    </row>
    <row r="8568" spans="1:28" x14ac:dyDescent="0.2">
      <c r="A8568" s="150"/>
      <c r="B8568" s="149" t="str">
        <f t="shared" si="630"/>
        <v/>
      </c>
      <c r="D8568" s="144"/>
      <c r="G8568" s="147"/>
      <c r="X8568" s="146"/>
      <c r="Y8568" s="146"/>
      <c r="Z8568" s="199"/>
      <c r="AA8568" s="146"/>
      <c r="AB8568" s="148"/>
    </row>
    <row r="8569" spans="1:28" x14ac:dyDescent="0.2">
      <c r="A8569" s="150"/>
      <c r="B8569" s="149" t="str">
        <f t="shared" si="630"/>
        <v/>
      </c>
      <c r="D8569" s="144"/>
      <c r="G8569" s="147"/>
      <c r="X8569" s="146"/>
      <c r="Y8569" s="146"/>
      <c r="Z8569" s="199"/>
      <c r="AA8569" s="146"/>
      <c r="AB8569" s="148"/>
    </row>
    <row r="8570" spans="1:28" x14ac:dyDescent="0.2">
      <c r="A8570" s="150"/>
      <c r="B8570" s="149" t="str">
        <f t="shared" si="630"/>
        <v/>
      </c>
      <c r="D8570" s="144"/>
      <c r="G8570" s="147"/>
      <c r="X8570" s="146"/>
      <c r="Y8570" s="146"/>
      <c r="Z8570" s="199"/>
      <c r="AA8570" s="146"/>
      <c r="AB8570" s="148"/>
    </row>
    <row r="8571" spans="1:28" x14ac:dyDescent="0.2">
      <c r="A8571" s="150"/>
      <c r="B8571" s="149" t="str">
        <f t="shared" si="630"/>
        <v/>
      </c>
      <c r="D8571" s="144"/>
      <c r="G8571" s="147"/>
      <c r="X8571" s="146"/>
      <c r="Y8571" s="146"/>
      <c r="Z8571" s="199"/>
      <c r="AA8571" s="146"/>
      <c r="AB8571" s="148"/>
    </row>
    <row r="8572" spans="1:28" x14ac:dyDescent="0.2">
      <c r="A8572" s="150"/>
      <c r="B8572" s="149" t="str">
        <f t="shared" si="630"/>
        <v/>
      </c>
      <c r="D8572" s="144"/>
      <c r="G8572" s="147"/>
      <c r="X8572" s="146"/>
      <c r="Y8572" s="146"/>
      <c r="Z8572" s="199"/>
      <c r="AA8572" s="146"/>
      <c r="AB8572" s="148"/>
    </row>
    <row r="8573" spans="1:28" x14ac:dyDescent="0.2">
      <c r="A8573" s="150"/>
      <c r="B8573" s="149" t="str">
        <f t="shared" si="630"/>
        <v/>
      </c>
      <c r="D8573" s="144"/>
      <c r="G8573" s="147"/>
      <c r="X8573" s="146"/>
      <c r="Y8573" s="146"/>
      <c r="Z8573" s="199"/>
      <c r="AA8573" s="146"/>
      <c r="AB8573" s="148"/>
    </row>
    <row r="8574" spans="1:28" x14ac:dyDescent="0.2">
      <c r="A8574" s="150"/>
      <c r="B8574" s="149" t="str">
        <f t="shared" si="630"/>
        <v/>
      </c>
      <c r="D8574" s="144"/>
      <c r="G8574" s="147"/>
      <c r="X8574" s="146"/>
      <c r="Y8574" s="146"/>
      <c r="Z8574" s="199"/>
      <c r="AA8574" s="146"/>
      <c r="AB8574" s="148"/>
    </row>
    <row r="8575" spans="1:28" x14ac:dyDescent="0.2">
      <c r="A8575" s="150"/>
      <c r="B8575" s="149" t="str">
        <f t="shared" si="630"/>
        <v/>
      </c>
      <c r="D8575" s="144"/>
      <c r="G8575" s="147"/>
      <c r="X8575" s="146"/>
      <c r="Y8575" s="146"/>
      <c r="Z8575" s="199"/>
      <c r="AA8575" s="146"/>
      <c r="AB8575" s="148"/>
    </row>
    <row r="8576" spans="1:28" x14ac:dyDescent="0.2">
      <c r="A8576" s="150"/>
      <c r="B8576" s="149" t="str">
        <f t="shared" si="630"/>
        <v/>
      </c>
      <c r="D8576" s="144"/>
      <c r="G8576" s="147"/>
      <c r="X8576" s="146"/>
      <c r="Y8576" s="146"/>
      <c r="Z8576" s="199"/>
      <c r="AA8576" s="146"/>
      <c r="AB8576" s="148"/>
    </row>
    <row r="8577" spans="1:28" x14ac:dyDescent="0.2">
      <c r="A8577" s="150"/>
      <c r="B8577" s="149" t="str">
        <f t="shared" si="630"/>
        <v/>
      </c>
      <c r="D8577" s="144"/>
      <c r="G8577" s="147"/>
      <c r="X8577" s="146"/>
      <c r="Y8577" s="146"/>
      <c r="Z8577" s="199"/>
      <c r="AA8577" s="146"/>
      <c r="AB8577" s="148"/>
    </row>
    <row r="8578" spans="1:28" x14ac:dyDescent="0.2">
      <c r="A8578" s="150"/>
      <c r="B8578" s="149" t="str">
        <f t="shared" si="630"/>
        <v/>
      </c>
      <c r="D8578" s="144"/>
      <c r="G8578" s="147"/>
      <c r="X8578" s="146"/>
      <c r="Y8578" s="146"/>
      <c r="Z8578" s="199"/>
      <c r="AA8578" s="146"/>
      <c r="AB8578" s="148"/>
    </row>
    <row r="8579" spans="1:28" x14ac:dyDescent="0.2">
      <c r="A8579" s="150"/>
      <c r="B8579" s="149" t="str">
        <f t="shared" si="630"/>
        <v/>
      </c>
      <c r="D8579" s="144"/>
      <c r="G8579" s="147"/>
      <c r="X8579" s="146"/>
      <c r="Y8579" s="146"/>
      <c r="Z8579" s="199"/>
      <c r="AA8579" s="146"/>
      <c r="AB8579" s="148"/>
    </row>
    <row r="8580" spans="1:28" x14ac:dyDescent="0.2">
      <c r="A8580" s="150"/>
      <c r="B8580" s="149" t="str">
        <f t="shared" si="630"/>
        <v/>
      </c>
      <c r="D8580" s="144"/>
      <c r="G8580" s="147"/>
      <c r="X8580" s="146"/>
      <c r="Y8580" s="146"/>
      <c r="Z8580" s="199"/>
      <c r="AA8580" s="146"/>
      <c r="AB8580" s="148"/>
    </row>
    <row r="8581" spans="1:28" x14ac:dyDescent="0.2">
      <c r="A8581" s="150"/>
      <c r="B8581" s="149" t="str">
        <f t="shared" si="630"/>
        <v/>
      </c>
      <c r="D8581" s="144"/>
      <c r="G8581" s="147"/>
      <c r="X8581" s="146"/>
      <c r="Y8581" s="146"/>
      <c r="Z8581" s="199"/>
      <c r="AA8581" s="146"/>
      <c r="AB8581" s="148"/>
    </row>
    <row r="8582" spans="1:28" x14ac:dyDescent="0.2">
      <c r="A8582" s="150"/>
      <c r="B8582" s="149" t="str">
        <f t="shared" si="630"/>
        <v/>
      </c>
      <c r="D8582" s="144"/>
      <c r="G8582" s="147"/>
      <c r="X8582" s="146"/>
      <c r="Y8582" s="146"/>
      <c r="Z8582" s="199"/>
      <c r="AA8582" s="146"/>
      <c r="AB8582" s="148"/>
    </row>
    <row r="8583" spans="1:28" x14ac:dyDescent="0.2">
      <c r="A8583" s="150"/>
      <c r="B8583" s="149" t="str">
        <f t="shared" si="630"/>
        <v/>
      </c>
      <c r="D8583" s="144"/>
      <c r="G8583" s="147"/>
      <c r="X8583" s="146"/>
      <c r="Y8583" s="146"/>
      <c r="Z8583" s="199"/>
      <c r="AA8583" s="146"/>
      <c r="AB8583" s="148"/>
    </row>
    <row r="8584" spans="1:28" x14ac:dyDescent="0.2">
      <c r="A8584" s="150"/>
      <c r="B8584" s="149" t="str">
        <f t="shared" si="630"/>
        <v/>
      </c>
      <c r="D8584" s="144"/>
      <c r="G8584" s="147"/>
      <c r="X8584" s="146"/>
      <c r="Y8584" s="146"/>
      <c r="Z8584" s="199"/>
      <c r="AA8584" s="146"/>
      <c r="AB8584" s="148"/>
    </row>
    <row r="8585" spans="1:28" x14ac:dyDescent="0.2">
      <c r="A8585" s="150"/>
      <c r="B8585" s="149" t="str">
        <f t="shared" si="630"/>
        <v/>
      </c>
      <c r="D8585" s="144"/>
      <c r="G8585" s="147"/>
      <c r="X8585" s="146"/>
      <c r="Y8585" s="146"/>
      <c r="Z8585" s="199"/>
      <c r="AA8585" s="146"/>
      <c r="AB8585" s="148"/>
    </row>
    <row r="8586" spans="1:28" x14ac:dyDescent="0.2">
      <c r="A8586" s="150"/>
      <c r="B8586" s="149" t="str">
        <f t="shared" si="630"/>
        <v/>
      </c>
      <c r="D8586" s="144"/>
      <c r="G8586" s="147"/>
      <c r="X8586" s="146"/>
      <c r="Y8586" s="146"/>
      <c r="Z8586" s="199"/>
      <c r="AA8586" s="146"/>
      <c r="AB8586" s="148"/>
    </row>
    <row r="8587" spans="1:28" x14ac:dyDescent="0.2">
      <c r="A8587" s="150"/>
      <c r="B8587" s="149" t="str">
        <f t="shared" si="630"/>
        <v/>
      </c>
      <c r="D8587" s="144"/>
      <c r="G8587" s="147"/>
      <c r="X8587" s="146"/>
      <c r="Y8587" s="146"/>
      <c r="Z8587" s="199"/>
      <c r="AA8587" s="146"/>
      <c r="AB8587" s="148"/>
    </row>
    <row r="8588" spans="1:28" x14ac:dyDescent="0.2">
      <c r="A8588" s="150"/>
      <c r="B8588" s="149" t="str">
        <f t="shared" si="630"/>
        <v/>
      </c>
      <c r="D8588" s="144"/>
      <c r="G8588" s="147"/>
      <c r="X8588" s="146"/>
      <c r="Y8588" s="146"/>
      <c r="Z8588" s="199"/>
      <c r="AA8588" s="146"/>
      <c r="AB8588" s="148"/>
    </row>
    <row r="8589" spans="1:28" x14ac:dyDescent="0.2">
      <c r="A8589" s="150"/>
      <c r="B8589" s="149" t="str">
        <f t="shared" si="630"/>
        <v/>
      </c>
      <c r="D8589" s="144"/>
      <c r="G8589" s="147"/>
      <c r="X8589" s="146"/>
      <c r="Y8589" s="146"/>
      <c r="Z8589" s="199"/>
      <c r="AA8589" s="146"/>
      <c r="AB8589" s="148"/>
    </row>
    <row r="8590" spans="1:28" x14ac:dyDescent="0.2">
      <c r="A8590" s="150"/>
      <c r="B8590" s="149" t="str">
        <f t="shared" si="630"/>
        <v/>
      </c>
      <c r="D8590" s="144"/>
      <c r="G8590" s="147"/>
      <c r="X8590" s="146"/>
      <c r="Y8590" s="146"/>
      <c r="Z8590" s="199"/>
      <c r="AA8590" s="146"/>
      <c r="AB8590" s="148"/>
    </row>
    <row r="8591" spans="1:28" x14ac:dyDescent="0.2">
      <c r="A8591" s="150"/>
      <c r="B8591" s="149" t="str">
        <f t="shared" si="630"/>
        <v/>
      </c>
      <c r="D8591" s="144"/>
      <c r="G8591" s="147"/>
      <c r="X8591" s="146"/>
      <c r="Y8591" s="146"/>
      <c r="Z8591" s="199"/>
      <c r="AA8591" s="146"/>
      <c r="AB8591" s="148"/>
    </row>
    <row r="8592" spans="1:28" x14ac:dyDescent="0.2">
      <c r="A8592" s="150"/>
      <c r="B8592" s="149" t="str">
        <f t="shared" si="630"/>
        <v/>
      </c>
      <c r="D8592" s="144"/>
      <c r="G8592" s="147"/>
      <c r="X8592" s="146"/>
      <c r="Y8592" s="146"/>
      <c r="Z8592" s="199"/>
      <c r="AA8592" s="146"/>
      <c r="AB8592" s="148"/>
    </row>
    <row r="8593" spans="1:28" x14ac:dyDescent="0.2">
      <c r="A8593" s="150"/>
      <c r="B8593" s="149" t="str">
        <f t="shared" si="630"/>
        <v/>
      </c>
      <c r="D8593" s="144"/>
      <c r="G8593" s="147"/>
      <c r="X8593" s="146"/>
      <c r="Y8593" s="146"/>
      <c r="Z8593" s="199"/>
      <c r="AA8593" s="146"/>
      <c r="AB8593" s="148"/>
    </row>
    <row r="8594" spans="1:28" x14ac:dyDescent="0.2">
      <c r="A8594" s="150"/>
      <c r="B8594" s="149" t="str">
        <f t="shared" si="630"/>
        <v/>
      </c>
      <c r="D8594" s="144"/>
      <c r="G8594" s="147"/>
      <c r="X8594" s="146"/>
      <c r="Y8594" s="146"/>
      <c r="Z8594" s="199"/>
      <c r="AA8594" s="146"/>
      <c r="AB8594" s="148"/>
    </row>
    <row r="8595" spans="1:28" x14ac:dyDescent="0.2">
      <c r="A8595" s="150"/>
      <c r="B8595" s="149" t="str">
        <f t="shared" si="630"/>
        <v/>
      </c>
      <c r="D8595" s="144"/>
      <c r="G8595" s="147"/>
      <c r="X8595" s="146"/>
      <c r="Y8595" s="146"/>
      <c r="Z8595" s="199"/>
      <c r="AA8595" s="146"/>
      <c r="AB8595" s="148"/>
    </row>
    <row r="8596" spans="1:28" x14ac:dyDescent="0.2">
      <c r="A8596" s="150"/>
      <c r="B8596" s="149" t="str">
        <f t="shared" si="630"/>
        <v/>
      </c>
      <c r="D8596" s="144"/>
      <c r="G8596" s="147"/>
      <c r="X8596" s="146"/>
      <c r="Y8596" s="146"/>
      <c r="Z8596" s="199"/>
      <c r="AA8596" s="146"/>
      <c r="AB8596" s="148"/>
    </row>
    <row r="8597" spans="1:28" x14ac:dyDescent="0.2">
      <c r="A8597" s="150"/>
      <c r="B8597" s="149" t="str">
        <f t="shared" si="630"/>
        <v/>
      </c>
      <c r="D8597" s="144"/>
      <c r="G8597" s="147"/>
      <c r="X8597" s="146"/>
      <c r="Y8597" s="146"/>
      <c r="Z8597" s="199"/>
      <c r="AA8597" s="146"/>
      <c r="AB8597" s="148"/>
    </row>
    <row r="8598" spans="1:28" x14ac:dyDescent="0.2">
      <c r="A8598" s="150"/>
      <c r="B8598" s="149" t="str">
        <f t="shared" si="630"/>
        <v/>
      </c>
      <c r="D8598" s="144"/>
      <c r="G8598" s="147"/>
      <c r="X8598" s="146"/>
      <c r="Y8598" s="146"/>
      <c r="Z8598" s="199"/>
      <c r="AA8598" s="146"/>
      <c r="AB8598" s="148"/>
    </row>
    <row r="8599" spans="1:28" x14ac:dyDescent="0.2">
      <c r="A8599" s="150"/>
      <c r="B8599" s="149" t="str">
        <f t="shared" si="630"/>
        <v/>
      </c>
      <c r="D8599" s="144"/>
      <c r="G8599" s="147"/>
      <c r="X8599" s="146"/>
      <c r="Y8599" s="146"/>
      <c r="Z8599" s="199"/>
      <c r="AA8599" s="146"/>
      <c r="AB8599" s="148"/>
    </row>
    <row r="8600" spans="1:28" x14ac:dyDescent="0.2">
      <c r="A8600" s="150"/>
      <c r="B8600" s="149" t="str">
        <f t="shared" si="630"/>
        <v/>
      </c>
      <c r="D8600" s="144"/>
      <c r="G8600" s="147"/>
      <c r="X8600" s="146"/>
      <c r="Y8600" s="146"/>
      <c r="Z8600" s="199"/>
      <c r="AA8600" s="146"/>
      <c r="AB8600" s="148"/>
    </row>
    <row r="8601" spans="1:28" x14ac:dyDescent="0.2">
      <c r="A8601" s="150"/>
      <c r="B8601" s="149" t="str">
        <f t="shared" si="630"/>
        <v/>
      </c>
      <c r="D8601" s="144"/>
      <c r="G8601" s="147"/>
      <c r="X8601" s="146"/>
      <c r="Y8601" s="146"/>
      <c r="Z8601" s="199"/>
      <c r="AA8601" s="146"/>
      <c r="AB8601" s="148"/>
    </row>
    <row r="8602" spans="1:28" x14ac:dyDescent="0.2">
      <c r="A8602" s="150"/>
      <c r="B8602" s="149" t="str">
        <f t="shared" si="630"/>
        <v/>
      </c>
      <c r="D8602" s="144"/>
      <c r="G8602" s="147"/>
      <c r="X8602" s="146"/>
      <c r="Y8602" s="146"/>
      <c r="Z8602" s="199"/>
      <c r="AA8602" s="146"/>
      <c r="AB8602" s="148"/>
    </row>
    <row r="8603" spans="1:28" x14ac:dyDescent="0.2">
      <c r="A8603" s="150"/>
      <c r="B8603" s="149" t="str">
        <f t="shared" si="630"/>
        <v/>
      </c>
      <c r="D8603" s="144"/>
      <c r="G8603" s="147"/>
      <c r="X8603" s="146"/>
      <c r="Y8603" s="146"/>
      <c r="Z8603" s="199"/>
      <c r="AA8603" s="146"/>
      <c r="AB8603" s="148"/>
    </row>
    <row r="8604" spans="1:28" x14ac:dyDescent="0.2">
      <c r="A8604" s="150"/>
      <c r="B8604" s="149" t="str">
        <f t="shared" si="630"/>
        <v/>
      </c>
      <c r="D8604" s="144"/>
      <c r="G8604" s="147"/>
      <c r="X8604" s="146"/>
      <c r="Y8604" s="146"/>
      <c r="Z8604" s="199"/>
      <c r="AA8604" s="146"/>
      <c r="AB8604" s="148"/>
    </row>
    <row r="8605" spans="1:28" x14ac:dyDescent="0.2">
      <c r="A8605" s="150"/>
      <c r="B8605" s="149" t="str">
        <f t="shared" si="630"/>
        <v/>
      </c>
      <c r="D8605" s="144"/>
      <c r="G8605" s="147"/>
      <c r="X8605" s="146"/>
      <c r="Y8605" s="146"/>
      <c r="Z8605" s="199"/>
      <c r="AA8605" s="146"/>
      <c r="AB8605" s="148"/>
    </row>
    <row r="8606" spans="1:28" x14ac:dyDescent="0.2">
      <c r="A8606" s="150"/>
      <c r="B8606" s="149" t="str">
        <f t="shared" si="630"/>
        <v/>
      </c>
      <c r="D8606" s="144"/>
      <c r="G8606" s="147"/>
      <c r="X8606" s="146"/>
      <c r="Y8606" s="146"/>
      <c r="Z8606" s="199"/>
      <c r="AA8606" s="146"/>
      <c r="AB8606" s="148"/>
    </row>
    <row r="8607" spans="1:28" x14ac:dyDescent="0.2">
      <c r="A8607" s="150"/>
      <c r="B8607" s="149" t="str">
        <f t="shared" si="630"/>
        <v/>
      </c>
      <c r="D8607" s="144"/>
      <c r="G8607" s="147"/>
      <c r="X8607" s="146"/>
      <c r="Y8607" s="146"/>
      <c r="Z8607" s="199"/>
      <c r="AA8607" s="146"/>
      <c r="AB8607" s="148"/>
    </row>
    <row r="8608" spans="1:28" x14ac:dyDescent="0.2">
      <c r="A8608" s="150"/>
      <c r="B8608" s="149" t="str">
        <f t="shared" si="630"/>
        <v/>
      </c>
      <c r="D8608" s="144"/>
      <c r="G8608" s="147"/>
      <c r="X8608" s="146"/>
      <c r="Y8608" s="146"/>
      <c r="Z8608" s="199"/>
      <c r="AA8608" s="146"/>
      <c r="AB8608" s="148"/>
    </row>
    <row r="8609" spans="1:28" x14ac:dyDescent="0.2">
      <c r="A8609" s="150"/>
      <c r="B8609" s="149" t="str">
        <f t="shared" si="630"/>
        <v/>
      </c>
      <c r="D8609" s="144"/>
      <c r="G8609" s="147"/>
      <c r="X8609" s="146"/>
      <c r="Y8609" s="146"/>
      <c r="Z8609" s="199"/>
      <c r="AA8609" s="146"/>
      <c r="AB8609" s="148"/>
    </row>
    <row r="8610" spans="1:28" x14ac:dyDescent="0.2">
      <c r="A8610" s="150"/>
      <c r="B8610" s="149" t="str">
        <f t="shared" si="630"/>
        <v/>
      </c>
      <c r="D8610" s="144"/>
      <c r="G8610" s="147"/>
      <c r="X8610" s="146"/>
      <c r="Y8610" s="146"/>
      <c r="Z8610" s="199"/>
      <c r="AA8610" s="146"/>
      <c r="AB8610" s="148"/>
    </row>
    <row r="8611" spans="1:28" x14ac:dyDescent="0.2">
      <c r="A8611" s="150"/>
      <c r="B8611" s="149" t="str">
        <f t="shared" si="630"/>
        <v/>
      </c>
      <c r="D8611" s="144"/>
      <c r="G8611" s="147"/>
      <c r="X8611" s="146"/>
      <c r="Y8611" s="146"/>
      <c r="Z8611" s="199"/>
      <c r="AA8611" s="146"/>
      <c r="AB8611" s="148"/>
    </row>
    <row r="8612" spans="1:28" x14ac:dyDescent="0.2">
      <c r="A8612" s="150"/>
      <c r="B8612" s="149" t="str">
        <f t="shared" si="630"/>
        <v/>
      </c>
      <c r="D8612" s="144"/>
      <c r="G8612" s="147"/>
      <c r="X8612" s="146"/>
      <c r="Y8612" s="146"/>
      <c r="Z8612" s="199"/>
      <c r="AA8612" s="146"/>
      <c r="AB8612" s="148"/>
    </row>
    <row r="8613" spans="1:28" x14ac:dyDescent="0.2">
      <c r="A8613" s="150"/>
      <c r="B8613" s="149" t="str">
        <f t="shared" si="630"/>
        <v/>
      </c>
      <c r="D8613" s="144"/>
      <c r="G8613" s="147"/>
      <c r="X8613" s="146"/>
      <c r="Y8613" s="146"/>
      <c r="Z8613" s="199"/>
      <c r="AA8613" s="146"/>
      <c r="AB8613" s="148"/>
    </row>
    <row r="8614" spans="1:28" x14ac:dyDescent="0.2">
      <c r="A8614" s="150"/>
      <c r="B8614" s="149" t="str">
        <f t="shared" si="630"/>
        <v/>
      </c>
      <c r="D8614" s="144"/>
      <c r="G8614" s="147"/>
      <c r="X8614" s="146"/>
      <c r="Y8614" s="146"/>
      <c r="Z8614" s="199"/>
      <c r="AA8614" s="146"/>
      <c r="AB8614" s="148"/>
    </row>
    <row r="8615" spans="1:28" x14ac:dyDescent="0.2">
      <c r="A8615" s="150"/>
      <c r="B8615" s="149" t="str">
        <f t="shared" si="630"/>
        <v/>
      </c>
      <c r="D8615" s="144"/>
      <c r="G8615" s="147"/>
      <c r="X8615" s="146"/>
      <c r="Y8615" s="146"/>
      <c r="Z8615" s="199"/>
      <c r="AA8615" s="146"/>
      <c r="AB8615" s="148"/>
    </row>
    <row r="8616" spans="1:28" x14ac:dyDescent="0.2">
      <c r="A8616" s="150"/>
      <c r="B8616" s="149" t="str">
        <f t="shared" si="630"/>
        <v/>
      </c>
      <c r="D8616" s="144"/>
      <c r="G8616" s="147"/>
      <c r="X8616" s="146"/>
      <c r="Y8616" s="146"/>
      <c r="Z8616" s="199"/>
      <c r="AA8616" s="146"/>
      <c r="AB8616" s="148"/>
    </row>
    <row r="8617" spans="1:28" x14ac:dyDescent="0.2">
      <c r="A8617" s="150"/>
      <c r="B8617" s="149" t="str">
        <f t="shared" si="630"/>
        <v/>
      </c>
      <c r="D8617" s="144"/>
      <c r="G8617" s="147"/>
      <c r="X8617" s="146"/>
      <c r="Y8617" s="146"/>
      <c r="Z8617" s="199"/>
      <c r="AA8617" s="146"/>
      <c r="AB8617" s="148"/>
    </row>
    <row r="8618" spans="1:28" x14ac:dyDescent="0.2">
      <c r="A8618" s="150"/>
      <c r="B8618" s="149" t="str">
        <f t="shared" si="630"/>
        <v/>
      </c>
      <c r="D8618" s="144"/>
      <c r="G8618" s="147"/>
      <c r="X8618" s="146"/>
      <c r="Y8618" s="146"/>
      <c r="Z8618" s="199"/>
      <c r="AA8618" s="146"/>
      <c r="AB8618" s="148"/>
    </row>
    <row r="8619" spans="1:28" x14ac:dyDescent="0.2">
      <c r="A8619" s="150"/>
      <c r="B8619" s="149" t="str">
        <f t="shared" si="630"/>
        <v/>
      </c>
      <c r="D8619" s="144"/>
      <c r="G8619" s="147"/>
      <c r="X8619" s="146"/>
      <c r="Y8619" s="146"/>
      <c r="Z8619" s="199"/>
      <c r="AA8619" s="146"/>
      <c r="AB8619" s="148"/>
    </row>
    <row r="8620" spans="1:28" x14ac:dyDescent="0.2">
      <c r="A8620" s="150"/>
      <c r="B8620" s="149" t="str">
        <f t="shared" si="630"/>
        <v/>
      </c>
      <c r="D8620" s="144"/>
      <c r="G8620" s="147"/>
      <c r="X8620" s="146"/>
      <c r="Y8620" s="146"/>
      <c r="Z8620" s="199"/>
      <c r="AA8620" s="146"/>
      <c r="AB8620" s="148"/>
    </row>
    <row r="8621" spans="1:28" x14ac:dyDescent="0.2">
      <c r="A8621" s="150"/>
      <c r="B8621" s="149" t="str">
        <f t="shared" si="630"/>
        <v/>
      </c>
      <c r="D8621" s="144"/>
      <c r="G8621" s="147"/>
      <c r="X8621" s="146"/>
      <c r="Y8621" s="146"/>
      <c r="Z8621" s="199"/>
      <c r="AA8621" s="146"/>
      <c r="AB8621" s="148"/>
    </row>
    <row r="8622" spans="1:28" x14ac:dyDescent="0.2">
      <c r="A8622" s="150"/>
      <c r="B8622" s="149" t="str">
        <f t="shared" si="630"/>
        <v/>
      </c>
      <c r="D8622" s="144"/>
      <c r="G8622" s="147"/>
      <c r="X8622" s="146"/>
      <c r="Y8622" s="146"/>
      <c r="Z8622" s="199"/>
      <c r="AA8622" s="146"/>
      <c r="AB8622" s="148"/>
    </row>
    <row r="8623" spans="1:28" x14ac:dyDescent="0.2">
      <c r="A8623" s="150"/>
      <c r="B8623" s="149" t="str">
        <f t="shared" si="630"/>
        <v/>
      </c>
      <c r="D8623" s="144"/>
      <c r="G8623" s="147"/>
      <c r="X8623" s="146"/>
      <c r="Y8623" s="146"/>
      <c r="Z8623" s="199"/>
      <c r="AA8623" s="146"/>
      <c r="AB8623" s="148"/>
    </row>
    <row r="8624" spans="1:28" x14ac:dyDescent="0.2">
      <c r="A8624" s="150"/>
      <c r="B8624" s="149" t="str">
        <f t="shared" si="630"/>
        <v/>
      </c>
      <c r="D8624" s="144"/>
      <c r="G8624" s="147"/>
      <c r="X8624" s="146"/>
      <c r="Y8624" s="146"/>
      <c r="Z8624" s="199"/>
      <c r="AA8624" s="146"/>
      <c r="AB8624" s="148"/>
    </row>
    <row r="8625" spans="1:28" x14ac:dyDescent="0.2">
      <c r="A8625" s="150"/>
      <c r="B8625" s="149" t="str">
        <f t="shared" si="630"/>
        <v/>
      </c>
      <c r="D8625" s="144"/>
      <c r="G8625" s="147"/>
      <c r="X8625" s="146"/>
      <c r="Y8625" s="146"/>
      <c r="Z8625" s="199"/>
      <c r="AA8625" s="146"/>
      <c r="AB8625" s="148"/>
    </row>
    <row r="8626" spans="1:28" x14ac:dyDescent="0.2">
      <c r="A8626" s="150"/>
      <c r="B8626" s="149" t="str">
        <f t="shared" si="630"/>
        <v/>
      </c>
      <c r="D8626" s="144"/>
      <c r="G8626" s="147"/>
      <c r="X8626" s="146"/>
      <c r="Y8626" s="146"/>
      <c r="Z8626" s="199"/>
      <c r="AA8626" s="146"/>
      <c r="AB8626" s="148"/>
    </row>
    <row r="8627" spans="1:28" x14ac:dyDescent="0.2">
      <c r="A8627" s="150"/>
      <c r="B8627" s="149" t="str">
        <f t="shared" si="630"/>
        <v/>
      </c>
      <c r="D8627" s="144"/>
      <c r="G8627" s="147"/>
      <c r="X8627" s="146"/>
      <c r="Y8627" s="146"/>
      <c r="Z8627" s="199"/>
      <c r="AA8627" s="146"/>
      <c r="AB8627" s="148"/>
    </row>
    <row r="8628" spans="1:28" x14ac:dyDescent="0.2">
      <c r="A8628" s="150"/>
      <c r="B8628" s="149" t="str">
        <f t="shared" si="630"/>
        <v/>
      </c>
      <c r="D8628" s="144"/>
      <c r="G8628" s="147"/>
      <c r="X8628" s="146"/>
      <c r="Y8628" s="146"/>
      <c r="Z8628" s="199"/>
      <c r="AA8628" s="146"/>
      <c r="AB8628" s="148"/>
    </row>
    <row r="8629" spans="1:28" x14ac:dyDescent="0.2">
      <c r="A8629" s="150"/>
      <c r="B8629" s="149" t="str">
        <f t="shared" si="630"/>
        <v/>
      </c>
      <c r="D8629" s="144"/>
      <c r="G8629" s="147"/>
      <c r="X8629" s="146"/>
      <c r="Y8629" s="146"/>
      <c r="Z8629" s="199"/>
      <c r="AA8629" s="146"/>
      <c r="AB8629" s="148"/>
    </row>
    <row r="8630" spans="1:28" x14ac:dyDescent="0.2">
      <c r="A8630" s="150"/>
      <c r="B8630" s="149" t="str">
        <f t="shared" ref="B8630:B8693" si="631">IF(D8630="","",B8629+$N$5/24+0.000000001)</f>
        <v/>
      </c>
      <c r="D8630" s="144"/>
      <c r="G8630" s="147"/>
      <c r="X8630" s="146"/>
      <c r="Y8630" s="146"/>
      <c r="Z8630" s="199"/>
      <c r="AA8630" s="146"/>
      <c r="AB8630" s="148"/>
    </row>
    <row r="8631" spans="1:28" x14ac:dyDescent="0.2">
      <c r="A8631" s="150"/>
      <c r="B8631" s="149" t="str">
        <f t="shared" si="631"/>
        <v/>
      </c>
      <c r="D8631" s="144"/>
      <c r="G8631" s="147"/>
      <c r="X8631" s="146"/>
      <c r="Y8631" s="146"/>
      <c r="Z8631" s="199"/>
      <c r="AA8631" s="146"/>
      <c r="AB8631" s="148"/>
    </row>
    <row r="8632" spans="1:28" x14ac:dyDescent="0.2">
      <c r="A8632" s="150"/>
      <c r="B8632" s="149" t="str">
        <f t="shared" si="631"/>
        <v/>
      </c>
      <c r="D8632" s="144"/>
      <c r="G8632" s="147"/>
      <c r="X8632" s="146"/>
      <c r="Y8632" s="146"/>
      <c r="Z8632" s="199"/>
      <c r="AA8632" s="146"/>
      <c r="AB8632" s="148"/>
    </row>
    <row r="8633" spans="1:28" x14ac:dyDescent="0.2">
      <c r="A8633" s="150"/>
      <c r="B8633" s="149" t="str">
        <f t="shared" si="631"/>
        <v/>
      </c>
      <c r="D8633" s="144"/>
      <c r="G8633" s="147"/>
      <c r="X8633" s="146"/>
      <c r="Y8633" s="146"/>
      <c r="Z8633" s="199"/>
      <c r="AA8633" s="146"/>
      <c r="AB8633" s="148"/>
    </row>
    <row r="8634" spans="1:28" x14ac:dyDescent="0.2">
      <c r="A8634" s="150"/>
      <c r="B8634" s="149" t="str">
        <f t="shared" si="631"/>
        <v/>
      </c>
      <c r="D8634" s="144"/>
      <c r="G8634" s="147"/>
      <c r="X8634" s="146"/>
      <c r="Y8634" s="146"/>
      <c r="Z8634" s="199"/>
      <c r="AA8634" s="146"/>
      <c r="AB8634" s="148"/>
    </row>
    <row r="8635" spans="1:28" x14ac:dyDescent="0.2">
      <c r="A8635" s="150"/>
      <c r="B8635" s="149" t="str">
        <f t="shared" si="631"/>
        <v/>
      </c>
      <c r="D8635" s="144"/>
      <c r="G8635" s="147"/>
      <c r="X8635" s="146"/>
      <c r="Y8635" s="146"/>
      <c r="Z8635" s="199"/>
      <c r="AA8635" s="146"/>
      <c r="AB8635" s="148"/>
    </row>
    <row r="8636" spans="1:28" x14ac:dyDescent="0.2">
      <c r="A8636" s="150"/>
      <c r="B8636" s="149" t="str">
        <f t="shared" si="631"/>
        <v/>
      </c>
      <c r="D8636" s="144"/>
      <c r="G8636" s="147"/>
      <c r="X8636" s="146"/>
      <c r="Y8636" s="146"/>
      <c r="Z8636" s="199"/>
      <c r="AA8636" s="146"/>
      <c r="AB8636" s="148"/>
    </row>
    <row r="8637" spans="1:28" x14ac:dyDescent="0.2">
      <c r="A8637" s="150"/>
      <c r="B8637" s="149" t="str">
        <f t="shared" si="631"/>
        <v/>
      </c>
      <c r="D8637" s="144"/>
      <c r="G8637" s="147"/>
      <c r="X8637" s="146"/>
      <c r="Y8637" s="146"/>
      <c r="Z8637" s="199"/>
      <c r="AA8637" s="146"/>
      <c r="AB8637" s="148"/>
    </row>
    <row r="8638" spans="1:28" x14ac:dyDescent="0.2">
      <c r="A8638" s="150"/>
      <c r="B8638" s="149" t="str">
        <f t="shared" si="631"/>
        <v/>
      </c>
      <c r="D8638" s="144"/>
      <c r="G8638" s="147"/>
      <c r="X8638" s="146"/>
      <c r="Y8638" s="146"/>
      <c r="Z8638" s="199"/>
      <c r="AA8638" s="146"/>
      <c r="AB8638" s="148"/>
    </row>
    <row r="8639" spans="1:28" x14ac:dyDescent="0.2">
      <c r="A8639" s="150"/>
      <c r="B8639" s="149" t="str">
        <f t="shared" si="631"/>
        <v/>
      </c>
      <c r="D8639" s="144"/>
      <c r="G8639" s="147"/>
      <c r="X8639" s="146"/>
      <c r="Y8639" s="146"/>
      <c r="Z8639" s="199"/>
      <c r="AA8639" s="146"/>
      <c r="AB8639" s="148"/>
    </row>
    <row r="8640" spans="1:28" x14ac:dyDescent="0.2">
      <c r="A8640" s="150"/>
      <c r="B8640" s="149" t="str">
        <f t="shared" si="631"/>
        <v/>
      </c>
      <c r="D8640" s="144"/>
      <c r="G8640" s="147"/>
      <c r="X8640" s="146"/>
      <c r="Y8640" s="146"/>
      <c r="Z8640" s="199"/>
      <c r="AA8640" s="146"/>
      <c r="AB8640" s="148"/>
    </row>
    <row r="8641" spans="1:28" x14ac:dyDescent="0.2">
      <c r="A8641" s="150"/>
      <c r="B8641" s="149" t="str">
        <f t="shared" si="631"/>
        <v/>
      </c>
      <c r="D8641" s="144"/>
      <c r="G8641" s="147"/>
      <c r="X8641" s="146"/>
      <c r="Y8641" s="146"/>
      <c r="Z8641" s="199"/>
      <c r="AA8641" s="146"/>
      <c r="AB8641" s="148"/>
    </row>
    <row r="8642" spans="1:28" x14ac:dyDescent="0.2">
      <c r="A8642" s="150"/>
      <c r="B8642" s="149" t="str">
        <f t="shared" si="631"/>
        <v/>
      </c>
      <c r="D8642" s="144"/>
      <c r="G8642" s="147"/>
      <c r="X8642" s="146"/>
      <c r="Y8642" s="146"/>
      <c r="Z8642" s="199"/>
      <c r="AA8642" s="146"/>
      <c r="AB8642" s="148"/>
    </row>
    <row r="8643" spans="1:28" x14ac:dyDescent="0.2">
      <c r="B8643" s="149" t="str">
        <f t="shared" si="631"/>
        <v/>
      </c>
      <c r="D8643" s="144"/>
      <c r="G8643" s="147"/>
      <c r="X8643" s="146"/>
      <c r="Y8643" s="146"/>
      <c r="Z8643" s="199"/>
      <c r="AA8643" s="146"/>
      <c r="AB8643" s="148"/>
    </row>
    <row r="8644" spans="1:28" x14ac:dyDescent="0.2">
      <c r="B8644" s="149" t="str">
        <f t="shared" si="631"/>
        <v/>
      </c>
      <c r="D8644" s="144"/>
      <c r="G8644" s="147"/>
      <c r="X8644" s="146"/>
      <c r="Y8644" s="146"/>
      <c r="Z8644" s="199"/>
      <c r="AA8644" s="146"/>
      <c r="AB8644" s="148"/>
    </row>
    <row r="8645" spans="1:28" x14ac:dyDescent="0.2">
      <c r="B8645" s="149" t="str">
        <f t="shared" si="631"/>
        <v/>
      </c>
      <c r="D8645" s="144"/>
      <c r="G8645" s="147"/>
      <c r="X8645" s="146"/>
      <c r="Y8645" s="146"/>
      <c r="Z8645" s="199"/>
      <c r="AA8645" s="146"/>
      <c r="AB8645" s="148"/>
    </row>
    <row r="8646" spans="1:28" x14ac:dyDescent="0.2">
      <c r="B8646" s="149" t="str">
        <f t="shared" si="631"/>
        <v/>
      </c>
      <c r="D8646" s="144"/>
      <c r="G8646" s="147"/>
      <c r="X8646" s="146"/>
      <c r="Y8646" s="146"/>
      <c r="Z8646" s="199"/>
      <c r="AA8646" s="146"/>
      <c r="AB8646" s="148"/>
    </row>
    <row r="8647" spans="1:28" x14ac:dyDescent="0.2">
      <c r="B8647" s="149" t="str">
        <f t="shared" si="631"/>
        <v/>
      </c>
      <c r="D8647" s="144"/>
      <c r="G8647" s="147"/>
      <c r="X8647" s="146"/>
      <c r="Y8647" s="146"/>
      <c r="Z8647" s="199"/>
      <c r="AA8647" s="146"/>
      <c r="AB8647" s="148"/>
    </row>
    <row r="8648" spans="1:28" x14ac:dyDescent="0.2">
      <c r="B8648" s="149" t="str">
        <f t="shared" si="631"/>
        <v/>
      </c>
      <c r="D8648" s="144"/>
      <c r="G8648" s="147"/>
      <c r="X8648" s="146"/>
      <c r="Y8648" s="146"/>
      <c r="Z8648" s="199"/>
      <c r="AA8648" s="146"/>
      <c r="AB8648" s="148"/>
    </row>
    <row r="8649" spans="1:28" x14ac:dyDescent="0.2">
      <c r="B8649" s="149" t="str">
        <f t="shared" si="631"/>
        <v/>
      </c>
      <c r="D8649" s="144"/>
      <c r="G8649" s="147"/>
      <c r="X8649" s="146"/>
      <c r="Y8649" s="146"/>
      <c r="Z8649" s="199"/>
      <c r="AA8649" s="146"/>
      <c r="AB8649" s="148"/>
    </row>
    <row r="8650" spans="1:28" x14ac:dyDescent="0.2">
      <c r="B8650" s="149" t="str">
        <f t="shared" si="631"/>
        <v/>
      </c>
      <c r="D8650" s="144"/>
      <c r="G8650" s="147"/>
      <c r="X8650" s="146"/>
      <c r="Y8650" s="146"/>
      <c r="Z8650" s="199"/>
      <c r="AA8650" s="146"/>
      <c r="AB8650" s="148"/>
    </row>
    <row r="8651" spans="1:28" x14ac:dyDescent="0.2">
      <c r="B8651" s="149" t="str">
        <f t="shared" si="631"/>
        <v/>
      </c>
      <c r="D8651" s="144"/>
      <c r="G8651" s="147"/>
      <c r="X8651" s="146"/>
      <c r="Y8651" s="146"/>
      <c r="Z8651" s="199"/>
      <c r="AA8651" s="146"/>
      <c r="AB8651" s="148"/>
    </row>
    <row r="8652" spans="1:28" x14ac:dyDescent="0.2">
      <c r="B8652" s="149" t="str">
        <f t="shared" si="631"/>
        <v/>
      </c>
      <c r="D8652" s="144"/>
      <c r="G8652" s="147"/>
      <c r="X8652" s="146"/>
      <c r="Y8652" s="146"/>
      <c r="Z8652" s="199"/>
      <c r="AA8652" s="146"/>
      <c r="AB8652" s="148"/>
    </row>
    <row r="8653" spans="1:28" x14ac:dyDescent="0.2">
      <c r="B8653" s="149" t="str">
        <f t="shared" si="631"/>
        <v/>
      </c>
      <c r="D8653" s="144"/>
      <c r="G8653" s="147"/>
      <c r="X8653" s="146"/>
      <c r="Y8653" s="146"/>
      <c r="Z8653" s="199"/>
      <c r="AA8653" s="146"/>
      <c r="AB8653" s="148"/>
    </row>
    <row r="8654" spans="1:28" x14ac:dyDescent="0.2">
      <c r="B8654" s="149" t="str">
        <f t="shared" si="631"/>
        <v/>
      </c>
      <c r="D8654" s="144"/>
      <c r="G8654" s="147"/>
      <c r="X8654" s="146"/>
      <c r="Y8654" s="146"/>
      <c r="Z8654" s="199"/>
      <c r="AA8654" s="146"/>
      <c r="AB8654" s="148"/>
    </row>
    <row r="8655" spans="1:28" x14ac:dyDescent="0.2">
      <c r="B8655" s="149" t="str">
        <f t="shared" si="631"/>
        <v/>
      </c>
      <c r="D8655" s="144"/>
      <c r="G8655" s="147"/>
      <c r="X8655" s="146"/>
      <c r="Y8655" s="146"/>
      <c r="Z8655" s="199"/>
      <c r="AA8655" s="146"/>
      <c r="AB8655" s="148"/>
    </row>
    <row r="8656" spans="1:28" x14ac:dyDescent="0.2">
      <c r="B8656" s="149" t="str">
        <f t="shared" si="631"/>
        <v/>
      </c>
      <c r="D8656" s="144"/>
      <c r="G8656" s="147"/>
      <c r="X8656" s="146"/>
      <c r="Y8656" s="146"/>
      <c r="Z8656" s="199"/>
      <c r="AA8656" s="146"/>
      <c r="AB8656" s="148"/>
    </row>
    <row r="8657" spans="2:28" x14ac:dyDescent="0.2">
      <c r="B8657" s="149" t="str">
        <f t="shared" si="631"/>
        <v/>
      </c>
      <c r="D8657" s="144"/>
      <c r="G8657" s="147"/>
      <c r="X8657" s="146"/>
      <c r="Y8657" s="146"/>
      <c r="Z8657" s="199"/>
      <c r="AA8657" s="146"/>
      <c r="AB8657" s="148"/>
    </row>
    <row r="8658" spans="2:28" x14ac:dyDescent="0.2">
      <c r="B8658" s="149" t="str">
        <f t="shared" si="631"/>
        <v/>
      </c>
      <c r="D8658" s="144"/>
      <c r="G8658" s="147"/>
      <c r="X8658" s="146"/>
      <c r="Y8658" s="146"/>
      <c r="Z8658" s="199"/>
      <c r="AA8658" s="146"/>
      <c r="AB8658" s="148"/>
    </row>
    <row r="8659" spans="2:28" x14ac:dyDescent="0.2">
      <c r="B8659" s="149" t="str">
        <f t="shared" si="631"/>
        <v/>
      </c>
      <c r="D8659" s="144"/>
      <c r="G8659" s="147"/>
      <c r="X8659" s="146"/>
      <c r="Y8659" s="146"/>
      <c r="Z8659" s="199"/>
      <c r="AA8659" s="146"/>
      <c r="AB8659" s="148"/>
    </row>
    <row r="8660" spans="2:28" x14ac:dyDescent="0.2">
      <c r="B8660" s="149" t="str">
        <f t="shared" si="631"/>
        <v/>
      </c>
      <c r="D8660" s="144"/>
      <c r="G8660" s="147"/>
      <c r="X8660" s="146"/>
      <c r="Y8660" s="146"/>
      <c r="Z8660" s="199"/>
      <c r="AA8660" s="146"/>
      <c r="AB8660" s="148"/>
    </row>
    <row r="8661" spans="2:28" x14ac:dyDescent="0.2">
      <c r="B8661" s="149" t="str">
        <f t="shared" si="631"/>
        <v/>
      </c>
      <c r="D8661" s="144"/>
      <c r="G8661" s="147"/>
      <c r="X8661" s="146"/>
      <c r="Y8661" s="146"/>
      <c r="Z8661" s="199"/>
      <c r="AA8661" s="146"/>
      <c r="AB8661" s="148"/>
    </row>
    <row r="8662" spans="2:28" x14ac:dyDescent="0.2">
      <c r="B8662" s="149" t="str">
        <f t="shared" si="631"/>
        <v/>
      </c>
      <c r="D8662" s="144"/>
      <c r="G8662" s="147"/>
      <c r="X8662" s="146"/>
      <c r="Y8662" s="146"/>
      <c r="Z8662" s="199"/>
      <c r="AA8662" s="146"/>
      <c r="AB8662" s="148"/>
    </row>
    <row r="8663" spans="2:28" x14ac:dyDescent="0.2">
      <c r="B8663" s="149" t="str">
        <f t="shared" si="631"/>
        <v/>
      </c>
      <c r="D8663" s="144"/>
      <c r="G8663" s="147"/>
      <c r="X8663" s="146"/>
      <c r="Y8663" s="146"/>
      <c r="Z8663" s="199"/>
      <c r="AA8663" s="146"/>
      <c r="AB8663" s="148"/>
    </row>
    <row r="8664" spans="2:28" x14ac:dyDescent="0.2">
      <c r="B8664" s="149" t="str">
        <f t="shared" si="631"/>
        <v/>
      </c>
      <c r="D8664" s="144"/>
      <c r="G8664" s="147"/>
      <c r="X8664" s="146"/>
      <c r="Y8664" s="146"/>
      <c r="Z8664" s="199"/>
      <c r="AA8664" s="146"/>
      <c r="AB8664" s="148"/>
    </row>
    <row r="8665" spans="2:28" x14ac:dyDescent="0.2">
      <c r="B8665" s="149" t="str">
        <f t="shared" si="631"/>
        <v/>
      </c>
      <c r="D8665" s="144"/>
      <c r="G8665" s="147"/>
      <c r="X8665" s="146"/>
      <c r="Y8665" s="146"/>
      <c r="Z8665" s="199"/>
      <c r="AA8665" s="146"/>
      <c r="AB8665" s="148"/>
    </row>
    <row r="8666" spans="2:28" x14ac:dyDescent="0.2">
      <c r="B8666" s="149" t="str">
        <f t="shared" si="631"/>
        <v/>
      </c>
      <c r="D8666" s="144"/>
      <c r="G8666" s="147"/>
      <c r="X8666" s="146"/>
      <c r="Y8666" s="146"/>
      <c r="Z8666" s="199"/>
      <c r="AA8666" s="146"/>
      <c r="AB8666" s="148"/>
    </row>
    <row r="8667" spans="2:28" x14ac:dyDescent="0.2">
      <c r="B8667" s="149" t="str">
        <f t="shared" si="631"/>
        <v/>
      </c>
      <c r="D8667" s="144"/>
      <c r="G8667" s="147"/>
      <c r="X8667" s="146"/>
      <c r="Y8667" s="146"/>
      <c r="Z8667" s="199"/>
      <c r="AA8667" s="146"/>
      <c r="AB8667" s="148"/>
    </row>
    <row r="8668" spans="2:28" x14ac:dyDescent="0.2">
      <c r="B8668" s="149" t="str">
        <f t="shared" si="631"/>
        <v/>
      </c>
      <c r="D8668" s="144"/>
      <c r="G8668" s="147"/>
      <c r="X8668" s="146"/>
      <c r="Y8668" s="146"/>
      <c r="Z8668" s="199"/>
      <c r="AA8668" s="146"/>
      <c r="AB8668" s="148"/>
    </row>
    <row r="8669" spans="2:28" x14ac:dyDescent="0.2">
      <c r="B8669" s="149" t="str">
        <f t="shared" si="631"/>
        <v/>
      </c>
      <c r="D8669" s="144"/>
      <c r="G8669" s="147"/>
      <c r="X8669" s="146"/>
      <c r="Y8669" s="146"/>
      <c r="Z8669" s="199"/>
      <c r="AA8669" s="146"/>
      <c r="AB8669" s="148"/>
    </row>
    <row r="8670" spans="2:28" x14ac:dyDescent="0.2">
      <c r="B8670" s="149" t="str">
        <f t="shared" si="631"/>
        <v/>
      </c>
      <c r="D8670" s="144"/>
      <c r="G8670" s="147"/>
      <c r="X8670" s="146"/>
      <c r="Y8670" s="146"/>
      <c r="Z8670" s="199"/>
      <c r="AA8670" s="146"/>
      <c r="AB8670" s="148"/>
    </row>
    <row r="8671" spans="2:28" x14ac:dyDescent="0.2">
      <c r="B8671" s="149" t="str">
        <f t="shared" si="631"/>
        <v/>
      </c>
      <c r="D8671" s="144"/>
      <c r="G8671" s="147"/>
      <c r="X8671" s="146"/>
      <c r="Y8671" s="146"/>
      <c r="Z8671" s="199"/>
      <c r="AA8671" s="146"/>
      <c r="AB8671" s="148"/>
    </row>
    <row r="8672" spans="2:28" x14ac:dyDescent="0.2">
      <c r="B8672" s="149" t="str">
        <f t="shared" si="631"/>
        <v/>
      </c>
      <c r="D8672" s="144"/>
      <c r="G8672" s="147"/>
      <c r="X8672" s="146"/>
      <c r="Y8672" s="146"/>
      <c r="Z8672" s="199"/>
      <c r="AA8672" s="146"/>
      <c r="AB8672" s="148"/>
    </row>
    <row r="8673" spans="2:28" x14ac:dyDescent="0.2">
      <c r="B8673" s="149" t="str">
        <f t="shared" si="631"/>
        <v/>
      </c>
      <c r="D8673" s="144"/>
      <c r="G8673" s="147"/>
      <c r="X8673" s="146"/>
      <c r="Y8673" s="146"/>
      <c r="Z8673" s="199"/>
      <c r="AA8673" s="146"/>
      <c r="AB8673" s="148"/>
    </row>
    <row r="8674" spans="2:28" x14ac:dyDescent="0.2">
      <c r="B8674" s="149" t="str">
        <f t="shared" si="631"/>
        <v/>
      </c>
      <c r="D8674" s="144"/>
      <c r="G8674" s="147"/>
      <c r="X8674" s="146"/>
      <c r="Y8674" s="146"/>
      <c r="Z8674" s="199"/>
      <c r="AA8674" s="146"/>
      <c r="AB8674" s="148"/>
    </row>
    <row r="8675" spans="2:28" x14ac:dyDescent="0.2">
      <c r="B8675" s="149" t="str">
        <f t="shared" si="631"/>
        <v/>
      </c>
      <c r="D8675" s="144"/>
      <c r="G8675" s="147"/>
      <c r="X8675" s="146"/>
      <c r="Y8675" s="146"/>
      <c r="Z8675" s="199"/>
      <c r="AA8675" s="146"/>
      <c r="AB8675" s="148"/>
    </row>
    <row r="8676" spans="2:28" x14ac:dyDescent="0.2">
      <c r="B8676" s="149" t="str">
        <f t="shared" si="631"/>
        <v/>
      </c>
      <c r="D8676" s="144"/>
      <c r="G8676" s="147"/>
      <c r="X8676" s="146"/>
      <c r="Y8676" s="146"/>
      <c r="Z8676" s="199"/>
      <c r="AA8676" s="146"/>
      <c r="AB8676" s="148"/>
    </row>
    <row r="8677" spans="2:28" x14ac:dyDescent="0.2">
      <c r="B8677" s="149" t="str">
        <f t="shared" si="631"/>
        <v/>
      </c>
      <c r="D8677" s="144"/>
      <c r="G8677" s="147"/>
      <c r="X8677" s="146"/>
      <c r="Y8677" s="146"/>
      <c r="Z8677" s="199"/>
      <c r="AA8677" s="146"/>
      <c r="AB8677" s="148"/>
    </row>
    <row r="8678" spans="2:28" x14ac:dyDescent="0.2">
      <c r="B8678" s="149" t="str">
        <f t="shared" si="631"/>
        <v/>
      </c>
      <c r="D8678" s="144"/>
      <c r="G8678" s="147"/>
      <c r="X8678" s="146"/>
      <c r="Y8678" s="146"/>
      <c r="Z8678" s="199"/>
      <c r="AA8678" s="146"/>
      <c r="AB8678" s="148"/>
    </row>
    <row r="8679" spans="2:28" x14ac:dyDescent="0.2">
      <c r="B8679" s="149" t="str">
        <f t="shared" si="631"/>
        <v/>
      </c>
      <c r="D8679" s="144"/>
      <c r="G8679" s="147"/>
      <c r="X8679" s="146"/>
      <c r="Y8679" s="146"/>
      <c r="Z8679" s="199"/>
      <c r="AA8679" s="146"/>
      <c r="AB8679" s="148"/>
    </row>
    <row r="8680" spans="2:28" x14ac:dyDescent="0.2">
      <c r="B8680" s="149" t="str">
        <f t="shared" si="631"/>
        <v/>
      </c>
      <c r="D8680" s="144"/>
      <c r="G8680" s="147"/>
      <c r="X8680" s="146"/>
      <c r="Y8680" s="146"/>
      <c r="Z8680" s="199"/>
      <c r="AA8680" s="146"/>
      <c r="AB8680" s="148"/>
    </row>
    <row r="8681" spans="2:28" x14ac:dyDescent="0.2">
      <c r="B8681" s="149" t="str">
        <f t="shared" si="631"/>
        <v/>
      </c>
      <c r="D8681" s="144"/>
      <c r="G8681" s="147"/>
      <c r="X8681" s="146"/>
      <c r="Y8681" s="146"/>
      <c r="Z8681" s="199"/>
      <c r="AA8681" s="146"/>
      <c r="AB8681" s="148"/>
    </row>
    <row r="8682" spans="2:28" x14ac:dyDescent="0.2">
      <c r="B8682" s="149" t="str">
        <f t="shared" si="631"/>
        <v/>
      </c>
      <c r="D8682" s="144"/>
      <c r="G8682" s="147"/>
      <c r="X8682" s="146"/>
      <c r="Y8682" s="146"/>
      <c r="Z8682" s="199"/>
      <c r="AA8682" s="146"/>
      <c r="AB8682" s="148"/>
    </row>
    <row r="8683" spans="2:28" x14ac:dyDescent="0.2">
      <c r="B8683" s="149" t="str">
        <f t="shared" si="631"/>
        <v/>
      </c>
      <c r="D8683" s="144"/>
      <c r="G8683" s="147"/>
      <c r="X8683" s="146"/>
      <c r="Y8683" s="146"/>
      <c r="Z8683" s="199"/>
      <c r="AA8683" s="146"/>
      <c r="AB8683" s="148"/>
    </row>
    <row r="8684" spans="2:28" x14ac:dyDescent="0.2">
      <c r="B8684" s="149" t="str">
        <f t="shared" si="631"/>
        <v/>
      </c>
      <c r="D8684" s="144"/>
      <c r="G8684" s="147"/>
      <c r="X8684" s="146"/>
      <c r="Y8684" s="146"/>
      <c r="Z8684" s="199"/>
      <c r="AA8684" s="146"/>
      <c r="AB8684" s="148"/>
    </row>
    <row r="8685" spans="2:28" x14ac:dyDescent="0.2">
      <c r="B8685" s="149" t="str">
        <f t="shared" si="631"/>
        <v/>
      </c>
      <c r="D8685" s="144"/>
      <c r="G8685" s="147"/>
      <c r="X8685" s="146"/>
      <c r="Y8685" s="146"/>
      <c r="Z8685" s="199"/>
      <c r="AA8685" s="146"/>
      <c r="AB8685" s="148"/>
    </row>
    <row r="8686" spans="2:28" x14ac:dyDescent="0.2">
      <c r="B8686" s="149" t="str">
        <f t="shared" si="631"/>
        <v/>
      </c>
      <c r="D8686" s="144"/>
      <c r="G8686" s="147"/>
      <c r="X8686" s="146"/>
      <c r="Y8686" s="146"/>
      <c r="Z8686" s="199"/>
      <c r="AA8686" s="146"/>
      <c r="AB8686" s="148"/>
    </row>
    <row r="8687" spans="2:28" x14ac:dyDescent="0.2">
      <c r="B8687" s="149" t="str">
        <f t="shared" si="631"/>
        <v/>
      </c>
      <c r="D8687" s="144"/>
      <c r="G8687" s="147"/>
      <c r="X8687" s="146"/>
      <c r="Y8687" s="146"/>
      <c r="Z8687" s="199"/>
      <c r="AA8687" s="146"/>
      <c r="AB8687" s="148"/>
    </row>
    <row r="8688" spans="2:28" x14ac:dyDescent="0.2">
      <c r="B8688" s="149" t="str">
        <f t="shared" si="631"/>
        <v/>
      </c>
      <c r="D8688" s="144"/>
      <c r="G8688" s="147"/>
      <c r="X8688" s="146"/>
      <c r="Y8688" s="146"/>
      <c r="Z8688" s="199"/>
      <c r="AA8688" s="146"/>
      <c r="AB8688" s="148"/>
    </row>
    <row r="8689" spans="2:28" x14ac:dyDescent="0.2">
      <c r="B8689" s="149" t="str">
        <f t="shared" si="631"/>
        <v/>
      </c>
      <c r="D8689" s="144"/>
      <c r="G8689" s="147"/>
      <c r="X8689" s="146"/>
      <c r="Y8689" s="146"/>
      <c r="Z8689" s="199"/>
      <c r="AA8689" s="146"/>
      <c r="AB8689" s="148"/>
    </row>
    <row r="8690" spans="2:28" x14ac:dyDescent="0.2">
      <c r="B8690" s="149" t="str">
        <f t="shared" si="631"/>
        <v/>
      </c>
      <c r="D8690" s="144"/>
      <c r="G8690" s="147"/>
      <c r="X8690" s="146"/>
      <c r="Y8690" s="146"/>
      <c r="Z8690" s="199"/>
      <c r="AA8690" s="146"/>
      <c r="AB8690" s="148"/>
    </row>
    <row r="8691" spans="2:28" x14ac:dyDescent="0.2">
      <c r="B8691" s="149" t="str">
        <f t="shared" si="631"/>
        <v/>
      </c>
      <c r="D8691" s="144"/>
      <c r="G8691" s="147"/>
      <c r="X8691" s="146"/>
      <c r="Y8691" s="146"/>
      <c r="Z8691" s="199"/>
      <c r="AA8691" s="146"/>
      <c r="AB8691" s="148"/>
    </row>
    <row r="8692" spans="2:28" x14ac:dyDescent="0.2">
      <c r="B8692" s="149" t="str">
        <f t="shared" si="631"/>
        <v/>
      </c>
      <c r="D8692" s="144"/>
      <c r="G8692" s="147"/>
      <c r="X8692" s="146"/>
      <c r="Y8692" s="146"/>
      <c r="Z8692" s="199"/>
      <c r="AA8692" s="146"/>
      <c r="AB8692" s="148"/>
    </row>
    <row r="8693" spans="2:28" x14ac:dyDescent="0.2">
      <c r="B8693" s="149" t="str">
        <f t="shared" si="631"/>
        <v/>
      </c>
      <c r="D8693" s="144"/>
      <c r="G8693" s="147"/>
      <c r="X8693" s="146"/>
      <c r="Y8693" s="146"/>
      <c r="Z8693" s="199"/>
      <c r="AA8693" s="146"/>
      <c r="AB8693" s="148"/>
    </row>
    <row r="8694" spans="2:28" x14ac:dyDescent="0.2">
      <c r="B8694" s="149" t="str">
        <f t="shared" ref="B8694:B8757" si="632">IF(D8694="","",B8693+$N$5/24+0.000000001)</f>
        <v/>
      </c>
      <c r="D8694" s="144"/>
      <c r="G8694" s="147"/>
      <c r="X8694" s="146"/>
      <c r="Y8694" s="146"/>
      <c r="Z8694" s="199"/>
      <c r="AA8694" s="146"/>
      <c r="AB8694" s="148"/>
    </row>
    <row r="8695" spans="2:28" x14ac:dyDescent="0.2">
      <c r="B8695" s="149" t="str">
        <f t="shared" si="632"/>
        <v/>
      </c>
      <c r="D8695" s="144"/>
      <c r="G8695" s="147"/>
      <c r="X8695" s="146"/>
      <c r="Y8695" s="146"/>
      <c r="Z8695" s="199"/>
      <c r="AA8695" s="146"/>
      <c r="AB8695" s="148"/>
    </row>
    <row r="8696" spans="2:28" x14ac:dyDescent="0.2">
      <c r="B8696" s="149" t="str">
        <f t="shared" si="632"/>
        <v/>
      </c>
      <c r="D8696" s="144"/>
      <c r="G8696" s="147"/>
      <c r="X8696" s="146"/>
      <c r="Y8696" s="146"/>
      <c r="Z8696" s="199"/>
      <c r="AA8696" s="146"/>
      <c r="AB8696" s="148"/>
    </row>
    <row r="8697" spans="2:28" x14ac:dyDescent="0.2">
      <c r="B8697" s="149" t="str">
        <f t="shared" si="632"/>
        <v/>
      </c>
      <c r="D8697" s="144"/>
      <c r="G8697" s="147"/>
      <c r="X8697" s="146"/>
      <c r="Y8697" s="146"/>
      <c r="Z8697" s="199"/>
      <c r="AA8697" s="146"/>
      <c r="AB8697" s="148"/>
    </row>
    <row r="8698" spans="2:28" x14ac:dyDescent="0.2">
      <c r="B8698" s="149" t="str">
        <f t="shared" si="632"/>
        <v/>
      </c>
      <c r="D8698" s="144"/>
      <c r="G8698" s="147"/>
      <c r="X8698" s="146"/>
      <c r="Y8698" s="146"/>
      <c r="Z8698" s="199"/>
      <c r="AA8698" s="146"/>
      <c r="AB8698" s="148"/>
    </row>
    <row r="8699" spans="2:28" x14ac:dyDescent="0.2">
      <c r="B8699" s="149" t="str">
        <f t="shared" si="632"/>
        <v/>
      </c>
      <c r="D8699" s="144"/>
      <c r="G8699" s="147"/>
      <c r="X8699" s="146"/>
      <c r="Y8699" s="146"/>
      <c r="Z8699" s="199"/>
      <c r="AA8699" s="146"/>
      <c r="AB8699" s="148"/>
    </row>
    <row r="8700" spans="2:28" x14ac:dyDescent="0.2">
      <c r="B8700" s="149" t="str">
        <f t="shared" si="632"/>
        <v/>
      </c>
      <c r="D8700" s="144"/>
      <c r="G8700" s="147"/>
      <c r="X8700" s="146"/>
      <c r="Y8700" s="146"/>
      <c r="Z8700" s="199"/>
      <c r="AA8700" s="146"/>
      <c r="AB8700" s="148"/>
    </row>
    <row r="8701" spans="2:28" x14ac:dyDescent="0.2">
      <c r="B8701" s="149" t="str">
        <f t="shared" si="632"/>
        <v/>
      </c>
      <c r="D8701" s="144"/>
      <c r="G8701" s="147"/>
      <c r="X8701" s="146"/>
      <c r="Y8701" s="146"/>
      <c r="Z8701" s="199"/>
      <c r="AA8701" s="146"/>
      <c r="AB8701" s="148"/>
    </row>
    <row r="8702" spans="2:28" x14ac:dyDescent="0.2">
      <c r="B8702" s="149" t="str">
        <f t="shared" si="632"/>
        <v/>
      </c>
      <c r="D8702" s="144"/>
      <c r="G8702" s="147"/>
      <c r="X8702" s="146"/>
      <c r="Y8702" s="146"/>
      <c r="Z8702" s="199"/>
      <c r="AA8702" s="146"/>
      <c r="AB8702" s="148"/>
    </row>
    <row r="8703" spans="2:28" x14ac:dyDescent="0.2">
      <c r="B8703" s="149" t="str">
        <f t="shared" si="632"/>
        <v/>
      </c>
      <c r="D8703" s="144"/>
      <c r="G8703" s="147"/>
      <c r="X8703" s="146"/>
      <c r="Y8703" s="146"/>
      <c r="Z8703" s="199"/>
      <c r="AA8703" s="146"/>
      <c r="AB8703" s="148"/>
    </row>
    <row r="8704" spans="2:28" x14ac:dyDescent="0.2">
      <c r="B8704" s="149" t="str">
        <f t="shared" si="632"/>
        <v/>
      </c>
      <c r="D8704" s="144"/>
      <c r="G8704" s="147"/>
      <c r="X8704" s="146"/>
      <c r="Y8704" s="146"/>
      <c r="Z8704" s="199"/>
      <c r="AA8704" s="146"/>
      <c r="AB8704" s="148"/>
    </row>
    <row r="8705" spans="2:28" x14ac:dyDescent="0.2">
      <c r="B8705" s="149" t="str">
        <f t="shared" si="632"/>
        <v/>
      </c>
      <c r="D8705" s="144"/>
      <c r="G8705" s="147"/>
      <c r="X8705" s="146"/>
      <c r="Y8705" s="146"/>
      <c r="Z8705" s="199"/>
      <c r="AA8705" s="146"/>
      <c r="AB8705" s="148"/>
    </row>
    <row r="8706" spans="2:28" x14ac:dyDescent="0.2">
      <c r="B8706" s="149" t="str">
        <f t="shared" si="632"/>
        <v/>
      </c>
      <c r="D8706" s="144"/>
      <c r="G8706" s="147"/>
      <c r="X8706" s="146"/>
      <c r="Y8706" s="146"/>
      <c r="Z8706" s="199"/>
      <c r="AA8706" s="146"/>
      <c r="AB8706" s="148"/>
    </row>
    <row r="8707" spans="2:28" x14ac:dyDescent="0.2">
      <c r="B8707" s="149" t="str">
        <f t="shared" si="632"/>
        <v/>
      </c>
      <c r="D8707" s="144"/>
      <c r="G8707" s="147"/>
      <c r="X8707" s="146"/>
      <c r="Y8707" s="146"/>
      <c r="Z8707" s="199"/>
      <c r="AA8707" s="146"/>
      <c r="AB8707" s="148"/>
    </row>
    <row r="8708" spans="2:28" x14ac:dyDescent="0.2">
      <c r="B8708" s="149" t="str">
        <f t="shared" si="632"/>
        <v/>
      </c>
      <c r="D8708" s="144"/>
      <c r="G8708" s="147"/>
      <c r="X8708" s="146"/>
      <c r="Y8708" s="146"/>
      <c r="Z8708" s="199"/>
      <c r="AA8708" s="146"/>
      <c r="AB8708" s="148"/>
    </row>
    <row r="8709" spans="2:28" x14ac:dyDescent="0.2">
      <c r="B8709" s="149" t="str">
        <f t="shared" si="632"/>
        <v/>
      </c>
      <c r="D8709" s="144"/>
      <c r="G8709" s="147"/>
      <c r="X8709" s="146"/>
      <c r="Y8709" s="146"/>
      <c r="Z8709" s="199"/>
      <c r="AA8709" s="146"/>
      <c r="AB8709" s="148"/>
    </row>
    <row r="8710" spans="2:28" x14ac:dyDescent="0.2">
      <c r="B8710" s="149" t="str">
        <f t="shared" si="632"/>
        <v/>
      </c>
      <c r="D8710" s="144"/>
      <c r="G8710" s="147"/>
      <c r="X8710" s="146"/>
      <c r="Y8710" s="146"/>
      <c r="Z8710" s="199"/>
      <c r="AA8710" s="146"/>
      <c r="AB8710" s="148"/>
    </row>
    <row r="8711" spans="2:28" x14ac:dyDescent="0.2">
      <c r="B8711" s="149" t="str">
        <f t="shared" si="632"/>
        <v/>
      </c>
      <c r="D8711" s="144"/>
      <c r="G8711" s="147"/>
      <c r="X8711" s="146"/>
      <c r="Y8711" s="146"/>
      <c r="Z8711" s="199"/>
      <c r="AA8711" s="146"/>
      <c r="AB8711" s="148"/>
    </row>
    <row r="8712" spans="2:28" x14ac:dyDescent="0.2">
      <c r="B8712" s="149" t="str">
        <f t="shared" si="632"/>
        <v/>
      </c>
      <c r="D8712" s="144"/>
      <c r="G8712" s="147"/>
      <c r="X8712" s="146"/>
      <c r="Y8712" s="146"/>
      <c r="Z8712" s="199"/>
      <c r="AA8712" s="146"/>
      <c r="AB8712" s="148"/>
    </row>
    <row r="8713" spans="2:28" x14ac:dyDescent="0.2">
      <c r="B8713" s="149" t="str">
        <f t="shared" si="632"/>
        <v/>
      </c>
      <c r="D8713" s="144"/>
      <c r="G8713" s="147"/>
      <c r="X8713" s="146"/>
      <c r="Y8713" s="146"/>
      <c r="Z8713" s="199"/>
      <c r="AA8713" s="146"/>
      <c r="AB8713" s="148"/>
    </row>
    <row r="8714" spans="2:28" x14ac:dyDescent="0.2">
      <c r="B8714" s="149" t="str">
        <f t="shared" si="632"/>
        <v/>
      </c>
      <c r="D8714" s="144"/>
      <c r="G8714" s="147"/>
      <c r="X8714" s="146"/>
      <c r="Y8714" s="146"/>
      <c r="Z8714" s="199"/>
      <c r="AA8714" s="146"/>
      <c r="AB8714" s="148"/>
    </row>
    <row r="8715" spans="2:28" x14ac:dyDescent="0.2">
      <c r="B8715" s="149" t="str">
        <f t="shared" si="632"/>
        <v/>
      </c>
      <c r="D8715" s="144"/>
      <c r="G8715" s="147"/>
      <c r="X8715" s="146"/>
      <c r="Y8715" s="146"/>
      <c r="Z8715" s="199"/>
      <c r="AA8715" s="146"/>
      <c r="AB8715" s="148"/>
    </row>
    <row r="8716" spans="2:28" x14ac:dyDescent="0.2">
      <c r="B8716" s="149" t="str">
        <f t="shared" si="632"/>
        <v/>
      </c>
      <c r="D8716" s="144"/>
      <c r="G8716" s="147"/>
      <c r="X8716" s="146"/>
      <c r="Y8716" s="146"/>
      <c r="Z8716" s="199"/>
      <c r="AA8716" s="146"/>
      <c r="AB8716" s="148"/>
    </row>
    <row r="8717" spans="2:28" x14ac:dyDescent="0.2">
      <c r="B8717" s="149" t="str">
        <f t="shared" si="632"/>
        <v/>
      </c>
      <c r="D8717" s="144"/>
      <c r="G8717" s="147"/>
      <c r="X8717" s="146"/>
      <c r="Y8717" s="146"/>
      <c r="Z8717" s="199"/>
      <c r="AA8717" s="146"/>
      <c r="AB8717" s="148"/>
    </row>
    <row r="8718" spans="2:28" x14ac:dyDescent="0.2">
      <c r="B8718" s="149" t="str">
        <f t="shared" si="632"/>
        <v/>
      </c>
      <c r="D8718" s="144"/>
      <c r="G8718" s="147"/>
      <c r="X8718" s="146"/>
      <c r="Y8718" s="146"/>
      <c r="Z8718" s="199"/>
      <c r="AA8718" s="146"/>
      <c r="AB8718" s="148"/>
    </row>
    <row r="8719" spans="2:28" x14ac:dyDescent="0.2">
      <c r="B8719" s="149" t="str">
        <f t="shared" si="632"/>
        <v/>
      </c>
      <c r="D8719" s="144"/>
      <c r="G8719" s="147"/>
      <c r="X8719" s="146"/>
      <c r="Y8719" s="146"/>
      <c r="Z8719" s="199"/>
      <c r="AA8719" s="146"/>
      <c r="AB8719" s="148"/>
    </row>
    <row r="8720" spans="2:28" x14ac:dyDescent="0.2">
      <c r="B8720" s="149" t="str">
        <f t="shared" si="632"/>
        <v/>
      </c>
      <c r="D8720" s="144"/>
      <c r="G8720" s="147"/>
      <c r="X8720" s="146"/>
      <c r="Y8720" s="146"/>
      <c r="Z8720" s="199"/>
      <c r="AA8720" s="146"/>
      <c r="AB8720" s="148"/>
    </row>
    <row r="8721" spans="2:28" x14ac:dyDescent="0.2">
      <c r="B8721" s="149" t="str">
        <f t="shared" si="632"/>
        <v/>
      </c>
      <c r="D8721" s="144"/>
      <c r="G8721" s="147"/>
      <c r="X8721" s="146"/>
      <c r="Y8721" s="146"/>
      <c r="Z8721" s="199"/>
      <c r="AA8721" s="146"/>
      <c r="AB8721" s="148"/>
    </row>
    <row r="8722" spans="2:28" x14ac:dyDescent="0.2">
      <c r="B8722" s="149" t="str">
        <f t="shared" si="632"/>
        <v/>
      </c>
      <c r="D8722" s="144"/>
      <c r="G8722" s="147"/>
      <c r="X8722" s="146"/>
      <c r="Y8722" s="146"/>
      <c r="Z8722" s="199"/>
      <c r="AA8722" s="146"/>
      <c r="AB8722" s="148"/>
    </row>
    <row r="8723" spans="2:28" x14ac:dyDescent="0.2">
      <c r="B8723" s="149" t="str">
        <f t="shared" si="632"/>
        <v/>
      </c>
      <c r="D8723" s="144"/>
      <c r="G8723" s="147"/>
      <c r="X8723" s="146"/>
      <c r="Y8723" s="146"/>
      <c r="Z8723" s="199"/>
      <c r="AA8723" s="146"/>
      <c r="AB8723" s="148"/>
    </row>
    <row r="8724" spans="2:28" x14ac:dyDescent="0.2">
      <c r="B8724" s="149" t="str">
        <f t="shared" si="632"/>
        <v/>
      </c>
      <c r="D8724" s="144"/>
      <c r="G8724" s="147"/>
      <c r="X8724" s="146"/>
      <c r="Y8724" s="146"/>
      <c r="Z8724" s="199"/>
      <c r="AA8724" s="146"/>
      <c r="AB8724" s="148"/>
    </row>
    <row r="8725" spans="2:28" x14ac:dyDescent="0.2">
      <c r="B8725" s="149" t="str">
        <f t="shared" si="632"/>
        <v/>
      </c>
      <c r="D8725" s="144"/>
      <c r="G8725" s="147"/>
      <c r="X8725" s="146"/>
      <c r="Y8725" s="146"/>
      <c r="Z8725" s="199"/>
      <c r="AA8725" s="146"/>
      <c r="AB8725" s="148"/>
    </row>
    <row r="8726" spans="2:28" x14ac:dyDescent="0.2">
      <c r="B8726" s="149" t="str">
        <f t="shared" si="632"/>
        <v/>
      </c>
      <c r="D8726" s="144"/>
      <c r="G8726" s="147"/>
      <c r="X8726" s="146"/>
      <c r="Y8726" s="146"/>
      <c r="Z8726" s="199"/>
      <c r="AA8726" s="146"/>
      <c r="AB8726" s="148"/>
    </row>
    <row r="8727" spans="2:28" x14ac:dyDescent="0.2">
      <c r="B8727" s="149" t="str">
        <f t="shared" si="632"/>
        <v/>
      </c>
      <c r="D8727" s="144"/>
      <c r="G8727" s="147"/>
      <c r="X8727" s="146"/>
      <c r="Y8727" s="146"/>
      <c r="Z8727" s="199"/>
      <c r="AA8727" s="146"/>
      <c r="AB8727" s="148"/>
    </row>
    <row r="8728" spans="2:28" x14ac:dyDescent="0.2">
      <c r="B8728" s="149" t="str">
        <f t="shared" si="632"/>
        <v/>
      </c>
      <c r="D8728" s="144"/>
      <c r="G8728" s="147"/>
      <c r="X8728" s="146"/>
      <c r="Y8728" s="146"/>
      <c r="Z8728" s="199"/>
      <c r="AA8728" s="146"/>
      <c r="AB8728" s="148"/>
    </row>
    <row r="8729" spans="2:28" x14ac:dyDescent="0.2">
      <c r="B8729" s="149" t="str">
        <f t="shared" si="632"/>
        <v/>
      </c>
      <c r="D8729" s="144"/>
      <c r="G8729" s="147"/>
      <c r="X8729" s="146"/>
      <c r="Y8729" s="146"/>
      <c r="Z8729" s="199"/>
      <c r="AA8729" s="146"/>
      <c r="AB8729" s="148"/>
    </row>
    <row r="8730" spans="2:28" x14ac:dyDescent="0.2">
      <c r="B8730" s="149" t="str">
        <f t="shared" si="632"/>
        <v/>
      </c>
      <c r="D8730" s="144"/>
      <c r="G8730" s="147"/>
      <c r="X8730" s="146"/>
      <c r="Y8730" s="146"/>
      <c r="Z8730" s="199"/>
      <c r="AA8730" s="146"/>
      <c r="AB8730" s="148"/>
    </row>
    <row r="8731" spans="2:28" x14ac:dyDescent="0.2">
      <c r="B8731" s="149" t="str">
        <f t="shared" si="632"/>
        <v/>
      </c>
      <c r="D8731" s="144"/>
      <c r="G8731" s="147"/>
      <c r="X8731" s="146"/>
      <c r="Y8731" s="146"/>
      <c r="Z8731" s="199"/>
      <c r="AA8731" s="146"/>
      <c r="AB8731" s="148"/>
    </row>
    <row r="8732" spans="2:28" x14ac:dyDescent="0.2">
      <c r="B8732" s="149" t="str">
        <f t="shared" si="632"/>
        <v/>
      </c>
      <c r="D8732" s="144"/>
      <c r="G8732" s="147"/>
      <c r="X8732" s="146"/>
      <c r="Y8732" s="146"/>
      <c r="Z8732" s="199"/>
      <c r="AA8732" s="146"/>
      <c r="AB8732" s="148"/>
    </row>
    <row r="8733" spans="2:28" x14ac:dyDescent="0.2">
      <c r="B8733" s="149" t="str">
        <f t="shared" si="632"/>
        <v/>
      </c>
      <c r="D8733" s="144"/>
      <c r="G8733" s="147"/>
      <c r="X8733" s="146"/>
      <c r="Y8733" s="146"/>
      <c r="Z8733" s="199"/>
      <c r="AA8733" s="146"/>
      <c r="AB8733" s="148"/>
    </row>
    <row r="8734" spans="2:28" x14ac:dyDescent="0.2">
      <c r="B8734" s="149" t="str">
        <f t="shared" si="632"/>
        <v/>
      </c>
      <c r="D8734" s="144"/>
      <c r="G8734" s="147"/>
      <c r="X8734" s="146"/>
      <c r="Y8734" s="146"/>
      <c r="Z8734" s="199"/>
      <c r="AA8734" s="146"/>
      <c r="AB8734" s="148"/>
    </row>
    <row r="8735" spans="2:28" x14ac:dyDescent="0.2">
      <c r="B8735" s="149" t="str">
        <f t="shared" si="632"/>
        <v/>
      </c>
      <c r="D8735" s="144"/>
      <c r="G8735" s="147"/>
      <c r="X8735" s="146"/>
      <c r="Y8735" s="146"/>
      <c r="Z8735" s="199"/>
      <c r="AA8735" s="146"/>
      <c r="AB8735" s="148"/>
    </row>
    <row r="8736" spans="2:28" x14ac:dyDescent="0.2">
      <c r="B8736" s="149" t="str">
        <f t="shared" si="632"/>
        <v/>
      </c>
      <c r="D8736" s="144"/>
      <c r="G8736" s="147"/>
      <c r="X8736" s="146"/>
      <c r="Y8736" s="146"/>
      <c r="Z8736" s="199"/>
      <c r="AA8736" s="146"/>
      <c r="AB8736" s="148"/>
    </row>
    <row r="8737" spans="2:28" x14ac:dyDescent="0.2">
      <c r="B8737" s="149" t="str">
        <f t="shared" si="632"/>
        <v/>
      </c>
      <c r="D8737" s="144"/>
      <c r="G8737" s="147"/>
      <c r="X8737" s="146"/>
      <c r="Y8737" s="146"/>
      <c r="Z8737" s="199"/>
      <c r="AA8737" s="146"/>
      <c r="AB8737" s="148"/>
    </row>
    <row r="8738" spans="2:28" x14ac:dyDescent="0.2">
      <c r="B8738" s="149" t="str">
        <f t="shared" si="632"/>
        <v/>
      </c>
      <c r="D8738" s="144"/>
      <c r="G8738" s="147"/>
      <c r="X8738" s="146"/>
      <c r="Y8738" s="146"/>
      <c r="Z8738" s="199"/>
      <c r="AA8738" s="146"/>
      <c r="AB8738" s="148"/>
    </row>
    <row r="8739" spans="2:28" x14ac:dyDescent="0.2">
      <c r="B8739" s="149" t="str">
        <f t="shared" si="632"/>
        <v/>
      </c>
      <c r="D8739" s="144"/>
      <c r="G8739" s="147"/>
      <c r="X8739" s="146"/>
      <c r="Y8739" s="146"/>
      <c r="Z8739" s="199"/>
      <c r="AA8739" s="146"/>
      <c r="AB8739" s="148"/>
    </row>
    <row r="8740" spans="2:28" x14ac:dyDescent="0.2">
      <c r="B8740" s="149" t="str">
        <f t="shared" si="632"/>
        <v/>
      </c>
      <c r="D8740" s="144"/>
      <c r="G8740" s="147"/>
      <c r="X8740" s="146"/>
      <c r="Y8740" s="146"/>
      <c r="Z8740" s="199"/>
      <c r="AA8740" s="146"/>
      <c r="AB8740" s="148"/>
    </row>
    <row r="8741" spans="2:28" x14ac:dyDescent="0.2">
      <c r="B8741" s="149" t="str">
        <f t="shared" si="632"/>
        <v/>
      </c>
      <c r="D8741" s="144"/>
      <c r="G8741" s="147"/>
      <c r="X8741" s="146"/>
      <c r="Y8741" s="146"/>
      <c r="Z8741" s="199"/>
      <c r="AA8741" s="146"/>
      <c r="AB8741" s="148"/>
    </row>
    <row r="8742" spans="2:28" x14ac:dyDescent="0.2">
      <c r="B8742" s="149" t="str">
        <f t="shared" si="632"/>
        <v/>
      </c>
      <c r="D8742" s="144"/>
      <c r="G8742" s="147"/>
      <c r="X8742" s="146"/>
      <c r="Y8742" s="146"/>
      <c r="Z8742" s="199"/>
      <c r="AA8742" s="146"/>
      <c r="AB8742" s="148"/>
    </row>
    <row r="8743" spans="2:28" x14ac:dyDescent="0.2">
      <c r="B8743" s="149" t="str">
        <f t="shared" si="632"/>
        <v/>
      </c>
      <c r="D8743" s="144"/>
      <c r="G8743" s="147"/>
      <c r="X8743" s="146"/>
      <c r="Y8743" s="146"/>
      <c r="Z8743" s="199"/>
      <c r="AA8743" s="146"/>
      <c r="AB8743" s="148"/>
    </row>
    <row r="8744" spans="2:28" x14ac:dyDescent="0.2">
      <c r="B8744" s="149" t="str">
        <f t="shared" si="632"/>
        <v/>
      </c>
      <c r="D8744" s="144"/>
      <c r="G8744" s="147"/>
      <c r="X8744" s="146"/>
      <c r="Y8744" s="146"/>
      <c r="Z8744" s="199"/>
      <c r="AA8744" s="146"/>
      <c r="AB8744" s="148"/>
    </row>
    <row r="8745" spans="2:28" x14ac:dyDescent="0.2">
      <c r="B8745" s="149" t="str">
        <f t="shared" si="632"/>
        <v/>
      </c>
      <c r="D8745" s="144"/>
      <c r="G8745" s="147"/>
      <c r="X8745" s="146"/>
      <c r="Y8745" s="146"/>
      <c r="Z8745" s="199"/>
      <c r="AA8745" s="146"/>
      <c r="AB8745" s="148"/>
    </row>
    <row r="8746" spans="2:28" x14ac:dyDescent="0.2">
      <c r="B8746" s="149" t="str">
        <f t="shared" si="632"/>
        <v/>
      </c>
      <c r="D8746" s="144"/>
      <c r="G8746" s="147"/>
      <c r="X8746" s="146"/>
      <c r="Y8746" s="146"/>
      <c r="Z8746" s="199"/>
      <c r="AA8746" s="146"/>
      <c r="AB8746" s="148"/>
    </row>
    <row r="8747" spans="2:28" x14ac:dyDescent="0.2">
      <c r="B8747" s="149" t="str">
        <f t="shared" si="632"/>
        <v/>
      </c>
      <c r="D8747" s="144"/>
      <c r="G8747" s="147"/>
      <c r="X8747" s="146"/>
      <c r="Y8747" s="146"/>
      <c r="Z8747" s="199"/>
      <c r="AA8747" s="146"/>
      <c r="AB8747" s="148"/>
    </row>
    <row r="8748" spans="2:28" x14ac:dyDescent="0.2">
      <c r="B8748" s="149" t="str">
        <f t="shared" si="632"/>
        <v/>
      </c>
      <c r="D8748" s="144"/>
      <c r="G8748" s="147"/>
      <c r="X8748" s="146"/>
      <c r="Y8748" s="146"/>
      <c r="Z8748" s="199"/>
      <c r="AA8748" s="146"/>
      <c r="AB8748" s="148"/>
    </row>
    <row r="8749" spans="2:28" x14ac:dyDescent="0.2">
      <c r="B8749" s="149" t="str">
        <f t="shared" si="632"/>
        <v/>
      </c>
      <c r="D8749" s="144"/>
      <c r="G8749" s="147"/>
      <c r="X8749" s="146"/>
      <c r="Y8749" s="146"/>
      <c r="Z8749" s="199"/>
      <c r="AA8749" s="146"/>
      <c r="AB8749" s="148"/>
    </row>
    <row r="8750" spans="2:28" x14ac:dyDescent="0.2">
      <c r="B8750" s="149" t="str">
        <f t="shared" si="632"/>
        <v/>
      </c>
      <c r="D8750" s="144"/>
      <c r="G8750" s="147"/>
      <c r="X8750" s="146"/>
      <c r="Y8750" s="146"/>
      <c r="Z8750" s="199"/>
      <c r="AA8750" s="146"/>
      <c r="AB8750" s="148"/>
    </row>
    <row r="8751" spans="2:28" x14ac:dyDescent="0.2">
      <c r="B8751" s="149" t="str">
        <f t="shared" si="632"/>
        <v/>
      </c>
      <c r="D8751" s="144"/>
      <c r="G8751" s="147"/>
      <c r="X8751" s="146"/>
      <c r="Y8751" s="146"/>
      <c r="Z8751" s="199"/>
      <c r="AA8751" s="146"/>
      <c r="AB8751" s="148"/>
    </row>
    <row r="8752" spans="2:28" x14ac:dyDescent="0.2">
      <c r="B8752" s="149" t="str">
        <f t="shared" si="632"/>
        <v/>
      </c>
      <c r="D8752" s="144"/>
      <c r="G8752" s="147"/>
      <c r="X8752" s="146"/>
      <c r="Y8752" s="146"/>
      <c r="Z8752" s="199"/>
      <c r="AA8752" s="146"/>
      <c r="AB8752" s="148"/>
    </row>
    <row r="8753" spans="2:28" x14ac:dyDescent="0.2">
      <c r="B8753" s="149" t="str">
        <f t="shared" si="632"/>
        <v/>
      </c>
      <c r="D8753" s="144"/>
      <c r="G8753" s="147"/>
      <c r="X8753" s="146"/>
      <c r="Y8753" s="146"/>
      <c r="Z8753" s="199"/>
      <c r="AA8753" s="146"/>
      <c r="AB8753" s="148"/>
    </row>
    <row r="8754" spans="2:28" x14ac:dyDescent="0.2">
      <c r="B8754" s="149" t="str">
        <f t="shared" si="632"/>
        <v/>
      </c>
      <c r="D8754" s="144"/>
      <c r="G8754" s="147"/>
      <c r="X8754" s="146"/>
      <c r="Y8754" s="146"/>
      <c r="Z8754" s="199"/>
      <c r="AA8754" s="146"/>
      <c r="AB8754" s="148"/>
    </row>
    <row r="8755" spans="2:28" x14ac:dyDescent="0.2">
      <c r="B8755" s="149" t="str">
        <f t="shared" si="632"/>
        <v/>
      </c>
      <c r="D8755" s="144"/>
      <c r="G8755" s="147"/>
      <c r="X8755" s="146"/>
      <c r="Y8755" s="146"/>
      <c r="Z8755" s="199"/>
      <c r="AA8755" s="146"/>
      <c r="AB8755" s="148"/>
    </row>
    <row r="8756" spans="2:28" x14ac:dyDescent="0.2">
      <c r="B8756" s="149" t="str">
        <f t="shared" si="632"/>
        <v/>
      </c>
      <c r="D8756" s="144"/>
      <c r="G8756" s="147"/>
      <c r="X8756" s="146"/>
      <c r="Y8756" s="146"/>
      <c r="Z8756" s="199"/>
      <c r="AA8756" s="146"/>
      <c r="AB8756" s="148"/>
    </row>
    <row r="8757" spans="2:28" x14ac:dyDescent="0.2">
      <c r="B8757" s="149" t="str">
        <f t="shared" si="632"/>
        <v/>
      </c>
      <c r="D8757" s="144"/>
      <c r="G8757" s="147"/>
      <c r="X8757" s="146"/>
      <c r="Y8757" s="146"/>
      <c r="Z8757" s="199"/>
      <c r="AA8757" s="146"/>
      <c r="AB8757" s="148"/>
    </row>
    <row r="8758" spans="2:28" x14ac:dyDescent="0.2">
      <c r="B8758" s="149" t="str">
        <f t="shared" ref="B8758:B8821" si="633">IF(D8758="","",B8757+$N$5/24+0.000000001)</f>
        <v/>
      </c>
      <c r="D8758" s="144"/>
      <c r="G8758" s="147"/>
      <c r="X8758" s="146"/>
      <c r="Y8758" s="146"/>
      <c r="Z8758" s="199"/>
      <c r="AA8758" s="146"/>
      <c r="AB8758" s="148"/>
    </row>
    <row r="8759" spans="2:28" x14ac:dyDescent="0.2">
      <c r="B8759" s="149" t="str">
        <f t="shared" si="633"/>
        <v/>
      </c>
      <c r="D8759" s="144"/>
      <c r="G8759" s="147"/>
      <c r="X8759" s="146"/>
      <c r="Y8759" s="146"/>
      <c r="Z8759" s="199"/>
      <c r="AA8759" s="146"/>
      <c r="AB8759" s="148"/>
    </row>
    <row r="8760" spans="2:28" x14ac:dyDescent="0.2">
      <c r="B8760" s="149" t="str">
        <f t="shared" si="633"/>
        <v/>
      </c>
      <c r="D8760" s="144"/>
      <c r="G8760" s="147"/>
      <c r="X8760" s="146"/>
      <c r="Y8760" s="146"/>
      <c r="Z8760" s="199"/>
      <c r="AA8760" s="146"/>
      <c r="AB8760" s="148"/>
    </row>
    <row r="8761" spans="2:28" x14ac:dyDescent="0.2">
      <c r="B8761" s="149" t="str">
        <f t="shared" si="633"/>
        <v/>
      </c>
      <c r="D8761" s="144"/>
      <c r="G8761" s="147"/>
      <c r="X8761" s="146"/>
      <c r="Y8761" s="146"/>
      <c r="Z8761" s="199"/>
      <c r="AA8761" s="146"/>
      <c r="AB8761" s="148"/>
    </row>
    <row r="8762" spans="2:28" x14ac:dyDescent="0.2">
      <c r="B8762" s="149" t="str">
        <f t="shared" si="633"/>
        <v/>
      </c>
      <c r="D8762" s="144"/>
      <c r="G8762" s="147"/>
      <c r="X8762" s="146"/>
      <c r="Y8762" s="146"/>
      <c r="Z8762" s="199"/>
      <c r="AA8762" s="146"/>
      <c r="AB8762" s="148"/>
    </row>
    <row r="8763" spans="2:28" x14ac:dyDescent="0.2">
      <c r="B8763" s="149" t="str">
        <f t="shared" si="633"/>
        <v/>
      </c>
      <c r="D8763" s="144"/>
      <c r="G8763" s="147"/>
      <c r="X8763" s="146"/>
      <c r="Y8763" s="146"/>
      <c r="Z8763" s="199"/>
      <c r="AA8763" s="146"/>
      <c r="AB8763" s="148"/>
    </row>
    <row r="8764" spans="2:28" x14ac:dyDescent="0.2">
      <c r="B8764" s="149" t="str">
        <f t="shared" si="633"/>
        <v/>
      </c>
      <c r="D8764" s="144"/>
      <c r="G8764" s="147"/>
      <c r="X8764" s="146"/>
      <c r="Y8764" s="146"/>
      <c r="Z8764" s="199"/>
      <c r="AA8764" s="146"/>
      <c r="AB8764" s="148"/>
    </row>
    <row r="8765" spans="2:28" x14ac:dyDescent="0.2">
      <c r="B8765" s="149" t="str">
        <f t="shared" si="633"/>
        <v/>
      </c>
      <c r="D8765" s="144"/>
      <c r="G8765" s="147"/>
      <c r="X8765" s="146"/>
      <c r="Y8765" s="146"/>
      <c r="Z8765" s="199"/>
      <c r="AA8765" s="146"/>
      <c r="AB8765" s="148"/>
    </row>
    <row r="8766" spans="2:28" x14ac:dyDescent="0.2">
      <c r="B8766" s="149" t="str">
        <f t="shared" si="633"/>
        <v/>
      </c>
      <c r="D8766" s="144"/>
      <c r="G8766" s="147"/>
      <c r="X8766" s="146"/>
      <c r="Y8766" s="146"/>
      <c r="Z8766" s="199"/>
      <c r="AA8766" s="146"/>
      <c r="AB8766" s="148"/>
    </row>
    <row r="8767" spans="2:28" x14ac:dyDescent="0.2">
      <c r="B8767" s="149" t="str">
        <f t="shared" si="633"/>
        <v/>
      </c>
      <c r="D8767" s="144"/>
      <c r="G8767" s="147"/>
      <c r="X8767" s="146"/>
      <c r="Y8767" s="146"/>
      <c r="Z8767" s="199"/>
      <c r="AA8767" s="146"/>
      <c r="AB8767" s="148"/>
    </row>
    <row r="8768" spans="2:28" x14ac:dyDescent="0.2">
      <c r="B8768" s="149" t="str">
        <f t="shared" si="633"/>
        <v/>
      </c>
      <c r="D8768" s="144"/>
      <c r="G8768" s="147"/>
      <c r="X8768" s="146"/>
      <c r="Y8768" s="146"/>
      <c r="Z8768" s="199"/>
      <c r="AA8768" s="146"/>
      <c r="AB8768" s="148"/>
    </row>
    <row r="8769" spans="2:28" x14ac:dyDescent="0.2">
      <c r="B8769" s="149" t="str">
        <f t="shared" si="633"/>
        <v/>
      </c>
      <c r="D8769" s="144"/>
      <c r="G8769" s="147"/>
      <c r="X8769" s="146"/>
      <c r="Y8769" s="146"/>
      <c r="Z8769" s="199"/>
      <c r="AA8769" s="146"/>
      <c r="AB8769" s="148"/>
    </row>
    <row r="8770" spans="2:28" x14ac:dyDescent="0.2">
      <c r="B8770" s="149" t="str">
        <f t="shared" si="633"/>
        <v/>
      </c>
      <c r="D8770" s="144"/>
      <c r="G8770" s="147"/>
      <c r="X8770" s="146"/>
      <c r="Y8770" s="146"/>
      <c r="Z8770" s="199"/>
      <c r="AA8770" s="146"/>
      <c r="AB8770" s="148"/>
    </row>
    <row r="8771" spans="2:28" x14ac:dyDescent="0.2">
      <c r="B8771" s="149" t="str">
        <f t="shared" si="633"/>
        <v/>
      </c>
      <c r="D8771" s="144"/>
      <c r="G8771" s="147"/>
      <c r="X8771" s="146"/>
      <c r="Y8771" s="146"/>
      <c r="Z8771" s="199"/>
      <c r="AA8771" s="146"/>
      <c r="AB8771" s="148"/>
    </row>
    <row r="8772" spans="2:28" x14ac:dyDescent="0.2">
      <c r="B8772" s="149" t="str">
        <f t="shared" si="633"/>
        <v/>
      </c>
      <c r="D8772" s="144"/>
      <c r="G8772" s="147"/>
      <c r="X8772" s="146"/>
      <c r="Y8772" s="146"/>
      <c r="Z8772" s="199"/>
      <c r="AA8772" s="146"/>
      <c r="AB8772" s="148"/>
    </row>
    <row r="8773" spans="2:28" x14ac:dyDescent="0.2">
      <c r="B8773" s="149" t="str">
        <f t="shared" si="633"/>
        <v/>
      </c>
      <c r="D8773" s="144"/>
      <c r="G8773" s="147"/>
      <c r="X8773" s="146"/>
      <c r="Y8773" s="146"/>
      <c r="Z8773" s="199"/>
      <c r="AA8773" s="146"/>
      <c r="AB8773" s="148"/>
    </row>
    <row r="8774" spans="2:28" x14ac:dyDescent="0.2">
      <c r="B8774" s="149" t="str">
        <f t="shared" si="633"/>
        <v/>
      </c>
      <c r="D8774" s="144"/>
      <c r="G8774" s="147"/>
      <c r="X8774" s="146"/>
      <c r="Y8774" s="146"/>
      <c r="Z8774" s="199"/>
      <c r="AA8774" s="146"/>
      <c r="AB8774" s="148"/>
    </row>
    <row r="8775" spans="2:28" x14ac:dyDescent="0.2">
      <c r="B8775" s="149" t="str">
        <f t="shared" si="633"/>
        <v/>
      </c>
      <c r="D8775" s="144"/>
      <c r="G8775" s="147"/>
      <c r="X8775" s="146"/>
      <c r="Y8775" s="146"/>
      <c r="Z8775" s="199"/>
      <c r="AA8775" s="146"/>
      <c r="AB8775" s="148"/>
    </row>
    <row r="8776" spans="2:28" x14ac:dyDescent="0.2">
      <c r="B8776" s="149" t="str">
        <f t="shared" si="633"/>
        <v/>
      </c>
      <c r="D8776" s="144"/>
      <c r="G8776" s="147"/>
      <c r="X8776" s="146"/>
      <c r="Y8776" s="146"/>
      <c r="Z8776" s="199"/>
      <c r="AA8776" s="146"/>
      <c r="AB8776" s="148"/>
    </row>
    <row r="8777" spans="2:28" x14ac:dyDescent="0.2">
      <c r="B8777" s="149" t="str">
        <f t="shared" si="633"/>
        <v/>
      </c>
      <c r="D8777" s="144"/>
      <c r="G8777" s="147"/>
      <c r="X8777" s="146"/>
      <c r="Y8777" s="146"/>
      <c r="Z8777" s="199"/>
      <c r="AA8777" s="146"/>
      <c r="AB8777" s="148"/>
    </row>
    <row r="8778" spans="2:28" x14ac:dyDescent="0.2">
      <c r="B8778" s="149" t="str">
        <f t="shared" si="633"/>
        <v/>
      </c>
      <c r="D8778" s="144"/>
      <c r="G8778" s="147"/>
      <c r="X8778" s="146"/>
      <c r="Y8778" s="146"/>
      <c r="Z8778" s="199"/>
      <c r="AA8778" s="146"/>
      <c r="AB8778" s="148"/>
    </row>
    <row r="8779" spans="2:28" x14ac:dyDescent="0.2">
      <c r="B8779" s="149" t="str">
        <f t="shared" si="633"/>
        <v/>
      </c>
      <c r="D8779" s="144"/>
      <c r="G8779" s="147"/>
      <c r="X8779" s="146"/>
      <c r="Y8779" s="146"/>
      <c r="Z8779" s="199"/>
      <c r="AA8779" s="146"/>
      <c r="AB8779" s="148"/>
    </row>
    <row r="8780" spans="2:28" x14ac:dyDescent="0.2">
      <c r="B8780" s="149" t="str">
        <f t="shared" si="633"/>
        <v/>
      </c>
      <c r="D8780" s="144"/>
      <c r="G8780" s="147"/>
      <c r="X8780" s="146"/>
      <c r="Y8780" s="146"/>
      <c r="Z8780" s="199"/>
      <c r="AA8780" s="146"/>
      <c r="AB8780" s="148"/>
    </row>
    <row r="8781" spans="2:28" x14ac:dyDescent="0.2">
      <c r="B8781" s="149" t="str">
        <f t="shared" si="633"/>
        <v/>
      </c>
      <c r="D8781" s="144"/>
      <c r="G8781" s="147"/>
      <c r="X8781" s="146"/>
      <c r="Y8781" s="146"/>
      <c r="Z8781" s="199"/>
      <c r="AA8781" s="146"/>
      <c r="AB8781" s="148"/>
    </row>
    <row r="8782" spans="2:28" x14ac:dyDescent="0.2">
      <c r="B8782" s="149" t="str">
        <f t="shared" si="633"/>
        <v/>
      </c>
      <c r="D8782" s="144"/>
      <c r="G8782" s="147"/>
      <c r="X8782" s="146"/>
      <c r="Y8782" s="146"/>
      <c r="Z8782" s="199"/>
      <c r="AA8782" s="146"/>
      <c r="AB8782" s="148"/>
    </row>
    <row r="8783" spans="2:28" x14ac:dyDescent="0.2">
      <c r="B8783" s="149" t="str">
        <f t="shared" si="633"/>
        <v/>
      </c>
      <c r="D8783" s="144"/>
      <c r="G8783" s="147"/>
      <c r="X8783" s="146"/>
      <c r="Y8783" s="146"/>
      <c r="Z8783" s="199"/>
      <c r="AA8783" s="146"/>
      <c r="AB8783" s="148"/>
    </row>
    <row r="8784" spans="2:28" x14ac:dyDescent="0.2">
      <c r="B8784" s="149" t="str">
        <f t="shared" si="633"/>
        <v/>
      </c>
      <c r="D8784" s="144"/>
      <c r="G8784" s="147"/>
      <c r="X8784" s="146"/>
      <c r="Y8784" s="146"/>
      <c r="Z8784" s="199"/>
      <c r="AA8784" s="146"/>
      <c r="AB8784" s="148"/>
    </row>
    <row r="8785" spans="2:28" x14ac:dyDescent="0.2">
      <c r="B8785" s="149" t="str">
        <f t="shared" si="633"/>
        <v/>
      </c>
      <c r="D8785" s="144"/>
      <c r="G8785" s="147"/>
      <c r="X8785" s="146"/>
      <c r="Y8785" s="146"/>
      <c r="Z8785" s="199"/>
      <c r="AA8785" s="146"/>
      <c r="AB8785" s="148"/>
    </row>
    <row r="8786" spans="2:28" x14ac:dyDescent="0.2">
      <c r="B8786" s="149" t="str">
        <f t="shared" si="633"/>
        <v/>
      </c>
      <c r="D8786" s="144"/>
      <c r="G8786" s="147"/>
      <c r="X8786" s="146"/>
      <c r="Y8786" s="146"/>
      <c r="Z8786" s="199"/>
      <c r="AA8786" s="146"/>
      <c r="AB8786" s="148"/>
    </row>
    <row r="8787" spans="2:28" x14ac:dyDescent="0.2">
      <c r="B8787" s="149" t="str">
        <f t="shared" si="633"/>
        <v/>
      </c>
      <c r="D8787" s="144"/>
      <c r="G8787" s="147"/>
      <c r="X8787" s="146"/>
      <c r="Y8787" s="146"/>
      <c r="Z8787" s="199"/>
      <c r="AA8787" s="146"/>
      <c r="AB8787" s="148"/>
    </row>
    <row r="8788" spans="2:28" x14ac:dyDescent="0.2">
      <c r="B8788" s="149" t="str">
        <f t="shared" si="633"/>
        <v/>
      </c>
      <c r="D8788" s="144"/>
      <c r="G8788" s="147"/>
      <c r="X8788" s="146"/>
      <c r="Y8788" s="146"/>
      <c r="Z8788" s="199"/>
      <c r="AA8788" s="146"/>
      <c r="AB8788" s="148"/>
    </row>
    <row r="8789" spans="2:28" x14ac:dyDescent="0.2">
      <c r="B8789" s="149" t="str">
        <f t="shared" si="633"/>
        <v/>
      </c>
      <c r="D8789" s="144"/>
      <c r="G8789" s="147"/>
      <c r="X8789" s="146"/>
      <c r="Y8789" s="146"/>
      <c r="Z8789" s="199"/>
      <c r="AA8789" s="146"/>
      <c r="AB8789" s="148"/>
    </row>
    <row r="8790" spans="2:28" x14ac:dyDescent="0.2">
      <c r="B8790" s="149" t="str">
        <f t="shared" si="633"/>
        <v/>
      </c>
      <c r="D8790" s="144"/>
      <c r="G8790" s="147"/>
      <c r="X8790" s="146"/>
      <c r="Y8790" s="146"/>
      <c r="Z8790" s="199"/>
      <c r="AA8790" s="146"/>
      <c r="AB8790" s="148"/>
    </row>
    <row r="8791" spans="2:28" x14ac:dyDescent="0.2">
      <c r="B8791" s="149" t="str">
        <f t="shared" si="633"/>
        <v/>
      </c>
      <c r="D8791" s="144"/>
      <c r="G8791" s="147"/>
      <c r="X8791" s="146"/>
      <c r="Y8791" s="146"/>
      <c r="Z8791" s="199"/>
      <c r="AA8791" s="146"/>
      <c r="AB8791" s="148"/>
    </row>
    <row r="8792" spans="2:28" x14ac:dyDescent="0.2">
      <c r="B8792" s="149" t="str">
        <f t="shared" si="633"/>
        <v/>
      </c>
      <c r="D8792" s="144"/>
      <c r="G8792" s="147"/>
      <c r="X8792" s="146"/>
      <c r="Y8792" s="146"/>
      <c r="Z8792" s="199"/>
      <c r="AA8792" s="146"/>
      <c r="AB8792" s="148"/>
    </row>
    <row r="8793" spans="2:28" x14ac:dyDescent="0.2">
      <c r="B8793" s="149" t="str">
        <f t="shared" si="633"/>
        <v/>
      </c>
      <c r="D8793" s="144"/>
      <c r="G8793" s="147"/>
      <c r="X8793" s="146"/>
      <c r="Y8793" s="146"/>
      <c r="Z8793" s="199"/>
      <c r="AA8793" s="146"/>
      <c r="AB8793" s="148"/>
    </row>
    <row r="8794" spans="2:28" x14ac:dyDescent="0.2">
      <c r="B8794" s="149" t="str">
        <f t="shared" si="633"/>
        <v/>
      </c>
      <c r="D8794" s="144"/>
      <c r="G8794" s="147"/>
      <c r="X8794" s="146"/>
      <c r="Y8794" s="146"/>
      <c r="Z8794" s="199"/>
      <c r="AA8794" s="146"/>
      <c r="AB8794" s="148"/>
    </row>
    <row r="8795" spans="2:28" x14ac:dyDescent="0.2">
      <c r="B8795" s="149" t="str">
        <f t="shared" si="633"/>
        <v/>
      </c>
      <c r="D8795" s="144"/>
      <c r="G8795" s="147"/>
      <c r="X8795" s="146"/>
      <c r="Y8795" s="146"/>
      <c r="Z8795" s="199"/>
      <c r="AA8795" s="146"/>
      <c r="AB8795" s="148"/>
    </row>
    <row r="8796" spans="2:28" x14ac:dyDescent="0.2">
      <c r="B8796" s="149" t="str">
        <f t="shared" si="633"/>
        <v/>
      </c>
      <c r="D8796" s="144"/>
      <c r="G8796" s="147"/>
      <c r="X8796" s="146"/>
      <c r="Y8796" s="146"/>
      <c r="Z8796" s="199"/>
      <c r="AA8796" s="146"/>
      <c r="AB8796" s="148"/>
    </row>
    <row r="8797" spans="2:28" x14ac:dyDescent="0.2">
      <c r="B8797" s="149" t="str">
        <f t="shared" si="633"/>
        <v/>
      </c>
      <c r="D8797" s="144"/>
      <c r="G8797" s="147"/>
      <c r="X8797" s="146"/>
      <c r="Y8797" s="146"/>
      <c r="Z8797" s="199"/>
      <c r="AA8797" s="146"/>
      <c r="AB8797" s="148"/>
    </row>
    <row r="8798" spans="2:28" x14ac:dyDescent="0.2">
      <c r="B8798" s="149" t="str">
        <f t="shared" si="633"/>
        <v/>
      </c>
      <c r="D8798" s="144"/>
      <c r="G8798" s="147"/>
      <c r="X8798" s="146"/>
      <c r="Y8798" s="146"/>
      <c r="Z8798" s="199"/>
      <c r="AA8798" s="146"/>
      <c r="AB8798" s="148"/>
    </row>
    <row r="8799" spans="2:28" x14ac:dyDescent="0.2">
      <c r="B8799" s="149" t="str">
        <f t="shared" si="633"/>
        <v/>
      </c>
      <c r="D8799" s="144"/>
      <c r="G8799" s="147"/>
      <c r="X8799" s="146"/>
      <c r="Y8799" s="146"/>
      <c r="Z8799" s="199"/>
      <c r="AA8799" s="146"/>
      <c r="AB8799" s="148"/>
    </row>
    <row r="8800" spans="2:28" x14ac:dyDescent="0.2">
      <c r="B8800" s="149" t="str">
        <f t="shared" si="633"/>
        <v/>
      </c>
      <c r="D8800" s="144"/>
      <c r="G8800" s="147"/>
      <c r="X8800" s="146"/>
      <c r="Y8800" s="146"/>
      <c r="Z8800" s="199"/>
      <c r="AA8800" s="146"/>
      <c r="AB8800" s="148"/>
    </row>
    <row r="8801" spans="2:28" x14ac:dyDescent="0.2">
      <c r="B8801" s="149" t="str">
        <f t="shared" si="633"/>
        <v/>
      </c>
      <c r="D8801" s="144"/>
      <c r="G8801" s="147"/>
      <c r="X8801" s="146"/>
      <c r="Y8801" s="146"/>
      <c r="Z8801" s="199"/>
      <c r="AA8801" s="146"/>
      <c r="AB8801" s="148"/>
    </row>
    <row r="8802" spans="2:28" x14ac:dyDescent="0.2">
      <c r="B8802" s="149" t="str">
        <f t="shared" si="633"/>
        <v/>
      </c>
      <c r="D8802" s="144"/>
      <c r="G8802" s="147"/>
      <c r="X8802" s="146"/>
      <c r="Y8802" s="146"/>
      <c r="Z8802" s="199"/>
      <c r="AA8802" s="146"/>
      <c r="AB8802" s="148"/>
    </row>
    <row r="8803" spans="2:28" x14ac:dyDescent="0.2">
      <c r="B8803" s="149" t="str">
        <f t="shared" si="633"/>
        <v/>
      </c>
      <c r="D8803" s="144"/>
      <c r="G8803" s="147"/>
      <c r="X8803" s="146"/>
      <c r="Y8803" s="146"/>
      <c r="Z8803" s="199"/>
      <c r="AA8803" s="146"/>
      <c r="AB8803" s="148"/>
    </row>
    <row r="8804" spans="2:28" x14ac:dyDescent="0.2">
      <c r="B8804" s="149" t="str">
        <f t="shared" si="633"/>
        <v/>
      </c>
      <c r="D8804" s="144"/>
      <c r="G8804" s="147"/>
      <c r="X8804" s="146"/>
      <c r="Y8804" s="146"/>
      <c r="Z8804" s="199"/>
      <c r="AA8804" s="146"/>
      <c r="AB8804" s="148"/>
    </row>
    <row r="8805" spans="2:28" x14ac:dyDescent="0.2">
      <c r="B8805" s="149" t="str">
        <f t="shared" si="633"/>
        <v/>
      </c>
      <c r="D8805" s="144"/>
      <c r="G8805" s="147"/>
      <c r="X8805" s="146"/>
      <c r="Y8805" s="146"/>
      <c r="Z8805" s="199"/>
      <c r="AA8805" s="146"/>
      <c r="AB8805" s="148"/>
    </row>
    <row r="8806" spans="2:28" x14ac:dyDescent="0.2">
      <c r="B8806" s="149" t="str">
        <f t="shared" si="633"/>
        <v/>
      </c>
      <c r="D8806" s="144"/>
      <c r="G8806" s="147"/>
      <c r="X8806" s="146"/>
      <c r="Y8806" s="146"/>
      <c r="Z8806" s="199"/>
      <c r="AA8806" s="146"/>
      <c r="AB8806" s="148"/>
    </row>
    <row r="8807" spans="2:28" x14ac:dyDescent="0.2">
      <c r="B8807" s="149" t="str">
        <f t="shared" si="633"/>
        <v/>
      </c>
      <c r="D8807" s="144"/>
      <c r="G8807" s="147"/>
      <c r="X8807" s="146"/>
      <c r="Y8807" s="146"/>
      <c r="Z8807" s="199"/>
      <c r="AA8807" s="146"/>
      <c r="AB8807" s="148"/>
    </row>
    <row r="8808" spans="2:28" x14ac:dyDescent="0.2">
      <c r="B8808" s="149" t="str">
        <f t="shared" si="633"/>
        <v/>
      </c>
      <c r="D8808" s="144"/>
      <c r="G8808" s="147"/>
      <c r="X8808" s="146"/>
      <c r="Y8808" s="146"/>
      <c r="Z8808" s="199"/>
      <c r="AA8808" s="146"/>
      <c r="AB8808" s="148"/>
    </row>
    <row r="8809" spans="2:28" x14ac:dyDescent="0.2">
      <c r="B8809" s="149" t="str">
        <f t="shared" si="633"/>
        <v/>
      </c>
      <c r="D8809" s="144"/>
      <c r="G8809" s="147"/>
      <c r="X8809" s="146"/>
      <c r="Y8809" s="146"/>
      <c r="Z8809" s="199"/>
      <c r="AA8809" s="146"/>
      <c r="AB8809" s="148"/>
    </row>
    <row r="8810" spans="2:28" x14ac:dyDescent="0.2">
      <c r="B8810" s="149" t="str">
        <f t="shared" si="633"/>
        <v/>
      </c>
      <c r="D8810" s="144"/>
      <c r="G8810" s="147"/>
      <c r="X8810" s="146"/>
      <c r="Y8810" s="146"/>
      <c r="Z8810" s="199"/>
      <c r="AA8810" s="146"/>
      <c r="AB8810" s="148"/>
    </row>
    <row r="8811" spans="2:28" x14ac:dyDescent="0.2">
      <c r="B8811" s="149" t="str">
        <f t="shared" si="633"/>
        <v/>
      </c>
      <c r="D8811" s="144"/>
      <c r="G8811" s="147"/>
      <c r="X8811" s="146"/>
      <c r="Y8811" s="146"/>
      <c r="Z8811" s="199"/>
      <c r="AA8811" s="146"/>
      <c r="AB8811" s="148"/>
    </row>
    <row r="8812" spans="2:28" x14ac:dyDescent="0.2">
      <c r="B8812" s="149" t="str">
        <f t="shared" si="633"/>
        <v/>
      </c>
      <c r="D8812" s="144"/>
      <c r="G8812" s="147"/>
      <c r="X8812" s="146"/>
      <c r="Y8812" s="146"/>
      <c r="Z8812" s="199"/>
      <c r="AA8812" s="146"/>
      <c r="AB8812" s="148"/>
    </row>
    <row r="8813" spans="2:28" x14ac:dyDescent="0.2">
      <c r="B8813" s="149" t="str">
        <f t="shared" si="633"/>
        <v/>
      </c>
      <c r="D8813" s="144"/>
      <c r="G8813" s="147"/>
      <c r="X8813" s="146"/>
      <c r="Y8813" s="146"/>
      <c r="Z8813" s="199"/>
      <c r="AA8813" s="146"/>
      <c r="AB8813" s="148"/>
    </row>
    <row r="8814" spans="2:28" x14ac:dyDescent="0.2">
      <c r="B8814" s="149" t="str">
        <f t="shared" si="633"/>
        <v/>
      </c>
      <c r="D8814" s="144"/>
      <c r="G8814" s="147"/>
      <c r="X8814" s="146"/>
      <c r="Y8814" s="146"/>
      <c r="Z8814" s="199"/>
      <c r="AA8814" s="146"/>
      <c r="AB8814" s="148"/>
    </row>
    <row r="8815" spans="2:28" x14ac:dyDescent="0.2">
      <c r="B8815" s="149" t="str">
        <f t="shared" si="633"/>
        <v/>
      </c>
      <c r="D8815" s="144"/>
      <c r="G8815" s="147"/>
      <c r="X8815" s="146"/>
      <c r="Y8815" s="146"/>
      <c r="Z8815" s="199"/>
      <c r="AA8815" s="146"/>
      <c r="AB8815" s="148"/>
    </row>
    <row r="8816" spans="2:28" x14ac:dyDescent="0.2">
      <c r="B8816" s="149" t="str">
        <f t="shared" si="633"/>
        <v/>
      </c>
      <c r="D8816" s="144"/>
      <c r="G8816" s="147"/>
      <c r="X8816" s="146"/>
      <c r="Y8816" s="146"/>
      <c r="Z8816" s="199"/>
      <c r="AA8816" s="146"/>
      <c r="AB8816" s="148"/>
    </row>
    <row r="8817" spans="2:28" x14ac:dyDescent="0.2">
      <c r="B8817" s="149" t="str">
        <f t="shared" si="633"/>
        <v/>
      </c>
      <c r="D8817" s="144"/>
      <c r="G8817" s="147"/>
      <c r="X8817" s="146"/>
      <c r="Y8817" s="146"/>
      <c r="Z8817" s="199"/>
      <c r="AA8817" s="146"/>
      <c r="AB8817" s="148"/>
    </row>
    <row r="8818" spans="2:28" x14ac:dyDescent="0.2">
      <c r="B8818" s="149" t="str">
        <f t="shared" si="633"/>
        <v/>
      </c>
      <c r="D8818" s="144"/>
      <c r="G8818" s="147"/>
      <c r="X8818" s="146"/>
      <c r="Y8818" s="146"/>
      <c r="Z8818" s="199"/>
      <c r="AA8818" s="146"/>
      <c r="AB8818" s="148"/>
    </row>
    <row r="8819" spans="2:28" x14ac:dyDescent="0.2">
      <c r="B8819" s="149" t="str">
        <f t="shared" si="633"/>
        <v/>
      </c>
      <c r="D8819" s="144"/>
      <c r="G8819" s="147"/>
      <c r="X8819" s="146"/>
      <c r="Y8819" s="146"/>
      <c r="Z8819" s="199"/>
      <c r="AA8819" s="146"/>
      <c r="AB8819" s="148"/>
    </row>
    <row r="8820" spans="2:28" x14ac:dyDescent="0.2">
      <c r="B8820" s="149" t="str">
        <f t="shared" si="633"/>
        <v/>
      </c>
      <c r="D8820" s="144"/>
      <c r="G8820" s="147"/>
      <c r="X8820" s="146"/>
      <c r="Y8820" s="146"/>
      <c r="Z8820" s="199"/>
      <c r="AA8820" s="146"/>
      <c r="AB8820" s="148"/>
    </row>
    <row r="8821" spans="2:28" x14ac:dyDescent="0.2">
      <c r="B8821" s="149" t="str">
        <f t="shared" si="633"/>
        <v/>
      </c>
      <c r="D8821" s="144"/>
      <c r="G8821" s="147"/>
      <c r="X8821" s="146"/>
      <c r="Y8821" s="146"/>
      <c r="Z8821" s="199"/>
      <c r="AA8821" s="146"/>
      <c r="AB8821" s="148"/>
    </row>
    <row r="8822" spans="2:28" x14ac:dyDescent="0.2">
      <c r="B8822" s="149" t="str">
        <f t="shared" ref="B8822:B8885" si="634">IF(D8822="","",B8821+$N$5/24+0.000000001)</f>
        <v/>
      </c>
      <c r="D8822" s="144"/>
      <c r="G8822" s="147"/>
      <c r="X8822" s="146"/>
      <c r="Y8822" s="146"/>
      <c r="Z8822" s="199"/>
      <c r="AA8822" s="146"/>
      <c r="AB8822" s="148"/>
    </row>
    <row r="8823" spans="2:28" x14ac:dyDescent="0.2">
      <c r="B8823" s="149" t="str">
        <f t="shared" si="634"/>
        <v/>
      </c>
      <c r="D8823" s="144"/>
      <c r="G8823" s="147"/>
      <c r="X8823" s="146"/>
      <c r="Y8823" s="146"/>
      <c r="Z8823" s="199"/>
      <c r="AA8823" s="146"/>
      <c r="AB8823" s="148"/>
    </row>
    <row r="8824" spans="2:28" x14ac:dyDescent="0.2">
      <c r="B8824" s="149" t="str">
        <f t="shared" si="634"/>
        <v/>
      </c>
      <c r="D8824" s="144"/>
      <c r="G8824" s="147"/>
      <c r="X8824" s="146"/>
      <c r="Y8824" s="146"/>
      <c r="Z8824" s="199"/>
      <c r="AA8824" s="146"/>
      <c r="AB8824" s="148"/>
    </row>
    <row r="8825" spans="2:28" x14ac:dyDescent="0.2">
      <c r="B8825" s="149" t="str">
        <f t="shared" si="634"/>
        <v/>
      </c>
      <c r="D8825" s="144"/>
      <c r="G8825" s="147"/>
      <c r="X8825" s="146"/>
      <c r="Y8825" s="146"/>
      <c r="Z8825" s="199"/>
      <c r="AA8825" s="146"/>
      <c r="AB8825" s="148"/>
    </row>
    <row r="8826" spans="2:28" x14ac:dyDescent="0.2">
      <c r="B8826" s="149" t="str">
        <f t="shared" si="634"/>
        <v/>
      </c>
      <c r="D8826" s="144"/>
      <c r="G8826" s="147"/>
      <c r="X8826" s="146"/>
      <c r="Y8826" s="146"/>
      <c r="Z8826" s="199"/>
      <c r="AA8826" s="146"/>
      <c r="AB8826" s="148"/>
    </row>
    <row r="8827" spans="2:28" x14ac:dyDescent="0.2">
      <c r="B8827" s="149" t="str">
        <f t="shared" si="634"/>
        <v/>
      </c>
      <c r="D8827" s="144"/>
      <c r="G8827" s="147"/>
      <c r="X8827" s="146"/>
      <c r="Y8827" s="146"/>
      <c r="Z8827" s="199"/>
      <c r="AA8827" s="146"/>
      <c r="AB8827" s="148"/>
    </row>
    <row r="8828" spans="2:28" x14ac:dyDescent="0.2">
      <c r="B8828" s="149" t="str">
        <f t="shared" si="634"/>
        <v/>
      </c>
      <c r="D8828" s="144"/>
      <c r="G8828" s="147"/>
      <c r="X8828" s="146"/>
      <c r="Y8828" s="146"/>
      <c r="Z8828" s="199"/>
      <c r="AA8828" s="146"/>
      <c r="AB8828" s="148"/>
    </row>
    <row r="8829" spans="2:28" x14ac:dyDescent="0.2">
      <c r="B8829" s="149" t="str">
        <f t="shared" si="634"/>
        <v/>
      </c>
      <c r="D8829" s="144"/>
      <c r="G8829" s="147"/>
      <c r="X8829" s="146"/>
      <c r="Y8829" s="146"/>
      <c r="Z8829" s="199"/>
      <c r="AA8829" s="146"/>
      <c r="AB8829" s="148"/>
    </row>
    <row r="8830" spans="2:28" x14ac:dyDescent="0.2">
      <c r="B8830" s="149" t="str">
        <f t="shared" si="634"/>
        <v/>
      </c>
      <c r="D8830" s="144"/>
      <c r="G8830" s="147"/>
      <c r="X8830" s="146"/>
      <c r="Y8830" s="146"/>
      <c r="Z8830" s="199"/>
      <c r="AA8830" s="146"/>
      <c r="AB8830" s="148"/>
    </row>
    <row r="8831" spans="2:28" x14ac:dyDescent="0.2">
      <c r="B8831" s="149" t="str">
        <f t="shared" si="634"/>
        <v/>
      </c>
      <c r="D8831" s="144"/>
      <c r="G8831" s="147"/>
      <c r="X8831" s="146"/>
      <c r="Y8831" s="146"/>
      <c r="Z8831" s="199"/>
      <c r="AA8831" s="146"/>
      <c r="AB8831" s="148"/>
    </row>
    <row r="8832" spans="2:28" x14ac:dyDescent="0.2">
      <c r="B8832" s="149" t="str">
        <f t="shared" si="634"/>
        <v/>
      </c>
      <c r="D8832" s="144"/>
      <c r="G8832" s="147"/>
      <c r="X8832" s="146"/>
      <c r="Y8832" s="146"/>
      <c r="Z8832" s="199"/>
      <c r="AA8832" s="146"/>
      <c r="AB8832" s="148"/>
    </row>
    <row r="8833" spans="2:28" x14ac:dyDescent="0.2">
      <c r="B8833" s="149" t="str">
        <f t="shared" si="634"/>
        <v/>
      </c>
      <c r="D8833" s="144"/>
      <c r="G8833" s="147"/>
      <c r="X8833" s="146"/>
      <c r="Y8833" s="146"/>
      <c r="Z8833" s="199"/>
      <c r="AA8833" s="146"/>
      <c r="AB8833" s="148"/>
    </row>
    <row r="8834" spans="2:28" x14ac:dyDescent="0.2">
      <c r="B8834" s="149" t="str">
        <f t="shared" si="634"/>
        <v/>
      </c>
      <c r="D8834" s="144"/>
      <c r="G8834" s="147"/>
      <c r="X8834" s="146"/>
      <c r="Y8834" s="146"/>
      <c r="Z8834" s="199"/>
      <c r="AA8834" s="146"/>
      <c r="AB8834" s="148"/>
    </row>
    <row r="8835" spans="2:28" x14ac:dyDescent="0.2">
      <c r="B8835" s="149" t="str">
        <f t="shared" si="634"/>
        <v/>
      </c>
      <c r="D8835" s="144"/>
      <c r="G8835" s="147"/>
      <c r="X8835" s="146"/>
      <c r="Y8835" s="146"/>
      <c r="Z8835" s="199"/>
      <c r="AA8835" s="146"/>
      <c r="AB8835" s="148"/>
    </row>
    <row r="8836" spans="2:28" x14ac:dyDescent="0.2">
      <c r="B8836" s="149" t="str">
        <f t="shared" si="634"/>
        <v/>
      </c>
      <c r="D8836" s="144"/>
      <c r="G8836" s="147"/>
      <c r="X8836" s="146"/>
      <c r="Y8836" s="146"/>
      <c r="Z8836" s="199"/>
      <c r="AA8836" s="146"/>
      <c r="AB8836" s="148"/>
    </row>
    <row r="8837" spans="2:28" x14ac:dyDescent="0.2">
      <c r="B8837" s="149" t="str">
        <f t="shared" si="634"/>
        <v/>
      </c>
      <c r="D8837" s="144"/>
      <c r="G8837" s="147"/>
      <c r="X8837" s="146"/>
      <c r="Y8837" s="146"/>
      <c r="Z8837" s="199"/>
      <c r="AA8837" s="146"/>
      <c r="AB8837" s="148"/>
    </row>
    <row r="8838" spans="2:28" x14ac:dyDescent="0.2">
      <c r="B8838" s="149" t="str">
        <f t="shared" si="634"/>
        <v/>
      </c>
      <c r="D8838" s="144"/>
      <c r="G8838" s="147"/>
      <c r="X8838" s="146"/>
      <c r="Y8838" s="146"/>
      <c r="Z8838" s="199"/>
      <c r="AA8838" s="146"/>
      <c r="AB8838" s="148"/>
    </row>
    <row r="8839" spans="2:28" x14ac:dyDescent="0.2">
      <c r="B8839" s="149" t="str">
        <f t="shared" si="634"/>
        <v/>
      </c>
      <c r="D8839" s="144"/>
      <c r="G8839" s="147"/>
      <c r="X8839" s="146"/>
      <c r="Y8839" s="146"/>
      <c r="Z8839" s="199"/>
      <c r="AA8839" s="146"/>
      <c r="AB8839" s="148"/>
    </row>
    <row r="8840" spans="2:28" x14ac:dyDescent="0.2">
      <c r="B8840" s="149" t="str">
        <f t="shared" si="634"/>
        <v/>
      </c>
      <c r="D8840" s="144"/>
      <c r="G8840" s="147"/>
      <c r="X8840" s="146"/>
      <c r="Y8840" s="146"/>
      <c r="Z8840" s="199"/>
      <c r="AA8840" s="146"/>
      <c r="AB8840" s="148"/>
    </row>
    <row r="8841" spans="2:28" x14ac:dyDescent="0.2">
      <c r="B8841" s="149" t="str">
        <f t="shared" si="634"/>
        <v/>
      </c>
      <c r="D8841" s="144"/>
      <c r="G8841" s="147"/>
      <c r="X8841" s="146"/>
      <c r="Y8841" s="146"/>
      <c r="Z8841" s="199"/>
      <c r="AA8841" s="146"/>
      <c r="AB8841" s="148"/>
    </row>
    <row r="8842" spans="2:28" x14ac:dyDescent="0.2">
      <c r="B8842" s="149" t="str">
        <f t="shared" si="634"/>
        <v/>
      </c>
      <c r="D8842" s="144"/>
      <c r="G8842" s="147"/>
      <c r="X8842" s="146"/>
      <c r="Y8842" s="146"/>
      <c r="Z8842" s="199"/>
      <c r="AA8842" s="146"/>
      <c r="AB8842" s="148"/>
    </row>
    <row r="8843" spans="2:28" x14ac:dyDescent="0.2">
      <c r="B8843" s="149" t="str">
        <f t="shared" si="634"/>
        <v/>
      </c>
      <c r="D8843" s="144"/>
      <c r="G8843" s="147"/>
      <c r="X8843" s="146"/>
      <c r="Y8843" s="146"/>
      <c r="Z8843" s="199"/>
      <c r="AA8843" s="146"/>
      <c r="AB8843" s="148"/>
    </row>
    <row r="8844" spans="2:28" x14ac:dyDescent="0.2">
      <c r="B8844" s="149" t="str">
        <f t="shared" si="634"/>
        <v/>
      </c>
      <c r="D8844" s="144"/>
      <c r="G8844" s="147"/>
      <c r="X8844" s="146"/>
      <c r="Y8844" s="146"/>
      <c r="Z8844" s="199"/>
      <c r="AA8844" s="146"/>
      <c r="AB8844" s="148"/>
    </row>
    <row r="8845" spans="2:28" x14ac:dyDescent="0.2">
      <c r="B8845" s="149" t="str">
        <f t="shared" si="634"/>
        <v/>
      </c>
      <c r="D8845" s="144"/>
      <c r="G8845" s="147"/>
      <c r="X8845" s="146"/>
      <c r="Y8845" s="146"/>
      <c r="Z8845" s="199"/>
      <c r="AA8845" s="146"/>
      <c r="AB8845" s="148"/>
    </row>
    <row r="8846" spans="2:28" x14ac:dyDescent="0.2">
      <c r="B8846" s="149" t="str">
        <f t="shared" si="634"/>
        <v/>
      </c>
      <c r="D8846" s="144"/>
      <c r="G8846" s="147"/>
      <c r="X8846" s="146"/>
      <c r="Y8846" s="146"/>
      <c r="Z8846" s="199"/>
      <c r="AA8846" s="146"/>
      <c r="AB8846" s="148"/>
    </row>
    <row r="8847" spans="2:28" x14ac:dyDescent="0.2">
      <c r="B8847" s="149" t="str">
        <f t="shared" si="634"/>
        <v/>
      </c>
      <c r="D8847" s="144"/>
      <c r="G8847" s="147"/>
      <c r="X8847" s="146"/>
      <c r="Y8847" s="146"/>
      <c r="Z8847" s="199"/>
      <c r="AA8847" s="146"/>
      <c r="AB8847" s="148"/>
    </row>
    <row r="8848" spans="2:28" x14ac:dyDescent="0.2">
      <c r="B8848" s="149" t="str">
        <f t="shared" si="634"/>
        <v/>
      </c>
      <c r="D8848" s="144"/>
      <c r="G8848" s="147"/>
      <c r="X8848" s="146"/>
      <c r="Y8848" s="146"/>
      <c r="Z8848" s="199"/>
      <c r="AA8848" s="146"/>
      <c r="AB8848" s="148"/>
    </row>
    <row r="8849" spans="2:28" x14ac:dyDescent="0.2">
      <c r="B8849" s="149" t="str">
        <f t="shared" si="634"/>
        <v/>
      </c>
      <c r="D8849" s="144"/>
      <c r="G8849" s="147"/>
      <c r="X8849" s="146"/>
      <c r="Y8849" s="146"/>
      <c r="Z8849" s="199"/>
      <c r="AA8849" s="146"/>
      <c r="AB8849" s="148"/>
    </row>
    <row r="8850" spans="2:28" x14ac:dyDescent="0.2">
      <c r="B8850" s="149" t="str">
        <f t="shared" si="634"/>
        <v/>
      </c>
      <c r="D8850" s="144"/>
      <c r="G8850" s="147"/>
      <c r="X8850" s="146"/>
      <c r="Y8850" s="146"/>
      <c r="Z8850" s="199"/>
      <c r="AA8850" s="146"/>
      <c r="AB8850" s="148"/>
    </row>
    <row r="8851" spans="2:28" x14ac:dyDescent="0.2">
      <c r="B8851" s="149" t="str">
        <f t="shared" si="634"/>
        <v/>
      </c>
      <c r="D8851" s="144"/>
      <c r="G8851" s="147"/>
      <c r="X8851" s="146"/>
      <c r="Y8851" s="146"/>
      <c r="Z8851" s="199"/>
      <c r="AA8851" s="146"/>
      <c r="AB8851" s="148"/>
    </row>
    <row r="8852" spans="2:28" x14ac:dyDescent="0.2">
      <c r="B8852" s="149" t="str">
        <f t="shared" si="634"/>
        <v/>
      </c>
      <c r="D8852" s="144"/>
      <c r="G8852" s="147"/>
      <c r="X8852" s="146"/>
      <c r="Y8852" s="146"/>
      <c r="Z8852" s="199"/>
      <c r="AA8852" s="146"/>
      <c r="AB8852" s="148"/>
    </row>
    <row r="8853" spans="2:28" x14ac:dyDescent="0.2">
      <c r="B8853" s="149" t="str">
        <f t="shared" si="634"/>
        <v/>
      </c>
      <c r="D8853" s="144"/>
      <c r="G8853" s="147"/>
      <c r="X8853" s="146"/>
      <c r="Y8853" s="146"/>
      <c r="Z8853" s="199"/>
      <c r="AA8853" s="146"/>
      <c r="AB8853" s="148"/>
    </row>
    <row r="8854" spans="2:28" x14ac:dyDescent="0.2">
      <c r="B8854" s="149" t="str">
        <f t="shared" si="634"/>
        <v/>
      </c>
      <c r="D8854" s="144"/>
      <c r="G8854" s="147"/>
      <c r="X8854" s="146"/>
      <c r="Y8854" s="146"/>
      <c r="Z8854" s="199"/>
      <c r="AA8854" s="146"/>
      <c r="AB8854" s="148"/>
    </row>
    <row r="8855" spans="2:28" x14ac:dyDescent="0.2">
      <c r="B8855" s="149" t="str">
        <f t="shared" si="634"/>
        <v/>
      </c>
      <c r="D8855" s="144"/>
      <c r="G8855" s="147"/>
      <c r="X8855" s="146"/>
      <c r="Y8855" s="146"/>
      <c r="Z8855" s="199"/>
      <c r="AA8855" s="146"/>
      <c r="AB8855" s="148"/>
    </row>
    <row r="8856" spans="2:28" x14ac:dyDescent="0.2">
      <c r="B8856" s="149" t="str">
        <f t="shared" si="634"/>
        <v/>
      </c>
      <c r="D8856" s="144"/>
      <c r="G8856" s="147"/>
      <c r="X8856" s="146"/>
      <c r="Y8856" s="146"/>
      <c r="Z8856" s="199"/>
      <c r="AA8856" s="146"/>
      <c r="AB8856" s="148"/>
    </row>
    <row r="8857" spans="2:28" x14ac:dyDescent="0.2">
      <c r="B8857" s="149" t="str">
        <f t="shared" si="634"/>
        <v/>
      </c>
      <c r="D8857" s="144"/>
      <c r="G8857" s="147"/>
      <c r="X8857" s="146"/>
      <c r="Y8857" s="146"/>
      <c r="Z8857" s="199"/>
      <c r="AA8857" s="146"/>
      <c r="AB8857" s="148"/>
    </row>
    <row r="8858" spans="2:28" x14ac:dyDescent="0.2">
      <c r="B8858" s="149" t="str">
        <f t="shared" si="634"/>
        <v/>
      </c>
      <c r="D8858" s="144"/>
      <c r="G8858" s="147"/>
      <c r="X8858" s="146"/>
      <c r="Y8858" s="146"/>
      <c r="Z8858" s="199"/>
      <c r="AA8858" s="146"/>
      <c r="AB8858" s="148"/>
    </row>
    <row r="8859" spans="2:28" x14ac:dyDescent="0.2">
      <c r="B8859" s="149" t="str">
        <f t="shared" si="634"/>
        <v/>
      </c>
      <c r="D8859" s="144"/>
      <c r="G8859" s="147"/>
      <c r="X8859" s="146"/>
      <c r="Y8859" s="146"/>
      <c r="Z8859" s="199"/>
      <c r="AA8859" s="146"/>
      <c r="AB8859" s="148"/>
    </row>
    <row r="8860" spans="2:28" x14ac:dyDescent="0.2">
      <c r="B8860" s="149" t="str">
        <f t="shared" si="634"/>
        <v/>
      </c>
      <c r="D8860" s="144"/>
      <c r="G8860" s="147"/>
      <c r="X8860" s="146"/>
      <c r="Y8860" s="146"/>
      <c r="Z8860" s="199"/>
      <c r="AA8860" s="146"/>
      <c r="AB8860" s="148"/>
    </row>
    <row r="8861" spans="2:28" x14ac:dyDescent="0.2">
      <c r="B8861" s="149" t="str">
        <f t="shared" si="634"/>
        <v/>
      </c>
      <c r="D8861" s="144"/>
      <c r="G8861" s="147"/>
      <c r="X8861" s="146"/>
      <c r="Y8861" s="146"/>
      <c r="Z8861" s="199"/>
      <c r="AA8861" s="146"/>
      <c r="AB8861" s="148"/>
    </row>
    <row r="8862" spans="2:28" x14ac:dyDescent="0.2">
      <c r="B8862" s="149" t="str">
        <f t="shared" si="634"/>
        <v/>
      </c>
      <c r="D8862" s="144"/>
      <c r="G8862" s="147"/>
      <c r="X8862" s="146"/>
      <c r="Y8862" s="146"/>
      <c r="Z8862" s="199"/>
      <c r="AA8862" s="146"/>
      <c r="AB8862" s="148"/>
    </row>
    <row r="8863" spans="2:28" x14ac:dyDescent="0.2">
      <c r="B8863" s="149" t="str">
        <f t="shared" si="634"/>
        <v/>
      </c>
      <c r="D8863" s="144"/>
      <c r="G8863" s="147"/>
      <c r="X8863" s="146"/>
      <c r="Y8863" s="146"/>
      <c r="Z8863" s="199"/>
      <c r="AA8863" s="146"/>
      <c r="AB8863" s="148"/>
    </row>
    <row r="8864" spans="2:28" x14ac:dyDescent="0.2">
      <c r="B8864" s="149" t="str">
        <f t="shared" si="634"/>
        <v/>
      </c>
      <c r="D8864" s="144"/>
      <c r="G8864" s="147"/>
      <c r="X8864" s="146"/>
      <c r="Y8864" s="146"/>
      <c r="Z8864" s="199"/>
      <c r="AA8864" s="146"/>
      <c r="AB8864" s="148"/>
    </row>
    <row r="8865" spans="2:28" x14ac:dyDescent="0.2">
      <c r="B8865" s="149" t="str">
        <f t="shared" si="634"/>
        <v/>
      </c>
      <c r="D8865" s="144"/>
      <c r="G8865" s="147"/>
      <c r="X8865" s="146"/>
      <c r="Y8865" s="146"/>
      <c r="Z8865" s="199"/>
      <c r="AA8865" s="146"/>
      <c r="AB8865" s="148"/>
    </row>
    <row r="8866" spans="2:28" x14ac:dyDescent="0.2">
      <c r="B8866" s="149" t="str">
        <f t="shared" si="634"/>
        <v/>
      </c>
      <c r="D8866" s="144"/>
      <c r="G8866" s="147"/>
      <c r="X8866" s="146"/>
      <c r="Y8866" s="146"/>
      <c r="Z8866" s="199"/>
      <c r="AA8866" s="146"/>
      <c r="AB8866" s="148"/>
    </row>
    <row r="8867" spans="2:28" x14ac:dyDescent="0.2">
      <c r="B8867" s="149" t="str">
        <f t="shared" si="634"/>
        <v/>
      </c>
      <c r="D8867" s="144"/>
      <c r="G8867" s="147"/>
      <c r="X8867" s="146"/>
      <c r="Y8867" s="146"/>
      <c r="Z8867" s="199"/>
      <c r="AA8867" s="146"/>
      <c r="AB8867" s="148"/>
    </row>
    <row r="8868" spans="2:28" x14ac:dyDescent="0.2">
      <c r="B8868" s="149" t="str">
        <f t="shared" si="634"/>
        <v/>
      </c>
      <c r="D8868" s="144"/>
      <c r="G8868" s="147"/>
      <c r="X8868" s="146"/>
      <c r="Y8868" s="146"/>
      <c r="Z8868" s="199"/>
      <c r="AA8868" s="146"/>
      <c r="AB8868" s="148"/>
    </row>
    <row r="8869" spans="2:28" x14ac:dyDescent="0.2">
      <c r="B8869" s="149" t="str">
        <f t="shared" si="634"/>
        <v/>
      </c>
      <c r="D8869" s="144"/>
      <c r="G8869" s="147"/>
      <c r="X8869" s="146"/>
      <c r="Y8869" s="146"/>
      <c r="Z8869" s="199"/>
      <c r="AA8869" s="146"/>
      <c r="AB8869" s="148"/>
    </row>
    <row r="8870" spans="2:28" x14ac:dyDescent="0.2">
      <c r="B8870" s="149" t="str">
        <f t="shared" si="634"/>
        <v/>
      </c>
      <c r="D8870" s="144"/>
      <c r="G8870" s="147"/>
      <c r="X8870" s="146"/>
      <c r="Y8870" s="146"/>
      <c r="Z8870" s="199"/>
      <c r="AA8870" s="146"/>
      <c r="AB8870" s="148"/>
    </row>
    <row r="8871" spans="2:28" x14ac:dyDescent="0.2">
      <c r="B8871" s="149" t="str">
        <f t="shared" si="634"/>
        <v/>
      </c>
      <c r="D8871" s="144"/>
      <c r="G8871" s="147"/>
      <c r="X8871" s="146"/>
      <c r="Y8871" s="146"/>
      <c r="Z8871" s="199"/>
      <c r="AA8871" s="146"/>
      <c r="AB8871" s="148"/>
    </row>
    <row r="8872" spans="2:28" x14ac:dyDescent="0.2">
      <c r="B8872" s="149" t="str">
        <f t="shared" si="634"/>
        <v/>
      </c>
      <c r="D8872" s="144"/>
      <c r="G8872" s="147"/>
      <c r="X8872" s="146"/>
      <c r="Y8872" s="146"/>
      <c r="Z8872" s="199"/>
      <c r="AA8872" s="146"/>
      <c r="AB8872" s="148"/>
    </row>
    <row r="8873" spans="2:28" x14ac:dyDescent="0.2">
      <c r="B8873" s="149" t="str">
        <f t="shared" si="634"/>
        <v/>
      </c>
      <c r="D8873" s="144"/>
      <c r="G8873" s="147"/>
      <c r="X8873" s="146"/>
      <c r="Y8873" s="146"/>
      <c r="Z8873" s="199"/>
      <c r="AA8873" s="146"/>
      <c r="AB8873" s="148"/>
    </row>
    <row r="8874" spans="2:28" x14ac:dyDescent="0.2">
      <c r="B8874" s="149" t="str">
        <f t="shared" si="634"/>
        <v/>
      </c>
      <c r="D8874" s="144"/>
      <c r="G8874" s="147"/>
      <c r="X8874" s="146"/>
      <c r="Y8874" s="146"/>
      <c r="Z8874" s="199"/>
      <c r="AA8874" s="146"/>
      <c r="AB8874" s="148"/>
    </row>
    <row r="8875" spans="2:28" x14ac:dyDescent="0.2">
      <c r="B8875" s="149" t="str">
        <f t="shared" si="634"/>
        <v/>
      </c>
      <c r="D8875" s="144"/>
      <c r="G8875" s="147"/>
      <c r="X8875" s="146"/>
      <c r="Y8875" s="146"/>
      <c r="Z8875" s="199"/>
      <c r="AA8875" s="146"/>
      <c r="AB8875" s="148"/>
    </row>
    <row r="8876" spans="2:28" x14ac:dyDescent="0.2">
      <c r="B8876" s="149" t="str">
        <f t="shared" si="634"/>
        <v/>
      </c>
      <c r="D8876" s="144"/>
      <c r="G8876" s="147"/>
      <c r="X8876" s="146"/>
      <c r="Y8876" s="146"/>
      <c r="Z8876" s="199"/>
      <c r="AA8876" s="146"/>
      <c r="AB8876" s="148"/>
    </row>
    <row r="8877" spans="2:28" x14ac:dyDescent="0.2">
      <c r="B8877" s="149" t="str">
        <f t="shared" si="634"/>
        <v/>
      </c>
      <c r="D8877" s="144"/>
      <c r="G8877" s="147"/>
      <c r="X8877" s="146"/>
      <c r="Y8877" s="146"/>
      <c r="Z8877" s="199"/>
      <c r="AA8877" s="146"/>
      <c r="AB8877" s="148"/>
    </row>
    <row r="8878" spans="2:28" x14ac:dyDescent="0.2">
      <c r="B8878" s="149" t="str">
        <f t="shared" si="634"/>
        <v/>
      </c>
      <c r="D8878" s="144"/>
      <c r="G8878" s="147"/>
      <c r="X8878" s="146"/>
      <c r="Y8878" s="146"/>
      <c r="Z8878" s="199"/>
      <c r="AA8878" s="146"/>
      <c r="AB8878" s="148"/>
    </row>
    <row r="8879" spans="2:28" x14ac:dyDescent="0.2">
      <c r="B8879" s="149" t="str">
        <f t="shared" si="634"/>
        <v/>
      </c>
      <c r="D8879" s="144"/>
      <c r="G8879" s="147"/>
      <c r="X8879" s="146"/>
      <c r="Y8879" s="146"/>
      <c r="Z8879" s="199"/>
      <c r="AA8879" s="146"/>
      <c r="AB8879" s="148"/>
    </row>
    <row r="8880" spans="2:28" x14ac:dyDescent="0.2">
      <c r="B8880" s="149" t="str">
        <f t="shared" si="634"/>
        <v/>
      </c>
      <c r="D8880" s="144"/>
      <c r="G8880" s="147"/>
      <c r="X8880" s="146"/>
      <c r="Y8880" s="146"/>
      <c r="Z8880" s="199"/>
      <c r="AA8880" s="146"/>
      <c r="AB8880" s="148"/>
    </row>
    <row r="8881" spans="2:28" x14ac:dyDescent="0.2">
      <c r="B8881" s="149" t="str">
        <f t="shared" si="634"/>
        <v/>
      </c>
      <c r="D8881" s="144"/>
      <c r="G8881" s="147"/>
      <c r="X8881" s="146"/>
      <c r="Y8881" s="146"/>
      <c r="Z8881" s="199"/>
      <c r="AA8881" s="146"/>
      <c r="AB8881" s="148"/>
    </row>
    <row r="8882" spans="2:28" x14ac:dyDescent="0.2">
      <c r="B8882" s="149" t="str">
        <f t="shared" si="634"/>
        <v/>
      </c>
      <c r="D8882" s="144"/>
      <c r="G8882" s="147"/>
      <c r="X8882" s="146"/>
      <c r="Y8882" s="146"/>
      <c r="Z8882" s="199"/>
      <c r="AA8882" s="146"/>
      <c r="AB8882" s="148"/>
    </row>
    <row r="8883" spans="2:28" x14ac:dyDescent="0.2">
      <c r="B8883" s="149" t="str">
        <f t="shared" si="634"/>
        <v/>
      </c>
      <c r="D8883" s="144"/>
      <c r="G8883" s="147"/>
      <c r="X8883" s="146"/>
      <c r="Y8883" s="146"/>
      <c r="Z8883" s="199"/>
      <c r="AA8883" s="146"/>
      <c r="AB8883" s="148"/>
    </row>
    <row r="8884" spans="2:28" x14ac:dyDescent="0.2">
      <c r="B8884" s="149" t="str">
        <f t="shared" si="634"/>
        <v/>
      </c>
      <c r="D8884" s="144"/>
      <c r="G8884" s="147"/>
      <c r="X8884" s="146"/>
      <c r="Y8884" s="146"/>
      <c r="Z8884" s="199"/>
      <c r="AA8884" s="146"/>
      <c r="AB8884" s="148"/>
    </row>
    <row r="8885" spans="2:28" x14ac:dyDescent="0.2">
      <c r="B8885" s="149" t="str">
        <f t="shared" si="634"/>
        <v/>
      </c>
      <c r="D8885" s="144"/>
      <c r="G8885" s="147"/>
      <c r="X8885" s="146"/>
      <c r="Y8885" s="146"/>
      <c r="Z8885" s="199"/>
      <c r="AA8885" s="146"/>
      <c r="AB8885" s="148"/>
    </row>
    <row r="8886" spans="2:28" x14ac:dyDescent="0.2">
      <c r="B8886" s="149" t="str">
        <f t="shared" ref="B8886:B8949" si="635">IF(D8886="","",B8885+$N$5/24+0.000000001)</f>
        <v/>
      </c>
      <c r="D8886" s="144"/>
      <c r="G8886" s="147"/>
      <c r="X8886" s="146"/>
      <c r="Y8886" s="146"/>
      <c r="Z8886" s="199"/>
      <c r="AA8886" s="146"/>
      <c r="AB8886" s="148"/>
    </row>
    <row r="8887" spans="2:28" x14ac:dyDescent="0.2">
      <c r="B8887" s="149" t="str">
        <f t="shared" si="635"/>
        <v/>
      </c>
      <c r="D8887" s="144"/>
      <c r="G8887" s="147"/>
      <c r="X8887" s="146"/>
      <c r="Y8887" s="146"/>
      <c r="Z8887" s="199"/>
      <c r="AA8887" s="146"/>
      <c r="AB8887" s="148"/>
    </row>
    <row r="8888" spans="2:28" x14ac:dyDescent="0.2">
      <c r="B8888" s="149" t="str">
        <f t="shared" si="635"/>
        <v/>
      </c>
      <c r="D8888" s="144"/>
      <c r="G8888" s="147"/>
      <c r="X8888" s="146"/>
      <c r="Y8888" s="146"/>
      <c r="Z8888" s="199"/>
      <c r="AA8888" s="146"/>
      <c r="AB8888" s="148"/>
    </row>
    <row r="8889" spans="2:28" x14ac:dyDescent="0.2">
      <c r="B8889" s="149" t="str">
        <f t="shared" si="635"/>
        <v/>
      </c>
      <c r="D8889" s="144"/>
      <c r="G8889" s="147"/>
      <c r="X8889" s="146"/>
      <c r="Y8889" s="146"/>
      <c r="Z8889" s="199"/>
      <c r="AA8889" s="146"/>
      <c r="AB8889" s="148"/>
    </row>
    <row r="8890" spans="2:28" x14ac:dyDescent="0.2">
      <c r="B8890" s="149" t="str">
        <f t="shared" si="635"/>
        <v/>
      </c>
      <c r="D8890" s="144"/>
      <c r="G8890" s="147"/>
      <c r="X8890" s="146"/>
      <c r="Y8890" s="146"/>
      <c r="Z8890" s="199"/>
      <c r="AA8890" s="146"/>
      <c r="AB8890" s="148"/>
    </row>
    <row r="8891" spans="2:28" x14ac:dyDescent="0.2">
      <c r="B8891" s="149" t="str">
        <f t="shared" si="635"/>
        <v/>
      </c>
      <c r="D8891" s="144"/>
      <c r="G8891" s="147"/>
      <c r="X8891" s="146"/>
      <c r="Y8891" s="146"/>
      <c r="Z8891" s="199"/>
      <c r="AA8891" s="146"/>
      <c r="AB8891" s="148"/>
    </row>
    <row r="8892" spans="2:28" x14ac:dyDescent="0.2">
      <c r="B8892" s="149" t="str">
        <f t="shared" si="635"/>
        <v/>
      </c>
      <c r="D8892" s="144"/>
      <c r="G8892" s="147"/>
      <c r="X8892" s="146"/>
      <c r="Y8892" s="146"/>
      <c r="Z8892" s="199"/>
      <c r="AA8892" s="146"/>
      <c r="AB8892" s="148"/>
    </row>
    <row r="8893" spans="2:28" x14ac:dyDescent="0.2">
      <c r="B8893" s="149" t="str">
        <f t="shared" si="635"/>
        <v/>
      </c>
      <c r="D8893" s="144"/>
      <c r="G8893" s="147"/>
      <c r="X8893" s="146"/>
      <c r="Y8893" s="146"/>
      <c r="Z8893" s="199"/>
      <c r="AA8893" s="146"/>
      <c r="AB8893" s="148"/>
    </row>
    <row r="8894" spans="2:28" x14ac:dyDescent="0.2">
      <c r="B8894" s="149" t="str">
        <f t="shared" si="635"/>
        <v/>
      </c>
      <c r="D8894" s="144"/>
      <c r="G8894" s="147"/>
      <c r="X8894" s="146"/>
      <c r="Y8894" s="146"/>
      <c r="Z8894" s="199"/>
      <c r="AA8894" s="146"/>
      <c r="AB8894" s="148"/>
    </row>
    <row r="8895" spans="2:28" x14ac:dyDescent="0.2">
      <c r="B8895" s="149" t="str">
        <f t="shared" si="635"/>
        <v/>
      </c>
      <c r="D8895" s="144"/>
      <c r="G8895" s="147"/>
      <c r="X8895" s="146"/>
      <c r="Y8895" s="146"/>
      <c r="Z8895" s="199"/>
      <c r="AA8895" s="146"/>
      <c r="AB8895" s="148"/>
    </row>
    <row r="8896" spans="2:28" x14ac:dyDescent="0.2">
      <c r="B8896" s="149" t="str">
        <f t="shared" si="635"/>
        <v/>
      </c>
      <c r="D8896" s="144"/>
      <c r="G8896" s="147"/>
      <c r="X8896" s="146"/>
      <c r="Y8896" s="146"/>
      <c r="Z8896" s="199"/>
      <c r="AA8896" s="146"/>
      <c r="AB8896" s="148"/>
    </row>
    <row r="8897" spans="2:28" x14ac:dyDescent="0.2">
      <c r="B8897" s="149" t="str">
        <f t="shared" si="635"/>
        <v/>
      </c>
      <c r="D8897" s="144"/>
      <c r="G8897" s="147"/>
      <c r="X8897" s="146"/>
      <c r="Y8897" s="146"/>
      <c r="Z8897" s="199"/>
      <c r="AA8897" s="146"/>
      <c r="AB8897" s="148"/>
    </row>
    <row r="8898" spans="2:28" x14ac:dyDescent="0.2">
      <c r="B8898" s="149" t="str">
        <f t="shared" si="635"/>
        <v/>
      </c>
      <c r="D8898" s="144"/>
      <c r="G8898" s="147"/>
      <c r="X8898" s="146"/>
      <c r="Y8898" s="146"/>
      <c r="Z8898" s="199"/>
      <c r="AA8898" s="146"/>
      <c r="AB8898" s="148"/>
    </row>
    <row r="8899" spans="2:28" x14ac:dyDescent="0.2">
      <c r="B8899" s="149" t="str">
        <f t="shared" si="635"/>
        <v/>
      </c>
      <c r="D8899" s="144"/>
      <c r="G8899" s="147"/>
      <c r="X8899" s="146"/>
      <c r="Y8899" s="146"/>
      <c r="Z8899" s="199"/>
      <c r="AA8899" s="146"/>
      <c r="AB8899" s="148"/>
    </row>
    <row r="8900" spans="2:28" x14ac:dyDescent="0.2">
      <c r="B8900" s="149" t="str">
        <f t="shared" si="635"/>
        <v/>
      </c>
      <c r="D8900" s="144"/>
      <c r="G8900" s="147"/>
      <c r="X8900" s="146"/>
      <c r="Y8900" s="146"/>
      <c r="Z8900" s="199"/>
      <c r="AA8900" s="146"/>
      <c r="AB8900" s="148"/>
    </row>
    <row r="8901" spans="2:28" x14ac:dyDescent="0.2">
      <c r="B8901" s="149" t="str">
        <f t="shared" si="635"/>
        <v/>
      </c>
      <c r="D8901" s="144"/>
      <c r="G8901" s="147"/>
      <c r="X8901" s="146"/>
      <c r="Y8901" s="146"/>
      <c r="Z8901" s="199"/>
      <c r="AA8901" s="146"/>
      <c r="AB8901" s="148"/>
    </row>
    <row r="8902" spans="2:28" x14ac:dyDescent="0.2">
      <c r="B8902" s="149" t="str">
        <f t="shared" si="635"/>
        <v/>
      </c>
      <c r="D8902" s="144"/>
      <c r="G8902" s="147"/>
      <c r="X8902" s="146"/>
      <c r="Y8902" s="146"/>
      <c r="Z8902" s="199"/>
      <c r="AA8902" s="146"/>
      <c r="AB8902" s="148"/>
    </row>
    <row r="8903" spans="2:28" x14ac:dyDescent="0.2">
      <c r="B8903" s="149" t="str">
        <f t="shared" si="635"/>
        <v/>
      </c>
      <c r="D8903" s="144"/>
      <c r="G8903" s="147"/>
      <c r="X8903" s="146"/>
      <c r="Y8903" s="146"/>
      <c r="Z8903" s="199"/>
      <c r="AA8903" s="146"/>
      <c r="AB8903" s="148"/>
    </row>
    <row r="8904" spans="2:28" x14ac:dyDescent="0.2">
      <c r="B8904" s="149" t="str">
        <f t="shared" si="635"/>
        <v/>
      </c>
      <c r="D8904" s="144"/>
      <c r="G8904" s="147"/>
      <c r="X8904" s="146"/>
      <c r="Y8904" s="146"/>
      <c r="Z8904" s="199"/>
      <c r="AA8904" s="146"/>
      <c r="AB8904" s="148"/>
    </row>
    <row r="8905" spans="2:28" x14ac:dyDescent="0.2">
      <c r="B8905" s="149" t="str">
        <f t="shared" si="635"/>
        <v/>
      </c>
      <c r="D8905" s="144"/>
      <c r="G8905" s="147"/>
      <c r="X8905" s="146"/>
      <c r="Y8905" s="146"/>
      <c r="Z8905" s="199"/>
      <c r="AA8905" s="146"/>
      <c r="AB8905" s="148"/>
    </row>
    <row r="8906" spans="2:28" x14ac:dyDescent="0.2">
      <c r="B8906" s="149" t="str">
        <f t="shared" si="635"/>
        <v/>
      </c>
      <c r="D8906" s="144"/>
      <c r="G8906" s="147"/>
      <c r="X8906" s="146"/>
      <c r="Y8906" s="146"/>
      <c r="Z8906" s="199"/>
      <c r="AA8906" s="146"/>
      <c r="AB8906" s="148"/>
    </row>
    <row r="8907" spans="2:28" x14ac:dyDescent="0.2">
      <c r="B8907" s="149" t="str">
        <f t="shared" si="635"/>
        <v/>
      </c>
      <c r="D8907" s="144"/>
      <c r="G8907" s="147"/>
      <c r="X8907" s="146"/>
      <c r="Y8907" s="146"/>
      <c r="Z8907" s="199"/>
      <c r="AA8907" s="146"/>
      <c r="AB8907" s="148"/>
    </row>
    <row r="8908" spans="2:28" x14ac:dyDescent="0.2">
      <c r="B8908" s="149" t="str">
        <f t="shared" si="635"/>
        <v/>
      </c>
      <c r="D8908" s="144"/>
      <c r="G8908" s="147"/>
      <c r="X8908" s="146"/>
      <c r="Y8908" s="146"/>
      <c r="Z8908" s="199"/>
      <c r="AA8908" s="146"/>
      <c r="AB8908" s="148"/>
    </row>
    <row r="8909" spans="2:28" x14ac:dyDescent="0.2">
      <c r="B8909" s="149" t="str">
        <f t="shared" si="635"/>
        <v/>
      </c>
      <c r="D8909" s="144"/>
      <c r="G8909" s="147"/>
      <c r="X8909" s="146"/>
      <c r="Y8909" s="146"/>
      <c r="Z8909" s="199"/>
      <c r="AA8909" s="146"/>
      <c r="AB8909" s="148"/>
    </row>
    <row r="8910" spans="2:28" x14ac:dyDescent="0.2">
      <c r="B8910" s="149" t="str">
        <f t="shared" si="635"/>
        <v/>
      </c>
      <c r="D8910" s="144"/>
      <c r="G8910" s="147"/>
      <c r="X8910" s="146"/>
      <c r="Y8910" s="146"/>
      <c r="Z8910" s="199"/>
      <c r="AA8910" s="146"/>
      <c r="AB8910" s="148"/>
    </row>
    <row r="8911" spans="2:28" x14ac:dyDescent="0.2">
      <c r="B8911" s="149" t="str">
        <f t="shared" si="635"/>
        <v/>
      </c>
      <c r="D8911" s="144"/>
      <c r="G8911" s="147"/>
      <c r="X8911" s="146"/>
      <c r="Y8911" s="146"/>
      <c r="Z8911" s="199"/>
      <c r="AA8911" s="146"/>
      <c r="AB8911" s="148"/>
    </row>
    <row r="8912" spans="2:28" x14ac:dyDescent="0.2">
      <c r="B8912" s="149" t="str">
        <f t="shared" si="635"/>
        <v/>
      </c>
      <c r="D8912" s="144"/>
      <c r="G8912" s="147"/>
      <c r="X8912" s="146"/>
      <c r="Y8912" s="146"/>
      <c r="Z8912" s="199"/>
      <c r="AA8912" s="146"/>
      <c r="AB8912" s="148"/>
    </row>
    <row r="8913" spans="2:28" x14ac:dyDescent="0.2">
      <c r="B8913" s="149" t="str">
        <f t="shared" si="635"/>
        <v/>
      </c>
      <c r="D8913" s="144"/>
      <c r="G8913" s="147"/>
      <c r="X8913" s="146"/>
      <c r="Y8913" s="146"/>
      <c r="Z8913" s="199"/>
      <c r="AA8913" s="146"/>
      <c r="AB8913" s="148"/>
    </row>
    <row r="8914" spans="2:28" x14ac:dyDescent="0.2">
      <c r="B8914" s="149" t="str">
        <f t="shared" si="635"/>
        <v/>
      </c>
      <c r="D8914" s="144"/>
      <c r="G8914" s="147"/>
      <c r="X8914" s="146"/>
      <c r="Y8914" s="146"/>
      <c r="Z8914" s="199"/>
      <c r="AA8914" s="146"/>
      <c r="AB8914" s="148"/>
    </row>
    <row r="8915" spans="2:28" x14ac:dyDescent="0.2">
      <c r="B8915" s="149" t="str">
        <f t="shared" si="635"/>
        <v/>
      </c>
      <c r="D8915" s="144"/>
      <c r="G8915" s="147"/>
      <c r="X8915" s="146"/>
      <c r="Y8915" s="146"/>
      <c r="Z8915" s="199"/>
      <c r="AA8915" s="146"/>
      <c r="AB8915" s="148"/>
    </row>
    <row r="8916" spans="2:28" x14ac:dyDescent="0.2">
      <c r="B8916" s="149" t="str">
        <f t="shared" si="635"/>
        <v/>
      </c>
      <c r="D8916" s="144"/>
      <c r="G8916" s="147"/>
      <c r="X8916" s="146"/>
      <c r="Y8916" s="146"/>
      <c r="Z8916" s="199"/>
      <c r="AA8916" s="146"/>
      <c r="AB8916" s="148"/>
    </row>
    <row r="8917" spans="2:28" x14ac:dyDescent="0.2">
      <c r="B8917" s="149" t="str">
        <f t="shared" si="635"/>
        <v/>
      </c>
      <c r="D8917" s="144"/>
      <c r="G8917" s="147"/>
      <c r="X8917" s="146"/>
      <c r="Y8917" s="146"/>
      <c r="Z8917" s="199"/>
      <c r="AA8917" s="146"/>
      <c r="AB8917" s="148"/>
    </row>
    <row r="8918" spans="2:28" x14ac:dyDescent="0.2">
      <c r="B8918" s="149" t="str">
        <f t="shared" si="635"/>
        <v/>
      </c>
      <c r="D8918" s="144"/>
      <c r="G8918" s="147"/>
      <c r="X8918" s="146"/>
      <c r="Y8918" s="146"/>
      <c r="Z8918" s="199"/>
      <c r="AA8918" s="146"/>
      <c r="AB8918" s="148"/>
    </row>
    <row r="8919" spans="2:28" x14ac:dyDescent="0.2">
      <c r="B8919" s="149" t="str">
        <f t="shared" si="635"/>
        <v/>
      </c>
      <c r="D8919" s="144"/>
      <c r="G8919" s="147"/>
      <c r="X8919" s="146"/>
      <c r="Y8919" s="146"/>
      <c r="Z8919" s="199"/>
      <c r="AA8919" s="146"/>
      <c r="AB8919" s="148"/>
    </row>
    <row r="8920" spans="2:28" x14ac:dyDescent="0.2">
      <c r="B8920" s="149" t="str">
        <f t="shared" si="635"/>
        <v/>
      </c>
      <c r="D8920" s="144"/>
      <c r="G8920" s="147"/>
      <c r="X8920" s="146"/>
      <c r="Y8920" s="146"/>
      <c r="Z8920" s="199"/>
      <c r="AA8920" s="146"/>
      <c r="AB8920" s="148"/>
    </row>
    <row r="8921" spans="2:28" x14ac:dyDescent="0.2">
      <c r="B8921" s="149" t="str">
        <f t="shared" si="635"/>
        <v/>
      </c>
      <c r="D8921" s="144"/>
      <c r="G8921" s="147"/>
      <c r="X8921" s="146"/>
      <c r="Y8921" s="146"/>
      <c r="Z8921" s="199"/>
      <c r="AA8921" s="146"/>
      <c r="AB8921" s="148"/>
    </row>
    <row r="8922" spans="2:28" x14ac:dyDescent="0.2">
      <c r="B8922" s="149" t="str">
        <f t="shared" si="635"/>
        <v/>
      </c>
      <c r="D8922" s="144"/>
      <c r="G8922" s="147"/>
      <c r="X8922" s="146"/>
      <c r="Y8922" s="146"/>
      <c r="Z8922" s="199"/>
      <c r="AA8922" s="146"/>
      <c r="AB8922" s="148"/>
    </row>
    <row r="8923" spans="2:28" x14ac:dyDescent="0.2">
      <c r="B8923" s="149" t="str">
        <f t="shared" si="635"/>
        <v/>
      </c>
      <c r="D8923" s="144"/>
      <c r="G8923" s="147"/>
      <c r="X8923" s="146"/>
      <c r="Y8923" s="146"/>
      <c r="Z8923" s="199"/>
      <c r="AA8923" s="146"/>
      <c r="AB8923" s="148"/>
    </row>
    <row r="8924" spans="2:28" x14ac:dyDescent="0.2">
      <c r="B8924" s="149" t="str">
        <f t="shared" si="635"/>
        <v/>
      </c>
      <c r="D8924" s="144"/>
      <c r="G8924" s="147"/>
      <c r="X8924" s="146"/>
      <c r="Y8924" s="146"/>
      <c r="Z8924" s="199"/>
      <c r="AA8924" s="146"/>
      <c r="AB8924" s="148"/>
    </row>
    <row r="8925" spans="2:28" x14ac:dyDescent="0.2">
      <c r="B8925" s="149" t="str">
        <f t="shared" si="635"/>
        <v/>
      </c>
      <c r="D8925" s="144"/>
      <c r="G8925" s="147"/>
      <c r="X8925" s="146"/>
      <c r="Y8925" s="146"/>
      <c r="Z8925" s="199"/>
      <c r="AA8925" s="146"/>
      <c r="AB8925" s="148"/>
    </row>
    <row r="8926" spans="2:28" x14ac:dyDescent="0.2">
      <c r="B8926" s="149" t="str">
        <f t="shared" si="635"/>
        <v/>
      </c>
      <c r="D8926" s="144"/>
      <c r="G8926" s="147"/>
      <c r="X8926" s="146"/>
      <c r="Y8926" s="146"/>
      <c r="Z8926" s="199"/>
      <c r="AA8926" s="146"/>
      <c r="AB8926" s="148"/>
    </row>
    <row r="8927" spans="2:28" x14ac:dyDescent="0.2">
      <c r="B8927" s="149" t="str">
        <f t="shared" si="635"/>
        <v/>
      </c>
      <c r="D8927" s="144"/>
      <c r="G8927" s="147"/>
      <c r="X8927" s="146"/>
      <c r="Y8927" s="146"/>
      <c r="Z8927" s="199"/>
      <c r="AA8927" s="146"/>
      <c r="AB8927" s="148"/>
    </row>
    <row r="8928" spans="2:28" x14ac:dyDescent="0.2">
      <c r="B8928" s="149" t="str">
        <f t="shared" si="635"/>
        <v/>
      </c>
      <c r="D8928" s="144"/>
      <c r="G8928" s="147"/>
      <c r="X8928" s="146"/>
      <c r="Y8928" s="146"/>
      <c r="Z8928" s="199"/>
      <c r="AA8928" s="146"/>
      <c r="AB8928" s="148"/>
    </row>
    <row r="8929" spans="2:28" x14ac:dyDescent="0.2">
      <c r="B8929" s="149" t="str">
        <f t="shared" si="635"/>
        <v/>
      </c>
      <c r="D8929" s="144"/>
      <c r="G8929" s="147"/>
      <c r="X8929" s="146"/>
      <c r="Y8929" s="146"/>
      <c r="Z8929" s="199"/>
      <c r="AA8929" s="146"/>
      <c r="AB8929" s="148"/>
    </row>
    <row r="8930" spans="2:28" x14ac:dyDescent="0.2">
      <c r="B8930" s="149" t="str">
        <f t="shared" si="635"/>
        <v/>
      </c>
      <c r="D8930" s="144"/>
      <c r="G8930" s="147"/>
      <c r="X8930" s="146"/>
      <c r="Y8930" s="146"/>
      <c r="Z8930" s="199"/>
      <c r="AA8930" s="146"/>
      <c r="AB8930" s="148"/>
    </row>
    <row r="8931" spans="2:28" x14ac:dyDescent="0.2">
      <c r="B8931" s="149" t="str">
        <f t="shared" si="635"/>
        <v/>
      </c>
      <c r="D8931" s="144"/>
      <c r="G8931" s="147"/>
      <c r="X8931" s="146"/>
      <c r="Y8931" s="146"/>
      <c r="Z8931" s="199"/>
      <c r="AA8931" s="146"/>
      <c r="AB8931" s="148"/>
    </row>
    <row r="8932" spans="2:28" x14ac:dyDescent="0.2">
      <c r="B8932" s="149" t="str">
        <f t="shared" si="635"/>
        <v/>
      </c>
      <c r="D8932" s="144"/>
      <c r="G8932" s="147"/>
      <c r="X8932" s="146"/>
      <c r="Y8932" s="146"/>
      <c r="Z8932" s="199"/>
      <c r="AA8932" s="146"/>
      <c r="AB8932" s="148"/>
    </row>
    <row r="8933" spans="2:28" x14ac:dyDescent="0.2">
      <c r="B8933" s="149" t="str">
        <f t="shared" si="635"/>
        <v/>
      </c>
      <c r="D8933" s="144"/>
      <c r="G8933" s="147"/>
      <c r="X8933" s="146"/>
      <c r="Y8933" s="146"/>
      <c r="Z8933" s="199"/>
      <c r="AA8933" s="146"/>
      <c r="AB8933" s="148"/>
    </row>
    <row r="8934" spans="2:28" x14ac:dyDescent="0.2">
      <c r="B8934" s="149" t="str">
        <f t="shared" si="635"/>
        <v/>
      </c>
      <c r="D8934" s="144"/>
      <c r="G8934" s="147"/>
      <c r="X8934" s="146"/>
      <c r="Y8934" s="146"/>
      <c r="Z8934" s="199"/>
      <c r="AA8934" s="146"/>
      <c r="AB8934" s="148"/>
    </row>
    <row r="8935" spans="2:28" x14ac:dyDescent="0.2">
      <c r="B8935" s="149" t="str">
        <f t="shared" si="635"/>
        <v/>
      </c>
      <c r="D8935" s="144"/>
      <c r="G8935" s="147"/>
      <c r="X8935" s="146"/>
      <c r="Y8935" s="146"/>
      <c r="Z8935" s="199"/>
      <c r="AA8935" s="146"/>
      <c r="AB8935" s="148"/>
    </row>
    <row r="8936" spans="2:28" x14ac:dyDescent="0.2">
      <c r="B8936" s="149" t="str">
        <f t="shared" si="635"/>
        <v/>
      </c>
      <c r="D8936" s="144"/>
      <c r="G8936" s="147"/>
      <c r="X8936" s="146"/>
      <c r="Y8936" s="146"/>
      <c r="Z8936" s="199"/>
      <c r="AA8936" s="146"/>
      <c r="AB8936" s="148"/>
    </row>
    <row r="8937" spans="2:28" x14ac:dyDescent="0.2">
      <c r="B8937" s="149" t="str">
        <f t="shared" si="635"/>
        <v/>
      </c>
      <c r="D8937" s="144"/>
      <c r="G8937" s="147"/>
      <c r="X8937" s="146"/>
      <c r="Y8937" s="146"/>
      <c r="Z8937" s="199"/>
      <c r="AA8937" s="146"/>
      <c r="AB8937" s="148"/>
    </row>
    <row r="8938" spans="2:28" x14ac:dyDescent="0.2">
      <c r="B8938" s="149" t="str">
        <f t="shared" si="635"/>
        <v/>
      </c>
      <c r="D8938" s="144"/>
      <c r="G8938" s="147"/>
      <c r="X8938" s="146"/>
      <c r="Y8938" s="146"/>
      <c r="Z8938" s="199"/>
      <c r="AA8938" s="146"/>
      <c r="AB8938" s="148"/>
    </row>
    <row r="8939" spans="2:28" x14ac:dyDescent="0.2">
      <c r="B8939" s="149" t="str">
        <f t="shared" si="635"/>
        <v/>
      </c>
      <c r="D8939" s="144"/>
      <c r="G8939" s="147"/>
      <c r="X8939" s="146"/>
      <c r="Y8939" s="146"/>
      <c r="Z8939" s="199"/>
      <c r="AA8939" s="146"/>
      <c r="AB8939" s="148"/>
    </row>
    <row r="8940" spans="2:28" x14ac:dyDescent="0.2">
      <c r="B8940" s="149" t="str">
        <f t="shared" si="635"/>
        <v/>
      </c>
      <c r="D8940" s="144"/>
      <c r="G8940" s="147"/>
      <c r="X8940" s="146"/>
      <c r="Y8940" s="146"/>
      <c r="Z8940" s="199"/>
      <c r="AA8940" s="146"/>
      <c r="AB8940" s="148"/>
    </row>
    <row r="8941" spans="2:28" x14ac:dyDescent="0.2">
      <c r="B8941" s="149" t="str">
        <f t="shared" si="635"/>
        <v/>
      </c>
      <c r="D8941" s="144"/>
      <c r="G8941" s="147"/>
      <c r="X8941" s="146"/>
      <c r="Y8941" s="146"/>
      <c r="Z8941" s="199"/>
      <c r="AA8941" s="146"/>
      <c r="AB8941" s="148"/>
    </row>
    <row r="8942" spans="2:28" x14ac:dyDescent="0.2">
      <c r="B8942" s="149" t="str">
        <f t="shared" si="635"/>
        <v/>
      </c>
      <c r="D8942" s="144"/>
      <c r="G8942" s="147"/>
      <c r="X8942" s="146"/>
      <c r="Y8942" s="146"/>
      <c r="Z8942" s="199"/>
      <c r="AA8942" s="146"/>
      <c r="AB8942" s="148"/>
    </row>
    <row r="8943" spans="2:28" x14ac:dyDescent="0.2">
      <c r="B8943" s="149" t="str">
        <f t="shared" si="635"/>
        <v/>
      </c>
      <c r="D8943" s="144"/>
      <c r="G8943" s="147"/>
      <c r="X8943" s="146"/>
      <c r="Y8943" s="146"/>
      <c r="Z8943" s="199"/>
      <c r="AA8943" s="146"/>
      <c r="AB8943" s="148"/>
    </row>
    <row r="8944" spans="2:28" x14ac:dyDescent="0.2">
      <c r="B8944" s="149" t="str">
        <f t="shared" si="635"/>
        <v/>
      </c>
      <c r="D8944" s="144"/>
      <c r="G8944" s="147"/>
      <c r="X8944" s="146"/>
      <c r="Y8944" s="146"/>
      <c r="Z8944" s="199"/>
      <c r="AA8944" s="146"/>
      <c r="AB8944" s="148"/>
    </row>
    <row r="8945" spans="2:28" x14ac:dyDescent="0.2">
      <c r="B8945" s="149" t="str">
        <f t="shared" si="635"/>
        <v/>
      </c>
      <c r="D8945" s="144"/>
      <c r="G8945" s="147"/>
      <c r="X8945" s="146"/>
      <c r="Y8945" s="146"/>
      <c r="Z8945" s="199"/>
      <c r="AA8945" s="146"/>
      <c r="AB8945" s="148"/>
    </row>
    <row r="8946" spans="2:28" x14ac:dyDescent="0.2">
      <c r="B8946" s="149" t="str">
        <f t="shared" si="635"/>
        <v/>
      </c>
      <c r="D8946" s="144"/>
      <c r="G8946" s="147"/>
      <c r="X8946" s="146"/>
      <c r="Y8946" s="146"/>
      <c r="Z8946" s="199"/>
      <c r="AA8946" s="146"/>
      <c r="AB8946" s="148"/>
    </row>
    <row r="8947" spans="2:28" x14ac:dyDescent="0.2">
      <c r="B8947" s="149" t="str">
        <f t="shared" si="635"/>
        <v/>
      </c>
      <c r="D8947" s="144"/>
      <c r="G8947" s="147"/>
      <c r="X8947" s="146"/>
      <c r="Y8947" s="146"/>
      <c r="Z8947" s="199"/>
      <c r="AA8947" s="146"/>
      <c r="AB8947" s="148"/>
    </row>
    <row r="8948" spans="2:28" x14ac:dyDescent="0.2">
      <c r="B8948" s="149" t="str">
        <f t="shared" si="635"/>
        <v/>
      </c>
      <c r="D8948" s="144"/>
      <c r="G8948" s="147"/>
      <c r="X8948" s="146"/>
      <c r="Y8948" s="146"/>
      <c r="Z8948" s="199"/>
      <c r="AA8948" s="146"/>
      <c r="AB8948" s="148"/>
    </row>
    <row r="8949" spans="2:28" x14ac:dyDescent="0.2">
      <c r="B8949" s="149" t="str">
        <f t="shared" si="635"/>
        <v/>
      </c>
      <c r="D8949" s="144"/>
      <c r="G8949" s="147"/>
      <c r="X8949" s="146"/>
      <c r="Y8949" s="146"/>
      <c r="Z8949" s="199"/>
      <c r="AA8949" s="146"/>
      <c r="AB8949" s="148"/>
    </row>
    <row r="8950" spans="2:28" x14ac:dyDescent="0.2">
      <c r="B8950" s="149" t="str">
        <f t="shared" ref="B8950:B9013" si="636">IF(D8950="","",B8949+$N$5/24+0.000000001)</f>
        <v/>
      </c>
      <c r="D8950" s="144"/>
      <c r="G8950" s="147"/>
      <c r="X8950" s="146"/>
      <c r="Y8950" s="146"/>
      <c r="Z8950" s="199"/>
      <c r="AA8950" s="146"/>
      <c r="AB8950" s="148"/>
    </row>
    <row r="8951" spans="2:28" x14ac:dyDescent="0.2">
      <c r="B8951" s="149" t="str">
        <f t="shared" si="636"/>
        <v/>
      </c>
      <c r="D8951" s="144"/>
      <c r="G8951" s="147"/>
      <c r="X8951" s="146"/>
      <c r="Y8951" s="146"/>
      <c r="Z8951" s="199"/>
      <c r="AA8951" s="146"/>
      <c r="AB8951" s="148"/>
    </row>
    <row r="8952" spans="2:28" x14ac:dyDescent="0.2">
      <c r="B8952" s="149" t="str">
        <f t="shared" si="636"/>
        <v/>
      </c>
      <c r="D8952" s="144"/>
      <c r="G8952" s="147"/>
      <c r="X8952" s="146"/>
      <c r="Y8952" s="146"/>
      <c r="Z8952" s="199"/>
      <c r="AA8952" s="146"/>
      <c r="AB8952" s="148"/>
    </row>
    <row r="8953" spans="2:28" x14ac:dyDescent="0.2">
      <c r="B8953" s="149" t="str">
        <f t="shared" si="636"/>
        <v/>
      </c>
      <c r="D8953" s="144"/>
      <c r="G8953" s="147"/>
      <c r="X8953" s="146"/>
      <c r="Y8953" s="146"/>
      <c r="Z8953" s="199"/>
      <c r="AA8953" s="146"/>
      <c r="AB8953" s="148"/>
    </row>
    <row r="8954" spans="2:28" x14ac:dyDescent="0.2">
      <c r="B8954" s="149" t="str">
        <f t="shared" si="636"/>
        <v/>
      </c>
      <c r="D8954" s="144"/>
      <c r="G8954" s="147"/>
      <c r="X8954" s="146"/>
      <c r="Y8954" s="146"/>
      <c r="Z8954" s="199"/>
      <c r="AA8954" s="146"/>
      <c r="AB8954" s="148"/>
    </row>
    <row r="8955" spans="2:28" x14ac:dyDescent="0.2">
      <c r="B8955" s="149" t="str">
        <f t="shared" si="636"/>
        <v/>
      </c>
      <c r="D8955" s="144"/>
      <c r="G8955" s="147"/>
      <c r="X8955" s="146"/>
      <c r="Y8955" s="146"/>
      <c r="Z8955" s="199"/>
      <c r="AA8955" s="146"/>
      <c r="AB8955" s="148"/>
    </row>
    <row r="8956" spans="2:28" x14ac:dyDescent="0.2">
      <c r="B8956" s="149" t="str">
        <f t="shared" si="636"/>
        <v/>
      </c>
      <c r="D8956" s="144"/>
      <c r="G8956" s="147"/>
      <c r="X8956" s="146"/>
      <c r="Y8956" s="146"/>
      <c r="Z8956" s="199"/>
      <c r="AA8956" s="146"/>
      <c r="AB8956" s="148"/>
    </row>
    <row r="8957" spans="2:28" x14ac:dyDescent="0.2">
      <c r="B8957" s="149" t="str">
        <f t="shared" si="636"/>
        <v/>
      </c>
      <c r="D8957" s="144"/>
      <c r="G8957" s="147"/>
      <c r="X8957" s="146"/>
      <c r="Y8957" s="146"/>
      <c r="Z8957" s="199"/>
      <c r="AA8957" s="146"/>
      <c r="AB8957" s="148"/>
    </row>
    <row r="8958" spans="2:28" x14ac:dyDescent="0.2">
      <c r="B8958" s="149" t="str">
        <f t="shared" si="636"/>
        <v/>
      </c>
      <c r="D8958" s="144"/>
      <c r="G8958" s="147"/>
      <c r="X8958" s="146"/>
      <c r="Y8958" s="146"/>
      <c r="Z8958" s="199"/>
      <c r="AA8958" s="146"/>
      <c r="AB8958" s="148"/>
    </row>
    <row r="8959" spans="2:28" x14ac:dyDescent="0.2">
      <c r="B8959" s="149" t="str">
        <f t="shared" si="636"/>
        <v/>
      </c>
      <c r="D8959" s="144"/>
      <c r="G8959" s="147"/>
      <c r="X8959" s="146"/>
      <c r="Y8959" s="146"/>
      <c r="Z8959" s="199"/>
      <c r="AA8959" s="146"/>
      <c r="AB8959" s="148"/>
    </row>
    <row r="8960" spans="2:28" x14ac:dyDescent="0.2">
      <c r="B8960" s="149" t="str">
        <f t="shared" si="636"/>
        <v/>
      </c>
      <c r="D8960" s="144"/>
      <c r="G8960" s="147"/>
      <c r="X8960" s="146"/>
      <c r="Y8960" s="146"/>
      <c r="Z8960" s="199"/>
      <c r="AA8960" s="146"/>
      <c r="AB8960" s="148"/>
    </row>
    <row r="8961" spans="2:28" x14ac:dyDescent="0.2">
      <c r="B8961" s="149" t="str">
        <f t="shared" si="636"/>
        <v/>
      </c>
      <c r="D8961" s="144"/>
      <c r="G8961" s="147"/>
      <c r="X8961" s="146"/>
      <c r="Y8961" s="146"/>
      <c r="Z8961" s="199"/>
      <c r="AA8961" s="146"/>
      <c r="AB8961" s="148"/>
    </row>
    <row r="8962" spans="2:28" x14ac:dyDescent="0.2">
      <c r="B8962" s="149" t="str">
        <f t="shared" si="636"/>
        <v/>
      </c>
      <c r="D8962" s="144"/>
      <c r="G8962" s="147"/>
      <c r="X8962" s="146"/>
      <c r="Y8962" s="146"/>
      <c r="Z8962" s="199"/>
      <c r="AA8962" s="146"/>
      <c r="AB8962" s="148"/>
    </row>
    <row r="8963" spans="2:28" x14ac:dyDescent="0.2">
      <c r="B8963" s="149" t="str">
        <f t="shared" si="636"/>
        <v/>
      </c>
      <c r="D8963" s="144"/>
      <c r="G8963" s="147"/>
      <c r="X8963" s="146"/>
      <c r="Y8963" s="146"/>
      <c r="Z8963" s="199"/>
      <c r="AA8963" s="146"/>
      <c r="AB8963" s="148"/>
    </row>
    <row r="8964" spans="2:28" x14ac:dyDescent="0.2">
      <c r="B8964" s="149" t="str">
        <f t="shared" si="636"/>
        <v/>
      </c>
      <c r="D8964" s="144"/>
      <c r="G8964" s="147"/>
      <c r="X8964" s="146"/>
      <c r="Y8964" s="146"/>
      <c r="Z8964" s="199"/>
      <c r="AA8964" s="146"/>
      <c r="AB8964" s="148"/>
    </row>
    <row r="8965" spans="2:28" x14ac:dyDescent="0.2">
      <c r="B8965" s="149" t="str">
        <f t="shared" si="636"/>
        <v/>
      </c>
      <c r="D8965" s="144"/>
      <c r="G8965" s="147"/>
      <c r="X8965" s="146"/>
      <c r="Y8965" s="146"/>
      <c r="Z8965" s="199"/>
      <c r="AA8965" s="146"/>
      <c r="AB8965" s="148"/>
    </row>
    <row r="8966" spans="2:28" x14ac:dyDescent="0.2">
      <c r="B8966" s="149" t="str">
        <f t="shared" si="636"/>
        <v/>
      </c>
      <c r="D8966" s="144"/>
      <c r="G8966" s="147"/>
      <c r="X8966" s="146"/>
      <c r="Y8966" s="146"/>
      <c r="Z8966" s="199"/>
      <c r="AA8966" s="146"/>
      <c r="AB8966" s="148"/>
    </row>
    <row r="8967" spans="2:28" x14ac:dyDescent="0.2">
      <c r="B8967" s="149" t="str">
        <f t="shared" si="636"/>
        <v/>
      </c>
      <c r="D8967" s="144"/>
      <c r="G8967" s="147"/>
      <c r="X8967" s="146"/>
      <c r="Y8967" s="146"/>
      <c r="Z8967" s="199"/>
      <c r="AA8967" s="146"/>
      <c r="AB8967" s="148"/>
    </row>
    <row r="8968" spans="2:28" x14ac:dyDescent="0.2">
      <c r="B8968" s="149" t="str">
        <f t="shared" si="636"/>
        <v/>
      </c>
      <c r="D8968" s="144"/>
      <c r="G8968" s="147"/>
      <c r="X8968" s="146"/>
      <c r="Y8968" s="146"/>
      <c r="Z8968" s="199"/>
      <c r="AA8968" s="146"/>
      <c r="AB8968" s="148"/>
    </row>
    <row r="8969" spans="2:28" x14ac:dyDescent="0.2">
      <c r="B8969" s="149" t="str">
        <f t="shared" si="636"/>
        <v/>
      </c>
      <c r="D8969" s="144"/>
      <c r="G8969" s="147"/>
      <c r="X8969" s="146"/>
      <c r="Y8969" s="146"/>
      <c r="Z8969" s="199"/>
      <c r="AA8969" s="146"/>
      <c r="AB8969" s="148"/>
    </row>
    <row r="8970" spans="2:28" x14ac:dyDescent="0.2">
      <c r="B8970" s="149" t="str">
        <f t="shared" si="636"/>
        <v/>
      </c>
      <c r="D8970" s="144"/>
      <c r="G8970" s="147"/>
      <c r="X8970" s="146"/>
      <c r="Y8970" s="146"/>
      <c r="Z8970" s="199"/>
      <c r="AA8970" s="146"/>
      <c r="AB8970" s="148"/>
    </row>
    <row r="8971" spans="2:28" x14ac:dyDescent="0.2">
      <c r="B8971" s="149" t="str">
        <f t="shared" si="636"/>
        <v/>
      </c>
      <c r="D8971" s="144"/>
      <c r="G8971" s="147"/>
      <c r="X8971" s="146"/>
      <c r="Y8971" s="146"/>
      <c r="Z8971" s="199"/>
      <c r="AA8971" s="146"/>
      <c r="AB8971" s="148"/>
    </row>
    <row r="8972" spans="2:28" x14ac:dyDescent="0.2">
      <c r="B8972" s="149" t="str">
        <f t="shared" si="636"/>
        <v/>
      </c>
      <c r="D8972" s="144"/>
      <c r="G8972" s="147"/>
      <c r="X8972" s="146"/>
      <c r="Y8972" s="146"/>
      <c r="Z8972" s="199"/>
      <c r="AA8972" s="146"/>
      <c r="AB8972" s="148"/>
    </row>
    <row r="8973" spans="2:28" x14ac:dyDescent="0.2">
      <c r="B8973" s="149" t="str">
        <f t="shared" si="636"/>
        <v/>
      </c>
      <c r="D8973" s="144"/>
      <c r="G8973" s="147"/>
      <c r="X8973" s="146"/>
      <c r="Y8973" s="146"/>
      <c r="Z8973" s="199"/>
      <c r="AA8973" s="146"/>
      <c r="AB8973" s="148"/>
    </row>
    <row r="8974" spans="2:28" x14ac:dyDescent="0.2">
      <c r="B8974" s="149" t="str">
        <f t="shared" si="636"/>
        <v/>
      </c>
      <c r="D8974" s="144"/>
      <c r="G8974" s="147"/>
      <c r="X8974" s="146"/>
      <c r="Y8974" s="146"/>
      <c r="Z8974" s="199"/>
      <c r="AA8974" s="146"/>
      <c r="AB8974" s="148"/>
    </row>
    <row r="8975" spans="2:28" x14ac:dyDescent="0.2">
      <c r="B8975" s="149" t="str">
        <f t="shared" si="636"/>
        <v/>
      </c>
      <c r="D8975" s="144"/>
      <c r="G8975" s="147"/>
      <c r="X8975" s="146"/>
      <c r="Y8975" s="146"/>
      <c r="Z8975" s="199"/>
      <c r="AA8975" s="146"/>
      <c r="AB8975" s="148"/>
    </row>
    <row r="8976" spans="2:28" x14ac:dyDescent="0.2">
      <c r="B8976" s="149" t="str">
        <f t="shared" si="636"/>
        <v/>
      </c>
      <c r="D8976" s="144"/>
      <c r="G8976" s="147"/>
      <c r="X8976" s="146"/>
      <c r="Y8976" s="146"/>
      <c r="Z8976" s="199"/>
      <c r="AA8976" s="146"/>
      <c r="AB8976" s="148"/>
    </row>
    <row r="8977" spans="2:28" x14ac:dyDescent="0.2">
      <c r="B8977" s="149" t="str">
        <f t="shared" si="636"/>
        <v/>
      </c>
      <c r="D8977" s="144"/>
      <c r="G8977" s="147"/>
      <c r="X8977" s="146"/>
      <c r="Y8977" s="146"/>
      <c r="Z8977" s="199"/>
      <c r="AA8977" s="146"/>
      <c r="AB8977" s="148"/>
    </row>
    <row r="8978" spans="2:28" x14ac:dyDescent="0.2">
      <c r="B8978" s="149" t="str">
        <f t="shared" si="636"/>
        <v/>
      </c>
      <c r="D8978" s="144"/>
      <c r="G8978" s="147"/>
      <c r="X8978" s="146"/>
      <c r="Y8978" s="146"/>
      <c r="Z8978" s="199"/>
      <c r="AA8978" s="146"/>
      <c r="AB8978" s="148"/>
    </row>
    <row r="8979" spans="2:28" x14ac:dyDescent="0.2">
      <c r="B8979" s="149" t="str">
        <f t="shared" si="636"/>
        <v/>
      </c>
      <c r="D8979" s="144"/>
      <c r="G8979" s="147"/>
      <c r="X8979" s="146"/>
      <c r="Y8979" s="146"/>
      <c r="Z8979" s="199"/>
      <c r="AA8979" s="146"/>
      <c r="AB8979" s="148"/>
    </row>
    <row r="8980" spans="2:28" x14ac:dyDescent="0.2">
      <c r="B8980" s="149" t="str">
        <f t="shared" si="636"/>
        <v/>
      </c>
      <c r="D8980" s="144"/>
      <c r="G8980" s="147"/>
      <c r="X8980" s="146"/>
      <c r="Y8980" s="146"/>
      <c r="Z8980" s="199"/>
      <c r="AA8980" s="146"/>
      <c r="AB8980" s="148"/>
    </row>
    <row r="8981" spans="2:28" x14ac:dyDescent="0.2">
      <c r="B8981" s="149" t="str">
        <f t="shared" si="636"/>
        <v/>
      </c>
      <c r="D8981" s="144"/>
      <c r="G8981" s="147"/>
      <c r="X8981" s="146"/>
      <c r="Y8981" s="146"/>
      <c r="Z8981" s="199"/>
      <c r="AA8981" s="146"/>
      <c r="AB8981" s="148"/>
    </row>
    <row r="8982" spans="2:28" x14ac:dyDescent="0.2">
      <c r="B8982" s="149" t="str">
        <f t="shared" si="636"/>
        <v/>
      </c>
      <c r="D8982" s="144"/>
      <c r="G8982" s="147"/>
      <c r="X8982" s="146"/>
      <c r="Y8982" s="146"/>
      <c r="Z8982" s="199"/>
      <c r="AA8982" s="146"/>
      <c r="AB8982" s="148"/>
    </row>
    <row r="8983" spans="2:28" x14ac:dyDescent="0.2">
      <c r="B8983" s="149" t="str">
        <f t="shared" si="636"/>
        <v/>
      </c>
      <c r="D8983" s="144"/>
      <c r="G8983" s="147"/>
      <c r="X8983" s="146"/>
      <c r="Y8983" s="146"/>
      <c r="Z8983" s="199"/>
      <c r="AA8983" s="146"/>
      <c r="AB8983" s="148"/>
    </row>
    <row r="8984" spans="2:28" x14ac:dyDescent="0.2">
      <c r="B8984" s="149" t="str">
        <f t="shared" si="636"/>
        <v/>
      </c>
      <c r="D8984" s="144"/>
      <c r="G8984" s="147"/>
      <c r="X8984" s="146"/>
      <c r="Y8984" s="146"/>
      <c r="Z8984" s="199"/>
      <c r="AA8984" s="146"/>
      <c r="AB8984" s="148"/>
    </row>
    <row r="8985" spans="2:28" x14ac:dyDescent="0.2">
      <c r="B8985" s="149" t="str">
        <f t="shared" si="636"/>
        <v/>
      </c>
      <c r="D8985" s="144"/>
      <c r="G8985" s="147"/>
      <c r="X8985" s="146"/>
      <c r="Y8985" s="146"/>
      <c r="Z8985" s="199"/>
      <c r="AA8985" s="146"/>
      <c r="AB8985" s="148"/>
    </row>
    <row r="8986" spans="2:28" x14ac:dyDescent="0.2">
      <c r="B8986" s="149" t="str">
        <f t="shared" si="636"/>
        <v/>
      </c>
      <c r="D8986" s="144"/>
      <c r="G8986" s="147"/>
      <c r="X8986" s="146"/>
      <c r="Y8986" s="146"/>
      <c r="Z8986" s="199"/>
      <c r="AA8986" s="146"/>
      <c r="AB8986" s="148"/>
    </row>
    <row r="8987" spans="2:28" x14ac:dyDescent="0.2">
      <c r="B8987" s="149" t="str">
        <f t="shared" si="636"/>
        <v/>
      </c>
      <c r="D8987" s="144"/>
      <c r="G8987" s="147"/>
      <c r="X8987" s="146"/>
      <c r="Y8987" s="146"/>
      <c r="Z8987" s="199"/>
      <c r="AA8987" s="146"/>
      <c r="AB8987" s="148"/>
    </row>
    <row r="8988" spans="2:28" x14ac:dyDescent="0.2">
      <c r="B8988" s="149" t="str">
        <f t="shared" si="636"/>
        <v/>
      </c>
      <c r="D8988" s="144"/>
      <c r="G8988" s="147"/>
      <c r="X8988" s="146"/>
      <c r="Y8988" s="146"/>
      <c r="Z8988" s="199"/>
      <c r="AA8988" s="146"/>
      <c r="AB8988" s="148"/>
    </row>
    <row r="8989" spans="2:28" x14ac:dyDescent="0.2">
      <c r="B8989" s="149" t="str">
        <f t="shared" si="636"/>
        <v/>
      </c>
      <c r="D8989" s="144"/>
      <c r="G8989" s="147"/>
      <c r="X8989" s="146"/>
      <c r="Y8989" s="146"/>
      <c r="Z8989" s="199"/>
      <c r="AA8989" s="146"/>
      <c r="AB8989" s="148"/>
    </row>
    <row r="8990" spans="2:28" x14ac:dyDescent="0.2">
      <c r="B8990" s="149" t="str">
        <f t="shared" si="636"/>
        <v/>
      </c>
      <c r="D8990" s="144"/>
      <c r="G8990" s="147"/>
      <c r="X8990" s="146"/>
      <c r="Y8990" s="146"/>
      <c r="Z8990" s="199"/>
      <c r="AA8990" s="146"/>
      <c r="AB8990" s="148"/>
    </row>
    <row r="8991" spans="2:28" x14ac:dyDescent="0.2">
      <c r="B8991" s="149" t="str">
        <f t="shared" si="636"/>
        <v/>
      </c>
      <c r="D8991" s="144"/>
      <c r="G8991" s="147"/>
      <c r="X8991" s="146"/>
      <c r="Y8991" s="146"/>
      <c r="Z8991" s="199"/>
      <c r="AA8991" s="146"/>
      <c r="AB8991" s="148"/>
    </row>
    <row r="8992" spans="2:28" x14ac:dyDescent="0.2">
      <c r="B8992" s="149" t="str">
        <f t="shared" si="636"/>
        <v/>
      </c>
      <c r="D8992" s="144"/>
      <c r="G8992" s="147"/>
      <c r="X8992" s="146"/>
      <c r="Y8992" s="146"/>
      <c r="Z8992" s="199"/>
      <c r="AA8992" s="146"/>
      <c r="AB8992" s="148"/>
    </row>
    <row r="8993" spans="2:28" x14ac:dyDescent="0.2">
      <c r="B8993" s="149" t="str">
        <f t="shared" si="636"/>
        <v/>
      </c>
      <c r="D8993" s="144"/>
      <c r="G8993" s="147"/>
      <c r="X8993" s="146"/>
      <c r="Y8993" s="146"/>
      <c r="Z8993" s="199"/>
      <c r="AA8993" s="146"/>
      <c r="AB8993" s="148"/>
    </row>
    <row r="8994" spans="2:28" x14ac:dyDescent="0.2">
      <c r="B8994" s="149" t="str">
        <f t="shared" si="636"/>
        <v/>
      </c>
      <c r="D8994" s="144"/>
      <c r="G8994" s="147"/>
      <c r="X8994" s="146"/>
      <c r="Y8994" s="146"/>
      <c r="Z8994" s="199"/>
      <c r="AA8994" s="146"/>
      <c r="AB8994" s="148"/>
    </row>
    <row r="8995" spans="2:28" x14ac:dyDescent="0.2">
      <c r="B8995" s="149" t="str">
        <f t="shared" si="636"/>
        <v/>
      </c>
      <c r="D8995" s="144"/>
      <c r="G8995" s="147"/>
      <c r="X8995" s="146"/>
      <c r="Y8995" s="146"/>
      <c r="Z8995" s="199"/>
      <c r="AA8995" s="146"/>
      <c r="AB8995" s="148"/>
    </row>
    <row r="8996" spans="2:28" x14ac:dyDescent="0.2">
      <c r="B8996" s="149" t="str">
        <f t="shared" si="636"/>
        <v/>
      </c>
      <c r="D8996" s="144"/>
      <c r="G8996" s="147"/>
      <c r="X8996" s="146"/>
      <c r="Y8996" s="146"/>
      <c r="Z8996" s="199"/>
      <c r="AA8996" s="146"/>
      <c r="AB8996" s="148"/>
    </row>
    <row r="8997" spans="2:28" x14ac:dyDescent="0.2">
      <c r="B8997" s="149" t="str">
        <f t="shared" si="636"/>
        <v/>
      </c>
      <c r="D8997" s="144"/>
      <c r="G8997" s="147"/>
      <c r="X8997" s="146"/>
      <c r="Y8997" s="146"/>
      <c r="Z8997" s="199"/>
      <c r="AA8997" s="146"/>
      <c r="AB8997" s="148"/>
    </row>
    <row r="8998" spans="2:28" x14ac:dyDescent="0.2">
      <c r="B8998" s="149" t="str">
        <f t="shared" si="636"/>
        <v/>
      </c>
      <c r="D8998" s="144"/>
      <c r="G8998" s="147"/>
      <c r="X8998" s="146"/>
      <c r="Y8998" s="146"/>
      <c r="Z8998" s="199"/>
      <c r="AA8998" s="146"/>
      <c r="AB8998" s="148"/>
    </row>
    <row r="8999" spans="2:28" x14ac:dyDescent="0.2">
      <c r="B8999" s="149" t="str">
        <f t="shared" si="636"/>
        <v/>
      </c>
      <c r="D8999" s="144"/>
      <c r="G8999" s="147"/>
      <c r="X8999" s="146"/>
      <c r="Y8999" s="146"/>
      <c r="Z8999" s="199"/>
      <c r="AA8999" s="146"/>
      <c r="AB8999" s="148"/>
    </row>
    <row r="9000" spans="2:28" x14ac:dyDescent="0.2">
      <c r="B9000" s="149" t="str">
        <f t="shared" si="636"/>
        <v/>
      </c>
      <c r="D9000" s="144"/>
      <c r="G9000" s="147"/>
      <c r="X9000" s="146"/>
      <c r="Y9000" s="146"/>
      <c r="Z9000" s="199"/>
      <c r="AA9000" s="146"/>
      <c r="AB9000" s="148"/>
    </row>
    <row r="9001" spans="2:28" x14ac:dyDescent="0.2">
      <c r="B9001" s="149" t="str">
        <f t="shared" si="636"/>
        <v/>
      </c>
      <c r="D9001" s="144"/>
      <c r="G9001" s="147"/>
      <c r="X9001" s="146"/>
      <c r="Y9001" s="146"/>
      <c r="Z9001" s="199"/>
      <c r="AA9001" s="146"/>
      <c r="AB9001" s="148"/>
    </row>
    <row r="9002" spans="2:28" x14ac:dyDescent="0.2">
      <c r="B9002" s="149" t="str">
        <f t="shared" si="636"/>
        <v/>
      </c>
      <c r="D9002" s="144"/>
      <c r="G9002" s="147"/>
      <c r="X9002" s="146"/>
      <c r="Y9002" s="146"/>
      <c r="Z9002" s="199"/>
      <c r="AA9002" s="146"/>
      <c r="AB9002" s="148"/>
    </row>
    <row r="9003" spans="2:28" x14ac:dyDescent="0.2">
      <c r="B9003" s="149" t="str">
        <f t="shared" si="636"/>
        <v/>
      </c>
      <c r="D9003" s="144"/>
      <c r="G9003" s="147"/>
      <c r="X9003" s="146"/>
      <c r="Y9003" s="146"/>
      <c r="Z9003" s="199"/>
      <c r="AA9003" s="146"/>
      <c r="AB9003" s="148"/>
    </row>
    <row r="9004" spans="2:28" x14ac:dyDescent="0.2">
      <c r="B9004" s="149" t="str">
        <f t="shared" si="636"/>
        <v/>
      </c>
      <c r="D9004" s="144"/>
      <c r="G9004" s="147"/>
      <c r="X9004" s="146"/>
      <c r="Y9004" s="146"/>
      <c r="Z9004" s="199"/>
      <c r="AA9004" s="146"/>
      <c r="AB9004" s="148"/>
    </row>
    <row r="9005" spans="2:28" x14ac:dyDescent="0.2">
      <c r="B9005" s="149" t="str">
        <f t="shared" si="636"/>
        <v/>
      </c>
      <c r="D9005" s="144"/>
      <c r="G9005" s="147"/>
      <c r="X9005" s="146"/>
      <c r="Y9005" s="146"/>
      <c r="Z9005" s="199"/>
      <c r="AA9005" s="146"/>
      <c r="AB9005" s="148"/>
    </row>
    <row r="9006" spans="2:28" x14ac:dyDescent="0.2">
      <c r="B9006" s="149" t="str">
        <f t="shared" si="636"/>
        <v/>
      </c>
      <c r="D9006" s="144"/>
      <c r="G9006" s="147"/>
      <c r="X9006" s="146"/>
      <c r="Y9006" s="146"/>
      <c r="Z9006" s="199"/>
      <c r="AA9006" s="146"/>
      <c r="AB9006" s="148"/>
    </row>
    <row r="9007" spans="2:28" x14ac:dyDescent="0.2">
      <c r="B9007" s="149" t="str">
        <f t="shared" si="636"/>
        <v/>
      </c>
      <c r="D9007" s="144"/>
      <c r="G9007" s="147"/>
      <c r="X9007" s="146"/>
      <c r="Y9007" s="146"/>
      <c r="Z9007" s="199"/>
      <c r="AA9007" s="146"/>
      <c r="AB9007" s="148"/>
    </row>
    <row r="9008" spans="2:28" x14ac:dyDescent="0.2">
      <c r="B9008" s="149" t="str">
        <f t="shared" si="636"/>
        <v/>
      </c>
      <c r="D9008" s="144"/>
      <c r="G9008" s="147"/>
      <c r="X9008" s="146"/>
      <c r="Y9008" s="146"/>
      <c r="Z9008" s="199"/>
      <c r="AA9008" s="146"/>
      <c r="AB9008" s="148"/>
    </row>
    <row r="9009" spans="2:28" x14ac:dyDescent="0.2">
      <c r="B9009" s="149" t="str">
        <f t="shared" si="636"/>
        <v/>
      </c>
      <c r="D9009" s="144"/>
      <c r="G9009" s="147"/>
      <c r="X9009" s="146"/>
      <c r="Y9009" s="146"/>
      <c r="Z9009" s="199"/>
      <c r="AA9009" s="146"/>
      <c r="AB9009" s="148"/>
    </row>
    <row r="9010" spans="2:28" x14ac:dyDescent="0.2">
      <c r="B9010" s="149" t="str">
        <f t="shared" si="636"/>
        <v/>
      </c>
      <c r="D9010" s="144"/>
      <c r="G9010" s="147"/>
      <c r="X9010" s="146"/>
      <c r="Y9010" s="146"/>
      <c r="Z9010" s="199"/>
      <c r="AA9010" s="146"/>
      <c r="AB9010" s="148"/>
    </row>
    <row r="9011" spans="2:28" x14ac:dyDescent="0.2">
      <c r="B9011" s="149" t="str">
        <f t="shared" si="636"/>
        <v/>
      </c>
      <c r="D9011" s="144"/>
      <c r="G9011" s="147"/>
      <c r="X9011" s="146"/>
      <c r="Y9011" s="146"/>
      <c r="Z9011" s="199"/>
      <c r="AA9011" s="146"/>
      <c r="AB9011" s="148"/>
    </row>
    <row r="9012" spans="2:28" x14ac:dyDescent="0.2">
      <c r="B9012" s="149" t="str">
        <f t="shared" si="636"/>
        <v/>
      </c>
      <c r="D9012" s="144"/>
      <c r="G9012" s="147"/>
      <c r="X9012" s="146"/>
      <c r="Y9012" s="146"/>
      <c r="Z9012" s="199"/>
      <c r="AA9012" s="146"/>
      <c r="AB9012" s="148"/>
    </row>
    <row r="9013" spans="2:28" x14ac:dyDescent="0.2">
      <c r="B9013" s="149" t="str">
        <f t="shared" si="636"/>
        <v/>
      </c>
      <c r="D9013" s="144"/>
      <c r="G9013" s="147"/>
      <c r="X9013" s="146"/>
      <c r="Y9013" s="146"/>
      <c r="Z9013" s="199"/>
      <c r="AA9013" s="146"/>
      <c r="AB9013" s="148"/>
    </row>
    <row r="9014" spans="2:28" x14ac:dyDescent="0.2">
      <c r="B9014" s="149" t="str">
        <f t="shared" ref="B9014:B9077" si="637">IF(D9014="","",B9013+$N$5/24+0.000000001)</f>
        <v/>
      </c>
      <c r="D9014" s="144"/>
      <c r="G9014" s="147"/>
      <c r="X9014" s="146"/>
      <c r="Y9014" s="146"/>
      <c r="Z9014" s="199"/>
      <c r="AA9014" s="146"/>
      <c r="AB9014" s="148"/>
    </row>
    <row r="9015" spans="2:28" x14ac:dyDescent="0.2">
      <c r="B9015" s="149" t="str">
        <f t="shared" si="637"/>
        <v/>
      </c>
      <c r="D9015" s="144"/>
      <c r="G9015" s="147"/>
      <c r="X9015" s="146"/>
      <c r="Y9015" s="146"/>
      <c r="Z9015" s="199"/>
      <c r="AA9015" s="146"/>
      <c r="AB9015" s="148"/>
    </row>
    <row r="9016" spans="2:28" x14ac:dyDescent="0.2">
      <c r="B9016" s="149" t="str">
        <f t="shared" si="637"/>
        <v/>
      </c>
      <c r="D9016" s="144"/>
      <c r="G9016" s="147"/>
      <c r="X9016" s="146"/>
      <c r="Y9016" s="146"/>
      <c r="Z9016" s="199"/>
      <c r="AA9016" s="146"/>
      <c r="AB9016" s="148"/>
    </row>
    <row r="9017" spans="2:28" x14ac:dyDescent="0.2">
      <c r="B9017" s="149" t="str">
        <f t="shared" si="637"/>
        <v/>
      </c>
      <c r="D9017" s="144"/>
      <c r="G9017" s="147"/>
      <c r="X9017" s="146"/>
      <c r="Y9017" s="146"/>
      <c r="Z9017" s="199"/>
      <c r="AA9017" s="146"/>
      <c r="AB9017" s="148"/>
    </row>
    <row r="9018" spans="2:28" x14ac:dyDescent="0.2">
      <c r="B9018" s="149" t="str">
        <f t="shared" si="637"/>
        <v/>
      </c>
      <c r="D9018" s="144"/>
      <c r="G9018" s="147"/>
      <c r="X9018" s="146"/>
      <c r="Y9018" s="146"/>
      <c r="Z9018" s="199"/>
      <c r="AA9018" s="146"/>
      <c r="AB9018" s="148"/>
    </row>
    <row r="9019" spans="2:28" x14ac:dyDescent="0.2">
      <c r="B9019" s="149" t="str">
        <f t="shared" si="637"/>
        <v/>
      </c>
      <c r="D9019" s="144"/>
      <c r="G9019" s="147"/>
      <c r="X9019" s="146"/>
      <c r="Y9019" s="146"/>
      <c r="Z9019" s="199"/>
      <c r="AA9019" s="146"/>
      <c r="AB9019" s="148"/>
    </row>
    <row r="9020" spans="2:28" x14ac:dyDescent="0.2">
      <c r="B9020" s="149" t="str">
        <f t="shared" si="637"/>
        <v/>
      </c>
      <c r="D9020" s="144"/>
      <c r="G9020" s="147"/>
      <c r="X9020" s="146"/>
      <c r="Y9020" s="146"/>
      <c r="Z9020" s="199"/>
      <c r="AA9020" s="146"/>
      <c r="AB9020" s="148"/>
    </row>
    <row r="9021" spans="2:28" x14ac:dyDescent="0.2">
      <c r="B9021" s="149" t="str">
        <f t="shared" si="637"/>
        <v/>
      </c>
      <c r="D9021" s="144"/>
      <c r="G9021" s="147"/>
      <c r="X9021" s="146"/>
      <c r="Y9021" s="146"/>
      <c r="Z9021" s="199"/>
      <c r="AA9021" s="146"/>
      <c r="AB9021" s="148"/>
    </row>
    <row r="9022" spans="2:28" x14ac:dyDescent="0.2">
      <c r="B9022" s="149" t="str">
        <f t="shared" si="637"/>
        <v/>
      </c>
      <c r="D9022" s="144"/>
      <c r="G9022" s="147"/>
      <c r="X9022" s="146"/>
      <c r="Y9022" s="146"/>
      <c r="Z9022" s="199"/>
      <c r="AA9022" s="146"/>
      <c r="AB9022" s="148"/>
    </row>
    <row r="9023" spans="2:28" x14ac:dyDescent="0.2">
      <c r="B9023" s="149" t="str">
        <f t="shared" si="637"/>
        <v/>
      </c>
      <c r="D9023" s="144"/>
      <c r="G9023" s="147"/>
      <c r="X9023" s="146"/>
      <c r="Y9023" s="146"/>
      <c r="Z9023" s="199"/>
      <c r="AA9023" s="146"/>
      <c r="AB9023" s="148"/>
    </row>
    <row r="9024" spans="2:28" x14ac:dyDescent="0.2">
      <c r="B9024" s="149" t="str">
        <f t="shared" si="637"/>
        <v/>
      </c>
      <c r="D9024" s="144"/>
      <c r="G9024" s="147"/>
      <c r="X9024" s="146"/>
      <c r="Y9024" s="146"/>
      <c r="Z9024" s="199"/>
      <c r="AA9024" s="146"/>
      <c r="AB9024" s="148"/>
    </row>
    <row r="9025" spans="2:28" x14ac:dyDescent="0.2">
      <c r="B9025" s="149" t="str">
        <f t="shared" si="637"/>
        <v/>
      </c>
      <c r="D9025" s="144"/>
      <c r="G9025" s="147"/>
      <c r="X9025" s="146"/>
      <c r="Y9025" s="146"/>
      <c r="Z9025" s="199"/>
      <c r="AA9025" s="146"/>
      <c r="AB9025" s="148"/>
    </row>
    <row r="9026" spans="2:28" x14ac:dyDescent="0.2">
      <c r="B9026" s="149" t="str">
        <f t="shared" si="637"/>
        <v/>
      </c>
      <c r="D9026" s="144"/>
      <c r="G9026" s="147"/>
      <c r="X9026" s="146"/>
      <c r="Y9026" s="146"/>
      <c r="Z9026" s="199"/>
      <c r="AA9026" s="146"/>
      <c r="AB9026" s="148"/>
    </row>
    <row r="9027" spans="2:28" x14ac:dyDescent="0.2">
      <c r="B9027" s="149" t="str">
        <f t="shared" si="637"/>
        <v/>
      </c>
      <c r="D9027" s="144"/>
      <c r="G9027" s="147"/>
      <c r="X9027" s="146"/>
      <c r="Y9027" s="146"/>
      <c r="Z9027" s="199"/>
      <c r="AA9027" s="146"/>
      <c r="AB9027" s="148"/>
    </row>
    <row r="9028" spans="2:28" x14ac:dyDescent="0.2">
      <c r="B9028" s="149" t="str">
        <f t="shared" si="637"/>
        <v/>
      </c>
      <c r="D9028" s="144"/>
      <c r="G9028" s="147"/>
      <c r="X9028" s="146"/>
      <c r="Y9028" s="146"/>
      <c r="Z9028" s="199"/>
      <c r="AA9028" s="146"/>
      <c r="AB9028" s="148"/>
    </row>
    <row r="9029" spans="2:28" x14ac:dyDescent="0.2">
      <c r="B9029" s="149" t="str">
        <f t="shared" si="637"/>
        <v/>
      </c>
      <c r="D9029" s="144"/>
      <c r="G9029" s="147"/>
      <c r="X9029" s="146"/>
      <c r="Y9029" s="146"/>
      <c r="Z9029" s="199"/>
      <c r="AA9029" s="146"/>
      <c r="AB9029" s="148"/>
    </row>
    <row r="9030" spans="2:28" x14ac:dyDescent="0.2">
      <c r="B9030" s="149" t="str">
        <f t="shared" si="637"/>
        <v/>
      </c>
      <c r="D9030" s="144"/>
      <c r="G9030" s="147"/>
      <c r="X9030" s="146"/>
      <c r="Y9030" s="146"/>
      <c r="Z9030" s="199"/>
      <c r="AA9030" s="146"/>
      <c r="AB9030" s="148"/>
    </row>
    <row r="9031" spans="2:28" x14ac:dyDescent="0.2">
      <c r="B9031" s="149" t="str">
        <f t="shared" si="637"/>
        <v/>
      </c>
      <c r="D9031" s="144"/>
      <c r="G9031" s="147"/>
      <c r="X9031" s="146"/>
      <c r="Y9031" s="146"/>
      <c r="Z9031" s="199"/>
      <c r="AA9031" s="146"/>
      <c r="AB9031" s="148"/>
    </row>
    <row r="9032" spans="2:28" x14ac:dyDescent="0.2">
      <c r="B9032" s="149" t="str">
        <f t="shared" si="637"/>
        <v/>
      </c>
      <c r="D9032" s="144"/>
      <c r="G9032" s="147"/>
      <c r="X9032" s="146"/>
      <c r="Y9032" s="146"/>
      <c r="Z9032" s="199"/>
      <c r="AA9032" s="146"/>
      <c r="AB9032" s="148"/>
    </row>
    <row r="9033" spans="2:28" x14ac:dyDescent="0.2">
      <c r="B9033" s="149" t="str">
        <f t="shared" si="637"/>
        <v/>
      </c>
      <c r="D9033" s="144"/>
      <c r="G9033" s="147"/>
      <c r="X9033" s="146"/>
      <c r="Y9033" s="146"/>
      <c r="Z9033" s="199"/>
      <c r="AA9033" s="146"/>
      <c r="AB9033" s="148"/>
    </row>
    <row r="9034" spans="2:28" x14ac:dyDescent="0.2">
      <c r="B9034" s="149" t="str">
        <f t="shared" si="637"/>
        <v/>
      </c>
      <c r="D9034" s="144"/>
      <c r="G9034" s="147"/>
      <c r="X9034" s="146"/>
      <c r="Y9034" s="146"/>
      <c r="Z9034" s="199"/>
      <c r="AA9034" s="146"/>
      <c r="AB9034" s="148"/>
    </row>
    <row r="9035" spans="2:28" x14ac:dyDescent="0.2">
      <c r="B9035" s="149" t="str">
        <f t="shared" si="637"/>
        <v/>
      </c>
      <c r="D9035" s="144"/>
      <c r="G9035" s="147"/>
      <c r="X9035" s="146"/>
      <c r="Y9035" s="146"/>
      <c r="Z9035" s="199"/>
      <c r="AA9035" s="146"/>
      <c r="AB9035" s="148"/>
    </row>
    <row r="9036" spans="2:28" x14ac:dyDescent="0.2">
      <c r="B9036" s="149" t="str">
        <f t="shared" si="637"/>
        <v/>
      </c>
      <c r="D9036" s="144"/>
      <c r="G9036" s="147"/>
      <c r="X9036" s="146"/>
      <c r="Y9036" s="146"/>
      <c r="Z9036" s="199"/>
      <c r="AA9036" s="146"/>
      <c r="AB9036" s="148"/>
    </row>
    <row r="9037" spans="2:28" x14ac:dyDescent="0.2">
      <c r="B9037" s="149" t="str">
        <f t="shared" si="637"/>
        <v/>
      </c>
      <c r="D9037" s="144"/>
      <c r="G9037" s="147"/>
      <c r="X9037" s="146"/>
      <c r="Y9037" s="146"/>
      <c r="Z9037" s="199"/>
      <c r="AA9037" s="146"/>
      <c r="AB9037" s="148"/>
    </row>
    <row r="9038" spans="2:28" x14ac:dyDescent="0.2">
      <c r="B9038" s="149" t="str">
        <f t="shared" si="637"/>
        <v/>
      </c>
      <c r="D9038" s="144"/>
      <c r="G9038" s="147"/>
      <c r="X9038" s="146"/>
      <c r="Y9038" s="146"/>
      <c r="Z9038" s="199"/>
      <c r="AA9038" s="146"/>
      <c r="AB9038" s="148"/>
    </row>
    <row r="9039" spans="2:28" x14ac:dyDescent="0.2">
      <c r="B9039" s="149" t="str">
        <f t="shared" si="637"/>
        <v/>
      </c>
      <c r="D9039" s="144"/>
      <c r="G9039" s="147"/>
      <c r="X9039" s="146"/>
      <c r="Y9039" s="146"/>
      <c r="Z9039" s="199"/>
      <c r="AA9039" s="146"/>
      <c r="AB9039" s="148"/>
    </row>
    <row r="9040" spans="2:28" x14ac:dyDescent="0.2">
      <c r="B9040" s="149" t="str">
        <f t="shared" si="637"/>
        <v/>
      </c>
      <c r="D9040" s="144"/>
      <c r="G9040" s="147"/>
      <c r="X9040" s="146"/>
      <c r="Y9040" s="146"/>
      <c r="Z9040" s="199"/>
      <c r="AA9040" s="146"/>
      <c r="AB9040" s="148"/>
    </row>
    <row r="9041" spans="2:28" x14ac:dyDescent="0.2">
      <c r="B9041" s="149" t="str">
        <f t="shared" si="637"/>
        <v/>
      </c>
      <c r="D9041" s="144"/>
      <c r="G9041" s="147"/>
      <c r="X9041" s="146"/>
      <c r="Y9041" s="146"/>
      <c r="Z9041" s="199"/>
      <c r="AA9041" s="146"/>
      <c r="AB9041" s="148"/>
    </row>
    <row r="9042" spans="2:28" x14ac:dyDescent="0.2">
      <c r="B9042" s="149" t="str">
        <f t="shared" si="637"/>
        <v/>
      </c>
      <c r="D9042" s="144"/>
      <c r="G9042" s="147"/>
      <c r="X9042" s="146"/>
      <c r="Y9042" s="146"/>
      <c r="Z9042" s="199"/>
      <c r="AA9042" s="146"/>
      <c r="AB9042" s="148"/>
    </row>
    <row r="9043" spans="2:28" x14ac:dyDescent="0.2">
      <c r="B9043" s="149" t="str">
        <f t="shared" si="637"/>
        <v/>
      </c>
      <c r="D9043" s="144"/>
      <c r="G9043" s="147"/>
      <c r="X9043" s="146"/>
      <c r="Y9043" s="146"/>
      <c r="Z9043" s="199"/>
      <c r="AA9043" s="146"/>
      <c r="AB9043" s="148"/>
    </row>
    <row r="9044" spans="2:28" x14ac:dyDescent="0.2">
      <c r="B9044" s="149" t="str">
        <f t="shared" si="637"/>
        <v/>
      </c>
      <c r="D9044" s="144"/>
      <c r="G9044" s="147"/>
      <c r="X9044" s="146"/>
      <c r="Y9044" s="146"/>
      <c r="Z9044" s="199"/>
      <c r="AA9044" s="146"/>
      <c r="AB9044" s="148"/>
    </row>
    <row r="9045" spans="2:28" x14ac:dyDescent="0.2">
      <c r="B9045" s="149" t="str">
        <f t="shared" si="637"/>
        <v/>
      </c>
      <c r="D9045" s="144"/>
      <c r="G9045" s="147"/>
      <c r="X9045" s="146"/>
      <c r="Y9045" s="146"/>
      <c r="Z9045" s="199"/>
      <c r="AA9045" s="146"/>
      <c r="AB9045" s="148"/>
    </row>
    <row r="9046" spans="2:28" x14ac:dyDescent="0.2">
      <c r="B9046" s="149" t="str">
        <f t="shared" si="637"/>
        <v/>
      </c>
      <c r="D9046" s="144"/>
      <c r="G9046" s="147"/>
      <c r="X9046" s="146"/>
      <c r="Y9046" s="146"/>
      <c r="Z9046" s="199"/>
      <c r="AA9046" s="146"/>
      <c r="AB9046" s="148"/>
    </row>
    <row r="9047" spans="2:28" x14ac:dyDescent="0.2">
      <c r="B9047" s="149" t="str">
        <f t="shared" si="637"/>
        <v/>
      </c>
      <c r="D9047" s="144"/>
      <c r="G9047" s="147"/>
      <c r="X9047" s="146"/>
      <c r="Y9047" s="146"/>
      <c r="Z9047" s="199"/>
      <c r="AA9047" s="146"/>
      <c r="AB9047" s="148"/>
    </row>
    <row r="9048" spans="2:28" x14ac:dyDescent="0.2">
      <c r="B9048" s="149" t="str">
        <f t="shared" si="637"/>
        <v/>
      </c>
      <c r="D9048" s="144"/>
      <c r="G9048" s="147"/>
      <c r="X9048" s="146"/>
      <c r="Y9048" s="146"/>
      <c r="Z9048" s="199"/>
      <c r="AA9048" s="146"/>
      <c r="AB9048" s="148"/>
    </row>
    <row r="9049" spans="2:28" x14ac:dyDescent="0.2">
      <c r="B9049" s="149" t="str">
        <f t="shared" si="637"/>
        <v/>
      </c>
      <c r="D9049" s="144"/>
      <c r="G9049" s="147"/>
      <c r="X9049" s="146"/>
      <c r="Y9049" s="146"/>
      <c r="Z9049" s="199"/>
      <c r="AA9049" s="146"/>
      <c r="AB9049" s="148"/>
    </row>
    <row r="9050" spans="2:28" x14ac:dyDescent="0.2">
      <c r="B9050" s="149" t="str">
        <f t="shared" si="637"/>
        <v/>
      </c>
      <c r="D9050" s="144"/>
      <c r="G9050" s="147"/>
      <c r="X9050" s="146"/>
      <c r="Y9050" s="146"/>
      <c r="Z9050" s="199"/>
      <c r="AA9050" s="146"/>
      <c r="AB9050" s="148"/>
    </row>
    <row r="9051" spans="2:28" x14ac:dyDescent="0.2">
      <c r="B9051" s="149" t="str">
        <f t="shared" si="637"/>
        <v/>
      </c>
      <c r="D9051" s="144"/>
      <c r="G9051" s="147"/>
      <c r="X9051" s="146"/>
      <c r="Y9051" s="146"/>
      <c r="Z9051" s="199"/>
      <c r="AA9051" s="146"/>
      <c r="AB9051" s="148"/>
    </row>
    <row r="9052" spans="2:28" x14ac:dyDescent="0.2">
      <c r="B9052" s="149" t="str">
        <f t="shared" si="637"/>
        <v/>
      </c>
      <c r="D9052" s="144"/>
      <c r="G9052" s="147"/>
      <c r="X9052" s="146"/>
      <c r="Y9052" s="146"/>
      <c r="Z9052" s="199"/>
      <c r="AA9052" s="146"/>
      <c r="AB9052" s="148"/>
    </row>
    <row r="9053" spans="2:28" x14ac:dyDescent="0.2">
      <c r="B9053" s="149" t="str">
        <f t="shared" si="637"/>
        <v/>
      </c>
      <c r="D9053" s="144"/>
      <c r="G9053" s="147"/>
      <c r="X9053" s="146"/>
      <c r="Y9053" s="146"/>
      <c r="Z9053" s="199"/>
      <c r="AA9053" s="146"/>
      <c r="AB9053" s="148"/>
    </row>
    <row r="9054" spans="2:28" x14ac:dyDescent="0.2">
      <c r="B9054" s="149" t="str">
        <f t="shared" si="637"/>
        <v/>
      </c>
      <c r="D9054" s="144"/>
      <c r="G9054" s="147"/>
      <c r="X9054" s="146"/>
      <c r="Y9054" s="146"/>
      <c r="Z9054" s="199"/>
      <c r="AA9054" s="146"/>
      <c r="AB9054" s="148"/>
    </row>
    <row r="9055" spans="2:28" x14ac:dyDescent="0.2">
      <c r="B9055" s="149" t="str">
        <f t="shared" si="637"/>
        <v/>
      </c>
      <c r="D9055" s="144"/>
      <c r="G9055" s="147"/>
      <c r="X9055" s="146"/>
      <c r="Y9055" s="146"/>
      <c r="Z9055" s="199"/>
      <c r="AA9055" s="146"/>
      <c r="AB9055" s="148"/>
    </row>
    <row r="9056" spans="2:28" x14ac:dyDescent="0.2">
      <c r="B9056" s="149" t="str">
        <f t="shared" si="637"/>
        <v/>
      </c>
      <c r="D9056" s="144"/>
      <c r="G9056" s="147"/>
      <c r="X9056" s="146"/>
      <c r="Y9056" s="146"/>
      <c r="Z9056" s="199"/>
      <c r="AA9056" s="146"/>
      <c r="AB9056" s="148"/>
    </row>
    <row r="9057" spans="2:28" x14ac:dyDescent="0.2">
      <c r="B9057" s="149" t="str">
        <f t="shared" si="637"/>
        <v/>
      </c>
      <c r="D9057" s="144"/>
      <c r="G9057" s="147"/>
      <c r="X9057" s="146"/>
      <c r="Y9057" s="146"/>
      <c r="Z9057" s="199"/>
      <c r="AA9057" s="146"/>
      <c r="AB9057" s="148"/>
    </row>
    <row r="9058" spans="2:28" x14ac:dyDescent="0.2">
      <c r="B9058" s="149" t="str">
        <f t="shared" si="637"/>
        <v/>
      </c>
      <c r="D9058" s="144"/>
      <c r="G9058" s="147"/>
      <c r="X9058" s="146"/>
      <c r="Y9058" s="146"/>
      <c r="Z9058" s="199"/>
      <c r="AA9058" s="146"/>
      <c r="AB9058" s="148"/>
    </row>
    <row r="9059" spans="2:28" x14ac:dyDescent="0.2">
      <c r="B9059" s="149" t="str">
        <f t="shared" si="637"/>
        <v/>
      </c>
      <c r="D9059" s="144"/>
      <c r="G9059" s="147"/>
      <c r="X9059" s="146"/>
      <c r="Y9059" s="146"/>
      <c r="Z9059" s="199"/>
      <c r="AA9059" s="146"/>
      <c r="AB9059" s="148"/>
    </row>
    <row r="9060" spans="2:28" x14ac:dyDescent="0.2">
      <c r="B9060" s="149" t="str">
        <f t="shared" si="637"/>
        <v/>
      </c>
      <c r="D9060" s="144"/>
      <c r="G9060" s="147"/>
      <c r="X9060" s="146"/>
      <c r="Y9060" s="146"/>
      <c r="Z9060" s="199"/>
      <c r="AA9060" s="146"/>
      <c r="AB9060" s="148"/>
    </row>
    <row r="9061" spans="2:28" x14ac:dyDescent="0.2">
      <c r="B9061" s="149" t="str">
        <f t="shared" si="637"/>
        <v/>
      </c>
      <c r="D9061" s="144"/>
      <c r="G9061" s="147"/>
      <c r="X9061" s="146"/>
      <c r="Y9061" s="146"/>
      <c r="Z9061" s="199"/>
      <c r="AA9061" s="146"/>
      <c r="AB9061" s="148"/>
    </row>
    <row r="9062" spans="2:28" x14ac:dyDescent="0.2">
      <c r="B9062" s="149" t="str">
        <f t="shared" si="637"/>
        <v/>
      </c>
      <c r="D9062" s="144"/>
      <c r="G9062" s="147"/>
      <c r="X9062" s="146"/>
      <c r="Y9062" s="146"/>
      <c r="Z9062" s="199"/>
      <c r="AA9062" s="146"/>
      <c r="AB9062" s="148"/>
    </row>
    <row r="9063" spans="2:28" x14ac:dyDescent="0.2">
      <c r="B9063" s="149" t="str">
        <f t="shared" si="637"/>
        <v/>
      </c>
      <c r="D9063" s="144"/>
      <c r="G9063" s="147"/>
      <c r="X9063" s="146"/>
      <c r="Y9063" s="146"/>
      <c r="Z9063" s="199"/>
      <c r="AA9063" s="146"/>
      <c r="AB9063" s="148"/>
    </row>
    <row r="9064" spans="2:28" x14ac:dyDescent="0.2">
      <c r="B9064" s="149" t="str">
        <f t="shared" si="637"/>
        <v/>
      </c>
      <c r="D9064" s="144"/>
      <c r="G9064" s="147"/>
      <c r="X9064" s="146"/>
      <c r="Y9064" s="146"/>
      <c r="Z9064" s="199"/>
      <c r="AA9064" s="146"/>
      <c r="AB9064" s="148"/>
    </row>
    <row r="9065" spans="2:28" x14ac:dyDescent="0.2">
      <c r="B9065" s="149" t="str">
        <f t="shared" si="637"/>
        <v/>
      </c>
      <c r="D9065" s="144"/>
      <c r="G9065" s="147"/>
      <c r="X9065" s="146"/>
      <c r="Y9065" s="146"/>
      <c r="Z9065" s="199"/>
      <c r="AA9065" s="146"/>
      <c r="AB9065" s="148"/>
    </row>
    <row r="9066" spans="2:28" x14ac:dyDescent="0.2">
      <c r="B9066" s="149" t="str">
        <f t="shared" si="637"/>
        <v/>
      </c>
      <c r="D9066" s="144"/>
      <c r="G9066" s="147"/>
      <c r="X9066" s="146"/>
      <c r="Y9066" s="146"/>
      <c r="Z9066" s="199"/>
      <c r="AA9066" s="146"/>
      <c r="AB9066" s="148"/>
    </row>
    <row r="9067" spans="2:28" x14ac:dyDescent="0.2">
      <c r="B9067" s="149" t="str">
        <f t="shared" si="637"/>
        <v/>
      </c>
      <c r="D9067" s="144"/>
      <c r="G9067" s="147"/>
      <c r="X9067" s="146"/>
      <c r="Y9067" s="146"/>
      <c r="Z9067" s="199"/>
      <c r="AA9067" s="146"/>
      <c r="AB9067" s="148"/>
    </row>
    <row r="9068" spans="2:28" x14ac:dyDescent="0.2">
      <c r="B9068" s="149" t="str">
        <f t="shared" si="637"/>
        <v/>
      </c>
      <c r="D9068" s="144"/>
      <c r="G9068" s="147"/>
      <c r="X9068" s="146"/>
      <c r="Y9068" s="146"/>
      <c r="Z9068" s="199"/>
      <c r="AA9068" s="146"/>
      <c r="AB9068" s="148"/>
    </row>
    <row r="9069" spans="2:28" x14ac:dyDescent="0.2">
      <c r="B9069" s="149" t="str">
        <f t="shared" si="637"/>
        <v/>
      </c>
      <c r="D9069" s="144"/>
      <c r="G9069" s="147"/>
      <c r="X9069" s="146"/>
      <c r="Y9069" s="146"/>
      <c r="Z9069" s="199"/>
      <c r="AA9069" s="146"/>
      <c r="AB9069" s="148"/>
    </row>
    <row r="9070" spans="2:28" x14ac:dyDescent="0.2">
      <c r="B9070" s="149" t="str">
        <f t="shared" si="637"/>
        <v/>
      </c>
      <c r="D9070" s="144"/>
      <c r="G9070" s="147"/>
      <c r="X9070" s="146"/>
      <c r="Y9070" s="146"/>
      <c r="Z9070" s="199"/>
      <c r="AA9070" s="146"/>
      <c r="AB9070" s="148"/>
    </row>
    <row r="9071" spans="2:28" x14ac:dyDescent="0.2">
      <c r="B9071" s="149" t="str">
        <f t="shared" si="637"/>
        <v/>
      </c>
      <c r="D9071" s="144"/>
      <c r="G9071" s="147"/>
      <c r="X9071" s="146"/>
      <c r="Y9071" s="146"/>
      <c r="Z9071" s="199"/>
      <c r="AA9071" s="146"/>
      <c r="AB9071" s="148"/>
    </row>
    <row r="9072" spans="2:28" x14ac:dyDescent="0.2">
      <c r="B9072" s="149" t="str">
        <f t="shared" si="637"/>
        <v/>
      </c>
      <c r="D9072" s="144"/>
      <c r="G9072" s="147"/>
      <c r="X9072" s="146"/>
      <c r="Y9072" s="146"/>
      <c r="Z9072" s="199"/>
      <c r="AA9072" s="146"/>
      <c r="AB9072" s="148"/>
    </row>
    <row r="9073" spans="2:28" x14ac:dyDescent="0.2">
      <c r="B9073" s="149" t="str">
        <f t="shared" si="637"/>
        <v/>
      </c>
      <c r="D9073" s="144"/>
      <c r="G9073" s="147"/>
      <c r="X9073" s="146"/>
      <c r="Y9073" s="146"/>
      <c r="Z9073" s="199"/>
      <c r="AA9073" s="146"/>
      <c r="AB9073" s="148"/>
    </row>
    <row r="9074" spans="2:28" x14ac:dyDescent="0.2">
      <c r="B9074" s="149" t="str">
        <f t="shared" si="637"/>
        <v/>
      </c>
      <c r="D9074" s="144"/>
      <c r="G9074" s="147"/>
      <c r="X9074" s="146"/>
      <c r="Y9074" s="146"/>
      <c r="Z9074" s="199"/>
      <c r="AA9074" s="146"/>
      <c r="AB9074" s="148"/>
    </row>
    <row r="9075" spans="2:28" x14ac:dyDescent="0.2">
      <c r="B9075" s="149" t="str">
        <f t="shared" si="637"/>
        <v/>
      </c>
      <c r="D9075" s="144"/>
      <c r="G9075" s="147"/>
      <c r="X9075" s="146"/>
      <c r="Y9075" s="146"/>
      <c r="Z9075" s="199"/>
      <c r="AA9075" s="146"/>
      <c r="AB9075" s="148"/>
    </row>
    <row r="9076" spans="2:28" x14ac:dyDescent="0.2">
      <c r="B9076" s="149" t="str">
        <f t="shared" si="637"/>
        <v/>
      </c>
      <c r="D9076" s="144"/>
      <c r="G9076" s="147"/>
      <c r="X9076" s="146"/>
      <c r="Y9076" s="146"/>
      <c r="Z9076" s="199"/>
      <c r="AA9076" s="146"/>
      <c r="AB9076" s="148"/>
    </row>
    <row r="9077" spans="2:28" x14ac:dyDescent="0.2">
      <c r="B9077" s="149" t="str">
        <f t="shared" si="637"/>
        <v/>
      </c>
      <c r="D9077" s="144"/>
      <c r="G9077" s="147"/>
      <c r="X9077" s="146"/>
      <c r="Y9077" s="146"/>
      <c r="Z9077" s="199"/>
      <c r="AA9077" s="146"/>
      <c r="AB9077" s="148"/>
    </row>
    <row r="9078" spans="2:28" x14ac:dyDescent="0.2">
      <c r="B9078" s="149" t="str">
        <f t="shared" ref="B9078:B9141" si="638">IF(D9078="","",B9077+$N$5/24+0.000000001)</f>
        <v/>
      </c>
      <c r="D9078" s="144"/>
      <c r="G9078" s="147"/>
      <c r="X9078" s="146"/>
      <c r="Y9078" s="146"/>
      <c r="Z9078" s="199"/>
      <c r="AA9078" s="146"/>
      <c r="AB9078" s="148"/>
    </row>
    <row r="9079" spans="2:28" x14ac:dyDescent="0.2">
      <c r="B9079" s="149" t="str">
        <f t="shared" si="638"/>
        <v/>
      </c>
      <c r="D9079" s="144"/>
      <c r="G9079" s="147"/>
      <c r="X9079" s="146"/>
      <c r="Y9079" s="146"/>
      <c r="Z9079" s="199"/>
      <c r="AA9079" s="146"/>
      <c r="AB9079" s="148"/>
    </row>
    <row r="9080" spans="2:28" x14ac:dyDescent="0.2">
      <c r="B9080" s="149" t="str">
        <f t="shared" si="638"/>
        <v/>
      </c>
      <c r="D9080" s="144"/>
      <c r="G9080" s="147"/>
      <c r="X9080" s="146"/>
      <c r="Y9080" s="146"/>
      <c r="Z9080" s="199"/>
      <c r="AA9080" s="146"/>
      <c r="AB9080" s="148"/>
    </row>
    <row r="9081" spans="2:28" x14ac:dyDescent="0.2">
      <c r="B9081" s="149" t="str">
        <f t="shared" si="638"/>
        <v/>
      </c>
      <c r="D9081" s="144"/>
      <c r="G9081" s="147"/>
      <c r="X9081" s="146"/>
      <c r="Y9081" s="146"/>
      <c r="Z9081" s="199"/>
      <c r="AA9081" s="146"/>
      <c r="AB9081" s="148"/>
    </row>
    <row r="9082" spans="2:28" x14ac:dyDescent="0.2">
      <c r="B9082" s="149" t="str">
        <f t="shared" si="638"/>
        <v/>
      </c>
      <c r="D9082" s="144"/>
      <c r="G9082" s="147"/>
      <c r="X9082" s="146"/>
      <c r="Y9082" s="146"/>
      <c r="Z9082" s="199"/>
      <c r="AA9082" s="146"/>
      <c r="AB9082" s="148"/>
    </row>
    <row r="9083" spans="2:28" x14ac:dyDescent="0.2">
      <c r="B9083" s="149" t="str">
        <f t="shared" si="638"/>
        <v/>
      </c>
      <c r="D9083" s="144"/>
      <c r="G9083" s="147"/>
      <c r="X9083" s="146"/>
      <c r="Y9083" s="146"/>
      <c r="Z9083" s="199"/>
      <c r="AA9083" s="146"/>
      <c r="AB9083" s="148"/>
    </row>
    <row r="9084" spans="2:28" x14ac:dyDescent="0.2">
      <c r="B9084" s="149" t="str">
        <f t="shared" si="638"/>
        <v/>
      </c>
      <c r="D9084" s="144"/>
      <c r="G9084" s="147"/>
      <c r="X9084" s="146"/>
      <c r="Y9084" s="146"/>
      <c r="Z9084" s="199"/>
      <c r="AA9084" s="146"/>
      <c r="AB9084" s="148"/>
    </row>
    <row r="9085" spans="2:28" x14ac:dyDescent="0.2">
      <c r="B9085" s="149" t="str">
        <f t="shared" si="638"/>
        <v/>
      </c>
      <c r="D9085" s="144"/>
      <c r="G9085" s="147"/>
      <c r="X9085" s="146"/>
      <c r="Y9085" s="146"/>
      <c r="Z9085" s="199"/>
      <c r="AA9085" s="146"/>
      <c r="AB9085" s="148"/>
    </row>
    <row r="9086" spans="2:28" x14ac:dyDescent="0.2">
      <c r="B9086" s="149" t="str">
        <f t="shared" si="638"/>
        <v/>
      </c>
      <c r="D9086" s="144"/>
      <c r="G9086" s="147"/>
      <c r="X9086" s="146"/>
      <c r="Y9086" s="146"/>
      <c r="Z9086" s="199"/>
      <c r="AA9086" s="146"/>
      <c r="AB9086" s="148"/>
    </row>
    <row r="9087" spans="2:28" x14ac:dyDescent="0.2">
      <c r="B9087" s="149" t="str">
        <f t="shared" si="638"/>
        <v/>
      </c>
      <c r="D9087" s="144"/>
      <c r="G9087" s="147"/>
      <c r="X9087" s="146"/>
      <c r="Y9087" s="146"/>
      <c r="Z9087" s="199"/>
      <c r="AA9087" s="146"/>
      <c r="AB9087" s="148"/>
    </row>
    <row r="9088" spans="2:28" x14ac:dyDescent="0.2">
      <c r="B9088" s="149" t="str">
        <f t="shared" si="638"/>
        <v/>
      </c>
      <c r="D9088" s="144"/>
      <c r="G9088" s="147"/>
      <c r="X9088" s="146"/>
      <c r="Y9088" s="146"/>
      <c r="Z9088" s="199"/>
      <c r="AA9088" s="146"/>
      <c r="AB9088" s="148"/>
    </row>
    <row r="9089" spans="2:28" x14ac:dyDescent="0.2">
      <c r="B9089" s="149" t="str">
        <f t="shared" si="638"/>
        <v/>
      </c>
      <c r="D9089" s="144"/>
      <c r="G9089" s="147"/>
      <c r="X9089" s="146"/>
      <c r="Y9089" s="146"/>
      <c r="Z9089" s="199"/>
      <c r="AA9089" s="146"/>
      <c r="AB9089" s="148"/>
    </row>
    <row r="9090" spans="2:28" x14ac:dyDescent="0.2">
      <c r="B9090" s="149" t="str">
        <f t="shared" si="638"/>
        <v/>
      </c>
      <c r="D9090" s="144"/>
      <c r="G9090" s="147"/>
      <c r="X9090" s="146"/>
      <c r="Y9090" s="146"/>
      <c r="Z9090" s="199"/>
      <c r="AA9090" s="146"/>
      <c r="AB9090" s="148"/>
    </row>
    <row r="9091" spans="2:28" x14ac:dyDescent="0.2">
      <c r="B9091" s="149" t="str">
        <f t="shared" si="638"/>
        <v/>
      </c>
      <c r="D9091" s="144"/>
      <c r="G9091" s="147"/>
      <c r="X9091" s="146"/>
      <c r="Y9091" s="146"/>
      <c r="Z9091" s="199"/>
      <c r="AA9091" s="146"/>
      <c r="AB9091" s="148"/>
    </row>
    <row r="9092" spans="2:28" x14ac:dyDescent="0.2">
      <c r="B9092" s="149" t="str">
        <f t="shared" si="638"/>
        <v/>
      </c>
      <c r="D9092" s="144"/>
      <c r="G9092" s="147"/>
      <c r="X9092" s="146"/>
      <c r="Y9092" s="146"/>
      <c r="Z9092" s="199"/>
      <c r="AA9092" s="146"/>
      <c r="AB9092" s="148"/>
    </row>
    <row r="9093" spans="2:28" x14ac:dyDescent="0.2">
      <c r="B9093" s="149" t="str">
        <f t="shared" si="638"/>
        <v/>
      </c>
      <c r="D9093" s="144"/>
      <c r="G9093" s="147"/>
      <c r="X9093" s="146"/>
      <c r="Y9093" s="146"/>
      <c r="Z9093" s="199"/>
      <c r="AA9093" s="146"/>
      <c r="AB9093" s="148"/>
    </row>
    <row r="9094" spans="2:28" x14ac:dyDescent="0.2">
      <c r="B9094" s="149" t="str">
        <f t="shared" si="638"/>
        <v/>
      </c>
      <c r="D9094" s="144"/>
      <c r="G9094" s="147"/>
      <c r="X9094" s="146"/>
      <c r="Y9094" s="146"/>
      <c r="Z9094" s="199"/>
      <c r="AA9094" s="146"/>
      <c r="AB9094" s="148"/>
    </row>
    <row r="9095" spans="2:28" x14ac:dyDescent="0.2">
      <c r="B9095" s="149" t="str">
        <f t="shared" si="638"/>
        <v/>
      </c>
      <c r="D9095" s="144"/>
      <c r="G9095" s="147"/>
      <c r="X9095" s="146"/>
      <c r="Y9095" s="146"/>
      <c r="Z9095" s="199"/>
      <c r="AA9095" s="146"/>
      <c r="AB9095" s="148"/>
    </row>
    <row r="9096" spans="2:28" x14ac:dyDescent="0.2">
      <c r="B9096" s="149" t="str">
        <f t="shared" si="638"/>
        <v/>
      </c>
      <c r="D9096" s="144"/>
      <c r="G9096" s="147"/>
      <c r="X9096" s="146"/>
      <c r="Y9096" s="146"/>
      <c r="Z9096" s="199"/>
      <c r="AA9096" s="146"/>
      <c r="AB9096" s="148"/>
    </row>
    <row r="9097" spans="2:28" x14ac:dyDescent="0.2">
      <c r="B9097" s="149" t="str">
        <f t="shared" si="638"/>
        <v/>
      </c>
      <c r="D9097" s="144"/>
      <c r="G9097" s="147"/>
      <c r="X9097" s="146"/>
      <c r="Y9097" s="146"/>
      <c r="Z9097" s="199"/>
      <c r="AA9097" s="146"/>
      <c r="AB9097" s="148"/>
    </row>
    <row r="9098" spans="2:28" x14ac:dyDescent="0.2">
      <c r="B9098" s="149" t="str">
        <f t="shared" si="638"/>
        <v/>
      </c>
      <c r="D9098" s="144"/>
      <c r="G9098" s="147"/>
      <c r="X9098" s="146"/>
      <c r="Y9098" s="146"/>
      <c r="Z9098" s="199"/>
      <c r="AA9098" s="146"/>
      <c r="AB9098" s="148"/>
    </row>
    <row r="9099" spans="2:28" x14ac:dyDescent="0.2">
      <c r="B9099" s="149" t="str">
        <f t="shared" si="638"/>
        <v/>
      </c>
      <c r="D9099" s="144"/>
      <c r="G9099" s="147"/>
      <c r="X9099" s="146"/>
      <c r="Y9099" s="146"/>
      <c r="Z9099" s="199"/>
      <c r="AA9099" s="146"/>
      <c r="AB9099" s="148"/>
    </row>
    <row r="9100" spans="2:28" x14ac:dyDescent="0.2">
      <c r="B9100" s="149" t="str">
        <f t="shared" si="638"/>
        <v/>
      </c>
      <c r="D9100" s="144"/>
      <c r="G9100" s="147"/>
      <c r="X9100" s="146"/>
      <c r="Y9100" s="146"/>
      <c r="Z9100" s="199"/>
      <c r="AA9100" s="146"/>
      <c r="AB9100" s="148"/>
    </row>
    <row r="9101" spans="2:28" x14ac:dyDescent="0.2">
      <c r="B9101" s="149" t="str">
        <f t="shared" si="638"/>
        <v/>
      </c>
      <c r="D9101" s="144"/>
      <c r="G9101" s="147"/>
      <c r="X9101" s="146"/>
      <c r="Y9101" s="146"/>
      <c r="Z9101" s="199"/>
      <c r="AA9101" s="146"/>
      <c r="AB9101" s="148"/>
    </row>
    <row r="9102" spans="2:28" x14ac:dyDescent="0.2">
      <c r="B9102" s="149" t="str">
        <f t="shared" si="638"/>
        <v/>
      </c>
      <c r="D9102" s="144"/>
      <c r="G9102" s="147"/>
      <c r="X9102" s="146"/>
      <c r="Y9102" s="146"/>
      <c r="Z9102" s="199"/>
      <c r="AA9102" s="146"/>
      <c r="AB9102" s="148"/>
    </row>
    <row r="9103" spans="2:28" x14ac:dyDescent="0.2">
      <c r="B9103" s="149" t="str">
        <f t="shared" si="638"/>
        <v/>
      </c>
      <c r="D9103" s="144"/>
      <c r="G9103" s="147"/>
      <c r="X9103" s="146"/>
      <c r="Y9103" s="146"/>
      <c r="Z9103" s="199"/>
      <c r="AA9103" s="146"/>
      <c r="AB9103" s="148"/>
    </row>
    <row r="9104" spans="2:28" x14ac:dyDescent="0.2">
      <c r="B9104" s="149" t="str">
        <f t="shared" si="638"/>
        <v/>
      </c>
      <c r="D9104" s="144"/>
      <c r="G9104" s="147"/>
      <c r="X9104" s="146"/>
      <c r="Y9104" s="146"/>
      <c r="Z9104" s="199"/>
      <c r="AA9104" s="146"/>
      <c r="AB9104" s="148"/>
    </row>
    <row r="9105" spans="2:28" x14ac:dyDescent="0.2">
      <c r="B9105" s="149" t="str">
        <f t="shared" si="638"/>
        <v/>
      </c>
      <c r="D9105" s="144"/>
      <c r="G9105" s="147"/>
      <c r="X9105" s="146"/>
      <c r="Y9105" s="146"/>
      <c r="Z9105" s="199"/>
      <c r="AA9105" s="146"/>
      <c r="AB9105" s="148"/>
    </row>
    <row r="9106" spans="2:28" x14ac:dyDescent="0.2">
      <c r="B9106" s="149" t="str">
        <f t="shared" si="638"/>
        <v/>
      </c>
      <c r="D9106" s="144"/>
      <c r="G9106" s="147"/>
      <c r="X9106" s="146"/>
      <c r="Y9106" s="146"/>
      <c r="Z9106" s="199"/>
      <c r="AA9106" s="146"/>
      <c r="AB9106" s="148"/>
    </row>
    <row r="9107" spans="2:28" x14ac:dyDescent="0.2">
      <c r="B9107" s="149" t="str">
        <f t="shared" si="638"/>
        <v/>
      </c>
      <c r="D9107" s="144"/>
      <c r="G9107" s="147"/>
      <c r="X9107" s="146"/>
      <c r="Y9107" s="146"/>
      <c r="Z9107" s="199"/>
      <c r="AA9107" s="146"/>
      <c r="AB9107" s="148"/>
    </row>
    <row r="9108" spans="2:28" x14ac:dyDescent="0.2">
      <c r="B9108" s="149" t="str">
        <f t="shared" si="638"/>
        <v/>
      </c>
      <c r="D9108" s="144"/>
      <c r="G9108" s="147"/>
      <c r="X9108" s="146"/>
      <c r="Y9108" s="146"/>
      <c r="Z9108" s="199"/>
      <c r="AA9108" s="146"/>
      <c r="AB9108" s="148"/>
    </row>
    <row r="9109" spans="2:28" x14ac:dyDescent="0.2">
      <c r="B9109" s="149" t="str">
        <f t="shared" si="638"/>
        <v/>
      </c>
      <c r="D9109" s="144"/>
      <c r="G9109" s="147"/>
      <c r="X9109" s="146"/>
      <c r="Y9109" s="146"/>
      <c r="Z9109" s="199"/>
      <c r="AA9109" s="146"/>
      <c r="AB9109" s="148"/>
    </row>
    <row r="9110" spans="2:28" x14ac:dyDescent="0.2">
      <c r="B9110" s="149" t="str">
        <f t="shared" si="638"/>
        <v/>
      </c>
      <c r="D9110" s="144"/>
      <c r="G9110" s="147"/>
      <c r="X9110" s="146"/>
      <c r="Y9110" s="146"/>
      <c r="Z9110" s="199"/>
      <c r="AA9110" s="146"/>
      <c r="AB9110" s="148"/>
    </row>
    <row r="9111" spans="2:28" x14ac:dyDescent="0.2">
      <c r="B9111" s="149" t="str">
        <f t="shared" si="638"/>
        <v/>
      </c>
      <c r="D9111" s="144"/>
      <c r="G9111" s="147"/>
      <c r="X9111" s="146"/>
      <c r="Y9111" s="146"/>
      <c r="Z9111" s="199"/>
      <c r="AA9111" s="146"/>
      <c r="AB9111" s="148"/>
    </row>
    <row r="9112" spans="2:28" x14ac:dyDescent="0.2">
      <c r="B9112" s="149" t="str">
        <f t="shared" si="638"/>
        <v/>
      </c>
      <c r="D9112" s="144"/>
      <c r="G9112" s="147"/>
      <c r="X9112" s="146"/>
      <c r="Y9112" s="146"/>
      <c r="Z9112" s="199"/>
      <c r="AA9112" s="146"/>
      <c r="AB9112" s="148"/>
    </row>
    <row r="9113" spans="2:28" x14ac:dyDescent="0.2">
      <c r="B9113" s="149" t="str">
        <f t="shared" si="638"/>
        <v/>
      </c>
      <c r="D9113" s="144"/>
      <c r="G9113" s="147"/>
      <c r="X9113" s="146"/>
      <c r="Y9113" s="146"/>
      <c r="Z9113" s="199"/>
      <c r="AA9113" s="146"/>
      <c r="AB9113" s="148"/>
    </row>
    <row r="9114" spans="2:28" x14ac:dyDescent="0.2">
      <c r="B9114" s="149" t="str">
        <f t="shared" si="638"/>
        <v/>
      </c>
      <c r="D9114" s="144"/>
      <c r="G9114" s="147"/>
      <c r="X9114" s="146"/>
      <c r="Y9114" s="146"/>
      <c r="Z9114" s="199"/>
      <c r="AA9114" s="146"/>
      <c r="AB9114" s="148"/>
    </row>
    <row r="9115" spans="2:28" x14ac:dyDescent="0.2">
      <c r="B9115" s="149" t="str">
        <f t="shared" si="638"/>
        <v/>
      </c>
      <c r="D9115" s="144"/>
      <c r="G9115" s="147"/>
      <c r="X9115" s="146"/>
      <c r="Y9115" s="146"/>
      <c r="Z9115" s="199"/>
      <c r="AA9115" s="146"/>
      <c r="AB9115" s="148"/>
    </row>
    <row r="9116" spans="2:28" x14ac:dyDescent="0.2">
      <c r="B9116" s="149" t="str">
        <f t="shared" si="638"/>
        <v/>
      </c>
      <c r="D9116" s="144"/>
      <c r="G9116" s="147"/>
      <c r="X9116" s="146"/>
      <c r="Y9116" s="146"/>
      <c r="Z9116" s="199"/>
      <c r="AA9116" s="146"/>
      <c r="AB9116" s="148"/>
    </row>
    <row r="9117" spans="2:28" x14ac:dyDescent="0.2">
      <c r="B9117" s="149" t="str">
        <f t="shared" si="638"/>
        <v/>
      </c>
      <c r="D9117" s="144"/>
      <c r="G9117" s="147"/>
      <c r="X9117" s="146"/>
      <c r="Y9117" s="146"/>
      <c r="Z9117" s="199"/>
      <c r="AA9117" s="146"/>
      <c r="AB9117" s="148"/>
    </row>
    <row r="9118" spans="2:28" x14ac:dyDescent="0.2">
      <c r="B9118" s="149" t="str">
        <f t="shared" si="638"/>
        <v/>
      </c>
      <c r="D9118" s="144"/>
      <c r="G9118" s="147"/>
      <c r="X9118" s="146"/>
      <c r="Y9118" s="146"/>
      <c r="Z9118" s="199"/>
      <c r="AA9118" s="146"/>
      <c r="AB9118" s="148"/>
    </row>
    <row r="9119" spans="2:28" x14ac:dyDescent="0.2">
      <c r="B9119" s="149" t="str">
        <f t="shared" si="638"/>
        <v/>
      </c>
      <c r="D9119" s="144"/>
      <c r="G9119" s="147"/>
      <c r="X9119" s="146"/>
      <c r="Y9119" s="146"/>
      <c r="Z9119" s="199"/>
      <c r="AA9119" s="146"/>
      <c r="AB9119" s="148"/>
    </row>
    <row r="9120" spans="2:28" x14ac:dyDescent="0.2">
      <c r="B9120" s="149" t="str">
        <f t="shared" si="638"/>
        <v/>
      </c>
      <c r="D9120" s="144"/>
      <c r="G9120" s="147"/>
      <c r="X9120" s="146"/>
      <c r="Y9120" s="146"/>
      <c r="Z9120" s="199"/>
      <c r="AA9120" s="146"/>
      <c r="AB9120" s="148"/>
    </row>
    <row r="9121" spans="2:28" x14ac:dyDescent="0.2">
      <c r="B9121" s="149" t="str">
        <f t="shared" si="638"/>
        <v/>
      </c>
      <c r="D9121" s="144"/>
      <c r="G9121" s="147"/>
      <c r="X9121" s="146"/>
      <c r="Y9121" s="146"/>
      <c r="Z9121" s="199"/>
      <c r="AA9121" s="146"/>
      <c r="AB9121" s="148"/>
    </row>
    <row r="9122" spans="2:28" x14ac:dyDescent="0.2">
      <c r="B9122" s="149" t="str">
        <f t="shared" si="638"/>
        <v/>
      </c>
      <c r="D9122" s="144"/>
      <c r="G9122" s="147"/>
      <c r="X9122" s="146"/>
      <c r="Y9122" s="146"/>
      <c r="Z9122" s="199"/>
      <c r="AA9122" s="146"/>
      <c r="AB9122" s="148"/>
    </row>
    <row r="9123" spans="2:28" x14ac:dyDescent="0.2">
      <c r="B9123" s="149" t="str">
        <f t="shared" si="638"/>
        <v/>
      </c>
      <c r="D9123" s="144"/>
      <c r="G9123" s="147"/>
      <c r="X9123" s="146"/>
      <c r="Y9123" s="146"/>
      <c r="Z9123" s="199"/>
      <c r="AA9123" s="146"/>
      <c r="AB9123" s="148"/>
    </row>
    <row r="9124" spans="2:28" x14ac:dyDescent="0.2">
      <c r="B9124" s="149" t="str">
        <f t="shared" si="638"/>
        <v/>
      </c>
      <c r="D9124" s="144"/>
      <c r="G9124" s="147"/>
      <c r="X9124" s="146"/>
      <c r="Y9124" s="146"/>
      <c r="Z9124" s="199"/>
      <c r="AA9124" s="146"/>
      <c r="AB9124" s="148"/>
    </row>
    <row r="9125" spans="2:28" x14ac:dyDescent="0.2">
      <c r="B9125" s="149" t="str">
        <f t="shared" si="638"/>
        <v/>
      </c>
      <c r="D9125" s="144"/>
      <c r="G9125" s="147"/>
      <c r="X9125" s="146"/>
      <c r="Y9125" s="146"/>
      <c r="Z9125" s="199"/>
      <c r="AA9125" s="146"/>
      <c r="AB9125" s="148"/>
    </row>
    <row r="9126" spans="2:28" x14ac:dyDescent="0.2">
      <c r="B9126" s="149" t="str">
        <f t="shared" si="638"/>
        <v/>
      </c>
      <c r="D9126" s="144"/>
      <c r="G9126" s="147"/>
      <c r="X9126" s="146"/>
      <c r="Y9126" s="146"/>
      <c r="Z9126" s="199"/>
      <c r="AA9126" s="146"/>
      <c r="AB9126" s="148"/>
    </row>
    <row r="9127" spans="2:28" x14ac:dyDescent="0.2">
      <c r="B9127" s="149" t="str">
        <f t="shared" si="638"/>
        <v/>
      </c>
      <c r="D9127" s="144"/>
      <c r="G9127" s="147"/>
      <c r="X9127" s="146"/>
      <c r="Y9127" s="146"/>
      <c r="Z9127" s="199"/>
      <c r="AA9127" s="146"/>
      <c r="AB9127" s="148"/>
    </row>
    <row r="9128" spans="2:28" x14ac:dyDescent="0.2">
      <c r="B9128" s="149" t="str">
        <f t="shared" si="638"/>
        <v/>
      </c>
      <c r="D9128" s="144"/>
      <c r="G9128" s="147"/>
      <c r="X9128" s="146"/>
      <c r="Y9128" s="146"/>
      <c r="Z9128" s="199"/>
      <c r="AA9128" s="146"/>
      <c r="AB9128" s="148"/>
    </row>
    <row r="9129" spans="2:28" x14ac:dyDescent="0.2">
      <c r="B9129" s="149" t="str">
        <f t="shared" si="638"/>
        <v/>
      </c>
      <c r="D9129" s="144"/>
      <c r="G9129" s="147"/>
      <c r="X9129" s="146"/>
      <c r="Y9129" s="146"/>
      <c r="Z9129" s="199"/>
      <c r="AA9129" s="146"/>
      <c r="AB9129" s="148"/>
    </row>
    <row r="9130" spans="2:28" x14ac:dyDescent="0.2">
      <c r="B9130" s="149" t="str">
        <f t="shared" si="638"/>
        <v/>
      </c>
      <c r="D9130" s="144"/>
      <c r="G9130" s="147"/>
      <c r="X9130" s="146"/>
      <c r="Y9130" s="146"/>
      <c r="Z9130" s="199"/>
      <c r="AA9130" s="146"/>
      <c r="AB9130" s="148"/>
    </row>
    <row r="9131" spans="2:28" x14ac:dyDescent="0.2">
      <c r="B9131" s="149" t="str">
        <f t="shared" si="638"/>
        <v/>
      </c>
      <c r="D9131" s="144"/>
      <c r="G9131" s="147"/>
      <c r="X9131" s="146"/>
      <c r="Y9131" s="146"/>
      <c r="Z9131" s="199"/>
      <c r="AA9131" s="146"/>
      <c r="AB9131" s="148"/>
    </row>
    <row r="9132" spans="2:28" x14ac:dyDescent="0.2">
      <c r="B9132" s="149" t="str">
        <f t="shared" si="638"/>
        <v/>
      </c>
      <c r="D9132" s="144"/>
      <c r="G9132" s="147"/>
      <c r="X9132" s="146"/>
      <c r="Y9132" s="146"/>
      <c r="Z9132" s="199"/>
      <c r="AA9132" s="146"/>
      <c r="AB9132" s="148"/>
    </row>
    <row r="9133" spans="2:28" x14ac:dyDescent="0.2">
      <c r="B9133" s="149" t="str">
        <f t="shared" si="638"/>
        <v/>
      </c>
      <c r="D9133" s="144"/>
      <c r="G9133" s="147"/>
      <c r="X9133" s="146"/>
      <c r="Y9133" s="146"/>
      <c r="Z9133" s="199"/>
      <c r="AA9133" s="146"/>
      <c r="AB9133" s="148"/>
    </row>
    <row r="9134" spans="2:28" x14ac:dyDescent="0.2">
      <c r="B9134" s="149" t="str">
        <f t="shared" si="638"/>
        <v/>
      </c>
      <c r="D9134" s="144"/>
      <c r="G9134" s="147"/>
      <c r="X9134" s="146"/>
      <c r="Y9134" s="146"/>
      <c r="Z9134" s="199"/>
      <c r="AA9134" s="146"/>
      <c r="AB9134" s="148"/>
    </row>
    <row r="9135" spans="2:28" x14ac:dyDescent="0.2">
      <c r="B9135" s="149" t="str">
        <f t="shared" si="638"/>
        <v/>
      </c>
      <c r="D9135" s="144"/>
      <c r="G9135" s="147"/>
      <c r="X9135" s="146"/>
      <c r="Y9135" s="146"/>
      <c r="Z9135" s="199"/>
      <c r="AA9135" s="146"/>
      <c r="AB9135" s="148"/>
    </row>
    <row r="9136" spans="2:28" x14ac:dyDescent="0.2">
      <c r="B9136" s="149" t="str">
        <f t="shared" si="638"/>
        <v/>
      </c>
      <c r="D9136" s="144"/>
      <c r="G9136" s="147"/>
      <c r="X9136" s="146"/>
      <c r="Y9136" s="146"/>
      <c r="Z9136" s="199"/>
      <c r="AA9136" s="146"/>
      <c r="AB9136" s="148"/>
    </row>
    <row r="9137" spans="2:28" x14ac:dyDescent="0.2">
      <c r="B9137" s="149" t="str">
        <f t="shared" si="638"/>
        <v/>
      </c>
      <c r="D9137" s="144"/>
      <c r="G9137" s="147"/>
      <c r="X9137" s="146"/>
      <c r="Y9137" s="146"/>
      <c r="Z9137" s="199"/>
      <c r="AA9137" s="146"/>
      <c r="AB9137" s="148"/>
    </row>
    <row r="9138" spans="2:28" x14ac:dyDescent="0.2">
      <c r="B9138" s="149" t="str">
        <f t="shared" si="638"/>
        <v/>
      </c>
      <c r="D9138" s="144"/>
      <c r="G9138" s="147"/>
      <c r="X9138" s="146"/>
      <c r="Y9138" s="146"/>
      <c r="Z9138" s="199"/>
      <c r="AA9138" s="146"/>
      <c r="AB9138" s="148"/>
    </row>
    <row r="9139" spans="2:28" x14ac:dyDescent="0.2">
      <c r="B9139" s="149" t="str">
        <f t="shared" si="638"/>
        <v/>
      </c>
      <c r="D9139" s="144"/>
      <c r="G9139" s="147"/>
      <c r="X9139" s="146"/>
      <c r="Y9139" s="146"/>
      <c r="Z9139" s="199"/>
      <c r="AA9139" s="146"/>
      <c r="AB9139" s="148"/>
    </row>
    <row r="9140" spans="2:28" x14ac:dyDescent="0.2">
      <c r="B9140" s="149" t="str">
        <f t="shared" si="638"/>
        <v/>
      </c>
      <c r="D9140" s="144"/>
      <c r="G9140" s="147"/>
      <c r="X9140" s="146"/>
      <c r="Y9140" s="146"/>
      <c r="Z9140" s="199"/>
      <c r="AA9140" s="146"/>
      <c r="AB9140" s="148"/>
    </row>
    <row r="9141" spans="2:28" x14ac:dyDescent="0.2">
      <c r="B9141" s="149" t="str">
        <f t="shared" si="638"/>
        <v/>
      </c>
      <c r="D9141" s="144"/>
      <c r="G9141" s="147"/>
      <c r="X9141" s="146"/>
      <c r="Y9141" s="146"/>
      <c r="Z9141" s="199"/>
      <c r="AA9141" s="146"/>
      <c r="AB9141" s="148"/>
    </row>
    <row r="9142" spans="2:28" x14ac:dyDescent="0.2">
      <c r="B9142" s="149" t="str">
        <f t="shared" ref="B9142:B9205" si="639">IF(D9142="","",B9141+$N$5/24+0.000000001)</f>
        <v/>
      </c>
      <c r="D9142" s="144"/>
      <c r="G9142" s="147"/>
      <c r="X9142" s="146"/>
      <c r="Y9142" s="146"/>
      <c r="Z9142" s="199"/>
      <c r="AA9142" s="146"/>
      <c r="AB9142" s="148"/>
    </row>
    <row r="9143" spans="2:28" x14ac:dyDescent="0.2">
      <c r="B9143" s="149" t="str">
        <f t="shared" si="639"/>
        <v/>
      </c>
      <c r="D9143" s="144"/>
      <c r="G9143" s="147"/>
      <c r="X9143" s="146"/>
      <c r="Y9143" s="146"/>
      <c r="Z9143" s="199"/>
      <c r="AA9143" s="146"/>
      <c r="AB9143" s="148"/>
    </row>
    <row r="9144" spans="2:28" x14ac:dyDescent="0.2">
      <c r="B9144" s="149" t="str">
        <f t="shared" si="639"/>
        <v/>
      </c>
      <c r="D9144" s="144"/>
      <c r="G9144" s="147"/>
      <c r="X9144" s="146"/>
      <c r="Y9144" s="146"/>
      <c r="Z9144" s="199"/>
      <c r="AA9144" s="146"/>
      <c r="AB9144" s="148"/>
    </row>
    <row r="9145" spans="2:28" x14ac:dyDescent="0.2">
      <c r="B9145" s="149" t="str">
        <f t="shared" si="639"/>
        <v/>
      </c>
      <c r="D9145" s="144"/>
      <c r="G9145" s="147"/>
      <c r="X9145" s="146"/>
      <c r="Y9145" s="146"/>
      <c r="Z9145" s="199"/>
      <c r="AA9145" s="146"/>
      <c r="AB9145" s="148"/>
    </row>
    <row r="9146" spans="2:28" x14ac:dyDescent="0.2">
      <c r="B9146" s="149" t="str">
        <f t="shared" si="639"/>
        <v/>
      </c>
      <c r="D9146" s="144"/>
      <c r="G9146" s="147"/>
      <c r="X9146" s="146"/>
      <c r="Y9146" s="146"/>
      <c r="Z9146" s="199"/>
      <c r="AA9146" s="146"/>
      <c r="AB9146" s="148"/>
    </row>
    <row r="9147" spans="2:28" x14ac:dyDescent="0.2">
      <c r="B9147" s="149" t="str">
        <f t="shared" si="639"/>
        <v/>
      </c>
      <c r="D9147" s="144"/>
      <c r="G9147" s="147"/>
      <c r="X9147" s="146"/>
      <c r="Y9147" s="146"/>
      <c r="Z9147" s="199"/>
      <c r="AA9147" s="146"/>
      <c r="AB9147" s="148"/>
    </row>
    <row r="9148" spans="2:28" x14ac:dyDescent="0.2">
      <c r="B9148" s="149" t="str">
        <f t="shared" si="639"/>
        <v/>
      </c>
      <c r="D9148" s="144"/>
      <c r="G9148" s="147"/>
      <c r="X9148" s="146"/>
      <c r="Y9148" s="146"/>
      <c r="Z9148" s="199"/>
      <c r="AA9148" s="146"/>
      <c r="AB9148" s="148"/>
    </row>
    <row r="9149" spans="2:28" x14ac:dyDescent="0.2">
      <c r="B9149" s="149" t="str">
        <f t="shared" si="639"/>
        <v/>
      </c>
      <c r="D9149" s="144"/>
      <c r="G9149" s="147"/>
      <c r="X9149" s="146"/>
      <c r="Y9149" s="146"/>
      <c r="Z9149" s="199"/>
      <c r="AA9149" s="146"/>
      <c r="AB9149" s="148"/>
    </row>
    <row r="9150" spans="2:28" x14ac:dyDescent="0.2">
      <c r="B9150" s="149" t="str">
        <f t="shared" si="639"/>
        <v/>
      </c>
      <c r="D9150" s="144"/>
      <c r="G9150" s="147"/>
      <c r="X9150" s="146"/>
      <c r="Y9150" s="146"/>
      <c r="Z9150" s="199"/>
      <c r="AA9150" s="146"/>
      <c r="AB9150" s="148"/>
    </row>
    <row r="9151" spans="2:28" x14ac:dyDescent="0.2">
      <c r="B9151" s="149" t="str">
        <f t="shared" si="639"/>
        <v/>
      </c>
      <c r="D9151" s="144"/>
      <c r="G9151" s="147"/>
      <c r="X9151" s="146"/>
      <c r="Y9151" s="146"/>
      <c r="Z9151" s="199"/>
      <c r="AA9151" s="146"/>
      <c r="AB9151" s="148"/>
    </row>
    <row r="9152" spans="2:28" x14ac:dyDescent="0.2">
      <c r="B9152" s="149" t="str">
        <f t="shared" si="639"/>
        <v/>
      </c>
      <c r="D9152" s="144"/>
      <c r="G9152" s="147"/>
      <c r="X9152" s="146"/>
      <c r="Y9152" s="146"/>
      <c r="Z9152" s="199"/>
      <c r="AA9152" s="146"/>
      <c r="AB9152" s="148"/>
    </row>
    <row r="9153" spans="2:28" x14ac:dyDescent="0.2">
      <c r="B9153" s="149" t="str">
        <f t="shared" si="639"/>
        <v/>
      </c>
      <c r="D9153" s="144"/>
      <c r="G9153" s="147"/>
      <c r="X9153" s="146"/>
      <c r="Y9153" s="146"/>
      <c r="Z9153" s="199"/>
      <c r="AA9153" s="146"/>
      <c r="AB9153" s="148"/>
    </row>
    <row r="9154" spans="2:28" x14ac:dyDescent="0.2">
      <c r="B9154" s="149" t="str">
        <f t="shared" si="639"/>
        <v/>
      </c>
      <c r="D9154" s="144"/>
      <c r="G9154" s="147"/>
      <c r="X9154" s="146"/>
      <c r="Y9154" s="146"/>
      <c r="Z9154" s="199"/>
      <c r="AA9154" s="146"/>
      <c r="AB9154" s="148"/>
    </row>
    <row r="9155" spans="2:28" x14ac:dyDescent="0.2">
      <c r="B9155" s="149" t="str">
        <f t="shared" si="639"/>
        <v/>
      </c>
      <c r="D9155" s="144"/>
      <c r="G9155" s="147"/>
      <c r="X9155" s="146"/>
      <c r="Y9155" s="146"/>
      <c r="Z9155" s="199"/>
      <c r="AA9155" s="146"/>
      <c r="AB9155" s="148"/>
    </row>
    <row r="9156" spans="2:28" x14ac:dyDescent="0.2">
      <c r="B9156" s="149" t="str">
        <f t="shared" si="639"/>
        <v/>
      </c>
      <c r="D9156" s="144"/>
      <c r="G9156" s="147"/>
      <c r="X9156" s="146"/>
      <c r="Y9156" s="146"/>
      <c r="Z9156" s="199"/>
      <c r="AA9156" s="146"/>
      <c r="AB9156" s="148"/>
    </row>
    <row r="9157" spans="2:28" x14ac:dyDescent="0.2">
      <c r="B9157" s="149" t="str">
        <f t="shared" si="639"/>
        <v/>
      </c>
      <c r="D9157" s="144"/>
      <c r="G9157" s="147"/>
      <c r="X9157" s="146"/>
      <c r="Y9157" s="146"/>
      <c r="Z9157" s="199"/>
      <c r="AA9157" s="146"/>
      <c r="AB9157" s="148"/>
    </row>
    <row r="9158" spans="2:28" x14ac:dyDescent="0.2">
      <c r="B9158" s="149" t="str">
        <f t="shared" si="639"/>
        <v/>
      </c>
      <c r="D9158" s="144"/>
      <c r="G9158" s="147"/>
      <c r="X9158" s="146"/>
      <c r="Y9158" s="146"/>
      <c r="Z9158" s="199"/>
      <c r="AA9158" s="146"/>
      <c r="AB9158" s="148"/>
    </row>
    <row r="9159" spans="2:28" x14ac:dyDescent="0.2">
      <c r="B9159" s="149" t="str">
        <f t="shared" si="639"/>
        <v/>
      </c>
      <c r="D9159" s="144"/>
      <c r="G9159" s="147"/>
      <c r="X9159" s="146"/>
      <c r="Y9159" s="146"/>
      <c r="Z9159" s="199"/>
      <c r="AA9159" s="146"/>
      <c r="AB9159" s="148"/>
    </row>
    <row r="9160" spans="2:28" x14ac:dyDescent="0.2">
      <c r="B9160" s="149" t="str">
        <f t="shared" si="639"/>
        <v/>
      </c>
      <c r="D9160" s="144"/>
      <c r="G9160" s="147"/>
      <c r="X9160" s="146"/>
      <c r="Y9160" s="146"/>
      <c r="Z9160" s="199"/>
      <c r="AA9160" s="146"/>
      <c r="AB9160" s="148"/>
    </row>
    <row r="9161" spans="2:28" x14ac:dyDescent="0.2">
      <c r="B9161" s="149" t="str">
        <f t="shared" si="639"/>
        <v/>
      </c>
      <c r="D9161" s="144"/>
      <c r="G9161" s="147"/>
      <c r="X9161" s="146"/>
      <c r="Y9161" s="146"/>
      <c r="Z9161" s="199"/>
      <c r="AA9161" s="146"/>
      <c r="AB9161" s="148"/>
    </row>
    <row r="9162" spans="2:28" x14ac:dyDescent="0.2">
      <c r="B9162" s="149" t="str">
        <f t="shared" si="639"/>
        <v/>
      </c>
      <c r="D9162" s="144"/>
      <c r="G9162" s="147"/>
      <c r="X9162" s="146"/>
      <c r="Y9162" s="146"/>
      <c r="Z9162" s="199"/>
      <c r="AA9162" s="146"/>
      <c r="AB9162" s="148"/>
    </row>
    <row r="9163" spans="2:28" x14ac:dyDescent="0.2">
      <c r="B9163" s="149" t="str">
        <f t="shared" si="639"/>
        <v/>
      </c>
      <c r="D9163" s="144"/>
      <c r="G9163" s="147"/>
      <c r="X9163" s="146"/>
      <c r="Y9163" s="146"/>
      <c r="Z9163" s="199"/>
      <c r="AA9163" s="146"/>
      <c r="AB9163" s="148"/>
    </row>
    <row r="9164" spans="2:28" x14ac:dyDescent="0.2">
      <c r="B9164" s="149" t="str">
        <f t="shared" si="639"/>
        <v/>
      </c>
      <c r="D9164" s="144"/>
      <c r="G9164" s="147"/>
      <c r="X9164" s="146"/>
      <c r="Y9164" s="146"/>
      <c r="Z9164" s="199"/>
      <c r="AA9164" s="146"/>
      <c r="AB9164" s="148"/>
    </row>
    <row r="9165" spans="2:28" x14ac:dyDescent="0.2">
      <c r="B9165" s="149" t="str">
        <f t="shared" si="639"/>
        <v/>
      </c>
      <c r="D9165" s="144"/>
      <c r="G9165" s="147"/>
      <c r="X9165" s="146"/>
      <c r="Y9165" s="146"/>
      <c r="Z9165" s="199"/>
      <c r="AA9165" s="146"/>
      <c r="AB9165" s="148"/>
    </row>
    <row r="9166" spans="2:28" x14ac:dyDescent="0.2">
      <c r="B9166" s="149" t="str">
        <f t="shared" si="639"/>
        <v/>
      </c>
      <c r="D9166" s="144"/>
      <c r="G9166" s="147"/>
      <c r="X9166" s="146"/>
      <c r="Y9166" s="146"/>
      <c r="Z9166" s="199"/>
      <c r="AA9166" s="146"/>
      <c r="AB9166" s="148"/>
    </row>
    <row r="9167" spans="2:28" x14ac:dyDescent="0.2">
      <c r="B9167" s="149" t="str">
        <f t="shared" si="639"/>
        <v/>
      </c>
      <c r="D9167" s="144"/>
      <c r="G9167" s="147"/>
      <c r="X9167" s="146"/>
      <c r="Y9167" s="146"/>
      <c r="Z9167" s="199"/>
      <c r="AA9167" s="146"/>
      <c r="AB9167" s="148"/>
    </row>
    <row r="9168" spans="2:28" x14ac:dyDescent="0.2">
      <c r="B9168" s="149" t="str">
        <f t="shared" si="639"/>
        <v/>
      </c>
      <c r="D9168" s="144"/>
      <c r="G9168" s="147"/>
      <c r="X9168" s="146"/>
      <c r="Y9168" s="146"/>
      <c r="Z9168" s="199"/>
      <c r="AA9168" s="146"/>
      <c r="AB9168" s="148"/>
    </row>
    <row r="9169" spans="2:28" x14ac:dyDescent="0.2">
      <c r="B9169" s="149" t="str">
        <f t="shared" si="639"/>
        <v/>
      </c>
      <c r="D9169" s="144"/>
      <c r="G9169" s="147"/>
      <c r="X9169" s="146"/>
      <c r="Y9169" s="146"/>
      <c r="Z9169" s="199"/>
      <c r="AA9169" s="146"/>
      <c r="AB9169" s="148"/>
    </row>
    <row r="9170" spans="2:28" x14ac:dyDescent="0.2">
      <c r="B9170" s="149" t="str">
        <f t="shared" si="639"/>
        <v/>
      </c>
      <c r="D9170" s="144"/>
      <c r="G9170" s="147"/>
      <c r="X9170" s="146"/>
      <c r="Y9170" s="146"/>
      <c r="Z9170" s="199"/>
      <c r="AA9170" s="146"/>
      <c r="AB9170" s="148"/>
    </row>
    <row r="9171" spans="2:28" x14ac:dyDescent="0.2">
      <c r="B9171" s="149" t="str">
        <f t="shared" si="639"/>
        <v/>
      </c>
      <c r="D9171" s="144"/>
      <c r="G9171" s="147"/>
      <c r="X9171" s="146"/>
      <c r="Y9171" s="146"/>
      <c r="Z9171" s="199"/>
      <c r="AA9171" s="146"/>
      <c r="AB9171" s="148"/>
    </row>
    <row r="9172" spans="2:28" x14ac:dyDescent="0.2">
      <c r="B9172" s="149" t="str">
        <f t="shared" si="639"/>
        <v/>
      </c>
      <c r="D9172" s="144"/>
      <c r="G9172" s="147"/>
      <c r="X9172" s="146"/>
      <c r="Y9172" s="146"/>
      <c r="Z9172" s="199"/>
      <c r="AA9172" s="146"/>
      <c r="AB9172" s="148"/>
    </row>
    <row r="9173" spans="2:28" x14ac:dyDescent="0.2">
      <c r="B9173" s="149" t="str">
        <f t="shared" si="639"/>
        <v/>
      </c>
      <c r="D9173" s="144"/>
      <c r="G9173" s="147"/>
      <c r="X9173" s="146"/>
      <c r="Y9173" s="146"/>
      <c r="Z9173" s="199"/>
      <c r="AA9173" s="146"/>
      <c r="AB9173" s="148"/>
    </row>
    <row r="9174" spans="2:28" x14ac:dyDescent="0.2">
      <c r="B9174" s="149" t="str">
        <f t="shared" si="639"/>
        <v/>
      </c>
      <c r="D9174" s="144"/>
      <c r="G9174" s="147"/>
      <c r="X9174" s="146"/>
      <c r="Y9174" s="146"/>
      <c r="Z9174" s="199"/>
      <c r="AA9174" s="146"/>
      <c r="AB9174" s="148"/>
    </row>
    <row r="9175" spans="2:28" x14ac:dyDescent="0.2">
      <c r="B9175" s="149" t="str">
        <f t="shared" si="639"/>
        <v/>
      </c>
      <c r="D9175" s="144"/>
      <c r="G9175" s="147"/>
      <c r="X9175" s="146"/>
      <c r="Y9175" s="146"/>
      <c r="Z9175" s="199"/>
      <c r="AA9175" s="146"/>
      <c r="AB9175" s="148"/>
    </row>
    <row r="9176" spans="2:28" x14ac:dyDescent="0.2">
      <c r="B9176" s="149" t="str">
        <f t="shared" si="639"/>
        <v/>
      </c>
      <c r="D9176" s="144"/>
      <c r="G9176" s="147"/>
      <c r="X9176" s="146"/>
      <c r="Y9176" s="146"/>
      <c r="Z9176" s="199"/>
      <c r="AA9176" s="146"/>
      <c r="AB9176" s="148"/>
    </row>
    <row r="9177" spans="2:28" x14ac:dyDescent="0.2">
      <c r="B9177" s="149" t="str">
        <f t="shared" si="639"/>
        <v/>
      </c>
      <c r="D9177" s="144"/>
      <c r="G9177" s="147"/>
      <c r="X9177" s="146"/>
      <c r="Y9177" s="146"/>
      <c r="Z9177" s="199"/>
      <c r="AA9177" s="146"/>
      <c r="AB9177" s="148"/>
    </row>
    <row r="9178" spans="2:28" x14ac:dyDescent="0.2">
      <c r="B9178" s="149" t="str">
        <f t="shared" si="639"/>
        <v/>
      </c>
      <c r="D9178" s="144"/>
      <c r="G9178" s="147"/>
      <c r="X9178" s="146"/>
      <c r="Y9178" s="146"/>
      <c r="Z9178" s="199"/>
      <c r="AA9178" s="146"/>
      <c r="AB9178" s="148"/>
    </row>
    <row r="9179" spans="2:28" x14ac:dyDescent="0.2">
      <c r="B9179" s="149" t="str">
        <f t="shared" si="639"/>
        <v/>
      </c>
      <c r="D9179" s="144"/>
      <c r="G9179" s="147"/>
      <c r="X9179" s="146"/>
      <c r="Y9179" s="146"/>
      <c r="Z9179" s="199"/>
      <c r="AA9179" s="146"/>
      <c r="AB9179" s="148"/>
    </row>
    <row r="9180" spans="2:28" x14ac:dyDescent="0.2">
      <c r="B9180" s="149" t="str">
        <f t="shared" si="639"/>
        <v/>
      </c>
      <c r="D9180" s="144"/>
      <c r="G9180" s="147"/>
      <c r="X9180" s="146"/>
      <c r="Y9180" s="146"/>
      <c r="Z9180" s="199"/>
      <c r="AA9180" s="146"/>
      <c r="AB9180" s="148"/>
    </row>
    <row r="9181" spans="2:28" x14ac:dyDescent="0.2">
      <c r="B9181" s="149" t="str">
        <f t="shared" si="639"/>
        <v/>
      </c>
      <c r="D9181" s="144"/>
      <c r="G9181" s="147"/>
      <c r="X9181" s="146"/>
      <c r="Y9181" s="146"/>
      <c r="Z9181" s="199"/>
      <c r="AA9181" s="146"/>
      <c r="AB9181" s="148"/>
    </row>
    <row r="9182" spans="2:28" x14ac:dyDescent="0.2">
      <c r="B9182" s="149" t="str">
        <f t="shared" si="639"/>
        <v/>
      </c>
      <c r="D9182" s="144"/>
      <c r="G9182" s="147"/>
      <c r="X9182" s="146"/>
      <c r="Y9182" s="146"/>
      <c r="Z9182" s="199"/>
      <c r="AA9182" s="146"/>
      <c r="AB9182" s="148"/>
    </row>
    <row r="9183" spans="2:28" x14ac:dyDescent="0.2">
      <c r="B9183" s="149" t="str">
        <f t="shared" si="639"/>
        <v/>
      </c>
      <c r="D9183" s="144"/>
      <c r="G9183" s="147"/>
      <c r="X9183" s="146"/>
      <c r="Y9183" s="146"/>
      <c r="Z9183" s="199"/>
      <c r="AA9183" s="146"/>
      <c r="AB9183" s="148"/>
    </row>
    <row r="9184" spans="2:28" x14ac:dyDescent="0.2">
      <c r="B9184" s="149" t="str">
        <f t="shared" si="639"/>
        <v/>
      </c>
      <c r="D9184" s="144"/>
      <c r="G9184" s="147"/>
      <c r="X9184" s="146"/>
      <c r="Y9184" s="146"/>
      <c r="Z9184" s="199"/>
      <c r="AA9184" s="146"/>
      <c r="AB9184" s="148"/>
    </row>
    <row r="9185" spans="2:28" x14ac:dyDescent="0.2">
      <c r="B9185" s="149" t="str">
        <f t="shared" si="639"/>
        <v/>
      </c>
      <c r="D9185" s="144"/>
      <c r="G9185" s="147"/>
      <c r="X9185" s="146"/>
      <c r="Y9185" s="146"/>
      <c r="Z9185" s="199"/>
      <c r="AA9185" s="146"/>
      <c r="AB9185" s="148"/>
    </row>
    <row r="9186" spans="2:28" x14ac:dyDescent="0.2">
      <c r="B9186" s="149" t="str">
        <f t="shared" si="639"/>
        <v/>
      </c>
      <c r="D9186" s="144"/>
      <c r="G9186" s="147"/>
      <c r="X9186" s="146"/>
      <c r="Y9186" s="146"/>
      <c r="Z9186" s="199"/>
      <c r="AA9186" s="146"/>
      <c r="AB9186" s="148"/>
    </row>
    <row r="9187" spans="2:28" x14ac:dyDescent="0.2">
      <c r="B9187" s="149" t="str">
        <f t="shared" si="639"/>
        <v/>
      </c>
      <c r="D9187" s="144"/>
      <c r="G9187" s="147"/>
      <c r="X9187" s="146"/>
      <c r="Y9187" s="146"/>
      <c r="Z9187" s="199"/>
      <c r="AA9187" s="146"/>
      <c r="AB9187" s="148"/>
    </row>
    <row r="9188" spans="2:28" x14ac:dyDescent="0.2">
      <c r="B9188" s="149" t="str">
        <f t="shared" si="639"/>
        <v/>
      </c>
      <c r="D9188" s="144"/>
      <c r="G9188" s="147"/>
      <c r="X9188" s="146"/>
      <c r="Y9188" s="146"/>
      <c r="Z9188" s="199"/>
      <c r="AA9188" s="146"/>
      <c r="AB9188" s="148"/>
    </row>
    <row r="9189" spans="2:28" x14ac:dyDescent="0.2">
      <c r="B9189" s="149" t="str">
        <f t="shared" si="639"/>
        <v/>
      </c>
      <c r="D9189" s="144"/>
      <c r="G9189" s="147"/>
      <c r="X9189" s="146"/>
      <c r="Y9189" s="146"/>
      <c r="Z9189" s="199"/>
      <c r="AA9189" s="146"/>
      <c r="AB9189" s="148"/>
    </row>
    <row r="9190" spans="2:28" x14ac:dyDescent="0.2">
      <c r="B9190" s="149" t="str">
        <f t="shared" si="639"/>
        <v/>
      </c>
      <c r="D9190" s="144"/>
      <c r="G9190" s="147"/>
      <c r="X9190" s="146"/>
      <c r="Y9190" s="146"/>
      <c r="Z9190" s="199"/>
      <c r="AA9190" s="146"/>
      <c r="AB9190" s="148"/>
    </row>
    <row r="9191" spans="2:28" x14ac:dyDescent="0.2">
      <c r="B9191" s="149" t="str">
        <f t="shared" si="639"/>
        <v/>
      </c>
      <c r="D9191" s="144"/>
      <c r="G9191" s="147"/>
      <c r="X9191" s="146"/>
      <c r="Y9191" s="146"/>
      <c r="Z9191" s="199"/>
      <c r="AA9191" s="146"/>
      <c r="AB9191" s="148"/>
    </row>
    <row r="9192" spans="2:28" x14ac:dyDescent="0.2">
      <c r="B9192" s="149" t="str">
        <f t="shared" si="639"/>
        <v/>
      </c>
      <c r="D9192" s="144"/>
      <c r="G9192" s="147"/>
      <c r="X9192" s="146"/>
      <c r="Y9192" s="146"/>
      <c r="Z9192" s="199"/>
      <c r="AA9192" s="146"/>
      <c r="AB9192" s="148"/>
    </row>
    <row r="9193" spans="2:28" x14ac:dyDescent="0.2">
      <c r="B9193" s="149" t="str">
        <f t="shared" si="639"/>
        <v/>
      </c>
      <c r="D9193" s="144"/>
      <c r="G9193" s="147"/>
      <c r="X9193" s="146"/>
      <c r="Y9193" s="146"/>
      <c r="Z9193" s="199"/>
      <c r="AA9193" s="146"/>
      <c r="AB9193" s="148"/>
    </row>
    <row r="9194" spans="2:28" x14ac:dyDescent="0.2">
      <c r="B9194" s="149" t="str">
        <f t="shared" si="639"/>
        <v/>
      </c>
      <c r="D9194" s="144"/>
      <c r="G9194" s="147"/>
      <c r="X9194" s="146"/>
      <c r="Y9194" s="146"/>
      <c r="Z9194" s="199"/>
      <c r="AA9194" s="146"/>
      <c r="AB9194" s="148"/>
    </row>
    <row r="9195" spans="2:28" x14ac:dyDescent="0.2">
      <c r="B9195" s="149" t="str">
        <f t="shared" si="639"/>
        <v/>
      </c>
      <c r="D9195" s="144"/>
      <c r="G9195" s="147"/>
      <c r="X9195" s="146"/>
      <c r="Y9195" s="146"/>
      <c r="Z9195" s="199"/>
      <c r="AA9195" s="146"/>
      <c r="AB9195" s="148"/>
    </row>
    <row r="9196" spans="2:28" x14ac:dyDescent="0.2">
      <c r="B9196" s="149" t="str">
        <f t="shared" si="639"/>
        <v/>
      </c>
      <c r="D9196" s="144"/>
      <c r="G9196" s="147"/>
      <c r="X9196" s="146"/>
      <c r="Y9196" s="146"/>
      <c r="Z9196" s="199"/>
      <c r="AA9196" s="146"/>
      <c r="AB9196" s="148"/>
    </row>
    <row r="9197" spans="2:28" x14ac:dyDescent="0.2">
      <c r="B9197" s="149" t="str">
        <f t="shared" si="639"/>
        <v/>
      </c>
      <c r="D9197" s="144"/>
      <c r="G9197" s="147"/>
      <c r="X9197" s="146"/>
      <c r="Y9197" s="146"/>
      <c r="Z9197" s="199"/>
      <c r="AA9197" s="146"/>
      <c r="AB9197" s="148"/>
    </row>
    <row r="9198" spans="2:28" x14ac:dyDescent="0.2">
      <c r="B9198" s="149" t="str">
        <f t="shared" si="639"/>
        <v/>
      </c>
      <c r="D9198" s="144"/>
      <c r="G9198" s="147"/>
      <c r="X9198" s="146"/>
      <c r="Y9198" s="146"/>
      <c r="Z9198" s="199"/>
      <c r="AA9198" s="146"/>
      <c r="AB9198" s="148"/>
    </row>
    <row r="9199" spans="2:28" x14ac:dyDescent="0.2">
      <c r="B9199" s="149" t="str">
        <f t="shared" si="639"/>
        <v/>
      </c>
      <c r="D9199" s="144"/>
      <c r="G9199" s="147"/>
      <c r="X9199" s="146"/>
      <c r="Y9199" s="146"/>
      <c r="Z9199" s="199"/>
      <c r="AA9199" s="146"/>
      <c r="AB9199" s="148"/>
    </row>
    <row r="9200" spans="2:28" x14ac:dyDescent="0.2">
      <c r="B9200" s="149" t="str">
        <f t="shared" si="639"/>
        <v/>
      </c>
      <c r="D9200" s="144"/>
      <c r="G9200" s="147"/>
      <c r="X9200" s="146"/>
      <c r="Y9200" s="146"/>
      <c r="Z9200" s="199"/>
      <c r="AA9200" s="146"/>
      <c r="AB9200" s="148"/>
    </row>
    <row r="9201" spans="2:28" x14ac:dyDescent="0.2">
      <c r="B9201" s="149" t="str">
        <f t="shared" si="639"/>
        <v/>
      </c>
      <c r="D9201" s="144"/>
      <c r="G9201" s="147"/>
      <c r="X9201" s="146"/>
      <c r="Y9201" s="146"/>
      <c r="Z9201" s="199"/>
      <c r="AA9201" s="146"/>
      <c r="AB9201" s="148"/>
    </row>
    <row r="9202" spans="2:28" x14ac:dyDescent="0.2">
      <c r="B9202" s="149" t="str">
        <f t="shared" si="639"/>
        <v/>
      </c>
      <c r="D9202" s="144"/>
      <c r="G9202" s="147"/>
      <c r="X9202" s="146"/>
      <c r="Y9202" s="146"/>
      <c r="Z9202" s="199"/>
      <c r="AA9202" s="146"/>
      <c r="AB9202" s="148"/>
    </row>
    <row r="9203" spans="2:28" x14ac:dyDescent="0.2">
      <c r="B9203" s="149" t="str">
        <f t="shared" si="639"/>
        <v/>
      </c>
      <c r="D9203" s="144"/>
      <c r="G9203" s="147"/>
      <c r="X9203" s="146"/>
      <c r="Y9203" s="146"/>
      <c r="Z9203" s="199"/>
      <c r="AA9203" s="146"/>
      <c r="AB9203" s="148"/>
    </row>
    <row r="9204" spans="2:28" x14ac:dyDescent="0.2">
      <c r="B9204" s="149" t="str">
        <f t="shared" si="639"/>
        <v/>
      </c>
      <c r="D9204" s="144"/>
      <c r="G9204" s="147"/>
      <c r="X9204" s="146"/>
      <c r="Y9204" s="146"/>
      <c r="Z9204" s="199"/>
      <c r="AA9204" s="146"/>
      <c r="AB9204" s="148"/>
    </row>
    <row r="9205" spans="2:28" x14ac:dyDescent="0.2">
      <c r="B9205" s="149" t="str">
        <f t="shared" si="639"/>
        <v/>
      </c>
      <c r="D9205" s="144"/>
      <c r="G9205" s="147"/>
      <c r="X9205" s="146"/>
      <c r="Y9205" s="146"/>
      <c r="Z9205" s="199"/>
      <c r="AA9205" s="146"/>
      <c r="AB9205" s="148"/>
    </row>
    <row r="9206" spans="2:28" x14ac:dyDescent="0.2">
      <c r="B9206" s="149" t="str">
        <f t="shared" ref="B9206:B9269" si="640">IF(D9206="","",B9205+$N$5/24+0.000000001)</f>
        <v/>
      </c>
      <c r="D9206" s="144"/>
      <c r="G9206" s="147"/>
      <c r="X9206" s="146"/>
      <c r="Y9206" s="146"/>
      <c r="Z9206" s="199"/>
      <c r="AA9206" s="146"/>
      <c r="AB9206" s="148"/>
    </row>
    <row r="9207" spans="2:28" x14ac:dyDescent="0.2">
      <c r="B9207" s="149" t="str">
        <f t="shared" si="640"/>
        <v/>
      </c>
      <c r="D9207" s="144"/>
      <c r="G9207" s="147"/>
      <c r="X9207" s="146"/>
      <c r="Y9207" s="146"/>
      <c r="Z9207" s="199"/>
      <c r="AA9207" s="146"/>
      <c r="AB9207" s="148"/>
    </row>
    <row r="9208" spans="2:28" x14ac:dyDescent="0.2">
      <c r="B9208" s="149" t="str">
        <f t="shared" si="640"/>
        <v/>
      </c>
      <c r="D9208" s="144"/>
      <c r="G9208" s="147"/>
      <c r="X9208" s="146"/>
      <c r="Y9208" s="146"/>
      <c r="Z9208" s="199"/>
      <c r="AA9208" s="146"/>
      <c r="AB9208" s="148"/>
    </row>
    <row r="9209" spans="2:28" x14ac:dyDescent="0.2">
      <c r="B9209" s="149" t="str">
        <f t="shared" si="640"/>
        <v/>
      </c>
      <c r="D9209" s="144"/>
      <c r="G9209" s="147"/>
      <c r="X9209" s="146"/>
      <c r="Y9209" s="146"/>
      <c r="Z9209" s="199"/>
      <c r="AA9209" s="146"/>
      <c r="AB9209" s="148"/>
    </row>
    <row r="9210" spans="2:28" x14ac:dyDescent="0.2">
      <c r="B9210" s="149" t="str">
        <f t="shared" si="640"/>
        <v/>
      </c>
      <c r="D9210" s="144"/>
      <c r="G9210" s="147"/>
      <c r="X9210" s="146"/>
      <c r="Y9210" s="146"/>
      <c r="Z9210" s="199"/>
      <c r="AA9210" s="146"/>
      <c r="AB9210" s="148"/>
    </row>
    <row r="9211" spans="2:28" x14ac:dyDescent="0.2">
      <c r="B9211" s="149" t="str">
        <f t="shared" si="640"/>
        <v/>
      </c>
      <c r="D9211" s="144"/>
      <c r="G9211" s="147"/>
      <c r="X9211" s="146"/>
      <c r="Y9211" s="146"/>
      <c r="Z9211" s="199"/>
      <c r="AA9211" s="146"/>
      <c r="AB9211" s="148"/>
    </row>
    <row r="9212" spans="2:28" x14ac:dyDescent="0.2">
      <c r="B9212" s="149" t="str">
        <f t="shared" si="640"/>
        <v/>
      </c>
      <c r="D9212" s="144"/>
      <c r="G9212" s="147"/>
      <c r="X9212" s="146"/>
      <c r="Y9212" s="146"/>
      <c r="Z9212" s="199"/>
      <c r="AA9212" s="146"/>
      <c r="AB9212" s="148"/>
    </row>
    <row r="9213" spans="2:28" x14ac:dyDescent="0.2">
      <c r="B9213" s="149" t="str">
        <f t="shared" si="640"/>
        <v/>
      </c>
      <c r="D9213" s="144"/>
      <c r="G9213" s="147"/>
      <c r="X9213" s="146"/>
      <c r="Y9213" s="146"/>
      <c r="Z9213" s="199"/>
      <c r="AA9213" s="146"/>
      <c r="AB9213" s="148"/>
    </row>
    <row r="9214" spans="2:28" x14ac:dyDescent="0.2">
      <c r="B9214" s="149" t="str">
        <f t="shared" si="640"/>
        <v/>
      </c>
      <c r="D9214" s="144"/>
      <c r="G9214" s="147"/>
      <c r="X9214" s="146"/>
      <c r="Y9214" s="146"/>
      <c r="Z9214" s="199"/>
      <c r="AA9214" s="146"/>
      <c r="AB9214" s="148"/>
    </row>
    <row r="9215" spans="2:28" x14ac:dyDescent="0.2">
      <c r="B9215" s="149" t="str">
        <f t="shared" si="640"/>
        <v/>
      </c>
      <c r="D9215" s="144"/>
      <c r="G9215" s="147"/>
      <c r="X9215" s="146"/>
      <c r="Y9215" s="146"/>
      <c r="Z9215" s="199"/>
      <c r="AA9215" s="146"/>
      <c r="AB9215" s="148"/>
    </row>
    <row r="9216" spans="2:28" x14ac:dyDescent="0.2">
      <c r="B9216" s="149" t="str">
        <f t="shared" si="640"/>
        <v/>
      </c>
      <c r="D9216" s="144"/>
      <c r="G9216" s="147"/>
      <c r="X9216" s="146"/>
      <c r="Y9216" s="146"/>
      <c r="Z9216" s="199"/>
      <c r="AA9216" s="146"/>
      <c r="AB9216" s="148"/>
    </row>
    <row r="9217" spans="2:28" x14ac:dyDescent="0.2">
      <c r="B9217" s="149" t="str">
        <f t="shared" si="640"/>
        <v/>
      </c>
      <c r="D9217" s="144"/>
      <c r="G9217" s="147"/>
      <c r="X9217" s="146"/>
      <c r="Y9217" s="146"/>
      <c r="Z9217" s="199"/>
      <c r="AA9217" s="146"/>
      <c r="AB9217" s="148"/>
    </row>
    <row r="9218" spans="2:28" x14ac:dyDescent="0.2">
      <c r="B9218" s="149" t="str">
        <f t="shared" si="640"/>
        <v/>
      </c>
      <c r="D9218" s="144"/>
      <c r="G9218" s="147"/>
      <c r="X9218" s="146"/>
      <c r="Y9218" s="146"/>
      <c r="Z9218" s="199"/>
      <c r="AA9218" s="146"/>
      <c r="AB9218" s="148"/>
    </row>
    <row r="9219" spans="2:28" x14ac:dyDescent="0.2">
      <c r="B9219" s="149" t="str">
        <f t="shared" si="640"/>
        <v/>
      </c>
      <c r="D9219" s="144"/>
      <c r="G9219" s="147"/>
      <c r="X9219" s="146"/>
      <c r="Y9219" s="146"/>
      <c r="Z9219" s="199"/>
      <c r="AA9219" s="146"/>
      <c r="AB9219" s="148"/>
    </row>
    <row r="9220" spans="2:28" x14ac:dyDescent="0.2">
      <c r="B9220" s="149" t="str">
        <f t="shared" si="640"/>
        <v/>
      </c>
      <c r="D9220" s="144"/>
      <c r="G9220" s="147"/>
      <c r="X9220" s="146"/>
      <c r="Y9220" s="146"/>
      <c r="Z9220" s="199"/>
      <c r="AA9220" s="146"/>
      <c r="AB9220" s="148"/>
    </row>
    <row r="9221" spans="2:28" x14ac:dyDescent="0.2">
      <c r="B9221" s="149" t="str">
        <f t="shared" si="640"/>
        <v/>
      </c>
      <c r="D9221" s="144"/>
      <c r="G9221" s="147"/>
      <c r="X9221" s="146"/>
      <c r="Y9221" s="146"/>
      <c r="Z9221" s="199"/>
      <c r="AA9221" s="146"/>
      <c r="AB9221" s="148"/>
    </row>
    <row r="9222" spans="2:28" x14ac:dyDescent="0.2">
      <c r="B9222" s="149" t="str">
        <f t="shared" si="640"/>
        <v/>
      </c>
      <c r="D9222" s="144"/>
      <c r="G9222" s="147"/>
      <c r="X9222" s="146"/>
      <c r="Y9222" s="146"/>
      <c r="Z9222" s="199"/>
      <c r="AA9222" s="146"/>
      <c r="AB9222" s="148"/>
    </row>
    <row r="9223" spans="2:28" x14ac:dyDescent="0.2">
      <c r="B9223" s="149" t="str">
        <f t="shared" si="640"/>
        <v/>
      </c>
      <c r="D9223" s="144"/>
      <c r="G9223" s="147"/>
      <c r="X9223" s="146"/>
      <c r="Y9223" s="146"/>
      <c r="Z9223" s="199"/>
      <c r="AA9223" s="146"/>
      <c r="AB9223" s="148"/>
    </row>
    <row r="9224" spans="2:28" x14ac:dyDescent="0.2">
      <c r="B9224" s="149" t="str">
        <f t="shared" si="640"/>
        <v/>
      </c>
      <c r="D9224" s="144"/>
      <c r="G9224" s="147"/>
      <c r="X9224" s="146"/>
      <c r="Y9224" s="146"/>
      <c r="Z9224" s="199"/>
      <c r="AA9224" s="146"/>
      <c r="AB9224" s="148"/>
    </row>
    <row r="9225" spans="2:28" x14ac:dyDescent="0.2">
      <c r="B9225" s="149" t="str">
        <f t="shared" si="640"/>
        <v/>
      </c>
      <c r="D9225" s="144"/>
      <c r="G9225" s="147"/>
      <c r="X9225" s="146"/>
      <c r="Y9225" s="146"/>
      <c r="Z9225" s="199"/>
      <c r="AA9225" s="146"/>
      <c r="AB9225" s="148"/>
    </row>
    <row r="9226" spans="2:28" x14ac:dyDescent="0.2">
      <c r="B9226" s="149" t="str">
        <f t="shared" si="640"/>
        <v/>
      </c>
      <c r="D9226" s="144"/>
      <c r="G9226" s="147"/>
      <c r="X9226" s="146"/>
      <c r="Y9226" s="146"/>
      <c r="Z9226" s="199"/>
      <c r="AA9226" s="146"/>
      <c r="AB9226" s="148"/>
    </row>
    <row r="9227" spans="2:28" x14ac:dyDescent="0.2">
      <c r="B9227" s="149" t="str">
        <f t="shared" si="640"/>
        <v/>
      </c>
      <c r="D9227" s="144"/>
      <c r="G9227" s="147"/>
      <c r="X9227" s="146"/>
      <c r="Y9227" s="146"/>
      <c r="Z9227" s="199"/>
      <c r="AA9227" s="146"/>
      <c r="AB9227" s="148"/>
    </row>
    <row r="9228" spans="2:28" x14ac:dyDescent="0.2">
      <c r="B9228" s="149" t="str">
        <f t="shared" si="640"/>
        <v/>
      </c>
      <c r="D9228" s="144"/>
      <c r="G9228" s="147"/>
      <c r="X9228" s="146"/>
      <c r="Y9228" s="146"/>
      <c r="Z9228" s="199"/>
      <c r="AA9228" s="146"/>
      <c r="AB9228" s="148"/>
    </row>
    <row r="9229" spans="2:28" x14ac:dyDescent="0.2">
      <c r="B9229" s="149" t="str">
        <f t="shared" si="640"/>
        <v/>
      </c>
      <c r="D9229" s="144"/>
      <c r="G9229" s="147"/>
      <c r="X9229" s="146"/>
      <c r="Y9229" s="146"/>
      <c r="Z9229" s="199"/>
      <c r="AA9229" s="146"/>
      <c r="AB9229" s="148"/>
    </row>
    <row r="9230" spans="2:28" x14ac:dyDescent="0.2">
      <c r="B9230" s="149" t="str">
        <f t="shared" si="640"/>
        <v/>
      </c>
      <c r="D9230" s="144"/>
      <c r="G9230" s="147"/>
      <c r="X9230" s="146"/>
      <c r="Y9230" s="146"/>
      <c r="Z9230" s="199"/>
      <c r="AA9230" s="146"/>
      <c r="AB9230" s="148"/>
    </row>
    <row r="9231" spans="2:28" x14ac:dyDescent="0.2">
      <c r="B9231" s="149" t="str">
        <f t="shared" si="640"/>
        <v/>
      </c>
      <c r="D9231" s="144"/>
      <c r="G9231" s="147"/>
      <c r="X9231" s="146"/>
      <c r="Y9231" s="146"/>
      <c r="Z9231" s="199"/>
      <c r="AA9231" s="146"/>
      <c r="AB9231" s="148"/>
    </row>
    <row r="9232" spans="2:28" x14ac:dyDescent="0.2">
      <c r="B9232" s="149" t="str">
        <f t="shared" si="640"/>
        <v/>
      </c>
      <c r="D9232" s="144"/>
      <c r="G9232" s="147"/>
      <c r="X9232" s="146"/>
      <c r="Y9232" s="146"/>
      <c r="Z9232" s="199"/>
      <c r="AA9232" s="146"/>
      <c r="AB9232" s="148"/>
    </row>
    <row r="9233" spans="2:28" x14ac:dyDescent="0.2">
      <c r="B9233" s="149" t="str">
        <f t="shared" si="640"/>
        <v/>
      </c>
      <c r="D9233" s="144"/>
      <c r="G9233" s="147"/>
      <c r="X9233" s="146"/>
      <c r="Y9233" s="146"/>
      <c r="Z9233" s="199"/>
      <c r="AA9233" s="146"/>
      <c r="AB9233" s="148"/>
    </row>
    <row r="9234" spans="2:28" x14ac:dyDescent="0.2">
      <c r="B9234" s="149" t="str">
        <f t="shared" si="640"/>
        <v/>
      </c>
      <c r="D9234" s="144"/>
      <c r="G9234" s="147"/>
      <c r="X9234" s="146"/>
      <c r="Y9234" s="146"/>
      <c r="Z9234" s="199"/>
      <c r="AA9234" s="146"/>
      <c r="AB9234" s="148"/>
    </row>
    <row r="9235" spans="2:28" x14ac:dyDescent="0.2">
      <c r="B9235" s="149" t="str">
        <f t="shared" si="640"/>
        <v/>
      </c>
      <c r="D9235" s="144"/>
      <c r="G9235" s="147"/>
      <c r="X9235" s="146"/>
      <c r="Y9235" s="146"/>
      <c r="Z9235" s="199"/>
      <c r="AA9235" s="146"/>
      <c r="AB9235" s="148"/>
    </row>
    <row r="9236" spans="2:28" x14ac:dyDescent="0.2">
      <c r="B9236" s="149" t="str">
        <f t="shared" si="640"/>
        <v/>
      </c>
      <c r="D9236" s="144"/>
      <c r="G9236" s="147"/>
      <c r="X9236" s="146"/>
      <c r="Y9236" s="146"/>
      <c r="Z9236" s="199"/>
      <c r="AA9236" s="146"/>
      <c r="AB9236" s="148"/>
    </row>
    <row r="9237" spans="2:28" x14ac:dyDescent="0.2">
      <c r="B9237" s="149" t="str">
        <f t="shared" si="640"/>
        <v/>
      </c>
      <c r="D9237" s="144"/>
      <c r="G9237" s="147"/>
      <c r="X9237" s="146"/>
      <c r="Y9237" s="146"/>
      <c r="Z9237" s="199"/>
      <c r="AA9237" s="146"/>
      <c r="AB9237" s="148"/>
    </row>
    <row r="9238" spans="2:28" x14ac:dyDescent="0.2">
      <c r="B9238" s="149" t="str">
        <f t="shared" si="640"/>
        <v/>
      </c>
      <c r="D9238" s="144"/>
      <c r="G9238" s="147"/>
      <c r="X9238" s="146"/>
      <c r="Y9238" s="146"/>
      <c r="Z9238" s="199"/>
      <c r="AA9238" s="146"/>
      <c r="AB9238" s="148"/>
    </row>
    <row r="9239" spans="2:28" x14ac:dyDescent="0.2">
      <c r="B9239" s="149" t="str">
        <f t="shared" si="640"/>
        <v/>
      </c>
      <c r="D9239" s="144"/>
      <c r="G9239" s="147"/>
      <c r="X9239" s="146"/>
      <c r="Y9239" s="146"/>
      <c r="Z9239" s="199"/>
      <c r="AA9239" s="146"/>
      <c r="AB9239" s="148"/>
    </row>
    <row r="9240" spans="2:28" x14ac:dyDescent="0.2">
      <c r="B9240" s="149" t="str">
        <f t="shared" si="640"/>
        <v/>
      </c>
      <c r="D9240" s="144"/>
      <c r="G9240" s="147"/>
      <c r="X9240" s="146"/>
      <c r="Y9240" s="146"/>
      <c r="Z9240" s="199"/>
      <c r="AA9240" s="146"/>
      <c r="AB9240" s="148"/>
    </row>
    <row r="9241" spans="2:28" x14ac:dyDescent="0.2">
      <c r="B9241" s="149" t="str">
        <f t="shared" si="640"/>
        <v/>
      </c>
      <c r="D9241" s="144"/>
      <c r="G9241" s="147"/>
      <c r="X9241" s="146"/>
      <c r="Y9241" s="146"/>
      <c r="Z9241" s="199"/>
      <c r="AA9241" s="146"/>
      <c r="AB9241" s="148"/>
    </row>
    <row r="9242" spans="2:28" x14ac:dyDescent="0.2">
      <c r="B9242" s="149" t="str">
        <f t="shared" si="640"/>
        <v/>
      </c>
      <c r="D9242" s="144"/>
      <c r="G9242" s="147"/>
      <c r="X9242" s="146"/>
      <c r="Y9242" s="146"/>
      <c r="Z9242" s="199"/>
      <c r="AA9242" s="146"/>
      <c r="AB9242" s="148"/>
    </row>
    <row r="9243" spans="2:28" x14ac:dyDescent="0.2">
      <c r="B9243" s="149" t="str">
        <f t="shared" si="640"/>
        <v/>
      </c>
      <c r="D9243" s="144"/>
      <c r="G9243" s="147"/>
      <c r="X9243" s="146"/>
      <c r="Y9243" s="146"/>
      <c r="Z9243" s="199"/>
      <c r="AA9243" s="146"/>
      <c r="AB9243" s="148"/>
    </row>
    <row r="9244" spans="2:28" x14ac:dyDescent="0.2">
      <c r="B9244" s="149" t="str">
        <f t="shared" si="640"/>
        <v/>
      </c>
      <c r="D9244" s="144"/>
      <c r="G9244" s="147"/>
      <c r="X9244" s="146"/>
      <c r="Y9244" s="146"/>
      <c r="Z9244" s="199"/>
      <c r="AA9244" s="146"/>
      <c r="AB9244" s="148"/>
    </row>
    <row r="9245" spans="2:28" x14ac:dyDescent="0.2">
      <c r="B9245" s="149" t="str">
        <f t="shared" si="640"/>
        <v/>
      </c>
      <c r="D9245" s="144"/>
      <c r="G9245" s="147"/>
      <c r="X9245" s="146"/>
      <c r="Y9245" s="146"/>
      <c r="Z9245" s="199"/>
      <c r="AA9245" s="146"/>
      <c r="AB9245" s="148"/>
    </row>
    <row r="9246" spans="2:28" x14ac:dyDescent="0.2">
      <c r="B9246" s="149" t="str">
        <f t="shared" si="640"/>
        <v/>
      </c>
      <c r="D9246" s="144"/>
      <c r="G9246" s="147"/>
      <c r="X9246" s="146"/>
      <c r="Y9246" s="146"/>
      <c r="Z9246" s="199"/>
      <c r="AA9246" s="146"/>
      <c r="AB9246" s="148"/>
    </row>
    <row r="9247" spans="2:28" x14ac:dyDescent="0.2">
      <c r="B9247" s="149" t="str">
        <f t="shared" si="640"/>
        <v/>
      </c>
      <c r="D9247" s="144"/>
      <c r="G9247" s="147"/>
      <c r="X9247" s="146"/>
      <c r="Y9247" s="146"/>
      <c r="Z9247" s="199"/>
      <c r="AA9247" s="146"/>
      <c r="AB9247" s="148"/>
    </row>
    <row r="9248" spans="2:28" x14ac:dyDescent="0.2">
      <c r="B9248" s="149" t="str">
        <f t="shared" si="640"/>
        <v/>
      </c>
      <c r="D9248" s="144"/>
      <c r="G9248" s="147"/>
      <c r="X9248" s="146"/>
      <c r="Y9248" s="146"/>
      <c r="Z9248" s="199"/>
      <c r="AA9248" s="146"/>
      <c r="AB9248" s="148"/>
    </row>
    <row r="9249" spans="2:28" x14ac:dyDescent="0.2">
      <c r="B9249" s="149" t="str">
        <f t="shared" si="640"/>
        <v/>
      </c>
      <c r="D9249" s="144"/>
      <c r="G9249" s="147"/>
      <c r="X9249" s="146"/>
      <c r="Y9249" s="146"/>
      <c r="Z9249" s="199"/>
      <c r="AA9249" s="146"/>
      <c r="AB9249" s="148"/>
    </row>
    <row r="9250" spans="2:28" x14ac:dyDescent="0.2">
      <c r="B9250" s="149" t="str">
        <f t="shared" si="640"/>
        <v/>
      </c>
      <c r="D9250" s="144"/>
      <c r="G9250" s="147"/>
      <c r="X9250" s="146"/>
      <c r="Y9250" s="146"/>
      <c r="Z9250" s="199"/>
      <c r="AA9250" s="146"/>
      <c r="AB9250" s="148"/>
    </row>
    <row r="9251" spans="2:28" x14ac:dyDescent="0.2">
      <c r="B9251" s="149" t="str">
        <f t="shared" si="640"/>
        <v/>
      </c>
      <c r="D9251" s="144"/>
      <c r="G9251" s="147"/>
      <c r="X9251" s="146"/>
      <c r="Y9251" s="146"/>
      <c r="Z9251" s="199"/>
      <c r="AA9251" s="146"/>
      <c r="AB9251" s="148"/>
    </row>
    <row r="9252" spans="2:28" x14ac:dyDescent="0.2">
      <c r="B9252" s="149" t="str">
        <f t="shared" si="640"/>
        <v/>
      </c>
      <c r="D9252" s="144"/>
      <c r="G9252" s="147"/>
      <c r="X9252" s="146"/>
      <c r="Y9252" s="146"/>
      <c r="Z9252" s="199"/>
      <c r="AA9252" s="146"/>
      <c r="AB9252" s="148"/>
    </row>
    <row r="9253" spans="2:28" x14ac:dyDescent="0.2">
      <c r="B9253" s="149" t="str">
        <f t="shared" si="640"/>
        <v/>
      </c>
      <c r="D9253" s="144"/>
      <c r="G9253" s="147"/>
      <c r="X9253" s="146"/>
      <c r="Y9253" s="146"/>
      <c r="Z9253" s="199"/>
      <c r="AA9253" s="146"/>
      <c r="AB9253" s="148"/>
    </row>
    <row r="9254" spans="2:28" x14ac:dyDescent="0.2">
      <c r="B9254" s="149" t="str">
        <f t="shared" si="640"/>
        <v/>
      </c>
      <c r="D9254" s="144"/>
      <c r="G9254" s="147"/>
      <c r="X9254" s="146"/>
      <c r="Y9254" s="146"/>
      <c r="Z9254" s="199"/>
      <c r="AA9254" s="146"/>
      <c r="AB9254" s="148"/>
    </row>
    <row r="9255" spans="2:28" x14ac:dyDescent="0.2">
      <c r="B9255" s="149" t="str">
        <f t="shared" si="640"/>
        <v/>
      </c>
      <c r="D9255" s="144"/>
      <c r="G9255" s="147"/>
      <c r="X9255" s="146"/>
      <c r="Y9255" s="146"/>
      <c r="Z9255" s="199"/>
      <c r="AA9255" s="146"/>
      <c r="AB9255" s="148"/>
    </row>
    <row r="9256" spans="2:28" x14ac:dyDescent="0.2">
      <c r="B9256" s="149" t="str">
        <f t="shared" si="640"/>
        <v/>
      </c>
      <c r="D9256" s="144"/>
      <c r="G9256" s="147"/>
      <c r="X9256" s="146"/>
      <c r="Y9256" s="146"/>
      <c r="Z9256" s="199"/>
      <c r="AA9256" s="146"/>
      <c r="AB9256" s="148"/>
    </row>
    <row r="9257" spans="2:28" x14ac:dyDescent="0.2">
      <c r="B9257" s="149" t="str">
        <f t="shared" si="640"/>
        <v/>
      </c>
      <c r="D9257" s="144"/>
      <c r="G9257" s="147"/>
      <c r="X9257" s="146"/>
      <c r="Y9257" s="146"/>
      <c r="Z9257" s="199"/>
      <c r="AA9257" s="146"/>
      <c r="AB9257" s="148"/>
    </row>
    <row r="9258" spans="2:28" x14ac:dyDescent="0.2">
      <c r="B9258" s="149" t="str">
        <f t="shared" si="640"/>
        <v/>
      </c>
      <c r="D9258" s="144"/>
      <c r="G9258" s="147"/>
      <c r="X9258" s="146"/>
      <c r="Y9258" s="146"/>
      <c r="Z9258" s="199"/>
      <c r="AA9258" s="146"/>
      <c r="AB9258" s="148"/>
    </row>
    <row r="9259" spans="2:28" x14ac:dyDescent="0.2">
      <c r="B9259" s="149" t="str">
        <f t="shared" si="640"/>
        <v/>
      </c>
      <c r="D9259" s="144"/>
      <c r="G9259" s="147"/>
      <c r="X9259" s="146"/>
      <c r="Y9259" s="146"/>
      <c r="Z9259" s="199"/>
      <c r="AA9259" s="146"/>
      <c r="AB9259" s="148"/>
    </row>
    <row r="9260" spans="2:28" x14ac:dyDescent="0.2">
      <c r="B9260" s="149" t="str">
        <f t="shared" si="640"/>
        <v/>
      </c>
      <c r="D9260" s="144"/>
      <c r="G9260" s="147"/>
      <c r="X9260" s="146"/>
      <c r="Y9260" s="146"/>
      <c r="Z9260" s="199"/>
      <c r="AA9260" s="146"/>
      <c r="AB9260" s="148"/>
    </row>
    <row r="9261" spans="2:28" x14ac:dyDescent="0.2">
      <c r="B9261" s="149" t="str">
        <f t="shared" si="640"/>
        <v/>
      </c>
      <c r="D9261" s="144"/>
      <c r="G9261" s="147"/>
      <c r="X9261" s="146"/>
      <c r="Y9261" s="146"/>
      <c r="Z9261" s="199"/>
      <c r="AA9261" s="146"/>
      <c r="AB9261" s="148"/>
    </row>
    <row r="9262" spans="2:28" x14ac:dyDescent="0.2">
      <c r="B9262" s="149" t="str">
        <f t="shared" si="640"/>
        <v/>
      </c>
      <c r="D9262" s="144"/>
      <c r="G9262" s="147"/>
      <c r="X9262" s="146"/>
      <c r="Y9262" s="146"/>
      <c r="Z9262" s="199"/>
      <c r="AA9262" s="146"/>
      <c r="AB9262" s="148"/>
    </row>
    <row r="9263" spans="2:28" x14ac:dyDescent="0.2">
      <c r="B9263" s="149" t="str">
        <f t="shared" si="640"/>
        <v/>
      </c>
      <c r="D9263" s="144"/>
      <c r="G9263" s="147"/>
      <c r="X9263" s="146"/>
      <c r="Y9263" s="146"/>
      <c r="Z9263" s="199"/>
      <c r="AA9263" s="146"/>
      <c r="AB9263" s="148"/>
    </row>
    <row r="9264" spans="2:28" x14ac:dyDescent="0.2">
      <c r="B9264" s="149" t="str">
        <f t="shared" si="640"/>
        <v/>
      </c>
      <c r="D9264" s="144"/>
      <c r="G9264" s="147"/>
      <c r="X9264" s="146"/>
      <c r="Y9264" s="146"/>
      <c r="Z9264" s="199"/>
      <c r="AA9264" s="146"/>
      <c r="AB9264" s="148"/>
    </row>
    <row r="9265" spans="2:28" x14ac:dyDescent="0.2">
      <c r="B9265" s="149" t="str">
        <f t="shared" si="640"/>
        <v/>
      </c>
      <c r="D9265" s="144"/>
      <c r="G9265" s="147"/>
      <c r="X9265" s="146"/>
      <c r="Y9265" s="146"/>
      <c r="Z9265" s="199"/>
      <c r="AA9265" s="146"/>
      <c r="AB9265" s="148"/>
    </row>
    <row r="9266" spans="2:28" x14ac:dyDescent="0.2">
      <c r="B9266" s="149" t="str">
        <f t="shared" si="640"/>
        <v/>
      </c>
      <c r="D9266" s="144"/>
      <c r="G9266" s="147"/>
      <c r="X9266" s="146"/>
      <c r="Y9266" s="146"/>
      <c r="Z9266" s="199"/>
      <c r="AA9266" s="146"/>
      <c r="AB9266" s="148"/>
    </row>
    <row r="9267" spans="2:28" x14ac:dyDescent="0.2">
      <c r="B9267" s="149" t="str">
        <f t="shared" si="640"/>
        <v/>
      </c>
      <c r="D9267" s="144"/>
      <c r="G9267" s="147"/>
      <c r="X9267" s="146"/>
      <c r="Y9267" s="146"/>
      <c r="Z9267" s="199"/>
      <c r="AA9267" s="146"/>
      <c r="AB9267" s="148"/>
    </row>
    <row r="9268" spans="2:28" x14ac:dyDescent="0.2">
      <c r="B9268" s="149" t="str">
        <f t="shared" si="640"/>
        <v/>
      </c>
      <c r="D9268" s="144"/>
      <c r="G9268" s="147"/>
      <c r="X9268" s="146"/>
      <c r="Y9268" s="146"/>
      <c r="Z9268" s="199"/>
      <c r="AA9268" s="146"/>
      <c r="AB9268" s="148"/>
    </row>
    <row r="9269" spans="2:28" x14ac:dyDescent="0.2">
      <c r="B9269" s="149" t="str">
        <f t="shared" si="640"/>
        <v/>
      </c>
      <c r="D9269" s="144"/>
      <c r="G9269" s="147"/>
      <c r="X9269" s="146"/>
      <c r="Y9269" s="146"/>
      <c r="Z9269" s="199"/>
      <c r="AA9269" s="146"/>
      <c r="AB9269" s="148"/>
    </row>
    <row r="9270" spans="2:28" x14ac:dyDescent="0.2">
      <c r="B9270" s="149" t="str">
        <f t="shared" ref="B9270:B9333" si="641">IF(D9270="","",B9269+$N$5/24+0.000000001)</f>
        <v/>
      </c>
      <c r="D9270" s="144"/>
      <c r="G9270" s="147"/>
      <c r="X9270" s="146"/>
      <c r="Y9270" s="146"/>
      <c r="Z9270" s="199"/>
      <c r="AA9270" s="146"/>
      <c r="AB9270" s="148"/>
    </row>
    <row r="9271" spans="2:28" x14ac:dyDescent="0.2">
      <c r="B9271" s="149" t="str">
        <f t="shared" si="641"/>
        <v/>
      </c>
      <c r="D9271" s="144"/>
      <c r="G9271" s="147"/>
      <c r="X9271" s="146"/>
      <c r="Y9271" s="146"/>
      <c r="Z9271" s="199"/>
      <c r="AA9271" s="146"/>
      <c r="AB9271" s="148"/>
    </row>
    <row r="9272" spans="2:28" x14ac:dyDescent="0.2">
      <c r="B9272" s="149" t="str">
        <f t="shared" si="641"/>
        <v/>
      </c>
      <c r="D9272" s="144"/>
      <c r="G9272" s="147"/>
      <c r="X9272" s="146"/>
      <c r="Y9272" s="146"/>
      <c r="Z9272" s="199"/>
      <c r="AA9272" s="146"/>
      <c r="AB9272" s="148"/>
    </row>
    <row r="9273" spans="2:28" x14ac:dyDescent="0.2">
      <c r="B9273" s="149" t="str">
        <f t="shared" si="641"/>
        <v/>
      </c>
      <c r="D9273" s="144"/>
      <c r="G9273" s="147"/>
      <c r="X9273" s="146"/>
      <c r="Y9273" s="146"/>
      <c r="Z9273" s="199"/>
      <c r="AA9273" s="146"/>
      <c r="AB9273" s="148"/>
    </row>
    <row r="9274" spans="2:28" x14ac:dyDescent="0.2">
      <c r="B9274" s="149" t="str">
        <f t="shared" si="641"/>
        <v/>
      </c>
      <c r="D9274" s="144"/>
      <c r="G9274" s="147"/>
      <c r="X9274" s="146"/>
      <c r="Y9274" s="146"/>
      <c r="Z9274" s="199"/>
      <c r="AA9274" s="146"/>
      <c r="AB9274" s="148"/>
    </row>
    <row r="9275" spans="2:28" x14ac:dyDescent="0.2">
      <c r="B9275" s="149" t="str">
        <f t="shared" si="641"/>
        <v/>
      </c>
      <c r="D9275" s="144"/>
      <c r="G9275" s="147"/>
      <c r="X9275" s="146"/>
      <c r="Y9275" s="146"/>
      <c r="Z9275" s="199"/>
      <c r="AA9275" s="146"/>
      <c r="AB9275" s="148"/>
    </row>
    <row r="9276" spans="2:28" x14ac:dyDescent="0.2">
      <c r="B9276" s="149" t="str">
        <f t="shared" si="641"/>
        <v/>
      </c>
      <c r="D9276" s="144"/>
      <c r="G9276" s="147"/>
      <c r="X9276" s="146"/>
      <c r="Y9276" s="146"/>
      <c r="Z9276" s="199"/>
      <c r="AA9276" s="146"/>
      <c r="AB9276" s="148"/>
    </row>
    <row r="9277" spans="2:28" x14ac:dyDescent="0.2">
      <c r="B9277" s="149" t="str">
        <f t="shared" si="641"/>
        <v/>
      </c>
      <c r="D9277" s="144"/>
      <c r="G9277" s="147"/>
      <c r="X9277" s="146"/>
      <c r="Y9277" s="146"/>
      <c r="Z9277" s="199"/>
      <c r="AA9277" s="146"/>
      <c r="AB9277" s="148"/>
    </row>
    <row r="9278" spans="2:28" x14ac:dyDescent="0.2">
      <c r="B9278" s="149" t="str">
        <f t="shared" si="641"/>
        <v/>
      </c>
      <c r="D9278" s="144"/>
      <c r="G9278" s="147"/>
      <c r="X9278" s="146"/>
      <c r="Y9278" s="146"/>
      <c r="Z9278" s="199"/>
      <c r="AA9278" s="146"/>
      <c r="AB9278" s="148"/>
    </row>
    <row r="9279" spans="2:28" x14ac:dyDescent="0.2">
      <c r="B9279" s="149" t="str">
        <f t="shared" si="641"/>
        <v/>
      </c>
      <c r="D9279" s="144"/>
      <c r="G9279" s="147"/>
      <c r="X9279" s="146"/>
      <c r="Y9279" s="146"/>
      <c r="Z9279" s="199"/>
      <c r="AA9279" s="146"/>
      <c r="AB9279" s="148"/>
    </row>
    <row r="9280" spans="2:28" x14ac:dyDescent="0.2">
      <c r="B9280" s="149" t="str">
        <f t="shared" si="641"/>
        <v/>
      </c>
      <c r="D9280" s="144"/>
      <c r="G9280" s="147"/>
      <c r="X9280" s="146"/>
      <c r="Y9280" s="146"/>
      <c r="Z9280" s="199"/>
      <c r="AA9280" s="146"/>
      <c r="AB9280" s="148"/>
    </row>
    <row r="9281" spans="2:28" x14ac:dyDescent="0.2">
      <c r="B9281" s="149" t="str">
        <f t="shared" si="641"/>
        <v/>
      </c>
      <c r="D9281" s="144"/>
      <c r="G9281" s="147"/>
      <c r="X9281" s="146"/>
      <c r="Y9281" s="146"/>
      <c r="Z9281" s="199"/>
      <c r="AA9281" s="146"/>
      <c r="AB9281" s="148"/>
    </row>
    <row r="9282" spans="2:28" x14ac:dyDescent="0.2">
      <c r="B9282" s="149" t="str">
        <f t="shared" si="641"/>
        <v/>
      </c>
      <c r="D9282" s="144"/>
      <c r="G9282" s="147"/>
      <c r="X9282" s="146"/>
      <c r="Y9282" s="146"/>
      <c r="Z9282" s="199"/>
      <c r="AA9282" s="146"/>
      <c r="AB9282" s="148"/>
    </row>
    <row r="9283" spans="2:28" x14ac:dyDescent="0.2">
      <c r="B9283" s="149" t="str">
        <f t="shared" si="641"/>
        <v/>
      </c>
      <c r="D9283" s="144"/>
      <c r="G9283" s="147"/>
      <c r="X9283" s="146"/>
      <c r="Y9283" s="146"/>
      <c r="Z9283" s="199"/>
      <c r="AA9283" s="146"/>
      <c r="AB9283" s="148"/>
    </row>
    <row r="9284" spans="2:28" x14ac:dyDescent="0.2">
      <c r="B9284" s="149" t="str">
        <f t="shared" si="641"/>
        <v/>
      </c>
      <c r="D9284" s="144"/>
      <c r="G9284" s="147"/>
      <c r="X9284" s="146"/>
      <c r="Y9284" s="146"/>
      <c r="Z9284" s="199"/>
      <c r="AA9284" s="146"/>
      <c r="AB9284" s="148"/>
    </row>
    <row r="9285" spans="2:28" x14ac:dyDescent="0.2">
      <c r="B9285" s="149" t="str">
        <f t="shared" si="641"/>
        <v/>
      </c>
      <c r="D9285" s="144"/>
      <c r="G9285" s="147"/>
      <c r="X9285" s="146"/>
      <c r="Y9285" s="146"/>
      <c r="Z9285" s="199"/>
      <c r="AA9285" s="146"/>
      <c r="AB9285" s="148"/>
    </row>
    <row r="9286" spans="2:28" x14ac:dyDescent="0.2">
      <c r="B9286" s="149" t="str">
        <f t="shared" si="641"/>
        <v/>
      </c>
      <c r="D9286" s="144"/>
      <c r="G9286" s="147"/>
      <c r="X9286" s="146"/>
      <c r="Y9286" s="146"/>
      <c r="Z9286" s="199"/>
      <c r="AA9286" s="146"/>
      <c r="AB9286" s="148"/>
    </row>
    <row r="9287" spans="2:28" x14ac:dyDescent="0.2">
      <c r="B9287" s="149" t="str">
        <f t="shared" si="641"/>
        <v/>
      </c>
      <c r="D9287" s="144"/>
      <c r="G9287" s="147"/>
      <c r="X9287" s="146"/>
      <c r="Y9287" s="146"/>
      <c r="Z9287" s="199"/>
      <c r="AA9287" s="146"/>
      <c r="AB9287" s="148"/>
    </row>
    <row r="9288" spans="2:28" x14ac:dyDescent="0.2">
      <c r="B9288" s="149" t="str">
        <f t="shared" si="641"/>
        <v/>
      </c>
      <c r="D9288" s="144"/>
      <c r="G9288" s="147"/>
      <c r="X9288" s="146"/>
      <c r="Y9288" s="146"/>
      <c r="Z9288" s="199"/>
      <c r="AA9288" s="146"/>
      <c r="AB9288" s="148"/>
    </row>
    <row r="9289" spans="2:28" x14ac:dyDescent="0.2">
      <c r="B9289" s="149" t="str">
        <f t="shared" si="641"/>
        <v/>
      </c>
      <c r="D9289" s="144"/>
      <c r="G9289" s="147"/>
      <c r="X9289" s="146"/>
      <c r="Y9289" s="146"/>
      <c r="Z9289" s="199"/>
      <c r="AA9289" s="146"/>
      <c r="AB9289" s="148"/>
    </row>
    <row r="9290" spans="2:28" x14ac:dyDescent="0.2">
      <c r="B9290" s="149" t="str">
        <f t="shared" si="641"/>
        <v/>
      </c>
      <c r="D9290" s="144"/>
      <c r="G9290" s="147"/>
      <c r="X9290" s="146"/>
      <c r="Y9290" s="146"/>
      <c r="Z9290" s="199"/>
      <c r="AA9290" s="146"/>
      <c r="AB9290" s="148"/>
    </row>
    <row r="9291" spans="2:28" x14ac:dyDescent="0.2">
      <c r="B9291" s="149" t="str">
        <f t="shared" si="641"/>
        <v/>
      </c>
      <c r="D9291" s="144"/>
      <c r="G9291" s="147"/>
      <c r="X9291" s="146"/>
      <c r="Y9291" s="146"/>
      <c r="Z9291" s="199"/>
      <c r="AA9291" s="146"/>
      <c r="AB9291" s="148"/>
    </row>
    <row r="9292" spans="2:28" x14ac:dyDescent="0.2">
      <c r="B9292" s="149" t="str">
        <f t="shared" si="641"/>
        <v/>
      </c>
      <c r="D9292" s="144"/>
      <c r="G9292" s="147"/>
      <c r="X9292" s="146"/>
      <c r="Y9292" s="146"/>
      <c r="Z9292" s="199"/>
      <c r="AA9292" s="146"/>
      <c r="AB9292" s="148"/>
    </row>
    <row r="9293" spans="2:28" x14ac:dyDescent="0.2">
      <c r="B9293" s="149" t="str">
        <f t="shared" si="641"/>
        <v/>
      </c>
      <c r="D9293" s="144"/>
      <c r="G9293" s="147"/>
      <c r="X9293" s="146"/>
      <c r="Y9293" s="146"/>
      <c r="Z9293" s="199"/>
      <c r="AA9293" s="146"/>
      <c r="AB9293" s="148"/>
    </row>
    <row r="9294" spans="2:28" x14ac:dyDescent="0.2">
      <c r="B9294" s="149" t="str">
        <f t="shared" si="641"/>
        <v/>
      </c>
      <c r="D9294" s="144"/>
      <c r="G9294" s="147"/>
      <c r="X9294" s="146"/>
      <c r="Y9294" s="146"/>
      <c r="Z9294" s="199"/>
      <c r="AA9294" s="146"/>
      <c r="AB9294" s="148"/>
    </row>
    <row r="9295" spans="2:28" x14ac:dyDescent="0.2">
      <c r="B9295" s="149" t="str">
        <f t="shared" si="641"/>
        <v/>
      </c>
      <c r="D9295" s="144"/>
      <c r="G9295" s="147"/>
      <c r="X9295" s="146"/>
      <c r="Y9295" s="146"/>
      <c r="Z9295" s="199"/>
      <c r="AA9295" s="146"/>
      <c r="AB9295" s="148"/>
    </row>
    <row r="9296" spans="2:28" x14ac:dyDescent="0.2">
      <c r="B9296" s="149" t="str">
        <f t="shared" si="641"/>
        <v/>
      </c>
      <c r="D9296" s="144"/>
      <c r="G9296" s="147"/>
      <c r="X9296" s="146"/>
      <c r="Y9296" s="146"/>
      <c r="Z9296" s="199"/>
      <c r="AA9296" s="146"/>
      <c r="AB9296" s="148"/>
    </row>
    <row r="9297" spans="2:28" x14ac:dyDescent="0.2">
      <c r="B9297" s="149" t="str">
        <f t="shared" si="641"/>
        <v/>
      </c>
      <c r="D9297" s="144"/>
      <c r="G9297" s="147"/>
      <c r="X9297" s="146"/>
      <c r="Y9297" s="146"/>
      <c r="Z9297" s="199"/>
      <c r="AA9297" s="146"/>
      <c r="AB9297" s="148"/>
    </row>
    <row r="9298" spans="2:28" x14ac:dyDescent="0.2">
      <c r="B9298" s="149" t="str">
        <f t="shared" si="641"/>
        <v/>
      </c>
      <c r="D9298" s="144"/>
      <c r="G9298" s="147"/>
      <c r="X9298" s="146"/>
      <c r="Y9298" s="146"/>
      <c r="Z9298" s="199"/>
      <c r="AA9298" s="146"/>
      <c r="AB9298" s="148"/>
    </row>
    <row r="9299" spans="2:28" x14ac:dyDescent="0.2">
      <c r="B9299" s="149" t="str">
        <f t="shared" si="641"/>
        <v/>
      </c>
      <c r="D9299" s="144"/>
      <c r="G9299" s="147"/>
      <c r="X9299" s="146"/>
      <c r="Y9299" s="146"/>
      <c r="Z9299" s="199"/>
      <c r="AA9299" s="146"/>
      <c r="AB9299" s="148"/>
    </row>
    <row r="9300" spans="2:28" x14ac:dyDescent="0.2">
      <c r="B9300" s="149" t="str">
        <f t="shared" si="641"/>
        <v/>
      </c>
      <c r="D9300" s="144"/>
      <c r="G9300" s="147"/>
      <c r="X9300" s="146"/>
      <c r="Y9300" s="146"/>
      <c r="Z9300" s="199"/>
      <c r="AA9300" s="146"/>
      <c r="AB9300" s="148"/>
    </row>
    <row r="9301" spans="2:28" x14ac:dyDescent="0.2">
      <c r="B9301" s="149" t="str">
        <f t="shared" si="641"/>
        <v/>
      </c>
      <c r="D9301" s="144"/>
      <c r="G9301" s="147"/>
      <c r="X9301" s="146"/>
      <c r="Y9301" s="146"/>
      <c r="Z9301" s="199"/>
      <c r="AA9301" s="146"/>
      <c r="AB9301" s="148"/>
    </row>
    <row r="9302" spans="2:28" x14ac:dyDescent="0.2">
      <c r="B9302" s="149" t="str">
        <f t="shared" si="641"/>
        <v/>
      </c>
      <c r="D9302" s="144"/>
      <c r="G9302" s="147"/>
      <c r="X9302" s="146"/>
      <c r="Y9302" s="146"/>
      <c r="Z9302" s="199"/>
      <c r="AA9302" s="146"/>
      <c r="AB9302" s="148"/>
    </row>
    <row r="9303" spans="2:28" x14ac:dyDescent="0.2">
      <c r="B9303" s="149" t="str">
        <f t="shared" si="641"/>
        <v/>
      </c>
      <c r="D9303" s="144"/>
      <c r="G9303" s="147"/>
      <c r="X9303" s="146"/>
      <c r="Y9303" s="146"/>
      <c r="Z9303" s="199"/>
      <c r="AA9303" s="146"/>
      <c r="AB9303" s="148"/>
    </row>
    <row r="9304" spans="2:28" x14ac:dyDescent="0.2">
      <c r="B9304" s="149" t="str">
        <f t="shared" si="641"/>
        <v/>
      </c>
      <c r="D9304" s="144"/>
      <c r="G9304" s="147"/>
      <c r="X9304" s="146"/>
      <c r="Y9304" s="146"/>
      <c r="Z9304" s="199"/>
      <c r="AA9304" s="146"/>
      <c r="AB9304" s="148"/>
    </row>
    <row r="9305" spans="2:28" x14ac:dyDescent="0.2">
      <c r="B9305" s="149" t="str">
        <f t="shared" si="641"/>
        <v/>
      </c>
      <c r="D9305" s="144"/>
      <c r="G9305" s="147"/>
      <c r="X9305" s="146"/>
      <c r="Y9305" s="146"/>
      <c r="Z9305" s="199"/>
      <c r="AA9305" s="146"/>
      <c r="AB9305" s="148"/>
    </row>
    <row r="9306" spans="2:28" x14ac:dyDescent="0.2">
      <c r="B9306" s="149" t="str">
        <f t="shared" si="641"/>
        <v/>
      </c>
      <c r="D9306" s="144"/>
      <c r="G9306" s="147"/>
      <c r="X9306" s="146"/>
      <c r="Y9306" s="146"/>
      <c r="Z9306" s="199"/>
      <c r="AA9306" s="146"/>
      <c r="AB9306" s="148"/>
    </row>
    <row r="9307" spans="2:28" x14ac:dyDescent="0.2">
      <c r="B9307" s="149" t="str">
        <f t="shared" si="641"/>
        <v/>
      </c>
      <c r="D9307" s="144"/>
      <c r="G9307" s="147"/>
      <c r="X9307" s="146"/>
      <c r="Y9307" s="146"/>
      <c r="Z9307" s="199"/>
      <c r="AA9307" s="146"/>
      <c r="AB9307" s="148"/>
    </row>
    <row r="9308" spans="2:28" x14ac:dyDescent="0.2">
      <c r="B9308" s="149" t="str">
        <f t="shared" si="641"/>
        <v/>
      </c>
      <c r="D9308" s="144"/>
      <c r="G9308" s="147"/>
      <c r="X9308" s="146"/>
      <c r="Y9308" s="146"/>
      <c r="Z9308" s="199"/>
      <c r="AA9308" s="146"/>
      <c r="AB9308" s="148"/>
    </row>
    <row r="9309" spans="2:28" x14ac:dyDescent="0.2">
      <c r="B9309" s="149" t="str">
        <f t="shared" si="641"/>
        <v/>
      </c>
      <c r="D9309" s="144"/>
      <c r="G9309" s="147"/>
      <c r="X9309" s="146"/>
      <c r="Y9309" s="146"/>
      <c r="Z9309" s="199"/>
      <c r="AA9309" s="146"/>
      <c r="AB9309" s="148"/>
    </row>
    <row r="9310" spans="2:28" x14ac:dyDescent="0.2">
      <c r="B9310" s="149" t="str">
        <f t="shared" si="641"/>
        <v/>
      </c>
      <c r="D9310" s="144"/>
      <c r="G9310" s="147"/>
      <c r="X9310" s="146"/>
      <c r="Y9310" s="146"/>
      <c r="Z9310" s="199"/>
      <c r="AA9310" s="146"/>
      <c r="AB9310" s="148"/>
    </row>
    <row r="9311" spans="2:28" x14ac:dyDescent="0.2">
      <c r="B9311" s="149" t="str">
        <f t="shared" si="641"/>
        <v/>
      </c>
      <c r="D9311" s="144"/>
      <c r="G9311" s="147"/>
      <c r="X9311" s="146"/>
      <c r="Y9311" s="146"/>
      <c r="Z9311" s="199"/>
      <c r="AA9311" s="146"/>
      <c r="AB9311" s="148"/>
    </row>
    <row r="9312" spans="2:28" x14ac:dyDescent="0.2">
      <c r="B9312" s="149" t="str">
        <f t="shared" si="641"/>
        <v/>
      </c>
      <c r="D9312" s="144"/>
      <c r="G9312" s="147"/>
      <c r="X9312" s="146"/>
      <c r="Y9312" s="146"/>
      <c r="Z9312" s="199"/>
      <c r="AA9312" s="146"/>
      <c r="AB9312" s="148"/>
    </row>
    <row r="9313" spans="2:28" x14ac:dyDescent="0.2">
      <c r="B9313" s="149" t="str">
        <f t="shared" si="641"/>
        <v/>
      </c>
      <c r="D9313" s="144"/>
      <c r="G9313" s="147"/>
      <c r="X9313" s="146"/>
      <c r="Y9313" s="146"/>
      <c r="Z9313" s="199"/>
      <c r="AA9313" s="146"/>
      <c r="AB9313" s="148"/>
    </row>
    <row r="9314" spans="2:28" x14ac:dyDescent="0.2">
      <c r="B9314" s="149" t="str">
        <f t="shared" si="641"/>
        <v/>
      </c>
      <c r="D9314" s="144"/>
      <c r="G9314" s="147"/>
      <c r="X9314" s="146"/>
      <c r="Y9314" s="146"/>
      <c r="Z9314" s="199"/>
      <c r="AA9314" s="146"/>
      <c r="AB9314" s="148"/>
    </row>
    <row r="9315" spans="2:28" x14ac:dyDescent="0.2">
      <c r="B9315" s="149" t="str">
        <f t="shared" si="641"/>
        <v/>
      </c>
      <c r="D9315" s="144"/>
      <c r="G9315" s="147"/>
      <c r="X9315" s="146"/>
      <c r="Y9315" s="146"/>
      <c r="Z9315" s="199"/>
      <c r="AA9315" s="146"/>
      <c r="AB9315" s="148"/>
    </row>
    <row r="9316" spans="2:28" x14ac:dyDescent="0.2">
      <c r="B9316" s="149" t="str">
        <f t="shared" si="641"/>
        <v/>
      </c>
      <c r="D9316" s="144"/>
      <c r="G9316" s="147"/>
      <c r="X9316" s="146"/>
      <c r="Y9316" s="146"/>
      <c r="Z9316" s="199"/>
      <c r="AA9316" s="146"/>
      <c r="AB9316" s="148"/>
    </row>
    <row r="9317" spans="2:28" x14ac:dyDescent="0.2">
      <c r="B9317" s="149" t="str">
        <f t="shared" si="641"/>
        <v/>
      </c>
      <c r="D9317" s="144"/>
      <c r="G9317" s="147"/>
      <c r="X9317" s="146"/>
      <c r="Y9317" s="146"/>
      <c r="Z9317" s="199"/>
      <c r="AA9317" s="146"/>
      <c r="AB9317" s="148"/>
    </row>
    <row r="9318" spans="2:28" x14ac:dyDescent="0.2">
      <c r="B9318" s="149" t="str">
        <f t="shared" si="641"/>
        <v/>
      </c>
      <c r="D9318" s="144"/>
      <c r="G9318" s="147"/>
      <c r="X9318" s="146"/>
      <c r="Y9318" s="146"/>
      <c r="Z9318" s="199"/>
      <c r="AA9318" s="146"/>
      <c r="AB9318" s="148"/>
    </row>
    <row r="9319" spans="2:28" x14ac:dyDescent="0.2">
      <c r="B9319" s="149" t="str">
        <f t="shared" si="641"/>
        <v/>
      </c>
      <c r="D9319" s="144"/>
      <c r="G9319" s="147"/>
      <c r="X9319" s="146"/>
      <c r="Y9319" s="146"/>
      <c r="Z9319" s="199"/>
      <c r="AA9319" s="146"/>
      <c r="AB9319" s="148"/>
    </row>
    <row r="9320" spans="2:28" x14ac:dyDescent="0.2">
      <c r="B9320" s="149" t="str">
        <f t="shared" si="641"/>
        <v/>
      </c>
      <c r="D9320" s="144"/>
      <c r="G9320" s="147"/>
      <c r="X9320" s="146"/>
      <c r="Y9320" s="146"/>
      <c r="Z9320" s="199"/>
      <c r="AA9320" s="146"/>
      <c r="AB9320" s="148"/>
    </row>
    <row r="9321" spans="2:28" x14ac:dyDescent="0.2">
      <c r="B9321" s="149" t="str">
        <f t="shared" si="641"/>
        <v/>
      </c>
      <c r="D9321" s="144"/>
      <c r="G9321" s="147"/>
      <c r="X9321" s="146"/>
      <c r="Y9321" s="146"/>
      <c r="Z9321" s="199"/>
      <c r="AA9321" s="146"/>
      <c r="AB9321" s="148"/>
    </row>
    <row r="9322" spans="2:28" x14ac:dyDescent="0.2">
      <c r="B9322" s="149" t="str">
        <f t="shared" si="641"/>
        <v/>
      </c>
      <c r="D9322" s="144"/>
      <c r="G9322" s="147"/>
      <c r="X9322" s="146"/>
      <c r="Y9322" s="146"/>
      <c r="Z9322" s="199"/>
      <c r="AA9322" s="146"/>
      <c r="AB9322" s="148"/>
    </row>
    <row r="9323" spans="2:28" x14ac:dyDescent="0.2">
      <c r="B9323" s="149" t="str">
        <f t="shared" si="641"/>
        <v/>
      </c>
      <c r="D9323" s="144"/>
      <c r="G9323" s="147"/>
      <c r="X9323" s="146"/>
      <c r="Y9323" s="146"/>
      <c r="Z9323" s="199"/>
      <c r="AA9323" s="146"/>
      <c r="AB9323" s="148"/>
    </row>
    <row r="9324" spans="2:28" x14ac:dyDescent="0.2">
      <c r="B9324" s="149" t="str">
        <f t="shared" si="641"/>
        <v/>
      </c>
      <c r="D9324" s="144"/>
      <c r="G9324" s="147"/>
      <c r="X9324" s="146"/>
      <c r="Y9324" s="146"/>
      <c r="Z9324" s="199"/>
      <c r="AA9324" s="146"/>
      <c r="AB9324" s="148"/>
    </row>
    <row r="9325" spans="2:28" x14ac:dyDescent="0.2">
      <c r="B9325" s="149" t="str">
        <f t="shared" si="641"/>
        <v/>
      </c>
      <c r="D9325" s="144"/>
      <c r="G9325" s="147"/>
      <c r="X9325" s="146"/>
      <c r="Y9325" s="146"/>
      <c r="Z9325" s="199"/>
      <c r="AA9325" s="146"/>
      <c r="AB9325" s="148"/>
    </row>
    <row r="9326" spans="2:28" x14ac:dyDescent="0.2">
      <c r="B9326" s="149" t="str">
        <f t="shared" si="641"/>
        <v/>
      </c>
      <c r="D9326" s="144"/>
      <c r="G9326" s="147"/>
      <c r="X9326" s="146"/>
      <c r="Y9326" s="146"/>
      <c r="Z9326" s="199"/>
      <c r="AA9326" s="146"/>
      <c r="AB9326" s="148"/>
    </row>
    <row r="9327" spans="2:28" x14ac:dyDescent="0.2">
      <c r="B9327" s="149" t="str">
        <f t="shared" si="641"/>
        <v/>
      </c>
      <c r="D9327" s="144"/>
      <c r="G9327" s="147"/>
      <c r="X9327" s="146"/>
      <c r="Y9327" s="146"/>
      <c r="Z9327" s="199"/>
      <c r="AA9327" s="146"/>
      <c r="AB9327" s="148"/>
    </row>
    <row r="9328" spans="2:28" x14ac:dyDescent="0.2">
      <c r="B9328" s="149" t="str">
        <f t="shared" si="641"/>
        <v/>
      </c>
      <c r="D9328" s="144"/>
      <c r="G9328" s="147"/>
      <c r="X9328" s="146"/>
      <c r="Y9328" s="146"/>
      <c r="Z9328" s="199"/>
      <c r="AA9328" s="146"/>
      <c r="AB9328" s="148"/>
    </row>
    <row r="9329" spans="2:28" x14ac:dyDescent="0.2">
      <c r="B9329" s="149" t="str">
        <f t="shared" si="641"/>
        <v/>
      </c>
      <c r="D9329" s="144"/>
      <c r="G9329" s="147"/>
      <c r="X9329" s="146"/>
      <c r="Y9329" s="146"/>
      <c r="Z9329" s="199"/>
      <c r="AA9329" s="146"/>
      <c r="AB9329" s="148"/>
    </row>
    <row r="9330" spans="2:28" x14ac:dyDescent="0.2">
      <c r="B9330" s="149" t="str">
        <f t="shared" si="641"/>
        <v/>
      </c>
      <c r="D9330" s="144"/>
      <c r="G9330" s="147"/>
      <c r="X9330" s="146"/>
      <c r="Y9330" s="146"/>
      <c r="Z9330" s="199"/>
      <c r="AA9330" s="146"/>
      <c r="AB9330" s="148"/>
    </row>
    <row r="9331" spans="2:28" x14ac:dyDescent="0.2">
      <c r="B9331" s="149" t="str">
        <f t="shared" si="641"/>
        <v/>
      </c>
      <c r="D9331" s="144"/>
      <c r="G9331" s="147"/>
      <c r="X9331" s="146"/>
      <c r="Y9331" s="146"/>
      <c r="Z9331" s="199"/>
      <c r="AA9331" s="146"/>
      <c r="AB9331" s="148"/>
    </row>
    <row r="9332" spans="2:28" x14ac:dyDescent="0.2">
      <c r="B9332" s="149" t="str">
        <f t="shared" si="641"/>
        <v/>
      </c>
      <c r="D9332" s="144"/>
      <c r="G9332" s="147"/>
      <c r="X9332" s="146"/>
      <c r="Y9332" s="146"/>
      <c r="Z9332" s="199"/>
      <c r="AA9332" s="146"/>
      <c r="AB9332" s="148"/>
    </row>
    <row r="9333" spans="2:28" x14ac:dyDescent="0.2">
      <c r="B9333" s="149" t="str">
        <f t="shared" si="641"/>
        <v/>
      </c>
      <c r="D9333" s="144"/>
      <c r="G9333" s="147"/>
      <c r="X9333" s="146"/>
      <c r="Y9333" s="146"/>
      <c r="Z9333" s="199"/>
      <c r="AA9333" s="146"/>
      <c r="AB9333" s="148"/>
    </row>
    <row r="9334" spans="2:28" x14ac:dyDescent="0.2">
      <c r="B9334" s="149" t="str">
        <f t="shared" ref="B9334:B9397" si="642">IF(D9334="","",B9333+$N$5/24+0.000000001)</f>
        <v/>
      </c>
      <c r="D9334" s="144"/>
      <c r="G9334" s="147"/>
      <c r="X9334" s="146"/>
      <c r="Y9334" s="146"/>
      <c r="Z9334" s="199"/>
      <c r="AA9334" s="146"/>
      <c r="AB9334" s="148"/>
    </row>
    <row r="9335" spans="2:28" x14ac:dyDescent="0.2">
      <c r="B9335" s="149" t="str">
        <f t="shared" si="642"/>
        <v/>
      </c>
      <c r="D9335" s="144"/>
      <c r="G9335" s="147"/>
      <c r="X9335" s="146"/>
      <c r="Y9335" s="146"/>
      <c r="Z9335" s="199"/>
      <c r="AA9335" s="146"/>
      <c r="AB9335" s="148"/>
    </row>
    <row r="9336" spans="2:28" x14ac:dyDescent="0.2">
      <c r="B9336" s="149" t="str">
        <f t="shared" si="642"/>
        <v/>
      </c>
      <c r="D9336" s="144"/>
      <c r="G9336" s="147"/>
      <c r="X9336" s="146"/>
      <c r="Y9336" s="146"/>
      <c r="Z9336" s="199"/>
      <c r="AA9336" s="146"/>
      <c r="AB9336" s="148"/>
    </row>
    <row r="9337" spans="2:28" x14ac:dyDescent="0.2">
      <c r="B9337" s="149" t="str">
        <f t="shared" si="642"/>
        <v/>
      </c>
      <c r="D9337" s="144"/>
      <c r="G9337" s="147"/>
      <c r="X9337" s="146"/>
      <c r="Y9337" s="146"/>
      <c r="Z9337" s="199"/>
      <c r="AA9337" s="146"/>
      <c r="AB9337" s="148"/>
    </row>
    <row r="9338" spans="2:28" x14ac:dyDescent="0.2">
      <c r="B9338" s="149" t="str">
        <f t="shared" si="642"/>
        <v/>
      </c>
      <c r="D9338" s="144"/>
      <c r="G9338" s="147"/>
      <c r="X9338" s="146"/>
      <c r="Y9338" s="146"/>
      <c r="Z9338" s="199"/>
      <c r="AA9338" s="146"/>
      <c r="AB9338" s="148"/>
    </row>
    <row r="9339" spans="2:28" x14ac:dyDescent="0.2">
      <c r="B9339" s="149" t="str">
        <f t="shared" si="642"/>
        <v/>
      </c>
      <c r="D9339" s="144"/>
      <c r="G9339" s="147"/>
      <c r="X9339" s="146"/>
      <c r="Y9339" s="146"/>
      <c r="Z9339" s="199"/>
      <c r="AA9339" s="146"/>
      <c r="AB9339" s="148"/>
    </row>
    <row r="9340" spans="2:28" x14ac:dyDescent="0.2">
      <c r="B9340" s="149" t="str">
        <f t="shared" si="642"/>
        <v/>
      </c>
      <c r="D9340" s="144"/>
      <c r="G9340" s="147"/>
      <c r="X9340" s="146"/>
      <c r="Y9340" s="146"/>
      <c r="Z9340" s="199"/>
      <c r="AA9340" s="146"/>
      <c r="AB9340" s="148"/>
    </row>
    <row r="9341" spans="2:28" x14ac:dyDescent="0.2">
      <c r="B9341" s="149" t="str">
        <f t="shared" si="642"/>
        <v/>
      </c>
      <c r="D9341" s="144"/>
      <c r="G9341" s="147"/>
      <c r="X9341" s="146"/>
      <c r="Y9341" s="146"/>
      <c r="Z9341" s="199"/>
      <c r="AA9341" s="146"/>
      <c r="AB9341" s="148"/>
    </row>
    <row r="9342" spans="2:28" x14ac:dyDescent="0.2">
      <c r="B9342" s="149" t="str">
        <f t="shared" si="642"/>
        <v/>
      </c>
      <c r="D9342" s="144"/>
      <c r="G9342" s="147"/>
      <c r="X9342" s="146"/>
      <c r="Y9342" s="146"/>
      <c r="Z9342" s="199"/>
      <c r="AA9342" s="146"/>
      <c r="AB9342" s="148"/>
    </row>
    <row r="9343" spans="2:28" x14ac:dyDescent="0.2">
      <c r="B9343" s="149" t="str">
        <f t="shared" si="642"/>
        <v/>
      </c>
      <c r="D9343" s="144"/>
      <c r="G9343" s="147"/>
      <c r="X9343" s="146"/>
      <c r="Y9343" s="146"/>
      <c r="Z9343" s="199"/>
      <c r="AA9343" s="146"/>
      <c r="AB9343" s="148"/>
    </row>
    <row r="9344" spans="2:28" x14ac:dyDescent="0.2">
      <c r="B9344" s="149" t="str">
        <f t="shared" si="642"/>
        <v/>
      </c>
      <c r="D9344" s="144"/>
      <c r="G9344" s="147"/>
      <c r="X9344" s="146"/>
      <c r="Y9344" s="146"/>
      <c r="Z9344" s="199"/>
      <c r="AA9344" s="146"/>
      <c r="AB9344" s="148"/>
    </row>
    <row r="9345" spans="2:28" x14ac:dyDescent="0.2">
      <c r="B9345" s="149" t="str">
        <f t="shared" si="642"/>
        <v/>
      </c>
      <c r="D9345" s="144"/>
      <c r="G9345" s="147"/>
      <c r="X9345" s="146"/>
      <c r="Y9345" s="146"/>
      <c r="Z9345" s="199"/>
      <c r="AA9345" s="146"/>
      <c r="AB9345" s="148"/>
    </row>
    <row r="9346" spans="2:28" x14ac:dyDescent="0.2">
      <c r="B9346" s="149" t="str">
        <f t="shared" si="642"/>
        <v/>
      </c>
      <c r="D9346" s="144"/>
      <c r="G9346" s="147"/>
      <c r="X9346" s="146"/>
      <c r="Y9346" s="146"/>
      <c r="Z9346" s="199"/>
      <c r="AA9346" s="146"/>
      <c r="AB9346" s="148"/>
    </row>
    <row r="9347" spans="2:28" x14ac:dyDescent="0.2">
      <c r="B9347" s="149" t="str">
        <f t="shared" si="642"/>
        <v/>
      </c>
      <c r="D9347" s="144"/>
      <c r="G9347" s="147"/>
      <c r="X9347" s="146"/>
      <c r="Y9347" s="146"/>
      <c r="Z9347" s="199"/>
      <c r="AA9347" s="146"/>
      <c r="AB9347" s="148"/>
    </row>
    <row r="9348" spans="2:28" x14ac:dyDescent="0.2">
      <c r="B9348" s="149" t="str">
        <f t="shared" si="642"/>
        <v/>
      </c>
      <c r="D9348" s="144"/>
      <c r="G9348" s="147"/>
      <c r="X9348" s="146"/>
      <c r="Y9348" s="146"/>
      <c r="Z9348" s="199"/>
      <c r="AA9348" s="146"/>
      <c r="AB9348" s="148"/>
    </row>
    <row r="9349" spans="2:28" x14ac:dyDescent="0.2">
      <c r="B9349" s="149" t="str">
        <f t="shared" si="642"/>
        <v/>
      </c>
      <c r="D9349" s="144"/>
      <c r="G9349" s="147"/>
      <c r="X9349" s="146"/>
      <c r="Y9349" s="146"/>
      <c r="Z9349" s="199"/>
      <c r="AA9349" s="146"/>
      <c r="AB9349" s="148"/>
    </row>
    <row r="9350" spans="2:28" x14ac:dyDescent="0.2">
      <c r="B9350" s="149" t="str">
        <f t="shared" si="642"/>
        <v/>
      </c>
      <c r="D9350" s="144"/>
      <c r="G9350" s="147"/>
      <c r="X9350" s="146"/>
      <c r="Y9350" s="146"/>
      <c r="Z9350" s="199"/>
      <c r="AA9350" s="146"/>
      <c r="AB9350" s="148"/>
    </row>
    <row r="9351" spans="2:28" x14ac:dyDescent="0.2">
      <c r="B9351" s="149" t="str">
        <f t="shared" si="642"/>
        <v/>
      </c>
      <c r="D9351" s="144"/>
      <c r="G9351" s="147"/>
      <c r="X9351" s="146"/>
      <c r="Y9351" s="146"/>
      <c r="Z9351" s="199"/>
      <c r="AA9351" s="146"/>
      <c r="AB9351" s="148"/>
    </row>
    <row r="9352" spans="2:28" x14ac:dyDescent="0.2">
      <c r="B9352" s="149" t="str">
        <f t="shared" si="642"/>
        <v/>
      </c>
      <c r="D9352" s="144"/>
      <c r="G9352" s="147"/>
      <c r="X9352" s="146"/>
      <c r="Y9352" s="146"/>
      <c r="Z9352" s="199"/>
      <c r="AA9352" s="146"/>
      <c r="AB9352" s="148"/>
    </row>
    <row r="9353" spans="2:28" x14ac:dyDescent="0.2">
      <c r="B9353" s="149" t="str">
        <f t="shared" si="642"/>
        <v/>
      </c>
      <c r="D9353" s="144"/>
      <c r="G9353" s="147"/>
      <c r="X9353" s="146"/>
      <c r="Y9353" s="146"/>
      <c r="Z9353" s="199"/>
      <c r="AA9353" s="146"/>
      <c r="AB9353" s="148"/>
    </row>
    <row r="9354" spans="2:28" x14ac:dyDescent="0.2">
      <c r="B9354" s="149" t="str">
        <f t="shared" si="642"/>
        <v/>
      </c>
      <c r="D9354" s="144"/>
      <c r="G9354" s="147"/>
      <c r="X9354" s="146"/>
      <c r="Y9354" s="146"/>
      <c r="Z9354" s="199"/>
      <c r="AA9354" s="146"/>
      <c r="AB9354" s="148"/>
    </row>
    <row r="9355" spans="2:28" x14ac:dyDescent="0.2">
      <c r="B9355" s="149" t="str">
        <f t="shared" si="642"/>
        <v/>
      </c>
      <c r="D9355" s="144"/>
      <c r="G9355" s="147"/>
      <c r="X9355" s="146"/>
      <c r="Y9355" s="146"/>
      <c r="Z9355" s="199"/>
      <c r="AA9355" s="146"/>
      <c r="AB9355" s="148"/>
    </row>
    <row r="9356" spans="2:28" x14ac:dyDescent="0.2">
      <c r="B9356" s="149" t="str">
        <f t="shared" si="642"/>
        <v/>
      </c>
      <c r="D9356" s="144"/>
      <c r="G9356" s="147"/>
      <c r="X9356" s="146"/>
      <c r="Y9356" s="146"/>
      <c r="Z9356" s="199"/>
      <c r="AA9356" s="146"/>
      <c r="AB9356" s="148"/>
    </row>
    <row r="9357" spans="2:28" x14ac:dyDescent="0.2">
      <c r="B9357" s="149" t="str">
        <f t="shared" si="642"/>
        <v/>
      </c>
      <c r="D9357" s="144"/>
      <c r="G9357" s="147"/>
      <c r="X9357" s="146"/>
      <c r="Y9357" s="146"/>
      <c r="Z9357" s="199"/>
      <c r="AA9357" s="146"/>
      <c r="AB9357" s="148"/>
    </row>
    <row r="9358" spans="2:28" x14ac:dyDescent="0.2">
      <c r="B9358" s="149" t="str">
        <f t="shared" si="642"/>
        <v/>
      </c>
      <c r="D9358" s="144"/>
      <c r="G9358" s="147"/>
      <c r="X9358" s="146"/>
      <c r="Y9358" s="146"/>
      <c r="Z9358" s="199"/>
      <c r="AA9358" s="146"/>
      <c r="AB9358" s="148"/>
    </row>
    <row r="9359" spans="2:28" x14ac:dyDescent="0.2">
      <c r="B9359" s="149" t="str">
        <f t="shared" si="642"/>
        <v/>
      </c>
      <c r="D9359" s="144"/>
      <c r="G9359" s="147"/>
      <c r="X9359" s="146"/>
      <c r="Y9359" s="146"/>
      <c r="Z9359" s="199"/>
      <c r="AA9359" s="146"/>
      <c r="AB9359" s="148"/>
    </row>
    <row r="9360" spans="2:28" x14ac:dyDescent="0.2">
      <c r="B9360" s="149" t="str">
        <f t="shared" si="642"/>
        <v/>
      </c>
      <c r="D9360" s="144"/>
      <c r="G9360" s="147"/>
      <c r="X9360" s="146"/>
      <c r="Y9360" s="146"/>
      <c r="Z9360" s="199"/>
      <c r="AA9360" s="146"/>
      <c r="AB9360" s="148"/>
    </row>
    <row r="9361" spans="2:28" x14ac:dyDescent="0.2">
      <c r="B9361" s="149" t="str">
        <f t="shared" si="642"/>
        <v/>
      </c>
      <c r="D9361" s="144"/>
      <c r="G9361" s="147"/>
      <c r="X9361" s="146"/>
      <c r="Y9361" s="146"/>
      <c r="Z9361" s="199"/>
      <c r="AA9361" s="146"/>
      <c r="AB9361" s="148"/>
    </row>
    <row r="9362" spans="2:28" x14ac:dyDescent="0.2">
      <c r="B9362" s="149" t="str">
        <f t="shared" si="642"/>
        <v/>
      </c>
      <c r="D9362" s="144"/>
      <c r="G9362" s="147"/>
      <c r="X9362" s="146"/>
      <c r="Y9362" s="146"/>
      <c r="Z9362" s="199"/>
      <c r="AA9362" s="146"/>
      <c r="AB9362" s="148"/>
    </row>
    <row r="9363" spans="2:28" x14ac:dyDescent="0.2">
      <c r="B9363" s="149" t="str">
        <f t="shared" si="642"/>
        <v/>
      </c>
      <c r="D9363" s="144"/>
      <c r="G9363" s="147"/>
      <c r="X9363" s="146"/>
      <c r="Y9363" s="146"/>
      <c r="Z9363" s="199"/>
      <c r="AA9363" s="146"/>
      <c r="AB9363" s="148"/>
    </row>
    <row r="9364" spans="2:28" x14ac:dyDescent="0.2">
      <c r="B9364" s="149" t="str">
        <f t="shared" si="642"/>
        <v/>
      </c>
      <c r="D9364" s="144"/>
      <c r="G9364" s="147"/>
      <c r="X9364" s="146"/>
      <c r="Y9364" s="146"/>
      <c r="Z9364" s="199"/>
      <c r="AA9364" s="146"/>
      <c r="AB9364" s="148"/>
    </row>
    <row r="9365" spans="2:28" x14ac:dyDescent="0.2">
      <c r="B9365" s="149" t="str">
        <f t="shared" si="642"/>
        <v/>
      </c>
      <c r="D9365" s="144"/>
      <c r="G9365" s="147"/>
      <c r="X9365" s="146"/>
      <c r="Y9365" s="146"/>
      <c r="Z9365" s="199"/>
      <c r="AA9365" s="146"/>
      <c r="AB9365" s="148"/>
    </row>
    <row r="9366" spans="2:28" x14ac:dyDescent="0.2">
      <c r="B9366" s="149" t="str">
        <f t="shared" si="642"/>
        <v/>
      </c>
      <c r="D9366" s="144"/>
      <c r="G9366" s="147"/>
      <c r="X9366" s="146"/>
      <c r="Y9366" s="146"/>
      <c r="Z9366" s="199"/>
      <c r="AA9366" s="146"/>
      <c r="AB9366" s="148"/>
    </row>
    <row r="9367" spans="2:28" x14ac:dyDescent="0.2">
      <c r="B9367" s="149" t="str">
        <f t="shared" si="642"/>
        <v/>
      </c>
      <c r="D9367" s="144"/>
      <c r="G9367" s="147"/>
      <c r="X9367" s="146"/>
      <c r="Y9367" s="146"/>
      <c r="Z9367" s="199"/>
      <c r="AA9367" s="146"/>
      <c r="AB9367" s="148"/>
    </row>
    <row r="9368" spans="2:28" x14ac:dyDescent="0.2">
      <c r="B9368" s="149" t="str">
        <f t="shared" si="642"/>
        <v/>
      </c>
      <c r="D9368" s="144"/>
      <c r="G9368" s="147"/>
      <c r="X9368" s="146"/>
      <c r="Y9368" s="146"/>
      <c r="Z9368" s="199"/>
      <c r="AA9368" s="146"/>
      <c r="AB9368" s="148"/>
    </row>
    <row r="9369" spans="2:28" x14ac:dyDescent="0.2">
      <c r="B9369" s="149" t="str">
        <f t="shared" si="642"/>
        <v/>
      </c>
      <c r="D9369" s="144"/>
      <c r="G9369" s="147"/>
      <c r="X9369" s="146"/>
      <c r="Y9369" s="146"/>
      <c r="Z9369" s="199"/>
      <c r="AA9369" s="146"/>
      <c r="AB9369" s="148"/>
    </row>
    <row r="9370" spans="2:28" x14ac:dyDescent="0.2">
      <c r="B9370" s="149" t="str">
        <f t="shared" si="642"/>
        <v/>
      </c>
      <c r="D9370" s="144"/>
      <c r="G9370" s="147"/>
      <c r="X9370" s="146"/>
      <c r="Y9370" s="146"/>
      <c r="Z9370" s="199"/>
      <c r="AA9370" s="146"/>
      <c r="AB9370" s="148"/>
    </row>
    <row r="9371" spans="2:28" x14ac:dyDescent="0.2">
      <c r="B9371" s="149" t="str">
        <f t="shared" si="642"/>
        <v/>
      </c>
      <c r="D9371" s="144"/>
      <c r="G9371" s="147"/>
      <c r="X9371" s="146"/>
      <c r="Y9371" s="146"/>
      <c r="Z9371" s="199"/>
      <c r="AA9371" s="146"/>
      <c r="AB9371" s="148"/>
    </row>
    <row r="9372" spans="2:28" x14ac:dyDescent="0.2">
      <c r="B9372" s="149" t="str">
        <f t="shared" si="642"/>
        <v/>
      </c>
      <c r="D9372" s="144"/>
      <c r="G9372" s="147"/>
      <c r="X9372" s="146"/>
      <c r="Y9372" s="146"/>
      <c r="Z9372" s="199"/>
      <c r="AA9372" s="146"/>
      <c r="AB9372" s="148"/>
    </row>
    <row r="9373" spans="2:28" x14ac:dyDescent="0.2">
      <c r="B9373" s="149" t="str">
        <f t="shared" si="642"/>
        <v/>
      </c>
      <c r="D9373" s="144"/>
      <c r="G9373" s="147"/>
      <c r="X9373" s="146"/>
      <c r="Y9373" s="146"/>
      <c r="Z9373" s="199"/>
      <c r="AA9373" s="146"/>
      <c r="AB9373" s="148"/>
    </row>
    <row r="9374" spans="2:28" x14ac:dyDescent="0.2">
      <c r="B9374" s="149" t="str">
        <f t="shared" si="642"/>
        <v/>
      </c>
      <c r="D9374" s="144"/>
      <c r="G9374" s="147"/>
      <c r="X9374" s="146"/>
      <c r="Y9374" s="146"/>
      <c r="Z9374" s="199"/>
      <c r="AA9374" s="146"/>
      <c r="AB9374" s="148"/>
    </row>
    <row r="9375" spans="2:28" x14ac:dyDescent="0.2">
      <c r="B9375" s="149" t="str">
        <f t="shared" si="642"/>
        <v/>
      </c>
      <c r="D9375" s="144"/>
      <c r="G9375" s="147"/>
      <c r="X9375" s="146"/>
      <c r="Y9375" s="146"/>
      <c r="Z9375" s="199"/>
      <c r="AA9375" s="146"/>
      <c r="AB9375" s="148"/>
    </row>
    <row r="9376" spans="2:28" x14ac:dyDescent="0.2">
      <c r="B9376" s="149" t="str">
        <f t="shared" si="642"/>
        <v/>
      </c>
      <c r="D9376" s="144"/>
      <c r="G9376" s="147"/>
      <c r="X9376" s="146"/>
      <c r="Y9376" s="146"/>
      <c r="Z9376" s="199"/>
      <c r="AA9376" s="146"/>
      <c r="AB9376" s="148"/>
    </row>
    <row r="9377" spans="2:28" x14ac:dyDescent="0.2">
      <c r="B9377" s="149" t="str">
        <f t="shared" si="642"/>
        <v/>
      </c>
      <c r="D9377" s="144"/>
      <c r="G9377" s="147"/>
      <c r="X9377" s="146"/>
      <c r="Y9377" s="146"/>
      <c r="Z9377" s="199"/>
      <c r="AA9377" s="146"/>
      <c r="AB9377" s="148"/>
    </row>
    <row r="9378" spans="2:28" x14ac:dyDescent="0.2">
      <c r="B9378" s="149" t="str">
        <f t="shared" si="642"/>
        <v/>
      </c>
      <c r="D9378" s="144"/>
      <c r="G9378" s="147"/>
      <c r="X9378" s="146"/>
      <c r="Y9378" s="146"/>
      <c r="Z9378" s="199"/>
      <c r="AA9378" s="146"/>
      <c r="AB9378" s="148"/>
    </row>
    <row r="9379" spans="2:28" x14ac:dyDescent="0.2">
      <c r="B9379" s="149" t="str">
        <f t="shared" si="642"/>
        <v/>
      </c>
      <c r="D9379" s="144"/>
      <c r="G9379" s="147"/>
      <c r="X9379" s="146"/>
      <c r="Y9379" s="146"/>
      <c r="Z9379" s="199"/>
      <c r="AA9379" s="146"/>
      <c r="AB9379" s="148"/>
    </row>
    <row r="9380" spans="2:28" x14ac:dyDescent="0.2">
      <c r="B9380" s="149" t="str">
        <f t="shared" si="642"/>
        <v/>
      </c>
      <c r="D9380" s="144"/>
      <c r="G9380" s="147"/>
      <c r="X9380" s="146"/>
      <c r="Y9380" s="146"/>
      <c r="Z9380" s="199"/>
      <c r="AA9380" s="146"/>
      <c r="AB9380" s="148"/>
    </row>
    <row r="9381" spans="2:28" x14ac:dyDescent="0.2">
      <c r="B9381" s="149" t="str">
        <f t="shared" si="642"/>
        <v/>
      </c>
      <c r="D9381" s="144"/>
      <c r="G9381" s="147"/>
      <c r="X9381" s="146"/>
      <c r="Y9381" s="146"/>
      <c r="Z9381" s="199"/>
      <c r="AA9381" s="146"/>
      <c r="AB9381" s="148"/>
    </row>
    <row r="9382" spans="2:28" x14ac:dyDescent="0.2">
      <c r="B9382" s="149" t="str">
        <f t="shared" si="642"/>
        <v/>
      </c>
      <c r="D9382" s="144"/>
      <c r="G9382" s="147"/>
      <c r="X9382" s="146"/>
      <c r="Y9382" s="146"/>
      <c r="Z9382" s="199"/>
      <c r="AA9382" s="146"/>
      <c r="AB9382" s="148"/>
    </row>
    <row r="9383" spans="2:28" x14ac:dyDescent="0.2">
      <c r="B9383" s="149" t="str">
        <f t="shared" si="642"/>
        <v/>
      </c>
      <c r="D9383" s="144"/>
      <c r="G9383" s="147"/>
      <c r="X9383" s="146"/>
      <c r="Y9383" s="146"/>
      <c r="Z9383" s="199"/>
      <c r="AA9383" s="146"/>
      <c r="AB9383" s="148"/>
    </row>
    <row r="9384" spans="2:28" x14ac:dyDescent="0.2">
      <c r="B9384" s="149" t="str">
        <f t="shared" si="642"/>
        <v/>
      </c>
      <c r="D9384" s="144"/>
      <c r="G9384" s="147"/>
      <c r="X9384" s="146"/>
      <c r="Y9384" s="146"/>
      <c r="Z9384" s="199"/>
      <c r="AA9384" s="146"/>
      <c r="AB9384" s="148"/>
    </row>
    <row r="9385" spans="2:28" x14ac:dyDescent="0.2">
      <c r="B9385" s="149" t="str">
        <f t="shared" si="642"/>
        <v/>
      </c>
      <c r="D9385" s="144"/>
      <c r="G9385" s="147"/>
      <c r="X9385" s="146"/>
      <c r="Y9385" s="146"/>
      <c r="Z9385" s="199"/>
      <c r="AA9385" s="146"/>
      <c r="AB9385" s="148"/>
    </row>
    <row r="9386" spans="2:28" x14ac:dyDescent="0.2">
      <c r="B9386" s="149" t="str">
        <f t="shared" si="642"/>
        <v/>
      </c>
      <c r="D9386" s="144"/>
      <c r="G9386" s="147"/>
      <c r="X9386" s="146"/>
      <c r="Y9386" s="146"/>
      <c r="Z9386" s="199"/>
      <c r="AA9386" s="146"/>
      <c r="AB9386" s="148"/>
    </row>
    <row r="9387" spans="2:28" x14ac:dyDescent="0.2">
      <c r="B9387" s="149" t="str">
        <f t="shared" si="642"/>
        <v/>
      </c>
      <c r="D9387" s="144"/>
      <c r="G9387" s="147"/>
      <c r="X9387" s="146"/>
      <c r="Y9387" s="146"/>
      <c r="Z9387" s="199"/>
      <c r="AA9387" s="146"/>
      <c r="AB9387" s="148"/>
    </row>
    <row r="9388" spans="2:28" x14ac:dyDescent="0.2">
      <c r="B9388" s="149" t="str">
        <f t="shared" si="642"/>
        <v/>
      </c>
      <c r="D9388" s="144"/>
      <c r="G9388" s="147"/>
      <c r="X9388" s="146"/>
      <c r="Y9388" s="146"/>
      <c r="Z9388" s="199"/>
      <c r="AA9388" s="146"/>
      <c r="AB9388" s="148"/>
    </row>
    <row r="9389" spans="2:28" x14ac:dyDescent="0.2">
      <c r="B9389" s="149" t="str">
        <f t="shared" si="642"/>
        <v/>
      </c>
      <c r="D9389" s="144"/>
      <c r="G9389" s="147"/>
      <c r="X9389" s="146"/>
      <c r="Y9389" s="146"/>
      <c r="Z9389" s="199"/>
      <c r="AA9389" s="146"/>
      <c r="AB9389" s="148"/>
    </row>
    <row r="9390" spans="2:28" x14ac:dyDescent="0.2">
      <c r="B9390" s="149" t="str">
        <f t="shared" si="642"/>
        <v/>
      </c>
      <c r="D9390" s="144"/>
      <c r="G9390" s="147"/>
      <c r="X9390" s="146"/>
      <c r="Y9390" s="146"/>
      <c r="Z9390" s="199"/>
      <c r="AA9390" s="146"/>
      <c r="AB9390" s="148"/>
    </row>
    <row r="9391" spans="2:28" x14ac:dyDescent="0.2">
      <c r="B9391" s="149" t="str">
        <f t="shared" si="642"/>
        <v/>
      </c>
      <c r="D9391" s="144"/>
      <c r="G9391" s="147"/>
      <c r="X9391" s="146"/>
      <c r="Y9391" s="146"/>
      <c r="Z9391" s="199"/>
      <c r="AA9391" s="146"/>
      <c r="AB9391" s="148"/>
    </row>
    <row r="9392" spans="2:28" x14ac:dyDescent="0.2">
      <c r="B9392" s="149" t="str">
        <f t="shared" si="642"/>
        <v/>
      </c>
      <c r="D9392" s="144"/>
      <c r="G9392" s="147"/>
      <c r="X9392" s="146"/>
      <c r="Y9392" s="146"/>
      <c r="Z9392" s="199"/>
      <c r="AA9392" s="146"/>
      <c r="AB9392" s="148"/>
    </row>
    <row r="9393" spans="2:28" x14ac:dyDescent="0.2">
      <c r="B9393" s="149" t="str">
        <f t="shared" si="642"/>
        <v/>
      </c>
      <c r="D9393" s="144"/>
      <c r="G9393" s="147"/>
      <c r="X9393" s="146"/>
      <c r="Y9393" s="146"/>
      <c r="Z9393" s="199"/>
      <c r="AA9393" s="146"/>
      <c r="AB9393" s="148"/>
    </row>
    <row r="9394" spans="2:28" x14ac:dyDescent="0.2">
      <c r="B9394" s="149" t="str">
        <f t="shared" si="642"/>
        <v/>
      </c>
      <c r="D9394" s="144"/>
      <c r="G9394" s="147"/>
      <c r="X9394" s="146"/>
      <c r="Y9394" s="146"/>
      <c r="Z9394" s="199"/>
      <c r="AA9394" s="146"/>
      <c r="AB9394" s="148"/>
    </row>
    <row r="9395" spans="2:28" x14ac:dyDescent="0.2">
      <c r="B9395" s="149" t="str">
        <f t="shared" si="642"/>
        <v/>
      </c>
      <c r="D9395" s="144"/>
      <c r="G9395" s="147"/>
      <c r="X9395" s="146"/>
      <c r="Y9395" s="146"/>
      <c r="Z9395" s="199"/>
      <c r="AA9395" s="146"/>
      <c r="AB9395" s="148"/>
    </row>
    <row r="9396" spans="2:28" x14ac:dyDescent="0.2">
      <c r="B9396" s="149" t="str">
        <f t="shared" si="642"/>
        <v/>
      </c>
      <c r="D9396" s="144"/>
      <c r="G9396" s="147"/>
      <c r="X9396" s="146"/>
      <c r="Y9396" s="146"/>
      <c r="Z9396" s="199"/>
      <c r="AA9396" s="146"/>
      <c r="AB9396" s="148"/>
    </row>
    <row r="9397" spans="2:28" x14ac:dyDescent="0.2">
      <c r="B9397" s="149" t="str">
        <f t="shared" si="642"/>
        <v/>
      </c>
      <c r="D9397" s="144"/>
      <c r="G9397" s="147"/>
      <c r="X9397" s="146"/>
      <c r="Y9397" s="146"/>
      <c r="Z9397" s="199"/>
      <c r="AA9397" s="146"/>
      <c r="AB9397" s="148"/>
    </row>
    <row r="9398" spans="2:28" x14ac:dyDescent="0.2">
      <c r="B9398" s="149" t="str">
        <f t="shared" ref="B9398:B9461" si="643">IF(D9398="","",B9397+$N$5/24+0.000000001)</f>
        <v/>
      </c>
      <c r="D9398" s="144"/>
      <c r="G9398" s="147"/>
      <c r="X9398" s="146"/>
      <c r="Y9398" s="146"/>
      <c r="Z9398" s="199"/>
      <c r="AA9398" s="146"/>
      <c r="AB9398" s="148"/>
    </row>
    <row r="9399" spans="2:28" x14ac:dyDescent="0.2">
      <c r="B9399" s="149" t="str">
        <f t="shared" si="643"/>
        <v/>
      </c>
      <c r="D9399" s="144"/>
      <c r="G9399" s="147"/>
      <c r="X9399" s="146"/>
      <c r="Y9399" s="146"/>
      <c r="Z9399" s="199"/>
      <c r="AA9399" s="146"/>
      <c r="AB9399" s="148"/>
    </row>
    <row r="9400" spans="2:28" x14ac:dyDescent="0.2">
      <c r="B9400" s="149" t="str">
        <f t="shared" si="643"/>
        <v/>
      </c>
      <c r="D9400" s="144"/>
      <c r="G9400" s="147"/>
      <c r="X9400" s="146"/>
      <c r="Y9400" s="146"/>
      <c r="Z9400" s="199"/>
      <c r="AA9400" s="146"/>
      <c r="AB9400" s="148"/>
    </row>
    <row r="9401" spans="2:28" x14ac:dyDescent="0.2">
      <c r="B9401" s="149" t="str">
        <f t="shared" si="643"/>
        <v/>
      </c>
      <c r="D9401" s="144"/>
      <c r="G9401" s="147"/>
      <c r="X9401" s="146"/>
      <c r="Y9401" s="146"/>
      <c r="Z9401" s="199"/>
      <c r="AA9401" s="146"/>
      <c r="AB9401" s="148"/>
    </row>
    <row r="9402" spans="2:28" x14ac:dyDescent="0.2">
      <c r="B9402" s="149" t="str">
        <f t="shared" si="643"/>
        <v/>
      </c>
      <c r="D9402" s="144"/>
      <c r="G9402" s="147"/>
      <c r="X9402" s="146"/>
      <c r="Y9402" s="146"/>
      <c r="Z9402" s="199"/>
      <c r="AA9402" s="146"/>
      <c r="AB9402" s="148"/>
    </row>
    <row r="9403" spans="2:28" x14ac:dyDescent="0.2">
      <c r="B9403" s="149" t="str">
        <f t="shared" si="643"/>
        <v/>
      </c>
      <c r="D9403" s="144"/>
      <c r="G9403" s="147"/>
      <c r="X9403" s="146"/>
      <c r="Y9403" s="146"/>
      <c r="Z9403" s="199"/>
      <c r="AA9403" s="146"/>
      <c r="AB9403" s="148"/>
    </row>
    <row r="9404" spans="2:28" x14ac:dyDescent="0.2">
      <c r="B9404" s="149" t="str">
        <f t="shared" si="643"/>
        <v/>
      </c>
      <c r="D9404" s="144"/>
      <c r="G9404" s="147"/>
      <c r="X9404" s="146"/>
      <c r="Y9404" s="146"/>
      <c r="Z9404" s="199"/>
      <c r="AA9404" s="146"/>
      <c r="AB9404" s="148"/>
    </row>
    <row r="9405" spans="2:28" x14ac:dyDescent="0.2">
      <c r="B9405" s="149" t="str">
        <f t="shared" si="643"/>
        <v/>
      </c>
      <c r="D9405" s="144"/>
      <c r="G9405" s="147"/>
      <c r="X9405" s="146"/>
      <c r="Y9405" s="146"/>
      <c r="Z9405" s="199"/>
      <c r="AA9405" s="146"/>
      <c r="AB9405" s="148"/>
    </row>
    <row r="9406" spans="2:28" x14ac:dyDescent="0.2">
      <c r="B9406" s="149" t="str">
        <f t="shared" si="643"/>
        <v/>
      </c>
      <c r="D9406" s="144"/>
      <c r="G9406" s="147"/>
      <c r="X9406" s="146"/>
      <c r="Y9406" s="146"/>
      <c r="Z9406" s="199"/>
      <c r="AA9406" s="146"/>
      <c r="AB9406" s="148"/>
    </row>
    <row r="9407" spans="2:28" x14ac:dyDescent="0.2">
      <c r="B9407" s="149" t="str">
        <f t="shared" si="643"/>
        <v/>
      </c>
      <c r="D9407" s="144"/>
      <c r="G9407" s="147"/>
      <c r="X9407" s="146"/>
      <c r="Y9407" s="146"/>
      <c r="Z9407" s="199"/>
      <c r="AA9407" s="146"/>
      <c r="AB9407" s="148"/>
    </row>
    <row r="9408" spans="2:28" x14ac:dyDescent="0.2">
      <c r="B9408" s="149" t="str">
        <f t="shared" si="643"/>
        <v/>
      </c>
      <c r="D9408" s="144"/>
      <c r="G9408" s="147"/>
      <c r="X9408" s="146"/>
      <c r="Y9408" s="146"/>
      <c r="Z9408" s="199"/>
      <c r="AA9408" s="146"/>
      <c r="AB9408" s="148"/>
    </row>
    <row r="9409" spans="2:28" x14ac:dyDescent="0.2">
      <c r="B9409" s="149" t="str">
        <f t="shared" si="643"/>
        <v/>
      </c>
      <c r="D9409" s="144"/>
      <c r="G9409" s="147"/>
      <c r="X9409" s="146"/>
      <c r="Y9409" s="146"/>
      <c r="Z9409" s="199"/>
      <c r="AA9409" s="146"/>
      <c r="AB9409" s="148"/>
    </row>
    <row r="9410" spans="2:28" x14ac:dyDescent="0.2">
      <c r="B9410" s="149" t="str">
        <f t="shared" si="643"/>
        <v/>
      </c>
      <c r="D9410" s="144"/>
      <c r="G9410" s="147"/>
      <c r="X9410" s="146"/>
      <c r="Y9410" s="146"/>
      <c r="Z9410" s="199"/>
      <c r="AA9410" s="146"/>
      <c r="AB9410" s="148"/>
    </row>
    <row r="9411" spans="2:28" x14ac:dyDescent="0.2">
      <c r="B9411" s="149" t="str">
        <f t="shared" si="643"/>
        <v/>
      </c>
      <c r="D9411" s="144"/>
      <c r="G9411" s="147"/>
      <c r="X9411" s="146"/>
      <c r="Y9411" s="146"/>
      <c r="Z9411" s="199"/>
      <c r="AA9411" s="146"/>
      <c r="AB9411" s="148"/>
    </row>
    <row r="9412" spans="2:28" x14ac:dyDescent="0.2">
      <c r="B9412" s="149" t="str">
        <f t="shared" si="643"/>
        <v/>
      </c>
      <c r="D9412" s="144"/>
      <c r="G9412" s="147"/>
      <c r="X9412" s="146"/>
      <c r="Y9412" s="146"/>
      <c r="Z9412" s="199"/>
      <c r="AA9412" s="146"/>
      <c r="AB9412" s="148"/>
    </row>
    <row r="9413" spans="2:28" x14ac:dyDescent="0.2">
      <c r="B9413" s="149" t="str">
        <f t="shared" si="643"/>
        <v/>
      </c>
      <c r="D9413" s="144"/>
      <c r="G9413" s="147"/>
      <c r="X9413" s="146"/>
      <c r="Y9413" s="146"/>
      <c r="Z9413" s="199"/>
      <c r="AA9413" s="146"/>
      <c r="AB9413" s="148"/>
    </row>
    <row r="9414" spans="2:28" x14ac:dyDescent="0.2">
      <c r="B9414" s="149" t="str">
        <f t="shared" si="643"/>
        <v/>
      </c>
      <c r="D9414" s="144"/>
      <c r="G9414" s="147"/>
      <c r="X9414" s="146"/>
      <c r="Y9414" s="146"/>
      <c r="Z9414" s="199"/>
      <c r="AA9414" s="146"/>
      <c r="AB9414" s="148"/>
    </row>
    <row r="9415" spans="2:28" x14ac:dyDescent="0.2">
      <c r="B9415" s="149" t="str">
        <f t="shared" si="643"/>
        <v/>
      </c>
      <c r="D9415" s="144"/>
      <c r="G9415" s="147"/>
      <c r="X9415" s="146"/>
      <c r="Y9415" s="146"/>
      <c r="Z9415" s="199"/>
      <c r="AA9415" s="146"/>
      <c r="AB9415" s="148"/>
    </row>
    <row r="9416" spans="2:28" x14ac:dyDescent="0.2">
      <c r="B9416" s="149" t="str">
        <f t="shared" si="643"/>
        <v/>
      </c>
      <c r="D9416" s="144"/>
      <c r="G9416" s="147"/>
      <c r="X9416" s="146"/>
      <c r="Y9416" s="146"/>
      <c r="Z9416" s="199"/>
      <c r="AA9416" s="146"/>
      <c r="AB9416" s="148"/>
    </row>
    <row r="9417" spans="2:28" x14ac:dyDescent="0.2">
      <c r="B9417" s="149" t="str">
        <f t="shared" si="643"/>
        <v/>
      </c>
      <c r="D9417" s="144"/>
      <c r="G9417" s="147"/>
      <c r="X9417" s="146"/>
      <c r="Y9417" s="146"/>
      <c r="Z9417" s="199"/>
      <c r="AA9417" s="146"/>
      <c r="AB9417" s="148"/>
    </row>
    <row r="9418" spans="2:28" x14ac:dyDescent="0.2">
      <c r="B9418" s="149" t="str">
        <f t="shared" si="643"/>
        <v/>
      </c>
      <c r="D9418" s="144"/>
      <c r="G9418" s="147"/>
      <c r="X9418" s="146"/>
      <c r="Y9418" s="146"/>
      <c r="Z9418" s="199"/>
      <c r="AA9418" s="146"/>
      <c r="AB9418" s="148"/>
    </row>
    <row r="9419" spans="2:28" x14ac:dyDescent="0.2">
      <c r="B9419" s="149" t="str">
        <f t="shared" si="643"/>
        <v/>
      </c>
      <c r="D9419" s="144"/>
      <c r="G9419" s="147"/>
      <c r="X9419" s="146"/>
      <c r="Y9419" s="146"/>
      <c r="Z9419" s="199"/>
      <c r="AA9419" s="146"/>
      <c r="AB9419" s="148"/>
    </row>
    <row r="9420" spans="2:28" x14ac:dyDescent="0.2">
      <c r="B9420" s="149" t="str">
        <f t="shared" si="643"/>
        <v/>
      </c>
      <c r="D9420" s="144"/>
      <c r="G9420" s="147"/>
      <c r="X9420" s="146"/>
      <c r="Y9420" s="146"/>
      <c r="Z9420" s="199"/>
      <c r="AA9420" s="146"/>
      <c r="AB9420" s="148"/>
    </row>
    <row r="9421" spans="2:28" x14ac:dyDescent="0.2">
      <c r="B9421" s="149" t="str">
        <f t="shared" si="643"/>
        <v/>
      </c>
      <c r="D9421" s="144"/>
      <c r="G9421" s="147"/>
      <c r="X9421" s="146"/>
      <c r="Y9421" s="146"/>
      <c r="Z9421" s="199"/>
      <c r="AA9421" s="146"/>
      <c r="AB9421" s="148"/>
    </row>
    <row r="9422" spans="2:28" x14ac:dyDescent="0.2">
      <c r="B9422" s="149" t="str">
        <f t="shared" si="643"/>
        <v/>
      </c>
      <c r="D9422" s="144"/>
      <c r="G9422" s="147"/>
      <c r="X9422" s="146"/>
      <c r="Y9422" s="146"/>
      <c r="Z9422" s="199"/>
      <c r="AA9422" s="146"/>
      <c r="AB9422" s="148"/>
    </row>
    <row r="9423" spans="2:28" x14ac:dyDescent="0.2">
      <c r="B9423" s="149" t="str">
        <f t="shared" si="643"/>
        <v/>
      </c>
      <c r="D9423" s="144"/>
      <c r="G9423" s="147"/>
      <c r="X9423" s="146"/>
      <c r="Y9423" s="146"/>
      <c r="Z9423" s="199"/>
      <c r="AA9423" s="146"/>
      <c r="AB9423" s="148"/>
    </row>
    <row r="9424" spans="2:28" x14ac:dyDescent="0.2">
      <c r="B9424" s="149" t="str">
        <f t="shared" si="643"/>
        <v/>
      </c>
      <c r="D9424" s="144"/>
      <c r="G9424" s="147"/>
      <c r="X9424" s="146"/>
      <c r="Y9424" s="146"/>
      <c r="Z9424" s="199"/>
      <c r="AA9424" s="146"/>
      <c r="AB9424" s="148"/>
    </row>
    <row r="9425" spans="2:28" x14ac:dyDescent="0.2">
      <c r="B9425" s="149" t="str">
        <f t="shared" si="643"/>
        <v/>
      </c>
      <c r="D9425" s="144"/>
      <c r="G9425" s="147"/>
      <c r="X9425" s="146"/>
      <c r="Y9425" s="146"/>
      <c r="Z9425" s="199"/>
      <c r="AA9425" s="146"/>
      <c r="AB9425" s="148"/>
    </row>
    <row r="9426" spans="2:28" x14ac:dyDescent="0.2">
      <c r="B9426" s="149" t="str">
        <f t="shared" si="643"/>
        <v/>
      </c>
      <c r="D9426" s="144"/>
      <c r="G9426" s="147"/>
      <c r="X9426" s="146"/>
      <c r="Y9426" s="146"/>
      <c r="Z9426" s="199"/>
      <c r="AA9426" s="146"/>
      <c r="AB9426" s="148"/>
    </row>
    <row r="9427" spans="2:28" x14ac:dyDescent="0.2">
      <c r="B9427" s="149" t="str">
        <f t="shared" si="643"/>
        <v/>
      </c>
      <c r="D9427" s="144"/>
      <c r="G9427" s="147"/>
      <c r="X9427" s="146"/>
      <c r="Y9427" s="146"/>
      <c r="Z9427" s="199"/>
      <c r="AA9427" s="146"/>
      <c r="AB9427" s="148"/>
    </row>
    <row r="9428" spans="2:28" x14ac:dyDescent="0.2">
      <c r="B9428" s="149" t="str">
        <f t="shared" si="643"/>
        <v/>
      </c>
      <c r="D9428" s="144"/>
      <c r="G9428" s="147"/>
      <c r="X9428" s="146"/>
      <c r="Y9428" s="146"/>
      <c r="Z9428" s="199"/>
      <c r="AA9428" s="146"/>
      <c r="AB9428" s="148"/>
    </row>
    <row r="9429" spans="2:28" x14ac:dyDescent="0.2">
      <c r="B9429" s="149" t="str">
        <f t="shared" si="643"/>
        <v/>
      </c>
      <c r="D9429" s="144"/>
      <c r="G9429" s="147"/>
      <c r="X9429" s="146"/>
      <c r="Y9429" s="146"/>
      <c r="Z9429" s="199"/>
      <c r="AA9429" s="146"/>
      <c r="AB9429" s="148"/>
    </row>
    <row r="9430" spans="2:28" x14ac:dyDescent="0.2">
      <c r="B9430" s="149" t="str">
        <f t="shared" si="643"/>
        <v/>
      </c>
      <c r="D9430" s="144"/>
      <c r="G9430" s="147"/>
      <c r="X9430" s="146"/>
      <c r="Y9430" s="146"/>
      <c r="Z9430" s="199"/>
      <c r="AA9430" s="146"/>
      <c r="AB9430" s="148"/>
    </row>
    <row r="9431" spans="2:28" x14ac:dyDescent="0.2">
      <c r="B9431" s="149" t="str">
        <f t="shared" si="643"/>
        <v/>
      </c>
      <c r="D9431" s="144"/>
      <c r="G9431" s="147"/>
      <c r="X9431" s="146"/>
      <c r="Y9431" s="146"/>
      <c r="Z9431" s="199"/>
      <c r="AA9431" s="146"/>
      <c r="AB9431" s="148"/>
    </row>
    <row r="9432" spans="2:28" x14ac:dyDescent="0.2">
      <c r="B9432" s="149" t="str">
        <f t="shared" si="643"/>
        <v/>
      </c>
      <c r="D9432" s="144"/>
      <c r="G9432" s="147"/>
      <c r="X9432" s="146"/>
      <c r="Y9432" s="146"/>
      <c r="Z9432" s="199"/>
      <c r="AA9432" s="146"/>
      <c r="AB9432" s="148"/>
    </row>
    <row r="9433" spans="2:28" x14ac:dyDescent="0.2">
      <c r="B9433" s="149" t="str">
        <f t="shared" si="643"/>
        <v/>
      </c>
      <c r="D9433" s="144"/>
      <c r="G9433" s="147"/>
      <c r="X9433" s="146"/>
      <c r="Y9433" s="146"/>
      <c r="Z9433" s="199"/>
      <c r="AA9433" s="146"/>
      <c r="AB9433" s="148"/>
    </row>
    <row r="9434" spans="2:28" x14ac:dyDescent="0.2">
      <c r="B9434" s="149" t="str">
        <f t="shared" si="643"/>
        <v/>
      </c>
      <c r="D9434" s="144"/>
      <c r="G9434" s="147"/>
      <c r="X9434" s="146"/>
      <c r="Y9434" s="146"/>
      <c r="Z9434" s="199"/>
      <c r="AA9434" s="146"/>
      <c r="AB9434" s="148"/>
    </row>
    <row r="9435" spans="2:28" x14ac:dyDescent="0.2">
      <c r="B9435" s="149" t="str">
        <f t="shared" si="643"/>
        <v/>
      </c>
      <c r="D9435" s="144"/>
      <c r="G9435" s="147"/>
      <c r="X9435" s="146"/>
      <c r="Y9435" s="146"/>
      <c r="Z9435" s="199"/>
      <c r="AA9435" s="146"/>
      <c r="AB9435" s="148"/>
    </row>
    <row r="9436" spans="2:28" x14ac:dyDescent="0.2">
      <c r="B9436" s="149" t="str">
        <f t="shared" si="643"/>
        <v/>
      </c>
      <c r="D9436" s="144"/>
      <c r="G9436" s="147"/>
      <c r="X9436" s="146"/>
      <c r="Y9436" s="146"/>
      <c r="Z9436" s="199"/>
      <c r="AA9436" s="146"/>
      <c r="AB9436" s="148"/>
    </row>
    <row r="9437" spans="2:28" x14ac:dyDescent="0.2">
      <c r="B9437" s="149" t="str">
        <f t="shared" si="643"/>
        <v/>
      </c>
      <c r="D9437" s="144"/>
      <c r="G9437" s="147"/>
      <c r="X9437" s="146"/>
      <c r="Y9437" s="146"/>
      <c r="Z9437" s="199"/>
      <c r="AA9437" s="146"/>
      <c r="AB9437" s="148"/>
    </row>
    <row r="9438" spans="2:28" x14ac:dyDescent="0.2">
      <c r="B9438" s="149" t="str">
        <f t="shared" si="643"/>
        <v/>
      </c>
      <c r="D9438" s="144"/>
      <c r="G9438" s="147"/>
      <c r="X9438" s="146"/>
      <c r="Y9438" s="146"/>
      <c r="Z9438" s="199"/>
      <c r="AA9438" s="146"/>
      <c r="AB9438" s="148"/>
    </row>
    <row r="9439" spans="2:28" x14ac:dyDescent="0.2">
      <c r="B9439" s="149" t="str">
        <f t="shared" si="643"/>
        <v/>
      </c>
      <c r="D9439" s="144"/>
      <c r="G9439" s="147"/>
      <c r="X9439" s="146"/>
      <c r="Y9439" s="146"/>
      <c r="Z9439" s="199"/>
      <c r="AA9439" s="146"/>
      <c r="AB9439" s="148"/>
    </row>
    <row r="9440" spans="2:28" x14ac:dyDescent="0.2">
      <c r="B9440" s="149" t="str">
        <f t="shared" si="643"/>
        <v/>
      </c>
      <c r="D9440" s="144"/>
      <c r="G9440" s="147"/>
      <c r="X9440" s="146"/>
      <c r="Y9440" s="146"/>
      <c r="Z9440" s="199"/>
      <c r="AA9440" s="146"/>
      <c r="AB9440" s="148"/>
    </row>
    <row r="9441" spans="2:28" x14ac:dyDescent="0.2">
      <c r="B9441" s="149" t="str">
        <f t="shared" si="643"/>
        <v/>
      </c>
      <c r="D9441" s="144"/>
      <c r="G9441" s="147"/>
      <c r="X9441" s="146"/>
      <c r="Y9441" s="146"/>
      <c r="Z9441" s="199"/>
      <c r="AA9441" s="146"/>
      <c r="AB9441" s="148"/>
    </row>
    <row r="9442" spans="2:28" x14ac:dyDescent="0.2">
      <c r="B9442" s="149" t="str">
        <f t="shared" si="643"/>
        <v/>
      </c>
      <c r="D9442" s="144"/>
      <c r="G9442" s="147"/>
      <c r="X9442" s="146"/>
      <c r="Y9442" s="146"/>
      <c r="Z9442" s="199"/>
      <c r="AA9442" s="146"/>
      <c r="AB9442" s="148"/>
    </row>
    <row r="9443" spans="2:28" x14ac:dyDescent="0.2">
      <c r="B9443" s="149" t="str">
        <f t="shared" si="643"/>
        <v/>
      </c>
      <c r="D9443" s="144"/>
      <c r="G9443" s="147"/>
      <c r="X9443" s="146"/>
      <c r="Y9443" s="146"/>
      <c r="Z9443" s="199"/>
      <c r="AA9443" s="146"/>
      <c r="AB9443" s="148"/>
    </row>
    <row r="9444" spans="2:28" x14ac:dyDescent="0.2">
      <c r="B9444" s="149" t="str">
        <f t="shared" si="643"/>
        <v/>
      </c>
      <c r="D9444" s="144"/>
      <c r="G9444" s="147"/>
      <c r="X9444" s="146"/>
      <c r="Y9444" s="146"/>
      <c r="Z9444" s="199"/>
      <c r="AA9444" s="146"/>
      <c r="AB9444" s="148"/>
    </row>
    <row r="9445" spans="2:28" x14ac:dyDescent="0.2">
      <c r="B9445" s="149" t="str">
        <f t="shared" si="643"/>
        <v/>
      </c>
      <c r="D9445" s="144"/>
      <c r="G9445" s="147"/>
      <c r="X9445" s="146"/>
      <c r="Y9445" s="146"/>
      <c r="Z9445" s="199"/>
      <c r="AA9445" s="146"/>
      <c r="AB9445" s="148"/>
    </row>
    <row r="9446" spans="2:28" x14ac:dyDescent="0.2">
      <c r="B9446" s="149" t="str">
        <f t="shared" si="643"/>
        <v/>
      </c>
      <c r="D9446" s="144"/>
      <c r="G9446" s="147"/>
      <c r="X9446" s="146"/>
      <c r="Y9446" s="146"/>
      <c r="Z9446" s="199"/>
      <c r="AA9446" s="146"/>
      <c r="AB9446" s="148"/>
    </row>
    <row r="9447" spans="2:28" x14ac:dyDescent="0.2">
      <c r="B9447" s="149" t="str">
        <f t="shared" si="643"/>
        <v/>
      </c>
      <c r="D9447" s="144"/>
      <c r="G9447" s="147"/>
      <c r="X9447" s="146"/>
      <c r="Y9447" s="146"/>
      <c r="Z9447" s="199"/>
      <c r="AA9447" s="146"/>
      <c r="AB9447" s="148"/>
    </row>
    <row r="9448" spans="2:28" x14ac:dyDescent="0.2">
      <c r="B9448" s="149" t="str">
        <f t="shared" si="643"/>
        <v/>
      </c>
      <c r="D9448" s="144"/>
      <c r="G9448" s="147"/>
      <c r="X9448" s="146"/>
      <c r="Y9448" s="146"/>
      <c r="Z9448" s="199"/>
      <c r="AA9448" s="146"/>
      <c r="AB9448" s="148"/>
    </row>
    <row r="9449" spans="2:28" x14ac:dyDescent="0.2">
      <c r="B9449" s="149" t="str">
        <f t="shared" si="643"/>
        <v/>
      </c>
      <c r="D9449" s="144"/>
      <c r="G9449" s="147"/>
      <c r="X9449" s="146"/>
      <c r="Y9449" s="146"/>
      <c r="Z9449" s="199"/>
      <c r="AA9449" s="146"/>
      <c r="AB9449" s="148"/>
    </row>
    <row r="9450" spans="2:28" x14ac:dyDescent="0.2">
      <c r="B9450" s="149" t="str">
        <f t="shared" si="643"/>
        <v/>
      </c>
      <c r="D9450" s="144"/>
      <c r="G9450" s="147"/>
      <c r="X9450" s="146"/>
      <c r="Y9450" s="146"/>
      <c r="Z9450" s="199"/>
      <c r="AA9450" s="146"/>
      <c r="AB9450" s="148"/>
    </row>
    <row r="9451" spans="2:28" x14ac:dyDescent="0.2">
      <c r="B9451" s="149" t="str">
        <f t="shared" si="643"/>
        <v/>
      </c>
      <c r="D9451" s="144"/>
      <c r="G9451" s="147"/>
      <c r="X9451" s="146"/>
      <c r="Y9451" s="146"/>
      <c r="Z9451" s="199"/>
      <c r="AA9451" s="146"/>
      <c r="AB9451" s="148"/>
    </row>
    <row r="9452" spans="2:28" x14ac:dyDescent="0.2">
      <c r="B9452" s="149" t="str">
        <f t="shared" si="643"/>
        <v/>
      </c>
      <c r="D9452" s="144"/>
      <c r="G9452" s="147"/>
      <c r="X9452" s="146"/>
      <c r="Y9452" s="146"/>
      <c r="Z9452" s="199"/>
      <c r="AA9452" s="146"/>
      <c r="AB9452" s="148"/>
    </row>
    <row r="9453" spans="2:28" x14ac:dyDescent="0.2">
      <c r="B9453" s="149" t="str">
        <f t="shared" si="643"/>
        <v/>
      </c>
      <c r="D9453" s="144"/>
      <c r="G9453" s="147"/>
      <c r="X9453" s="146"/>
      <c r="Y9453" s="146"/>
      <c r="Z9453" s="199"/>
      <c r="AA9453" s="146"/>
      <c r="AB9453" s="148"/>
    </row>
    <row r="9454" spans="2:28" x14ac:dyDescent="0.2">
      <c r="B9454" s="149" t="str">
        <f t="shared" si="643"/>
        <v/>
      </c>
      <c r="D9454" s="144"/>
      <c r="G9454" s="147"/>
      <c r="X9454" s="146"/>
      <c r="Y9454" s="146"/>
      <c r="Z9454" s="199"/>
      <c r="AA9454" s="146"/>
      <c r="AB9454" s="148"/>
    </row>
    <row r="9455" spans="2:28" x14ac:dyDescent="0.2">
      <c r="B9455" s="149" t="str">
        <f t="shared" si="643"/>
        <v/>
      </c>
      <c r="D9455" s="144"/>
      <c r="G9455" s="147"/>
      <c r="X9455" s="146"/>
      <c r="Y9455" s="146"/>
      <c r="Z9455" s="199"/>
      <c r="AA9455" s="146"/>
      <c r="AB9455" s="148"/>
    </row>
    <row r="9456" spans="2:28" x14ac:dyDescent="0.2">
      <c r="B9456" s="149" t="str">
        <f t="shared" si="643"/>
        <v/>
      </c>
      <c r="D9456" s="144"/>
      <c r="G9456" s="147"/>
      <c r="X9456" s="146"/>
      <c r="Y9456" s="146"/>
      <c r="Z9456" s="199"/>
      <c r="AA9456" s="146"/>
      <c r="AB9456" s="148"/>
    </row>
    <row r="9457" spans="2:28" x14ac:dyDescent="0.2">
      <c r="B9457" s="149" t="str">
        <f t="shared" si="643"/>
        <v/>
      </c>
      <c r="D9457" s="144"/>
      <c r="G9457" s="147"/>
      <c r="X9457" s="146"/>
      <c r="Y9457" s="146"/>
      <c r="Z9457" s="199"/>
      <c r="AA9457" s="146"/>
      <c r="AB9457" s="148"/>
    </row>
    <row r="9458" spans="2:28" x14ac:dyDescent="0.2">
      <c r="B9458" s="149" t="str">
        <f t="shared" si="643"/>
        <v/>
      </c>
      <c r="D9458" s="144"/>
      <c r="G9458" s="147"/>
      <c r="X9458" s="146"/>
      <c r="Y9458" s="146"/>
      <c r="Z9458" s="199"/>
      <c r="AA9458" s="146"/>
      <c r="AB9458" s="148"/>
    </row>
    <row r="9459" spans="2:28" x14ac:dyDescent="0.2">
      <c r="B9459" s="149" t="str">
        <f t="shared" si="643"/>
        <v/>
      </c>
      <c r="D9459" s="144"/>
      <c r="G9459" s="147"/>
      <c r="X9459" s="146"/>
      <c r="Y9459" s="146"/>
      <c r="Z9459" s="199"/>
      <c r="AA9459" s="146"/>
      <c r="AB9459" s="148"/>
    </row>
    <row r="9460" spans="2:28" x14ac:dyDescent="0.2">
      <c r="B9460" s="149" t="str">
        <f t="shared" si="643"/>
        <v/>
      </c>
      <c r="D9460" s="144"/>
      <c r="G9460" s="147"/>
      <c r="X9460" s="146"/>
      <c r="Y9460" s="146"/>
      <c r="Z9460" s="199"/>
      <c r="AA9460" s="146"/>
      <c r="AB9460" s="148"/>
    </row>
    <row r="9461" spans="2:28" x14ac:dyDescent="0.2">
      <c r="B9461" s="149" t="str">
        <f t="shared" si="643"/>
        <v/>
      </c>
      <c r="D9461" s="144"/>
      <c r="G9461" s="147"/>
      <c r="X9461" s="146"/>
      <c r="Y9461" s="146"/>
      <c r="Z9461" s="199"/>
      <c r="AA9461" s="146"/>
      <c r="AB9461" s="148"/>
    </row>
    <row r="9462" spans="2:28" x14ac:dyDescent="0.2">
      <c r="B9462" s="149" t="str">
        <f t="shared" ref="B9462:B9525" si="644">IF(D9462="","",B9461+$N$5/24+0.000000001)</f>
        <v/>
      </c>
      <c r="D9462" s="144"/>
      <c r="G9462" s="147"/>
      <c r="X9462" s="146"/>
      <c r="Y9462" s="146"/>
      <c r="Z9462" s="199"/>
      <c r="AA9462" s="146"/>
      <c r="AB9462" s="148"/>
    </row>
    <row r="9463" spans="2:28" x14ac:dyDescent="0.2">
      <c r="B9463" s="149" t="str">
        <f t="shared" si="644"/>
        <v/>
      </c>
      <c r="D9463" s="144"/>
      <c r="G9463" s="147"/>
      <c r="X9463" s="146"/>
      <c r="Y9463" s="146"/>
      <c r="Z9463" s="199"/>
      <c r="AA9463" s="146"/>
      <c r="AB9463" s="148"/>
    </row>
    <row r="9464" spans="2:28" x14ac:dyDescent="0.2">
      <c r="B9464" s="149" t="str">
        <f t="shared" si="644"/>
        <v/>
      </c>
      <c r="D9464" s="144"/>
      <c r="G9464" s="147"/>
      <c r="X9464" s="146"/>
      <c r="Y9464" s="146"/>
      <c r="Z9464" s="199"/>
      <c r="AA9464" s="146"/>
      <c r="AB9464" s="148"/>
    </row>
    <row r="9465" spans="2:28" x14ac:dyDescent="0.2">
      <c r="B9465" s="149" t="str">
        <f t="shared" si="644"/>
        <v/>
      </c>
      <c r="D9465" s="144"/>
      <c r="G9465" s="147"/>
      <c r="X9465" s="146"/>
      <c r="Y9465" s="146"/>
      <c r="Z9465" s="199"/>
      <c r="AA9465" s="146"/>
      <c r="AB9465" s="148"/>
    </row>
    <row r="9466" spans="2:28" x14ac:dyDescent="0.2">
      <c r="B9466" s="149" t="str">
        <f t="shared" si="644"/>
        <v/>
      </c>
      <c r="D9466" s="144"/>
      <c r="G9466" s="147"/>
      <c r="X9466" s="146"/>
      <c r="Y9466" s="146"/>
      <c r="Z9466" s="199"/>
      <c r="AA9466" s="146"/>
      <c r="AB9466" s="148"/>
    </row>
    <row r="9467" spans="2:28" x14ac:dyDescent="0.2">
      <c r="B9467" s="149" t="str">
        <f t="shared" si="644"/>
        <v/>
      </c>
      <c r="D9467" s="144"/>
      <c r="G9467" s="147"/>
      <c r="X9467" s="146"/>
      <c r="Y9467" s="146"/>
      <c r="Z9467" s="199"/>
      <c r="AA9467" s="146"/>
      <c r="AB9467" s="148"/>
    </row>
    <row r="9468" spans="2:28" x14ac:dyDescent="0.2">
      <c r="B9468" s="149" t="str">
        <f t="shared" si="644"/>
        <v/>
      </c>
      <c r="D9468" s="144"/>
      <c r="G9468" s="147"/>
      <c r="X9468" s="146"/>
      <c r="Y9468" s="146"/>
      <c r="Z9468" s="199"/>
      <c r="AA9468" s="146"/>
      <c r="AB9468" s="148"/>
    </row>
    <row r="9469" spans="2:28" x14ac:dyDescent="0.2">
      <c r="B9469" s="149" t="str">
        <f t="shared" si="644"/>
        <v/>
      </c>
      <c r="D9469" s="144"/>
      <c r="G9469" s="147"/>
      <c r="X9469" s="146"/>
      <c r="Y9469" s="146"/>
      <c r="Z9469" s="199"/>
      <c r="AA9469" s="146"/>
      <c r="AB9469" s="148"/>
    </row>
    <row r="9470" spans="2:28" x14ac:dyDescent="0.2">
      <c r="B9470" s="149" t="str">
        <f t="shared" si="644"/>
        <v/>
      </c>
      <c r="D9470" s="144"/>
      <c r="G9470" s="147"/>
      <c r="X9470" s="146"/>
      <c r="Y9470" s="146"/>
      <c r="Z9470" s="199"/>
      <c r="AA9470" s="146"/>
      <c r="AB9470" s="148"/>
    </row>
    <row r="9471" spans="2:28" x14ac:dyDescent="0.2">
      <c r="B9471" s="149" t="str">
        <f t="shared" si="644"/>
        <v/>
      </c>
      <c r="D9471" s="144"/>
      <c r="G9471" s="147"/>
      <c r="X9471" s="146"/>
      <c r="Y9471" s="146"/>
      <c r="Z9471" s="199"/>
      <c r="AA9471" s="146"/>
      <c r="AB9471" s="148"/>
    </row>
    <row r="9472" spans="2:28" x14ac:dyDescent="0.2">
      <c r="B9472" s="149" t="str">
        <f t="shared" si="644"/>
        <v/>
      </c>
      <c r="D9472" s="144"/>
      <c r="G9472" s="147"/>
      <c r="X9472" s="146"/>
      <c r="Y9472" s="146"/>
      <c r="Z9472" s="199"/>
      <c r="AA9472" s="146"/>
      <c r="AB9472" s="148"/>
    </row>
    <row r="9473" spans="2:28" x14ac:dyDescent="0.2">
      <c r="B9473" s="149" t="str">
        <f t="shared" si="644"/>
        <v/>
      </c>
      <c r="D9473" s="144"/>
      <c r="G9473" s="147"/>
      <c r="X9473" s="146"/>
      <c r="Y9473" s="146"/>
      <c r="Z9473" s="199"/>
      <c r="AA9473" s="146"/>
      <c r="AB9473" s="148"/>
    </row>
    <row r="9474" spans="2:28" x14ac:dyDescent="0.2">
      <c r="B9474" s="149" t="str">
        <f t="shared" si="644"/>
        <v/>
      </c>
      <c r="D9474" s="144"/>
      <c r="G9474" s="147"/>
      <c r="X9474" s="146"/>
      <c r="Y9474" s="146"/>
      <c r="Z9474" s="199"/>
      <c r="AA9474" s="146"/>
      <c r="AB9474" s="148"/>
    </row>
    <row r="9475" spans="2:28" x14ac:dyDescent="0.2">
      <c r="B9475" s="149" t="str">
        <f t="shared" si="644"/>
        <v/>
      </c>
      <c r="D9475" s="144"/>
      <c r="G9475" s="147"/>
      <c r="X9475" s="146"/>
      <c r="Y9475" s="146"/>
      <c r="Z9475" s="199"/>
      <c r="AA9475" s="146"/>
      <c r="AB9475" s="148"/>
    </row>
    <row r="9476" spans="2:28" x14ac:dyDescent="0.2">
      <c r="B9476" s="149" t="str">
        <f t="shared" si="644"/>
        <v/>
      </c>
      <c r="D9476" s="144"/>
      <c r="G9476" s="147"/>
      <c r="X9476" s="146"/>
      <c r="Y9476" s="146"/>
      <c r="Z9476" s="199"/>
      <c r="AA9476" s="146"/>
      <c r="AB9476" s="148"/>
    </row>
    <row r="9477" spans="2:28" x14ac:dyDescent="0.2">
      <c r="B9477" s="149" t="str">
        <f t="shared" si="644"/>
        <v/>
      </c>
      <c r="D9477" s="144"/>
      <c r="G9477" s="147"/>
      <c r="X9477" s="146"/>
      <c r="Y9477" s="146"/>
      <c r="Z9477" s="199"/>
      <c r="AA9477" s="146"/>
      <c r="AB9477" s="148"/>
    </row>
    <row r="9478" spans="2:28" x14ac:dyDescent="0.2">
      <c r="B9478" s="149" t="str">
        <f t="shared" si="644"/>
        <v/>
      </c>
      <c r="D9478" s="144"/>
      <c r="G9478" s="147"/>
      <c r="X9478" s="146"/>
      <c r="Y9478" s="146"/>
      <c r="Z9478" s="199"/>
      <c r="AA9478" s="146"/>
      <c r="AB9478" s="148"/>
    </row>
    <row r="9479" spans="2:28" x14ac:dyDescent="0.2">
      <c r="B9479" s="149" t="str">
        <f t="shared" si="644"/>
        <v/>
      </c>
      <c r="D9479" s="144"/>
      <c r="G9479" s="147"/>
      <c r="X9479" s="146"/>
      <c r="Y9479" s="146"/>
      <c r="Z9479" s="199"/>
      <c r="AA9479" s="146"/>
      <c r="AB9479" s="148"/>
    </row>
    <row r="9480" spans="2:28" x14ac:dyDescent="0.2">
      <c r="B9480" s="149" t="str">
        <f t="shared" si="644"/>
        <v/>
      </c>
      <c r="D9480" s="144"/>
      <c r="G9480" s="147"/>
      <c r="X9480" s="146"/>
      <c r="Y9480" s="146"/>
      <c r="Z9480" s="199"/>
      <c r="AA9480" s="146"/>
      <c r="AB9480" s="148"/>
    </row>
    <row r="9481" spans="2:28" x14ac:dyDescent="0.2">
      <c r="B9481" s="149" t="str">
        <f t="shared" si="644"/>
        <v/>
      </c>
      <c r="D9481" s="144"/>
      <c r="G9481" s="147"/>
      <c r="X9481" s="146"/>
      <c r="Y9481" s="146"/>
      <c r="Z9481" s="199"/>
      <c r="AA9481" s="146"/>
      <c r="AB9481" s="148"/>
    </row>
    <row r="9482" spans="2:28" x14ac:dyDescent="0.2">
      <c r="B9482" s="149" t="str">
        <f t="shared" si="644"/>
        <v/>
      </c>
      <c r="D9482" s="144"/>
      <c r="G9482" s="147"/>
      <c r="X9482" s="146"/>
      <c r="Y9482" s="146"/>
      <c r="Z9482" s="199"/>
      <c r="AA9482" s="146"/>
      <c r="AB9482" s="148"/>
    </row>
    <row r="9483" spans="2:28" x14ac:dyDescent="0.2">
      <c r="B9483" s="149" t="str">
        <f t="shared" si="644"/>
        <v/>
      </c>
      <c r="D9483" s="144"/>
      <c r="G9483" s="147"/>
      <c r="X9483" s="146"/>
      <c r="Y9483" s="146"/>
      <c r="Z9483" s="199"/>
      <c r="AA9483" s="146"/>
      <c r="AB9483" s="148"/>
    </row>
    <row r="9484" spans="2:28" x14ac:dyDescent="0.2">
      <c r="B9484" s="149" t="str">
        <f t="shared" si="644"/>
        <v/>
      </c>
      <c r="D9484" s="144"/>
      <c r="G9484" s="147"/>
      <c r="X9484" s="146"/>
      <c r="Y9484" s="146"/>
      <c r="Z9484" s="199"/>
      <c r="AA9484" s="146"/>
      <c r="AB9484" s="148"/>
    </row>
    <row r="9485" spans="2:28" x14ac:dyDescent="0.2">
      <c r="B9485" s="149" t="str">
        <f t="shared" si="644"/>
        <v/>
      </c>
      <c r="D9485" s="144"/>
      <c r="G9485" s="147"/>
      <c r="X9485" s="146"/>
      <c r="Y9485" s="146"/>
      <c r="Z9485" s="199"/>
      <c r="AA9485" s="146"/>
      <c r="AB9485" s="148"/>
    </row>
    <row r="9486" spans="2:28" x14ac:dyDescent="0.2">
      <c r="B9486" s="149" t="str">
        <f t="shared" si="644"/>
        <v/>
      </c>
      <c r="D9486" s="144"/>
      <c r="G9486" s="147"/>
      <c r="X9486" s="146"/>
      <c r="Y9486" s="146"/>
      <c r="Z9486" s="199"/>
      <c r="AA9486" s="146"/>
      <c r="AB9486" s="148"/>
    </row>
    <row r="9487" spans="2:28" x14ac:dyDescent="0.2">
      <c r="B9487" s="149" t="str">
        <f t="shared" si="644"/>
        <v/>
      </c>
      <c r="D9487" s="144"/>
      <c r="G9487" s="147"/>
      <c r="X9487" s="146"/>
      <c r="Y9487" s="146"/>
      <c r="Z9487" s="199"/>
      <c r="AA9487" s="146"/>
      <c r="AB9487" s="148"/>
    </row>
    <row r="9488" spans="2:28" x14ac:dyDescent="0.2">
      <c r="B9488" s="149" t="str">
        <f t="shared" si="644"/>
        <v/>
      </c>
      <c r="D9488" s="144"/>
      <c r="G9488" s="147"/>
      <c r="X9488" s="146"/>
      <c r="Y9488" s="146"/>
      <c r="Z9488" s="199"/>
      <c r="AA9488" s="146"/>
      <c r="AB9488" s="148"/>
    </row>
    <row r="9489" spans="2:28" x14ac:dyDescent="0.2">
      <c r="B9489" s="149" t="str">
        <f t="shared" si="644"/>
        <v/>
      </c>
      <c r="D9489" s="144"/>
      <c r="G9489" s="147"/>
      <c r="X9489" s="146"/>
      <c r="Y9489" s="146"/>
      <c r="Z9489" s="199"/>
      <c r="AA9489" s="146"/>
      <c r="AB9489" s="148"/>
    </row>
    <row r="9490" spans="2:28" x14ac:dyDescent="0.2">
      <c r="B9490" s="149" t="str">
        <f t="shared" si="644"/>
        <v/>
      </c>
      <c r="D9490" s="144"/>
      <c r="G9490" s="147"/>
      <c r="X9490" s="146"/>
      <c r="Y9490" s="146"/>
      <c r="Z9490" s="199"/>
      <c r="AA9490" s="146"/>
      <c r="AB9490" s="148"/>
    </row>
    <row r="9491" spans="2:28" x14ac:dyDescent="0.2">
      <c r="B9491" s="149" t="str">
        <f t="shared" si="644"/>
        <v/>
      </c>
      <c r="D9491" s="144"/>
      <c r="G9491" s="147"/>
      <c r="X9491" s="146"/>
      <c r="Y9491" s="146"/>
      <c r="Z9491" s="199"/>
      <c r="AA9491" s="146"/>
      <c r="AB9491" s="148"/>
    </row>
    <row r="9492" spans="2:28" x14ac:dyDescent="0.2">
      <c r="B9492" s="149" t="str">
        <f t="shared" si="644"/>
        <v/>
      </c>
      <c r="D9492" s="144"/>
      <c r="G9492" s="147"/>
      <c r="X9492" s="146"/>
      <c r="Y9492" s="146"/>
      <c r="Z9492" s="199"/>
      <c r="AA9492" s="146"/>
      <c r="AB9492" s="148"/>
    </row>
    <row r="9493" spans="2:28" x14ac:dyDescent="0.2">
      <c r="B9493" s="149" t="str">
        <f t="shared" si="644"/>
        <v/>
      </c>
      <c r="D9493" s="144"/>
      <c r="G9493" s="147"/>
      <c r="X9493" s="146"/>
      <c r="Y9493" s="146"/>
      <c r="Z9493" s="199"/>
      <c r="AA9493" s="146"/>
      <c r="AB9493" s="148"/>
    </row>
    <row r="9494" spans="2:28" x14ac:dyDescent="0.2">
      <c r="B9494" s="149" t="str">
        <f t="shared" si="644"/>
        <v/>
      </c>
      <c r="D9494" s="144"/>
      <c r="G9494" s="147"/>
      <c r="X9494" s="146"/>
      <c r="Y9494" s="146"/>
      <c r="Z9494" s="199"/>
      <c r="AA9494" s="146"/>
      <c r="AB9494" s="148"/>
    </row>
    <row r="9495" spans="2:28" x14ac:dyDescent="0.2">
      <c r="B9495" s="149" t="str">
        <f t="shared" si="644"/>
        <v/>
      </c>
      <c r="D9495" s="144"/>
      <c r="G9495" s="147"/>
      <c r="X9495" s="146"/>
      <c r="Y9495" s="146"/>
      <c r="Z9495" s="199"/>
      <c r="AA9495" s="146"/>
      <c r="AB9495" s="148"/>
    </row>
    <row r="9496" spans="2:28" x14ac:dyDescent="0.2">
      <c r="B9496" s="149" t="str">
        <f t="shared" si="644"/>
        <v/>
      </c>
      <c r="D9496" s="144"/>
      <c r="G9496" s="147"/>
      <c r="X9496" s="146"/>
      <c r="Y9496" s="146"/>
      <c r="Z9496" s="199"/>
      <c r="AA9496" s="146"/>
      <c r="AB9496" s="148"/>
    </row>
    <row r="9497" spans="2:28" x14ac:dyDescent="0.2">
      <c r="B9497" s="149" t="str">
        <f t="shared" si="644"/>
        <v/>
      </c>
      <c r="D9497" s="144"/>
      <c r="G9497" s="147"/>
      <c r="X9497" s="146"/>
      <c r="Y9497" s="146"/>
      <c r="Z9497" s="199"/>
      <c r="AA9497" s="146"/>
      <c r="AB9497" s="148"/>
    </row>
    <row r="9498" spans="2:28" x14ac:dyDescent="0.2">
      <c r="B9498" s="149" t="str">
        <f t="shared" si="644"/>
        <v/>
      </c>
      <c r="D9498" s="144"/>
      <c r="G9498" s="147"/>
      <c r="X9498" s="146"/>
      <c r="Y9498" s="146"/>
      <c r="Z9498" s="199"/>
      <c r="AA9498" s="146"/>
      <c r="AB9498" s="148"/>
    </row>
    <row r="9499" spans="2:28" x14ac:dyDescent="0.2">
      <c r="B9499" s="149" t="str">
        <f t="shared" si="644"/>
        <v/>
      </c>
      <c r="D9499" s="144"/>
      <c r="G9499" s="147"/>
      <c r="X9499" s="146"/>
      <c r="Y9499" s="146"/>
      <c r="Z9499" s="199"/>
      <c r="AA9499" s="146"/>
      <c r="AB9499" s="148"/>
    </row>
    <row r="9500" spans="2:28" x14ac:dyDescent="0.2">
      <c r="B9500" s="149" t="str">
        <f t="shared" si="644"/>
        <v/>
      </c>
      <c r="D9500" s="144"/>
      <c r="G9500" s="147"/>
      <c r="X9500" s="146"/>
      <c r="Y9500" s="146"/>
      <c r="Z9500" s="199"/>
      <c r="AA9500" s="146"/>
      <c r="AB9500" s="148"/>
    </row>
    <row r="9501" spans="2:28" x14ac:dyDescent="0.2">
      <c r="B9501" s="149" t="str">
        <f t="shared" si="644"/>
        <v/>
      </c>
      <c r="D9501" s="144"/>
      <c r="G9501" s="147"/>
      <c r="X9501" s="146"/>
      <c r="Y9501" s="146"/>
      <c r="Z9501" s="199"/>
      <c r="AA9501" s="146"/>
      <c r="AB9501" s="148"/>
    </row>
    <row r="9502" spans="2:28" x14ac:dyDescent="0.2">
      <c r="B9502" s="149" t="str">
        <f t="shared" si="644"/>
        <v/>
      </c>
      <c r="D9502" s="144"/>
      <c r="G9502" s="147"/>
      <c r="X9502" s="146"/>
      <c r="Y9502" s="146"/>
      <c r="Z9502" s="199"/>
      <c r="AA9502" s="146"/>
      <c r="AB9502" s="148"/>
    </row>
    <row r="9503" spans="2:28" x14ac:dyDescent="0.2">
      <c r="B9503" s="149" t="str">
        <f t="shared" si="644"/>
        <v/>
      </c>
      <c r="D9503" s="144"/>
      <c r="G9503" s="147"/>
      <c r="X9503" s="146"/>
      <c r="Y9503" s="146"/>
      <c r="Z9503" s="199"/>
      <c r="AA9503" s="146"/>
      <c r="AB9503" s="148"/>
    </row>
    <row r="9504" spans="2:28" x14ac:dyDescent="0.2">
      <c r="B9504" s="149" t="str">
        <f t="shared" si="644"/>
        <v/>
      </c>
      <c r="D9504" s="144"/>
      <c r="G9504" s="147"/>
      <c r="X9504" s="146"/>
      <c r="Y9504" s="146"/>
      <c r="Z9504" s="199"/>
      <c r="AA9504" s="146"/>
      <c r="AB9504" s="148"/>
    </row>
    <row r="9505" spans="2:28" x14ac:dyDescent="0.2">
      <c r="B9505" s="149" t="str">
        <f t="shared" si="644"/>
        <v/>
      </c>
      <c r="D9505" s="144"/>
      <c r="G9505" s="147"/>
      <c r="X9505" s="146"/>
      <c r="Y9505" s="146"/>
      <c r="Z9505" s="199"/>
      <c r="AA9505" s="146"/>
      <c r="AB9505" s="148"/>
    </row>
    <row r="9506" spans="2:28" x14ac:dyDescent="0.2">
      <c r="B9506" s="149" t="str">
        <f t="shared" si="644"/>
        <v/>
      </c>
      <c r="D9506" s="144"/>
      <c r="G9506" s="147"/>
      <c r="X9506" s="146"/>
      <c r="Y9506" s="146"/>
      <c r="Z9506" s="199"/>
      <c r="AA9506" s="146"/>
      <c r="AB9506" s="148"/>
    </row>
    <row r="9507" spans="2:28" x14ac:dyDescent="0.2">
      <c r="B9507" s="149" t="str">
        <f t="shared" si="644"/>
        <v/>
      </c>
      <c r="D9507" s="144"/>
      <c r="G9507" s="147"/>
      <c r="X9507" s="146"/>
      <c r="Y9507" s="146"/>
      <c r="Z9507" s="199"/>
      <c r="AA9507" s="146"/>
      <c r="AB9507" s="148"/>
    </row>
    <row r="9508" spans="2:28" x14ac:dyDescent="0.2">
      <c r="B9508" s="149" t="str">
        <f t="shared" si="644"/>
        <v/>
      </c>
      <c r="D9508" s="144"/>
      <c r="G9508" s="147"/>
      <c r="X9508" s="146"/>
      <c r="Y9508" s="146"/>
      <c r="Z9508" s="199"/>
      <c r="AA9508" s="146"/>
      <c r="AB9508" s="148"/>
    </row>
    <row r="9509" spans="2:28" x14ac:dyDescent="0.2">
      <c r="B9509" s="149" t="str">
        <f t="shared" si="644"/>
        <v/>
      </c>
      <c r="D9509" s="144"/>
      <c r="G9509" s="147"/>
      <c r="X9509" s="146"/>
      <c r="Y9509" s="146"/>
      <c r="Z9509" s="199"/>
      <c r="AA9509" s="146"/>
      <c r="AB9509" s="148"/>
    </row>
    <row r="9510" spans="2:28" x14ac:dyDescent="0.2">
      <c r="B9510" s="149" t="str">
        <f t="shared" si="644"/>
        <v/>
      </c>
      <c r="D9510" s="144"/>
      <c r="G9510" s="147"/>
      <c r="X9510" s="146"/>
      <c r="Y9510" s="146"/>
      <c r="Z9510" s="199"/>
      <c r="AA9510" s="146"/>
      <c r="AB9510" s="148"/>
    </row>
    <row r="9511" spans="2:28" x14ac:dyDescent="0.2">
      <c r="B9511" s="149" t="str">
        <f t="shared" si="644"/>
        <v/>
      </c>
      <c r="D9511" s="144"/>
      <c r="G9511" s="147"/>
      <c r="X9511" s="146"/>
      <c r="Y9511" s="146"/>
      <c r="Z9511" s="199"/>
      <c r="AA9511" s="146"/>
      <c r="AB9511" s="148"/>
    </row>
    <row r="9512" spans="2:28" x14ac:dyDescent="0.2">
      <c r="B9512" s="149" t="str">
        <f t="shared" si="644"/>
        <v/>
      </c>
      <c r="D9512" s="144"/>
      <c r="G9512" s="147"/>
      <c r="X9512" s="146"/>
      <c r="Y9512" s="146"/>
      <c r="Z9512" s="199"/>
      <c r="AA9512" s="146"/>
      <c r="AB9512" s="148"/>
    </row>
    <row r="9513" spans="2:28" x14ac:dyDescent="0.2">
      <c r="B9513" s="149" t="str">
        <f t="shared" si="644"/>
        <v/>
      </c>
      <c r="D9513" s="144"/>
      <c r="G9513" s="147"/>
      <c r="X9513" s="146"/>
      <c r="Y9513" s="146"/>
      <c r="Z9513" s="199"/>
      <c r="AA9513" s="146"/>
      <c r="AB9513" s="148"/>
    </row>
    <row r="9514" spans="2:28" x14ac:dyDescent="0.2">
      <c r="B9514" s="149" t="str">
        <f t="shared" si="644"/>
        <v/>
      </c>
      <c r="D9514" s="144"/>
      <c r="G9514" s="147"/>
      <c r="X9514" s="146"/>
      <c r="Y9514" s="146"/>
      <c r="Z9514" s="199"/>
      <c r="AA9514" s="146"/>
      <c r="AB9514" s="148"/>
    </row>
    <row r="9515" spans="2:28" x14ac:dyDescent="0.2">
      <c r="B9515" s="149" t="str">
        <f t="shared" si="644"/>
        <v/>
      </c>
      <c r="D9515" s="144"/>
      <c r="G9515" s="147"/>
      <c r="X9515" s="146"/>
      <c r="Y9515" s="146"/>
      <c r="Z9515" s="199"/>
      <c r="AA9515" s="146"/>
      <c r="AB9515" s="148"/>
    </row>
    <row r="9516" spans="2:28" x14ac:dyDescent="0.2">
      <c r="B9516" s="149" t="str">
        <f t="shared" si="644"/>
        <v/>
      </c>
      <c r="D9516" s="144"/>
      <c r="G9516" s="147"/>
      <c r="X9516" s="146"/>
      <c r="Y9516" s="146"/>
      <c r="Z9516" s="199"/>
      <c r="AA9516" s="146"/>
      <c r="AB9516" s="148"/>
    </row>
    <row r="9517" spans="2:28" x14ac:dyDescent="0.2">
      <c r="B9517" s="149" t="str">
        <f t="shared" si="644"/>
        <v/>
      </c>
      <c r="D9517" s="144"/>
      <c r="G9517" s="147"/>
      <c r="X9517" s="146"/>
      <c r="Y9517" s="146"/>
      <c r="Z9517" s="199"/>
      <c r="AA9517" s="146"/>
      <c r="AB9517" s="148"/>
    </row>
    <row r="9518" spans="2:28" x14ac:dyDescent="0.2">
      <c r="B9518" s="149" t="str">
        <f t="shared" si="644"/>
        <v/>
      </c>
      <c r="D9518" s="144"/>
      <c r="G9518" s="147"/>
      <c r="X9518" s="146"/>
      <c r="Y9518" s="146"/>
      <c r="Z9518" s="199"/>
      <c r="AA9518" s="146"/>
      <c r="AB9518" s="148"/>
    </row>
    <row r="9519" spans="2:28" x14ac:dyDescent="0.2">
      <c r="B9519" s="149" t="str">
        <f t="shared" si="644"/>
        <v/>
      </c>
      <c r="D9519" s="144"/>
      <c r="G9519" s="147"/>
      <c r="X9519" s="146"/>
      <c r="Y9519" s="146"/>
      <c r="Z9519" s="199"/>
      <c r="AA9519" s="146"/>
      <c r="AB9519" s="148"/>
    </row>
    <row r="9520" spans="2:28" x14ac:dyDescent="0.2">
      <c r="B9520" s="149" t="str">
        <f t="shared" si="644"/>
        <v/>
      </c>
      <c r="D9520" s="144"/>
      <c r="G9520" s="147"/>
      <c r="X9520" s="146"/>
      <c r="Y9520" s="146"/>
      <c r="Z9520" s="199"/>
      <c r="AA9520" s="146"/>
      <c r="AB9520" s="148"/>
    </row>
    <row r="9521" spans="2:28" x14ac:dyDescent="0.2">
      <c r="B9521" s="149" t="str">
        <f t="shared" si="644"/>
        <v/>
      </c>
      <c r="D9521" s="144"/>
      <c r="G9521" s="147"/>
      <c r="X9521" s="146"/>
      <c r="Y9521" s="146"/>
      <c r="Z9521" s="199"/>
      <c r="AA9521" s="146"/>
      <c r="AB9521" s="148"/>
    </row>
    <row r="9522" spans="2:28" x14ac:dyDescent="0.2">
      <c r="B9522" s="149" t="str">
        <f t="shared" si="644"/>
        <v/>
      </c>
      <c r="D9522" s="144"/>
      <c r="G9522" s="147"/>
      <c r="X9522" s="146"/>
      <c r="Y9522" s="146"/>
      <c r="Z9522" s="199"/>
      <c r="AA9522" s="146"/>
      <c r="AB9522" s="148"/>
    </row>
    <row r="9523" spans="2:28" x14ac:dyDescent="0.2">
      <c r="B9523" s="149" t="str">
        <f t="shared" si="644"/>
        <v/>
      </c>
      <c r="D9523" s="144"/>
      <c r="G9523" s="147"/>
      <c r="X9523" s="146"/>
      <c r="Y9523" s="146"/>
      <c r="Z9523" s="199"/>
      <c r="AA9523" s="146"/>
      <c r="AB9523" s="148"/>
    </row>
    <row r="9524" spans="2:28" x14ac:dyDescent="0.2">
      <c r="B9524" s="149" t="str">
        <f t="shared" si="644"/>
        <v/>
      </c>
      <c r="D9524" s="144"/>
      <c r="G9524" s="147"/>
      <c r="X9524" s="146"/>
      <c r="Y9524" s="146"/>
      <c r="Z9524" s="199"/>
      <c r="AA9524" s="146"/>
      <c r="AB9524" s="148"/>
    </row>
    <row r="9525" spans="2:28" x14ac:dyDescent="0.2">
      <c r="B9525" s="149" t="str">
        <f t="shared" si="644"/>
        <v/>
      </c>
      <c r="D9525" s="144"/>
      <c r="G9525" s="147"/>
      <c r="X9525" s="146"/>
      <c r="Y9525" s="146"/>
      <c r="Z9525" s="199"/>
      <c r="AA9525" s="146"/>
      <c r="AB9525" s="148"/>
    </row>
    <row r="9526" spans="2:28" x14ac:dyDescent="0.2">
      <c r="B9526" s="149" t="str">
        <f t="shared" ref="B9526:B9589" si="645">IF(D9526="","",B9525+$N$5/24+0.000000001)</f>
        <v/>
      </c>
      <c r="D9526" s="144"/>
      <c r="G9526" s="147"/>
      <c r="X9526" s="146"/>
      <c r="Y9526" s="146"/>
      <c r="Z9526" s="199"/>
      <c r="AA9526" s="146"/>
      <c r="AB9526" s="148"/>
    </row>
    <row r="9527" spans="2:28" x14ac:dyDescent="0.2">
      <c r="B9527" s="149" t="str">
        <f t="shared" si="645"/>
        <v/>
      </c>
      <c r="D9527" s="144"/>
      <c r="G9527" s="147"/>
      <c r="X9527" s="146"/>
      <c r="Y9527" s="146"/>
      <c r="Z9527" s="199"/>
      <c r="AA9527" s="146"/>
      <c r="AB9527" s="148"/>
    </row>
    <row r="9528" spans="2:28" x14ac:dyDescent="0.2">
      <c r="B9528" s="149" t="str">
        <f t="shared" si="645"/>
        <v/>
      </c>
      <c r="D9528" s="144"/>
      <c r="G9528" s="147"/>
      <c r="X9528" s="146"/>
      <c r="Y9528" s="146"/>
      <c r="Z9528" s="199"/>
      <c r="AA9528" s="146"/>
      <c r="AB9528" s="148"/>
    </row>
    <row r="9529" spans="2:28" x14ac:dyDescent="0.2">
      <c r="B9529" s="149" t="str">
        <f t="shared" si="645"/>
        <v/>
      </c>
      <c r="D9529" s="144"/>
      <c r="G9529" s="147"/>
      <c r="X9529" s="146"/>
      <c r="Y9529" s="146"/>
      <c r="Z9529" s="199"/>
      <c r="AA9529" s="146"/>
      <c r="AB9529" s="148"/>
    </row>
    <row r="9530" spans="2:28" x14ac:dyDescent="0.2">
      <c r="B9530" s="149" t="str">
        <f t="shared" si="645"/>
        <v/>
      </c>
      <c r="D9530" s="144"/>
      <c r="G9530" s="147"/>
      <c r="X9530" s="146"/>
      <c r="Y9530" s="146"/>
      <c r="Z9530" s="199"/>
      <c r="AA9530" s="146"/>
      <c r="AB9530" s="148"/>
    </row>
    <row r="9531" spans="2:28" x14ac:dyDescent="0.2">
      <c r="B9531" s="149" t="str">
        <f t="shared" si="645"/>
        <v/>
      </c>
      <c r="D9531" s="144"/>
      <c r="G9531" s="147"/>
      <c r="X9531" s="146"/>
      <c r="Y9531" s="146"/>
      <c r="Z9531" s="199"/>
      <c r="AA9531" s="146"/>
      <c r="AB9531" s="148"/>
    </row>
    <row r="9532" spans="2:28" x14ac:dyDescent="0.2">
      <c r="B9532" s="149" t="str">
        <f t="shared" si="645"/>
        <v/>
      </c>
      <c r="D9532" s="144"/>
      <c r="G9532" s="147"/>
      <c r="X9532" s="146"/>
      <c r="Y9532" s="146"/>
      <c r="Z9532" s="199"/>
      <c r="AA9532" s="146"/>
      <c r="AB9532" s="148"/>
    </row>
    <row r="9533" spans="2:28" x14ac:dyDescent="0.2">
      <c r="B9533" s="149" t="str">
        <f t="shared" si="645"/>
        <v/>
      </c>
      <c r="D9533" s="144"/>
      <c r="G9533" s="147"/>
      <c r="X9533" s="146"/>
      <c r="Y9533" s="146"/>
      <c r="Z9533" s="199"/>
      <c r="AA9533" s="146"/>
      <c r="AB9533" s="148"/>
    </row>
    <row r="9534" spans="2:28" x14ac:dyDescent="0.2">
      <c r="B9534" s="149" t="str">
        <f t="shared" si="645"/>
        <v/>
      </c>
      <c r="D9534" s="144"/>
      <c r="G9534" s="147"/>
      <c r="X9534" s="146"/>
      <c r="Y9534" s="146"/>
      <c r="Z9534" s="199"/>
      <c r="AA9534" s="146"/>
      <c r="AB9534" s="148"/>
    </row>
    <row r="9535" spans="2:28" x14ac:dyDescent="0.2">
      <c r="B9535" s="149" t="str">
        <f t="shared" si="645"/>
        <v/>
      </c>
      <c r="D9535" s="144"/>
      <c r="G9535" s="147"/>
      <c r="X9535" s="146"/>
      <c r="Y9535" s="146"/>
      <c r="Z9535" s="199"/>
      <c r="AA9535" s="146"/>
      <c r="AB9535" s="148"/>
    </row>
    <row r="9536" spans="2:28" x14ac:dyDescent="0.2">
      <c r="B9536" s="149" t="str">
        <f t="shared" si="645"/>
        <v/>
      </c>
      <c r="D9536" s="144"/>
      <c r="G9536" s="147"/>
      <c r="X9536" s="146"/>
      <c r="Y9536" s="146"/>
      <c r="Z9536" s="199"/>
      <c r="AA9536" s="146"/>
      <c r="AB9536" s="148"/>
    </row>
    <row r="9537" spans="2:28" x14ac:dyDescent="0.2">
      <c r="B9537" s="149" t="str">
        <f t="shared" si="645"/>
        <v/>
      </c>
      <c r="D9537" s="144"/>
      <c r="G9537" s="147"/>
      <c r="X9537" s="146"/>
      <c r="Y9537" s="146"/>
      <c r="Z9537" s="199"/>
      <c r="AA9537" s="146"/>
      <c r="AB9537" s="148"/>
    </row>
    <row r="9538" spans="2:28" x14ac:dyDescent="0.2">
      <c r="B9538" s="149" t="str">
        <f t="shared" si="645"/>
        <v/>
      </c>
      <c r="D9538" s="144"/>
      <c r="G9538" s="147"/>
      <c r="X9538" s="146"/>
      <c r="Y9538" s="146"/>
      <c r="Z9538" s="199"/>
      <c r="AA9538" s="146"/>
      <c r="AB9538" s="148"/>
    </row>
    <row r="9539" spans="2:28" x14ac:dyDescent="0.2">
      <c r="B9539" s="149" t="str">
        <f t="shared" si="645"/>
        <v/>
      </c>
      <c r="D9539" s="144"/>
      <c r="G9539" s="147"/>
      <c r="X9539" s="146"/>
      <c r="Y9539" s="146"/>
      <c r="Z9539" s="199"/>
      <c r="AA9539" s="146"/>
      <c r="AB9539" s="148"/>
    </row>
    <row r="9540" spans="2:28" x14ac:dyDescent="0.2">
      <c r="B9540" s="149" t="str">
        <f t="shared" si="645"/>
        <v/>
      </c>
      <c r="D9540" s="144"/>
      <c r="G9540" s="147"/>
      <c r="X9540" s="146"/>
      <c r="Y9540" s="146"/>
      <c r="Z9540" s="199"/>
      <c r="AA9540" s="146"/>
      <c r="AB9540" s="148"/>
    </row>
    <row r="9541" spans="2:28" x14ac:dyDescent="0.2">
      <c r="B9541" s="149" t="str">
        <f t="shared" si="645"/>
        <v/>
      </c>
      <c r="D9541" s="144"/>
      <c r="G9541" s="147"/>
      <c r="X9541" s="146"/>
      <c r="Y9541" s="146"/>
      <c r="Z9541" s="199"/>
      <c r="AA9541" s="146"/>
      <c r="AB9541" s="148"/>
    </row>
    <row r="9542" spans="2:28" x14ac:dyDescent="0.2">
      <c r="B9542" s="149" t="str">
        <f t="shared" si="645"/>
        <v/>
      </c>
      <c r="D9542" s="144"/>
      <c r="G9542" s="147"/>
      <c r="X9542" s="146"/>
      <c r="Y9542" s="146"/>
      <c r="Z9542" s="199"/>
      <c r="AA9542" s="146"/>
      <c r="AB9542" s="148"/>
    </row>
    <row r="9543" spans="2:28" x14ac:dyDescent="0.2">
      <c r="B9543" s="149" t="str">
        <f t="shared" si="645"/>
        <v/>
      </c>
      <c r="D9543" s="144"/>
      <c r="G9543" s="147"/>
      <c r="X9543" s="146"/>
      <c r="Y9543" s="146"/>
      <c r="Z9543" s="199"/>
      <c r="AA9543" s="146"/>
      <c r="AB9543" s="148"/>
    </row>
    <row r="9544" spans="2:28" x14ac:dyDescent="0.2">
      <c r="B9544" s="149" t="str">
        <f t="shared" si="645"/>
        <v/>
      </c>
      <c r="D9544" s="144"/>
      <c r="G9544" s="147"/>
      <c r="X9544" s="146"/>
      <c r="Y9544" s="146"/>
      <c r="Z9544" s="199"/>
      <c r="AA9544" s="146"/>
      <c r="AB9544" s="148"/>
    </row>
    <row r="9545" spans="2:28" x14ac:dyDescent="0.2">
      <c r="B9545" s="149" t="str">
        <f t="shared" si="645"/>
        <v/>
      </c>
      <c r="D9545" s="144"/>
      <c r="G9545" s="147"/>
      <c r="X9545" s="146"/>
      <c r="Y9545" s="146"/>
      <c r="Z9545" s="199"/>
      <c r="AA9545" s="146"/>
      <c r="AB9545" s="148"/>
    </row>
    <row r="9546" spans="2:28" x14ac:dyDescent="0.2">
      <c r="B9546" s="149" t="str">
        <f t="shared" si="645"/>
        <v/>
      </c>
      <c r="D9546" s="144"/>
      <c r="G9546" s="147"/>
      <c r="X9546" s="146"/>
      <c r="Y9546" s="146"/>
      <c r="Z9546" s="199"/>
      <c r="AA9546" s="146"/>
      <c r="AB9546" s="148"/>
    </row>
    <row r="9547" spans="2:28" x14ac:dyDescent="0.2">
      <c r="B9547" s="149" t="str">
        <f t="shared" si="645"/>
        <v/>
      </c>
      <c r="D9547" s="144"/>
      <c r="G9547" s="147"/>
      <c r="X9547" s="146"/>
      <c r="Y9547" s="146"/>
      <c r="Z9547" s="199"/>
      <c r="AA9547" s="146"/>
      <c r="AB9547" s="148"/>
    </row>
    <row r="9548" spans="2:28" x14ac:dyDescent="0.2">
      <c r="B9548" s="149" t="str">
        <f t="shared" si="645"/>
        <v/>
      </c>
      <c r="D9548" s="144"/>
      <c r="G9548" s="147"/>
      <c r="X9548" s="146"/>
      <c r="Y9548" s="146"/>
      <c r="Z9548" s="199"/>
      <c r="AA9548" s="146"/>
      <c r="AB9548" s="148"/>
    </row>
    <row r="9549" spans="2:28" x14ac:dyDescent="0.2">
      <c r="B9549" s="149" t="str">
        <f t="shared" si="645"/>
        <v/>
      </c>
      <c r="D9549" s="144"/>
      <c r="G9549" s="147"/>
      <c r="X9549" s="146"/>
      <c r="Y9549" s="146"/>
      <c r="Z9549" s="199"/>
      <c r="AA9549" s="146"/>
      <c r="AB9549" s="148"/>
    </row>
    <row r="9550" spans="2:28" x14ac:dyDescent="0.2">
      <c r="B9550" s="149" t="str">
        <f t="shared" si="645"/>
        <v/>
      </c>
      <c r="D9550" s="144"/>
      <c r="G9550" s="147"/>
      <c r="X9550" s="146"/>
      <c r="Y9550" s="146"/>
      <c r="Z9550" s="199"/>
      <c r="AA9550" s="146"/>
      <c r="AB9550" s="148"/>
    </row>
    <row r="9551" spans="2:28" x14ac:dyDescent="0.2">
      <c r="B9551" s="149" t="str">
        <f t="shared" si="645"/>
        <v/>
      </c>
      <c r="D9551" s="144"/>
      <c r="G9551" s="147"/>
      <c r="X9551" s="146"/>
      <c r="Y9551" s="146"/>
      <c r="Z9551" s="199"/>
      <c r="AA9551" s="146"/>
      <c r="AB9551" s="148"/>
    </row>
    <row r="9552" spans="2:28" x14ac:dyDescent="0.2">
      <c r="B9552" s="149" t="str">
        <f t="shared" si="645"/>
        <v/>
      </c>
      <c r="D9552" s="144"/>
      <c r="G9552" s="147"/>
      <c r="X9552" s="146"/>
      <c r="Y9552" s="146"/>
      <c r="Z9552" s="199"/>
      <c r="AA9552" s="146"/>
      <c r="AB9552" s="148"/>
    </row>
    <row r="9553" spans="2:28" x14ac:dyDescent="0.2">
      <c r="B9553" s="149" t="str">
        <f t="shared" si="645"/>
        <v/>
      </c>
      <c r="D9553" s="144"/>
      <c r="G9553" s="147"/>
      <c r="X9553" s="146"/>
      <c r="Y9553" s="146"/>
      <c r="Z9553" s="199"/>
      <c r="AA9553" s="146"/>
      <c r="AB9553" s="148"/>
    </row>
    <row r="9554" spans="2:28" x14ac:dyDescent="0.2">
      <c r="B9554" s="149" t="str">
        <f t="shared" si="645"/>
        <v/>
      </c>
      <c r="D9554" s="144"/>
      <c r="G9554" s="147"/>
      <c r="X9554" s="146"/>
      <c r="Y9554" s="146"/>
      <c r="Z9554" s="199"/>
      <c r="AA9554" s="146"/>
      <c r="AB9554" s="148"/>
    </row>
    <row r="9555" spans="2:28" x14ac:dyDescent="0.2">
      <c r="B9555" s="149" t="str">
        <f t="shared" si="645"/>
        <v/>
      </c>
      <c r="D9555" s="144"/>
      <c r="G9555" s="147"/>
      <c r="X9555" s="146"/>
      <c r="Y9555" s="146"/>
      <c r="Z9555" s="199"/>
      <c r="AA9555" s="146"/>
      <c r="AB9555" s="148"/>
    </row>
    <row r="9556" spans="2:28" x14ac:dyDescent="0.2">
      <c r="B9556" s="149" t="str">
        <f t="shared" si="645"/>
        <v/>
      </c>
      <c r="D9556" s="144"/>
      <c r="G9556" s="147"/>
      <c r="X9556" s="146"/>
      <c r="Y9556" s="146"/>
      <c r="Z9556" s="199"/>
      <c r="AA9556" s="146"/>
      <c r="AB9556" s="148"/>
    </row>
    <row r="9557" spans="2:28" x14ac:dyDescent="0.2">
      <c r="B9557" s="149" t="str">
        <f t="shared" si="645"/>
        <v/>
      </c>
      <c r="D9557" s="144"/>
      <c r="G9557" s="147"/>
      <c r="X9557" s="146"/>
      <c r="Y9557" s="146"/>
      <c r="Z9557" s="199"/>
      <c r="AA9557" s="146"/>
      <c r="AB9557" s="148"/>
    </row>
    <row r="9558" spans="2:28" x14ac:dyDescent="0.2">
      <c r="B9558" s="149" t="str">
        <f t="shared" si="645"/>
        <v/>
      </c>
      <c r="D9558" s="144"/>
      <c r="G9558" s="147"/>
      <c r="X9558" s="146"/>
      <c r="Y9558" s="146"/>
      <c r="Z9558" s="199"/>
      <c r="AA9558" s="146"/>
      <c r="AB9558" s="148"/>
    </row>
    <row r="9559" spans="2:28" x14ac:dyDescent="0.2">
      <c r="B9559" s="149" t="str">
        <f t="shared" si="645"/>
        <v/>
      </c>
      <c r="D9559" s="144"/>
      <c r="G9559" s="147"/>
      <c r="X9559" s="146"/>
      <c r="Y9559" s="146"/>
      <c r="Z9559" s="199"/>
      <c r="AA9559" s="146"/>
      <c r="AB9559" s="148"/>
    </row>
    <row r="9560" spans="2:28" x14ac:dyDescent="0.2">
      <c r="B9560" s="149" t="str">
        <f t="shared" si="645"/>
        <v/>
      </c>
      <c r="D9560" s="144"/>
      <c r="G9560" s="147"/>
      <c r="X9560" s="146"/>
      <c r="Y9560" s="146"/>
      <c r="Z9560" s="199"/>
      <c r="AA9560" s="146"/>
      <c r="AB9560" s="148"/>
    </row>
    <row r="9561" spans="2:28" x14ac:dyDescent="0.2">
      <c r="B9561" s="149" t="str">
        <f t="shared" si="645"/>
        <v/>
      </c>
      <c r="D9561" s="144"/>
      <c r="G9561" s="147"/>
      <c r="X9561" s="146"/>
      <c r="Y9561" s="146"/>
      <c r="Z9561" s="199"/>
      <c r="AA9561" s="146"/>
      <c r="AB9561" s="148"/>
    </row>
    <row r="9562" spans="2:28" x14ac:dyDescent="0.2">
      <c r="B9562" s="149" t="str">
        <f t="shared" si="645"/>
        <v/>
      </c>
      <c r="D9562" s="144"/>
      <c r="G9562" s="147"/>
      <c r="X9562" s="146"/>
      <c r="Y9562" s="146"/>
      <c r="Z9562" s="199"/>
      <c r="AA9562" s="146"/>
      <c r="AB9562" s="148"/>
    </row>
    <row r="9563" spans="2:28" x14ac:dyDescent="0.2">
      <c r="B9563" s="149" t="str">
        <f t="shared" si="645"/>
        <v/>
      </c>
      <c r="D9563" s="144"/>
      <c r="G9563" s="147"/>
      <c r="X9563" s="146"/>
      <c r="Y9563" s="146"/>
      <c r="Z9563" s="199"/>
      <c r="AA9563" s="146"/>
      <c r="AB9563" s="148"/>
    </row>
    <row r="9564" spans="2:28" x14ac:dyDescent="0.2">
      <c r="B9564" s="149" t="str">
        <f t="shared" si="645"/>
        <v/>
      </c>
      <c r="D9564" s="144"/>
      <c r="G9564" s="147"/>
      <c r="X9564" s="146"/>
      <c r="Y9564" s="146"/>
      <c r="Z9564" s="199"/>
      <c r="AA9564" s="146"/>
      <c r="AB9564" s="148"/>
    </row>
    <row r="9565" spans="2:28" x14ac:dyDescent="0.2">
      <c r="B9565" s="149" t="str">
        <f t="shared" si="645"/>
        <v/>
      </c>
      <c r="D9565" s="144"/>
      <c r="G9565" s="147"/>
      <c r="X9565" s="146"/>
      <c r="Y9565" s="146"/>
      <c r="Z9565" s="199"/>
      <c r="AA9565" s="146"/>
      <c r="AB9565" s="148"/>
    </row>
    <row r="9566" spans="2:28" x14ac:dyDescent="0.2">
      <c r="B9566" s="149" t="str">
        <f t="shared" si="645"/>
        <v/>
      </c>
      <c r="D9566" s="144"/>
      <c r="G9566" s="147"/>
      <c r="X9566" s="146"/>
      <c r="Y9566" s="146"/>
      <c r="Z9566" s="199"/>
      <c r="AA9566" s="146"/>
      <c r="AB9566" s="148"/>
    </row>
    <row r="9567" spans="2:28" x14ac:dyDescent="0.2">
      <c r="B9567" s="149" t="str">
        <f t="shared" si="645"/>
        <v/>
      </c>
      <c r="D9567" s="144"/>
      <c r="G9567" s="147"/>
      <c r="X9567" s="146"/>
      <c r="Y9567" s="146"/>
      <c r="Z9567" s="199"/>
      <c r="AA9567" s="146"/>
      <c r="AB9567" s="148"/>
    </row>
    <row r="9568" spans="2:28" x14ac:dyDescent="0.2">
      <c r="B9568" s="149" t="str">
        <f t="shared" si="645"/>
        <v/>
      </c>
      <c r="D9568" s="144"/>
      <c r="G9568" s="147"/>
      <c r="X9568" s="146"/>
      <c r="Y9568" s="146"/>
      <c r="Z9568" s="199"/>
      <c r="AA9568" s="146"/>
      <c r="AB9568" s="148"/>
    </row>
    <row r="9569" spans="2:28" x14ac:dyDescent="0.2">
      <c r="B9569" s="149" t="str">
        <f t="shared" si="645"/>
        <v/>
      </c>
      <c r="D9569" s="144"/>
      <c r="G9569" s="147"/>
      <c r="X9569" s="146"/>
      <c r="Y9569" s="146"/>
      <c r="Z9569" s="199"/>
      <c r="AA9569" s="146"/>
      <c r="AB9569" s="148"/>
    </row>
    <row r="9570" spans="2:28" x14ac:dyDescent="0.2">
      <c r="B9570" s="149" t="str">
        <f t="shared" si="645"/>
        <v/>
      </c>
      <c r="D9570" s="144"/>
      <c r="G9570" s="147"/>
      <c r="X9570" s="146"/>
      <c r="Y9570" s="146"/>
      <c r="Z9570" s="199"/>
      <c r="AA9570" s="146"/>
      <c r="AB9570" s="148"/>
    </row>
    <row r="9571" spans="2:28" x14ac:dyDescent="0.2">
      <c r="B9571" s="149" t="str">
        <f t="shared" si="645"/>
        <v/>
      </c>
      <c r="D9571" s="144"/>
      <c r="G9571" s="147"/>
      <c r="X9571" s="146"/>
      <c r="Y9571" s="146"/>
      <c r="Z9571" s="199"/>
      <c r="AA9571" s="146"/>
      <c r="AB9571" s="148"/>
    </row>
    <row r="9572" spans="2:28" x14ac:dyDescent="0.2">
      <c r="B9572" s="149" t="str">
        <f t="shared" si="645"/>
        <v/>
      </c>
      <c r="D9572" s="144"/>
      <c r="G9572" s="147"/>
      <c r="X9572" s="146"/>
      <c r="Y9572" s="146"/>
      <c r="Z9572" s="199"/>
      <c r="AA9572" s="146"/>
      <c r="AB9572" s="148"/>
    </row>
    <row r="9573" spans="2:28" x14ac:dyDescent="0.2">
      <c r="B9573" s="149" t="str">
        <f t="shared" si="645"/>
        <v/>
      </c>
      <c r="D9573" s="144"/>
      <c r="G9573" s="147"/>
      <c r="X9573" s="146"/>
      <c r="Y9573" s="146"/>
      <c r="Z9573" s="199"/>
      <c r="AA9573" s="146"/>
      <c r="AB9573" s="148"/>
    </row>
    <row r="9574" spans="2:28" x14ac:dyDescent="0.2">
      <c r="B9574" s="149" t="str">
        <f t="shared" si="645"/>
        <v/>
      </c>
      <c r="D9574" s="144"/>
      <c r="G9574" s="147"/>
      <c r="X9574" s="146"/>
      <c r="Y9574" s="146"/>
      <c r="Z9574" s="199"/>
      <c r="AA9574" s="146"/>
      <c r="AB9574" s="148"/>
    </row>
    <row r="9575" spans="2:28" x14ac:dyDescent="0.2">
      <c r="B9575" s="149" t="str">
        <f t="shared" si="645"/>
        <v/>
      </c>
      <c r="D9575" s="144"/>
      <c r="G9575" s="147"/>
      <c r="X9575" s="146"/>
      <c r="Y9575" s="146"/>
      <c r="Z9575" s="199"/>
      <c r="AA9575" s="146"/>
      <c r="AB9575" s="148"/>
    </row>
    <row r="9576" spans="2:28" x14ac:dyDescent="0.2">
      <c r="B9576" s="149" t="str">
        <f t="shared" si="645"/>
        <v/>
      </c>
      <c r="D9576" s="144"/>
      <c r="G9576" s="147"/>
      <c r="X9576" s="146"/>
      <c r="Y9576" s="146"/>
      <c r="Z9576" s="199"/>
      <c r="AA9576" s="146"/>
      <c r="AB9576" s="148"/>
    </row>
    <row r="9577" spans="2:28" x14ac:dyDescent="0.2">
      <c r="B9577" s="149" t="str">
        <f t="shared" si="645"/>
        <v/>
      </c>
      <c r="D9577" s="144"/>
      <c r="G9577" s="147"/>
      <c r="X9577" s="146"/>
      <c r="Y9577" s="146"/>
      <c r="Z9577" s="199"/>
      <c r="AA9577" s="146"/>
      <c r="AB9577" s="148"/>
    </row>
    <row r="9578" spans="2:28" x14ac:dyDescent="0.2">
      <c r="B9578" s="149" t="str">
        <f t="shared" si="645"/>
        <v/>
      </c>
      <c r="D9578" s="144"/>
      <c r="G9578" s="147"/>
      <c r="X9578" s="146"/>
      <c r="Y9578" s="146"/>
      <c r="Z9578" s="199"/>
      <c r="AA9578" s="146"/>
      <c r="AB9578" s="148"/>
    </row>
    <row r="9579" spans="2:28" x14ac:dyDescent="0.2">
      <c r="B9579" s="149" t="str">
        <f t="shared" si="645"/>
        <v/>
      </c>
      <c r="D9579" s="144"/>
      <c r="G9579" s="147"/>
      <c r="X9579" s="146"/>
      <c r="Y9579" s="146"/>
      <c r="Z9579" s="199"/>
      <c r="AA9579" s="146"/>
      <c r="AB9579" s="148"/>
    </row>
    <row r="9580" spans="2:28" x14ac:dyDescent="0.2">
      <c r="B9580" s="149" t="str">
        <f t="shared" si="645"/>
        <v/>
      </c>
      <c r="D9580" s="144"/>
      <c r="G9580" s="147"/>
      <c r="X9580" s="146"/>
      <c r="Y9580" s="146"/>
      <c r="Z9580" s="199"/>
      <c r="AA9580" s="146"/>
      <c r="AB9580" s="148"/>
    </row>
    <row r="9581" spans="2:28" x14ac:dyDescent="0.2">
      <c r="B9581" s="149" t="str">
        <f t="shared" si="645"/>
        <v/>
      </c>
      <c r="D9581" s="144"/>
      <c r="G9581" s="147"/>
      <c r="X9581" s="146"/>
      <c r="Y9581" s="146"/>
      <c r="Z9581" s="199"/>
      <c r="AA9581" s="146"/>
      <c r="AB9581" s="148"/>
    </row>
    <row r="9582" spans="2:28" x14ac:dyDescent="0.2">
      <c r="B9582" s="149" t="str">
        <f t="shared" si="645"/>
        <v/>
      </c>
      <c r="D9582" s="144"/>
      <c r="G9582" s="147"/>
      <c r="X9582" s="146"/>
      <c r="Y9582" s="146"/>
      <c r="Z9582" s="199"/>
      <c r="AA9582" s="146"/>
      <c r="AB9582" s="148"/>
    </row>
    <row r="9583" spans="2:28" x14ac:dyDescent="0.2">
      <c r="B9583" s="149" t="str">
        <f t="shared" si="645"/>
        <v/>
      </c>
      <c r="D9583" s="144"/>
      <c r="G9583" s="147"/>
      <c r="X9583" s="146"/>
      <c r="Y9583" s="146"/>
      <c r="Z9583" s="199"/>
      <c r="AA9583" s="146"/>
      <c r="AB9583" s="148"/>
    </row>
    <row r="9584" spans="2:28" x14ac:dyDescent="0.2">
      <c r="B9584" s="149" t="str">
        <f t="shared" si="645"/>
        <v/>
      </c>
      <c r="D9584" s="144"/>
      <c r="G9584" s="147"/>
      <c r="X9584" s="146"/>
      <c r="Y9584" s="146"/>
      <c r="Z9584" s="199"/>
      <c r="AA9584" s="146"/>
      <c r="AB9584" s="148"/>
    </row>
    <row r="9585" spans="2:28" x14ac:dyDescent="0.2">
      <c r="B9585" s="149" t="str">
        <f t="shared" si="645"/>
        <v/>
      </c>
      <c r="D9585" s="144"/>
      <c r="G9585" s="147"/>
      <c r="X9585" s="146"/>
      <c r="Y9585" s="146"/>
      <c r="Z9585" s="199"/>
      <c r="AA9585" s="146"/>
      <c r="AB9585" s="148"/>
    </row>
    <row r="9586" spans="2:28" x14ac:dyDescent="0.2">
      <c r="B9586" s="149" t="str">
        <f t="shared" si="645"/>
        <v/>
      </c>
      <c r="D9586" s="144"/>
      <c r="G9586" s="147"/>
      <c r="X9586" s="146"/>
      <c r="Y9586" s="146"/>
      <c r="Z9586" s="199"/>
      <c r="AA9586" s="146"/>
      <c r="AB9586" s="148"/>
    </row>
    <row r="9587" spans="2:28" x14ac:dyDescent="0.2">
      <c r="B9587" s="149" t="str">
        <f t="shared" si="645"/>
        <v/>
      </c>
      <c r="D9587" s="144"/>
      <c r="G9587" s="147"/>
      <c r="X9587" s="146"/>
      <c r="Y9587" s="146"/>
      <c r="Z9587" s="199"/>
      <c r="AA9587" s="146"/>
      <c r="AB9587" s="148"/>
    </row>
    <row r="9588" spans="2:28" x14ac:dyDescent="0.2">
      <c r="B9588" s="149" t="str">
        <f t="shared" si="645"/>
        <v/>
      </c>
      <c r="D9588" s="144"/>
      <c r="G9588" s="147"/>
      <c r="X9588" s="146"/>
      <c r="Y9588" s="146"/>
      <c r="Z9588" s="199"/>
      <c r="AA9588" s="146"/>
      <c r="AB9588" s="148"/>
    </row>
    <row r="9589" spans="2:28" x14ac:dyDescent="0.2">
      <c r="B9589" s="149" t="str">
        <f t="shared" si="645"/>
        <v/>
      </c>
      <c r="D9589" s="144"/>
      <c r="G9589" s="147"/>
      <c r="X9589" s="146"/>
      <c r="Y9589" s="146"/>
      <c r="Z9589" s="199"/>
      <c r="AA9589" s="146"/>
      <c r="AB9589" s="148"/>
    </row>
    <row r="9590" spans="2:28" x14ac:dyDescent="0.2">
      <c r="B9590" s="149" t="str">
        <f t="shared" ref="B9590:B9653" si="646">IF(D9590="","",B9589+$N$5/24+0.000000001)</f>
        <v/>
      </c>
      <c r="D9590" s="144"/>
      <c r="G9590" s="147"/>
      <c r="X9590" s="146"/>
      <c r="Y9590" s="146"/>
      <c r="Z9590" s="199"/>
      <c r="AA9590" s="146"/>
      <c r="AB9590" s="148"/>
    </row>
    <row r="9591" spans="2:28" x14ac:dyDescent="0.2">
      <c r="B9591" s="149" t="str">
        <f t="shared" si="646"/>
        <v/>
      </c>
      <c r="D9591" s="144"/>
      <c r="G9591" s="147"/>
      <c r="X9591" s="146"/>
      <c r="Y9591" s="146"/>
      <c r="Z9591" s="199"/>
      <c r="AA9591" s="146"/>
      <c r="AB9591" s="148"/>
    </row>
    <row r="9592" spans="2:28" x14ac:dyDescent="0.2">
      <c r="B9592" s="149" t="str">
        <f t="shared" si="646"/>
        <v/>
      </c>
      <c r="D9592" s="144"/>
      <c r="G9592" s="147"/>
      <c r="X9592" s="146"/>
      <c r="Y9592" s="146"/>
      <c r="Z9592" s="199"/>
      <c r="AA9592" s="146"/>
      <c r="AB9592" s="148"/>
    </row>
    <row r="9593" spans="2:28" x14ac:dyDescent="0.2">
      <c r="B9593" s="149" t="str">
        <f t="shared" si="646"/>
        <v/>
      </c>
      <c r="D9593" s="144"/>
      <c r="G9593" s="147"/>
      <c r="X9593" s="146"/>
      <c r="Y9593" s="146"/>
      <c r="Z9593" s="199"/>
      <c r="AA9593" s="146"/>
      <c r="AB9593" s="148"/>
    </row>
    <row r="9594" spans="2:28" x14ac:dyDescent="0.2">
      <c r="B9594" s="149" t="str">
        <f t="shared" si="646"/>
        <v/>
      </c>
      <c r="D9594" s="144"/>
      <c r="G9594" s="147"/>
      <c r="X9594" s="146"/>
      <c r="Y9594" s="146"/>
      <c r="Z9594" s="199"/>
      <c r="AA9594" s="146"/>
      <c r="AB9594" s="148"/>
    </row>
    <row r="9595" spans="2:28" x14ac:dyDescent="0.2">
      <c r="B9595" s="149" t="str">
        <f t="shared" si="646"/>
        <v/>
      </c>
      <c r="D9595" s="144"/>
      <c r="G9595" s="147"/>
      <c r="X9595" s="146"/>
      <c r="Y9595" s="146"/>
      <c r="Z9595" s="199"/>
      <c r="AA9595" s="146"/>
      <c r="AB9595" s="148"/>
    </row>
    <row r="9596" spans="2:28" x14ac:dyDescent="0.2">
      <c r="B9596" s="149" t="str">
        <f t="shared" si="646"/>
        <v/>
      </c>
      <c r="D9596" s="144"/>
      <c r="G9596" s="147"/>
      <c r="X9596" s="146"/>
      <c r="Y9596" s="146"/>
      <c r="Z9596" s="199"/>
      <c r="AA9596" s="146"/>
      <c r="AB9596" s="148"/>
    </row>
    <row r="9597" spans="2:28" x14ac:dyDescent="0.2">
      <c r="B9597" s="149" t="str">
        <f t="shared" si="646"/>
        <v/>
      </c>
      <c r="D9597" s="144"/>
      <c r="G9597" s="147"/>
      <c r="X9597" s="146"/>
      <c r="Y9597" s="146"/>
      <c r="Z9597" s="199"/>
      <c r="AA9597" s="146"/>
      <c r="AB9597" s="148"/>
    </row>
    <row r="9598" spans="2:28" x14ac:dyDescent="0.2">
      <c r="B9598" s="149" t="str">
        <f t="shared" si="646"/>
        <v/>
      </c>
      <c r="D9598" s="144"/>
      <c r="G9598" s="147"/>
      <c r="X9598" s="146"/>
      <c r="Y9598" s="146"/>
      <c r="Z9598" s="199"/>
      <c r="AA9598" s="146"/>
      <c r="AB9598" s="148"/>
    </row>
    <row r="9599" spans="2:28" x14ac:dyDescent="0.2">
      <c r="B9599" s="149" t="str">
        <f t="shared" si="646"/>
        <v/>
      </c>
      <c r="D9599" s="144"/>
      <c r="G9599" s="147"/>
      <c r="X9599" s="146"/>
      <c r="Y9599" s="146"/>
      <c r="Z9599" s="199"/>
      <c r="AA9599" s="146"/>
      <c r="AB9599" s="148"/>
    </row>
    <row r="9600" spans="2:28" x14ac:dyDescent="0.2">
      <c r="B9600" s="149" t="str">
        <f t="shared" si="646"/>
        <v/>
      </c>
      <c r="D9600" s="144"/>
      <c r="G9600" s="147"/>
      <c r="X9600" s="146"/>
      <c r="Y9600" s="146"/>
      <c r="Z9600" s="199"/>
      <c r="AA9600" s="146"/>
      <c r="AB9600" s="148"/>
    </row>
    <row r="9601" spans="2:28" x14ac:dyDescent="0.2">
      <c r="B9601" s="149" t="str">
        <f t="shared" si="646"/>
        <v/>
      </c>
      <c r="D9601" s="144"/>
      <c r="G9601" s="147"/>
      <c r="X9601" s="146"/>
      <c r="Y9601" s="146"/>
      <c r="Z9601" s="199"/>
      <c r="AA9601" s="146"/>
      <c r="AB9601" s="148"/>
    </row>
    <row r="9602" spans="2:28" x14ac:dyDescent="0.2">
      <c r="B9602" s="149" t="str">
        <f t="shared" si="646"/>
        <v/>
      </c>
      <c r="D9602" s="144"/>
      <c r="G9602" s="147"/>
      <c r="X9602" s="146"/>
      <c r="Y9602" s="146"/>
      <c r="Z9602" s="199"/>
      <c r="AA9602" s="146"/>
      <c r="AB9602" s="148"/>
    </row>
    <row r="9603" spans="2:28" x14ac:dyDescent="0.2">
      <c r="B9603" s="149" t="str">
        <f t="shared" si="646"/>
        <v/>
      </c>
      <c r="D9603" s="144"/>
      <c r="G9603" s="147"/>
      <c r="X9603" s="146"/>
      <c r="Y9603" s="146"/>
      <c r="Z9603" s="199"/>
      <c r="AA9603" s="146"/>
      <c r="AB9603" s="148"/>
    </row>
    <row r="9604" spans="2:28" x14ac:dyDescent="0.2">
      <c r="B9604" s="149" t="str">
        <f t="shared" si="646"/>
        <v/>
      </c>
      <c r="D9604" s="144"/>
      <c r="G9604" s="147"/>
      <c r="X9604" s="146"/>
      <c r="Y9604" s="146"/>
      <c r="Z9604" s="199"/>
      <c r="AA9604" s="146"/>
      <c r="AB9604" s="148"/>
    </row>
    <row r="9605" spans="2:28" x14ac:dyDescent="0.2">
      <c r="B9605" s="149" t="str">
        <f t="shared" si="646"/>
        <v/>
      </c>
      <c r="D9605" s="144"/>
      <c r="G9605" s="147"/>
      <c r="X9605" s="146"/>
      <c r="Y9605" s="146"/>
      <c r="Z9605" s="199"/>
      <c r="AA9605" s="146"/>
      <c r="AB9605" s="148"/>
    </row>
    <row r="9606" spans="2:28" x14ac:dyDescent="0.2">
      <c r="B9606" s="149" t="str">
        <f t="shared" si="646"/>
        <v/>
      </c>
      <c r="D9606" s="144"/>
      <c r="G9606" s="147"/>
      <c r="X9606" s="146"/>
      <c r="Y9606" s="146"/>
      <c r="Z9606" s="199"/>
      <c r="AA9606" s="146"/>
      <c r="AB9606" s="148"/>
    </row>
    <row r="9607" spans="2:28" x14ac:dyDescent="0.2">
      <c r="B9607" s="149" t="str">
        <f t="shared" si="646"/>
        <v/>
      </c>
      <c r="D9607" s="144"/>
      <c r="G9607" s="147"/>
      <c r="X9607" s="146"/>
      <c r="Y9607" s="146"/>
      <c r="Z9607" s="199"/>
      <c r="AA9607" s="146"/>
      <c r="AB9607" s="148"/>
    </row>
    <row r="9608" spans="2:28" x14ac:dyDescent="0.2">
      <c r="B9608" s="149" t="str">
        <f t="shared" si="646"/>
        <v/>
      </c>
      <c r="D9608" s="144"/>
      <c r="G9608" s="147"/>
      <c r="X9608" s="146"/>
      <c r="Y9608" s="146"/>
      <c r="Z9608" s="199"/>
      <c r="AA9608" s="146"/>
      <c r="AB9608" s="148"/>
    </row>
    <row r="9609" spans="2:28" x14ac:dyDescent="0.2">
      <c r="B9609" s="149" t="str">
        <f t="shared" si="646"/>
        <v/>
      </c>
      <c r="D9609" s="144"/>
      <c r="G9609" s="147"/>
      <c r="X9609" s="146"/>
      <c r="Y9609" s="146"/>
      <c r="Z9609" s="199"/>
      <c r="AA9609" s="146"/>
      <c r="AB9609" s="148"/>
    </row>
    <row r="9610" spans="2:28" x14ac:dyDescent="0.2">
      <c r="B9610" s="149" t="str">
        <f t="shared" si="646"/>
        <v/>
      </c>
      <c r="D9610" s="144"/>
      <c r="G9610" s="147"/>
      <c r="X9610" s="146"/>
      <c r="Y9610" s="146"/>
      <c r="Z9610" s="199"/>
      <c r="AA9610" s="146"/>
      <c r="AB9610" s="148"/>
    </row>
    <row r="9611" spans="2:28" x14ac:dyDescent="0.2">
      <c r="B9611" s="149" t="str">
        <f t="shared" si="646"/>
        <v/>
      </c>
      <c r="D9611" s="144"/>
      <c r="G9611" s="147"/>
      <c r="X9611" s="146"/>
      <c r="Y9611" s="146"/>
      <c r="Z9611" s="199"/>
      <c r="AA9611" s="146"/>
      <c r="AB9611" s="148"/>
    </row>
    <row r="9612" spans="2:28" x14ac:dyDescent="0.2">
      <c r="B9612" s="149" t="str">
        <f t="shared" si="646"/>
        <v/>
      </c>
      <c r="D9612" s="144"/>
      <c r="G9612" s="147"/>
      <c r="X9612" s="146"/>
      <c r="Y9612" s="146"/>
      <c r="Z9612" s="199"/>
      <c r="AA9612" s="146"/>
      <c r="AB9612" s="148"/>
    </row>
    <row r="9613" spans="2:28" x14ac:dyDescent="0.2">
      <c r="B9613" s="149" t="str">
        <f t="shared" si="646"/>
        <v/>
      </c>
      <c r="D9613" s="144"/>
      <c r="G9613" s="147"/>
      <c r="X9613" s="146"/>
      <c r="Y9613" s="146"/>
      <c r="Z9613" s="199"/>
      <c r="AA9613" s="146"/>
      <c r="AB9613" s="148"/>
    </row>
    <row r="9614" spans="2:28" x14ac:dyDescent="0.2">
      <c r="B9614" s="149" t="str">
        <f t="shared" si="646"/>
        <v/>
      </c>
      <c r="D9614" s="144"/>
      <c r="G9614" s="147"/>
      <c r="X9614" s="146"/>
      <c r="Y9614" s="146"/>
      <c r="Z9614" s="199"/>
      <c r="AA9614" s="146"/>
      <c r="AB9614" s="148"/>
    </row>
    <row r="9615" spans="2:28" x14ac:dyDescent="0.2">
      <c r="B9615" s="149" t="str">
        <f t="shared" si="646"/>
        <v/>
      </c>
      <c r="D9615" s="144"/>
      <c r="G9615" s="147"/>
      <c r="X9615" s="146"/>
      <c r="Y9615" s="146"/>
      <c r="Z9615" s="199"/>
      <c r="AA9615" s="146"/>
      <c r="AB9615" s="148"/>
    </row>
    <row r="9616" spans="2:28" x14ac:dyDescent="0.2">
      <c r="B9616" s="149" t="str">
        <f t="shared" si="646"/>
        <v/>
      </c>
      <c r="D9616" s="144"/>
      <c r="G9616" s="147"/>
      <c r="X9616" s="146"/>
      <c r="Y9616" s="146"/>
      <c r="Z9616" s="199"/>
      <c r="AA9616" s="146"/>
      <c r="AB9616" s="148"/>
    </row>
    <row r="9617" spans="2:28" x14ac:dyDescent="0.2">
      <c r="B9617" s="149" t="str">
        <f t="shared" si="646"/>
        <v/>
      </c>
      <c r="D9617" s="144"/>
      <c r="G9617" s="147"/>
      <c r="X9617" s="146"/>
      <c r="Y9617" s="146"/>
      <c r="Z9617" s="199"/>
      <c r="AA9617" s="146"/>
      <c r="AB9617" s="148"/>
    </row>
    <row r="9618" spans="2:28" x14ac:dyDescent="0.2">
      <c r="B9618" s="149" t="str">
        <f t="shared" si="646"/>
        <v/>
      </c>
      <c r="D9618" s="144"/>
      <c r="G9618" s="147"/>
      <c r="X9618" s="146"/>
      <c r="Y9618" s="146"/>
      <c r="Z9618" s="199"/>
      <c r="AA9618" s="146"/>
      <c r="AB9618" s="148"/>
    </row>
    <row r="9619" spans="2:28" x14ac:dyDescent="0.2">
      <c r="B9619" s="149" t="str">
        <f t="shared" si="646"/>
        <v/>
      </c>
      <c r="D9619" s="144"/>
      <c r="G9619" s="147"/>
      <c r="X9619" s="146"/>
      <c r="Y9619" s="146"/>
      <c r="Z9619" s="199"/>
      <c r="AA9619" s="146"/>
      <c r="AB9619" s="148"/>
    </row>
    <row r="9620" spans="2:28" x14ac:dyDescent="0.2">
      <c r="B9620" s="149" t="str">
        <f t="shared" si="646"/>
        <v/>
      </c>
      <c r="D9620" s="144"/>
      <c r="G9620" s="147"/>
      <c r="X9620" s="146"/>
      <c r="Y9620" s="146"/>
      <c r="Z9620" s="199"/>
      <c r="AA9620" s="146"/>
      <c r="AB9620" s="148"/>
    </row>
    <row r="9621" spans="2:28" x14ac:dyDescent="0.2">
      <c r="B9621" s="149" t="str">
        <f t="shared" si="646"/>
        <v/>
      </c>
      <c r="D9621" s="144"/>
      <c r="G9621" s="147"/>
      <c r="X9621" s="146"/>
      <c r="Y9621" s="146"/>
      <c r="Z9621" s="199"/>
      <c r="AA9621" s="146"/>
      <c r="AB9621" s="148"/>
    </row>
    <row r="9622" spans="2:28" x14ac:dyDescent="0.2">
      <c r="B9622" s="149" t="str">
        <f t="shared" si="646"/>
        <v/>
      </c>
      <c r="D9622" s="144"/>
      <c r="G9622" s="147"/>
      <c r="X9622" s="146"/>
      <c r="Y9622" s="146"/>
      <c r="Z9622" s="199"/>
      <c r="AA9622" s="146"/>
      <c r="AB9622" s="148"/>
    </row>
    <row r="9623" spans="2:28" x14ac:dyDescent="0.2">
      <c r="B9623" s="149" t="str">
        <f t="shared" si="646"/>
        <v/>
      </c>
      <c r="D9623" s="144"/>
      <c r="G9623" s="147"/>
      <c r="X9623" s="146"/>
      <c r="Y9623" s="146"/>
      <c r="Z9623" s="199"/>
      <c r="AA9623" s="146"/>
      <c r="AB9623" s="148"/>
    </row>
    <row r="9624" spans="2:28" x14ac:dyDescent="0.2">
      <c r="B9624" s="149" t="str">
        <f t="shared" si="646"/>
        <v/>
      </c>
      <c r="D9624" s="144"/>
      <c r="G9624" s="147"/>
      <c r="X9624" s="146"/>
      <c r="Y9624" s="146"/>
      <c r="Z9624" s="199"/>
      <c r="AA9624" s="146"/>
      <c r="AB9624" s="148"/>
    </row>
    <row r="9625" spans="2:28" x14ac:dyDescent="0.2">
      <c r="B9625" s="149" t="str">
        <f t="shared" si="646"/>
        <v/>
      </c>
      <c r="D9625" s="144"/>
      <c r="G9625" s="147"/>
      <c r="X9625" s="146"/>
      <c r="Y9625" s="146"/>
      <c r="Z9625" s="199"/>
      <c r="AA9625" s="146"/>
      <c r="AB9625" s="148"/>
    </row>
    <row r="9626" spans="2:28" x14ac:dyDescent="0.2">
      <c r="B9626" s="149" t="str">
        <f t="shared" si="646"/>
        <v/>
      </c>
      <c r="D9626" s="144"/>
      <c r="G9626" s="147"/>
      <c r="X9626" s="146"/>
      <c r="Y9626" s="146"/>
      <c r="Z9626" s="199"/>
      <c r="AA9626" s="146"/>
      <c r="AB9626" s="148"/>
    </row>
    <row r="9627" spans="2:28" x14ac:dyDescent="0.2">
      <c r="B9627" s="149" t="str">
        <f t="shared" si="646"/>
        <v/>
      </c>
      <c r="D9627" s="144"/>
      <c r="G9627" s="147"/>
      <c r="X9627" s="146"/>
      <c r="Y9627" s="146"/>
      <c r="Z9627" s="199"/>
      <c r="AA9627" s="146"/>
      <c r="AB9627" s="148"/>
    </row>
    <row r="9628" spans="2:28" x14ac:dyDescent="0.2">
      <c r="B9628" s="149" t="str">
        <f t="shared" si="646"/>
        <v/>
      </c>
      <c r="D9628" s="144"/>
      <c r="G9628" s="147"/>
      <c r="X9628" s="146"/>
      <c r="Y9628" s="146"/>
      <c r="Z9628" s="199"/>
      <c r="AA9628" s="146"/>
      <c r="AB9628" s="148"/>
    </row>
    <row r="9629" spans="2:28" x14ac:dyDescent="0.2">
      <c r="B9629" s="149" t="str">
        <f t="shared" si="646"/>
        <v/>
      </c>
      <c r="D9629" s="144"/>
      <c r="G9629" s="147"/>
      <c r="X9629" s="146"/>
      <c r="Y9629" s="146"/>
      <c r="Z9629" s="199"/>
      <c r="AA9629" s="146"/>
      <c r="AB9629" s="148"/>
    </row>
    <row r="9630" spans="2:28" x14ac:dyDescent="0.2">
      <c r="B9630" s="149" t="str">
        <f t="shared" si="646"/>
        <v/>
      </c>
      <c r="D9630" s="144"/>
      <c r="G9630" s="147"/>
      <c r="X9630" s="146"/>
      <c r="Y9630" s="146"/>
      <c r="Z9630" s="199"/>
      <c r="AA9630" s="146"/>
      <c r="AB9630" s="148"/>
    </row>
    <row r="9631" spans="2:28" x14ac:dyDescent="0.2">
      <c r="B9631" s="149" t="str">
        <f t="shared" si="646"/>
        <v/>
      </c>
      <c r="D9631" s="144"/>
      <c r="G9631" s="147"/>
      <c r="X9631" s="146"/>
      <c r="Y9631" s="146"/>
      <c r="Z9631" s="199"/>
      <c r="AA9631" s="146"/>
      <c r="AB9631" s="148"/>
    </row>
    <row r="9632" spans="2:28" x14ac:dyDescent="0.2">
      <c r="B9632" s="149" t="str">
        <f t="shared" si="646"/>
        <v/>
      </c>
      <c r="D9632" s="144"/>
      <c r="G9632" s="147"/>
      <c r="X9632" s="146"/>
      <c r="Y9632" s="146"/>
      <c r="Z9632" s="199"/>
      <c r="AA9632" s="146"/>
      <c r="AB9632" s="148"/>
    </row>
    <row r="9633" spans="2:28" x14ac:dyDescent="0.2">
      <c r="B9633" s="149" t="str">
        <f t="shared" si="646"/>
        <v/>
      </c>
      <c r="D9633" s="144"/>
      <c r="G9633" s="147"/>
      <c r="X9633" s="146"/>
      <c r="Y9633" s="146"/>
      <c r="Z9633" s="199"/>
      <c r="AA9633" s="146"/>
      <c r="AB9633" s="148"/>
    </row>
    <row r="9634" spans="2:28" x14ac:dyDescent="0.2">
      <c r="B9634" s="149" t="str">
        <f t="shared" si="646"/>
        <v/>
      </c>
      <c r="D9634" s="144"/>
      <c r="G9634" s="147"/>
      <c r="X9634" s="146"/>
      <c r="Y9634" s="146"/>
      <c r="Z9634" s="199"/>
      <c r="AA9634" s="146"/>
      <c r="AB9634" s="148"/>
    </row>
    <row r="9635" spans="2:28" x14ac:dyDescent="0.2">
      <c r="B9635" s="149" t="str">
        <f t="shared" si="646"/>
        <v/>
      </c>
      <c r="D9635" s="144"/>
      <c r="G9635" s="147"/>
      <c r="X9635" s="146"/>
      <c r="Y9635" s="146"/>
      <c r="Z9635" s="199"/>
      <c r="AA9635" s="146"/>
      <c r="AB9635" s="148"/>
    </row>
    <row r="9636" spans="2:28" x14ac:dyDescent="0.2">
      <c r="B9636" s="149" t="str">
        <f t="shared" si="646"/>
        <v/>
      </c>
      <c r="D9636" s="144"/>
      <c r="G9636" s="147"/>
      <c r="X9636" s="146"/>
      <c r="Y9636" s="146"/>
      <c r="Z9636" s="199"/>
      <c r="AA9636" s="146"/>
      <c r="AB9636" s="148"/>
    </row>
    <row r="9637" spans="2:28" x14ac:dyDescent="0.2">
      <c r="B9637" s="149" t="str">
        <f t="shared" si="646"/>
        <v/>
      </c>
      <c r="D9637" s="144"/>
      <c r="G9637" s="147"/>
      <c r="X9637" s="146"/>
      <c r="Y9637" s="146"/>
      <c r="Z9637" s="199"/>
      <c r="AA9637" s="146"/>
      <c r="AB9637" s="148"/>
    </row>
    <row r="9638" spans="2:28" x14ac:dyDescent="0.2">
      <c r="B9638" s="149" t="str">
        <f t="shared" si="646"/>
        <v/>
      </c>
      <c r="D9638" s="144"/>
      <c r="G9638" s="147"/>
      <c r="X9638" s="146"/>
      <c r="Y9638" s="146"/>
      <c r="Z9638" s="199"/>
      <c r="AA9638" s="146"/>
      <c r="AB9638" s="148"/>
    </row>
    <row r="9639" spans="2:28" x14ac:dyDescent="0.2">
      <c r="B9639" s="149" t="str">
        <f t="shared" si="646"/>
        <v/>
      </c>
      <c r="D9639" s="144"/>
      <c r="G9639" s="147"/>
      <c r="X9639" s="146"/>
      <c r="Y9639" s="146"/>
      <c r="Z9639" s="199"/>
      <c r="AA9639" s="146"/>
      <c r="AB9639" s="148"/>
    </row>
    <row r="9640" spans="2:28" x14ac:dyDescent="0.2">
      <c r="B9640" s="149" t="str">
        <f t="shared" si="646"/>
        <v/>
      </c>
      <c r="D9640" s="144"/>
      <c r="G9640" s="147"/>
      <c r="X9640" s="146"/>
      <c r="Y9640" s="146"/>
      <c r="Z9640" s="199"/>
      <c r="AA9640" s="146"/>
      <c r="AB9640" s="148"/>
    </row>
    <row r="9641" spans="2:28" x14ac:dyDescent="0.2">
      <c r="B9641" s="149" t="str">
        <f t="shared" si="646"/>
        <v/>
      </c>
      <c r="D9641" s="144"/>
      <c r="G9641" s="147"/>
      <c r="X9641" s="146"/>
      <c r="Y9641" s="146"/>
      <c r="Z9641" s="199"/>
      <c r="AA9641" s="146"/>
      <c r="AB9641" s="148"/>
    </row>
    <row r="9642" spans="2:28" x14ac:dyDescent="0.2">
      <c r="B9642" s="149" t="str">
        <f t="shared" si="646"/>
        <v/>
      </c>
      <c r="D9642" s="144"/>
      <c r="G9642" s="147"/>
      <c r="X9642" s="146"/>
      <c r="Y9642" s="146"/>
      <c r="Z9642" s="199"/>
      <c r="AA9642" s="146"/>
      <c r="AB9642" s="148"/>
    </row>
    <row r="9643" spans="2:28" x14ac:dyDescent="0.2">
      <c r="B9643" s="149" t="str">
        <f t="shared" si="646"/>
        <v/>
      </c>
      <c r="D9643" s="144"/>
      <c r="G9643" s="147"/>
      <c r="X9643" s="146"/>
      <c r="Y9643" s="146"/>
      <c r="Z9643" s="199"/>
      <c r="AA9643" s="146"/>
      <c r="AB9643" s="148"/>
    </row>
    <row r="9644" spans="2:28" x14ac:dyDescent="0.2">
      <c r="B9644" s="149" t="str">
        <f t="shared" si="646"/>
        <v/>
      </c>
      <c r="D9644" s="144"/>
      <c r="G9644" s="147"/>
      <c r="X9644" s="146"/>
      <c r="Y9644" s="146"/>
      <c r="Z9644" s="199"/>
      <c r="AA9644" s="146"/>
      <c r="AB9644" s="148"/>
    </row>
    <row r="9645" spans="2:28" x14ac:dyDescent="0.2">
      <c r="B9645" s="149" t="str">
        <f t="shared" si="646"/>
        <v/>
      </c>
      <c r="D9645" s="144"/>
      <c r="G9645" s="147"/>
      <c r="X9645" s="146"/>
      <c r="Y9645" s="146"/>
      <c r="Z9645" s="199"/>
      <c r="AA9645" s="146"/>
      <c r="AB9645" s="148"/>
    </row>
    <row r="9646" spans="2:28" x14ac:dyDescent="0.2">
      <c r="B9646" s="149" t="str">
        <f t="shared" si="646"/>
        <v/>
      </c>
      <c r="D9646" s="144"/>
      <c r="G9646" s="147"/>
      <c r="X9646" s="146"/>
      <c r="Y9646" s="146"/>
      <c r="Z9646" s="199"/>
      <c r="AA9646" s="146"/>
      <c r="AB9646" s="148"/>
    </row>
    <row r="9647" spans="2:28" x14ac:dyDescent="0.2">
      <c r="B9647" s="149" t="str">
        <f t="shared" si="646"/>
        <v/>
      </c>
      <c r="D9647" s="144"/>
      <c r="G9647" s="147"/>
      <c r="X9647" s="146"/>
      <c r="Y9647" s="146"/>
      <c r="Z9647" s="199"/>
      <c r="AA9647" s="146"/>
      <c r="AB9647" s="148"/>
    </row>
    <row r="9648" spans="2:28" x14ac:dyDescent="0.2">
      <c r="B9648" s="149" t="str">
        <f t="shared" si="646"/>
        <v/>
      </c>
      <c r="D9648" s="144"/>
      <c r="G9648" s="147"/>
      <c r="X9648" s="146"/>
      <c r="Y9648" s="146"/>
      <c r="Z9648" s="199"/>
      <c r="AA9648" s="146"/>
      <c r="AB9648" s="148"/>
    </row>
    <row r="9649" spans="2:28" x14ac:dyDescent="0.2">
      <c r="B9649" s="149" t="str">
        <f t="shared" si="646"/>
        <v/>
      </c>
      <c r="D9649" s="144"/>
      <c r="G9649" s="147"/>
      <c r="X9649" s="146"/>
      <c r="Y9649" s="146"/>
      <c r="Z9649" s="199"/>
      <c r="AA9649" s="146"/>
      <c r="AB9649" s="148"/>
    </row>
    <row r="9650" spans="2:28" x14ac:dyDescent="0.2">
      <c r="B9650" s="149" t="str">
        <f t="shared" si="646"/>
        <v/>
      </c>
      <c r="D9650" s="144"/>
      <c r="G9650" s="147"/>
      <c r="X9650" s="146"/>
      <c r="Y9650" s="146"/>
      <c r="Z9650" s="199"/>
      <c r="AA9650" s="146"/>
      <c r="AB9650" s="148"/>
    </row>
    <row r="9651" spans="2:28" x14ac:dyDescent="0.2">
      <c r="B9651" s="149" t="str">
        <f t="shared" si="646"/>
        <v/>
      </c>
      <c r="D9651" s="144"/>
      <c r="G9651" s="147"/>
      <c r="X9651" s="146"/>
      <c r="Y9651" s="146"/>
      <c r="Z9651" s="199"/>
      <c r="AA9651" s="146"/>
      <c r="AB9651" s="148"/>
    </row>
    <row r="9652" spans="2:28" x14ac:dyDescent="0.2">
      <c r="B9652" s="149" t="str">
        <f t="shared" si="646"/>
        <v/>
      </c>
      <c r="D9652" s="144"/>
      <c r="G9652" s="147"/>
      <c r="X9652" s="146"/>
      <c r="Y9652" s="146"/>
      <c r="Z9652" s="199"/>
      <c r="AA9652" s="146"/>
      <c r="AB9652" s="148"/>
    </row>
    <row r="9653" spans="2:28" x14ac:dyDescent="0.2">
      <c r="B9653" s="149" t="str">
        <f t="shared" si="646"/>
        <v/>
      </c>
      <c r="D9653" s="144"/>
      <c r="G9653" s="147"/>
      <c r="X9653" s="146"/>
      <c r="Y9653" s="146"/>
      <c r="Z9653" s="199"/>
      <c r="AA9653" s="146"/>
      <c r="AB9653" s="148"/>
    </row>
    <row r="9654" spans="2:28" x14ac:dyDescent="0.2">
      <c r="B9654" s="149" t="str">
        <f t="shared" ref="B9654:B9717" si="647">IF(D9654="","",B9653+$N$5/24+0.000000001)</f>
        <v/>
      </c>
      <c r="D9654" s="144"/>
      <c r="G9654" s="147"/>
      <c r="X9654" s="146"/>
      <c r="Y9654" s="146"/>
      <c r="Z9654" s="199"/>
      <c r="AA9654" s="146"/>
      <c r="AB9654" s="148"/>
    </row>
    <row r="9655" spans="2:28" x14ac:dyDescent="0.2">
      <c r="B9655" s="149" t="str">
        <f t="shared" si="647"/>
        <v/>
      </c>
      <c r="D9655" s="144"/>
      <c r="G9655" s="147"/>
      <c r="X9655" s="146"/>
      <c r="Y9655" s="146"/>
      <c r="Z9655" s="199"/>
      <c r="AA9655" s="146"/>
      <c r="AB9655" s="148"/>
    </row>
    <row r="9656" spans="2:28" x14ac:dyDescent="0.2">
      <c r="B9656" s="149" t="str">
        <f t="shared" si="647"/>
        <v/>
      </c>
      <c r="D9656" s="144"/>
      <c r="G9656" s="147"/>
      <c r="X9656" s="146"/>
      <c r="Y9656" s="146"/>
      <c r="Z9656" s="199"/>
      <c r="AA9656" s="146"/>
      <c r="AB9656" s="148"/>
    </row>
    <row r="9657" spans="2:28" x14ac:dyDescent="0.2">
      <c r="B9657" s="149" t="str">
        <f t="shared" si="647"/>
        <v/>
      </c>
      <c r="D9657" s="144"/>
      <c r="G9657" s="147"/>
      <c r="X9657" s="146"/>
      <c r="Y9657" s="146"/>
      <c r="Z9657" s="199"/>
      <c r="AA9657" s="146"/>
      <c r="AB9657" s="148"/>
    </row>
    <row r="9658" spans="2:28" x14ac:dyDescent="0.2">
      <c r="B9658" s="149" t="str">
        <f t="shared" si="647"/>
        <v/>
      </c>
      <c r="D9658" s="144"/>
      <c r="G9658" s="147"/>
      <c r="X9658" s="146"/>
      <c r="Y9658" s="146"/>
      <c r="Z9658" s="199"/>
      <c r="AA9658" s="146"/>
      <c r="AB9658" s="148"/>
    </row>
    <row r="9659" spans="2:28" x14ac:dyDescent="0.2">
      <c r="B9659" s="149" t="str">
        <f t="shared" si="647"/>
        <v/>
      </c>
      <c r="D9659" s="144"/>
      <c r="G9659" s="147"/>
      <c r="X9659" s="146"/>
      <c r="Y9659" s="146"/>
      <c r="Z9659" s="199"/>
      <c r="AA9659" s="146"/>
      <c r="AB9659" s="148"/>
    </row>
    <row r="9660" spans="2:28" x14ac:dyDescent="0.2">
      <c r="B9660" s="149" t="str">
        <f t="shared" si="647"/>
        <v/>
      </c>
      <c r="D9660" s="144"/>
      <c r="G9660" s="147"/>
      <c r="X9660" s="146"/>
      <c r="Y9660" s="146"/>
      <c r="Z9660" s="199"/>
      <c r="AA9660" s="146"/>
      <c r="AB9660" s="148"/>
    </row>
    <row r="9661" spans="2:28" x14ac:dyDescent="0.2">
      <c r="B9661" s="149" t="str">
        <f t="shared" si="647"/>
        <v/>
      </c>
      <c r="D9661" s="144"/>
      <c r="G9661" s="147"/>
      <c r="X9661" s="146"/>
      <c r="Y9661" s="146"/>
      <c r="Z9661" s="199"/>
      <c r="AA9661" s="146"/>
      <c r="AB9661" s="148"/>
    </row>
    <row r="9662" spans="2:28" x14ac:dyDescent="0.2">
      <c r="B9662" s="149" t="str">
        <f t="shared" si="647"/>
        <v/>
      </c>
      <c r="D9662" s="144"/>
      <c r="G9662" s="147"/>
      <c r="X9662" s="146"/>
      <c r="Y9662" s="146"/>
      <c r="Z9662" s="199"/>
      <c r="AA9662" s="146"/>
      <c r="AB9662" s="148"/>
    </row>
    <row r="9663" spans="2:28" x14ac:dyDescent="0.2">
      <c r="B9663" s="149" t="str">
        <f t="shared" si="647"/>
        <v/>
      </c>
      <c r="D9663" s="144"/>
      <c r="G9663" s="147"/>
      <c r="X9663" s="146"/>
      <c r="Y9663" s="146"/>
      <c r="Z9663" s="199"/>
      <c r="AA9663" s="146"/>
      <c r="AB9663" s="148"/>
    </row>
    <row r="9664" spans="2:28" x14ac:dyDescent="0.2">
      <c r="B9664" s="149" t="str">
        <f t="shared" si="647"/>
        <v/>
      </c>
      <c r="D9664" s="144"/>
      <c r="G9664" s="147"/>
      <c r="X9664" s="146"/>
      <c r="Y9664" s="146"/>
      <c r="Z9664" s="199"/>
      <c r="AA9664" s="146"/>
      <c r="AB9664" s="148"/>
    </row>
    <row r="9665" spans="2:28" x14ac:dyDescent="0.2">
      <c r="B9665" s="149" t="str">
        <f t="shared" si="647"/>
        <v/>
      </c>
      <c r="D9665" s="144"/>
      <c r="G9665" s="147"/>
      <c r="X9665" s="146"/>
      <c r="Y9665" s="146"/>
      <c r="Z9665" s="199"/>
      <c r="AA9665" s="146"/>
      <c r="AB9665" s="148"/>
    </row>
    <row r="9666" spans="2:28" x14ac:dyDescent="0.2">
      <c r="B9666" s="149" t="str">
        <f t="shared" si="647"/>
        <v/>
      </c>
      <c r="D9666" s="144"/>
      <c r="G9666" s="147"/>
      <c r="X9666" s="146"/>
      <c r="Y9666" s="146"/>
      <c r="Z9666" s="199"/>
      <c r="AA9666" s="146"/>
      <c r="AB9666" s="148"/>
    </row>
    <row r="9667" spans="2:28" x14ac:dyDescent="0.2">
      <c r="B9667" s="149" t="str">
        <f t="shared" si="647"/>
        <v/>
      </c>
      <c r="D9667" s="144"/>
      <c r="G9667" s="147"/>
      <c r="X9667" s="146"/>
      <c r="Y9667" s="146"/>
      <c r="Z9667" s="199"/>
      <c r="AA9667" s="146"/>
      <c r="AB9667" s="148"/>
    </row>
    <row r="9668" spans="2:28" x14ac:dyDescent="0.2">
      <c r="B9668" s="149" t="str">
        <f t="shared" si="647"/>
        <v/>
      </c>
      <c r="D9668" s="144"/>
      <c r="G9668" s="147"/>
      <c r="X9668" s="146"/>
      <c r="Y9668" s="146"/>
      <c r="Z9668" s="199"/>
      <c r="AA9668" s="146"/>
      <c r="AB9668" s="148"/>
    </row>
    <row r="9669" spans="2:28" x14ac:dyDescent="0.2">
      <c r="B9669" s="149" t="str">
        <f t="shared" si="647"/>
        <v/>
      </c>
      <c r="D9669" s="144"/>
      <c r="G9669" s="147"/>
      <c r="X9669" s="146"/>
      <c r="Y9669" s="146"/>
      <c r="Z9669" s="199"/>
      <c r="AA9669" s="146"/>
      <c r="AB9669" s="148"/>
    </row>
    <row r="9670" spans="2:28" x14ac:dyDescent="0.2">
      <c r="B9670" s="149" t="str">
        <f t="shared" si="647"/>
        <v/>
      </c>
      <c r="D9670" s="144"/>
      <c r="G9670" s="147"/>
      <c r="X9670" s="146"/>
      <c r="Y9670" s="146"/>
      <c r="Z9670" s="199"/>
      <c r="AA9670" s="146"/>
      <c r="AB9670" s="148"/>
    </row>
    <row r="9671" spans="2:28" x14ac:dyDescent="0.2">
      <c r="B9671" s="149" t="str">
        <f t="shared" si="647"/>
        <v/>
      </c>
      <c r="D9671" s="144"/>
      <c r="G9671" s="147"/>
      <c r="X9671" s="146"/>
      <c r="Y9671" s="146"/>
      <c r="Z9671" s="199"/>
      <c r="AA9671" s="146"/>
      <c r="AB9671" s="148"/>
    </row>
    <row r="9672" spans="2:28" x14ac:dyDescent="0.2">
      <c r="B9672" s="149" t="str">
        <f t="shared" si="647"/>
        <v/>
      </c>
      <c r="D9672" s="144"/>
      <c r="G9672" s="147"/>
      <c r="X9672" s="146"/>
      <c r="Y9672" s="146"/>
      <c r="Z9672" s="199"/>
      <c r="AA9672" s="146"/>
      <c r="AB9672" s="148"/>
    </row>
    <row r="9673" spans="2:28" x14ac:dyDescent="0.2">
      <c r="B9673" s="149" t="str">
        <f t="shared" si="647"/>
        <v/>
      </c>
      <c r="D9673" s="144"/>
      <c r="G9673" s="147"/>
      <c r="X9673" s="146"/>
      <c r="Y9673" s="146"/>
      <c r="Z9673" s="199"/>
      <c r="AA9673" s="146"/>
      <c r="AB9673" s="148"/>
    </row>
    <row r="9674" spans="2:28" x14ac:dyDescent="0.2">
      <c r="B9674" s="149" t="str">
        <f t="shared" si="647"/>
        <v/>
      </c>
      <c r="D9674" s="144"/>
      <c r="G9674" s="147"/>
      <c r="X9674" s="146"/>
      <c r="Y9674" s="146"/>
      <c r="Z9674" s="199"/>
      <c r="AA9674" s="146"/>
      <c r="AB9674" s="148"/>
    </row>
    <row r="9675" spans="2:28" x14ac:dyDescent="0.2">
      <c r="B9675" s="149" t="str">
        <f t="shared" si="647"/>
        <v/>
      </c>
      <c r="D9675" s="144"/>
      <c r="G9675" s="147"/>
      <c r="X9675" s="146"/>
      <c r="Y9675" s="146"/>
      <c r="Z9675" s="199"/>
      <c r="AA9675" s="146"/>
      <c r="AB9675" s="148"/>
    </row>
    <row r="9676" spans="2:28" x14ac:dyDescent="0.2">
      <c r="B9676" s="149" t="str">
        <f t="shared" si="647"/>
        <v/>
      </c>
      <c r="D9676" s="144"/>
      <c r="G9676" s="147"/>
      <c r="X9676" s="146"/>
      <c r="Y9676" s="146"/>
      <c r="Z9676" s="199"/>
      <c r="AA9676" s="146"/>
      <c r="AB9676" s="148"/>
    </row>
    <row r="9677" spans="2:28" x14ac:dyDescent="0.2">
      <c r="B9677" s="149" t="str">
        <f t="shared" si="647"/>
        <v/>
      </c>
      <c r="D9677" s="144"/>
      <c r="G9677" s="147"/>
      <c r="X9677" s="146"/>
      <c r="Y9677" s="146"/>
      <c r="Z9677" s="199"/>
      <c r="AA9677" s="146"/>
      <c r="AB9677" s="148"/>
    </row>
    <row r="9678" spans="2:28" x14ac:dyDescent="0.2">
      <c r="B9678" s="149" t="str">
        <f t="shared" si="647"/>
        <v/>
      </c>
      <c r="D9678" s="144"/>
      <c r="G9678" s="147"/>
      <c r="X9678" s="146"/>
      <c r="Y9678" s="146"/>
      <c r="Z9678" s="199"/>
      <c r="AA9678" s="146"/>
      <c r="AB9678" s="148"/>
    </row>
    <row r="9679" spans="2:28" x14ac:dyDescent="0.2">
      <c r="B9679" s="149" t="str">
        <f t="shared" si="647"/>
        <v/>
      </c>
      <c r="D9679" s="144"/>
      <c r="G9679" s="147"/>
      <c r="X9679" s="146"/>
      <c r="Y9679" s="146"/>
      <c r="Z9679" s="199"/>
      <c r="AA9679" s="146"/>
      <c r="AB9679" s="148"/>
    </row>
    <row r="9680" spans="2:28" x14ac:dyDescent="0.2">
      <c r="B9680" s="149" t="str">
        <f t="shared" si="647"/>
        <v/>
      </c>
      <c r="D9680" s="144"/>
      <c r="G9680" s="147"/>
      <c r="X9680" s="146"/>
      <c r="Y9680" s="146"/>
      <c r="Z9680" s="199"/>
      <c r="AA9680" s="146"/>
      <c r="AB9680" s="148"/>
    </row>
    <row r="9681" spans="2:28" x14ac:dyDescent="0.2">
      <c r="B9681" s="149" t="str">
        <f t="shared" si="647"/>
        <v/>
      </c>
      <c r="D9681" s="144"/>
      <c r="G9681" s="147"/>
      <c r="X9681" s="146"/>
      <c r="Y9681" s="146"/>
      <c r="Z9681" s="199"/>
      <c r="AA9681" s="146"/>
      <c r="AB9681" s="148"/>
    </row>
    <row r="9682" spans="2:28" x14ac:dyDescent="0.2">
      <c r="B9682" s="149" t="str">
        <f t="shared" si="647"/>
        <v/>
      </c>
      <c r="D9682" s="144"/>
      <c r="G9682" s="147"/>
      <c r="X9682" s="146"/>
      <c r="Y9682" s="146"/>
      <c r="Z9682" s="199"/>
      <c r="AA9682" s="146"/>
      <c r="AB9682" s="148"/>
    </row>
    <row r="9683" spans="2:28" x14ac:dyDescent="0.2">
      <c r="B9683" s="149" t="str">
        <f t="shared" si="647"/>
        <v/>
      </c>
      <c r="D9683" s="144"/>
      <c r="G9683" s="147"/>
      <c r="X9683" s="146"/>
      <c r="Y9683" s="146"/>
      <c r="Z9683" s="199"/>
      <c r="AA9683" s="146"/>
      <c r="AB9683" s="148"/>
    </row>
    <row r="9684" spans="2:28" x14ac:dyDescent="0.2">
      <c r="B9684" s="149" t="str">
        <f t="shared" si="647"/>
        <v/>
      </c>
      <c r="D9684" s="144"/>
      <c r="G9684" s="147"/>
      <c r="X9684" s="146"/>
      <c r="Y9684" s="146"/>
      <c r="Z9684" s="199"/>
      <c r="AA9684" s="146"/>
      <c r="AB9684" s="148"/>
    </row>
    <row r="9685" spans="2:28" x14ac:dyDescent="0.2">
      <c r="B9685" s="149" t="str">
        <f t="shared" si="647"/>
        <v/>
      </c>
      <c r="D9685" s="144"/>
      <c r="G9685" s="147"/>
      <c r="X9685" s="146"/>
      <c r="Y9685" s="146"/>
      <c r="Z9685" s="199"/>
      <c r="AA9685" s="146"/>
      <c r="AB9685" s="148"/>
    </row>
    <row r="9686" spans="2:28" x14ac:dyDescent="0.2">
      <c r="B9686" s="149" t="str">
        <f t="shared" si="647"/>
        <v/>
      </c>
      <c r="D9686" s="144"/>
      <c r="G9686" s="147"/>
      <c r="X9686" s="146"/>
      <c r="Y9686" s="146"/>
      <c r="Z9686" s="199"/>
      <c r="AA9686" s="146"/>
      <c r="AB9686" s="148"/>
    </row>
    <row r="9687" spans="2:28" x14ac:dyDescent="0.2">
      <c r="B9687" s="149" t="str">
        <f t="shared" si="647"/>
        <v/>
      </c>
      <c r="D9687" s="144"/>
      <c r="G9687" s="147"/>
      <c r="X9687" s="146"/>
      <c r="Y9687" s="146"/>
      <c r="Z9687" s="199"/>
      <c r="AA9687" s="146"/>
      <c r="AB9687" s="148"/>
    </row>
    <row r="9688" spans="2:28" x14ac:dyDescent="0.2">
      <c r="B9688" s="149" t="str">
        <f t="shared" si="647"/>
        <v/>
      </c>
      <c r="D9688" s="144"/>
      <c r="G9688" s="147"/>
      <c r="X9688" s="146"/>
      <c r="Y9688" s="146"/>
      <c r="Z9688" s="199"/>
      <c r="AA9688" s="146"/>
      <c r="AB9688" s="148"/>
    </row>
    <row r="9689" spans="2:28" x14ac:dyDescent="0.2">
      <c r="B9689" s="149" t="str">
        <f t="shared" si="647"/>
        <v/>
      </c>
      <c r="D9689" s="144"/>
      <c r="G9689" s="147"/>
      <c r="X9689" s="146"/>
      <c r="Y9689" s="146"/>
      <c r="Z9689" s="199"/>
      <c r="AA9689" s="146"/>
      <c r="AB9689" s="148"/>
    </row>
    <row r="9690" spans="2:28" x14ac:dyDescent="0.2">
      <c r="B9690" s="149" t="str">
        <f t="shared" si="647"/>
        <v/>
      </c>
      <c r="D9690" s="144"/>
      <c r="G9690" s="147"/>
      <c r="X9690" s="146"/>
      <c r="Y9690" s="146"/>
      <c r="Z9690" s="199"/>
      <c r="AA9690" s="146"/>
      <c r="AB9690" s="148"/>
    </row>
    <row r="9691" spans="2:28" x14ac:dyDescent="0.2">
      <c r="B9691" s="149" t="str">
        <f t="shared" si="647"/>
        <v/>
      </c>
      <c r="D9691" s="144"/>
      <c r="G9691" s="147"/>
      <c r="X9691" s="146"/>
      <c r="Y9691" s="146"/>
      <c r="Z9691" s="199"/>
      <c r="AA9691" s="146"/>
      <c r="AB9691" s="148"/>
    </row>
    <row r="9692" spans="2:28" x14ac:dyDescent="0.2">
      <c r="B9692" s="149" t="str">
        <f t="shared" si="647"/>
        <v/>
      </c>
      <c r="D9692" s="144"/>
      <c r="G9692" s="147"/>
      <c r="X9692" s="146"/>
      <c r="Y9692" s="146"/>
      <c r="Z9692" s="199"/>
      <c r="AA9692" s="146"/>
      <c r="AB9692" s="148"/>
    </row>
    <row r="9693" spans="2:28" x14ac:dyDescent="0.2">
      <c r="B9693" s="149" t="str">
        <f t="shared" si="647"/>
        <v/>
      </c>
      <c r="D9693" s="144"/>
      <c r="G9693" s="147"/>
      <c r="X9693" s="146"/>
      <c r="Y9693" s="146"/>
      <c r="Z9693" s="199"/>
      <c r="AA9693" s="146"/>
      <c r="AB9693" s="148"/>
    </row>
    <row r="9694" spans="2:28" x14ac:dyDescent="0.2">
      <c r="B9694" s="149" t="str">
        <f t="shared" si="647"/>
        <v/>
      </c>
      <c r="D9694" s="144"/>
      <c r="G9694" s="147"/>
      <c r="X9694" s="146"/>
      <c r="Y9694" s="146"/>
      <c r="Z9694" s="199"/>
      <c r="AA9694" s="146"/>
      <c r="AB9694" s="148"/>
    </row>
    <row r="9695" spans="2:28" x14ac:dyDescent="0.2">
      <c r="B9695" s="149" t="str">
        <f t="shared" si="647"/>
        <v/>
      </c>
      <c r="D9695" s="144"/>
      <c r="G9695" s="147"/>
      <c r="X9695" s="146"/>
      <c r="Y9695" s="146"/>
      <c r="Z9695" s="199"/>
      <c r="AA9695" s="146"/>
      <c r="AB9695" s="148"/>
    </row>
    <row r="9696" spans="2:28" x14ac:dyDescent="0.2">
      <c r="B9696" s="149" t="str">
        <f t="shared" si="647"/>
        <v/>
      </c>
      <c r="D9696" s="144"/>
      <c r="G9696" s="147"/>
      <c r="X9696" s="146"/>
      <c r="Y9696" s="146"/>
      <c r="Z9696" s="199"/>
      <c r="AA9696" s="146"/>
      <c r="AB9696" s="148"/>
    </row>
    <row r="9697" spans="2:28" x14ac:dyDescent="0.2">
      <c r="B9697" s="149" t="str">
        <f t="shared" si="647"/>
        <v/>
      </c>
      <c r="D9697" s="144"/>
      <c r="G9697" s="147"/>
      <c r="X9697" s="146"/>
      <c r="Y9697" s="146"/>
      <c r="Z9697" s="199"/>
      <c r="AA9697" s="146"/>
      <c r="AB9697" s="148"/>
    </row>
    <row r="9698" spans="2:28" x14ac:dyDescent="0.2">
      <c r="B9698" s="149" t="str">
        <f t="shared" si="647"/>
        <v/>
      </c>
      <c r="D9698" s="144"/>
      <c r="G9698" s="147"/>
      <c r="X9698" s="146"/>
      <c r="Y9698" s="146"/>
      <c r="Z9698" s="199"/>
      <c r="AA9698" s="146"/>
      <c r="AB9698" s="148"/>
    </row>
    <row r="9699" spans="2:28" x14ac:dyDescent="0.2">
      <c r="B9699" s="149" t="str">
        <f t="shared" si="647"/>
        <v/>
      </c>
      <c r="D9699" s="144"/>
      <c r="G9699" s="147"/>
      <c r="X9699" s="146"/>
      <c r="Y9699" s="146"/>
      <c r="Z9699" s="199"/>
      <c r="AA9699" s="146"/>
      <c r="AB9699" s="148"/>
    </row>
    <row r="9700" spans="2:28" x14ac:dyDescent="0.2">
      <c r="B9700" s="149" t="str">
        <f t="shared" si="647"/>
        <v/>
      </c>
      <c r="D9700" s="144"/>
      <c r="G9700" s="147"/>
      <c r="X9700" s="146"/>
      <c r="Y9700" s="146"/>
      <c r="Z9700" s="199"/>
      <c r="AA9700" s="146"/>
      <c r="AB9700" s="148"/>
    </row>
    <row r="9701" spans="2:28" x14ac:dyDescent="0.2">
      <c r="B9701" s="149" t="str">
        <f t="shared" si="647"/>
        <v/>
      </c>
      <c r="D9701" s="144"/>
      <c r="G9701" s="147"/>
      <c r="X9701" s="146"/>
      <c r="Y9701" s="146"/>
      <c r="Z9701" s="199"/>
      <c r="AA9701" s="146"/>
      <c r="AB9701" s="148"/>
    </row>
    <row r="9702" spans="2:28" x14ac:dyDescent="0.2">
      <c r="B9702" s="149" t="str">
        <f t="shared" si="647"/>
        <v/>
      </c>
      <c r="D9702" s="144"/>
      <c r="G9702" s="147"/>
      <c r="X9702" s="146"/>
      <c r="Y9702" s="146"/>
      <c r="Z9702" s="199"/>
      <c r="AA9702" s="146"/>
      <c r="AB9702" s="148"/>
    </row>
    <row r="9703" spans="2:28" x14ac:dyDescent="0.2">
      <c r="B9703" s="149" t="str">
        <f t="shared" si="647"/>
        <v/>
      </c>
      <c r="D9703" s="144"/>
      <c r="G9703" s="147"/>
      <c r="X9703" s="146"/>
      <c r="Y9703" s="146"/>
      <c r="Z9703" s="199"/>
      <c r="AA9703" s="146"/>
      <c r="AB9703" s="148"/>
    </row>
    <row r="9704" spans="2:28" x14ac:dyDescent="0.2">
      <c r="B9704" s="149" t="str">
        <f t="shared" si="647"/>
        <v/>
      </c>
      <c r="D9704" s="144"/>
      <c r="G9704" s="147"/>
      <c r="X9704" s="146"/>
      <c r="Y9704" s="146"/>
      <c r="Z9704" s="199"/>
      <c r="AA9704" s="146"/>
      <c r="AB9704" s="148"/>
    </row>
    <row r="9705" spans="2:28" x14ac:dyDescent="0.2">
      <c r="B9705" s="149" t="str">
        <f t="shared" si="647"/>
        <v/>
      </c>
      <c r="D9705" s="144"/>
      <c r="G9705" s="147"/>
      <c r="X9705" s="146"/>
      <c r="Y9705" s="146"/>
      <c r="Z9705" s="199"/>
      <c r="AA9705" s="146"/>
      <c r="AB9705" s="148"/>
    </row>
    <row r="9706" spans="2:28" x14ac:dyDescent="0.2">
      <c r="B9706" s="149" t="str">
        <f t="shared" si="647"/>
        <v/>
      </c>
      <c r="D9706" s="144"/>
      <c r="G9706" s="147"/>
      <c r="X9706" s="146"/>
      <c r="Y9706" s="146"/>
      <c r="Z9706" s="199"/>
      <c r="AA9706" s="146"/>
      <c r="AB9706" s="148"/>
    </row>
    <row r="9707" spans="2:28" x14ac:dyDescent="0.2">
      <c r="B9707" s="149" t="str">
        <f t="shared" si="647"/>
        <v/>
      </c>
      <c r="D9707" s="144"/>
      <c r="G9707" s="147"/>
      <c r="X9707" s="146"/>
      <c r="Y9707" s="146"/>
      <c r="Z9707" s="199"/>
      <c r="AA9707" s="146"/>
      <c r="AB9707" s="148"/>
    </row>
    <row r="9708" spans="2:28" x14ac:dyDescent="0.2">
      <c r="B9708" s="149" t="str">
        <f t="shared" si="647"/>
        <v/>
      </c>
      <c r="D9708" s="144"/>
      <c r="G9708" s="147"/>
      <c r="X9708" s="146"/>
      <c r="Y9708" s="146"/>
      <c r="Z9708" s="199"/>
      <c r="AA9708" s="146"/>
      <c r="AB9708" s="148"/>
    </row>
    <row r="9709" spans="2:28" x14ac:dyDescent="0.2">
      <c r="B9709" s="149" t="str">
        <f t="shared" si="647"/>
        <v/>
      </c>
      <c r="D9709" s="144"/>
      <c r="G9709" s="147"/>
      <c r="X9709" s="146"/>
      <c r="Y9709" s="146"/>
      <c r="Z9709" s="199"/>
      <c r="AA9709" s="146"/>
      <c r="AB9709" s="148"/>
    </row>
    <row r="9710" spans="2:28" x14ac:dyDescent="0.2">
      <c r="B9710" s="149" t="str">
        <f t="shared" si="647"/>
        <v/>
      </c>
      <c r="D9710" s="144"/>
      <c r="G9710" s="147"/>
      <c r="X9710" s="146"/>
      <c r="Y9710" s="146"/>
      <c r="Z9710" s="199"/>
      <c r="AA9710" s="146"/>
      <c r="AB9710" s="148"/>
    </row>
    <row r="9711" spans="2:28" x14ac:dyDescent="0.2">
      <c r="B9711" s="149" t="str">
        <f t="shared" si="647"/>
        <v/>
      </c>
      <c r="D9711" s="144"/>
      <c r="G9711" s="147"/>
      <c r="X9711" s="146"/>
      <c r="Y9711" s="146"/>
      <c r="Z9711" s="199"/>
      <c r="AA9711" s="146"/>
      <c r="AB9711" s="148"/>
    </row>
    <row r="9712" spans="2:28" x14ac:dyDescent="0.2">
      <c r="B9712" s="149" t="str">
        <f t="shared" si="647"/>
        <v/>
      </c>
      <c r="D9712" s="144"/>
      <c r="G9712" s="147"/>
      <c r="X9712" s="146"/>
      <c r="Y9712" s="146"/>
      <c r="Z9712" s="199"/>
      <c r="AA9712" s="146"/>
      <c r="AB9712" s="148"/>
    </row>
    <row r="9713" spans="2:28" x14ac:dyDescent="0.2">
      <c r="B9713" s="149" t="str">
        <f t="shared" si="647"/>
        <v/>
      </c>
      <c r="D9713" s="144"/>
      <c r="G9713" s="147"/>
      <c r="X9713" s="146"/>
      <c r="Y9713" s="146"/>
      <c r="Z9713" s="199"/>
      <c r="AA9713" s="146"/>
      <c r="AB9713" s="148"/>
    </row>
    <row r="9714" spans="2:28" x14ac:dyDescent="0.2">
      <c r="B9714" s="149" t="str">
        <f t="shared" si="647"/>
        <v/>
      </c>
      <c r="D9714" s="144"/>
      <c r="G9714" s="147"/>
      <c r="X9714" s="146"/>
      <c r="Y9714" s="146"/>
      <c r="Z9714" s="199"/>
      <c r="AA9714" s="146"/>
      <c r="AB9714" s="148"/>
    </row>
    <row r="9715" spans="2:28" x14ac:dyDescent="0.2">
      <c r="B9715" s="149" t="str">
        <f t="shared" si="647"/>
        <v/>
      </c>
      <c r="D9715" s="144"/>
      <c r="G9715" s="147"/>
      <c r="X9715" s="146"/>
      <c r="Y9715" s="146"/>
      <c r="Z9715" s="199"/>
      <c r="AA9715" s="146"/>
      <c r="AB9715" s="148"/>
    </row>
    <row r="9716" spans="2:28" x14ac:dyDescent="0.2">
      <c r="B9716" s="149" t="str">
        <f t="shared" si="647"/>
        <v/>
      </c>
      <c r="D9716" s="144"/>
      <c r="G9716" s="147"/>
      <c r="X9716" s="146"/>
      <c r="Y9716" s="146"/>
      <c r="Z9716" s="199"/>
      <c r="AA9716" s="146"/>
      <c r="AB9716" s="148"/>
    </row>
    <row r="9717" spans="2:28" x14ac:dyDescent="0.2">
      <c r="B9717" s="149" t="str">
        <f t="shared" si="647"/>
        <v/>
      </c>
      <c r="D9717" s="144"/>
      <c r="G9717" s="147"/>
      <c r="X9717" s="146"/>
      <c r="Y9717" s="146"/>
      <c r="Z9717" s="199"/>
      <c r="AA9717" s="146"/>
      <c r="AB9717" s="148"/>
    </row>
    <row r="9718" spans="2:28" x14ac:dyDescent="0.2">
      <c r="B9718" s="149" t="str">
        <f t="shared" ref="B9718:B9781" si="648">IF(D9718="","",B9717+$N$5/24+0.000000001)</f>
        <v/>
      </c>
      <c r="D9718" s="144"/>
      <c r="G9718" s="147"/>
      <c r="X9718" s="146"/>
      <c r="Y9718" s="146"/>
      <c r="Z9718" s="199"/>
      <c r="AA9718" s="146"/>
      <c r="AB9718" s="148"/>
    </row>
    <row r="9719" spans="2:28" x14ac:dyDescent="0.2">
      <c r="B9719" s="149" t="str">
        <f t="shared" si="648"/>
        <v/>
      </c>
      <c r="D9719" s="144"/>
      <c r="G9719" s="147"/>
      <c r="X9719" s="146"/>
      <c r="Y9719" s="146"/>
      <c r="Z9719" s="199"/>
      <c r="AA9719" s="146"/>
      <c r="AB9719" s="148"/>
    </row>
    <row r="9720" spans="2:28" x14ac:dyDescent="0.2">
      <c r="B9720" s="149" t="str">
        <f t="shared" si="648"/>
        <v/>
      </c>
      <c r="D9720" s="144"/>
      <c r="G9720" s="147"/>
      <c r="X9720" s="146"/>
      <c r="Y9720" s="146"/>
      <c r="Z9720" s="199"/>
      <c r="AA9720" s="146"/>
      <c r="AB9720" s="148"/>
    </row>
    <row r="9721" spans="2:28" x14ac:dyDescent="0.2">
      <c r="B9721" s="149" t="str">
        <f t="shared" si="648"/>
        <v/>
      </c>
      <c r="D9721" s="144"/>
      <c r="G9721" s="147"/>
      <c r="X9721" s="146"/>
      <c r="Y9721" s="146"/>
      <c r="Z9721" s="199"/>
      <c r="AA9721" s="146"/>
      <c r="AB9721" s="148"/>
    </row>
    <row r="9722" spans="2:28" x14ac:dyDescent="0.2">
      <c r="B9722" s="149" t="str">
        <f t="shared" si="648"/>
        <v/>
      </c>
      <c r="D9722" s="144"/>
      <c r="G9722" s="147"/>
      <c r="X9722" s="146"/>
      <c r="Y9722" s="146"/>
      <c r="Z9722" s="199"/>
      <c r="AA9722" s="146"/>
      <c r="AB9722" s="148"/>
    </row>
    <row r="9723" spans="2:28" x14ac:dyDescent="0.2">
      <c r="B9723" s="149" t="str">
        <f t="shared" si="648"/>
        <v/>
      </c>
      <c r="D9723" s="144"/>
      <c r="G9723" s="147"/>
      <c r="X9723" s="146"/>
      <c r="Y9723" s="146"/>
      <c r="Z9723" s="199"/>
      <c r="AA9723" s="146"/>
      <c r="AB9723" s="148"/>
    </row>
    <row r="9724" spans="2:28" x14ac:dyDescent="0.2">
      <c r="B9724" s="149" t="str">
        <f t="shared" si="648"/>
        <v/>
      </c>
      <c r="D9724" s="144"/>
      <c r="G9724" s="147"/>
      <c r="X9724" s="146"/>
      <c r="Y9724" s="146"/>
      <c r="Z9724" s="199"/>
      <c r="AA9724" s="146"/>
      <c r="AB9724" s="148"/>
    </row>
    <row r="9725" spans="2:28" x14ac:dyDescent="0.2">
      <c r="B9725" s="149" t="str">
        <f t="shared" si="648"/>
        <v/>
      </c>
      <c r="D9725" s="144"/>
      <c r="G9725" s="147"/>
      <c r="X9725" s="146"/>
      <c r="Y9725" s="146"/>
      <c r="Z9725" s="199"/>
      <c r="AA9725" s="146"/>
      <c r="AB9725" s="148"/>
    </row>
    <row r="9726" spans="2:28" x14ac:dyDescent="0.2">
      <c r="B9726" s="149" t="str">
        <f t="shared" si="648"/>
        <v/>
      </c>
      <c r="D9726" s="144"/>
      <c r="G9726" s="147"/>
      <c r="X9726" s="146"/>
      <c r="Y9726" s="146"/>
      <c r="Z9726" s="199"/>
      <c r="AA9726" s="146"/>
      <c r="AB9726" s="148"/>
    </row>
    <row r="9727" spans="2:28" x14ac:dyDescent="0.2">
      <c r="B9727" s="149" t="str">
        <f t="shared" si="648"/>
        <v/>
      </c>
      <c r="D9727" s="144"/>
      <c r="G9727" s="147"/>
      <c r="X9727" s="146"/>
      <c r="Y9727" s="146"/>
      <c r="Z9727" s="199"/>
      <c r="AA9727" s="146"/>
      <c r="AB9727" s="148"/>
    </row>
    <row r="9728" spans="2:28" x14ac:dyDescent="0.2">
      <c r="B9728" s="149" t="str">
        <f t="shared" si="648"/>
        <v/>
      </c>
      <c r="D9728" s="144"/>
      <c r="G9728" s="147"/>
      <c r="X9728" s="146"/>
      <c r="Y9728" s="146"/>
      <c r="Z9728" s="199"/>
      <c r="AA9728" s="146"/>
      <c r="AB9728" s="148"/>
    </row>
    <row r="9729" spans="2:28" x14ac:dyDescent="0.2">
      <c r="B9729" s="149" t="str">
        <f t="shared" si="648"/>
        <v/>
      </c>
      <c r="D9729" s="144"/>
      <c r="G9729" s="147"/>
      <c r="X9729" s="146"/>
      <c r="Y9729" s="146"/>
      <c r="Z9729" s="199"/>
      <c r="AA9729" s="146"/>
      <c r="AB9729" s="148"/>
    </row>
    <row r="9730" spans="2:28" x14ac:dyDescent="0.2">
      <c r="B9730" s="149" t="str">
        <f t="shared" si="648"/>
        <v/>
      </c>
      <c r="D9730" s="144"/>
      <c r="G9730" s="147"/>
      <c r="X9730" s="146"/>
      <c r="Y9730" s="146"/>
      <c r="Z9730" s="199"/>
      <c r="AA9730" s="146"/>
      <c r="AB9730" s="148"/>
    </row>
    <row r="9731" spans="2:28" x14ac:dyDescent="0.2">
      <c r="B9731" s="149" t="str">
        <f t="shared" si="648"/>
        <v/>
      </c>
      <c r="D9731" s="144"/>
      <c r="G9731" s="147"/>
      <c r="X9731" s="146"/>
      <c r="Y9731" s="146"/>
      <c r="Z9731" s="199"/>
      <c r="AA9731" s="146"/>
      <c r="AB9731" s="148"/>
    </row>
    <row r="9732" spans="2:28" x14ac:dyDescent="0.2">
      <c r="B9732" s="149" t="str">
        <f t="shared" si="648"/>
        <v/>
      </c>
      <c r="D9732" s="144"/>
      <c r="G9732" s="147"/>
      <c r="X9732" s="146"/>
      <c r="Y9732" s="146"/>
      <c r="Z9732" s="199"/>
      <c r="AA9732" s="146"/>
      <c r="AB9732" s="148"/>
    </row>
    <row r="9733" spans="2:28" x14ac:dyDescent="0.2">
      <c r="B9733" s="149" t="str">
        <f t="shared" si="648"/>
        <v/>
      </c>
      <c r="D9733" s="144"/>
      <c r="G9733" s="147"/>
      <c r="X9733" s="146"/>
      <c r="Y9733" s="146"/>
      <c r="Z9733" s="199"/>
      <c r="AA9733" s="146"/>
      <c r="AB9733" s="148"/>
    </row>
    <row r="9734" spans="2:28" x14ac:dyDescent="0.2">
      <c r="B9734" s="149" t="str">
        <f t="shared" si="648"/>
        <v/>
      </c>
      <c r="D9734" s="144"/>
      <c r="G9734" s="147"/>
      <c r="X9734" s="146"/>
      <c r="Y9734" s="146"/>
      <c r="Z9734" s="199"/>
      <c r="AA9734" s="146"/>
      <c r="AB9734" s="148"/>
    </row>
    <row r="9735" spans="2:28" x14ac:dyDescent="0.2">
      <c r="B9735" s="149" t="str">
        <f t="shared" si="648"/>
        <v/>
      </c>
      <c r="D9735" s="144"/>
      <c r="G9735" s="147"/>
      <c r="X9735" s="146"/>
      <c r="Y9735" s="146"/>
      <c r="Z9735" s="199"/>
      <c r="AA9735" s="146"/>
      <c r="AB9735" s="148"/>
    </row>
    <row r="9736" spans="2:28" x14ac:dyDescent="0.2">
      <c r="B9736" s="149" t="str">
        <f t="shared" si="648"/>
        <v/>
      </c>
      <c r="D9736" s="144"/>
      <c r="G9736" s="147"/>
      <c r="X9736" s="146"/>
      <c r="Y9736" s="146"/>
      <c r="Z9736" s="199"/>
      <c r="AA9736" s="146"/>
      <c r="AB9736" s="148"/>
    </row>
    <row r="9737" spans="2:28" x14ac:dyDescent="0.2">
      <c r="B9737" s="149" t="str">
        <f t="shared" si="648"/>
        <v/>
      </c>
      <c r="D9737" s="144"/>
      <c r="G9737" s="147"/>
      <c r="X9737" s="146"/>
      <c r="Y9737" s="146"/>
      <c r="Z9737" s="199"/>
      <c r="AA9737" s="146"/>
      <c r="AB9737" s="148"/>
    </row>
    <row r="9738" spans="2:28" x14ac:dyDescent="0.2">
      <c r="B9738" s="149" t="str">
        <f t="shared" si="648"/>
        <v/>
      </c>
      <c r="D9738" s="144"/>
      <c r="G9738" s="147"/>
      <c r="X9738" s="146"/>
      <c r="Y9738" s="146"/>
      <c r="Z9738" s="199"/>
      <c r="AA9738" s="146"/>
      <c r="AB9738" s="148"/>
    </row>
    <row r="9739" spans="2:28" x14ac:dyDescent="0.2">
      <c r="B9739" s="149" t="str">
        <f t="shared" si="648"/>
        <v/>
      </c>
      <c r="D9739" s="144"/>
      <c r="G9739" s="147"/>
      <c r="X9739" s="146"/>
      <c r="Y9739" s="146"/>
      <c r="Z9739" s="199"/>
      <c r="AA9739" s="146"/>
      <c r="AB9739" s="148"/>
    </row>
    <row r="9740" spans="2:28" x14ac:dyDescent="0.2">
      <c r="B9740" s="149" t="str">
        <f t="shared" si="648"/>
        <v/>
      </c>
      <c r="D9740" s="144"/>
      <c r="G9740" s="147"/>
      <c r="X9740" s="146"/>
      <c r="Y9740" s="146"/>
      <c r="Z9740" s="199"/>
      <c r="AA9740" s="146"/>
      <c r="AB9740" s="148"/>
    </row>
    <row r="9741" spans="2:28" x14ac:dyDescent="0.2">
      <c r="B9741" s="149" t="str">
        <f t="shared" si="648"/>
        <v/>
      </c>
      <c r="D9741" s="144"/>
      <c r="G9741" s="147"/>
      <c r="X9741" s="146"/>
      <c r="Y9741" s="146"/>
      <c r="Z9741" s="199"/>
      <c r="AA9741" s="146"/>
      <c r="AB9741" s="148"/>
    </row>
    <row r="9742" spans="2:28" x14ac:dyDescent="0.2">
      <c r="B9742" s="149" t="str">
        <f t="shared" si="648"/>
        <v/>
      </c>
      <c r="D9742" s="144"/>
      <c r="G9742" s="147"/>
      <c r="X9742" s="146"/>
      <c r="Y9742" s="146"/>
      <c r="Z9742" s="199"/>
      <c r="AA9742" s="146"/>
      <c r="AB9742" s="148"/>
    </row>
    <row r="9743" spans="2:28" x14ac:dyDescent="0.2">
      <c r="B9743" s="149" t="str">
        <f t="shared" si="648"/>
        <v/>
      </c>
      <c r="D9743" s="144"/>
      <c r="G9743" s="147"/>
      <c r="X9743" s="146"/>
      <c r="Y9743" s="146"/>
      <c r="Z9743" s="199"/>
      <c r="AA9743" s="146"/>
      <c r="AB9743" s="148"/>
    </row>
    <row r="9744" spans="2:28" x14ac:dyDescent="0.2">
      <c r="B9744" s="149" t="str">
        <f t="shared" si="648"/>
        <v/>
      </c>
      <c r="D9744" s="144"/>
      <c r="G9744" s="147"/>
      <c r="X9744" s="146"/>
      <c r="Y9744" s="146"/>
      <c r="Z9744" s="199"/>
      <c r="AA9744" s="146"/>
      <c r="AB9744" s="148"/>
    </row>
    <row r="9745" spans="2:28" x14ac:dyDescent="0.2">
      <c r="B9745" s="149" t="str">
        <f t="shared" si="648"/>
        <v/>
      </c>
      <c r="D9745" s="144"/>
      <c r="G9745" s="147"/>
      <c r="X9745" s="146"/>
      <c r="Y9745" s="146"/>
      <c r="Z9745" s="199"/>
      <c r="AA9745" s="146"/>
      <c r="AB9745" s="148"/>
    </row>
    <row r="9746" spans="2:28" x14ac:dyDescent="0.2">
      <c r="B9746" s="149" t="str">
        <f t="shared" si="648"/>
        <v/>
      </c>
      <c r="D9746" s="144"/>
      <c r="G9746" s="147"/>
      <c r="X9746" s="146"/>
      <c r="Y9746" s="146"/>
      <c r="Z9746" s="199"/>
      <c r="AA9746" s="146"/>
      <c r="AB9746" s="148"/>
    </row>
    <row r="9747" spans="2:28" x14ac:dyDescent="0.2">
      <c r="B9747" s="149" t="str">
        <f t="shared" si="648"/>
        <v/>
      </c>
      <c r="D9747" s="144"/>
      <c r="G9747" s="147"/>
      <c r="X9747" s="146"/>
      <c r="Y9747" s="146"/>
      <c r="Z9747" s="199"/>
      <c r="AA9747" s="146"/>
      <c r="AB9747" s="148"/>
    </row>
    <row r="9748" spans="2:28" x14ac:dyDescent="0.2">
      <c r="B9748" s="149" t="str">
        <f t="shared" si="648"/>
        <v/>
      </c>
      <c r="D9748" s="144"/>
      <c r="G9748" s="147"/>
      <c r="X9748" s="146"/>
      <c r="Y9748" s="146"/>
      <c r="Z9748" s="199"/>
      <c r="AA9748" s="146"/>
      <c r="AB9748" s="148"/>
    </row>
    <row r="9749" spans="2:28" x14ac:dyDescent="0.2">
      <c r="B9749" s="149" t="str">
        <f t="shared" si="648"/>
        <v/>
      </c>
      <c r="D9749" s="144"/>
      <c r="G9749" s="147"/>
      <c r="X9749" s="146"/>
      <c r="Y9749" s="146"/>
      <c r="Z9749" s="199"/>
      <c r="AA9749" s="146"/>
      <c r="AB9749" s="148"/>
    </row>
    <row r="9750" spans="2:28" x14ac:dyDescent="0.2">
      <c r="B9750" s="149" t="str">
        <f t="shared" si="648"/>
        <v/>
      </c>
      <c r="D9750" s="144"/>
      <c r="G9750" s="147"/>
      <c r="X9750" s="146"/>
      <c r="Y9750" s="146"/>
      <c r="Z9750" s="199"/>
      <c r="AA9750" s="146"/>
      <c r="AB9750" s="148"/>
    </row>
    <row r="9751" spans="2:28" x14ac:dyDescent="0.2">
      <c r="B9751" s="149" t="str">
        <f t="shared" si="648"/>
        <v/>
      </c>
      <c r="D9751" s="144"/>
      <c r="G9751" s="147"/>
      <c r="X9751" s="146"/>
      <c r="Y9751" s="146"/>
      <c r="Z9751" s="199"/>
      <c r="AA9751" s="146"/>
      <c r="AB9751" s="148"/>
    </row>
    <row r="9752" spans="2:28" x14ac:dyDescent="0.2">
      <c r="B9752" s="149" t="str">
        <f t="shared" si="648"/>
        <v/>
      </c>
      <c r="D9752" s="144"/>
      <c r="G9752" s="147"/>
      <c r="X9752" s="146"/>
      <c r="Y9752" s="146"/>
      <c r="Z9752" s="199"/>
      <c r="AA9752" s="146"/>
      <c r="AB9752" s="148"/>
    </row>
    <row r="9753" spans="2:28" x14ac:dyDescent="0.2">
      <c r="B9753" s="149" t="str">
        <f t="shared" si="648"/>
        <v/>
      </c>
      <c r="D9753" s="144"/>
      <c r="G9753" s="147"/>
      <c r="X9753" s="146"/>
      <c r="Y9753" s="146"/>
      <c r="Z9753" s="199"/>
      <c r="AA9753" s="146"/>
      <c r="AB9753" s="148"/>
    </row>
    <row r="9754" spans="2:28" x14ac:dyDescent="0.2">
      <c r="B9754" s="149" t="str">
        <f t="shared" si="648"/>
        <v/>
      </c>
      <c r="D9754" s="144"/>
      <c r="G9754" s="147"/>
      <c r="X9754" s="146"/>
      <c r="Y9754" s="146"/>
      <c r="Z9754" s="199"/>
      <c r="AA9754" s="146"/>
      <c r="AB9754" s="148"/>
    </row>
    <row r="9755" spans="2:28" x14ac:dyDescent="0.2">
      <c r="B9755" s="149" t="str">
        <f t="shared" si="648"/>
        <v/>
      </c>
      <c r="D9755" s="144"/>
      <c r="G9755" s="147"/>
      <c r="X9755" s="146"/>
      <c r="Y9755" s="146"/>
      <c r="Z9755" s="199"/>
      <c r="AA9755" s="146"/>
      <c r="AB9755" s="148"/>
    </row>
    <row r="9756" spans="2:28" x14ac:dyDescent="0.2">
      <c r="B9756" s="149" t="str">
        <f t="shared" si="648"/>
        <v/>
      </c>
      <c r="D9756" s="144"/>
      <c r="G9756" s="147"/>
      <c r="X9756" s="146"/>
      <c r="Y9756" s="146"/>
      <c r="Z9756" s="199"/>
      <c r="AA9756" s="146"/>
      <c r="AB9756" s="148"/>
    </row>
    <row r="9757" spans="2:28" x14ac:dyDescent="0.2">
      <c r="B9757" s="149" t="str">
        <f t="shared" si="648"/>
        <v/>
      </c>
      <c r="D9757" s="144"/>
      <c r="G9757" s="147"/>
      <c r="X9757" s="146"/>
      <c r="Y9757" s="146"/>
      <c r="Z9757" s="199"/>
      <c r="AA9757" s="146"/>
      <c r="AB9757" s="148"/>
    </row>
    <row r="9758" spans="2:28" x14ac:dyDescent="0.2">
      <c r="B9758" s="149" t="str">
        <f t="shared" si="648"/>
        <v/>
      </c>
      <c r="D9758" s="144"/>
      <c r="G9758" s="147"/>
      <c r="X9758" s="146"/>
      <c r="Y9758" s="146"/>
      <c r="Z9758" s="199"/>
      <c r="AA9758" s="146"/>
      <c r="AB9758" s="148"/>
    </row>
    <row r="9759" spans="2:28" x14ac:dyDescent="0.2">
      <c r="B9759" s="149" t="str">
        <f t="shared" si="648"/>
        <v/>
      </c>
      <c r="D9759" s="144"/>
      <c r="G9759" s="147"/>
      <c r="X9759" s="146"/>
      <c r="Y9759" s="146"/>
      <c r="Z9759" s="199"/>
      <c r="AA9759" s="146"/>
      <c r="AB9759" s="148"/>
    </row>
    <row r="9760" spans="2:28" x14ac:dyDescent="0.2">
      <c r="B9760" s="149" t="str">
        <f t="shared" si="648"/>
        <v/>
      </c>
      <c r="D9760" s="144"/>
      <c r="G9760" s="147"/>
      <c r="X9760" s="146"/>
      <c r="Y9760" s="146"/>
      <c r="Z9760" s="199"/>
      <c r="AA9760" s="146"/>
      <c r="AB9760" s="148"/>
    </row>
    <row r="9761" spans="2:28" x14ac:dyDescent="0.2">
      <c r="B9761" s="149" t="str">
        <f t="shared" si="648"/>
        <v/>
      </c>
      <c r="D9761" s="144"/>
      <c r="G9761" s="147"/>
      <c r="X9761" s="146"/>
      <c r="Y9761" s="146"/>
      <c r="Z9761" s="199"/>
      <c r="AA9761" s="146"/>
      <c r="AB9761" s="148"/>
    </row>
    <row r="9762" spans="2:28" x14ac:dyDescent="0.2">
      <c r="B9762" s="149" t="str">
        <f t="shared" si="648"/>
        <v/>
      </c>
      <c r="D9762" s="144"/>
      <c r="G9762" s="147"/>
      <c r="X9762" s="146"/>
      <c r="Y9762" s="146"/>
      <c r="Z9762" s="199"/>
      <c r="AA9762" s="146"/>
      <c r="AB9762" s="148"/>
    </row>
    <row r="9763" spans="2:28" x14ac:dyDescent="0.2">
      <c r="B9763" s="149" t="str">
        <f t="shared" si="648"/>
        <v/>
      </c>
      <c r="D9763" s="144"/>
      <c r="G9763" s="147"/>
      <c r="X9763" s="146"/>
      <c r="Y9763" s="146"/>
      <c r="Z9763" s="199"/>
      <c r="AA9763" s="146"/>
      <c r="AB9763" s="148"/>
    </row>
    <row r="9764" spans="2:28" x14ac:dyDescent="0.2">
      <c r="B9764" s="149" t="str">
        <f t="shared" si="648"/>
        <v/>
      </c>
      <c r="D9764" s="144"/>
      <c r="G9764" s="147"/>
      <c r="X9764" s="146"/>
      <c r="Y9764" s="146"/>
      <c r="Z9764" s="199"/>
      <c r="AA9764" s="146"/>
      <c r="AB9764" s="148"/>
    </row>
    <row r="9765" spans="2:28" x14ac:dyDescent="0.2">
      <c r="B9765" s="149" t="str">
        <f t="shared" si="648"/>
        <v/>
      </c>
      <c r="D9765" s="144"/>
      <c r="G9765" s="147"/>
      <c r="X9765" s="146"/>
      <c r="Y9765" s="146"/>
      <c r="Z9765" s="199"/>
      <c r="AA9765" s="146"/>
      <c r="AB9765" s="148"/>
    </row>
    <row r="9766" spans="2:28" x14ac:dyDescent="0.2">
      <c r="B9766" s="149" t="str">
        <f t="shared" si="648"/>
        <v/>
      </c>
      <c r="D9766" s="144"/>
      <c r="G9766" s="147"/>
      <c r="X9766" s="146"/>
      <c r="Y9766" s="146"/>
      <c r="Z9766" s="199"/>
      <c r="AA9766" s="146"/>
      <c r="AB9766" s="148"/>
    </row>
    <row r="9767" spans="2:28" x14ac:dyDescent="0.2">
      <c r="B9767" s="149" t="str">
        <f t="shared" si="648"/>
        <v/>
      </c>
      <c r="D9767" s="144"/>
      <c r="G9767" s="147"/>
      <c r="X9767" s="146"/>
      <c r="Y9767" s="146"/>
      <c r="Z9767" s="199"/>
      <c r="AA9767" s="146"/>
      <c r="AB9767" s="148"/>
    </row>
    <row r="9768" spans="2:28" x14ac:dyDescent="0.2">
      <c r="B9768" s="149" t="str">
        <f t="shared" si="648"/>
        <v/>
      </c>
      <c r="D9768" s="144"/>
      <c r="G9768" s="147"/>
      <c r="X9768" s="146"/>
      <c r="Y9768" s="146"/>
      <c r="Z9768" s="199"/>
      <c r="AA9768" s="146"/>
      <c r="AB9768" s="148"/>
    </row>
    <row r="9769" spans="2:28" x14ac:dyDescent="0.2">
      <c r="B9769" s="149" t="str">
        <f t="shared" si="648"/>
        <v/>
      </c>
      <c r="D9769" s="144"/>
      <c r="G9769" s="147"/>
      <c r="X9769" s="146"/>
      <c r="Y9769" s="146"/>
      <c r="Z9769" s="199"/>
      <c r="AA9769" s="146"/>
      <c r="AB9769" s="148"/>
    </row>
    <row r="9770" spans="2:28" x14ac:dyDescent="0.2">
      <c r="B9770" s="149" t="str">
        <f t="shared" si="648"/>
        <v/>
      </c>
      <c r="D9770" s="144"/>
      <c r="G9770" s="147"/>
      <c r="X9770" s="146"/>
      <c r="Y9770" s="146"/>
      <c r="Z9770" s="199"/>
      <c r="AA9770" s="146"/>
      <c r="AB9770" s="148"/>
    </row>
    <row r="9771" spans="2:28" x14ac:dyDescent="0.2">
      <c r="B9771" s="149" t="str">
        <f t="shared" si="648"/>
        <v/>
      </c>
      <c r="D9771" s="144"/>
      <c r="G9771" s="147"/>
      <c r="X9771" s="146"/>
      <c r="Y9771" s="146"/>
      <c r="Z9771" s="199"/>
      <c r="AA9771" s="146"/>
      <c r="AB9771" s="148"/>
    </row>
    <row r="9772" spans="2:28" x14ac:dyDescent="0.2">
      <c r="B9772" s="149" t="str">
        <f t="shared" si="648"/>
        <v/>
      </c>
      <c r="D9772" s="144"/>
      <c r="G9772" s="147"/>
      <c r="X9772" s="146"/>
      <c r="Y9772" s="146"/>
      <c r="Z9772" s="199"/>
      <c r="AA9772" s="146"/>
      <c r="AB9772" s="148"/>
    </row>
    <row r="9773" spans="2:28" x14ac:dyDescent="0.2">
      <c r="B9773" s="149" t="str">
        <f t="shared" si="648"/>
        <v/>
      </c>
      <c r="D9773" s="144"/>
      <c r="G9773" s="147"/>
      <c r="X9773" s="146"/>
      <c r="Y9773" s="146"/>
      <c r="Z9773" s="199"/>
      <c r="AA9773" s="146"/>
      <c r="AB9773" s="148"/>
    </row>
    <row r="9774" spans="2:28" x14ac:dyDescent="0.2">
      <c r="B9774" s="149" t="str">
        <f t="shared" si="648"/>
        <v/>
      </c>
      <c r="D9774" s="144"/>
      <c r="G9774" s="147"/>
      <c r="X9774" s="146"/>
      <c r="Y9774" s="146"/>
      <c r="Z9774" s="199"/>
      <c r="AA9774" s="146"/>
      <c r="AB9774" s="148"/>
    </row>
    <row r="9775" spans="2:28" x14ac:dyDescent="0.2">
      <c r="B9775" s="149" t="str">
        <f t="shared" si="648"/>
        <v/>
      </c>
      <c r="D9775" s="144"/>
      <c r="G9775" s="147"/>
      <c r="X9775" s="146"/>
      <c r="Y9775" s="146"/>
      <c r="Z9775" s="199"/>
      <c r="AA9775" s="146"/>
      <c r="AB9775" s="148"/>
    </row>
    <row r="9776" spans="2:28" x14ac:dyDescent="0.2">
      <c r="B9776" s="149" t="str">
        <f t="shared" si="648"/>
        <v/>
      </c>
      <c r="D9776" s="144"/>
      <c r="G9776" s="147"/>
      <c r="X9776" s="146"/>
      <c r="Y9776" s="146"/>
      <c r="Z9776" s="199"/>
      <c r="AA9776" s="146"/>
      <c r="AB9776" s="148"/>
    </row>
    <row r="9777" spans="2:28" x14ac:dyDescent="0.2">
      <c r="B9777" s="149" t="str">
        <f t="shared" si="648"/>
        <v/>
      </c>
      <c r="D9777" s="144"/>
      <c r="G9777" s="147"/>
      <c r="X9777" s="146"/>
      <c r="Y9777" s="146"/>
      <c r="Z9777" s="199"/>
      <c r="AA9777" s="146"/>
      <c r="AB9777" s="148"/>
    </row>
    <row r="9778" spans="2:28" x14ac:dyDescent="0.2">
      <c r="B9778" s="149" t="str">
        <f t="shared" si="648"/>
        <v/>
      </c>
      <c r="D9778" s="144"/>
      <c r="G9778" s="147"/>
      <c r="X9778" s="146"/>
      <c r="Y9778" s="146"/>
      <c r="Z9778" s="199"/>
      <c r="AA9778" s="146"/>
      <c r="AB9778" s="148"/>
    </row>
    <row r="9779" spans="2:28" x14ac:dyDescent="0.2">
      <c r="B9779" s="149" t="str">
        <f t="shared" si="648"/>
        <v/>
      </c>
      <c r="D9779" s="144"/>
      <c r="G9779" s="147"/>
      <c r="X9779" s="146"/>
      <c r="Y9779" s="146"/>
      <c r="Z9779" s="199"/>
      <c r="AA9779" s="146"/>
      <c r="AB9779" s="148"/>
    </row>
    <row r="9780" spans="2:28" x14ac:dyDescent="0.2">
      <c r="B9780" s="149" t="str">
        <f t="shared" si="648"/>
        <v/>
      </c>
      <c r="D9780" s="144"/>
      <c r="G9780" s="147"/>
      <c r="X9780" s="146"/>
      <c r="Y9780" s="146"/>
      <c r="Z9780" s="199"/>
      <c r="AA9780" s="146"/>
      <c r="AB9780" s="148"/>
    </row>
    <row r="9781" spans="2:28" x14ac:dyDescent="0.2">
      <c r="B9781" s="149" t="str">
        <f t="shared" si="648"/>
        <v/>
      </c>
      <c r="D9781" s="144"/>
      <c r="G9781" s="147"/>
      <c r="X9781" s="146"/>
      <c r="Y9781" s="146"/>
      <c r="Z9781" s="199"/>
      <c r="AA9781" s="146"/>
      <c r="AB9781" s="148"/>
    </row>
    <row r="9782" spans="2:28" x14ac:dyDescent="0.2">
      <c r="B9782" s="149" t="str">
        <f t="shared" ref="B9782:B9845" si="649">IF(D9782="","",B9781+$N$5/24+0.000000001)</f>
        <v/>
      </c>
      <c r="D9782" s="144"/>
      <c r="G9782" s="147"/>
      <c r="X9782" s="146"/>
      <c r="Y9782" s="146"/>
      <c r="Z9782" s="199"/>
      <c r="AA9782" s="146"/>
      <c r="AB9782" s="148"/>
    </row>
    <row r="9783" spans="2:28" x14ac:dyDescent="0.2">
      <c r="B9783" s="149" t="str">
        <f t="shared" si="649"/>
        <v/>
      </c>
      <c r="D9783" s="144"/>
      <c r="G9783" s="147"/>
      <c r="X9783" s="146"/>
      <c r="Y9783" s="146"/>
      <c r="Z9783" s="199"/>
      <c r="AA9783" s="146"/>
      <c r="AB9783" s="148"/>
    </row>
    <row r="9784" spans="2:28" x14ac:dyDescent="0.2">
      <c r="B9784" s="149" t="str">
        <f t="shared" si="649"/>
        <v/>
      </c>
      <c r="D9784" s="144"/>
      <c r="G9784" s="147"/>
      <c r="X9784" s="146"/>
      <c r="Y9784" s="146"/>
      <c r="Z9784" s="199"/>
      <c r="AA9784" s="146"/>
      <c r="AB9784" s="148"/>
    </row>
    <row r="9785" spans="2:28" x14ac:dyDescent="0.2">
      <c r="B9785" s="149" t="str">
        <f t="shared" si="649"/>
        <v/>
      </c>
      <c r="D9785" s="144"/>
      <c r="G9785" s="147"/>
      <c r="X9785" s="146"/>
      <c r="Y9785" s="146"/>
      <c r="Z9785" s="199"/>
      <c r="AA9785" s="146"/>
      <c r="AB9785" s="148"/>
    </row>
    <row r="9786" spans="2:28" x14ac:dyDescent="0.2">
      <c r="B9786" s="149" t="str">
        <f t="shared" si="649"/>
        <v/>
      </c>
      <c r="D9786" s="144"/>
      <c r="G9786" s="147"/>
      <c r="X9786" s="146"/>
      <c r="Y9786" s="146"/>
      <c r="Z9786" s="199"/>
      <c r="AA9786" s="146"/>
      <c r="AB9786" s="148"/>
    </row>
    <row r="9787" spans="2:28" x14ac:dyDescent="0.2">
      <c r="B9787" s="149" t="str">
        <f t="shared" si="649"/>
        <v/>
      </c>
      <c r="D9787" s="144"/>
      <c r="G9787" s="147"/>
      <c r="X9787" s="146"/>
      <c r="Y9787" s="146"/>
      <c r="Z9787" s="199"/>
      <c r="AA9787" s="146"/>
      <c r="AB9787" s="148"/>
    </row>
    <row r="9788" spans="2:28" x14ac:dyDescent="0.2">
      <c r="B9788" s="149" t="str">
        <f t="shared" si="649"/>
        <v/>
      </c>
      <c r="D9788" s="144"/>
      <c r="G9788" s="147"/>
      <c r="X9788" s="146"/>
      <c r="Y9788" s="146"/>
      <c r="Z9788" s="199"/>
      <c r="AA9788" s="146"/>
      <c r="AB9788" s="148"/>
    </row>
    <row r="9789" spans="2:28" x14ac:dyDescent="0.2">
      <c r="B9789" s="149" t="str">
        <f t="shared" si="649"/>
        <v/>
      </c>
      <c r="D9789" s="144"/>
      <c r="G9789" s="147"/>
      <c r="X9789" s="146"/>
      <c r="Y9789" s="146"/>
      <c r="Z9789" s="199"/>
      <c r="AA9789" s="146"/>
      <c r="AB9789" s="148"/>
    </row>
    <row r="9790" spans="2:28" x14ac:dyDescent="0.2">
      <c r="B9790" s="149" t="str">
        <f t="shared" si="649"/>
        <v/>
      </c>
      <c r="D9790" s="144"/>
      <c r="G9790" s="147"/>
      <c r="X9790" s="146"/>
      <c r="Y9790" s="146"/>
      <c r="Z9790" s="199"/>
      <c r="AA9790" s="146"/>
      <c r="AB9790" s="148"/>
    </row>
    <row r="9791" spans="2:28" x14ac:dyDescent="0.2">
      <c r="B9791" s="149" t="str">
        <f t="shared" si="649"/>
        <v/>
      </c>
      <c r="D9791" s="144"/>
      <c r="G9791" s="147"/>
      <c r="X9791" s="146"/>
      <c r="Y9791" s="146"/>
      <c r="Z9791" s="199"/>
      <c r="AA9791" s="146"/>
      <c r="AB9791" s="148"/>
    </row>
    <row r="9792" spans="2:28" x14ac:dyDescent="0.2">
      <c r="B9792" s="149" t="str">
        <f t="shared" si="649"/>
        <v/>
      </c>
      <c r="D9792" s="144"/>
      <c r="G9792" s="147"/>
      <c r="X9792" s="146"/>
      <c r="Y9792" s="146"/>
      <c r="Z9792" s="199"/>
      <c r="AA9792" s="146"/>
      <c r="AB9792" s="148"/>
    </row>
    <row r="9793" spans="2:28" x14ac:dyDescent="0.2">
      <c r="B9793" s="149" t="str">
        <f t="shared" si="649"/>
        <v/>
      </c>
      <c r="D9793" s="144"/>
      <c r="G9793" s="147"/>
      <c r="X9793" s="146"/>
      <c r="Y9793" s="146"/>
      <c r="Z9793" s="199"/>
      <c r="AA9793" s="146"/>
      <c r="AB9793" s="148"/>
    </row>
    <row r="9794" spans="2:28" x14ac:dyDescent="0.2">
      <c r="B9794" s="149" t="str">
        <f t="shared" si="649"/>
        <v/>
      </c>
      <c r="D9794" s="144"/>
      <c r="G9794" s="147"/>
      <c r="X9794" s="146"/>
      <c r="Y9794" s="146"/>
      <c r="Z9794" s="199"/>
      <c r="AA9794" s="146"/>
      <c r="AB9794" s="148"/>
    </row>
    <row r="9795" spans="2:28" x14ac:dyDescent="0.2">
      <c r="B9795" s="149" t="str">
        <f t="shared" si="649"/>
        <v/>
      </c>
      <c r="D9795" s="144"/>
      <c r="G9795" s="147"/>
      <c r="X9795" s="146"/>
      <c r="Y9795" s="146"/>
      <c r="Z9795" s="199"/>
      <c r="AA9795" s="146"/>
      <c r="AB9795" s="148"/>
    </row>
    <row r="9796" spans="2:28" x14ac:dyDescent="0.2">
      <c r="B9796" s="149" t="str">
        <f t="shared" si="649"/>
        <v/>
      </c>
      <c r="D9796" s="144"/>
      <c r="G9796" s="147"/>
      <c r="X9796" s="146"/>
      <c r="Y9796" s="146"/>
      <c r="Z9796" s="199"/>
      <c r="AA9796" s="146"/>
      <c r="AB9796" s="148"/>
    </row>
    <row r="9797" spans="2:28" x14ac:dyDescent="0.2">
      <c r="B9797" s="149" t="str">
        <f t="shared" si="649"/>
        <v/>
      </c>
      <c r="D9797" s="144"/>
      <c r="G9797" s="147"/>
      <c r="X9797" s="146"/>
      <c r="Y9797" s="146"/>
      <c r="Z9797" s="199"/>
      <c r="AA9797" s="146"/>
      <c r="AB9797" s="148"/>
    </row>
    <row r="9798" spans="2:28" x14ac:dyDescent="0.2">
      <c r="B9798" s="149" t="str">
        <f t="shared" si="649"/>
        <v/>
      </c>
      <c r="D9798" s="144"/>
      <c r="G9798" s="147"/>
      <c r="X9798" s="146"/>
      <c r="Y9798" s="146"/>
      <c r="Z9798" s="199"/>
      <c r="AA9798" s="146"/>
      <c r="AB9798" s="148"/>
    </row>
    <row r="9799" spans="2:28" x14ac:dyDescent="0.2">
      <c r="B9799" s="149" t="str">
        <f t="shared" si="649"/>
        <v/>
      </c>
      <c r="D9799" s="144"/>
      <c r="G9799" s="147"/>
      <c r="X9799" s="146"/>
      <c r="Y9799" s="146"/>
      <c r="Z9799" s="199"/>
      <c r="AA9799" s="146"/>
      <c r="AB9799" s="148"/>
    </row>
    <row r="9800" spans="2:28" x14ac:dyDescent="0.2">
      <c r="B9800" s="149" t="str">
        <f t="shared" si="649"/>
        <v/>
      </c>
      <c r="D9800" s="144"/>
      <c r="G9800" s="147"/>
      <c r="X9800" s="146"/>
      <c r="Y9800" s="146"/>
      <c r="Z9800" s="199"/>
      <c r="AA9800" s="146"/>
      <c r="AB9800" s="148"/>
    </row>
    <row r="9801" spans="2:28" x14ac:dyDescent="0.2">
      <c r="B9801" s="149" t="str">
        <f t="shared" si="649"/>
        <v/>
      </c>
      <c r="D9801" s="144"/>
      <c r="G9801" s="147"/>
      <c r="X9801" s="146"/>
      <c r="Y9801" s="146"/>
      <c r="Z9801" s="199"/>
      <c r="AA9801" s="146"/>
      <c r="AB9801" s="148"/>
    </row>
    <row r="9802" spans="2:28" x14ac:dyDescent="0.2">
      <c r="B9802" s="149" t="str">
        <f t="shared" si="649"/>
        <v/>
      </c>
      <c r="D9802" s="144"/>
      <c r="G9802" s="147"/>
      <c r="X9802" s="146"/>
      <c r="Y9802" s="146"/>
      <c r="Z9802" s="199"/>
      <c r="AA9802" s="146"/>
      <c r="AB9802" s="148"/>
    </row>
    <row r="9803" spans="2:28" x14ac:dyDescent="0.2">
      <c r="B9803" s="149" t="str">
        <f t="shared" si="649"/>
        <v/>
      </c>
      <c r="D9803" s="144"/>
      <c r="G9803" s="147"/>
      <c r="X9803" s="146"/>
      <c r="Y9803" s="146"/>
      <c r="Z9803" s="199"/>
      <c r="AA9803" s="146"/>
      <c r="AB9803" s="148"/>
    </row>
    <row r="9804" spans="2:28" x14ac:dyDescent="0.2">
      <c r="B9804" s="149" t="str">
        <f t="shared" si="649"/>
        <v/>
      </c>
      <c r="D9804" s="144"/>
      <c r="G9804" s="147"/>
      <c r="X9804" s="146"/>
      <c r="Y9804" s="146"/>
      <c r="Z9804" s="199"/>
      <c r="AA9804" s="146"/>
      <c r="AB9804" s="148"/>
    </row>
    <row r="9805" spans="2:28" x14ac:dyDescent="0.2">
      <c r="B9805" s="149" t="str">
        <f t="shared" si="649"/>
        <v/>
      </c>
      <c r="D9805" s="144"/>
      <c r="G9805" s="147"/>
      <c r="X9805" s="146"/>
      <c r="Y9805" s="146"/>
      <c r="Z9805" s="199"/>
      <c r="AA9805" s="146"/>
      <c r="AB9805" s="148"/>
    </row>
    <row r="9806" spans="2:28" x14ac:dyDescent="0.2">
      <c r="B9806" s="149" t="str">
        <f t="shared" si="649"/>
        <v/>
      </c>
      <c r="D9806" s="144"/>
      <c r="G9806" s="147"/>
      <c r="X9806" s="146"/>
      <c r="Y9806" s="146"/>
      <c r="Z9806" s="199"/>
      <c r="AA9806" s="146"/>
      <c r="AB9806" s="148"/>
    </row>
    <row r="9807" spans="2:28" x14ac:dyDescent="0.2">
      <c r="B9807" s="149" t="str">
        <f t="shared" si="649"/>
        <v/>
      </c>
      <c r="D9807" s="144"/>
      <c r="G9807" s="147"/>
      <c r="X9807" s="146"/>
      <c r="Y9807" s="146"/>
      <c r="Z9807" s="199"/>
      <c r="AA9807" s="146"/>
      <c r="AB9807" s="148"/>
    </row>
    <row r="9808" spans="2:28" x14ac:dyDescent="0.2">
      <c r="B9808" s="149" t="str">
        <f t="shared" si="649"/>
        <v/>
      </c>
      <c r="D9808" s="144"/>
      <c r="G9808" s="147"/>
      <c r="X9808" s="146"/>
      <c r="Y9808" s="146"/>
      <c r="Z9808" s="199"/>
      <c r="AA9808" s="146"/>
      <c r="AB9808" s="148"/>
    </row>
    <row r="9809" spans="2:28" x14ac:dyDescent="0.2">
      <c r="B9809" s="149" t="str">
        <f t="shared" si="649"/>
        <v/>
      </c>
      <c r="D9809" s="144"/>
      <c r="G9809" s="147"/>
      <c r="X9809" s="146"/>
      <c r="Y9809" s="146"/>
      <c r="Z9809" s="199"/>
      <c r="AA9809" s="146"/>
      <c r="AB9809" s="148"/>
    </row>
    <row r="9810" spans="2:28" x14ac:dyDescent="0.2">
      <c r="B9810" s="149" t="str">
        <f t="shared" si="649"/>
        <v/>
      </c>
      <c r="D9810" s="144"/>
      <c r="G9810" s="147"/>
      <c r="X9810" s="146"/>
      <c r="Y9810" s="146"/>
      <c r="Z9810" s="199"/>
      <c r="AA9810" s="146"/>
      <c r="AB9810" s="148"/>
    </row>
    <row r="9811" spans="2:28" x14ac:dyDescent="0.2">
      <c r="B9811" s="149" t="str">
        <f t="shared" si="649"/>
        <v/>
      </c>
      <c r="D9811" s="144"/>
      <c r="G9811" s="147"/>
      <c r="X9811" s="146"/>
      <c r="Y9811" s="146"/>
      <c r="Z9811" s="199"/>
      <c r="AA9811" s="146"/>
      <c r="AB9811" s="148"/>
    </row>
    <row r="9812" spans="2:28" x14ac:dyDescent="0.2">
      <c r="B9812" s="149" t="str">
        <f t="shared" si="649"/>
        <v/>
      </c>
      <c r="D9812" s="144"/>
      <c r="G9812" s="147"/>
      <c r="X9812" s="146"/>
      <c r="Y9812" s="146"/>
      <c r="Z9812" s="199"/>
      <c r="AA9812" s="146"/>
      <c r="AB9812" s="148"/>
    </row>
    <row r="9813" spans="2:28" x14ac:dyDescent="0.2">
      <c r="B9813" s="149" t="str">
        <f t="shared" si="649"/>
        <v/>
      </c>
      <c r="D9813" s="144"/>
      <c r="G9813" s="147"/>
      <c r="X9813" s="146"/>
      <c r="Y9813" s="146"/>
      <c r="Z9813" s="199"/>
      <c r="AA9813" s="146"/>
      <c r="AB9813" s="148"/>
    </row>
    <row r="9814" spans="2:28" x14ac:dyDescent="0.2">
      <c r="B9814" s="149" t="str">
        <f t="shared" si="649"/>
        <v/>
      </c>
      <c r="D9814" s="144"/>
      <c r="G9814" s="147"/>
      <c r="X9814" s="146"/>
      <c r="Y9814" s="146"/>
      <c r="Z9814" s="199"/>
      <c r="AA9814" s="146"/>
      <c r="AB9814" s="148"/>
    </row>
    <row r="9815" spans="2:28" x14ac:dyDescent="0.2">
      <c r="B9815" s="149" t="str">
        <f t="shared" si="649"/>
        <v/>
      </c>
      <c r="D9815" s="144"/>
      <c r="G9815" s="147"/>
      <c r="X9815" s="146"/>
      <c r="Y9815" s="146"/>
      <c r="Z9815" s="199"/>
      <c r="AA9815" s="146"/>
      <c r="AB9815" s="148"/>
    </row>
    <row r="9816" spans="2:28" x14ac:dyDescent="0.2">
      <c r="B9816" s="149" t="str">
        <f t="shared" si="649"/>
        <v/>
      </c>
      <c r="D9816" s="144"/>
      <c r="G9816" s="147"/>
      <c r="X9816" s="146"/>
      <c r="Y9816" s="146"/>
      <c r="Z9816" s="199"/>
      <c r="AA9816" s="146"/>
      <c r="AB9816" s="148"/>
    </row>
    <row r="9817" spans="2:28" x14ac:dyDescent="0.2">
      <c r="B9817" s="149" t="str">
        <f t="shared" si="649"/>
        <v/>
      </c>
      <c r="D9817" s="144"/>
      <c r="G9817" s="147"/>
      <c r="X9817" s="146"/>
      <c r="Y9817" s="146"/>
      <c r="Z9817" s="199"/>
      <c r="AA9817" s="146"/>
      <c r="AB9817" s="148"/>
    </row>
    <row r="9818" spans="2:28" x14ac:dyDescent="0.2">
      <c r="B9818" s="149" t="str">
        <f t="shared" si="649"/>
        <v/>
      </c>
      <c r="D9818" s="144"/>
      <c r="G9818" s="147"/>
      <c r="X9818" s="146"/>
      <c r="Y9818" s="146"/>
      <c r="Z9818" s="199"/>
      <c r="AA9818" s="146"/>
      <c r="AB9818" s="148"/>
    </row>
    <row r="9819" spans="2:28" x14ac:dyDescent="0.2">
      <c r="B9819" s="149" t="str">
        <f t="shared" si="649"/>
        <v/>
      </c>
      <c r="D9819" s="144"/>
      <c r="G9819" s="147"/>
      <c r="X9819" s="146"/>
      <c r="Y9819" s="146"/>
      <c r="Z9819" s="199"/>
      <c r="AA9819" s="146"/>
      <c r="AB9819" s="148"/>
    </row>
    <row r="9820" spans="2:28" x14ac:dyDescent="0.2">
      <c r="B9820" s="149" t="str">
        <f t="shared" si="649"/>
        <v/>
      </c>
      <c r="D9820" s="144"/>
      <c r="G9820" s="147"/>
      <c r="X9820" s="146"/>
      <c r="Y9820" s="146"/>
      <c r="Z9820" s="199"/>
      <c r="AA9820" s="146"/>
      <c r="AB9820" s="148"/>
    </row>
    <row r="9821" spans="2:28" x14ac:dyDescent="0.2">
      <c r="B9821" s="149" t="str">
        <f t="shared" si="649"/>
        <v/>
      </c>
      <c r="D9821" s="144"/>
      <c r="G9821" s="147"/>
      <c r="X9821" s="146"/>
      <c r="Y9821" s="146"/>
      <c r="Z9821" s="199"/>
      <c r="AA9821" s="146"/>
      <c r="AB9821" s="148"/>
    </row>
    <row r="9822" spans="2:28" x14ac:dyDescent="0.2">
      <c r="B9822" s="149" t="str">
        <f t="shared" si="649"/>
        <v/>
      </c>
      <c r="D9822" s="144"/>
      <c r="G9822" s="147"/>
      <c r="X9822" s="146"/>
      <c r="Y9822" s="146"/>
      <c r="Z9822" s="199"/>
      <c r="AA9822" s="146"/>
      <c r="AB9822" s="148"/>
    </row>
    <row r="9823" spans="2:28" x14ac:dyDescent="0.2">
      <c r="B9823" s="149" t="str">
        <f t="shared" si="649"/>
        <v/>
      </c>
      <c r="D9823" s="144"/>
      <c r="G9823" s="147"/>
      <c r="X9823" s="146"/>
      <c r="Y9823" s="146"/>
      <c r="Z9823" s="199"/>
      <c r="AA9823" s="146"/>
      <c r="AB9823" s="148"/>
    </row>
    <row r="9824" spans="2:28" x14ac:dyDescent="0.2">
      <c r="B9824" s="149" t="str">
        <f t="shared" si="649"/>
        <v/>
      </c>
      <c r="D9824" s="144"/>
      <c r="G9824" s="147"/>
      <c r="X9824" s="146"/>
      <c r="Y9824" s="146"/>
      <c r="Z9824" s="199"/>
      <c r="AA9824" s="146"/>
      <c r="AB9824" s="148"/>
    </row>
    <row r="9825" spans="2:28" x14ac:dyDescent="0.2">
      <c r="B9825" s="149" t="str">
        <f t="shared" si="649"/>
        <v/>
      </c>
      <c r="D9825" s="144"/>
      <c r="G9825" s="147"/>
      <c r="X9825" s="146"/>
      <c r="Y9825" s="146"/>
      <c r="Z9825" s="199"/>
      <c r="AA9825" s="146"/>
      <c r="AB9825" s="148"/>
    </row>
    <row r="9826" spans="2:28" x14ac:dyDescent="0.2">
      <c r="B9826" s="149" t="str">
        <f t="shared" si="649"/>
        <v/>
      </c>
      <c r="D9826" s="144"/>
      <c r="G9826" s="147"/>
      <c r="X9826" s="146"/>
      <c r="Y9826" s="146"/>
      <c r="Z9826" s="199"/>
      <c r="AA9826" s="146"/>
      <c r="AB9826" s="148"/>
    </row>
    <row r="9827" spans="2:28" x14ac:dyDescent="0.2">
      <c r="B9827" s="149" t="str">
        <f t="shared" si="649"/>
        <v/>
      </c>
      <c r="D9827" s="144"/>
      <c r="G9827" s="147"/>
      <c r="X9827" s="146"/>
      <c r="Y9827" s="146"/>
      <c r="Z9827" s="199"/>
      <c r="AA9827" s="146"/>
      <c r="AB9827" s="148"/>
    </row>
    <row r="9828" spans="2:28" x14ac:dyDescent="0.2">
      <c r="B9828" s="149" t="str">
        <f t="shared" si="649"/>
        <v/>
      </c>
      <c r="D9828" s="144"/>
      <c r="G9828" s="147"/>
      <c r="X9828" s="146"/>
      <c r="Y9828" s="146"/>
      <c r="Z9828" s="199"/>
      <c r="AA9828" s="146"/>
      <c r="AB9828" s="148"/>
    </row>
    <row r="9829" spans="2:28" x14ac:dyDescent="0.2">
      <c r="B9829" s="149" t="str">
        <f t="shared" si="649"/>
        <v/>
      </c>
      <c r="D9829" s="144"/>
      <c r="G9829" s="147"/>
      <c r="X9829" s="146"/>
      <c r="Y9829" s="146"/>
      <c r="Z9829" s="199"/>
      <c r="AA9829" s="146"/>
      <c r="AB9829" s="148"/>
    </row>
    <row r="9830" spans="2:28" x14ac:dyDescent="0.2">
      <c r="B9830" s="149" t="str">
        <f t="shared" si="649"/>
        <v/>
      </c>
      <c r="D9830" s="144"/>
      <c r="G9830" s="147"/>
      <c r="X9830" s="146"/>
      <c r="Y9830" s="146"/>
      <c r="Z9830" s="199"/>
      <c r="AA9830" s="146"/>
      <c r="AB9830" s="148"/>
    </row>
    <row r="9831" spans="2:28" x14ac:dyDescent="0.2">
      <c r="B9831" s="149" t="str">
        <f t="shared" si="649"/>
        <v/>
      </c>
      <c r="D9831" s="144"/>
      <c r="G9831" s="147"/>
      <c r="X9831" s="146"/>
      <c r="Y9831" s="146"/>
      <c r="Z9831" s="199"/>
      <c r="AA9831" s="146"/>
      <c r="AB9831" s="148"/>
    </row>
    <row r="9832" spans="2:28" x14ac:dyDescent="0.2">
      <c r="B9832" s="149" t="str">
        <f t="shared" si="649"/>
        <v/>
      </c>
      <c r="D9832" s="144"/>
      <c r="G9832" s="147"/>
      <c r="X9832" s="146"/>
      <c r="Y9832" s="146"/>
      <c r="Z9832" s="199"/>
      <c r="AA9832" s="146"/>
      <c r="AB9832" s="148"/>
    </row>
    <row r="9833" spans="2:28" x14ac:dyDescent="0.2">
      <c r="B9833" s="149" t="str">
        <f t="shared" si="649"/>
        <v/>
      </c>
      <c r="D9833" s="144"/>
      <c r="G9833" s="147"/>
      <c r="X9833" s="146"/>
      <c r="Y9833" s="146"/>
      <c r="Z9833" s="199"/>
      <c r="AA9833" s="146"/>
      <c r="AB9833" s="148"/>
    </row>
    <row r="9834" spans="2:28" x14ac:dyDescent="0.2">
      <c r="B9834" s="149" t="str">
        <f t="shared" si="649"/>
        <v/>
      </c>
      <c r="D9834" s="144"/>
      <c r="G9834" s="147"/>
      <c r="X9834" s="146"/>
      <c r="Y9834" s="146"/>
      <c r="Z9834" s="199"/>
      <c r="AA9834" s="146"/>
      <c r="AB9834" s="148"/>
    </row>
    <row r="9835" spans="2:28" x14ac:dyDescent="0.2">
      <c r="B9835" s="149" t="str">
        <f t="shared" si="649"/>
        <v/>
      </c>
      <c r="D9835" s="144"/>
      <c r="G9835" s="147"/>
      <c r="X9835" s="146"/>
      <c r="Y9835" s="146"/>
      <c r="Z9835" s="199"/>
      <c r="AA9835" s="146"/>
      <c r="AB9835" s="148"/>
    </row>
    <row r="9836" spans="2:28" x14ac:dyDescent="0.2">
      <c r="B9836" s="149" t="str">
        <f t="shared" si="649"/>
        <v/>
      </c>
      <c r="D9836" s="144"/>
      <c r="G9836" s="147"/>
      <c r="X9836" s="146"/>
      <c r="Y9836" s="146"/>
      <c r="Z9836" s="199"/>
      <c r="AA9836" s="146"/>
      <c r="AB9836" s="148"/>
    </row>
    <row r="9837" spans="2:28" x14ac:dyDescent="0.2">
      <c r="B9837" s="149" t="str">
        <f t="shared" si="649"/>
        <v/>
      </c>
      <c r="D9837" s="144"/>
      <c r="G9837" s="147"/>
      <c r="X9837" s="146"/>
      <c r="Y9837" s="146"/>
      <c r="Z9837" s="199"/>
      <c r="AA9837" s="146"/>
      <c r="AB9837" s="148"/>
    </row>
    <row r="9838" spans="2:28" x14ac:dyDescent="0.2">
      <c r="B9838" s="149" t="str">
        <f t="shared" si="649"/>
        <v/>
      </c>
      <c r="D9838" s="144"/>
      <c r="G9838" s="147"/>
      <c r="X9838" s="146"/>
      <c r="Y9838" s="146"/>
      <c r="Z9838" s="199"/>
      <c r="AA9838" s="146"/>
      <c r="AB9838" s="148"/>
    </row>
    <row r="9839" spans="2:28" x14ac:dyDescent="0.2">
      <c r="B9839" s="149" t="str">
        <f t="shared" si="649"/>
        <v/>
      </c>
      <c r="D9839" s="144"/>
      <c r="G9839" s="147"/>
      <c r="X9839" s="146"/>
      <c r="Y9839" s="146"/>
      <c r="Z9839" s="199"/>
      <c r="AA9839" s="146"/>
      <c r="AB9839" s="148"/>
    </row>
    <row r="9840" spans="2:28" x14ac:dyDescent="0.2">
      <c r="B9840" s="149" t="str">
        <f t="shared" si="649"/>
        <v/>
      </c>
      <c r="D9840" s="144"/>
      <c r="G9840" s="147"/>
      <c r="X9840" s="146"/>
      <c r="Y9840" s="146"/>
      <c r="Z9840" s="199"/>
      <c r="AA9840" s="146"/>
      <c r="AB9840" s="148"/>
    </row>
    <row r="9841" spans="2:28" x14ac:dyDescent="0.2">
      <c r="B9841" s="149" t="str">
        <f t="shared" si="649"/>
        <v/>
      </c>
      <c r="D9841" s="144"/>
      <c r="G9841" s="147"/>
      <c r="X9841" s="146"/>
      <c r="Y9841" s="146"/>
      <c r="Z9841" s="199"/>
      <c r="AA9841" s="146"/>
      <c r="AB9841" s="148"/>
    </row>
    <row r="9842" spans="2:28" x14ac:dyDescent="0.2">
      <c r="B9842" s="149" t="str">
        <f t="shared" si="649"/>
        <v/>
      </c>
      <c r="D9842" s="144"/>
      <c r="G9842" s="147"/>
      <c r="X9842" s="146"/>
      <c r="Y9842" s="146"/>
      <c r="Z9842" s="199"/>
      <c r="AA9842" s="146"/>
      <c r="AB9842" s="148"/>
    </row>
    <row r="9843" spans="2:28" x14ac:dyDescent="0.2">
      <c r="B9843" s="149" t="str">
        <f t="shared" si="649"/>
        <v/>
      </c>
      <c r="D9843" s="144"/>
      <c r="G9843" s="147"/>
      <c r="X9843" s="146"/>
      <c r="Y9843" s="146"/>
      <c r="Z9843" s="199"/>
      <c r="AA9843" s="146"/>
      <c r="AB9843" s="148"/>
    </row>
    <row r="9844" spans="2:28" x14ac:dyDescent="0.2">
      <c r="B9844" s="149" t="str">
        <f t="shared" si="649"/>
        <v/>
      </c>
      <c r="D9844" s="144"/>
      <c r="G9844" s="147"/>
      <c r="X9844" s="146"/>
      <c r="Y9844" s="146"/>
      <c r="Z9844" s="199"/>
      <c r="AA9844" s="146"/>
      <c r="AB9844" s="148"/>
    </row>
    <row r="9845" spans="2:28" x14ac:dyDescent="0.2">
      <c r="B9845" s="149" t="str">
        <f t="shared" si="649"/>
        <v/>
      </c>
      <c r="D9845" s="144"/>
      <c r="G9845" s="147"/>
      <c r="X9845" s="146"/>
      <c r="Y9845" s="146"/>
      <c r="Z9845" s="199"/>
      <c r="AA9845" s="146"/>
      <c r="AB9845" s="148"/>
    </row>
    <row r="9846" spans="2:28" x14ac:dyDescent="0.2">
      <c r="B9846" s="149" t="str">
        <f t="shared" ref="B9846:B9909" si="650">IF(D9846="","",B9845+$N$5/24+0.000000001)</f>
        <v/>
      </c>
      <c r="D9846" s="144"/>
      <c r="G9846" s="147"/>
      <c r="X9846" s="146"/>
      <c r="Y9846" s="146"/>
      <c r="Z9846" s="199"/>
      <c r="AA9846" s="146"/>
      <c r="AB9846" s="148"/>
    </row>
    <row r="9847" spans="2:28" x14ac:dyDescent="0.2">
      <c r="B9847" s="149" t="str">
        <f t="shared" si="650"/>
        <v/>
      </c>
      <c r="D9847" s="144"/>
      <c r="G9847" s="147"/>
      <c r="X9847" s="146"/>
      <c r="Y9847" s="146"/>
      <c r="Z9847" s="199"/>
      <c r="AA9847" s="146"/>
      <c r="AB9847" s="148"/>
    </row>
    <row r="9848" spans="2:28" x14ac:dyDescent="0.2">
      <c r="B9848" s="149" t="str">
        <f t="shared" si="650"/>
        <v/>
      </c>
      <c r="D9848" s="144"/>
      <c r="G9848" s="147"/>
      <c r="X9848" s="146"/>
      <c r="Y9848" s="146"/>
      <c r="Z9848" s="199"/>
      <c r="AA9848" s="146"/>
      <c r="AB9848" s="148"/>
    </row>
    <row r="9849" spans="2:28" x14ac:dyDescent="0.2">
      <c r="B9849" s="149" t="str">
        <f t="shared" si="650"/>
        <v/>
      </c>
      <c r="D9849" s="144"/>
      <c r="G9849" s="147"/>
      <c r="X9849" s="146"/>
      <c r="Y9849" s="146"/>
      <c r="Z9849" s="199"/>
      <c r="AA9849" s="146"/>
      <c r="AB9849" s="148"/>
    </row>
    <row r="9850" spans="2:28" x14ac:dyDescent="0.2">
      <c r="B9850" s="149" t="str">
        <f t="shared" si="650"/>
        <v/>
      </c>
      <c r="D9850" s="144"/>
      <c r="G9850" s="147"/>
      <c r="X9850" s="146"/>
      <c r="Y9850" s="146"/>
      <c r="Z9850" s="199"/>
      <c r="AA9850" s="146"/>
      <c r="AB9850" s="148"/>
    </row>
    <row r="9851" spans="2:28" x14ac:dyDescent="0.2">
      <c r="B9851" s="149" t="str">
        <f t="shared" si="650"/>
        <v/>
      </c>
      <c r="D9851" s="144"/>
      <c r="G9851" s="147"/>
      <c r="X9851" s="146"/>
      <c r="Y9851" s="146"/>
      <c r="Z9851" s="199"/>
      <c r="AA9851" s="146"/>
      <c r="AB9851" s="148"/>
    </row>
    <row r="9852" spans="2:28" x14ac:dyDescent="0.2">
      <c r="B9852" s="149" t="str">
        <f t="shared" si="650"/>
        <v/>
      </c>
      <c r="D9852" s="144"/>
      <c r="G9852" s="147"/>
      <c r="X9852" s="146"/>
      <c r="Y9852" s="146"/>
      <c r="Z9852" s="199"/>
      <c r="AA9852" s="146"/>
      <c r="AB9852" s="148"/>
    </row>
    <row r="9853" spans="2:28" x14ac:dyDescent="0.2">
      <c r="B9853" s="149" t="str">
        <f t="shared" si="650"/>
        <v/>
      </c>
      <c r="D9853" s="144"/>
      <c r="G9853" s="147"/>
      <c r="X9853" s="146"/>
      <c r="Y9853" s="146"/>
      <c r="Z9853" s="199"/>
      <c r="AA9853" s="146"/>
      <c r="AB9853" s="148"/>
    </row>
    <row r="9854" spans="2:28" x14ac:dyDescent="0.2">
      <c r="B9854" s="149" t="str">
        <f t="shared" si="650"/>
        <v/>
      </c>
      <c r="D9854" s="144"/>
      <c r="G9854" s="147"/>
      <c r="X9854" s="146"/>
      <c r="Y9854" s="146"/>
      <c r="Z9854" s="199"/>
      <c r="AA9854" s="146"/>
      <c r="AB9854" s="148"/>
    </row>
    <row r="9855" spans="2:28" x14ac:dyDescent="0.2">
      <c r="B9855" s="149" t="str">
        <f t="shared" si="650"/>
        <v/>
      </c>
      <c r="D9855" s="144"/>
      <c r="G9855" s="147"/>
      <c r="X9855" s="146"/>
      <c r="Y9855" s="146"/>
      <c r="Z9855" s="199"/>
      <c r="AA9855" s="146"/>
      <c r="AB9855" s="148"/>
    </row>
    <row r="9856" spans="2:28" x14ac:dyDescent="0.2">
      <c r="B9856" s="149" t="str">
        <f t="shared" si="650"/>
        <v/>
      </c>
      <c r="D9856" s="144"/>
      <c r="G9856" s="147"/>
      <c r="X9856" s="146"/>
      <c r="Y9856" s="146"/>
      <c r="Z9856" s="199"/>
      <c r="AA9856" s="146"/>
      <c r="AB9856" s="148"/>
    </row>
    <row r="9857" spans="2:28" x14ac:dyDescent="0.2">
      <c r="B9857" s="149" t="str">
        <f t="shared" si="650"/>
        <v/>
      </c>
      <c r="D9857" s="144"/>
      <c r="G9857" s="147"/>
      <c r="X9857" s="146"/>
      <c r="Y9857" s="146"/>
      <c r="Z9857" s="199"/>
      <c r="AA9857" s="146"/>
      <c r="AB9857" s="148"/>
    </row>
    <row r="9858" spans="2:28" x14ac:dyDescent="0.2">
      <c r="B9858" s="149" t="str">
        <f t="shared" si="650"/>
        <v/>
      </c>
      <c r="D9858" s="144"/>
      <c r="G9858" s="147"/>
      <c r="X9858" s="146"/>
      <c r="Y9858" s="146"/>
      <c r="Z9858" s="199"/>
      <c r="AA9858" s="146"/>
      <c r="AB9858" s="148"/>
    </row>
    <row r="9859" spans="2:28" x14ac:dyDescent="0.2">
      <c r="B9859" s="149" t="str">
        <f t="shared" si="650"/>
        <v/>
      </c>
      <c r="D9859" s="144"/>
      <c r="G9859" s="147"/>
      <c r="X9859" s="146"/>
      <c r="Y9859" s="146"/>
      <c r="Z9859" s="199"/>
      <c r="AA9859" s="146"/>
      <c r="AB9859" s="148"/>
    </row>
    <row r="9860" spans="2:28" x14ac:dyDescent="0.2">
      <c r="B9860" s="149" t="str">
        <f t="shared" si="650"/>
        <v/>
      </c>
      <c r="D9860" s="144"/>
      <c r="G9860" s="147"/>
      <c r="X9860" s="146"/>
      <c r="Y9860" s="146"/>
      <c r="Z9860" s="199"/>
      <c r="AA9860" s="146"/>
      <c r="AB9860" s="148"/>
    </row>
    <row r="9861" spans="2:28" x14ac:dyDescent="0.2">
      <c r="B9861" s="149" t="str">
        <f t="shared" si="650"/>
        <v/>
      </c>
      <c r="D9861" s="144"/>
      <c r="G9861" s="147"/>
      <c r="X9861" s="146"/>
      <c r="Y9861" s="146"/>
      <c r="Z9861" s="199"/>
      <c r="AA9861" s="146"/>
      <c r="AB9861" s="148"/>
    </row>
    <row r="9862" spans="2:28" x14ac:dyDescent="0.2">
      <c r="B9862" s="149" t="str">
        <f t="shared" si="650"/>
        <v/>
      </c>
      <c r="D9862" s="144"/>
      <c r="G9862" s="147"/>
      <c r="X9862" s="146"/>
      <c r="Y9862" s="146"/>
      <c r="Z9862" s="199"/>
      <c r="AA9862" s="146"/>
      <c r="AB9862" s="148"/>
    </row>
    <row r="9863" spans="2:28" x14ac:dyDescent="0.2">
      <c r="B9863" s="149" t="str">
        <f t="shared" si="650"/>
        <v/>
      </c>
      <c r="D9863" s="144"/>
      <c r="G9863" s="147"/>
      <c r="X9863" s="146"/>
      <c r="Y9863" s="146"/>
      <c r="Z9863" s="199"/>
      <c r="AA9863" s="146"/>
      <c r="AB9863" s="148"/>
    </row>
    <row r="9864" spans="2:28" x14ac:dyDescent="0.2">
      <c r="B9864" s="149" t="str">
        <f t="shared" si="650"/>
        <v/>
      </c>
      <c r="D9864" s="144"/>
      <c r="G9864" s="147"/>
      <c r="X9864" s="146"/>
      <c r="Y9864" s="146"/>
      <c r="Z9864" s="199"/>
      <c r="AA9864" s="146"/>
      <c r="AB9864" s="148"/>
    </row>
    <row r="9865" spans="2:28" x14ac:dyDescent="0.2">
      <c r="B9865" s="149" t="str">
        <f t="shared" si="650"/>
        <v/>
      </c>
      <c r="D9865" s="144"/>
      <c r="G9865" s="147"/>
      <c r="X9865" s="146"/>
      <c r="Y9865" s="146"/>
      <c r="Z9865" s="199"/>
      <c r="AA9865" s="146"/>
      <c r="AB9865" s="148"/>
    </row>
    <row r="9866" spans="2:28" x14ac:dyDescent="0.2">
      <c r="B9866" s="149" t="str">
        <f t="shared" si="650"/>
        <v/>
      </c>
      <c r="D9866" s="144"/>
      <c r="G9866" s="147"/>
      <c r="X9866" s="146"/>
      <c r="Y9866" s="146"/>
      <c r="Z9866" s="199"/>
      <c r="AA9866" s="146"/>
      <c r="AB9866" s="148"/>
    </row>
    <row r="9867" spans="2:28" x14ac:dyDescent="0.2">
      <c r="B9867" s="149" t="str">
        <f t="shared" si="650"/>
        <v/>
      </c>
      <c r="D9867" s="144"/>
      <c r="G9867" s="147"/>
      <c r="X9867" s="146"/>
      <c r="Y9867" s="146"/>
      <c r="Z9867" s="199"/>
      <c r="AA9867" s="146"/>
      <c r="AB9867" s="148"/>
    </row>
    <row r="9868" spans="2:28" x14ac:dyDescent="0.2">
      <c r="B9868" s="149" t="str">
        <f t="shared" si="650"/>
        <v/>
      </c>
      <c r="D9868" s="144"/>
      <c r="G9868" s="147"/>
      <c r="X9868" s="146"/>
      <c r="Y9868" s="146"/>
      <c r="Z9868" s="199"/>
      <c r="AA9868" s="146"/>
      <c r="AB9868" s="148"/>
    </row>
    <row r="9869" spans="2:28" x14ac:dyDescent="0.2">
      <c r="B9869" s="149" t="str">
        <f t="shared" si="650"/>
        <v/>
      </c>
      <c r="D9869" s="144"/>
      <c r="G9869" s="147"/>
      <c r="X9869" s="146"/>
      <c r="Y9869" s="146"/>
      <c r="Z9869" s="199"/>
      <c r="AA9869" s="146"/>
      <c r="AB9869" s="148"/>
    </row>
    <row r="9870" spans="2:28" x14ac:dyDescent="0.2">
      <c r="B9870" s="149" t="str">
        <f t="shared" si="650"/>
        <v/>
      </c>
      <c r="D9870" s="144"/>
      <c r="G9870" s="147"/>
      <c r="X9870" s="146"/>
      <c r="Y9870" s="146"/>
      <c r="Z9870" s="199"/>
      <c r="AA9870" s="146"/>
      <c r="AB9870" s="148"/>
    </row>
    <row r="9871" spans="2:28" x14ac:dyDescent="0.2">
      <c r="B9871" s="149" t="str">
        <f t="shared" si="650"/>
        <v/>
      </c>
      <c r="D9871" s="144"/>
      <c r="G9871" s="147"/>
      <c r="X9871" s="146"/>
      <c r="Y9871" s="146"/>
      <c r="Z9871" s="199"/>
      <c r="AA9871" s="146"/>
      <c r="AB9871" s="148"/>
    </row>
    <row r="9872" spans="2:28" x14ac:dyDescent="0.2">
      <c r="B9872" s="149" t="str">
        <f t="shared" si="650"/>
        <v/>
      </c>
      <c r="D9872" s="144"/>
      <c r="G9872" s="147"/>
      <c r="X9872" s="146"/>
      <c r="Y9872" s="146"/>
      <c r="Z9872" s="199"/>
      <c r="AA9872" s="146"/>
      <c r="AB9872" s="148"/>
    </row>
    <row r="9873" spans="2:28" x14ac:dyDescent="0.2">
      <c r="B9873" s="149" t="str">
        <f t="shared" si="650"/>
        <v/>
      </c>
      <c r="D9873" s="144"/>
      <c r="G9873" s="147"/>
      <c r="X9873" s="146"/>
      <c r="Y9873" s="146"/>
      <c r="Z9873" s="199"/>
      <c r="AA9873" s="146"/>
      <c r="AB9873" s="148"/>
    </row>
    <row r="9874" spans="2:28" x14ac:dyDescent="0.2">
      <c r="B9874" s="149" t="str">
        <f t="shared" si="650"/>
        <v/>
      </c>
      <c r="D9874" s="144"/>
      <c r="G9874" s="147"/>
      <c r="X9874" s="146"/>
      <c r="Y9874" s="146"/>
      <c r="Z9874" s="199"/>
      <c r="AA9874" s="146"/>
      <c r="AB9874" s="148"/>
    </row>
    <row r="9875" spans="2:28" x14ac:dyDescent="0.2">
      <c r="B9875" s="149" t="str">
        <f t="shared" si="650"/>
        <v/>
      </c>
      <c r="D9875" s="144"/>
      <c r="G9875" s="147"/>
      <c r="X9875" s="146"/>
      <c r="Y9875" s="146"/>
      <c r="Z9875" s="199"/>
      <c r="AA9875" s="146"/>
      <c r="AB9875" s="148"/>
    </row>
    <row r="9876" spans="2:28" x14ac:dyDescent="0.2">
      <c r="B9876" s="149" t="str">
        <f t="shared" si="650"/>
        <v/>
      </c>
      <c r="D9876" s="144"/>
      <c r="G9876" s="147"/>
      <c r="X9876" s="146"/>
      <c r="Y9876" s="146"/>
      <c r="Z9876" s="199"/>
      <c r="AA9876" s="146"/>
      <c r="AB9876" s="148"/>
    </row>
    <row r="9877" spans="2:28" x14ac:dyDescent="0.2">
      <c r="B9877" s="149" t="str">
        <f t="shared" si="650"/>
        <v/>
      </c>
      <c r="D9877" s="144"/>
      <c r="G9877" s="147"/>
      <c r="X9877" s="146"/>
      <c r="Y9877" s="146"/>
      <c r="Z9877" s="199"/>
      <c r="AA9877" s="146"/>
      <c r="AB9877" s="148"/>
    </row>
    <row r="9878" spans="2:28" x14ac:dyDescent="0.2">
      <c r="B9878" s="149" t="str">
        <f t="shared" si="650"/>
        <v/>
      </c>
      <c r="D9878" s="144"/>
      <c r="G9878" s="147"/>
      <c r="X9878" s="146"/>
      <c r="Y9878" s="146"/>
      <c r="Z9878" s="199"/>
      <c r="AA9878" s="146"/>
      <c r="AB9878" s="148"/>
    </row>
    <row r="9879" spans="2:28" x14ac:dyDescent="0.2">
      <c r="B9879" s="149" t="str">
        <f t="shared" si="650"/>
        <v/>
      </c>
      <c r="D9879" s="144"/>
      <c r="G9879" s="147"/>
      <c r="X9879" s="146"/>
      <c r="Y9879" s="146"/>
      <c r="Z9879" s="199"/>
      <c r="AA9879" s="146"/>
      <c r="AB9879" s="148"/>
    </row>
    <row r="9880" spans="2:28" x14ac:dyDescent="0.2">
      <c r="B9880" s="149" t="str">
        <f t="shared" si="650"/>
        <v/>
      </c>
      <c r="D9880" s="144"/>
      <c r="G9880" s="147"/>
      <c r="X9880" s="146"/>
      <c r="Y9880" s="146"/>
      <c r="Z9880" s="199"/>
      <c r="AA9880" s="146"/>
      <c r="AB9880" s="148"/>
    </row>
    <row r="9881" spans="2:28" x14ac:dyDescent="0.2">
      <c r="B9881" s="149" t="str">
        <f t="shared" si="650"/>
        <v/>
      </c>
      <c r="D9881" s="144"/>
      <c r="G9881" s="147"/>
      <c r="X9881" s="146"/>
      <c r="Y9881" s="146"/>
      <c r="Z9881" s="199"/>
      <c r="AA9881" s="146"/>
      <c r="AB9881" s="148"/>
    </row>
    <row r="9882" spans="2:28" x14ac:dyDescent="0.2">
      <c r="B9882" s="149" t="str">
        <f t="shared" si="650"/>
        <v/>
      </c>
      <c r="D9882" s="144"/>
      <c r="G9882" s="147"/>
      <c r="X9882" s="146"/>
      <c r="Y9882" s="146"/>
      <c r="Z9882" s="199"/>
      <c r="AA9882" s="146"/>
      <c r="AB9882" s="148"/>
    </row>
    <row r="9883" spans="2:28" x14ac:dyDescent="0.2">
      <c r="B9883" s="149" t="str">
        <f t="shared" si="650"/>
        <v/>
      </c>
      <c r="D9883" s="144"/>
      <c r="G9883" s="147"/>
      <c r="X9883" s="146"/>
      <c r="Y9883" s="146"/>
      <c r="Z9883" s="199"/>
      <c r="AA9883" s="146"/>
      <c r="AB9883" s="148"/>
    </row>
    <row r="9884" spans="2:28" x14ac:dyDescent="0.2">
      <c r="B9884" s="149" t="str">
        <f t="shared" si="650"/>
        <v/>
      </c>
      <c r="D9884" s="144"/>
      <c r="G9884" s="147"/>
      <c r="X9884" s="146"/>
      <c r="Y9884" s="146"/>
      <c r="Z9884" s="199"/>
      <c r="AA9884" s="146"/>
      <c r="AB9884" s="148"/>
    </row>
    <row r="9885" spans="2:28" x14ac:dyDescent="0.2">
      <c r="B9885" s="149" t="str">
        <f t="shared" si="650"/>
        <v/>
      </c>
      <c r="D9885" s="144"/>
      <c r="G9885" s="147"/>
      <c r="X9885" s="146"/>
      <c r="Y9885" s="146"/>
      <c r="Z9885" s="199"/>
      <c r="AA9885" s="146"/>
      <c r="AB9885" s="148"/>
    </row>
    <row r="9886" spans="2:28" x14ac:dyDescent="0.2">
      <c r="B9886" s="149" t="str">
        <f t="shared" si="650"/>
        <v/>
      </c>
      <c r="D9886" s="144"/>
      <c r="G9886" s="147"/>
      <c r="X9886" s="146"/>
      <c r="Y9886" s="146"/>
      <c r="Z9886" s="199"/>
      <c r="AA9886" s="146"/>
      <c r="AB9886" s="148"/>
    </row>
    <row r="9887" spans="2:28" x14ac:dyDescent="0.2">
      <c r="B9887" s="149" t="str">
        <f t="shared" si="650"/>
        <v/>
      </c>
      <c r="D9887" s="144"/>
      <c r="G9887" s="147"/>
      <c r="X9887" s="146"/>
      <c r="Y9887" s="146"/>
      <c r="Z9887" s="199"/>
      <c r="AA9887" s="146"/>
      <c r="AB9887" s="148"/>
    </row>
    <row r="9888" spans="2:28" x14ac:dyDescent="0.2">
      <c r="B9888" s="149" t="str">
        <f t="shared" si="650"/>
        <v/>
      </c>
      <c r="D9888" s="144"/>
      <c r="G9888" s="147"/>
      <c r="X9888" s="146"/>
      <c r="Y9888" s="146"/>
      <c r="Z9888" s="199"/>
      <c r="AA9888" s="146"/>
      <c r="AB9888" s="148"/>
    </row>
    <row r="9889" spans="2:28" x14ac:dyDescent="0.2">
      <c r="B9889" s="149" t="str">
        <f t="shared" si="650"/>
        <v/>
      </c>
      <c r="D9889" s="144"/>
      <c r="G9889" s="147"/>
      <c r="X9889" s="146"/>
      <c r="Y9889" s="146"/>
      <c r="Z9889" s="199"/>
      <c r="AA9889" s="146"/>
      <c r="AB9889" s="148"/>
    </row>
    <row r="9890" spans="2:28" x14ac:dyDescent="0.2">
      <c r="B9890" s="149" t="str">
        <f t="shared" si="650"/>
        <v/>
      </c>
      <c r="D9890" s="144"/>
      <c r="G9890" s="147"/>
      <c r="X9890" s="146"/>
      <c r="Y9890" s="146"/>
      <c r="Z9890" s="199"/>
      <c r="AA9890" s="146"/>
      <c r="AB9890" s="148"/>
    </row>
    <row r="9891" spans="2:28" x14ac:dyDescent="0.2">
      <c r="B9891" s="149" t="str">
        <f t="shared" si="650"/>
        <v/>
      </c>
      <c r="D9891" s="144"/>
      <c r="G9891" s="147"/>
      <c r="X9891" s="146"/>
      <c r="Y9891" s="146"/>
      <c r="Z9891" s="199"/>
      <c r="AA9891" s="146"/>
      <c r="AB9891" s="148"/>
    </row>
    <row r="9892" spans="2:28" x14ac:dyDescent="0.2">
      <c r="B9892" s="149" t="str">
        <f t="shared" si="650"/>
        <v/>
      </c>
      <c r="D9892" s="144"/>
      <c r="G9892" s="147"/>
      <c r="X9892" s="146"/>
      <c r="Y9892" s="146"/>
      <c r="Z9892" s="199"/>
      <c r="AA9892" s="146"/>
      <c r="AB9892" s="148"/>
    </row>
    <row r="9893" spans="2:28" x14ac:dyDescent="0.2">
      <c r="B9893" s="149" t="str">
        <f t="shared" si="650"/>
        <v/>
      </c>
      <c r="D9893" s="144"/>
      <c r="G9893" s="147"/>
      <c r="X9893" s="146"/>
      <c r="Y9893" s="146"/>
      <c r="Z9893" s="199"/>
      <c r="AA9893" s="146"/>
      <c r="AB9893" s="148"/>
    </row>
    <row r="9894" spans="2:28" x14ac:dyDescent="0.2">
      <c r="B9894" s="149" t="str">
        <f t="shared" si="650"/>
        <v/>
      </c>
      <c r="D9894" s="144"/>
      <c r="G9894" s="147"/>
      <c r="X9894" s="146"/>
      <c r="Y9894" s="146"/>
      <c r="Z9894" s="199"/>
      <c r="AA9894" s="146"/>
      <c r="AB9894" s="148"/>
    </row>
    <row r="9895" spans="2:28" x14ac:dyDescent="0.2">
      <c r="B9895" s="149" t="str">
        <f t="shared" si="650"/>
        <v/>
      </c>
      <c r="D9895" s="144"/>
      <c r="G9895" s="147"/>
      <c r="X9895" s="146"/>
      <c r="Y9895" s="146"/>
      <c r="Z9895" s="199"/>
      <c r="AA9895" s="146"/>
      <c r="AB9895" s="148"/>
    </row>
    <row r="9896" spans="2:28" x14ac:dyDescent="0.2">
      <c r="B9896" s="149" t="str">
        <f t="shared" si="650"/>
        <v/>
      </c>
      <c r="D9896" s="144"/>
      <c r="G9896" s="147"/>
      <c r="X9896" s="146"/>
      <c r="Y9896" s="146"/>
      <c r="Z9896" s="199"/>
      <c r="AA9896" s="146"/>
      <c r="AB9896" s="148"/>
    </row>
    <row r="9897" spans="2:28" x14ac:dyDescent="0.2">
      <c r="B9897" s="149" t="str">
        <f t="shared" si="650"/>
        <v/>
      </c>
      <c r="D9897" s="144"/>
      <c r="G9897" s="147"/>
      <c r="X9897" s="146"/>
      <c r="Y9897" s="146"/>
      <c r="Z9897" s="199"/>
      <c r="AA9897" s="146"/>
      <c r="AB9897" s="148"/>
    </row>
    <row r="9898" spans="2:28" x14ac:dyDescent="0.2">
      <c r="B9898" s="149" t="str">
        <f t="shared" si="650"/>
        <v/>
      </c>
      <c r="D9898" s="144"/>
      <c r="G9898" s="147"/>
      <c r="X9898" s="146"/>
      <c r="Y9898" s="146"/>
      <c r="Z9898" s="199"/>
      <c r="AA9898" s="146"/>
      <c r="AB9898" s="148"/>
    </row>
    <row r="9899" spans="2:28" x14ac:dyDescent="0.2">
      <c r="B9899" s="149" t="str">
        <f t="shared" si="650"/>
        <v/>
      </c>
      <c r="D9899" s="144"/>
      <c r="G9899" s="147"/>
      <c r="X9899" s="146"/>
      <c r="Y9899" s="146"/>
      <c r="Z9899" s="199"/>
      <c r="AA9899" s="146"/>
      <c r="AB9899" s="148"/>
    </row>
    <row r="9900" spans="2:28" x14ac:dyDescent="0.2">
      <c r="B9900" s="149" t="str">
        <f t="shared" si="650"/>
        <v/>
      </c>
      <c r="D9900" s="144"/>
      <c r="G9900" s="147"/>
      <c r="X9900" s="146"/>
      <c r="Y9900" s="146"/>
      <c r="Z9900" s="199"/>
      <c r="AA9900" s="146"/>
      <c r="AB9900" s="148"/>
    </row>
    <row r="9901" spans="2:28" x14ac:dyDescent="0.2">
      <c r="B9901" s="149" t="str">
        <f t="shared" si="650"/>
        <v/>
      </c>
      <c r="D9901" s="144"/>
      <c r="G9901" s="147"/>
      <c r="X9901" s="146"/>
      <c r="Y9901" s="146"/>
      <c r="Z9901" s="199"/>
      <c r="AA9901" s="146"/>
      <c r="AB9901" s="148"/>
    </row>
    <row r="9902" spans="2:28" x14ac:dyDescent="0.2">
      <c r="B9902" s="149" t="str">
        <f t="shared" si="650"/>
        <v/>
      </c>
      <c r="D9902" s="144"/>
      <c r="G9902" s="147"/>
      <c r="X9902" s="146"/>
      <c r="Y9902" s="146"/>
      <c r="Z9902" s="199"/>
      <c r="AA9902" s="146"/>
      <c r="AB9902" s="148"/>
    </row>
    <row r="9903" spans="2:28" x14ac:dyDescent="0.2">
      <c r="B9903" s="149" t="str">
        <f t="shared" si="650"/>
        <v/>
      </c>
      <c r="D9903" s="144"/>
      <c r="G9903" s="147"/>
      <c r="X9903" s="146"/>
      <c r="Y9903" s="146"/>
      <c r="Z9903" s="199"/>
      <c r="AA9903" s="146"/>
      <c r="AB9903" s="148"/>
    </row>
    <row r="9904" spans="2:28" x14ac:dyDescent="0.2">
      <c r="B9904" s="149" t="str">
        <f t="shared" si="650"/>
        <v/>
      </c>
      <c r="D9904" s="144"/>
      <c r="G9904" s="147"/>
      <c r="X9904" s="146"/>
      <c r="Y9904" s="146"/>
      <c r="Z9904" s="199"/>
      <c r="AA9904" s="146"/>
      <c r="AB9904" s="148"/>
    </row>
    <row r="9905" spans="2:28" x14ac:dyDescent="0.2">
      <c r="B9905" s="149" t="str">
        <f t="shared" si="650"/>
        <v/>
      </c>
      <c r="D9905" s="144"/>
      <c r="G9905" s="147"/>
      <c r="X9905" s="146"/>
      <c r="Y9905" s="146"/>
      <c r="Z9905" s="199"/>
      <c r="AA9905" s="146"/>
      <c r="AB9905" s="148"/>
    </row>
    <row r="9906" spans="2:28" x14ac:dyDescent="0.2">
      <c r="B9906" s="149" t="str">
        <f t="shared" si="650"/>
        <v/>
      </c>
      <c r="D9906" s="144"/>
      <c r="G9906" s="147"/>
      <c r="X9906" s="146"/>
      <c r="Y9906" s="146"/>
      <c r="Z9906" s="199"/>
      <c r="AA9906" s="146"/>
      <c r="AB9906" s="148"/>
    </row>
    <row r="9907" spans="2:28" x14ac:dyDescent="0.2">
      <c r="B9907" s="149" t="str">
        <f t="shared" si="650"/>
        <v/>
      </c>
      <c r="D9907" s="144"/>
      <c r="G9907" s="147"/>
      <c r="X9907" s="146"/>
      <c r="Y9907" s="146"/>
      <c r="Z9907" s="199"/>
      <c r="AA9907" s="146"/>
      <c r="AB9907" s="148"/>
    </row>
    <row r="9908" spans="2:28" x14ac:dyDescent="0.2">
      <c r="B9908" s="149" t="str">
        <f t="shared" si="650"/>
        <v/>
      </c>
      <c r="D9908" s="144"/>
      <c r="G9908" s="147"/>
      <c r="X9908" s="146"/>
      <c r="Y9908" s="146"/>
      <c r="Z9908" s="199"/>
      <c r="AA9908" s="146"/>
      <c r="AB9908" s="148"/>
    </row>
    <row r="9909" spans="2:28" x14ac:dyDescent="0.2">
      <c r="B9909" s="149" t="str">
        <f t="shared" si="650"/>
        <v/>
      </c>
      <c r="D9909" s="144"/>
      <c r="G9909" s="147"/>
      <c r="X9909" s="146"/>
      <c r="Y9909" s="146"/>
      <c r="Z9909" s="199"/>
      <c r="AA9909" s="146"/>
      <c r="AB9909" s="148"/>
    </row>
    <row r="9910" spans="2:28" x14ac:dyDescent="0.2">
      <c r="B9910" s="149" t="str">
        <f t="shared" ref="B9910:B9973" si="651">IF(D9910="","",B9909+$N$5/24+0.000000001)</f>
        <v/>
      </c>
      <c r="D9910" s="144"/>
      <c r="G9910" s="147"/>
      <c r="X9910" s="146"/>
      <c r="Y9910" s="146"/>
      <c r="Z9910" s="199"/>
      <c r="AA9910" s="146"/>
      <c r="AB9910" s="148"/>
    </row>
    <row r="9911" spans="2:28" x14ac:dyDescent="0.2">
      <c r="B9911" s="149" t="str">
        <f t="shared" si="651"/>
        <v/>
      </c>
      <c r="D9911" s="144"/>
      <c r="G9911" s="147"/>
      <c r="X9911" s="146"/>
      <c r="Y9911" s="146"/>
      <c r="Z9911" s="199"/>
      <c r="AA9911" s="146"/>
      <c r="AB9911" s="148"/>
    </row>
    <row r="9912" spans="2:28" x14ac:dyDescent="0.2">
      <c r="B9912" s="149" t="str">
        <f t="shared" si="651"/>
        <v/>
      </c>
      <c r="D9912" s="144"/>
      <c r="G9912" s="147"/>
      <c r="X9912" s="146"/>
      <c r="Y9912" s="146"/>
      <c r="Z9912" s="199"/>
      <c r="AA9912" s="146"/>
      <c r="AB9912" s="148"/>
    </row>
    <row r="9913" spans="2:28" x14ac:dyDescent="0.2">
      <c r="B9913" s="149" t="str">
        <f t="shared" si="651"/>
        <v/>
      </c>
      <c r="D9913" s="144"/>
      <c r="G9913" s="147"/>
      <c r="X9913" s="146"/>
      <c r="Y9913" s="146"/>
      <c r="Z9913" s="199"/>
      <c r="AA9913" s="146"/>
      <c r="AB9913" s="148"/>
    </row>
    <row r="9914" spans="2:28" x14ac:dyDescent="0.2">
      <c r="B9914" s="149" t="str">
        <f t="shared" si="651"/>
        <v/>
      </c>
      <c r="D9914" s="144"/>
      <c r="G9914" s="147"/>
      <c r="X9914" s="146"/>
      <c r="Y9914" s="146"/>
      <c r="Z9914" s="199"/>
      <c r="AA9914" s="146"/>
      <c r="AB9914" s="148"/>
    </row>
    <row r="9915" spans="2:28" x14ac:dyDescent="0.2">
      <c r="B9915" s="149" t="str">
        <f t="shared" si="651"/>
        <v/>
      </c>
      <c r="D9915" s="144"/>
      <c r="G9915" s="147"/>
      <c r="X9915" s="146"/>
      <c r="Y9915" s="146"/>
      <c r="Z9915" s="199"/>
      <c r="AA9915" s="146"/>
      <c r="AB9915" s="148"/>
    </row>
    <row r="9916" spans="2:28" x14ac:dyDescent="0.2">
      <c r="B9916" s="149" t="str">
        <f t="shared" si="651"/>
        <v/>
      </c>
      <c r="D9916" s="144"/>
      <c r="G9916" s="147"/>
      <c r="X9916" s="146"/>
      <c r="Y9916" s="146"/>
      <c r="Z9916" s="199"/>
      <c r="AA9916" s="146"/>
      <c r="AB9916" s="148"/>
    </row>
    <row r="9917" spans="2:28" x14ac:dyDescent="0.2">
      <c r="B9917" s="149" t="str">
        <f t="shared" si="651"/>
        <v/>
      </c>
      <c r="D9917" s="144"/>
      <c r="G9917" s="147"/>
      <c r="X9917" s="146"/>
      <c r="Y9917" s="146"/>
      <c r="Z9917" s="199"/>
      <c r="AA9917" s="146"/>
      <c r="AB9917" s="148"/>
    </row>
    <row r="9918" spans="2:28" x14ac:dyDescent="0.2">
      <c r="B9918" s="149" t="str">
        <f t="shared" si="651"/>
        <v/>
      </c>
      <c r="D9918" s="144"/>
      <c r="G9918" s="147"/>
      <c r="X9918" s="146"/>
      <c r="Y9918" s="146"/>
      <c r="Z9918" s="199"/>
      <c r="AA9918" s="146"/>
      <c r="AB9918" s="148"/>
    </row>
    <row r="9919" spans="2:28" x14ac:dyDescent="0.2">
      <c r="B9919" s="149" t="str">
        <f t="shared" si="651"/>
        <v/>
      </c>
      <c r="D9919" s="144"/>
      <c r="G9919" s="147"/>
      <c r="X9919" s="146"/>
      <c r="Y9919" s="146"/>
      <c r="Z9919" s="199"/>
      <c r="AA9919" s="146"/>
      <c r="AB9919" s="148"/>
    </row>
    <row r="9920" spans="2:28" x14ac:dyDescent="0.2">
      <c r="B9920" s="149" t="str">
        <f t="shared" si="651"/>
        <v/>
      </c>
      <c r="D9920" s="144"/>
      <c r="G9920" s="147"/>
      <c r="X9920" s="146"/>
      <c r="Y9920" s="146"/>
      <c r="Z9920" s="199"/>
      <c r="AA9920" s="146"/>
      <c r="AB9920" s="148"/>
    </row>
    <row r="9921" spans="2:28" x14ac:dyDescent="0.2">
      <c r="B9921" s="149" t="str">
        <f t="shared" si="651"/>
        <v/>
      </c>
      <c r="D9921" s="144"/>
      <c r="G9921" s="147"/>
      <c r="X9921" s="146"/>
      <c r="Y9921" s="146"/>
      <c r="Z9921" s="199"/>
      <c r="AA9921" s="146"/>
      <c r="AB9921" s="148"/>
    </row>
    <row r="9922" spans="2:28" x14ac:dyDescent="0.2">
      <c r="B9922" s="149" t="str">
        <f t="shared" si="651"/>
        <v/>
      </c>
      <c r="D9922" s="144"/>
      <c r="G9922" s="147"/>
      <c r="X9922" s="146"/>
      <c r="Y9922" s="146"/>
      <c r="Z9922" s="199"/>
      <c r="AA9922" s="146"/>
      <c r="AB9922" s="148"/>
    </row>
    <row r="9923" spans="2:28" x14ac:dyDescent="0.2">
      <c r="B9923" s="149" t="str">
        <f t="shared" si="651"/>
        <v/>
      </c>
      <c r="D9923" s="144"/>
      <c r="G9923" s="147"/>
      <c r="X9923" s="146"/>
      <c r="Y9923" s="146"/>
      <c r="Z9923" s="199"/>
      <c r="AA9923" s="146"/>
      <c r="AB9923" s="148"/>
    </row>
    <row r="9924" spans="2:28" x14ac:dyDescent="0.2">
      <c r="B9924" s="149" t="str">
        <f t="shared" si="651"/>
        <v/>
      </c>
      <c r="D9924" s="144"/>
      <c r="G9924" s="147"/>
      <c r="X9924" s="146"/>
      <c r="Y9924" s="146"/>
      <c r="Z9924" s="199"/>
      <c r="AA9924" s="146"/>
      <c r="AB9924" s="148"/>
    </row>
    <row r="9925" spans="2:28" x14ac:dyDescent="0.2">
      <c r="B9925" s="149" t="str">
        <f t="shared" si="651"/>
        <v/>
      </c>
      <c r="D9925" s="144"/>
      <c r="G9925" s="147"/>
      <c r="X9925" s="146"/>
      <c r="Y9925" s="146"/>
      <c r="Z9925" s="199"/>
      <c r="AA9925" s="146"/>
      <c r="AB9925" s="148"/>
    </row>
    <row r="9926" spans="2:28" x14ac:dyDescent="0.2">
      <c r="B9926" s="149" t="str">
        <f t="shared" si="651"/>
        <v/>
      </c>
      <c r="D9926" s="144"/>
      <c r="G9926" s="147"/>
      <c r="X9926" s="146"/>
      <c r="Y9926" s="146"/>
      <c r="Z9926" s="199"/>
      <c r="AA9926" s="146"/>
      <c r="AB9926" s="148"/>
    </row>
    <row r="9927" spans="2:28" x14ac:dyDescent="0.2">
      <c r="B9927" s="149" t="str">
        <f t="shared" si="651"/>
        <v/>
      </c>
      <c r="D9927" s="144"/>
      <c r="G9927" s="147"/>
      <c r="X9927" s="146"/>
      <c r="Y9927" s="146"/>
      <c r="Z9927" s="199"/>
      <c r="AA9927" s="146"/>
      <c r="AB9927" s="148"/>
    </row>
    <row r="9928" spans="2:28" x14ac:dyDescent="0.2">
      <c r="B9928" s="149" t="str">
        <f t="shared" si="651"/>
        <v/>
      </c>
      <c r="D9928" s="144"/>
      <c r="G9928" s="147"/>
      <c r="X9928" s="146"/>
      <c r="Y9928" s="146"/>
      <c r="Z9928" s="199"/>
      <c r="AA9928" s="146"/>
      <c r="AB9928" s="148"/>
    </row>
    <row r="9929" spans="2:28" x14ac:dyDescent="0.2">
      <c r="B9929" s="149" t="str">
        <f t="shared" si="651"/>
        <v/>
      </c>
      <c r="D9929" s="144"/>
      <c r="G9929" s="147"/>
      <c r="X9929" s="146"/>
      <c r="Y9929" s="146"/>
      <c r="Z9929" s="199"/>
      <c r="AA9929" s="146"/>
      <c r="AB9929" s="148"/>
    </row>
    <row r="9930" spans="2:28" x14ac:dyDescent="0.2">
      <c r="B9930" s="149" t="str">
        <f t="shared" si="651"/>
        <v/>
      </c>
      <c r="D9930" s="144"/>
      <c r="G9930" s="147"/>
      <c r="X9930" s="146"/>
      <c r="Y9930" s="146"/>
      <c r="Z9930" s="199"/>
      <c r="AA9930" s="146"/>
      <c r="AB9930" s="148"/>
    </row>
    <row r="9931" spans="2:28" x14ac:dyDescent="0.2">
      <c r="B9931" s="149" t="str">
        <f t="shared" si="651"/>
        <v/>
      </c>
      <c r="D9931" s="144"/>
      <c r="G9931" s="147"/>
      <c r="X9931" s="146"/>
      <c r="Y9931" s="146"/>
      <c r="Z9931" s="199"/>
      <c r="AA9931" s="146"/>
      <c r="AB9931" s="148"/>
    </row>
    <row r="9932" spans="2:28" x14ac:dyDescent="0.2">
      <c r="B9932" s="149" t="str">
        <f t="shared" si="651"/>
        <v/>
      </c>
      <c r="D9932" s="144"/>
      <c r="G9932" s="147"/>
      <c r="X9932" s="146"/>
      <c r="Y9932" s="146"/>
      <c r="Z9932" s="199"/>
      <c r="AA9932" s="146"/>
      <c r="AB9932" s="148"/>
    </row>
    <row r="9933" spans="2:28" x14ac:dyDescent="0.2">
      <c r="B9933" s="149" t="str">
        <f t="shared" si="651"/>
        <v/>
      </c>
      <c r="D9933" s="144"/>
      <c r="G9933" s="147"/>
      <c r="X9933" s="146"/>
      <c r="Y9933" s="146"/>
      <c r="Z9933" s="199"/>
      <c r="AA9933" s="146"/>
      <c r="AB9933" s="148"/>
    </row>
    <row r="9934" spans="2:28" x14ac:dyDescent="0.2">
      <c r="B9934" s="149" t="str">
        <f t="shared" si="651"/>
        <v/>
      </c>
      <c r="D9934" s="144"/>
      <c r="G9934" s="147"/>
      <c r="X9934" s="146"/>
      <c r="Y9934" s="146"/>
      <c r="Z9934" s="199"/>
      <c r="AA9934" s="146"/>
      <c r="AB9934" s="148"/>
    </row>
    <row r="9935" spans="2:28" x14ac:dyDescent="0.2">
      <c r="B9935" s="149" t="str">
        <f t="shared" si="651"/>
        <v/>
      </c>
      <c r="D9935" s="144"/>
      <c r="G9935" s="147"/>
      <c r="X9935" s="146"/>
      <c r="Y9935" s="146"/>
      <c r="Z9935" s="199"/>
      <c r="AA9935" s="146"/>
      <c r="AB9935" s="148"/>
    </row>
    <row r="9936" spans="2:28" x14ac:dyDescent="0.2">
      <c r="B9936" s="149" t="str">
        <f t="shared" si="651"/>
        <v/>
      </c>
      <c r="D9936" s="144"/>
      <c r="G9936" s="147"/>
      <c r="X9936" s="146"/>
      <c r="Y9936" s="146"/>
      <c r="Z9936" s="199"/>
      <c r="AA9936" s="146"/>
      <c r="AB9936" s="148"/>
    </row>
    <row r="9937" spans="2:28" x14ac:dyDescent="0.2">
      <c r="B9937" s="149" t="str">
        <f t="shared" si="651"/>
        <v/>
      </c>
      <c r="D9937" s="144"/>
      <c r="G9937" s="147"/>
      <c r="X9937" s="146"/>
      <c r="Y9937" s="146"/>
      <c r="Z9937" s="199"/>
      <c r="AA9937" s="146"/>
      <c r="AB9937" s="148"/>
    </row>
    <row r="9938" spans="2:28" x14ac:dyDescent="0.2">
      <c r="B9938" s="149" t="str">
        <f t="shared" si="651"/>
        <v/>
      </c>
      <c r="D9938" s="144"/>
      <c r="G9938" s="147"/>
      <c r="X9938" s="146"/>
      <c r="Y9938" s="146"/>
      <c r="Z9938" s="199"/>
      <c r="AA9938" s="146"/>
      <c r="AB9938" s="148"/>
    </row>
    <row r="9939" spans="2:28" x14ac:dyDescent="0.2">
      <c r="B9939" s="149" t="str">
        <f t="shared" si="651"/>
        <v/>
      </c>
      <c r="D9939" s="144"/>
      <c r="G9939" s="147"/>
      <c r="X9939" s="146"/>
      <c r="Y9939" s="146"/>
      <c r="Z9939" s="199"/>
      <c r="AA9939" s="146"/>
      <c r="AB9939" s="148"/>
    </row>
    <row r="9940" spans="2:28" x14ac:dyDescent="0.2">
      <c r="B9940" s="149" t="str">
        <f t="shared" si="651"/>
        <v/>
      </c>
      <c r="D9940" s="144"/>
      <c r="G9940" s="147"/>
      <c r="X9940" s="146"/>
      <c r="Y9940" s="146"/>
      <c r="Z9940" s="199"/>
      <c r="AA9940" s="146"/>
      <c r="AB9940" s="148"/>
    </row>
    <row r="9941" spans="2:28" x14ac:dyDescent="0.2">
      <c r="B9941" s="149" t="str">
        <f t="shared" si="651"/>
        <v/>
      </c>
      <c r="D9941" s="144"/>
      <c r="G9941" s="147"/>
      <c r="X9941" s="146"/>
      <c r="Y9941" s="146"/>
      <c r="Z9941" s="199"/>
      <c r="AA9941" s="146"/>
      <c r="AB9941" s="148"/>
    </row>
    <row r="9942" spans="2:28" x14ac:dyDescent="0.2">
      <c r="B9942" s="149" t="str">
        <f t="shared" si="651"/>
        <v/>
      </c>
      <c r="D9942" s="144"/>
      <c r="G9942" s="147"/>
      <c r="X9942" s="146"/>
      <c r="Y9942" s="146"/>
      <c r="Z9942" s="199"/>
      <c r="AA9942" s="146"/>
      <c r="AB9942" s="148"/>
    </row>
    <row r="9943" spans="2:28" x14ac:dyDescent="0.2">
      <c r="B9943" s="149" t="str">
        <f t="shared" si="651"/>
        <v/>
      </c>
      <c r="D9943" s="144"/>
      <c r="G9943" s="147"/>
      <c r="X9943" s="146"/>
      <c r="Y9943" s="146"/>
      <c r="Z9943" s="199"/>
      <c r="AA9943" s="146"/>
      <c r="AB9943" s="148"/>
    </row>
    <row r="9944" spans="2:28" x14ac:dyDescent="0.2">
      <c r="B9944" s="149" t="str">
        <f t="shared" si="651"/>
        <v/>
      </c>
      <c r="D9944" s="144"/>
      <c r="G9944" s="147"/>
      <c r="X9944" s="146"/>
      <c r="Y9944" s="146"/>
      <c r="Z9944" s="199"/>
      <c r="AA9944" s="146"/>
      <c r="AB9944" s="148"/>
    </row>
    <row r="9945" spans="2:28" x14ac:dyDescent="0.2">
      <c r="B9945" s="149" t="str">
        <f t="shared" si="651"/>
        <v/>
      </c>
      <c r="D9945" s="144"/>
      <c r="G9945" s="147"/>
      <c r="X9945" s="146"/>
      <c r="Y9945" s="146"/>
      <c r="Z9945" s="199"/>
      <c r="AA9945" s="146"/>
      <c r="AB9945" s="148"/>
    </row>
    <row r="9946" spans="2:28" x14ac:dyDescent="0.2">
      <c r="B9946" s="149" t="str">
        <f t="shared" si="651"/>
        <v/>
      </c>
      <c r="D9946" s="144"/>
      <c r="G9946" s="147"/>
      <c r="X9946" s="146"/>
      <c r="Y9946" s="146"/>
      <c r="Z9946" s="199"/>
      <c r="AA9946" s="146"/>
      <c r="AB9946" s="148"/>
    </row>
    <row r="9947" spans="2:28" x14ac:dyDescent="0.2">
      <c r="B9947" s="149" t="str">
        <f t="shared" si="651"/>
        <v/>
      </c>
      <c r="D9947" s="144"/>
      <c r="G9947" s="147"/>
      <c r="X9947" s="146"/>
      <c r="Y9947" s="146"/>
      <c r="Z9947" s="199"/>
      <c r="AA9947" s="146"/>
      <c r="AB9947" s="148"/>
    </row>
    <row r="9948" spans="2:28" x14ac:dyDescent="0.2">
      <c r="B9948" s="149" t="str">
        <f t="shared" si="651"/>
        <v/>
      </c>
      <c r="D9948" s="144"/>
      <c r="G9948" s="147"/>
      <c r="X9948" s="146"/>
      <c r="Y9948" s="146"/>
      <c r="Z9948" s="199"/>
      <c r="AA9948" s="146"/>
      <c r="AB9948" s="148"/>
    </row>
    <row r="9949" spans="2:28" x14ac:dyDescent="0.2">
      <c r="B9949" s="149" t="str">
        <f t="shared" si="651"/>
        <v/>
      </c>
      <c r="D9949" s="144"/>
      <c r="G9949" s="147"/>
      <c r="X9949" s="146"/>
      <c r="Y9949" s="146"/>
      <c r="Z9949" s="199"/>
      <c r="AA9949" s="146"/>
      <c r="AB9949" s="148"/>
    </row>
    <row r="9950" spans="2:28" x14ac:dyDescent="0.2">
      <c r="B9950" s="149" t="str">
        <f t="shared" si="651"/>
        <v/>
      </c>
      <c r="D9950" s="144"/>
      <c r="G9950" s="147"/>
      <c r="X9950" s="146"/>
      <c r="Y9950" s="146"/>
      <c r="Z9950" s="199"/>
      <c r="AA9950" s="146"/>
      <c r="AB9950" s="148"/>
    </row>
    <row r="9951" spans="2:28" x14ac:dyDescent="0.2">
      <c r="B9951" s="149" t="str">
        <f t="shared" si="651"/>
        <v/>
      </c>
      <c r="D9951" s="144"/>
      <c r="G9951" s="147"/>
      <c r="X9951" s="146"/>
      <c r="Y9951" s="146"/>
      <c r="Z9951" s="199"/>
      <c r="AA9951" s="146"/>
      <c r="AB9951" s="148"/>
    </row>
    <row r="9952" spans="2:28" x14ac:dyDescent="0.2">
      <c r="B9952" s="149" t="str">
        <f t="shared" si="651"/>
        <v/>
      </c>
      <c r="D9952" s="144"/>
      <c r="G9952" s="147"/>
      <c r="X9952" s="146"/>
      <c r="Y9952" s="146"/>
      <c r="Z9952" s="199"/>
      <c r="AA9952" s="146"/>
      <c r="AB9952" s="148"/>
    </row>
    <row r="9953" spans="2:28" x14ac:dyDescent="0.2">
      <c r="B9953" s="149" t="str">
        <f t="shared" si="651"/>
        <v/>
      </c>
      <c r="D9953" s="144"/>
      <c r="G9953" s="147"/>
      <c r="X9953" s="146"/>
      <c r="Y9953" s="146"/>
      <c r="Z9953" s="199"/>
      <c r="AA9953" s="146"/>
      <c r="AB9953" s="148"/>
    </row>
    <row r="9954" spans="2:28" x14ac:dyDescent="0.2">
      <c r="B9954" s="149" t="str">
        <f t="shared" si="651"/>
        <v/>
      </c>
      <c r="D9954" s="144"/>
      <c r="G9954" s="147"/>
      <c r="X9954" s="146"/>
      <c r="Y9954" s="146"/>
      <c r="Z9954" s="199"/>
      <c r="AA9954" s="146"/>
      <c r="AB9954" s="148"/>
    </row>
    <row r="9955" spans="2:28" x14ac:dyDescent="0.2">
      <c r="B9955" s="149" t="str">
        <f t="shared" si="651"/>
        <v/>
      </c>
      <c r="D9955" s="144"/>
      <c r="G9955" s="147"/>
      <c r="X9955" s="146"/>
      <c r="Y9955" s="146"/>
      <c r="Z9955" s="199"/>
      <c r="AA9955" s="146"/>
      <c r="AB9955" s="148"/>
    </row>
    <row r="9956" spans="2:28" x14ac:dyDescent="0.2">
      <c r="B9956" s="149" t="str">
        <f t="shared" si="651"/>
        <v/>
      </c>
      <c r="D9956" s="144"/>
      <c r="G9956" s="147"/>
      <c r="X9956" s="146"/>
      <c r="Y9956" s="146"/>
      <c r="Z9956" s="199"/>
      <c r="AA9956" s="146"/>
      <c r="AB9956" s="148"/>
    </row>
    <row r="9957" spans="2:28" x14ac:dyDescent="0.2">
      <c r="B9957" s="149" t="str">
        <f t="shared" si="651"/>
        <v/>
      </c>
      <c r="D9957" s="144"/>
      <c r="G9957" s="147"/>
      <c r="X9957" s="146"/>
      <c r="Y9957" s="146"/>
      <c r="Z9957" s="199"/>
      <c r="AA9957" s="146"/>
      <c r="AB9957" s="148"/>
    </row>
    <row r="9958" spans="2:28" x14ac:dyDescent="0.2">
      <c r="B9958" s="149" t="str">
        <f t="shared" si="651"/>
        <v/>
      </c>
      <c r="D9958" s="144"/>
      <c r="G9958" s="147"/>
      <c r="X9958" s="146"/>
      <c r="Y9958" s="146"/>
      <c r="Z9958" s="199"/>
      <c r="AA9958" s="146"/>
      <c r="AB9958" s="148"/>
    </row>
    <row r="9959" spans="2:28" x14ac:dyDescent="0.2">
      <c r="B9959" s="149" t="str">
        <f t="shared" si="651"/>
        <v/>
      </c>
      <c r="D9959" s="144"/>
      <c r="G9959" s="147"/>
      <c r="X9959" s="146"/>
      <c r="Y9959" s="146"/>
      <c r="Z9959" s="199"/>
      <c r="AA9959" s="146"/>
      <c r="AB9959" s="148"/>
    </row>
    <row r="9960" spans="2:28" x14ac:dyDescent="0.2">
      <c r="B9960" s="149" t="str">
        <f t="shared" si="651"/>
        <v/>
      </c>
      <c r="D9960" s="144"/>
      <c r="G9960" s="147"/>
      <c r="X9960" s="146"/>
      <c r="Y9960" s="146"/>
      <c r="Z9960" s="199"/>
      <c r="AA9960" s="146"/>
      <c r="AB9960" s="148"/>
    </row>
    <row r="9961" spans="2:28" x14ac:dyDescent="0.2">
      <c r="B9961" s="149" t="str">
        <f t="shared" si="651"/>
        <v/>
      </c>
      <c r="D9961" s="144"/>
      <c r="G9961" s="147"/>
      <c r="X9961" s="146"/>
      <c r="Y9961" s="146"/>
      <c r="Z9961" s="199"/>
      <c r="AA9961" s="146"/>
      <c r="AB9961" s="148"/>
    </row>
    <row r="9962" spans="2:28" x14ac:dyDescent="0.2">
      <c r="B9962" s="149" t="str">
        <f t="shared" si="651"/>
        <v/>
      </c>
      <c r="D9962" s="144"/>
      <c r="G9962" s="147"/>
      <c r="X9962" s="146"/>
      <c r="Y9962" s="146"/>
      <c r="Z9962" s="199"/>
      <c r="AA9962" s="146"/>
      <c r="AB9962" s="148"/>
    </row>
    <row r="9963" spans="2:28" x14ac:dyDescent="0.2">
      <c r="B9963" s="149" t="str">
        <f t="shared" si="651"/>
        <v/>
      </c>
      <c r="D9963" s="144"/>
      <c r="G9963" s="147"/>
      <c r="X9963" s="146"/>
      <c r="Y9963" s="146"/>
      <c r="Z9963" s="199"/>
      <c r="AA9963" s="146"/>
      <c r="AB9963" s="148"/>
    </row>
    <row r="9964" spans="2:28" x14ac:dyDescent="0.2">
      <c r="B9964" s="149" t="str">
        <f t="shared" si="651"/>
        <v/>
      </c>
      <c r="D9964" s="144"/>
      <c r="G9964" s="147"/>
      <c r="X9964" s="146"/>
      <c r="Y9964" s="146"/>
      <c r="Z9964" s="199"/>
      <c r="AA9964" s="146"/>
      <c r="AB9964" s="148"/>
    </row>
    <row r="9965" spans="2:28" x14ac:dyDescent="0.2">
      <c r="B9965" s="149" t="str">
        <f t="shared" si="651"/>
        <v/>
      </c>
      <c r="D9965" s="144"/>
      <c r="G9965" s="147"/>
      <c r="X9965" s="146"/>
      <c r="Y9965" s="146"/>
      <c r="Z9965" s="199"/>
      <c r="AA9965" s="146"/>
      <c r="AB9965" s="148"/>
    </row>
    <row r="9966" spans="2:28" x14ac:dyDescent="0.2">
      <c r="B9966" s="149" t="str">
        <f t="shared" si="651"/>
        <v/>
      </c>
      <c r="D9966" s="144"/>
      <c r="G9966" s="147"/>
      <c r="X9966" s="146"/>
      <c r="Y9966" s="146"/>
      <c r="Z9966" s="199"/>
      <c r="AA9966" s="146"/>
      <c r="AB9966" s="148"/>
    </row>
    <row r="9967" spans="2:28" x14ac:dyDescent="0.2">
      <c r="B9967" s="149" t="str">
        <f t="shared" si="651"/>
        <v/>
      </c>
      <c r="D9967" s="144"/>
      <c r="G9967" s="147"/>
      <c r="X9967" s="146"/>
      <c r="Y9967" s="146"/>
      <c r="Z9967" s="199"/>
      <c r="AA9967" s="146"/>
      <c r="AB9967" s="148"/>
    </row>
    <row r="9968" spans="2:28" x14ac:dyDescent="0.2">
      <c r="B9968" s="149" t="str">
        <f t="shared" si="651"/>
        <v/>
      </c>
      <c r="D9968" s="144"/>
      <c r="G9968" s="147"/>
      <c r="X9968" s="146"/>
      <c r="Y9968" s="146"/>
      <c r="Z9968" s="199"/>
      <c r="AA9968" s="146"/>
      <c r="AB9968" s="148"/>
    </row>
    <row r="9969" spans="2:28" x14ac:dyDescent="0.2">
      <c r="B9969" s="149" t="str">
        <f t="shared" si="651"/>
        <v/>
      </c>
      <c r="D9969" s="144"/>
      <c r="G9969" s="147"/>
      <c r="X9969" s="146"/>
      <c r="Y9969" s="146"/>
      <c r="Z9969" s="199"/>
      <c r="AA9969" s="146"/>
      <c r="AB9969" s="148"/>
    </row>
    <row r="9970" spans="2:28" x14ac:dyDescent="0.2">
      <c r="B9970" s="149" t="str">
        <f t="shared" si="651"/>
        <v/>
      </c>
      <c r="D9970" s="144"/>
      <c r="G9970" s="147"/>
      <c r="X9970" s="146"/>
      <c r="Y9970" s="146"/>
      <c r="Z9970" s="199"/>
      <c r="AA9970" s="146"/>
      <c r="AB9970" s="148"/>
    </row>
    <row r="9971" spans="2:28" x14ac:dyDescent="0.2">
      <c r="B9971" s="149" t="str">
        <f t="shared" si="651"/>
        <v/>
      </c>
      <c r="D9971" s="144"/>
      <c r="G9971" s="147"/>
      <c r="X9971" s="146"/>
      <c r="Y9971" s="146"/>
      <c r="Z9971" s="199"/>
      <c r="AA9971" s="146"/>
      <c r="AB9971" s="148"/>
    </row>
    <row r="9972" spans="2:28" x14ac:dyDescent="0.2">
      <c r="B9972" s="149" t="str">
        <f t="shared" si="651"/>
        <v/>
      </c>
      <c r="D9972" s="144"/>
      <c r="G9972" s="147"/>
      <c r="X9972" s="146"/>
      <c r="Y9972" s="146"/>
      <c r="Z9972" s="199"/>
      <c r="AA9972" s="146"/>
      <c r="AB9972" s="148"/>
    </row>
    <row r="9973" spans="2:28" x14ac:dyDescent="0.2">
      <c r="B9973" s="149" t="str">
        <f t="shared" si="651"/>
        <v/>
      </c>
      <c r="D9973" s="144"/>
      <c r="G9973" s="147"/>
      <c r="X9973" s="146"/>
      <c r="Y9973" s="146"/>
      <c r="Z9973" s="199"/>
      <c r="AA9973" s="146"/>
      <c r="AB9973" s="148"/>
    </row>
    <row r="9974" spans="2:28" x14ac:dyDescent="0.2">
      <c r="B9974" s="149" t="str">
        <f t="shared" ref="B9974:B10000" si="652">IF(D9974="","",B9973+$N$5/24+0.000000001)</f>
        <v/>
      </c>
      <c r="D9974" s="144"/>
      <c r="G9974" s="147"/>
      <c r="X9974" s="146"/>
      <c r="Y9974" s="146"/>
      <c r="Z9974" s="199"/>
      <c r="AA9974" s="146"/>
      <c r="AB9974" s="148"/>
    </row>
    <row r="9975" spans="2:28" x14ac:dyDescent="0.2">
      <c r="B9975" s="149" t="str">
        <f t="shared" si="652"/>
        <v/>
      </c>
      <c r="D9975" s="144"/>
      <c r="G9975" s="147"/>
      <c r="X9975" s="146"/>
      <c r="Y9975" s="146"/>
      <c r="Z9975" s="199"/>
      <c r="AA9975" s="146"/>
      <c r="AB9975" s="148"/>
    </row>
    <row r="9976" spans="2:28" x14ac:dyDescent="0.2">
      <c r="B9976" s="149" t="str">
        <f t="shared" si="652"/>
        <v/>
      </c>
      <c r="D9976" s="144"/>
      <c r="G9976" s="147"/>
      <c r="X9976" s="146"/>
      <c r="Y9976" s="146"/>
      <c r="Z9976" s="199"/>
      <c r="AA9976" s="146"/>
      <c r="AB9976" s="148"/>
    </row>
    <row r="9977" spans="2:28" x14ac:dyDescent="0.2">
      <c r="B9977" s="149" t="str">
        <f t="shared" si="652"/>
        <v/>
      </c>
      <c r="D9977" s="144"/>
      <c r="G9977" s="147"/>
      <c r="X9977" s="146"/>
      <c r="Y9977" s="146"/>
      <c r="Z9977" s="199"/>
      <c r="AA9977" s="146"/>
      <c r="AB9977" s="148"/>
    </row>
    <row r="9978" spans="2:28" x14ac:dyDescent="0.2">
      <c r="B9978" s="149" t="str">
        <f t="shared" si="652"/>
        <v/>
      </c>
      <c r="D9978" s="144"/>
      <c r="G9978" s="147"/>
      <c r="X9978" s="146"/>
      <c r="Y9978" s="146"/>
      <c r="Z9978" s="199"/>
      <c r="AA9978" s="146"/>
      <c r="AB9978" s="148"/>
    </row>
    <row r="9979" spans="2:28" x14ac:dyDescent="0.2">
      <c r="B9979" s="149" t="str">
        <f t="shared" si="652"/>
        <v/>
      </c>
      <c r="D9979" s="144"/>
      <c r="G9979" s="147"/>
      <c r="X9979" s="146"/>
      <c r="Y9979" s="146"/>
      <c r="Z9979" s="199"/>
      <c r="AA9979" s="146"/>
      <c r="AB9979" s="148"/>
    </row>
    <row r="9980" spans="2:28" x14ac:dyDescent="0.2">
      <c r="B9980" s="149" t="str">
        <f t="shared" si="652"/>
        <v/>
      </c>
      <c r="D9980" s="144"/>
      <c r="G9980" s="147"/>
      <c r="X9980" s="146"/>
      <c r="Y9980" s="146"/>
      <c r="Z9980" s="199"/>
      <c r="AA9980" s="146"/>
      <c r="AB9980" s="148"/>
    </row>
    <row r="9981" spans="2:28" x14ac:dyDescent="0.2">
      <c r="B9981" s="149" t="str">
        <f t="shared" si="652"/>
        <v/>
      </c>
      <c r="D9981" s="144"/>
      <c r="G9981" s="147"/>
      <c r="X9981" s="146"/>
      <c r="Y9981" s="146"/>
      <c r="Z9981" s="199"/>
      <c r="AA9981" s="146"/>
      <c r="AB9981" s="148"/>
    </row>
    <row r="9982" spans="2:28" x14ac:dyDescent="0.2">
      <c r="B9982" s="149" t="str">
        <f t="shared" si="652"/>
        <v/>
      </c>
      <c r="D9982" s="144"/>
      <c r="G9982" s="147"/>
      <c r="X9982" s="146"/>
      <c r="Y9982" s="146"/>
      <c r="Z9982" s="199"/>
      <c r="AA9982" s="146"/>
      <c r="AB9982" s="148"/>
    </row>
    <row r="9983" spans="2:28" x14ac:dyDescent="0.2">
      <c r="B9983" s="149" t="str">
        <f t="shared" si="652"/>
        <v/>
      </c>
      <c r="D9983" s="144"/>
      <c r="G9983" s="147"/>
      <c r="X9983" s="146"/>
      <c r="Y9983" s="146"/>
      <c r="Z9983" s="199"/>
      <c r="AA9983" s="146"/>
      <c r="AB9983" s="148"/>
    </row>
    <row r="9984" spans="2:28" x14ac:dyDescent="0.2">
      <c r="B9984" s="149" t="str">
        <f t="shared" si="652"/>
        <v/>
      </c>
      <c r="D9984" s="144"/>
      <c r="G9984" s="147"/>
      <c r="X9984" s="146"/>
      <c r="Y9984" s="146"/>
      <c r="Z9984" s="199"/>
      <c r="AA9984" s="146"/>
      <c r="AB9984" s="148"/>
    </row>
    <row r="9985" spans="2:28" x14ac:dyDescent="0.2">
      <c r="B9985" s="149" t="str">
        <f t="shared" si="652"/>
        <v/>
      </c>
      <c r="D9985" s="144"/>
      <c r="G9985" s="147"/>
      <c r="X9985" s="146"/>
      <c r="Y9985" s="146"/>
      <c r="Z9985" s="199"/>
      <c r="AA9985" s="146"/>
      <c r="AB9985" s="148"/>
    </row>
    <row r="9986" spans="2:28" x14ac:dyDescent="0.2">
      <c r="B9986" s="149" t="str">
        <f t="shared" si="652"/>
        <v/>
      </c>
      <c r="D9986" s="144"/>
      <c r="G9986" s="147"/>
      <c r="X9986" s="146"/>
      <c r="Y9986" s="146"/>
      <c r="Z9986" s="199"/>
      <c r="AA9986" s="146"/>
      <c r="AB9986" s="148"/>
    </row>
    <row r="9987" spans="2:28" x14ac:dyDescent="0.2">
      <c r="B9987" s="149" t="str">
        <f t="shared" si="652"/>
        <v/>
      </c>
      <c r="D9987" s="144"/>
      <c r="G9987" s="147"/>
      <c r="X9987" s="146"/>
      <c r="Y9987" s="146"/>
      <c r="Z9987" s="199"/>
      <c r="AA9987" s="146"/>
      <c r="AB9987" s="148"/>
    </row>
    <row r="9988" spans="2:28" x14ac:dyDescent="0.2">
      <c r="B9988" s="149" t="str">
        <f t="shared" si="652"/>
        <v/>
      </c>
      <c r="D9988" s="144"/>
      <c r="G9988" s="147"/>
      <c r="X9988" s="146"/>
      <c r="Y9988" s="146"/>
      <c r="Z9988" s="199"/>
      <c r="AA9988" s="146"/>
      <c r="AB9988" s="148"/>
    </row>
    <row r="9989" spans="2:28" x14ac:dyDescent="0.2">
      <c r="B9989" s="149" t="str">
        <f t="shared" si="652"/>
        <v/>
      </c>
      <c r="D9989" s="144"/>
      <c r="G9989" s="147"/>
      <c r="X9989" s="146"/>
      <c r="Y9989" s="146"/>
      <c r="Z9989" s="199"/>
      <c r="AA9989" s="146"/>
      <c r="AB9989" s="148"/>
    </row>
    <row r="9990" spans="2:28" x14ac:dyDescent="0.2">
      <c r="B9990" s="149" t="str">
        <f t="shared" si="652"/>
        <v/>
      </c>
      <c r="D9990" s="144"/>
      <c r="G9990" s="147"/>
      <c r="X9990" s="146"/>
      <c r="Y9990" s="146"/>
      <c r="Z9990" s="199"/>
      <c r="AA9990" s="146"/>
      <c r="AB9990" s="148"/>
    </row>
    <row r="9991" spans="2:28" x14ac:dyDescent="0.2">
      <c r="B9991" s="149" t="str">
        <f t="shared" si="652"/>
        <v/>
      </c>
      <c r="D9991" s="144"/>
      <c r="G9991" s="147"/>
      <c r="X9991" s="146"/>
      <c r="Y9991" s="146"/>
      <c r="Z9991" s="199"/>
      <c r="AA9991" s="146"/>
      <c r="AB9991" s="148"/>
    </row>
    <row r="9992" spans="2:28" x14ac:dyDescent="0.2">
      <c r="B9992" s="149" t="str">
        <f t="shared" si="652"/>
        <v/>
      </c>
      <c r="D9992" s="144"/>
      <c r="G9992" s="147"/>
      <c r="X9992" s="146"/>
      <c r="Y9992" s="146"/>
      <c r="Z9992" s="199"/>
      <c r="AA9992" s="146"/>
      <c r="AB9992" s="148"/>
    </row>
    <row r="9993" spans="2:28" x14ac:dyDescent="0.2">
      <c r="B9993" s="149" t="str">
        <f t="shared" si="652"/>
        <v/>
      </c>
      <c r="D9993" s="144"/>
      <c r="G9993" s="147"/>
      <c r="X9993" s="146"/>
      <c r="Y9993" s="146"/>
      <c r="Z9993" s="199"/>
      <c r="AA9993" s="146"/>
      <c r="AB9993" s="148"/>
    </row>
    <row r="9994" spans="2:28" x14ac:dyDescent="0.2">
      <c r="B9994" s="149" t="str">
        <f t="shared" si="652"/>
        <v/>
      </c>
      <c r="D9994" s="144"/>
      <c r="G9994" s="147"/>
      <c r="X9994" s="146"/>
      <c r="Y9994" s="146"/>
      <c r="Z9994" s="199"/>
      <c r="AA9994" s="146"/>
      <c r="AB9994" s="148"/>
    </row>
    <row r="9995" spans="2:28" x14ac:dyDescent="0.2">
      <c r="B9995" s="149" t="str">
        <f t="shared" si="652"/>
        <v/>
      </c>
      <c r="D9995" s="144"/>
      <c r="G9995" s="147"/>
      <c r="X9995" s="146"/>
      <c r="Y9995" s="146"/>
      <c r="Z9995" s="199"/>
      <c r="AA9995" s="146"/>
      <c r="AB9995" s="148"/>
    </row>
    <row r="9996" spans="2:28" x14ac:dyDescent="0.2">
      <c r="B9996" s="149" t="str">
        <f t="shared" si="652"/>
        <v/>
      </c>
      <c r="D9996" s="144"/>
      <c r="G9996" s="147"/>
      <c r="X9996" s="146"/>
      <c r="Y9996" s="146"/>
      <c r="Z9996" s="199"/>
      <c r="AA9996" s="146"/>
      <c r="AB9996" s="148"/>
    </row>
    <row r="9997" spans="2:28" x14ac:dyDescent="0.2">
      <c r="B9997" s="149" t="str">
        <f t="shared" si="652"/>
        <v/>
      </c>
      <c r="D9997" s="144"/>
      <c r="G9997" s="147"/>
      <c r="X9997" s="146"/>
      <c r="Y9997" s="146"/>
      <c r="Z9997" s="199"/>
      <c r="AA9997" s="146"/>
      <c r="AB9997" s="148"/>
    </row>
    <row r="9998" spans="2:28" x14ac:dyDescent="0.2">
      <c r="B9998" s="149" t="str">
        <f t="shared" si="652"/>
        <v/>
      </c>
      <c r="D9998" s="144"/>
      <c r="G9998" s="147"/>
      <c r="X9998" s="146"/>
      <c r="Y9998" s="146"/>
      <c r="Z9998" s="199"/>
      <c r="AA9998" s="146"/>
      <c r="AB9998" s="148"/>
    </row>
    <row r="9999" spans="2:28" x14ac:dyDescent="0.2">
      <c r="B9999" s="149" t="str">
        <f t="shared" si="652"/>
        <v/>
      </c>
      <c r="D9999" s="144"/>
      <c r="G9999" s="147"/>
      <c r="X9999" s="146"/>
      <c r="Y9999" s="146"/>
      <c r="Z9999" s="199"/>
      <c r="AA9999" s="146"/>
      <c r="AB9999" s="148"/>
    </row>
    <row r="10000" spans="2:28" x14ac:dyDescent="0.2">
      <c r="B10000" s="149" t="str">
        <f t="shared" si="652"/>
        <v/>
      </c>
      <c r="D10000" s="144"/>
      <c r="G10000" s="147"/>
      <c r="X10000" s="146"/>
      <c r="Y10000" s="146"/>
      <c r="Z10000" s="199"/>
      <c r="AA10000" s="146"/>
      <c r="AB10000" s="148"/>
    </row>
    <row r="10001" spans="4:28" x14ac:dyDescent="0.2">
      <c r="D10001" s="144"/>
      <c r="G10001" s="147"/>
      <c r="X10001" s="146"/>
      <c r="Y10001" s="146"/>
      <c r="Z10001" s="199"/>
      <c r="AA10001" s="146"/>
      <c r="AB10001" s="148"/>
    </row>
    <row r="10002" spans="4:28" x14ac:dyDescent="0.2">
      <c r="D10002" s="144"/>
      <c r="G10002" s="147"/>
      <c r="X10002" s="146"/>
      <c r="Y10002" s="146"/>
      <c r="Z10002" s="199"/>
      <c r="AA10002" s="146"/>
      <c r="AB10002" s="148"/>
    </row>
    <row r="10003" spans="4:28" x14ac:dyDescent="0.2">
      <c r="D10003" s="144"/>
      <c r="G10003" s="147"/>
      <c r="X10003" s="146"/>
      <c r="Y10003" s="146"/>
      <c r="Z10003" s="199"/>
      <c r="AA10003" s="146"/>
      <c r="AB10003" s="148"/>
    </row>
    <row r="10004" spans="4:28" x14ac:dyDescent="0.2">
      <c r="D10004" s="144"/>
      <c r="G10004" s="147"/>
      <c r="X10004" s="146"/>
      <c r="Y10004" s="146"/>
      <c r="Z10004" s="199"/>
      <c r="AA10004" s="146"/>
      <c r="AB10004" s="148"/>
    </row>
    <row r="10005" spans="4:28" x14ac:dyDescent="0.2">
      <c r="D10005" s="144"/>
      <c r="G10005" s="147"/>
      <c r="X10005" s="146"/>
      <c r="Y10005" s="146"/>
      <c r="Z10005" s="199"/>
      <c r="AA10005" s="146"/>
      <c r="AB10005" s="148"/>
    </row>
    <row r="10006" spans="4:28" x14ac:dyDescent="0.2">
      <c r="D10006" s="144"/>
      <c r="G10006" s="147"/>
      <c r="X10006" s="146"/>
      <c r="Y10006" s="146"/>
      <c r="Z10006" s="199"/>
      <c r="AA10006" s="146"/>
      <c r="AB10006" s="148"/>
    </row>
    <row r="10007" spans="4:28" x14ac:dyDescent="0.2">
      <c r="D10007" s="144"/>
      <c r="G10007" s="147"/>
      <c r="X10007" s="146"/>
      <c r="Y10007" s="146"/>
      <c r="Z10007" s="199"/>
      <c r="AA10007" s="146"/>
      <c r="AB10007" s="148"/>
    </row>
    <row r="10008" spans="4:28" x14ac:dyDescent="0.2">
      <c r="D10008" s="144"/>
      <c r="G10008" s="147"/>
      <c r="X10008" s="146"/>
      <c r="Y10008" s="146"/>
      <c r="Z10008" s="199"/>
      <c r="AA10008" s="146"/>
      <c r="AB10008" s="148"/>
    </row>
    <row r="10009" spans="4:28" x14ac:dyDescent="0.2">
      <c r="D10009" s="144"/>
      <c r="G10009" s="147"/>
      <c r="X10009" s="146"/>
      <c r="Y10009" s="146"/>
      <c r="Z10009" s="199"/>
      <c r="AA10009" s="146"/>
      <c r="AB10009" s="148"/>
    </row>
    <row r="10010" spans="4:28" x14ac:dyDescent="0.2">
      <c r="D10010" s="144"/>
      <c r="G10010" s="147"/>
      <c r="X10010" s="146"/>
      <c r="Y10010" s="146"/>
      <c r="Z10010" s="199"/>
      <c r="AA10010" s="146"/>
      <c r="AB10010" s="148"/>
    </row>
    <row r="10011" spans="4:28" x14ac:dyDescent="0.2">
      <c r="D10011" s="144"/>
      <c r="G10011" s="147"/>
      <c r="X10011" s="146"/>
      <c r="Y10011" s="146"/>
      <c r="Z10011" s="199"/>
      <c r="AA10011" s="146"/>
      <c r="AB10011" s="148"/>
    </row>
    <row r="10012" spans="4:28" x14ac:dyDescent="0.2">
      <c r="D10012" s="144"/>
      <c r="G10012" s="147"/>
      <c r="X10012" s="146"/>
      <c r="Y10012" s="146"/>
      <c r="Z10012" s="199"/>
      <c r="AA10012" s="146"/>
      <c r="AB10012" s="148"/>
    </row>
    <row r="10013" spans="4:28" x14ac:dyDescent="0.2">
      <c r="D10013" s="144"/>
      <c r="G10013" s="147"/>
      <c r="X10013" s="146"/>
      <c r="Y10013" s="146"/>
      <c r="Z10013" s="199"/>
      <c r="AA10013" s="146"/>
      <c r="AB10013" s="148"/>
    </row>
    <row r="10014" spans="4:28" x14ac:dyDescent="0.2">
      <c r="D10014" s="144"/>
      <c r="G10014" s="147"/>
      <c r="X10014" s="146"/>
      <c r="Y10014" s="146"/>
      <c r="Z10014" s="199"/>
      <c r="AA10014" s="146"/>
      <c r="AB10014" s="148"/>
    </row>
    <row r="10015" spans="4:28" x14ac:dyDescent="0.2">
      <c r="D10015" s="144"/>
      <c r="G10015" s="147"/>
      <c r="X10015" s="146"/>
      <c r="Y10015" s="146"/>
      <c r="Z10015" s="199"/>
      <c r="AA10015" s="146"/>
      <c r="AB10015" s="148"/>
    </row>
    <row r="10016" spans="4:28" x14ac:dyDescent="0.2">
      <c r="D10016" s="144"/>
      <c r="G10016" s="147"/>
      <c r="X10016" s="146"/>
      <c r="Y10016" s="146"/>
      <c r="Z10016" s="199"/>
      <c r="AA10016" s="146"/>
      <c r="AB10016" s="148"/>
    </row>
    <row r="10017" spans="4:28" x14ac:dyDescent="0.2">
      <c r="D10017" s="144"/>
      <c r="G10017" s="147"/>
      <c r="X10017" s="146"/>
      <c r="Y10017" s="146"/>
      <c r="Z10017" s="199"/>
      <c r="AA10017" s="146"/>
      <c r="AB10017" s="148"/>
    </row>
    <row r="10018" spans="4:28" x14ac:dyDescent="0.2">
      <c r="D10018" s="144"/>
      <c r="G10018" s="147"/>
      <c r="X10018" s="146"/>
      <c r="Y10018" s="146"/>
      <c r="Z10018" s="199"/>
      <c r="AA10018" s="146"/>
      <c r="AB10018" s="148"/>
    </row>
    <row r="10019" spans="4:28" x14ac:dyDescent="0.2">
      <c r="D10019" s="144"/>
      <c r="G10019" s="147"/>
      <c r="X10019" s="146"/>
      <c r="Y10019" s="146"/>
      <c r="Z10019" s="199"/>
      <c r="AA10019" s="146"/>
      <c r="AB10019" s="148"/>
    </row>
    <row r="10020" spans="4:28" x14ac:dyDescent="0.2">
      <c r="D10020" s="144"/>
      <c r="G10020" s="147"/>
      <c r="X10020" s="146"/>
      <c r="Y10020" s="146"/>
      <c r="Z10020" s="199"/>
      <c r="AA10020" s="146"/>
      <c r="AB10020" s="148"/>
    </row>
    <row r="10021" spans="4:28" x14ac:dyDescent="0.2">
      <c r="D10021" s="144"/>
      <c r="G10021" s="147"/>
      <c r="X10021" s="146"/>
      <c r="Y10021" s="146"/>
      <c r="Z10021" s="199"/>
      <c r="AA10021" s="146"/>
      <c r="AB10021" s="148"/>
    </row>
    <row r="10022" spans="4:28" x14ac:dyDescent="0.2">
      <c r="D10022" s="144"/>
      <c r="G10022" s="147"/>
      <c r="X10022" s="146"/>
      <c r="Y10022" s="146"/>
      <c r="Z10022" s="199"/>
      <c r="AA10022" s="146"/>
      <c r="AB10022" s="148"/>
    </row>
    <row r="10023" spans="4:28" x14ac:dyDescent="0.2">
      <c r="D10023" s="144"/>
      <c r="G10023" s="147"/>
      <c r="X10023" s="146"/>
      <c r="Y10023" s="146"/>
      <c r="Z10023" s="199"/>
      <c r="AA10023" s="146"/>
      <c r="AB10023" s="148"/>
    </row>
    <row r="10024" spans="4:28" x14ac:dyDescent="0.2">
      <c r="D10024" s="144"/>
      <c r="G10024" s="147"/>
      <c r="X10024" s="146"/>
      <c r="Y10024" s="146"/>
      <c r="Z10024" s="199"/>
      <c r="AA10024" s="146"/>
      <c r="AB10024" s="148"/>
    </row>
    <row r="10025" spans="4:28" x14ac:dyDescent="0.2">
      <c r="D10025" s="144"/>
      <c r="G10025" s="147"/>
      <c r="X10025" s="146"/>
      <c r="Y10025" s="146"/>
      <c r="Z10025" s="199"/>
      <c r="AA10025" s="146"/>
      <c r="AB10025" s="148"/>
    </row>
    <row r="10026" spans="4:28" x14ac:dyDescent="0.2">
      <c r="D10026" s="144"/>
      <c r="G10026" s="147"/>
      <c r="X10026" s="146"/>
      <c r="Y10026" s="146"/>
      <c r="Z10026" s="199"/>
      <c r="AA10026" s="146"/>
      <c r="AB10026" s="148"/>
    </row>
    <row r="10027" spans="4:28" x14ac:dyDescent="0.2">
      <c r="D10027" s="144"/>
      <c r="G10027" s="147"/>
      <c r="X10027" s="146"/>
      <c r="Y10027" s="146"/>
      <c r="Z10027" s="199"/>
      <c r="AA10027" s="146"/>
      <c r="AB10027" s="148"/>
    </row>
    <row r="10028" spans="4:28" x14ac:dyDescent="0.2">
      <c r="D10028" s="144"/>
      <c r="G10028" s="147"/>
      <c r="X10028" s="146"/>
      <c r="Y10028" s="146"/>
      <c r="Z10028" s="199"/>
      <c r="AA10028" s="146"/>
      <c r="AB10028" s="148"/>
    </row>
    <row r="10029" spans="4:28" x14ac:dyDescent="0.2">
      <c r="D10029" s="144"/>
      <c r="G10029" s="147"/>
      <c r="X10029" s="146"/>
      <c r="Y10029" s="146"/>
      <c r="Z10029" s="199"/>
      <c r="AA10029" s="146"/>
      <c r="AB10029" s="148"/>
    </row>
    <row r="10030" spans="4:28" x14ac:dyDescent="0.2">
      <c r="D10030" s="144"/>
      <c r="G10030" s="147"/>
      <c r="X10030" s="146"/>
      <c r="Y10030" s="146"/>
      <c r="Z10030" s="199"/>
      <c r="AA10030" s="146"/>
      <c r="AB10030" s="148"/>
    </row>
    <row r="10031" spans="4:28" x14ac:dyDescent="0.2">
      <c r="D10031" s="144"/>
      <c r="G10031" s="147"/>
      <c r="X10031" s="146"/>
      <c r="Y10031" s="146"/>
      <c r="Z10031" s="199"/>
      <c r="AA10031" s="146"/>
      <c r="AB10031" s="148"/>
    </row>
    <row r="10032" spans="4:28" x14ac:dyDescent="0.2">
      <c r="D10032" s="144"/>
      <c r="G10032" s="147"/>
      <c r="X10032" s="146"/>
      <c r="Y10032" s="146"/>
      <c r="Z10032" s="199"/>
      <c r="AA10032" s="146"/>
      <c r="AB10032" s="148"/>
    </row>
    <row r="10033" spans="4:28" x14ac:dyDescent="0.2">
      <c r="D10033" s="144"/>
      <c r="G10033" s="147"/>
      <c r="X10033" s="146"/>
      <c r="Y10033" s="146"/>
      <c r="Z10033" s="199"/>
      <c r="AA10033" s="146"/>
      <c r="AB10033" s="148"/>
    </row>
    <row r="10034" spans="4:28" x14ac:dyDescent="0.2">
      <c r="D10034" s="144"/>
      <c r="G10034" s="147"/>
      <c r="X10034" s="146"/>
      <c r="Y10034" s="146"/>
      <c r="Z10034" s="199"/>
      <c r="AA10034" s="146"/>
      <c r="AB10034" s="148"/>
    </row>
    <row r="10035" spans="4:28" x14ac:dyDescent="0.2">
      <c r="D10035" s="144"/>
      <c r="G10035" s="147"/>
      <c r="X10035" s="146"/>
      <c r="Y10035" s="146"/>
      <c r="Z10035" s="199"/>
      <c r="AA10035" s="146"/>
      <c r="AB10035" s="148"/>
    </row>
    <row r="10036" spans="4:28" x14ac:dyDescent="0.2">
      <c r="D10036" s="144"/>
      <c r="G10036" s="147"/>
      <c r="X10036" s="146"/>
      <c r="Y10036" s="146"/>
      <c r="Z10036" s="199"/>
      <c r="AA10036" s="146"/>
      <c r="AB10036" s="148"/>
    </row>
    <row r="10037" spans="4:28" x14ac:dyDescent="0.2">
      <c r="D10037" s="144"/>
      <c r="G10037" s="147"/>
      <c r="X10037" s="146"/>
      <c r="Y10037" s="146"/>
      <c r="Z10037" s="199"/>
      <c r="AA10037" s="146"/>
      <c r="AB10037" s="148"/>
    </row>
    <row r="10038" spans="4:28" x14ac:dyDescent="0.2">
      <c r="D10038" s="144"/>
      <c r="G10038" s="147"/>
      <c r="X10038" s="146"/>
      <c r="Y10038" s="146"/>
      <c r="Z10038" s="199"/>
      <c r="AA10038" s="146"/>
      <c r="AB10038" s="148"/>
    </row>
    <row r="10039" spans="4:28" x14ac:dyDescent="0.2">
      <c r="D10039" s="144"/>
      <c r="G10039" s="147"/>
      <c r="X10039" s="146"/>
      <c r="Y10039" s="146"/>
      <c r="Z10039" s="199"/>
      <c r="AA10039" s="146"/>
      <c r="AB10039" s="148"/>
    </row>
    <row r="10040" spans="4:28" x14ac:dyDescent="0.2">
      <c r="D10040" s="144"/>
      <c r="G10040" s="147"/>
      <c r="X10040" s="146"/>
      <c r="Y10040" s="146"/>
      <c r="Z10040" s="199"/>
      <c r="AA10040" s="146"/>
      <c r="AB10040" s="148"/>
    </row>
    <row r="10041" spans="4:28" x14ac:dyDescent="0.2">
      <c r="D10041" s="144"/>
      <c r="G10041" s="147"/>
      <c r="X10041" s="146"/>
      <c r="Y10041" s="146"/>
      <c r="Z10041" s="199"/>
      <c r="AA10041" s="146"/>
      <c r="AB10041" s="148"/>
    </row>
    <row r="10042" spans="4:28" x14ac:dyDescent="0.2">
      <c r="D10042" s="144"/>
      <c r="G10042" s="147"/>
      <c r="X10042" s="146"/>
      <c r="Y10042" s="146"/>
      <c r="Z10042" s="199"/>
      <c r="AA10042" s="146"/>
      <c r="AB10042" s="148"/>
    </row>
    <row r="10043" spans="4:28" x14ac:dyDescent="0.2">
      <c r="D10043" s="144"/>
      <c r="G10043" s="147"/>
      <c r="X10043" s="146"/>
      <c r="Y10043" s="146"/>
      <c r="Z10043" s="199"/>
      <c r="AA10043" s="146"/>
      <c r="AB10043" s="148"/>
    </row>
    <row r="10044" spans="4:28" x14ac:dyDescent="0.2">
      <c r="D10044" s="144"/>
      <c r="G10044" s="147"/>
      <c r="X10044" s="146"/>
      <c r="Y10044" s="146"/>
      <c r="Z10044" s="199"/>
      <c r="AA10044" s="146"/>
      <c r="AB10044" s="148"/>
    </row>
    <row r="10045" spans="4:28" x14ac:dyDescent="0.2">
      <c r="D10045" s="144"/>
      <c r="G10045" s="147"/>
      <c r="X10045" s="146"/>
      <c r="Y10045" s="146"/>
      <c r="Z10045" s="199"/>
      <c r="AA10045" s="146"/>
      <c r="AB10045" s="148"/>
    </row>
    <row r="10046" spans="4:28" x14ac:dyDescent="0.2">
      <c r="D10046" s="144"/>
      <c r="G10046" s="147"/>
      <c r="X10046" s="146"/>
      <c r="Y10046" s="146"/>
      <c r="Z10046" s="199"/>
      <c r="AA10046" s="146"/>
      <c r="AB10046" s="148"/>
    </row>
    <row r="10047" spans="4:28" x14ac:dyDescent="0.2">
      <c r="D10047" s="144"/>
      <c r="G10047" s="147"/>
      <c r="X10047" s="146"/>
      <c r="Y10047" s="146"/>
      <c r="Z10047" s="199"/>
      <c r="AA10047" s="146"/>
      <c r="AB10047" s="148"/>
    </row>
    <row r="10048" spans="4:28" x14ac:dyDescent="0.2">
      <c r="D10048" s="144"/>
      <c r="G10048" s="147"/>
      <c r="X10048" s="146"/>
      <c r="Y10048" s="146"/>
      <c r="Z10048" s="199"/>
      <c r="AA10048" s="146"/>
      <c r="AB10048" s="148"/>
    </row>
    <row r="10049" spans="4:28" x14ac:dyDescent="0.2">
      <c r="D10049" s="144"/>
      <c r="G10049" s="147"/>
      <c r="X10049" s="146"/>
      <c r="Y10049" s="146"/>
      <c r="Z10049" s="199"/>
      <c r="AA10049" s="146"/>
      <c r="AB10049" s="148"/>
    </row>
    <row r="10050" spans="4:28" x14ac:dyDescent="0.2">
      <c r="D10050" s="144"/>
      <c r="G10050" s="147"/>
      <c r="X10050" s="146"/>
      <c r="Y10050" s="146"/>
      <c r="Z10050" s="199"/>
      <c r="AA10050" s="146"/>
      <c r="AB10050" s="148"/>
    </row>
    <row r="10051" spans="4:28" x14ac:dyDescent="0.2">
      <c r="D10051" s="144"/>
      <c r="G10051" s="147"/>
      <c r="X10051" s="146"/>
      <c r="Y10051" s="146"/>
      <c r="Z10051" s="199"/>
      <c r="AA10051" s="146"/>
      <c r="AB10051" s="148"/>
    </row>
    <row r="10052" spans="4:28" x14ac:dyDescent="0.2">
      <c r="D10052" s="144"/>
      <c r="G10052" s="147"/>
      <c r="X10052" s="146"/>
      <c r="Y10052" s="146"/>
      <c r="Z10052" s="199"/>
      <c r="AA10052" s="146"/>
      <c r="AB10052" s="148"/>
    </row>
    <row r="10053" spans="4:28" x14ac:dyDescent="0.2">
      <c r="D10053" s="144"/>
      <c r="G10053" s="147"/>
      <c r="X10053" s="146"/>
      <c r="Y10053" s="146"/>
      <c r="Z10053" s="199"/>
      <c r="AA10053" s="146"/>
      <c r="AB10053" s="148"/>
    </row>
    <row r="10054" spans="4:28" x14ac:dyDescent="0.2">
      <c r="D10054" s="144"/>
      <c r="G10054" s="147"/>
      <c r="X10054" s="146"/>
      <c r="Y10054" s="146"/>
      <c r="Z10054" s="199"/>
      <c r="AA10054" s="146"/>
      <c r="AB10054" s="148"/>
    </row>
    <row r="10055" spans="4:28" x14ac:dyDescent="0.2">
      <c r="D10055" s="144"/>
      <c r="G10055" s="147"/>
      <c r="X10055" s="146"/>
      <c r="Y10055" s="146"/>
      <c r="Z10055" s="199"/>
      <c r="AA10055" s="146"/>
      <c r="AB10055" s="148"/>
    </row>
    <row r="10056" spans="4:28" x14ac:dyDescent="0.2">
      <c r="D10056" s="144"/>
      <c r="G10056" s="147"/>
      <c r="X10056" s="146"/>
      <c r="Y10056" s="146"/>
      <c r="Z10056" s="199"/>
      <c r="AA10056" s="146"/>
      <c r="AB10056" s="148"/>
    </row>
    <row r="10057" spans="4:28" x14ac:dyDescent="0.2">
      <c r="D10057" s="144"/>
      <c r="G10057" s="147"/>
      <c r="X10057" s="146"/>
      <c r="Y10057" s="146"/>
      <c r="Z10057" s="199"/>
      <c r="AA10057" s="146"/>
      <c r="AB10057" s="148"/>
    </row>
    <row r="10058" spans="4:28" x14ac:dyDescent="0.2">
      <c r="D10058" s="144"/>
      <c r="G10058" s="147"/>
      <c r="X10058" s="146"/>
      <c r="Y10058" s="146"/>
      <c r="Z10058" s="199"/>
      <c r="AA10058" s="146"/>
      <c r="AB10058" s="148"/>
    </row>
    <row r="10059" spans="4:28" x14ac:dyDescent="0.2">
      <c r="D10059" s="144"/>
      <c r="G10059" s="147"/>
      <c r="X10059" s="146"/>
      <c r="Y10059" s="146"/>
      <c r="Z10059" s="199"/>
      <c r="AA10059" s="146"/>
      <c r="AB10059" s="148"/>
    </row>
    <row r="10060" spans="4:28" x14ac:dyDescent="0.2">
      <c r="D10060" s="144"/>
      <c r="G10060" s="147"/>
      <c r="X10060" s="146"/>
      <c r="Y10060" s="146"/>
      <c r="Z10060" s="199"/>
      <c r="AA10060" s="146"/>
      <c r="AB10060" s="148"/>
    </row>
    <row r="10061" spans="4:28" x14ac:dyDescent="0.2">
      <c r="D10061" s="144"/>
      <c r="G10061" s="147"/>
      <c r="X10061" s="146"/>
      <c r="Y10061" s="146"/>
      <c r="Z10061" s="199"/>
      <c r="AA10061" s="146"/>
      <c r="AB10061" s="148"/>
    </row>
    <row r="10062" spans="4:28" x14ac:dyDescent="0.2">
      <c r="D10062" s="144"/>
      <c r="G10062" s="147"/>
      <c r="X10062" s="146"/>
      <c r="Y10062" s="146"/>
      <c r="Z10062" s="199"/>
      <c r="AA10062" s="146"/>
      <c r="AB10062" s="148"/>
    </row>
    <row r="10063" spans="4:28" x14ac:dyDescent="0.2">
      <c r="D10063" s="144"/>
      <c r="G10063" s="147"/>
      <c r="X10063" s="146"/>
      <c r="Y10063" s="146"/>
      <c r="Z10063" s="199"/>
      <c r="AA10063" s="146"/>
      <c r="AB10063" s="148"/>
    </row>
    <row r="10064" spans="4:28" x14ac:dyDescent="0.2">
      <c r="D10064" s="144"/>
      <c r="G10064" s="147"/>
      <c r="X10064" s="146"/>
      <c r="Y10064" s="146"/>
      <c r="Z10064" s="199"/>
      <c r="AA10064" s="146"/>
      <c r="AB10064" s="148"/>
    </row>
    <row r="10065" spans="4:28" x14ac:dyDescent="0.2">
      <c r="D10065" s="144"/>
      <c r="G10065" s="147"/>
      <c r="X10065" s="146"/>
      <c r="Y10065" s="146"/>
      <c r="Z10065" s="199"/>
      <c r="AA10065" s="146"/>
      <c r="AB10065" s="148"/>
    </row>
    <row r="10066" spans="4:28" x14ac:dyDescent="0.2">
      <c r="D10066" s="144"/>
      <c r="G10066" s="147"/>
      <c r="X10066" s="146"/>
      <c r="Y10066" s="146"/>
      <c r="Z10066" s="199"/>
      <c r="AA10066" s="146"/>
      <c r="AB10066" s="148"/>
    </row>
    <row r="10067" spans="4:28" x14ac:dyDescent="0.2">
      <c r="D10067" s="144"/>
      <c r="G10067" s="147"/>
      <c r="X10067" s="146"/>
      <c r="Y10067" s="146"/>
      <c r="Z10067" s="199"/>
      <c r="AA10067" s="146"/>
      <c r="AB10067" s="148"/>
    </row>
    <row r="10068" spans="4:28" x14ac:dyDescent="0.2">
      <c r="D10068" s="144"/>
      <c r="G10068" s="147"/>
      <c r="X10068" s="146"/>
      <c r="Y10068" s="146"/>
      <c r="Z10068" s="199"/>
      <c r="AA10068" s="146"/>
      <c r="AB10068" s="148"/>
    </row>
    <row r="10069" spans="4:28" x14ac:dyDescent="0.2">
      <c r="D10069" s="144"/>
      <c r="G10069" s="147"/>
      <c r="X10069" s="146"/>
      <c r="Y10069" s="146"/>
      <c r="Z10069" s="199"/>
      <c r="AA10069" s="146"/>
      <c r="AB10069" s="148"/>
    </row>
    <row r="10070" spans="4:28" x14ac:dyDescent="0.2">
      <c r="D10070" s="144"/>
      <c r="G10070" s="147"/>
      <c r="X10070" s="146"/>
      <c r="Y10070" s="146"/>
      <c r="Z10070" s="199"/>
      <c r="AA10070" s="146"/>
      <c r="AB10070" s="148"/>
    </row>
    <row r="10071" spans="4:28" x14ac:dyDescent="0.2">
      <c r="D10071" s="144"/>
      <c r="G10071" s="147"/>
      <c r="X10071" s="146"/>
      <c r="Y10071" s="146"/>
      <c r="Z10071" s="199"/>
      <c r="AA10071" s="146"/>
      <c r="AB10071" s="148"/>
    </row>
    <row r="10072" spans="4:28" x14ac:dyDescent="0.2">
      <c r="D10072" s="144"/>
      <c r="G10072" s="147"/>
      <c r="X10072" s="146"/>
      <c r="Y10072" s="146"/>
      <c r="Z10072" s="199"/>
      <c r="AA10072" s="146"/>
      <c r="AB10072" s="148"/>
    </row>
    <row r="10073" spans="4:28" x14ac:dyDescent="0.2">
      <c r="D10073" s="144"/>
      <c r="G10073" s="147"/>
      <c r="X10073" s="146"/>
      <c r="Y10073" s="146"/>
      <c r="Z10073" s="199"/>
      <c r="AA10073" s="146"/>
      <c r="AB10073" s="148"/>
    </row>
    <row r="10074" spans="4:28" x14ac:dyDescent="0.2">
      <c r="D10074" s="144"/>
      <c r="G10074" s="147"/>
      <c r="X10074" s="146"/>
      <c r="Y10074" s="146"/>
      <c r="Z10074" s="199"/>
      <c r="AA10074" s="146"/>
      <c r="AB10074" s="148"/>
    </row>
    <row r="10075" spans="4:28" x14ac:dyDescent="0.2">
      <c r="D10075" s="144"/>
      <c r="G10075" s="147"/>
      <c r="X10075" s="146"/>
      <c r="Y10075" s="146"/>
      <c r="Z10075" s="199"/>
      <c r="AA10075" s="146"/>
      <c r="AB10075" s="148"/>
    </row>
    <row r="10076" spans="4:28" x14ac:dyDescent="0.2">
      <c r="D10076" s="144"/>
      <c r="G10076" s="147"/>
      <c r="X10076" s="146"/>
      <c r="Y10076" s="146"/>
      <c r="Z10076" s="199"/>
      <c r="AA10076" s="146"/>
      <c r="AB10076" s="148"/>
    </row>
    <row r="10077" spans="4:28" x14ac:dyDescent="0.2">
      <c r="D10077" s="144"/>
      <c r="G10077" s="147"/>
      <c r="X10077" s="146"/>
      <c r="Y10077" s="146"/>
      <c r="Z10077" s="199"/>
      <c r="AA10077" s="146"/>
      <c r="AB10077" s="148"/>
    </row>
    <row r="10078" spans="4:28" x14ac:dyDescent="0.2">
      <c r="D10078" s="144"/>
      <c r="G10078" s="147"/>
      <c r="X10078" s="146"/>
      <c r="Y10078" s="146"/>
      <c r="Z10078" s="199"/>
      <c r="AA10078" s="146"/>
      <c r="AB10078" s="148"/>
    </row>
    <row r="10079" spans="4:28" x14ac:dyDescent="0.2">
      <c r="D10079" s="144"/>
      <c r="G10079" s="147"/>
      <c r="X10079" s="146"/>
      <c r="Y10079" s="146"/>
      <c r="Z10079" s="199"/>
      <c r="AA10079" s="146"/>
      <c r="AB10079" s="148"/>
    </row>
    <row r="10080" spans="4:28" x14ac:dyDescent="0.2">
      <c r="D10080" s="144"/>
      <c r="G10080" s="147"/>
      <c r="X10080" s="146"/>
      <c r="Y10080" s="146"/>
      <c r="Z10080" s="199"/>
      <c r="AA10080" s="146"/>
      <c r="AB10080" s="148"/>
    </row>
    <row r="10081" spans="4:28" x14ac:dyDescent="0.2">
      <c r="D10081" s="144"/>
      <c r="G10081" s="147"/>
      <c r="X10081" s="146"/>
      <c r="Y10081" s="146"/>
      <c r="Z10081" s="199"/>
      <c r="AA10081" s="146"/>
      <c r="AB10081" s="148"/>
    </row>
    <row r="10082" spans="4:28" x14ac:dyDescent="0.2">
      <c r="D10082" s="144"/>
      <c r="G10082" s="147"/>
      <c r="X10082" s="146"/>
      <c r="Y10082" s="146"/>
      <c r="Z10082" s="199"/>
      <c r="AA10082" s="146"/>
      <c r="AB10082" s="148"/>
    </row>
    <row r="10083" spans="4:28" x14ac:dyDescent="0.2">
      <c r="D10083" s="144"/>
      <c r="G10083" s="147"/>
      <c r="X10083" s="146"/>
      <c r="Y10083" s="146"/>
      <c r="Z10083" s="199"/>
      <c r="AA10083" s="146"/>
      <c r="AB10083" s="148"/>
    </row>
    <row r="10084" spans="4:28" x14ac:dyDescent="0.2">
      <c r="D10084" s="144"/>
      <c r="G10084" s="147"/>
      <c r="X10084" s="146"/>
      <c r="Y10084" s="146"/>
      <c r="Z10084" s="199"/>
      <c r="AA10084" s="146"/>
      <c r="AB10084" s="148"/>
    </row>
    <row r="10085" spans="4:28" x14ac:dyDescent="0.2">
      <c r="D10085" s="144"/>
      <c r="G10085" s="147"/>
      <c r="X10085" s="146"/>
      <c r="Y10085" s="146"/>
      <c r="Z10085" s="199"/>
      <c r="AA10085" s="146"/>
      <c r="AB10085" s="148"/>
    </row>
    <row r="10086" spans="4:28" x14ac:dyDescent="0.2">
      <c r="D10086" s="144"/>
      <c r="G10086" s="147"/>
      <c r="X10086" s="146"/>
      <c r="Y10086" s="146"/>
      <c r="Z10086" s="199"/>
      <c r="AA10086" s="146"/>
      <c r="AB10086" s="148"/>
    </row>
    <row r="10087" spans="4:28" x14ac:dyDescent="0.2">
      <c r="D10087" s="144"/>
      <c r="G10087" s="147"/>
      <c r="X10087" s="146"/>
      <c r="Y10087" s="146"/>
      <c r="Z10087" s="199"/>
      <c r="AA10087" s="146"/>
      <c r="AB10087" s="148"/>
    </row>
    <row r="10088" spans="4:28" x14ac:dyDescent="0.2">
      <c r="D10088" s="144"/>
      <c r="G10088" s="147"/>
      <c r="X10088" s="146"/>
      <c r="Y10088" s="146"/>
      <c r="Z10088" s="199"/>
      <c r="AA10088" s="146"/>
      <c r="AB10088" s="148"/>
    </row>
    <row r="10089" spans="4:28" x14ac:dyDescent="0.2">
      <c r="D10089" s="144"/>
      <c r="G10089" s="147"/>
      <c r="X10089" s="146"/>
      <c r="Y10089" s="146"/>
      <c r="Z10089" s="199"/>
      <c r="AA10089" s="146"/>
      <c r="AB10089" s="148"/>
    </row>
    <row r="10090" spans="4:28" x14ac:dyDescent="0.2">
      <c r="D10090" s="144"/>
      <c r="G10090" s="147"/>
      <c r="X10090" s="146"/>
      <c r="Y10090" s="146"/>
      <c r="Z10090" s="199"/>
      <c r="AA10090" s="146"/>
      <c r="AB10090" s="148"/>
    </row>
    <row r="10091" spans="4:28" x14ac:dyDescent="0.2">
      <c r="D10091" s="144"/>
      <c r="G10091" s="147"/>
      <c r="X10091" s="146"/>
      <c r="Y10091" s="146"/>
      <c r="Z10091" s="199"/>
      <c r="AA10091" s="146"/>
      <c r="AB10091" s="148"/>
    </row>
    <row r="10092" spans="4:28" x14ac:dyDescent="0.2">
      <c r="D10092" s="144"/>
      <c r="G10092" s="147"/>
      <c r="X10092" s="146"/>
      <c r="Y10092" s="146"/>
      <c r="Z10092" s="199"/>
      <c r="AA10092" s="146"/>
      <c r="AB10092" s="148"/>
    </row>
    <row r="10093" spans="4:28" x14ac:dyDescent="0.2">
      <c r="D10093" s="144"/>
      <c r="G10093" s="147"/>
      <c r="X10093" s="146"/>
      <c r="Y10093" s="146"/>
      <c r="Z10093" s="199"/>
      <c r="AA10093" s="146"/>
      <c r="AB10093" s="148"/>
    </row>
    <row r="10094" spans="4:28" x14ac:dyDescent="0.2">
      <c r="D10094" s="144"/>
      <c r="G10094" s="147"/>
      <c r="X10094" s="146"/>
      <c r="Y10094" s="146"/>
      <c r="Z10094" s="199"/>
      <c r="AA10094" s="146"/>
      <c r="AB10094" s="148"/>
    </row>
    <row r="10095" spans="4:28" x14ac:dyDescent="0.2">
      <c r="D10095" s="144"/>
      <c r="G10095" s="147"/>
      <c r="X10095" s="146"/>
      <c r="Y10095" s="146"/>
      <c r="Z10095" s="199"/>
      <c r="AA10095" s="146"/>
      <c r="AB10095" s="148"/>
    </row>
    <row r="10096" spans="4:28" x14ac:dyDescent="0.2">
      <c r="D10096" s="144"/>
      <c r="G10096" s="147"/>
      <c r="X10096" s="146"/>
      <c r="Y10096" s="146"/>
      <c r="Z10096" s="199"/>
      <c r="AA10096" s="146"/>
      <c r="AB10096" s="148"/>
    </row>
    <row r="10097" spans="4:28" x14ac:dyDescent="0.2">
      <c r="D10097" s="144"/>
      <c r="G10097" s="147"/>
      <c r="X10097" s="146"/>
      <c r="Y10097" s="146"/>
      <c r="Z10097" s="199"/>
      <c r="AA10097" s="146"/>
      <c r="AB10097" s="148"/>
    </row>
    <row r="10098" spans="4:28" x14ac:dyDescent="0.2">
      <c r="D10098" s="144"/>
      <c r="G10098" s="147"/>
      <c r="X10098" s="146"/>
      <c r="Y10098" s="146"/>
      <c r="Z10098" s="199"/>
      <c r="AA10098" s="146"/>
      <c r="AB10098" s="148"/>
    </row>
    <row r="10099" spans="4:28" x14ac:dyDescent="0.2">
      <c r="D10099" s="144"/>
      <c r="G10099" s="147"/>
      <c r="X10099" s="146"/>
      <c r="Y10099" s="146"/>
      <c r="Z10099" s="199"/>
      <c r="AA10099" s="146"/>
      <c r="AB10099" s="148"/>
    </row>
    <row r="10100" spans="4:28" x14ac:dyDescent="0.2">
      <c r="D10100" s="144"/>
      <c r="G10100" s="147"/>
      <c r="X10100" s="146"/>
      <c r="Y10100" s="146"/>
      <c r="Z10100" s="199"/>
      <c r="AA10100" s="146"/>
      <c r="AB10100" s="148"/>
    </row>
    <row r="10101" spans="4:28" x14ac:dyDescent="0.2">
      <c r="D10101" s="144"/>
      <c r="G10101" s="147"/>
      <c r="X10101" s="146"/>
      <c r="Y10101" s="146"/>
      <c r="Z10101" s="199"/>
      <c r="AA10101" s="146"/>
      <c r="AB10101" s="148"/>
    </row>
    <row r="10102" spans="4:28" x14ac:dyDescent="0.2">
      <c r="D10102" s="144"/>
      <c r="G10102" s="147"/>
      <c r="X10102" s="146"/>
      <c r="Y10102" s="146"/>
      <c r="Z10102" s="199"/>
      <c r="AA10102" s="146"/>
      <c r="AB10102" s="148"/>
    </row>
    <row r="10103" spans="4:28" x14ac:dyDescent="0.2">
      <c r="D10103" s="144"/>
      <c r="G10103" s="147"/>
      <c r="X10103" s="146"/>
      <c r="Y10103" s="146"/>
      <c r="Z10103" s="199"/>
      <c r="AA10103" s="146"/>
      <c r="AB10103" s="148"/>
    </row>
    <row r="10104" spans="4:28" x14ac:dyDescent="0.2">
      <c r="D10104" s="144"/>
      <c r="G10104" s="147"/>
      <c r="X10104" s="146"/>
      <c r="Y10104" s="146"/>
      <c r="Z10104" s="199"/>
      <c r="AA10104" s="146"/>
      <c r="AB10104" s="148"/>
    </row>
    <row r="10105" spans="4:28" x14ac:dyDescent="0.2">
      <c r="D10105" s="144"/>
      <c r="G10105" s="147"/>
      <c r="X10105" s="146"/>
      <c r="Y10105" s="146"/>
      <c r="Z10105" s="199"/>
      <c r="AA10105" s="146"/>
      <c r="AB10105" s="148"/>
    </row>
    <row r="10106" spans="4:28" x14ac:dyDescent="0.2">
      <c r="D10106" s="144"/>
      <c r="G10106" s="147"/>
      <c r="X10106" s="146"/>
      <c r="Y10106" s="146"/>
      <c r="Z10106" s="199"/>
      <c r="AA10106" s="146"/>
      <c r="AB10106" s="148"/>
    </row>
    <row r="10107" spans="4:28" x14ac:dyDescent="0.2">
      <c r="D10107" s="144"/>
      <c r="G10107" s="147"/>
      <c r="X10107" s="146"/>
      <c r="Y10107" s="146"/>
      <c r="Z10107" s="199"/>
      <c r="AA10107" s="146"/>
      <c r="AB10107" s="148"/>
    </row>
    <row r="10108" spans="4:28" x14ac:dyDescent="0.2">
      <c r="D10108" s="144"/>
      <c r="G10108" s="147"/>
      <c r="X10108" s="146"/>
      <c r="Y10108" s="146"/>
      <c r="Z10108" s="199"/>
      <c r="AA10108" s="146"/>
      <c r="AB10108" s="148"/>
    </row>
    <row r="10109" spans="4:28" x14ac:dyDescent="0.2">
      <c r="D10109" s="144"/>
      <c r="G10109" s="147"/>
      <c r="X10109" s="146"/>
      <c r="Y10109" s="146"/>
      <c r="Z10109" s="199"/>
      <c r="AA10109" s="146"/>
      <c r="AB10109" s="148"/>
    </row>
    <row r="10110" spans="4:28" x14ac:dyDescent="0.2">
      <c r="D10110" s="144"/>
      <c r="G10110" s="147"/>
      <c r="X10110" s="146"/>
      <c r="Y10110" s="146"/>
      <c r="Z10110" s="199"/>
      <c r="AA10110" s="146"/>
      <c r="AB10110" s="148"/>
    </row>
    <row r="10111" spans="4:28" x14ac:dyDescent="0.2">
      <c r="D10111" s="144"/>
      <c r="G10111" s="147"/>
      <c r="X10111" s="146"/>
      <c r="Y10111" s="146"/>
      <c r="Z10111" s="199"/>
      <c r="AA10111" s="146"/>
      <c r="AB10111" s="148"/>
    </row>
    <row r="10112" spans="4:28" x14ac:dyDescent="0.2">
      <c r="D10112" s="144"/>
      <c r="G10112" s="147"/>
      <c r="X10112" s="146"/>
      <c r="Y10112" s="146"/>
      <c r="Z10112" s="199"/>
      <c r="AA10112" s="146"/>
      <c r="AB10112" s="148"/>
    </row>
    <row r="10113" spans="4:28" x14ac:dyDescent="0.2">
      <c r="D10113" s="144"/>
      <c r="G10113" s="147"/>
      <c r="X10113" s="146"/>
      <c r="Y10113" s="146"/>
      <c r="Z10113" s="199"/>
      <c r="AA10113" s="146"/>
      <c r="AB10113" s="148"/>
    </row>
    <row r="10114" spans="4:28" x14ac:dyDescent="0.2">
      <c r="D10114" s="144"/>
      <c r="G10114" s="147"/>
      <c r="X10114" s="146"/>
      <c r="Y10114" s="146"/>
      <c r="Z10114" s="199"/>
      <c r="AA10114" s="146"/>
      <c r="AB10114" s="148"/>
    </row>
    <row r="10115" spans="4:28" x14ac:dyDescent="0.2">
      <c r="D10115" s="144"/>
      <c r="G10115" s="147"/>
      <c r="X10115" s="146"/>
      <c r="Y10115" s="146"/>
      <c r="Z10115" s="199"/>
      <c r="AA10115" s="146"/>
      <c r="AB10115" s="148"/>
    </row>
    <row r="10116" spans="4:28" x14ac:dyDescent="0.2">
      <c r="D10116" s="144"/>
      <c r="G10116" s="147"/>
      <c r="X10116" s="146"/>
      <c r="Y10116" s="146"/>
      <c r="Z10116" s="199"/>
      <c r="AA10116" s="146"/>
      <c r="AB10116" s="148"/>
    </row>
    <row r="10117" spans="4:28" x14ac:dyDescent="0.2">
      <c r="D10117" s="144"/>
      <c r="G10117" s="147"/>
      <c r="X10117" s="146"/>
      <c r="Y10117" s="146"/>
      <c r="Z10117" s="199"/>
      <c r="AA10117" s="146"/>
      <c r="AB10117" s="148"/>
    </row>
    <row r="10118" spans="4:28" x14ac:dyDescent="0.2">
      <c r="D10118" s="144"/>
      <c r="G10118" s="147"/>
      <c r="X10118" s="146"/>
      <c r="Y10118" s="146"/>
      <c r="Z10118" s="199"/>
      <c r="AA10118" s="146"/>
      <c r="AB10118" s="148"/>
    </row>
    <row r="10119" spans="4:28" x14ac:dyDescent="0.2">
      <c r="D10119" s="144"/>
      <c r="G10119" s="147"/>
      <c r="X10119" s="146"/>
      <c r="Y10119" s="146"/>
      <c r="Z10119" s="199"/>
      <c r="AA10119" s="146"/>
      <c r="AB10119" s="148"/>
    </row>
    <row r="10120" spans="4:28" x14ac:dyDescent="0.2">
      <c r="D10120" s="144"/>
      <c r="G10120" s="147"/>
      <c r="X10120" s="146"/>
      <c r="Y10120" s="146"/>
      <c r="Z10120" s="199"/>
      <c r="AA10120" s="146"/>
      <c r="AB10120" s="148"/>
    </row>
    <row r="10121" spans="4:28" x14ac:dyDescent="0.2">
      <c r="D10121" s="144"/>
      <c r="G10121" s="147"/>
      <c r="X10121" s="146"/>
      <c r="Y10121" s="146"/>
      <c r="Z10121" s="199"/>
      <c r="AA10121" s="146"/>
      <c r="AB10121" s="148"/>
    </row>
    <row r="10122" spans="4:28" x14ac:dyDescent="0.2">
      <c r="D10122" s="144"/>
      <c r="G10122" s="147"/>
      <c r="X10122" s="146"/>
      <c r="Y10122" s="146"/>
      <c r="Z10122" s="199"/>
      <c r="AA10122" s="146"/>
      <c r="AB10122" s="148"/>
    </row>
    <row r="10123" spans="4:28" x14ac:dyDescent="0.2">
      <c r="D10123" s="144"/>
      <c r="G10123" s="147"/>
      <c r="X10123" s="146"/>
      <c r="Y10123" s="146"/>
      <c r="Z10123" s="199"/>
      <c r="AA10123" s="146"/>
      <c r="AB10123" s="148"/>
    </row>
    <row r="10124" spans="4:28" x14ac:dyDescent="0.2">
      <c r="D10124" s="144"/>
      <c r="G10124" s="147"/>
      <c r="X10124" s="146"/>
      <c r="Y10124" s="146"/>
      <c r="Z10124" s="199"/>
      <c r="AA10124" s="146"/>
      <c r="AB10124" s="148"/>
    </row>
    <row r="10125" spans="4:28" x14ac:dyDescent="0.2">
      <c r="D10125" s="144"/>
      <c r="G10125" s="147"/>
      <c r="X10125" s="146"/>
      <c r="Y10125" s="146"/>
      <c r="Z10125" s="199"/>
      <c r="AA10125" s="146"/>
      <c r="AB10125" s="148"/>
    </row>
    <row r="10126" spans="4:28" x14ac:dyDescent="0.2">
      <c r="D10126" s="144"/>
      <c r="G10126" s="147"/>
      <c r="X10126" s="146"/>
      <c r="Y10126" s="146"/>
      <c r="Z10126" s="199"/>
      <c r="AA10126" s="146"/>
      <c r="AB10126" s="148"/>
    </row>
    <row r="10127" spans="4:28" x14ac:dyDescent="0.2">
      <c r="D10127" s="144"/>
      <c r="G10127" s="147"/>
      <c r="X10127" s="146"/>
      <c r="Y10127" s="146"/>
      <c r="Z10127" s="199"/>
      <c r="AA10127" s="146"/>
      <c r="AB10127" s="148"/>
    </row>
    <row r="10128" spans="4:28" x14ac:dyDescent="0.2">
      <c r="D10128" s="144"/>
      <c r="G10128" s="147"/>
      <c r="X10128" s="146"/>
      <c r="Y10128" s="146"/>
      <c r="Z10128" s="199"/>
      <c r="AA10128" s="146"/>
      <c r="AB10128" s="148"/>
    </row>
    <row r="10129" spans="4:28" x14ac:dyDescent="0.2">
      <c r="D10129" s="144"/>
      <c r="G10129" s="147"/>
      <c r="X10129" s="146"/>
      <c r="Y10129" s="146"/>
      <c r="Z10129" s="199"/>
      <c r="AA10129" s="146"/>
      <c r="AB10129" s="148"/>
    </row>
    <row r="10130" spans="4:28" x14ac:dyDescent="0.2">
      <c r="D10130" s="144"/>
      <c r="G10130" s="147"/>
      <c r="X10130" s="146"/>
      <c r="Y10130" s="146"/>
      <c r="Z10130" s="199"/>
      <c r="AA10130" s="146"/>
      <c r="AB10130" s="148"/>
    </row>
    <row r="10131" spans="4:28" x14ac:dyDescent="0.2">
      <c r="D10131" s="144"/>
      <c r="G10131" s="147"/>
      <c r="X10131" s="146"/>
      <c r="Y10131" s="146"/>
      <c r="Z10131" s="199"/>
      <c r="AA10131" s="146"/>
      <c r="AB10131" s="148"/>
    </row>
    <row r="10132" spans="4:28" x14ac:dyDescent="0.2">
      <c r="D10132" s="144"/>
      <c r="G10132" s="147"/>
      <c r="X10132" s="146"/>
      <c r="Y10132" s="146"/>
      <c r="Z10132" s="199"/>
      <c r="AA10132" s="146"/>
      <c r="AB10132" s="148"/>
    </row>
    <row r="10133" spans="4:28" x14ac:dyDescent="0.2">
      <c r="D10133" s="144"/>
      <c r="G10133" s="147"/>
      <c r="X10133" s="146"/>
      <c r="Y10133" s="146"/>
      <c r="Z10133" s="199"/>
      <c r="AA10133" s="146"/>
      <c r="AB10133" s="148"/>
    </row>
    <row r="10134" spans="4:28" x14ac:dyDescent="0.2">
      <c r="D10134" s="144"/>
      <c r="G10134" s="147"/>
      <c r="X10134" s="146"/>
      <c r="Y10134" s="146"/>
      <c r="Z10134" s="199"/>
      <c r="AA10134" s="146"/>
      <c r="AB10134" s="148"/>
    </row>
    <row r="10135" spans="4:28" x14ac:dyDescent="0.2">
      <c r="D10135" s="144"/>
      <c r="G10135" s="147"/>
      <c r="X10135" s="146"/>
      <c r="Y10135" s="146"/>
      <c r="Z10135" s="199"/>
      <c r="AA10135" s="146"/>
      <c r="AB10135" s="148"/>
    </row>
    <row r="10136" spans="4:28" x14ac:dyDescent="0.2">
      <c r="D10136" s="144"/>
      <c r="G10136" s="147"/>
      <c r="X10136" s="146"/>
      <c r="Y10136" s="146"/>
      <c r="Z10136" s="199"/>
      <c r="AA10136" s="146"/>
      <c r="AB10136" s="148"/>
    </row>
    <row r="10137" spans="4:28" x14ac:dyDescent="0.2">
      <c r="D10137" s="144"/>
      <c r="G10137" s="147"/>
      <c r="X10137" s="146"/>
      <c r="Y10137" s="146"/>
      <c r="Z10137" s="199"/>
      <c r="AA10137" s="146"/>
      <c r="AB10137" s="148"/>
    </row>
    <row r="10138" spans="4:28" x14ac:dyDescent="0.2">
      <c r="D10138" s="144"/>
      <c r="G10138" s="147"/>
      <c r="X10138" s="146"/>
      <c r="Y10138" s="146"/>
      <c r="Z10138" s="199"/>
      <c r="AA10138" s="146"/>
      <c r="AB10138" s="148"/>
    </row>
    <row r="10139" spans="4:28" x14ac:dyDescent="0.2">
      <c r="D10139" s="144"/>
      <c r="G10139" s="147"/>
      <c r="X10139" s="146"/>
      <c r="Y10139" s="146"/>
      <c r="Z10139" s="199"/>
      <c r="AA10139" s="146"/>
      <c r="AB10139" s="148"/>
    </row>
    <row r="10140" spans="4:28" x14ac:dyDescent="0.2">
      <c r="D10140" s="144"/>
      <c r="G10140" s="147"/>
      <c r="X10140" s="146"/>
      <c r="Y10140" s="146"/>
      <c r="Z10140" s="199"/>
      <c r="AA10140" s="146"/>
      <c r="AB10140" s="148"/>
    </row>
    <row r="10141" spans="4:28" x14ac:dyDescent="0.2">
      <c r="D10141" s="144"/>
      <c r="G10141" s="147"/>
      <c r="X10141" s="146"/>
      <c r="Y10141" s="146"/>
      <c r="Z10141" s="199"/>
      <c r="AA10141" s="146"/>
      <c r="AB10141" s="148"/>
    </row>
    <row r="10142" spans="4:28" x14ac:dyDescent="0.2">
      <c r="D10142" s="144"/>
      <c r="G10142" s="147"/>
      <c r="X10142" s="146"/>
      <c r="Y10142" s="146"/>
      <c r="Z10142" s="199"/>
      <c r="AA10142" s="146"/>
      <c r="AB10142" s="148"/>
    </row>
    <row r="10143" spans="4:28" x14ac:dyDescent="0.2">
      <c r="D10143" s="144"/>
      <c r="G10143" s="147"/>
      <c r="X10143" s="146"/>
      <c r="Y10143" s="146"/>
      <c r="Z10143" s="199"/>
      <c r="AA10143" s="146"/>
      <c r="AB10143" s="148"/>
    </row>
    <row r="10144" spans="4:28" x14ac:dyDescent="0.2">
      <c r="D10144" s="144"/>
      <c r="G10144" s="147"/>
      <c r="X10144" s="146"/>
      <c r="Y10144" s="146"/>
      <c r="Z10144" s="199"/>
      <c r="AA10144" s="146"/>
      <c r="AB10144" s="148"/>
    </row>
    <row r="10145" spans="4:28" x14ac:dyDescent="0.2">
      <c r="D10145" s="144"/>
      <c r="G10145" s="147"/>
      <c r="X10145" s="146"/>
      <c r="Y10145" s="146"/>
      <c r="Z10145" s="199"/>
      <c r="AA10145" s="146"/>
      <c r="AB10145" s="148"/>
    </row>
    <row r="10146" spans="4:28" x14ac:dyDescent="0.2">
      <c r="D10146" s="144"/>
      <c r="G10146" s="147"/>
      <c r="X10146" s="146"/>
      <c r="Y10146" s="146"/>
      <c r="Z10146" s="199"/>
      <c r="AA10146" s="146"/>
      <c r="AB10146" s="148"/>
    </row>
    <row r="10147" spans="4:28" x14ac:dyDescent="0.2">
      <c r="D10147" s="144"/>
      <c r="G10147" s="147"/>
      <c r="X10147" s="146"/>
      <c r="Y10147" s="146"/>
      <c r="Z10147" s="199"/>
      <c r="AA10147" s="146"/>
      <c r="AB10147" s="148"/>
    </row>
    <row r="10148" spans="4:28" x14ac:dyDescent="0.2">
      <c r="D10148" s="144"/>
      <c r="G10148" s="147"/>
      <c r="X10148" s="146"/>
      <c r="Y10148" s="146"/>
      <c r="Z10148" s="199"/>
      <c r="AA10148" s="146"/>
      <c r="AB10148" s="148"/>
    </row>
    <row r="10149" spans="4:28" x14ac:dyDescent="0.2">
      <c r="D10149" s="144"/>
      <c r="G10149" s="147"/>
      <c r="X10149" s="146"/>
      <c r="Y10149" s="146"/>
      <c r="Z10149" s="199"/>
      <c r="AA10149" s="146"/>
      <c r="AB10149" s="148"/>
    </row>
    <row r="10150" spans="4:28" x14ac:dyDescent="0.2">
      <c r="D10150" s="144"/>
      <c r="G10150" s="147"/>
      <c r="X10150" s="146"/>
      <c r="Y10150" s="146"/>
      <c r="Z10150" s="199"/>
      <c r="AA10150" s="146"/>
      <c r="AB10150" s="148"/>
    </row>
    <row r="10151" spans="4:28" x14ac:dyDescent="0.2">
      <c r="D10151" s="144"/>
      <c r="G10151" s="147"/>
      <c r="X10151" s="146"/>
      <c r="Y10151" s="146"/>
      <c r="Z10151" s="199"/>
      <c r="AA10151" s="146"/>
      <c r="AB10151" s="148"/>
    </row>
    <row r="10152" spans="4:28" x14ac:dyDescent="0.2">
      <c r="D10152" s="144"/>
      <c r="G10152" s="147"/>
      <c r="X10152" s="146"/>
      <c r="Y10152" s="146"/>
      <c r="Z10152" s="199"/>
      <c r="AA10152" s="146"/>
      <c r="AB10152" s="148"/>
    </row>
    <row r="10153" spans="4:28" x14ac:dyDescent="0.2">
      <c r="D10153" s="144"/>
      <c r="G10153" s="147"/>
      <c r="X10153" s="146"/>
      <c r="Y10153" s="146"/>
      <c r="Z10153" s="199"/>
      <c r="AA10153" s="146"/>
      <c r="AB10153" s="148"/>
    </row>
    <row r="10154" spans="4:28" x14ac:dyDescent="0.2">
      <c r="D10154" s="144"/>
      <c r="G10154" s="147"/>
      <c r="X10154" s="146"/>
      <c r="Y10154" s="146"/>
      <c r="Z10154" s="199"/>
      <c r="AA10154" s="146"/>
      <c r="AB10154" s="148"/>
    </row>
    <row r="10155" spans="4:28" x14ac:dyDescent="0.2">
      <c r="D10155" s="144"/>
      <c r="G10155" s="147"/>
      <c r="X10155" s="146"/>
      <c r="Y10155" s="146"/>
      <c r="Z10155" s="199"/>
      <c r="AA10155" s="146"/>
      <c r="AB10155" s="148"/>
    </row>
    <row r="10156" spans="4:28" x14ac:dyDescent="0.2">
      <c r="D10156" s="144"/>
      <c r="G10156" s="147"/>
      <c r="X10156" s="146"/>
      <c r="Y10156" s="146"/>
      <c r="Z10156" s="199"/>
      <c r="AA10156" s="146"/>
      <c r="AB10156" s="148"/>
    </row>
    <row r="10157" spans="4:28" x14ac:dyDescent="0.2">
      <c r="D10157" s="144"/>
      <c r="G10157" s="147"/>
      <c r="X10157" s="146"/>
      <c r="Y10157" s="146"/>
      <c r="Z10157" s="199"/>
      <c r="AA10157" s="146"/>
      <c r="AB10157" s="148"/>
    </row>
    <row r="10158" spans="4:28" x14ac:dyDescent="0.2">
      <c r="D10158" s="144"/>
      <c r="G10158" s="147"/>
      <c r="X10158" s="146"/>
      <c r="Y10158" s="146"/>
      <c r="Z10158" s="199"/>
      <c r="AA10158" s="146"/>
      <c r="AB10158" s="148"/>
    </row>
    <row r="10159" spans="4:28" x14ac:dyDescent="0.2">
      <c r="D10159" s="144"/>
      <c r="G10159" s="147"/>
      <c r="X10159" s="146"/>
      <c r="Y10159" s="146"/>
      <c r="Z10159" s="199"/>
      <c r="AA10159" s="146"/>
      <c r="AB10159" s="148"/>
    </row>
    <row r="10160" spans="4:28" x14ac:dyDescent="0.2">
      <c r="D10160" s="144"/>
      <c r="G10160" s="147"/>
      <c r="X10160" s="146"/>
      <c r="Y10160" s="146"/>
      <c r="Z10160" s="199"/>
      <c r="AA10160" s="146"/>
      <c r="AB10160" s="148"/>
    </row>
    <row r="10161" spans="4:28" x14ac:dyDescent="0.2">
      <c r="D10161" s="144"/>
      <c r="G10161" s="147"/>
      <c r="X10161" s="146"/>
      <c r="Y10161" s="146"/>
      <c r="Z10161" s="199"/>
      <c r="AA10161" s="146"/>
      <c r="AB10161" s="148"/>
    </row>
    <row r="10162" spans="4:28" x14ac:dyDescent="0.2">
      <c r="D10162" s="144"/>
      <c r="G10162" s="147"/>
      <c r="X10162" s="146"/>
      <c r="Y10162" s="146"/>
      <c r="Z10162" s="199"/>
      <c r="AA10162" s="146"/>
      <c r="AB10162" s="148"/>
    </row>
    <row r="10163" spans="4:28" x14ac:dyDescent="0.2">
      <c r="D10163" s="144"/>
      <c r="G10163" s="147"/>
      <c r="X10163" s="146"/>
      <c r="Y10163" s="146"/>
      <c r="Z10163" s="199"/>
      <c r="AA10163" s="146"/>
      <c r="AB10163" s="148"/>
    </row>
    <row r="10164" spans="4:28" x14ac:dyDescent="0.2">
      <c r="D10164" s="144"/>
      <c r="G10164" s="147"/>
      <c r="X10164" s="146"/>
      <c r="Y10164" s="146"/>
      <c r="Z10164" s="199"/>
      <c r="AA10164" s="146"/>
      <c r="AB10164" s="148"/>
    </row>
    <row r="10165" spans="4:28" x14ac:dyDescent="0.2">
      <c r="D10165" s="144"/>
      <c r="G10165" s="147"/>
      <c r="X10165" s="146"/>
      <c r="Y10165" s="146"/>
      <c r="Z10165" s="199"/>
      <c r="AA10165" s="146"/>
      <c r="AB10165" s="148"/>
    </row>
    <row r="10166" spans="4:28" x14ac:dyDescent="0.2">
      <c r="D10166" s="144"/>
      <c r="G10166" s="147"/>
      <c r="X10166" s="146"/>
      <c r="Y10166" s="146"/>
      <c r="Z10166" s="199"/>
      <c r="AA10166" s="146"/>
      <c r="AB10166" s="148"/>
    </row>
    <row r="10167" spans="4:28" x14ac:dyDescent="0.2">
      <c r="D10167" s="144"/>
      <c r="G10167" s="147"/>
      <c r="X10167" s="146"/>
      <c r="Y10167" s="146"/>
      <c r="Z10167" s="199"/>
      <c r="AA10167" s="146"/>
      <c r="AB10167" s="148"/>
    </row>
    <row r="10168" spans="4:28" x14ac:dyDescent="0.2">
      <c r="D10168" s="144"/>
      <c r="G10168" s="147"/>
      <c r="X10168" s="146"/>
      <c r="Y10168" s="146"/>
      <c r="Z10168" s="199"/>
      <c r="AA10168" s="146"/>
      <c r="AB10168" s="148"/>
    </row>
    <row r="10169" spans="4:28" x14ac:dyDescent="0.2">
      <c r="D10169" s="144"/>
      <c r="G10169" s="147"/>
      <c r="X10169" s="146"/>
      <c r="Y10169" s="146"/>
      <c r="Z10169" s="199"/>
      <c r="AA10169" s="146"/>
      <c r="AB10169" s="148"/>
    </row>
    <row r="10170" spans="4:28" x14ac:dyDescent="0.2">
      <c r="D10170" s="144"/>
      <c r="G10170" s="147"/>
      <c r="X10170" s="146"/>
      <c r="Y10170" s="146"/>
      <c r="Z10170" s="199"/>
      <c r="AA10170" s="146"/>
      <c r="AB10170" s="148"/>
    </row>
    <row r="10171" spans="4:28" x14ac:dyDescent="0.2">
      <c r="D10171" s="144"/>
      <c r="G10171" s="147"/>
      <c r="X10171" s="146"/>
      <c r="Y10171" s="146"/>
      <c r="Z10171" s="199"/>
      <c r="AA10171" s="146"/>
      <c r="AB10171" s="148"/>
    </row>
    <row r="10172" spans="4:28" x14ac:dyDescent="0.2">
      <c r="D10172" s="144"/>
      <c r="G10172" s="147"/>
      <c r="X10172" s="146"/>
      <c r="Y10172" s="146"/>
      <c r="Z10172" s="199"/>
      <c r="AA10172" s="146"/>
      <c r="AB10172" s="148"/>
    </row>
    <row r="10173" spans="4:28" x14ac:dyDescent="0.2">
      <c r="D10173" s="144"/>
      <c r="G10173" s="147"/>
      <c r="X10173" s="146"/>
      <c r="Y10173" s="146"/>
      <c r="Z10173" s="199"/>
      <c r="AA10173" s="146"/>
      <c r="AB10173" s="148"/>
    </row>
    <row r="10174" spans="4:28" x14ac:dyDescent="0.2">
      <c r="D10174" s="144"/>
      <c r="G10174" s="147"/>
      <c r="X10174" s="146"/>
      <c r="Y10174" s="146"/>
      <c r="Z10174" s="199"/>
      <c r="AA10174" s="146"/>
      <c r="AB10174" s="148"/>
    </row>
    <row r="10175" spans="4:28" x14ac:dyDescent="0.2">
      <c r="D10175" s="144"/>
      <c r="G10175" s="147"/>
      <c r="X10175" s="146"/>
      <c r="Y10175" s="146"/>
      <c r="Z10175" s="199"/>
      <c r="AA10175" s="146"/>
      <c r="AB10175" s="148"/>
    </row>
    <row r="10176" spans="4:28" x14ac:dyDescent="0.2">
      <c r="D10176" s="144"/>
      <c r="G10176" s="147"/>
      <c r="X10176" s="146"/>
      <c r="Y10176" s="146"/>
      <c r="Z10176" s="199"/>
      <c r="AA10176" s="146"/>
      <c r="AB10176" s="148"/>
    </row>
    <row r="10177" spans="4:28" x14ac:dyDescent="0.2">
      <c r="D10177" s="144"/>
      <c r="G10177" s="147"/>
      <c r="X10177" s="146"/>
      <c r="Y10177" s="146"/>
      <c r="Z10177" s="199"/>
      <c r="AA10177" s="146"/>
      <c r="AB10177" s="148"/>
    </row>
    <row r="10178" spans="4:28" x14ac:dyDescent="0.2">
      <c r="D10178" s="144"/>
      <c r="G10178" s="147"/>
      <c r="X10178" s="146"/>
      <c r="Y10178" s="146"/>
      <c r="Z10178" s="199"/>
      <c r="AA10178" s="146"/>
      <c r="AB10178" s="148"/>
    </row>
    <row r="10179" spans="4:28" x14ac:dyDescent="0.2">
      <c r="D10179" s="144"/>
      <c r="G10179" s="147"/>
      <c r="X10179" s="146"/>
      <c r="Y10179" s="146"/>
      <c r="Z10179" s="199"/>
      <c r="AA10179" s="146"/>
      <c r="AB10179" s="148"/>
    </row>
    <row r="10180" spans="4:28" x14ac:dyDescent="0.2">
      <c r="D10180" s="144"/>
      <c r="G10180" s="147"/>
      <c r="X10180" s="146"/>
      <c r="Y10180" s="146"/>
      <c r="Z10180" s="199"/>
      <c r="AA10180" s="146"/>
      <c r="AB10180" s="148"/>
    </row>
    <row r="10181" spans="4:28" x14ac:dyDescent="0.2">
      <c r="D10181" s="144"/>
      <c r="G10181" s="147"/>
      <c r="X10181" s="146"/>
      <c r="Y10181" s="146"/>
      <c r="Z10181" s="199"/>
      <c r="AA10181" s="146"/>
      <c r="AB10181" s="148"/>
    </row>
    <row r="10182" spans="4:28" x14ac:dyDescent="0.2">
      <c r="D10182" s="144"/>
      <c r="G10182" s="147"/>
      <c r="X10182" s="146"/>
      <c r="Y10182" s="146"/>
      <c r="Z10182" s="199"/>
      <c r="AA10182" s="146"/>
      <c r="AB10182" s="148"/>
    </row>
    <row r="10183" spans="4:28" x14ac:dyDescent="0.2">
      <c r="D10183" s="144"/>
      <c r="G10183" s="147"/>
      <c r="X10183" s="146"/>
      <c r="Y10183" s="146"/>
      <c r="Z10183" s="199"/>
      <c r="AA10183" s="146"/>
      <c r="AB10183" s="148"/>
    </row>
    <row r="10184" spans="4:28" x14ac:dyDescent="0.2">
      <c r="D10184" s="144"/>
      <c r="G10184" s="147"/>
      <c r="X10184" s="146"/>
      <c r="Y10184" s="146"/>
      <c r="Z10184" s="199"/>
      <c r="AA10184" s="146"/>
      <c r="AB10184" s="148"/>
    </row>
    <row r="10185" spans="4:28" x14ac:dyDescent="0.2">
      <c r="D10185" s="144"/>
      <c r="G10185" s="147"/>
      <c r="X10185" s="146"/>
      <c r="Y10185" s="146"/>
      <c r="Z10185" s="199"/>
      <c r="AA10185" s="146"/>
      <c r="AB10185" s="148"/>
    </row>
    <row r="10186" spans="4:28" x14ac:dyDescent="0.2">
      <c r="D10186" s="144"/>
      <c r="G10186" s="147"/>
      <c r="X10186" s="146"/>
      <c r="Y10186" s="146"/>
      <c r="Z10186" s="199"/>
      <c r="AA10186" s="146"/>
      <c r="AB10186" s="148"/>
    </row>
    <row r="10187" spans="4:28" x14ac:dyDescent="0.2">
      <c r="D10187" s="144"/>
      <c r="G10187" s="147"/>
      <c r="X10187" s="146"/>
      <c r="Y10187" s="146"/>
      <c r="Z10187" s="199"/>
      <c r="AA10187" s="146"/>
      <c r="AB10187" s="148"/>
    </row>
    <row r="10188" spans="4:28" x14ac:dyDescent="0.2">
      <c r="D10188" s="144"/>
      <c r="G10188" s="147"/>
      <c r="X10188" s="146"/>
      <c r="Y10188" s="146"/>
      <c r="Z10188" s="199"/>
      <c r="AA10188" s="146"/>
      <c r="AB10188" s="148"/>
    </row>
    <row r="10189" spans="4:28" x14ac:dyDescent="0.2">
      <c r="D10189" s="144"/>
      <c r="G10189" s="147"/>
      <c r="X10189" s="146"/>
      <c r="Y10189" s="146"/>
      <c r="Z10189" s="199"/>
      <c r="AA10189" s="146"/>
      <c r="AB10189" s="148"/>
    </row>
    <row r="10190" spans="4:28" x14ac:dyDescent="0.2">
      <c r="D10190" s="144"/>
      <c r="G10190" s="147"/>
      <c r="X10190" s="146"/>
      <c r="Y10190" s="146"/>
      <c r="Z10190" s="199"/>
      <c r="AA10190" s="146"/>
      <c r="AB10190" s="148"/>
    </row>
    <row r="10191" spans="4:28" x14ac:dyDescent="0.2">
      <c r="D10191" s="144"/>
      <c r="G10191" s="147"/>
      <c r="X10191" s="146"/>
      <c r="Y10191" s="146"/>
      <c r="Z10191" s="199"/>
      <c r="AA10191" s="146"/>
      <c r="AB10191" s="148"/>
    </row>
    <row r="10192" spans="4:28" x14ac:dyDescent="0.2">
      <c r="D10192" s="144"/>
      <c r="G10192" s="147"/>
      <c r="X10192" s="146"/>
      <c r="Y10192" s="146"/>
      <c r="Z10192" s="199"/>
      <c r="AA10192" s="146"/>
      <c r="AB10192" s="148"/>
    </row>
    <row r="10193" spans="4:28" x14ac:dyDescent="0.2">
      <c r="D10193" s="144"/>
      <c r="G10193" s="147"/>
      <c r="X10193" s="146"/>
      <c r="Y10193" s="146"/>
      <c r="Z10193" s="199"/>
      <c r="AA10193" s="146"/>
      <c r="AB10193" s="148"/>
    </row>
    <row r="10194" spans="4:28" x14ac:dyDescent="0.2">
      <c r="D10194" s="144"/>
      <c r="G10194" s="147"/>
      <c r="X10194" s="146"/>
      <c r="Y10194" s="146"/>
      <c r="Z10194" s="199"/>
      <c r="AA10194" s="146"/>
      <c r="AB10194" s="148"/>
    </row>
    <row r="10195" spans="4:28" x14ac:dyDescent="0.2">
      <c r="D10195" s="144"/>
      <c r="G10195" s="147"/>
      <c r="X10195" s="146"/>
      <c r="Y10195" s="146"/>
      <c r="Z10195" s="199"/>
      <c r="AA10195" s="146"/>
      <c r="AB10195" s="148"/>
    </row>
    <row r="10196" spans="4:28" x14ac:dyDescent="0.2">
      <c r="D10196" s="144"/>
      <c r="G10196" s="147"/>
      <c r="X10196" s="146"/>
      <c r="Y10196" s="146"/>
      <c r="Z10196" s="199"/>
      <c r="AA10196" s="146"/>
      <c r="AB10196" s="148"/>
    </row>
    <row r="10197" spans="4:28" x14ac:dyDescent="0.2">
      <c r="D10197" s="144"/>
      <c r="G10197" s="147"/>
      <c r="X10197" s="146"/>
      <c r="Y10197" s="146"/>
      <c r="Z10197" s="199"/>
      <c r="AA10197" s="146"/>
      <c r="AB10197" s="148"/>
    </row>
    <row r="10198" spans="4:28" x14ac:dyDescent="0.2">
      <c r="D10198" s="144"/>
      <c r="G10198" s="147"/>
      <c r="X10198" s="146"/>
      <c r="Y10198" s="146"/>
      <c r="Z10198" s="199"/>
      <c r="AA10198" s="146"/>
      <c r="AB10198" s="148"/>
    </row>
    <row r="10199" spans="4:28" x14ac:dyDescent="0.2">
      <c r="D10199" s="144"/>
      <c r="G10199" s="147"/>
      <c r="X10199" s="146"/>
      <c r="Y10199" s="146"/>
      <c r="Z10199" s="199"/>
      <c r="AA10199" s="146"/>
      <c r="AB10199" s="148"/>
    </row>
    <row r="10200" spans="4:28" x14ac:dyDescent="0.2">
      <c r="D10200" s="144"/>
      <c r="G10200" s="147"/>
      <c r="X10200" s="146"/>
      <c r="Y10200" s="146"/>
      <c r="Z10200" s="199"/>
      <c r="AA10200" s="146"/>
      <c r="AB10200" s="148"/>
    </row>
    <row r="10201" spans="4:28" x14ac:dyDescent="0.2">
      <c r="D10201" s="144"/>
      <c r="G10201" s="147"/>
      <c r="X10201" s="146"/>
      <c r="Y10201" s="146"/>
      <c r="Z10201" s="199"/>
      <c r="AA10201" s="146"/>
      <c r="AB10201" s="148"/>
    </row>
    <row r="10202" spans="4:28" x14ac:dyDescent="0.2">
      <c r="D10202" s="144"/>
      <c r="G10202" s="147"/>
      <c r="X10202" s="146"/>
      <c r="Y10202" s="146"/>
      <c r="Z10202" s="199"/>
      <c r="AA10202" s="146"/>
      <c r="AB10202" s="148"/>
    </row>
    <row r="10203" spans="4:28" x14ac:dyDescent="0.2">
      <c r="D10203" s="144"/>
      <c r="G10203" s="147"/>
      <c r="X10203" s="146"/>
      <c r="Y10203" s="146"/>
      <c r="Z10203" s="199"/>
      <c r="AA10203" s="146"/>
      <c r="AB10203" s="148"/>
    </row>
    <row r="10204" spans="4:28" x14ac:dyDescent="0.2">
      <c r="D10204" s="144"/>
      <c r="G10204" s="147"/>
      <c r="X10204" s="146"/>
      <c r="Y10204" s="146"/>
      <c r="Z10204" s="199"/>
      <c r="AA10204" s="146"/>
      <c r="AB10204" s="148"/>
    </row>
    <row r="10205" spans="4:28" x14ac:dyDescent="0.2">
      <c r="D10205" s="144"/>
      <c r="G10205" s="147"/>
      <c r="X10205" s="146"/>
      <c r="Y10205" s="146"/>
      <c r="Z10205" s="199"/>
      <c r="AA10205" s="146"/>
      <c r="AB10205" s="148"/>
    </row>
    <row r="10206" spans="4:28" x14ac:dyDescent="0.2">
      <c r="D10206" s="144"/>
      <c r="G10206" s="147"/>
      <c r="X10206" s="146"/>
      <c r="Y10206" s="146"/>
      <c r="Z10206" s="199"/>
      <c r="AA10206" s="146"/>
      <c r="AB10206" s="148"/>
    </row>
    <row r="10207" spans="4:28" x14ac:dyDescent="0.2">
      <c r="D10207" s="144"/>
      <c r="G10207" s="147"/>
      <c r="X10207" s="146"/>
      <c r="Y10207" s="146"/>
      <c r="Z10207" s="199"/>
      <c r="AA10207" s="146"/>
      <c r="AB10207" s="148"/>
    </row>
    <row r="10208" spans="4:28" x14ac:dyDescent="0.2">
      <c r="D10208" s="144"/>
      <c r="G10208" s="147"/>
      <c r="X10208" s="146"/>
      <c r="Y10208" s="146"/>
      <c r="Z10208" s="199"/>
      <c r="AA10208" s="146"/>
      <c r="AB10208" s="148"/>
    </row>
    <row r="10209" spans="4:28" x14ac:dyDescent="0.2">
      <c r="D10209" s="144"/>
      <c r="G10209" s="147"/>
      <c r="X10209" s="146"/>
      <c r="Y10209" s="146"/>
      <c r="Z10209" s="199"/>
      <c r="AA10209" s="146"/>
      <c r="AB10209" s="148"/>
    </row>
    <row r="10210" spans="4:28" x14ac:dyDescent="0.2">
      <c r="D10210" s="144"/>
      <c r="G10210" s="147"/>
      <c r="X10210" s="146"/>
      <c r="Y10210" s="146"/>
      <c r="Z10210" s="199"/>
      <c r="AA10210" s="146"/>
      <c r="AB10210" s="148"/>
    </row>
    <row r="10211" spans="4:28" x14ac:dyDescent="0.2">
      <c r="D10211" s="144"/>
      <c r="G10211" s="147"/>
      <c r="X10211" s="146"/>
      <c r="Y10211" s="146"/>
      <c r="Z10211" s="199"/>
      <c r="AA10211" s="146"/>
      <c r="AB10211" s="148"/>
    </row>
    <row r="10212" spans="4:28" x14ac:dyDescent="0.2">
      <c r="D10212" s="144"/>
      <c r="G10212" s="147"/>
      <c r="X10212" s="146"/>
      <c r="Y10212" s="146"/>
      <c r="Z10212" s="199"/>
      <c r="AA10212" s="146"/>
      <c r="AB10212" s="148"/>
    </row>
    <row r="10213" spans="4:28" x14ac:dyDescent="0.2">
      <c r="D10213" s="144"/>
      <c r="G10213" s="147"/>
      <c r="X10213" s="146"/>
      <c r="Y10213" s="146"/>
      <c r="Z10213" s="199"/>
      <c r="AA10213" s="146"/>
      <c r="AB10213" s="148"/>
    </row>
    <row r="10214" spans="4:28" x14ac:dyDescent="0.2">
      <c r="D10214" s="144"/>
      <c r="G10214" s="147"/>
      <c r="X10214" s="146"/>
      <c r="Y10214" s="146"/>
      <c r="Z10214" s="199"/>
      <c r="AA10214" s="146"/>
      <c r="AB10214" s="148"/>
    </row>
    <row r="10215" spans="4:28" x14ac:dyDescent="0.2">
      <c r="D10215" s="144"/>
      <c r="G10215" s="147"/>
      <c r="X10215" s="146"/>
      <c r="Y10215" s="146"/>
      <c r="Z10215" s="199"/>
      <c r="AA10215" s="146"/>
      <c r="AB10215" s="148"/>
    </row>
    <row r="10216" spans="4:28" x14ac:dyDescent="0.2">
      <c r="D10216" s="144"/>
      <c r="G10216" s="147"/>
      <c r="X10216" s="146"/>
      <c r="Y10216" s="146"/>
      <c r="Z10216" s="199"/>
      <c r="AA10216" s="146"/>
      <c r="AB10216" s="148"/>
    </row>
    <row r="10217" spans="4:28" x14ac:dyDescent="0.2">
      <c r="D10217" s="144"/>
      <c r="G10217" s="147"/>
      <c r="X10217" s="146"/>
      <c r="Y10217" s="146"/>
      <c r="Z10217" s="199"/>
      <c r="AA10217" s="146"/>
      <c r="AB10217" s="148"/>
    </row>
    <row r="10218" spans="4:28" x14ac:dyDescent="0.2">
      <c r="D10218" s="144"/>
      <c r="G10218" s="147"/>
      <c r="X10218" s="146"/>
      <c r="Y10218" s="146"/>
      <c r="Z10218" s="199"/>
      <c r="AA10218" s="146"/>
      <c r="AB10218" s="148"/>
    </row>
    <row r="10219" spans="4:28" x14ac:dyDescent="0.2">
      <c r="D10219" s="144"/>
      <c r="G10219" s="147"/>
      <c r="X10219" s="146"/>
      <c r="Y10219" s="146"/>
      <c r="Z10219" s="199"/>
      <c r="AA10219" s="146"/>
      <c r="AB10219" s="148"/>
    </row>
    <row r="10220" spans="4:28" x14ac:dyDescent="0.2">
      <c r="D10220" s="144"/>
      <c r="G10220" s="147"/>
      <c r="X10220" s="146"/>
      <c r="Y10220" s="146"/>
      <c r="Z10220" s="199"/>
      <c r="AA10220" s="146"/>
      <c r="AB10220" s="148"/>
    </row>
    <row r="10221" spans="4:28" x14ac:dyDescent="0.2">
      <c r="D10221" s="144"/>
      <c r="G10221" s="147"/>
      <c r="X10221" s="146"/>
      <c r="Y10221" s="146"/>
      <c r="Z10221" s="199"/>
      <c r="AA10221" s="146"/>
      <c r="AB10221" s="148"/>
    </row>
    <row r="10222" spans="4:28" x14ac:dyDescent="0.2">
      <c r="D10222" s="144"/>
      <c r="G10222" s="147"/>
      <c r="X10222" s="146"/>
      <c r="Y10222" s="146"/>
      <c r="Z10222" s="199"/>
      <c r="AA10222" s="146"/>
      <c r="AB10222" s="148"/>
    </row>
    <row r="10223" spans="4:28" x14ac:dyDescent="0.2">
      <c r="D10223" s="144"/>
      <c r="G10223" s="147"/>
      <c r="X10223" s="146"/>
      <c r="Y10223" s="146"/>
      <c r="Z10223" s="199"/>
      <c r="AA10223" s="146"/>
      <c r="AB10223" s="148"/>
    </row>
    <row r="10224" spans="4:28" x14ac:dyDescent="0.2">
      <c r="D10224" s="144"/>
      <c r="G10224" s="147"/>
      <c r="X10224" s="146"/>
      <c r="Y10224" s="146"/>
      <c r="Z10224" s="199"/>
      <c r="AA10224" s="146"/>
      <c r="AB10224" s="148"/>
    </row>
    <row r="10225" spans="4:28" x14ac:dyDescent="0.2">
      <c r="D10225" s="144"/>
      <c r="G10225" s="147"/>
      <c r="X10225" s="146"/>
      <c r="Y10225" s="146"/>
      <c r="Z10225" s="199"/>
      <c r="AA10225" s="146"/>
      <c r="AB10225" s="148"/>
    </row>
    <row r="10226" spans="4:28" x14ac:dyDescent="0.2">
      <c r="D10226" s="144"/>
      <c r="G10226" s="147"/>
      <c r="X10226" s="146"/>
      <c r="Y10226" s="146"/>
      <c r="Z10226" s="199"/>
      <c r="AA10226" s="146"/>
      <c r="AB10226" s="148"/>
    </row>
    <row r="10227" spans="4:28" x14ac:dyDescent="0.2">
      <c r="D10227" s="144"/>
      <c r="G10227" s="147"/>
      <c r="X10227" s="146"/>
      <c r="Y10227" s="146"/>
      <c r="Z10227" s="199"/>
      <c r="AA10227" s="146"/>
      <c r="AB10227" s="148"/>
    </row>
    <row r="10228" spans="4:28" x14ac:dyDescent="0.2">
      <c r="D10228" s="144"/>
      <c r="G10228" s="147"/>
      <c r="X10228" s="146"/>
      <c r="Y10228" s="146"/>
      <c r="Z10228" s="199"/>
      <c r="AA10228" s="146"/>
      <c r="AB10228" s="148"/>
    </row>
    <row r="10229" spans="4:28" x14ac:dyDescent="0.2">
      <c r="D10229" s="144"/>
      <c r="G10229" s="147"/>
      <c r="X10229" s="146"/>
      <c r="Y10229" s="146"/>
      <c r="Z10229" s="199"/>
      <c r="AA10229" s="146"/>
      <c r="AB10229" s="148"/>
    </row>
    <row r="10230" spans="4:28" x14ac:dyDescent="0.2">
      <c r="D10230" s="144"/>
      <c r="G10230" s="147"/>
      <c r="X10230" s="146"/>
      <c r="Y10230" s="146"/>
      <c r="Z10230" s="199"/>
      <c r="AA10230" s="146"/>
      <c r="AB10230" s="148"/>
    </row>
    <row r="10231" spans="4:28" x14ac:dyDescent="0.2">
      <c r="D10231" s="144"/>
      <c r="G10231" s="147"/>
      <c r="X10231" s="146"/>
      <c r="Y10231" s="146"/>
      <c r="Z10231" s="199"/>
      <c r="AA10231" s="146"/>
      <c r="AB10231" s="148"/>
    </row>
    <row r="10232" spans="4:28" x14ac:dyDescent="0.2">
      <c r="D10232" s="144"/>
      <c r="G10232" s="147"/>
      <c r="X10232" s="146"/>
      <c r="Y10232" s="146"/>
      <c r="Z10232" s="199"/>
      <c r="AA10232" s="146"/>
      <c r="AB10232" s="148"/>
    </row>
    <row r="10233" spans="4:28" x14ac:dyDescent="0.2">
      <c r="D10233" s="144"/>
      <c r="G10233" s="147"/>
      <c r="X10233" s="146"/>
      <c r="Y10233" s="146"/>
      <c r="Z10233" s="199"/>
      <c r="AA10233" s="146"/>
      <c r="AB10233" s="148"/>
    </row>
    <row r="10234" spans="4:28" x14ac:dyDescent="0.2">
      <c r="D10234" s="144"/>
      <c r="G10234" s="147"/>
      <c r="X10234" s="146"/>
      <c r="Y10234" s="146"/>
      <c r="Z10234" s="199"/>
      <c r="AA10234" s="146"/>
      <c r="AB10234" s="148"/>
    </row>
    <row r="10235" spans="4:28" x14ac:dyDescent="0.2">
      <c r="D10235" s="144"/>
      <c r="G10235" s="147"/>
      <c r="X10235" s="146"/>
      <c r="Y10235" s="146"/>
      <c r="Z10235" s="199"/>
      <c r="AA10235" s="146"/>
      <c r="AB10235" s="148"/>
    </row>
    <row r="10236" spans="4:28" x14ac:dyDescent="0.2">
      <c r="D10236" s="144"/>
      <c r="G10236" s="147"/>
      <c r="X10236" s="146"/>
      <c r="Y10236" s="146"/>
      <c r="Z10236" s="199"/>
      <c r="AA10236" s="146"/>
      <c r="AB10236" s="148"/>
    </row>
    <row r="10237" spans="4:28" x14ac:dyDescent="0.2">
      <c r="D10237" s="144"/>
      <c r="G10237" s="147"/>
      <c r="X10237" s="146"/>
      <c r="Y10237" s="146"/>
      <c r="Z10237" s="199"/>
      <c r="AA10237" s="146"/>
      <c r="AB10237" s="148"/>
    </row>
    <row r="10238" spans="4:28" x14ac:dyDescent="0.2">
      <c r="D10238" s="144"/>
      <c r="G10238" s="147"/>
      <c r="X10238" s="146"/>
      <c r="Y10238" s="146"/>
      <c r="Z10238" s="199"/>
      <c r="AA10238" s="146"/>
      <c r="AB10238" s="148"/>
    </row>
    <row r="10239" spans="4:28" x14ac:dyDescent="0.2">
      <c r="D10239" s="144"/>
      <c r="G10239" s="147"/>
      <c r="X10239" s="146"/>
      <c r="Y10239" s="146"/>
      <c r="Z10239" s="199"/>
      <c r="AA10239" s="146"/>
      <c r="AB10239" s="148"/>
    </row>
    <row r="10240" spans="4:28" x14ac:dyDescent="0.2">
      <c r="D10240" s="144"/>
      <c r="G10240" s="147"/>
      <c r="X10240" s="146"/>
      <c r="Y10240" s="146"/>
      <c r="Z10240" s="199"/>
      <c r="AA10240" s="146"/>
      <c r="AB10240" s="148"/>
    </row>
    <row r="10241" spans="4:28" x14ac:dyDescent="0.2">
      <c r="D10241" s="144"/>
      <c r="G10241" s="147"/>
      <c r="X10241" s="146"/>
      <c r="Y10241" s="146"/>
      <c r="Z10241" s="199"/>
      <c r="AA10241" s="146"/>
      <c r="AB10241" s="148"/>
    </row>
    <row r="10242" spans="4:28" x14ac:dyDescent="0.2">
      <c r="D10242" s="144"/>
      <c r="G10242" s="147"/>
      <c r="X10242" s="146"/>
      <c r="Y10242" s="146"/>
      <c r="Z10242" s="199"/>
      <c r="AA10242" s="146"/>
      <c r="AB10242" s="148"/>
    </row>
    <row r="10243" spans="4:28" x14ac:dyDescent="0.2">
      <c r="D10243" s="144"/>
      <c r="G10243" s="147"/>
      <c r="X10243" s="146"/>
      <c r="Y10243" s="146"/>
      <c r="Z10243" s="199"/>
      <c r="AA10243" s="146"/>
      <c r="AB10243" s="148"/>
    </row>
    <row r="10244" spans="4:28" x14ac:dyDescent="0.2">
      <c r="D10244" s="144"/>
      <c r="G10244" s="147"/>
      <c r="X10244" s="146"/>
      <c r="Y10244" s="146"/>
      <c r="Z10244" s="199"/>
      <c r="AA10244" s="146"/>
      <c r="AB10244" s="148"/>
    </row>
    <row r="10245" spans="4:28" x14ac:dyDescent="0.2">
      <c r="D10245" s="144"/>
      <c r="G10245" s="147"/>
      <c r="X10245" s="146"/>
      <c r="Y10245" s="146"/>
      <c r="Z10245" s="199"/>
      <c r="AA10245" s="146"/>
      <c r="AB10245" s="148"/>
    </row>
    <row r="10246" spans="4:28" x14ac:dyDescent="0.2">
      <c r="D10246" s="144"/>
      <c r="G10246" s="147"/>
      <c r="X10246" s="146"/>
      <c r="Y10246" s="146"/>
      <c r="Z10246" s="199"/>
      <c r="AA10246" s="146"/>
      <c r="AB10246" s="148"/>
    </row>
    <row r="10247" spans="4:28" x14ac:dyDescent="0.2">
      <c r="D10247" s="144"/>
      <c r="G10247" s="147"/>
      <c r="X10247" s="146"/>
      <c r="Y10247" s="146"/>
      <c r="Z10247" s="199"/>
      <c r="AA10247" s="146"/>
      <c r="AB10247" s="148"/>
    </row>
    <row r="10248" spans="4:28" x14ac:dyDescent="0.2">
      <c r="D10248" s="144"/>
      <c r="G10248" s="147"/>
      <c r="X10248" s="146"/>
      <c r="Y10248" s="146"/>
      <c r="Z10248" s="199"/>
      <c r="AA10248" s="146"/>
      <c r="AB10248" s="148"/>
    </row>
    <row r="10249" spans="4:28" x14ac:dyDescent="0.2">
      <c r="D10249" s="144"/>
      <c r="G10249" s="147"/>
      <c r="X10249" s="146"/>
      <c r="Y10249" s="146"/>
      <c r="Z10249" s="199"/>
      <c r="AA10249" s="146"/>
      <c r="AB10249" s="148"/>
    </row>
    <row r="10250" spans="4:28" x14ac:dyDescent="0.2">
      <c r="D10250" s="144"/>
      <c r="G10250" s="147"/>
      <c r="X10250" s="146"/>
      <c r="Y10250" s="146"/>
      <c r="Z10250" s="199"/>
      <c r="AA10250" s="146"/>
      <c r="AB10250" s="148"/>
    </row>
    <row r="10251" spans="4:28" x14ac:dyDescent="0.2">
      <c r="D10251" s="144"/>
      <c r="G10251" s="147"/>
      <c r="X10251" s="146"/>
      <c r="Y10251" s="146"/>
      <c r="Z10251" s="199"/>
      <c r="AA10251" s="146"/>
      <c r="AB10251" s="148"/>
    </row>
    <row r="10252" spans="4:28" x14ac:dyDescent="0.2">
      <c r="D10252" s="144"/>
      <c r="G10252" s="147"/>
      <c r="X10252" s="146"/>
      <c r="Y10252" s="146"/>
      <c r="Z10252" s="199"/>
      <c r="AA10252" s="146"/>
      <c r="AB10252" s="148"/>
    </row>
    <row r="10253" spans="4:28" x14ac:dyDescent="0.2">
      <c r="D10253" s="144"/>
      <c r="G10253" s="147"/>
      <c r="X10253" s="146"/>
      <c r="Y10253" s="146"/>
      <c r="Z10253" s="199"/>
      <c r="AA10253" s="146"/>
      <c r="AB10253" s="148"/>
    </row>
    <row r="10254" spans="4:28" x14ac:dyDescent="0.2">
      <c r="D10254" s="144"/>
      <c r="G10254" s="147"/>
      <c r="X10254" s="146"/>
      <c r="Y10254" s="146"/>
      <c r="Z10254" s="199"/>
      <c r="AA10254" s="146"/>
      <c r="AB10254" s="148"/>
    </row>
    <row r="10255" spans="4:28" x14ac:dyDescent="0.2">
      <c r="D10255" s="144"/>
      <c r="G10255" s="147"/>
      <c r="X10255" s="146"/>
      <c r="Y10255" s="146"/>
      <c r="Z10255" s="199"/>
      <c r="AA10255" s="146"/>
      <c r="AB10255" s="148"/>
    </row>
    <row r="10256" spans="4:28" x14ac:dyDescent="0.2">
      <c r="D10256" s="144"/>
      <c r="G10256" s="147"/>
      <c r="X10256" s="146"/>
      <c r="Y10256" s="146"/>
      <c r="Z10256" s="199"/>
      <c r="AA10256" s="146"/>
      <c r="AB10256" s="148"/>
    </row>
    <row r="10257" spans="4:28" x14ac:dyDescent="0.2">
      <c r="D10257" s="144"/>
      <c r="G10257" s="147"/>
      <c r="X10257" s="146"/>
      <c r="Y10257" s="146"/>
      <c r="Z10257" s="199"/>
      <c r="AA10257" s="146"/>
      <c r="AB10257" s="148"/>
    </row>
    <row r="10258" spans="4:28" x14ac:dyDescent="0.2">
      <c r="D10258" s="144"/>
      <c r="G10258" s="147"/>
      <c r="X10258" s="146"/>
      <c r="Y10258" s="146"/>
      <c r="Z10258" s="199"/>
      <c r="AA10258" s="146"/>
      <c r="AB10258" s="148"/>
    </row>
    <row r="10259" spans="4:28" x14ac:dyDescent="0.2">
      <c r="D10259" s="144"/>
      <c r="G10259" s="147"/>
      <c r="X10259" s="146"/>
      <c r="Y10259" s="146"/>
      <c r="Z10259" s="199"/>
      <c r="AA10259" s="146"/>
      <c r="AB10259" s="148"/>
    </row>
    <row r="10260" spans="4:28" x14ac:dyDescent="0.2">
      <c r="D10260" s="144"/>
      <c r="G10260" s="147"/>
      <c r="X10260" s="146"/>
      <c r="Y10260" s="146"/>
      <c r="Z10260" s="199"/>
      <c r="AA10260" s="146"/>
      <c r="AB10260" s="148"/>
    </row>
    <row r="10261" spans="4:28" x14ac:dyDescent="0.2">
      <c r="D10261" s="144"/>
      <c r="G10261" s="147"/>
      <c r="X10261" s="146"/>
      <c r="Y10261" s="146"/>
      <c r="Z10261" s="199"/>
      <c r="AA10261" s="146"/>
      <c r="AB10261" s="148"/>
    </row>
    <row r="10262" spans="4:28" x14ac:dyDescent="0.2">
      <c r="D10262" s="144"/>
      <c r="G10262" s="147"/>
      <c r="X10262" s="146"/>
      <c r="Y10262" s="146"/>
      <c r="Z10262" s="199"/>
      <c r="AA10262" s="146"/>
      <c r="AB10262" s="148"/>
    </row>
    <row r="10263" spans="4:28" x14ac:dyDescent="0.2">
      <c r="D10263" s="144"/>
      <c r="G10263" s="147"/>
      <c r="X10263" s="146"/>
      <c r="Y10263" s="146"/>
      <c r="Z10263" s="199"/>
      <c r="AA10263" s="146"/>
      <c r="AB10263" s="148"/>
    </row>
    <row r="10264" spans="4:28" x14ac:dyDescent="0.2">
      <c r="D10264" s="144"/>
      <c r="G10264" s="147"/>
      <c r="X10264" s="146"/>
      <c r="Y10264" s="146"/>
      <c r="Z10264" s="199"/>
      <c r="AA10264" s="146"/>
      <c r="AB10264" s="148"/>
    </row>
    <row r="10265" spans="4:28" x14ac:dyDescent="0.2">
      <c r="D10265" s="144"/>
      <c r="G10265" s="147"/>
      <c r="X10265" s="146"/>
      <c r="Y10265" s="146"/>
      <c r="Z10265" s="199"/>
      <c r="AA10265" s="146"/>
      <c r="AB10265" s="148"/>
    </row>
    <row r="10266" spans="4:28" x14ac:dyDescent="0.2">
      <c r="D10266" s="144"/>
      <c r="G10266" s="147"/>
      <c r="X10266" s="146"/>
      <c r="Y10266" s="146"/>
      <c r="Z10266" s="199"/>
      <c r="AA10266" s="146"/>
      <c r="AB10266" s="148"/>
    </row>
    <row r="10267" spans="4:28" x14ac:dyDescent="0.2">
      <c r="D10267" s="144"/>
      <c r="G10267" s="147"/>
      <c r="X10267" s="146"/>
      <c r="Y10267" s="146"/>
      <c r="Z10267" s="199"/>
      <c r="AA10267" s="146"/>
      <c r="AB10267" s="148"/>
    </row>
    <row r="10268" spans="4:28" x14ac:dyDescent="0.2">
      <c r="D10268" s="144"/>
      <c r="G10268" s="147"/>
      <c r="X10268" s="146"/>
      <c r="Y10268" s="146"/>
      <c r="Z10268" s="199"/>
      <c r="AA10268" s="146"/>
      <c r="AB10268" s="148"/>
    </row>
    <row r="10269" spans="4:28" x14ac:dyDescent="0.2">
      <c r="D10269" s="144"/>
      <c r="G10269" s="147"/>
      <c r="X10269" s="146"/>
      <c r="Y10269" s="146"/>
      <c r="Z10269" s="199"/>
      <c r="AA10269" s="146"/>
      <c r="AB10269" s="148"/>
    </row>
    <row r="10270" spans="4:28" x14ac:dyDescent="0.2">
      <c r="D10270" s="144"/>
      <c r="G10270" s="147"/>
      <c r="X10270" s="146"/>
      <c r="Y10270" s="146"/>
      <c r="Z10270" s="199"/>
      <c r="AA10270" s="146"/>
      <c r="AB10270" s="148"/>
    </row>
    <row r="10271" spans="4:28" x14ac:dyDescent="0.2">
      <c r="D10271" s="144"/>
      <c r="G10271" s="147"/>
      <c r="X10271" s="146"/>
      <c r="Y10271" s="146"/>
      <c r="Z10271" s="199"/>
      <c r="AA10271" s="146"/>
      <c r="AB10271" s="148"/>
    </row>
    <row r="10272" spans="4:28" x14ac:dyDescent="0.2">
      <c r="D10272" s="144"/>
      <c r="G10272" s="147"/>
      <c r="X10272" s="146"/>
      <c r="Y10272" s="146"/>
      <c r="Z10272" s="199"/>
      <c r="AA10272" s="146"/>
      <c r="AB10272" s="148"/>
    </row>
    <row r="10273" spans="4:28" x14ac:dyDescent="0.2">
      <c r="D10273" s="144"/>
      <c r="G10273" s="147"/>
      <c r="X10273" s="146"/>
      <c r="Y10273" s="146"/>
      <c r="Z10273" s="199"/>
      <c r="AA10273" s="146"/>
      <c r="AB10273" s="148"/>
    </row>
    <row r="10274" spans="4:28" x14ac:dyDescent="0.2">
      <c r="D10274" s="144"/>
      <c r="G10274" s="147"/>
      <c r="X10274" s="146"/>
      <c r="Y10274" s="146"/>
      <c r="Z10274" s="199"/>
      <c r="AA10274" s="146"/>
      <c r="AB10274" s="148"/>
    </row>
    <row r="10275" spans="4:28" x14ac:dyDescent="0.2">
      <c r="D10275" s="144"/>
      <c r="G10275" s="147"/>
      <c r="X10275" s="146"/>
      <c r="Y10275" s="146"/>
      <c r="Z10275" s="199"/>
      <c r="AA10275" s="146"/>
      <c r="AB10275" s="148"/>
    </row>
    <row r="10276" spans="4:28" x14ac:dyDescent="0.2">
      <c r="D10276" s="144"/>
      <c r="G10276" s="147"/>
      <c r="X10276" s="146"/>
      <c r="Y10276" s="146"/>
      <c r="Z10276" s="199"/>
      <c r="AA10276" s="146"/>
      <c r="AB10276" s="148"/>
    </row>
    <row r="10277" spans="4:28" x14ac:dyDescent="0.2">
      <c r="D10277" s="144"/>
      <c r="G10277" s="147"/>
      <c r="X10277" s="146"/>
      <c r="Y10277" s="146"/>
      <c r="Z10277" s="199"/>
      <c r="AA10277" s="146"/>
      <c r="AB10277" s="148"/>
    </row>
    <row r="10278" spans="4:28" x14ac:dyDescent="0.2">
      <c r="D10278" s="144"/>
      <c r="G10278" s="147"/>
      <c r="X10278" s="146"/>
      <c r="Y10278" s="146"/>
      <c r="Z10278" s="199"/>
      <c r="AA10278" s="146"/>
      <c r="AB10278" s="148"/>
    </row>
    <row r="10279" spans="4:28" x14ac:dyDescent="0.2">
      <c r="D10279" s="144"/>
      <c r="G10279" s="147"/>
      <c r="X10279" s="146"/>
      <c r="Y10279" s="146"/>
      <c r="Z10279" s="199"/>
      <c r="AA10279" s="146"/>
      <c r="AB10279" s="148"/>
    </row>
    <row r="10280" spans="4:28" x14ac:dyDescent="0.2">
      <c r="D10280" s="144"/>
      <c r="G10280" s="147"/>
      <c r="X10280" s="146"/>
      <c r="Y10280" s="146"/>
      <c r="Z10280" s="199"/>
      <c r="AA10280" s="146"/>
      <c r="AB10280" s="148"/>
    </row>
    <row r="10281" spans="4:28" x14ac:dyDescent="0.2">
      <c r="D10281" s="144"/>
      <c r="G10281" s="147"/>
      <c r="X10281" s="146"/>
      <c r="Y10281" s="146"/>
      <c r="Z10281" s="199"/>
      <c r="AA10281" s="146"/>
      <c r="AB10281" s="148"/>
    </row>
    <row r="10282" spans="4:28" x14ac:dyDescent="0.2">
      <c r="D10282" s="144"/>
      <c r="G10282" s="147"/>
      <c r="X10282" s="146"/>
      <c r="Y10282" s="146"/>
      <c r="Z10282" s="199"/>
      <c r="AA10282" s="146"/>
      <c r="AB10282" s="148"/>
    </row>
    <row r="10283" spans="4:28" x14ac:dyDescent="0.2">
      <c r="D10283" s="144"/>
      <c r="G10283" s="147"/>
      <c r="X10283" s="146"/>
      <c r="Y10283" s="146"/>
      <c r="Z10283" s="199"/>
      <c r="AA10283" s="146"/>
      <c r="AB10283" s="148"/>
    </row>
    <row r="10284" spans="4:28" x14ac:dyDescent="0.2">
      <c r="D10284" s="144"/>
      <c r="G10284" s="147"/>
      <c r="X10284" s="146"/>
      <c r="Y10284" s="146"/>
      <c r="Z10284" s="199"/>
      <c r="AA10284" s="146"/>
      <c r="AB10284" s="148"/>
    </row>
    <row r="10285" spans="4:28" x14ac:dyDescent="0.2">
      <c r="D10285" s="144"/>
      <c r="G10285" s="147"/>
      <c r="X10285" s="146"/>
      <c r="Y10285" s="146"/>
      <c r="Z10285" s="199"/>
      <c r="AA10285" s="146"/>
      <c r="AB10285" s="148"/>
    </row>
    <row r="10286" spans="4:28" x14ac:dyDescent="0.2">
      <c r="D10286" s="144"/>
      <c r="G10286" s="147"/>
      <c r="X10286" s="146"/>
      <c r="Y10286" s="146"/>
      <c r="Z10286" s="199"/>
      <c r="AA10286" s="146"/>
      <c r="AB10286" s="148"/>
    </row>
    <row r="10287" spans="4:28" x14ac:dyDescent="0.2">
      <c r="D10287" s="144"/>
      <c r="G10287" s="147"/>
      <c r="X10287" s="146"/>
      <c r="Y10287" s="146"/>
      <c r="Z10287" s="199"/>
      <c r="AA10287" s="146"/>
      <c r="AB10287" s="148"/>
    </row>
    <row r="10288" spans="4:28" x14ac:dyDescent="0.2">
      <c r="D10288" s="144"/>
      <c r="G10288" s="147"/>
      <c r="X10288" s="146"/>
      <c r="Y10288" s="146"/>
      <c r="Z10288" s="199"/>
      <c r="AA10288" s="146"/>
      <c r="AB10288" s="148"/>
    </row>
    <row r="10289" spans="4:28" x14ac:dyDescent="0.2">
      <c r="D10289" s="144"/>
      <c r="G10289" s="147"/>
      <c r="X10289" s="146"/>
      <c r="Y10289" s="146"/>
      <c r="Z10289" s="199"/>
      <c r="AA10289" s="146"/>
      <c r="AB10289" s="148"/>
    </row>
    <row r="10290" spans="4:28" x14ac:dyDescent="0.2">
      <c r="D10290" s="144"/>
      <c r="G10290" s="147"/>
      <c r="X10290" s="146"/>
      <c r="Y10290" s="146"/>
      <c r="Z10290" s="199"/>
      <c r="AA10290" s="146"/>
      <c r="AB10290" s="148"/>
    </row>
    <row r="10291" spans="4:28" x14ac:dyDescent="0.2">
      <c r="D10291" s="144"/>
      <c r="G10291" s="147"/>
      <c r="X10291" s="146"/>
      <c r="Y10291" s="146"/>
      <c r="Z10291" s="199"/>
      <c r="AA10291" s="146"/>
      <c r="AB10291" s="148"/>
    </row>
    <row r="10292" spans="4:28" x14ac:dyDescent="0.2">
      <c r="D10292" s="144"/>
      <c r="G10292" s="147"/>
      <c r="X10292" s="146"/>
      <c r="Y10292" s="146"/>
      <c r="Z10292" s="199"/>
      <c r="AA10292" s="146"/>
      <c r="AB10292" s="148"/>
    </row>
    <row r="10293" spans="4:28" x14ac:dyDescent="0.2">
      <c r="D10293" s="144"/>
      <c r="G10293" s="147"/>
      <c r="X10293" s="146"/>
      <c r="Y10293" s="146"/>
      <c r="Z10293" s="199"/>
      <c r="AA10293" s="146"/>
      <c r="AB10293" s="148"/>
    </row>
    <row r="10294" spans="4:28" x14ac:dyDescent="0.2">
      <c r="D10294" s="144"/>
      <c r="G10294" s="147"/>
      <c r="X10294" s="146"/>
      <c r="Y10294" s="146"/>
      <c r="Z10294" s="199"/>
      <c r="AA10294" s="146"/>
      <c r="AB10294" s="148"/>
    </row>
    <row r="10295" spans="4:28" x14ac:dyDescent="0.2">
      <c r="D10295" s="144"/>
      <c r="G10295" s="147"/>
      <c r="X10295" s="146"/>
      <c r="Y10295" s="146"/>
      <c r="Z10295" s="199"/>
      <c r="AA10295" s="146"/>
      <c r="AB10295" s="148"/>
    </row>
    <row r="10296" spans="4:28" x14ac:dyDescent="0.2">
      <c r="D10296" s="144"/>
      <c r="G10296" s="147"/>
      <c r="X10296" s="146"/>
      <c r="Y10296" s="146"/>
      <c r="Z10296" s="199"/>
      <c r="AA10296" s="146"/>
      <c r="AB10296" s="148"/>
    </row>
    <row r="10297" spans="4:28" x14ac:dyDescent="0.2">
      <c r="D10297" s="144"/>
      <c r="G10297" s="147"/>
      <c r="X10297" s="146"/>
      <c r="Y10297" s="146"/>
      <c r="Z10297" s="199"/>
      <c r="AA10297" s="146"/>
      <c r="AB10297" s="148"/>
    </row>
    <row r="10298" spans="4:28" x14ac:dyDescent="0.2">
      <c r="D10298" s="144"/>
      <c r="G10298" s="147"/>
      <c r="X10298" s="146"/>
      <c r="Y10298" s="146"/>
      <c r="Z10298" s="199"/>
      <c r="AA10298" s="146"/>
      <c r="AB10298" s="148"/>
    </row>
    <row r="10299" spans="4:28" x14ac:dyDescent="0.2">
      <c r="D10299" s="144"/>
      <c r="G10299" s="147"/>
      <c r="X10299" s="146"/>
      <c r="Y10299" s="146"/>
      <c r="Z10299" s="199"/>
      <c r="AA10299" s="146"/>
      <c r="AB10299" s="148"/>
    </row>
    <row r="10300" spans="4:28" x14ac:dyDescent="0.2">
      <c r="D10300" s="144"/>
      <c r="G10300" s="147"/>
      <c r="X10300" s="146"/>
      <c r="Y10300" s="146"/>
      <c r="Z10300" s="199"/>
      <c r="AA10300" s="146"/>
      <c r="AB10300" s="148"/>
    </row>
    <row r="10301" spans="4:28" x14ac:dyDescent="0.2">
      <c r="D10301" s="144"/>
      <c r="G10301" s="147"/>
      <c r="X10301" s="146"/>
      <c r="Y10301" s="146"/>
      <c r="Z10301" s="199"/>
      <c r="AA10301" s="146"/>
      <c r="AB10301" s="148"/>
    </row>
    <row r="10302" spans="4:28" x14ac:dyDescent="0.2">
      <c r="D10302" s="144"/>
      <c r="G10302" s="147"/>
      <c r="X10302" s="146"/>
      <c r="Y10302" s="146"/>
      <c r="Z10302" s="199"/>
      <c r="AA10302" s="146"/>
      <c r="AB10302" s="148"/>
    </row>
    <row r="10303" spans="4:28" x14ac:dyDescent="0.2">
      <c r="D10303" s="144"/>
      <c r="G10303" s="147"/>
      <c r="X10303" s="146"/>
      <c r="Y10303" s="146"/>
      <c r="Z10303" s="199"/>
      <c r="AA10303" s="146"/>
      <c r="AB10303" s="148"/>
    </row>
    <row r="10304" spans="4:28" x14ac:dyDescent="0.2">
      <c r="D10304" s="144"/>
      <c r="G10304" s="147"/>
      <c r="X10304" s="146"/>
      <c r="Y10304" s="146"/>
      <c r="Z10304" s="199"/>
      <c r="AA10304" s="146"/>
      <c r="AB10304" s="148"/>
    </row>
    <row r="10305" spans="4:28" x14ac:dyDescent="0.2">
      <c r="D10305" s="144"/>
      <c r="G10305" s="147"/>
      <c r="X10305" s="146"/>
      <c r="Y10305" s="146"/>
      <c r="Z10305" s="199"/>
      <c r="AA10305" s="146"/>
      <c r="AB10305" s="148"/>
    </row>
    <row r="10306" spans="4:28" x14ac:dyDescent="0.2">
      <c r="D10306" s="144"/>
      <c r="G10306" s="147"/>
      <c r="X10306" s="146"/>
      <c r="Y10306" s="146"/>
      <c r="Z10306" s="199"/>
      <c r="AA10306" s="146"/>
      <c r="AB10306" s="148"/>
    </row>
    <row r="10307" spans="4:28" x14ac:dyDescent="0.2">
      <c r="D10307" s="144"/>
      <c r="G10307" s="147"/>
      <c r="X10307" s="146"/>
      <c r="Y10307" s="146"/>
      <c r="Z10307" s="199"/>
      <c r="AA10307" s="146"/>
      <c r="AB10307" s="148"/>
    </row>
    <row r="10308" spans="4:28" x14ac:dyDescent="0.2">
      <c r="D10308" s="144"/>
      <c r="G10308" s="147"/>
      <c r="X10308" s="146"/>
      <c r="Y10308" s="146"/>
      <c r="Z10308" s="199"/>
      <c r="AA10308" s="146"/>
      <c r="AB10308" s="148"/>
    </row>
    <row r="10309" spans="4:28" x14ac:dyDescent="0.2">
      <c r="D10309" s="144"/>
      <c r="G10309" s="147"/>
      <c r="X10309" s="146"/>
      <c r="Y10309" s="146"/>
      <c r="Z10309" s="199"/>
      <c r="AA10309" s="146"/>
      <c r="AB10309" s="148"/>
    </row>
    <row r="10310" spans="4:28" x14ac:dyDescent="0.2">
      <c r="D10310" s="144"/>
      <c r="G10310" s="147"/>
      <c r="X10310" s="146"/>
      <c r="Y10310" s="146"/>
      <c r="Z10310" s="199"/>
      <c r="AA10310" s="146"/>
      <c r="AB10310" s="148"/>
    </row>
    <row r="10311" spans="4:28" x14ac:dyDescent="0.2">
      <c r="D10311" s="144"/>
      <c r="G10311" s="147"/>
      <c r="X10311" s="146"/>
      <c r="Y10311" s="146"/>
      <c r="Z10311" s="199"/>
      <c r="AA10311" s="146"/>
      <c r="AB10311" s="148"/>
    </row>
    <row r="10312" spans="4:28" x14ac:dyDescent="0.2">
      <c r="D10312" s="144"/>
      <c r="G10312" s="147"/>
      <c r="X10312" s="146"/>
      <c r="Y10312" s="146"/>
      <c r="Z10312" s="199"/>
      <c r="AA10312" s="146"/>
      <c r="AB10312" s="148"/>
    </row>
    <row r="10313" spans="4:28" x14ac:dyDescent="0.2">
      <c r="D10313" s="144"/>
      <c r="G10313" s="147"/>
      <c r="X10313" s="146"/>
      <c r="Y10313" s="146"/>
      <c r="Z10313" s="199"/>
      <c r="AA10313" s="146"/>
      <c r="AB10313" s="148"/>
    </row>
    <row r="10314" spans="4:28" x14ac:dyDescent="0.2">
      <c r="D10314" s="144"/>
      <c r="G10314" s="147"/>
      <c r="X10314" s="146"/>
      <c r="Y10314" s="146"/>
      <c r="Z10314" s="199"/>
      <c r="AA10314" s="146"/>
      <c r="AB10314" s="148"/>
    </row>
    <row r="10315" spans="4:28" x14ac:dyDescent="0.2">
      <c r="D10315" s="144"/>
      <c r="G10315" s="147"/>
      <c r="X10315" s="146"/>
      <c r="Y10315" s="146"/>
      <c r="Z10315" s="199"/>
      <c r="AA10315" s="146"/>
      <c r="AB10315" s="148"/>
    </row>
    <row r="10316" spans="4:28" x14ac:dyDescent="0.2">
      <c r="D10316" s="144"/>
      <c r="G10316" s="147"/>
      <c r="X10316" s="146"/>
      <c r="Y10316" s="146"/>
      <c r="Z10316" s="199"/>
      <c r="AA10316" s="146"/>
      <c r="AB10316" s="148"/>
    </row>
    <row r="10317" spans="4:28" x14ac:dyDescent="0.2">
      <c r="D10317" s="144"/>
      <c r="G10317" s="147"/>
      <c r="X10317" s="146"/>
      <c r="Y10317" s="146"/>
      <c r="Z10317" s="199"/>
      <c r="AA10317" s="146"/>
      <c r="AB10317" s="148"/>
    </row>
    <row r="10318" spans="4:28" x14ac:dyDescent="0.2">
      <c r="D10318" s="144"/>
      <c r="G10318" s="147"/>
      <c r="X10318" s="146"/>
      <c r="Y10318" s="146"/>
      <c r="Z10318" s="199"/>
      <c r="AA10318" s="146"/>
      <c r="AB10318" s="148"/>
    </row>
    <row r="10319" spans="4:28" x14ac:dyDescent="0.2">
      <c r="D10319" s="144"/>
      <c r="G10319" s="147"/>
      <c r="X10319" s="146"/>
      <c r="Y10319" s="146"/>
      <c r="Z10319" s="199"/>
      <c r="AA10319" s="146"/>
      <c r="AB10319" s="148"/>
    </row>
    <row r="10320" spans="4:28" x14ac:dyDescent="0.2">
      <c r="D10320" s="144"/>
      <c r="G10320" s="147"/>
      <c r="X10320" s="146"/>
      <c r="Y10320" s="146"/>
      <c r="Z10320" s="199"/>
      <c r="AA10320" s="146"/>
      <c r="AB10320" s="148"/>
    </row>
    <row r="10321" spans="4:28" x14ac:dyDescent="0.2">
      <c r="D10321" s="144"/>
      <c r="G10321" s="147"/>
      <c r="X10321" s="146"/>
      <c r="Y10321" s="146"/>
      <c r="Z10321" s="199"/>
      <c r="AA10321" s="146"/>
      <c r="AB10321" s="148"/>
    </row>
    <row r="10322" spans="4:28" x14ac:dyDescent="0.2">
      <c r="D10322" s="144"/>
      <c r="G10322" s="147"/>
      <c r="X10322" s="146"/>
      <c r="Y10322" s="146"/>
      <c r="Z10322" s="199"/>
      <c r="AA10322" s="146"/>
      <c r="AB10322" s="148"/>
    </row>
    <row r="10323" spans="4:28" x14ac:dyDescent="0.2">
      <c r="D10323" s="144"/>
      <c r="G10323" s="147"/>
      <c r="X10323" s="146"/>
      <c r="Y10323" s="146"/>
      <c r="Z10323" s="199"/>
      <c r="AA10323" s="146"/>
      <c r="AB10323" s="148"/>
    </row>
    <row r="10324" spans="4:28" x14ac:dyDescent="0.2">
      <c r="D10324" s="144"/>
      <c r="G10324" s="147"/>
      <c r="X10324" s="146"/>
      <c r="Y10324" s="146"/>
      <c r="Z10324" s="199"/>
      <c r="AA10324" s="146"/>
      <c r="AB10324" s="148"/>
    </row>
    <row r="10325" spans="4:28" x14ac:dyDescent="0.2">
      <c r="D10325" s="144"/>
      <c r="G10325" s="147"/>
      <c r="X10325" s="146"/>
      <c r="Y10325" s="146"/>
      <c r="Z10325" s="199"/>
      <c r="AA10325" s="146"/>
      <c r="AB10325" s="148"/>
    </row>
    <row r="10326" spans="4:28" x14ac:dyDescent="0.2">
      <c r="D10326" s="144"/>
      <c r="G10326" s="147"/>
      <c r="X10326" s="146"/>
      <c r="Y10326" s="146"/>
      <c r="Z10326" s="199"/>
      <c r="AA10326" s="146"/>
      <c r="AB10326" s="148"/>
    </row>
    <row r="10327" spans="4:28" x14ac:dyDescent="0.2">
      <c r="D10327" s="144"/>
      <c r="G10327" s="147"/>
      <c r="X10327" s="146"/>
      <c r="Y10327" s="146"/>
      <c r="Z10327" s="199"/>
      <c r="AA10327" s="146"/>
      <c r="AB10327" s="148"/>
    </row>
    <row r="10328" spans="4:28" x14ac:dyDescent="0.2">
      <c r="D10328" s="144"/>
      <c r="G10328" s="147"/>
      <c r="X10328" s="146"/>
      <c r="Y10328" s="146"/>
      <c r="Z10328" s="199"/>
      <c r="AA10328" s="146"/>
      <c r="AB10328" s="148"/>
    </row>
    <row r="10329" spans="4:28" x14ac:dyDescent="0.2">
      <c r="D10329" s="144"/>
      <c r="G10329" s="147"/>
      <c r="X10329" s="146"/>
      <c r="Y10329" s="146"/>
      <c r="Z10329" s="199"/>
      <c r="AA10329" s="146"/>
      <c r="AB10329" s="148"/>
    </row>
    <row r="10330" spans="4:28" x14ac:dyDescent="0.2">
      <c r="D10330" s="144"/>
      <c r="G10330" s="147"/>
      <c r="X10330" s="146"/>
      <c r="Y10330" s="146"/>
      <c r="Z10330" s="199"/>
      <c r="AA10330" s="146"/>
      <c r="AB10330" s="148"/>
    </row>
    <row r="10331" spans="4:28" x14ac:dyDescent="0.2">
      <c r="D10331" s="144"/>
      <c r="G10331" s="147"/>
      <c r="X10331" s="146"/>
      <c r="Y10331" s="146"/>
      <c r="Z10331" s="199"/>
      <c r="AA10331" s="146"/>
      <c r="AB10331" s="148"/>
    </row>
    <row r="10332" spans="4:28" x14ac:dyDescent="0.2">
      <c r="D10332" s="144"/>
      <c r="G10332" s="147"/>
      <c r="X10332" s="146"/>
      <c r="Y10332" s="146"/>
      <c r="Z10332" s="199"/>
      <c r="AA10332" s="146"/>
      <c r="AB10332" s="148"/>
    </row>
    <row r="10333" spans="4:28" x14ac:dyDescent="0.2">
      <c r="D10333" s="144"/>
      <c r="G10333" s="147"/>
      <c r="X10333" s="146"/>
      <c r="Y10333" s="146"/>
      <c r="Z10333" s="199"/>
      <c r="AA10333" s="146"/>
      <c r="AB10333" s="148"/>
    </row>
    <row r="10334" spans="4:28" x14ac:dyDescent="0.2">
      <c r="D10334" s="144"/>
      <c r="G10334" s="147"/>
      <c r="X10334" s="146"/>
      <c r="Y10334" s="146"/>
      <c r="Z10334" s="199"/>
      <c r="AA10334" s="146"/>
      <c r="AB10334" s="148"/>
    </row>
    <row r="10335" spans="4:28" x14ac:dyDescent="0.2">
      <c r="D10335" s="144"/>
      <c r="G10335" s="147"/>
      <c r="X10335" s="146"/>
      <c r="Y10335" s="146"/>
      <c r="Z10335" s="199"/>
      <c r="AA10335" s="146"/>
      <c r="AB10335" s="148"/>
    </row>
    <row r="10336" spans="4:28" x14ac:dyDescent="0.2">
      <c r="D10336" s="144"/>
      <c r="G10336" s="147"/>
      <c r="X10336" s="146"/>
      <c r="Y10336" s="146"/>
      <c r="Z10336" s="199"/>
      <c r="AA10336" s="146"/>
      <c r="AB10336" s="148"/>
    </row>
    <row r="10337" spans="4:28" x14ac:dyDescent="0.2">
      <c r="D10337" s="144"/>
      <c r="G10337" s="147"/>
      <c r="X10337" s="146"/>
      <c r="Y10337" s="146"/>
      <c r="Z10337" s="199"/>
      <c r="AA10337" s="146"/>
      <c r="AB10337" s="148"/>
    </row>
    <row r="10338" spans="4:28" x14ac:dyDescent="0.2">
      <c r="D10338" s="144"/>
      <c r="G10338" s="147"/>
      <c r="X10338" s="146"/>
      <c r="Y10338" s="146"/>
      <c r="Z10338" s="199"/>
      <c r="AA10338" s="146"/>
      <c r="AB10338" s="148"/>
    </row>
    <row r="10339" spans="4:28" x14ac:dyDescent="0.2">
      <c r="D10339" s="144"/>
      <c r="G10339" s="147"/>
      <c r="X10339" s="146"/>
      <c r="Y10339" s="146"/>
      <c r="Z10339" s="199"/>
      <c r="AA10339" s="146"/>
      <c r="AB10339" s="148"/>
    </row>
    <row r="10340" spans="4:28" x14ac:dyDescent="0.2">
      <c r="D10340" s="144"/>
      <c r="G10340" s="147"/>
      <c r="X10340" s="146"/>
      <c r="Y10340" s="146"/>
      <c r="Z10340" s="199"/>
      <c r="AA10340" s="146"/>
      <c r="AB10340" s="148"/>
    </row>
    <row r="10341" spans="4:28" x14ac:dyDescent="0.2">
      <c r="D10341" s="144"/>
      <c r="G10341" s="147"/>
      <c r="X10341" s="146"/>
      <c r="Y10341" s="146"/>
      <c r="Z10341" s="199"/>
      <c r="AA10341" s="146"/>
      <c r="AB10341" s="148"/>
    </row>
    <row r="10342" spans="4:28" x14ac:dyDescent="0.2">
      <c r="D10342" s="144"/>
      <c r="G10342" s="147"/>
      <c r="X10342" s="146"/>
      <c r="Y10342" s="146"/>
      <c r="Z10342" s="199"/>
      <c r="AA10342" s="146"/>
      <c r="AB10342" s="148"/>
    </row>
    <row r="10343" spans="4:28" x14ac:dyDescent="0.2">
      <c r="D10343" s="144"/>
      <c r="G10343" s="147"/>
      <c r="X10343" s="146"/>
      <c r="Y10343" s="146"/>
      <c r="Z10343" s="199"/>
      <c r="AA10343" s="146"/>
      <c r="AB10343" s="148"/>
    </row>
    <row r="10344" spans="4:28" x14ac:dyDescent="0.2">
      <c r="D10344" s="144"/>
      <c r="G10344" s="147"/>
      <c r="X10344" s="146"/>
      <c r="Y10344" s="146"/>
      <c r="Z10344" s="199"/>
      <c r="AA10344" s="146"/>
      <c r="AB10344" s="148"/>
    </row>
    <row r="10345" spans="4:28" x14ac:dyDescent="0.2">
      <c r="D10345" s="144"/>
      <c r="G10345" s="147"/>
      <c r="X10345" s="146"/>
      <c r="Y10345" s="146"/>
      <c r="Z10345" s="199"/>
      <c r="AA10345" s="146"/>
      <c r="AB10345" s="148"/>
    </row>
    <row r="10346" spans="4:28" x14ac:dyDescent="0.2">
      <c r="D10346" s="144"/>
      <c r="G10346" s="147"/>
      <c r="X10346" s="146"/>
      <c r="Y10346" s="146"/>
      <c r="Z10346" s="199"/>
      <c r="AA10346" s="146"/>
      <c r="AB10346" s="148"/>
    </row>
    <row r="10347" spans="4:28" x14ac:dyDescent="0.2">
      <c r="D10347" s="144"/>
      <c r="G10347" s="147"/>
      <c r="X10347" s="146"/>
      <c r="Y10347" s="146"/>
      <c r="Z10347" s="199"/>
      <c r="AA10347" s="146"/>
      <c r="AB10347" s="148"/>
    </row>
    <row r="10348" spans="4:28" x14ac:dyDescent="0.2">
      <c r="D10348" s="144"/>
      <c r="G10348" s="147"/>
      <c r="X10348" s="146"/>
      <c r="Y10348" s="146"/>
      <c r="Z10348" s="199"/>
      <c r="AA10348" s="146"/>
      <c r="AB10348" s="148"/>
    </row>
    <row r="10349" spans="4:28" x14ac:dyDescent="0.2">
      <c r="D10349" s="144"/>
      <c r="G10349" s="147"/>
      <c r="X10349" s="146"/>
      <c r="Y10349" s="146"/>
      <c r="Z10349" s="199"/>
      <c r="AA10349" s="146"/>
      <c r="AB10349" s="148"/>
    </row>
    <row r="10350" spans="4:28" x14ac:dyDescent="0.2">
      <c r="D10350" s="144"/>
      <c r="G10350" s="147"/>
      <c r="X10350" s="146"/>
      <c r="Y10350" s="146"/>
      <c r="Z10350" s="199"/>
      <c r="AA10350" s="146"/>
      <c r="AB10350" s="148"/>
    </row>
    <row r="10351" spans="4:28" x14ac:dyDescent="0.2">
      <c r="D10351" s="144"/>
      <c r="G10351" s="147"/>
      <c r="X10351" s="146"/>
      <c r="Y10351" s="146"/>
      <c r="Z10351" s="199"/>
      <c r="AA10351" s="146"/>
      <c r="AB10351" s="148"/>
    </row>
    <row r="10352" spans="4:28" x14ac:dyDescent="0.2">
      <c r="D10352" s="144"/>
      <c r="G10352" s="147"/>
      <c r="X10352" s="146"/>
      <c r="Y10352" s="146"/>
      <c r="Z10352" s="199"/>
      <c r="AA10352" s="146"/>
      <c r="AB10352" s="148"/>
    </row>
    <row r="10353" spans="4:28" x14ac:dyDescent="0.2">
      <c r="D10353" s="144"/>
      <c r="G10353" s="147"/>
      <c r="X10353" s="146"/>
      <c r="Y10353" s="146"/>
      <c r="Z10353" s="199"/>
      <c r="AA10353" s="146"/>
      <c r="AB10353" s="148"/>
    </row>
    <row r="10354" spans="4:28" x14ac:dyDescent="0.2">
      <c r="D10354" s="144"/>
      <c r="G10354" s="147"/>
      <c r="X10354" s="146"/>
      <c r="Y10354" s="146"/>
      <c r="Z10354" s="199"/>
      <c r="AA10354" s="146"/>
      <c r="AB10354" s="148"/>
    </row>
    <row r="10355" spans="4:28" x14ac:dyDescent="0.2">
      <c r="D10355" s="144"/>
      <c r="G10355" s="147"/>
      <c r="X10355" s="146"/>
      <c r="Y10355" s="146"/>
      <c r="Z10355" s="199"/>
      <c r="AA10355" s="146"/>
      <c r="AB10355" s="148"/>
    </row>
    <row r="10356" spans="4:28" x14ac:dyDescent="0.2">
      <c r="D10356" s="144"/>
      <c r="G10356" s="147"/>
      <c r="X10356" s="146"/>
      <c r="Y10356" s="146"/>
      <c r="Z10356" s="199"/>
      <c r="AA10356" s="146"/>
      <c r="AB10356" s="148"/>
    </row>
    <row r="10357" spans="4:28" x14ac:dyDescent="0.2">
      <c r="D10357" s="144"/>
      <c r="G10357" s="147"/>
      <c r="X10357" s="146"/>
      <c r="Y10357" s="146"/>
      <c r="Z10357" s="199"/>
      <c r="AA10357" s="146"/>
      <c r="AB10357" s="148"/>
    </row>
    <row r="10358" spans="4:28" x14ac:dyDescent="0.2">
      <c r="D10358" s="144"/>
      <c r="G10358" s="147"/>
      <c r="X10358" s="146"/>
      <c r="Y10358" s="146"/>
      <c r="Z10358" s="199"/>
      <c r="AA10358" s="146"/>
      <c r="AB10358" s="148"/>
    </row>
    <row r="10359" spans="4:28" x14ac:dyDescent="0.2">
      <c r="D10359" s="144"/>
      <c r="G10359" s="147"/>
      <c r="X10359" s="146"/>
      <c r="Y10359" s="146"/>
      <c r="Z10359" s="199"/>
      <c r="AA10359" s="146"/>
      <c r="AB10359" s="148"/>
    </row>
    <row r="10360" spans="4:28" x14ac:dyDescent="0.2">
      <c r="D10360" s="144"/>
      <c r="G10360" s="147"/>
      <c r="X10360" s="146"/>
      <c r="Y10360" s="146"/>
      <c r="Z10360" s="199"/>
      <c r="AA10360" s="146"/>
      <c r="AB10360" s="148"/>
    </row>
    <row r="10361" spans="4:28" x14ac:dyDescent="0.2">
      <c r="D10361" s="144"/>
      <c r="G10361" s="147"/>
      <c r="X10361" s="146"/>
      <c r="Y10361" s="146"/>
      <c r="Z10361" s="199"/>
      <c r="AA10361" s="146"/>
      <c r="AB10361" s="148"/>
    </row>
    <row r="10362" spans="4:28" x14ac:dyDescent="0.2">
      <c r="D10362" s="144"/>
      <c r="G10362" s="147"/>
      <c r="X10362" s="146"/>
      <c r="Y10362" s="146"/>
      <c r="Z10362" s="199"/>
      <c r="AA10362" s="146"/>
      <c r="AB10362" s="148"/>
    </row>
    <row r="10363" spans="4:28" x14ac:dyDescent="0.2">
      <c r="D10363" s="144"/>
      <c r="G10363" s="147"/>
      <c r="X10363" s="146"/>
      <c r="Y10363" s="146"/>
      <c r="Z10363" s="199"/>
      <c r="AA10363" s="146"/>
      <c r="AB10363" s="148"/>
    </row>
    <row r="10364" spans="4:28" x14ac:dyDescent="0.2">
      <c r="D10364" s="144"/>
      <c r="G10364" s="147"/>
      <c r="X10364" s="146"/>
      <c r="Y10364" s="146"/>
      <c r="Z10364" s="199"/>
      <c r="AA10364" s="146"/>
      <c r="AB10364" s="148"/>
    </row>
    <row r="10365" spans="4:28" x14ac:dyDescent="0.2">
      <c r="D10365" s="144"/>
      <c r="G10365" s="147"/>
      <c r="X10365" s="146"/>
      <c r="Y10365" s="146"/>
      <c r="Z10365" s="199"/>
      <c r="AA10365" s="146"/>
      <c r="AB10365" s="148"/>
    </row>
    <row r="10366" spans="4:28" x14ac:dyDescent="0.2">
      <c r="D10366" s="144"/>
      <c r="G10366" s="147"/>
      <c r="X10366" s="146"/>
      <c r="Y10366" s="146"/>
      <c r="Z10366" s="199"/>
      <c r="AA10366" s="146"/>
      <c r="AB10366" s="148"/>
    </row>
    <row r="10367" spans="4:28" x14ac:dyDescent="0.2">
      <c r="D10367" s="144"/>
      <c r="G10367" s="147"/>
      <c r="X10367" s="146"/>
      <c r="Y10367" s="146"/>
      <c r="Z10367" s="199"/>
      <c r="AA10367" s="146"/>
      <c r="AB10367" s="148"/>
    </row>
    <row r="10368" spans="4:28" x14ac:dyDescent="0.2">
      <c r="D10368" s="144"/>
      <c r="G10368" s="147"/>
      <c r="X10368" s="146"/>
      <c r="Y10368" s="146"/>
      <c r="Z10368" s="199"/>
      <c r="AA10368" s="146"/>
      <c r="AB10368" s="148"/>
    </row>
    <row r="10369" spans="4:28" x14ac:dyDescent="0.2">
      <c r="D10369" s="144"/>
      <c r="G10369" s="147"/>
      <c r="X10369" s="146"/>
      <c r="Y10369" s="146"/>
      <c r="Z10369" s="199"/>
      <c r="AA10369" s="146"/>
      <c r="AB10369" s="148"/>
    </row>
    <row r="10370" spans="4:28" x14ac:dyDescent="0.2">
      <c r="D10370" s="144"/>
      <c r="G10370" s="147"/>
      <c r="X10370" s="146"/>
      <c r="Y10370" s="146"/>
      <c r="Z10370" s="199"/>
      <c r="AA10370" s="146"/>
      <c r="AB10370" s="148"/>
    </row>
    <row r="10371" spans="4:28" x14ac:dyDescent="0.2">
      <c r="D10371" s="144"/>
      <c r="G10371" s="147"/>
      <c r="X10371" s="146"/>
      <c r="Y10371" s="146"/>
      <c r="Z10371" s="199"/>
      <c r="AA10371" s="146"/>
      <c r="AB10371" s="148"/>
    </row>
    <row r="10372" spans="4:28" x14ac:dyDescent="0.2">
      <c r="D10372" s="144"/>
      <c r="G10372" s="147"/>
      <c r="X10372" s="146"/>
      <c r="Y10372" s="146"/>
      <c r="Z10372" s="199"/>
      <c r="AA10372" s="146"/>
      <c r="AB10372" s="148"/>
    </row>
    <row r="10373" spans="4:28" x14ac:dyDescent="0.2">
      <c r="D10373" s="144"/>
      <c r="G10373" s="147"/>
      <c r="X10373" s="146"/>
      <c r="Y10373" s="146"/>
      <c r="Z10373" s="199"/>
      <c r="AA10373" s="146"/>
      <c r="AB10373" s="148"/>
    </row>
    <row r="10374" spans="4:28" x14ac:dyDescent="0.2">
      <c r="D10374" s="144"/>
      <c r="G10374" s="147"/>
      <c r="X10374" s="146"/>
      <c r="Y10374" s="146"/>
      <c r="Z10374" s="199"/>
      <c r="AA10374" s="146"/>
      <c r="AB10374" s="148"/>
    </row>
    <row r="10375" spans="4:28" x14ac:dyDescent="0.2">
      <c r="D10375" s="144"/>
      <c r="G10375" s="147"/>
      <c r="X10375" s="146"/>
      <c r="Y10375" s="146"/>
      <c r="Z10375" s="199"/>
      <c r="AA10375" s="146"/>
      <c r="AB10375" s="148"/>
    </row>
    <row r="10376" spans="4:28" x14ac:dyDescent="0.2">
      <c r="D10376" s="144"/>
      <c r="G10376" s="147"/>
      <c r="X10376" s="146"/>
      <c r="Y10376" s="146"/>
      <c r="Z10376" s="199"/>
      <c r="AA10376" s="146"/>
      <c r="AB10376" s="148"/>
    </row>
    <row r="10377" spans="4:28" x14ac:dyDescent="0.2">
      <c r="D10377" s="144"/>
      <c r="G10377" s="147"/>
      <c r="X10377" s="146"/>
      <c r="Y10377" s="146"/>
      <c r="Z10377" s="199"/>
      <c r="AA10377" s="146"/>
      <c r="AB10377" s="148"/>
    </row>
    <row r="10378" spans="4:28" x14ac:dyDescent="0.2">
      <c r="D10378" s="144"/>
      <c r="G10378" s="147"/>
      <c r="X10378" s="146"/>
      <c r="Y10378" s="146"/>
      <c r="Z10378" s="199"/>
      <c r="AA10378" s="146"/>
      <c r="AB10378" s="148"/>
    </row>
    <row r="10379" spans="4:28" x14ac:dyDescent="0.2">
      <c r="D10379" s="144"/>
      <c r="G10379" s="147"/>
      <c r="X10379" s="146"/>
      <c r="Y10379" s="146"/>
      <c r="Z10379" s="199"/>
      <c r="AA10379" s="146"/>
      <c r="AB10379" s="148"/>
    </row>
    <row r="10380" spans="4:28" x14ac:dyDescent="0.2">
      <c r="D10380" s="144"/>
      <c r="G10380" s="147"/>
      <c r="X10380" s="146"/>
      <c r="Y10380" s="146"/>
      <c r="Z10380" s="199"/>
      <c r="AA10380" s="146"/>
      <c r="AB10380" s="148"/>
    </row>
    <row r="10381" spans="4:28" x14ac:dyDescent="0.2">
      <c r="D10381" s="144"/>
      <c r="G10381" s="147"/>
      <c r="X10381" s="146"/>
      <c r="Y10381" s="146"/>
      <c r="Z10381" s="199"/>
      <c r="AA10381" s="146"/>
      <c r="AB10381" s="148"/>
    </row>
    <row r="10382" spans="4:28" x14ac:dyDescent="0.2">
      <c r="D10382" s="144"/>
      <c r="G10382" s="147"/>
      <c r="X10382" s="146"/>
      <c r="Y10382" s="146"/>
      <c r="Z10382" s="199"/>
      <c r="AA10382" s="146"/>
      <c r="AB10382" s="148"/>
    </row>
    <row r="10383" spans="4:28" x14ac:dyDescent="0.2">
      <c r="D10383" s="144"/>
      <c r="G10383" s="147"/>
      <c r="X10383" s="146"/>
      <c r="Y10383" s="146"/>
      <c r="Z10383" s="199"/>
      <c r="AA10383" s="146"/>
      <c r="AB10383" s="148"/>
    </row>
    <row r="10384" spans="4:28" x14ac:dyDescent="0.2">
      <c r="D10384" s="144"/>
      <c r="G10384" s="147"/>
      <c r="X10384" s="146"/>
      <c r="Y10384" s="146"/>
      <c r="Z10384" s="199"/>
      <c r="AA10384" s="146"/>
      <c r="AB10384" s="148"/>
    </row>
    <row r="10385" spans="4:28" x14ac:dyDescent="0.2">
      <c r="D10385" s="144"/>
      <c r="G10385" s="147"/>
      <c r="X10385" s="146"/>
      <c r="Y10385" s="146"/>
      <c r="Z10385" s="199"/>
      <c r="AA10385" s="146"/>
      <c r="AB10385" s="148"/>
    </row>
    <row r="10386" spans="4:28" x14ac:dyDescent="0.2">
      <c r="D10386" s="144"/>
      <c r="G10386" s="147"/>
      <c r="X10386" s="146"/>
      <c r="Y10386" s="146"/>
      <c r="Z10386" s="199"/>
      <c r="AA10386" s="146"/>
      <c r="AB10386" s="148"/>
    </row>
    <row r="10387" spans="4:28" x14ac:dyDescent="0.2">
      <c r="D10387" s="144"/>
      <c r="G10387" s="147"/>
      <c r="X10387" s="146"/>
      <c r="Y10387" s="146"/>
      <c r="Z10387" s="199"/>
      <c r="AA10387" s="146"/>
      <c r="AB10387" s="148"/>
    </row>
    <row r="10388" spans="4:28" x14ac:dyDescent="0.2">
      <c r="D10388" s="144"/>
      <c r="G10388" s="147"/>
      <c r="X10388" s="146"/>
      <c r="Y10388" s="146"/>
      <c r="Z10388" s="199"/>
      <c r="AA10388" s="146"/>
      <c r="AB10388" s="148"/>
    </row>
    <row r="10389" spans="4:28" x14ac:dyDescent="0.2">
      <c r="D10389" s="144"/>
      <c r="G10389" s="147"/>
      <c r="X10389" s="146"/>
      <c r="Y10389" s="146"/>
      <c r="Z10389" s="199"/>
      <c r="AA10389" s="146"/>
      <c r="AB10389" s="148"/>
    </row>
    <row r="10390" spans="4:28" x14ac:dyDescent="0.2">
      <c r="D10390" s="144"/>
      <c r="G10390" s="147"/>
      <c r="X10390" s="146"/>
      <c r="Y10390" s="146"/>
      <c r="Z10390" s="199"/>
      <c r="AA10390" s="146"/>
      <c r="AB10390" s="148"/>
    </row>
    <row r="10391" spans="4:28" x14ac:dyDescent="0.2">
      <c r="D10391" s="144"/>
      <c r="G10391" s="147"/>
      <c r="X10391" s="146"/>
      <c r="Y10391" s="146"/>
      <c r="Z10391" s="199"/>
      <c r="AA10391" s="146"/>
      <c r="AB10391" s="148"/>
    </row>
    <row r="10392" spans="4:28" x14ac:dyDescent="0.2">
      <c r="D10392" s="144"/>
      <c r="G10392" s="147"/>
      <c r="X10392" s="146"/>
      <c r="Y10392" s="146"/>
      <c r="Z10392" s="199"/>
      <c r="AA10392" s="146"/>
      <c r="AB10392" s="148"/>
    </row>
    <row r="10393" spans="4:28" x14ac:dyDescent="0.2">
      <c r="D10393" s="144"/>
      <c r="G10393" s="147"/>
      <c r="X10393" s="146"/>
      <c r="Y10393" s="146"/>
      <c r="Z10393" s="199"/>
      <c r="AA10393" s="146"/>
      <c r="AB10393" s="148"/>
    </row>
    <row r="10394" spans="4:28" x14ac:dyDescent="0.2">
      <c r="D10394" s="144"/>
      <c r="G10394" s="147"/>
      <c r="X10394" s="146"/>
      <c r="Y10394" s="146"/>
      <c r="Z10394" s="199"/>
      <c r="AA10394" s="146"/>
      <c r="AB10394" s="148"/>
    </row>
    <row r="10395" spans="4:28" x14ac:dyDescent="0.2">
      <c r="D10395" s="144"/>
      <c r="G10395" s="147"/>
      <c r="X10395" s="146"/>
      <c r="Y10395" s="146"/>
      <c r="Z10395" s="199"/>
      <c r="AA10395" s="146"/>
      <c r="AB10395" s="148"/>
    </row>
    <row r="10396" spans="4:28" x14ac:dyDescent="0.2">
      <c r="D10396" s="144"/>
      <c r="G10396" s="147"/>
      <c r="X10396" s="146"/>
      <c r="Y10396" s="146"/>
      <c r="Z10396" s="199"/>
      <c r="AA10396" s="146"/>
      <c r="AB10396" s="148"/>
    </row>
    <row r="10397" spans="4:28" x14ac:dyDescent="0.2">
      <c r="D10397" s="144"/>
      <c r="G10397" s="147"/>
      <c r="X10397" s="146"/>
      <c r="Y10397" s="146"/>
      <c r="Z10397" s="199"/>
      <c r="AA10397" s="146"/>
      <c r="AB10397" s="148"/>
    </row>
    <row r="10398" spans="4:28" x14ac:dyDescent="0.2">
      <c r="D10398" s="144"/>
      <c r="G10398" s="147"/>
      <c r="X10398" s="146"/>
      <c r="Y10398" s="146"/>
      <c r="Z10398" s="199"/>
      <c r="AA10398" s="146"/>
      <c r="AB10398" s="148"/>
    </row>
    <row r="10399" spans="4:28" x14ac:dyDescent="0.2">
      <c r="D10399" s="144"/>
      <c r="G10399" s="147"/>
      <c r="X10399" s="146"/>
      <c r="Y10399" s="146"/>
      <c r="Z10399" s="199"/>
      <c r="AA10399" s="146"/>
      <c r="AB10399" s="148"/>
    </row>
    <row r="10400" spans="4:28" x14ac:dyDescent="0.2">
      <c r="D10400" s="144"/>
      <c r="G10400" s="147"/>
      <c r="X10400" s="146"/>
      <c r="Y10400" s="146"/>
      <c r="Z10400" s="199"/>
      <c r="AA10400" s="146"/>
      <c r="AB10400" s="148"/>
    </row>
    <row r="10401" spans="4:28" x14ac:dyDescent="0.2">
      <c r="D10401" s="144"/>
      <c r="G10401" s="147"/>
      <c r="X10401" s="146"/>
      <c r="Y10401" s="146"/>
      <c r="Z10401" s="199"/>
      <c r="AA10401" s="146"/>
      <c r="AB10401" s="148"/>
    </row>
    <row r="10402" spans="4:28" x14ac:dyDescent="0.2">
      <c r="D10402" s="144"/>
      <c r="G10402" s="147"/>
      <c r="X10402" s="146"/>
      <c r="Y10402" s="146"/>
      <c r="Z10402" s="199"/>
      <c r="AA10402" s="146"/>
      <c r="AB10402" s="148"/>
    </row>
    <row r="10403" spans="4:28" x14ac:dyDescent="0.2">
      <c r="D10403" s="144"/>
      <c r="G10403" s="147"/>
      <c r="X10403" s="146"/>
      <c r="Y10403" s="146"/>
      <c r="Z10403" s="199"/>
      <c r="AA10403" s="146"/>
      <c r="AB10403" s="148"/>
    </row>
    <row r="10404" spans="4:28" x14ac:dyDescent="0.2">
      <c r="D10404" s="144"/>
      <c r="G10404" s="147"/>
      <c r="X10404" s="146"/>
      <c r="Y10404" s="146"/>
      <c r="Z10404" s="199"/>
      <c r="AA10404" s="146"/>
      <c r="AB10404" s="148"/>
    </row>
    <row r="10405" spans="4:28" x14ac:dyDescent="0.2">
      <c r="D10405" s="144"/>
      <c r="G10405" s="147"/>
      <c r="X10405" s="146"/>
      <c r="Y10405" s="146"/>
      <c r="Z10405" s="199"/>
      <c r="AA10405" s="146"/>
      <c r="AB10405" s="148"/>
    </row>
    <row r="10406" spans="4:28" x14ac:dyDescent="0.2">
      <c r="D10406" s="144"/>
      <c r="G10406" s="147"/>
      <c r="X10406" s="146"/>
      <c r="Y10406" s="146"/>
      <c r="Z10406" s="199"/>
      <c r="AA10406" s="146"/>
      <c r="AB10406" s="148"/>
    </row>
    <row r="10407" spans="4:28" x14ac:dyDescent="0.2">
      <c r="D10407" s="144"/>
      <c r="G10407" s="147"/>
      <c r="X10407" s="146"/>
      <c r="Y10407" s="146"/>
      <c r="Z10407" s="199"/>
      <c r="AA10407" s="146"/>
      <c r="AB10407" s="148"/>
    </row>
    <row r="10408" spans="4:28" x14ac:dyDescent="0.2">
      <c r="D10408" s="144"/>
      <c r="G10408" s="147"/>
      <c r="X10408" s="146"/>
      <c r="Y10408" s="146"/>
      <c r="Z10408" s="199"/>
      <c r="AA10408" s="146"/>
      <c r="AB10408" s="148"/>
    </row>
    <row r="10409" spans="4:28" x14ac:dyDescent="0.2">
      <c r="D10409" s="144"/>
      <c r="G10409" s="147"/>
      <c r="X10409" s="146"/>
      <c r="Y10409" s="146"/>
      <c r="Z10409" s="199"/>
      <c r="AA10409" s="146"/>
      <c r="AB10409" s="148"/>
    </row>
    <row r="10410" spans="4:28" x14ac:dyDescent="0.2">
      <c r="D10410" s="144"/>
      <c r="G10410" s="147"/>
      <c r="X10410" s="146"/>
      <c r="Y10410" s="146"/>
      <c r="Z10410" s="199"/>
      <c r="AA10410" s="146"/>
      <c r="AB10410" s="148"/>
    </row>
    <row r="10411" spans="4:28" x14ac:dyDescent="0.2">
      <c r="D10411" s="144"/>
      <c r="G10411" s="147"/>
      <c r="X10411" s="146"/>
      <c r="Y10411" s="146"/>
      <c r="Z10411" s="199"/>
      <c r="AA10411" s="146"/>
      <c r="AB10411" s="148"/>
    </row>
    <row r="10412" spans="4:28" x14ac:dyDescent="0.2">
      <c r="D10412" s="144"/>
      <c r="G10412" s="147"/>
      <c r="X10412" s="146"/>
      <c r="Y10412" s="146"/>
      <c r="Z10412" s="199"/>
      <c r="AA10412" s="146"/>
      <c r="AB10412" s="148"/>
    </row>
    <row r="10413" spans="4:28" x14ac:dyDescent="0.2">
      <c r="D10413" s="144"/>
      <c r="G10413" s="147"/>
      <c r="X10413" s="146"/>
      <c r="Y10413" s="146"/>
      <c r="Z10413" s="199"/>
      <c r="AA10413" s="146"/>
      <c r="AB10413" s="148"/>
    </row>
    <row r="10414" spans="4:28" x14ac:dyDescent="0.2">
      <c r="D10414" s="144"/>
      <c r="G10414" s="147"/>
      <c r="X10414" s="146"/>
      <c r="Y10414" s="146"/>
      <c r="Z10414" s="199"/>
      <c r="AA10414" s="146"/>
      <c r="AB10414" s="148"/>
    </row>
    <row r="10415" spans="4:28" x14ac:dyDescent="0.2">
      <c r="D10415" s="144"/>
      <c r="G10415" s="147"/>
      <c r="X10415" s="146"/>
      <c r="Y10415" s="146"/>
      <c r="Z10415" s="199"/>
      <c r="AA10415" s="146"/>
      <c r="AB10415" s="148"/>
    </row>
    <row r="10416" spans="4:28" x14ac:dyDescent="0.2">
      <c r="D10416" s="144"/>
      <c r="G10416" s="147"/>
      <c r="X10416" s="146"/>
      <c r="Y10416" s="146"/>
      <c r="Z10416" s="199"/>
      <c r="AA10416" s="146"/>
      <c r="AB10416" s="148"/>
    </row>
    <row r="10417" spans="4:28" x14ac:dyDescent="0.2">
      <c r="D10417" s="144"/>
      <c r="G10417" s="147"/>
      <c r="X10417" s="146"/>
      <c r="Y10417" s="146"/>
      <c r="Z10417" s="199"/>
      <c r="AA10417" s="146"/>
      <c r="AB10417" s="148"/>
    </row>
    <row r="10418" spans="4:28" x14ac:dyDescent="0.2">
      <c r="D10418" s="144"/>
      <c r="G10418" s="147"/>
      <c r="X10418" s="146"/>
      <c r="Y10418" s="146"/>
      <c r="Z10418" s="199"/>
      <c r="AA10418" s="146"/>
      <c r="AB10418" s="148"/>
    </row>
    <row r="10419" spans="4:28" x14ac:dyDescent="0.2">
      <c r="D10419" s="144"/>
      <c r="G10419" s="147"/>
      <c r="X10419" s="146"/>
      <c r="Y10419" s="146"/>
      <c r="Z10419" s="199"/>
      <c r="AA10419" s="146"/>
      <c r="AB10419" s="148"/>
    </row>
    <row r="10420" spans="4:28" x14ac:dyDescent="0.2">
      <c r="D10420" s="144"/>
      <c r="G10420" s="147"/>
      <c r="X10420" s="146"/>
      <c r="Y10420" s="146"/>
      <c r="Z10420" s="199"/>
      <c r="AA10420" s="146"/>
      <c r="AB10420" s="148"/>
    </row>
    <row r="10421" spans="4:28" x14ac:dyDescent="0.2">
      <c r="D10421" s="144"/>
      <c r="G10421" s="147"/>
      <c r="X10421" s="146"/>
      <c r="Y10421" s="146"/>
      <c r="Z10421" s="199"/>
      <c r="AA10421" s="146"/>
      <c r="AB10421" s="148"/>
    </row>
    <row r="10422" spans="4:28" x14ac:dyDescent="0.2">
      <c r="D10422" s="144"/>
      <c r="G10422" s="147"/>
      <c r="X10422" s="146"/>
      <c r="Y10422" s="146"/>
      <c r="Z10422" s="199"/>
      <c r="AA10422" s="146"/>
      <c r="AB10422" s="148"/>
    </row>
    <row r="10423" spans="4:28" x14ac:dyDescent="0.2">
      <c r="D10423" s="144"/>
      <c r="G10423" s="147"/>
      <c r="X10423" s="146"/>
      <c r="Y10423" s="146"/>
      <c r="Z10423" s="199"/>
      <c r="AA10423" s="146"/>
      <c r="AB10423" s="148"/>
    </row>
    <row r="10424" spans="4:28" x14ac:dyDescent="0.2">
      <c r="D10424" s="144"/>
      <c r="G10424" s="147"/>
      <c r="X10424" s="146"/>
      <c r="Y10424" s="146"/>
      <c r="Z10424" s="199"/>
      <c r="AA10424" s="146"/>
      <c r="AB10424" s="148"/>
    </row>
    <row r="10425" spans="4:28" x14ac:dyDescent="0.2">
      <c r="D10425" s="144"/>
      <c r="G10425" s="147"/>
      <c r="X10425" s="146"/>
      <c r="Y10425" s="146"/>
      <c r="Z10425" s="199"/>
      <c r="AA10425" s="146"/>
      <c r="AB10425" s="148"/>
    </row>
    <row r="10426" spans="4:28" x14ac:dyDescent="0.2">
      <c r="D10426" s="144"/>
      <c r="G10426" s="147"/>
      <c r="X10426" s="146"/>
      <c r="Y10426" s="146"/>
      <c r="Z10426" s="199"/>
      <c r="AA10426" s="146"/>
      <c r="AB10426" s="148"/>
    </row>
    <row r="10427" spans="4:28" x14ac:dyDescent="0.2">
      <c r="D10427" s="144"/>
      <c r="G10427" s="147"/>
      <c r="X10427" s="146"/>
      <c r="Y10427" s="146"/>
      <c r="Z10427" s="199"/>
      <c r="AA10427" s="146"/>
      <c r="AB10427" s="148"/>
    </row>
    <row r="10428" spans="4:28" x14ac:dyDescent="0.2">
      <c r="D10428" s="144"/>
      <c r="G10428" s="147"/>
      <c r="X10428" s="146"/>
      <c r="Y10428" s="146"/>
      <c r="Z10428" s="199"/>
      <c r="AA10428" s="146"/>
      <c r="AB10428" s="148"/>
    </row>
    <row r="10429" spans="4:28" x14ac:dyDescent="0.2">
      <c r="D10429" s="144"/>
      <c r="G10429" s="147"/>
      <c r="X10429" s="146"/>
      <c r="Y10429" s="146"/>
      <c r="Z10429" s="199"/>
      <c r="AA10429" s="146"/>
      <c r="AB10429" s="148"/>
    </row>
    <row r="10430" spans="4:28" x14ac:dyDescent="0.2">
      <c r="D10430" s="144"/>
      <c r="G10430" s="147"/>
      <c r="X10430" s="146"/>
      <c r="Y10430" s="146"/>
      <c r="Z10430" s="199"/>
      <c r="AA10430" s="146"/>
      <c r="AB10430" s="148"/>
    </row>
    <row r="10431" spans="4:28" x14ac:dyDescent="0.2">
      <c r="D10431" s="144"/>
      <c r="G10431" s="147"/>
      <c r="X10431" s="146"/>
      <c r="Y10431" s="146"/>
      <c r="Z10431" s="199"/>
      <c r="AA10431" s="146"/>
      <c r="AB10431" s="148"/>
    </row>
    <row r="10432" spans="4:28" x14ac:dyDescent="0.2">
      <c r="D10432" s="144"/>
      <c r="G10432" s="147"/>
      <c r="X10432" s="146"/>
      <c r="Y10432" s="146"/>
      <c r="Z10432" s="199"/>
      <c r="AA10432" s="146"/>
      <c r="AB10432" s="148"/>
    </row>
    <row r="10433" spans="4:28" x14ac:dyDescent="0.2">
      <c r="D10433" s="144"/>
      <c r="G10433" s="147"/>
      <c r="X10433" s="146"/>
      <c r="Y10433" s="146"/>
      <c r="Z10433" s="199"/>
      <c r="AA10433" s="146"/>
      <c r="AB10433" s="148"/>
    </row>
    <row r="10434" spans="4:28" x14ac:dyDescent="0.2">
      <c r="D10434" s="144"/>
      <c r="G10434" s="147"/>
      <c r="X10434" s="146"/>
      <c r="Y10434" s="146"/>
      <c r="Z10434" s="199"/>
      <c r="AA10434" s="146"/>
      <c r="AB10434" s="148"/>
    </row>
    <row r="10435" spans="4:28" x14ac:dyDescent="0.2">
      <c r="D10435" s="144"/>
      <c r="G10435" s="147"/>
      <c r="X10435" s="146"/>
      <c r="Y10435" s="146"/>
      <c r="Z10435" s="199"/>
      <c r="AA10435" s="146"/>
      <c r="AB10435" s="148"/>
    </row>
    <row r="10436" spans="4:28" x14ac:dyDescent="0.2">
      <c r="D10436" s="144"/>
      <c r="G10436" s="147"/>
      <c r="X10436" s="146"/>
      <c r="Y10436" s="146"/>
      <c r="Z10436" s="199"/>
      <c r="AA10436" s="146"/>
      <c r="AB10436" s="148"/>
    </row>
    <row r="10437" spans="4:28" x14ac:dyDescent="0.2">
      <c r="D10437" s="144"/>
      <c r="G10437" s="147"/>
      <c r="X10437" s="146"/>
      <c r="Y10437" s="146"/>
      <c r="Z10437" s="199"/>
      <c r="AA10437" s="146"/>
      <c r="AB10437" s="148"/>
    </row>
    <row r="10438" spans="4:28" x14ac:dyDescent="0.2">
      <c r="D10438" s="144"/>
      <c r="G10438" s="147"/>
      <c r="X10438" s="146"/>
      <c r="Y10438" s="146"/>
      <c r="Z10438" s="199"/>
      <c r="AA10438" s="146"/>
      <c r="AB10438" s="148"/>
    </row>
    <row r="10439" spans="4:28" x14ac:dyDescent="0.2">
      <c r="D10439" s="144"/>
      <c r="G10439" s="147"/>
      <c r="X10439" s="146"/>
      <c r="Y10439" s="146"/>
      <c r="Z10439" s="199"/>
      <c r="AA10439" s="146"/>
      <c r="AB10439" s="148"/>
    </row>
    <row r="10440" spans="4:28" x14ac:dyDescent="0.2">
      <c r="D10440" s="144"/>
      <c r="G10440" s="147"/>
      <c r="X10440" s="146"/>
      <c r="Y10440" s="146"/>
      <c r="Z10440" s="199"/>
      <c r="AA10440" s="146"/>
      <c r="AB10440" s="148"/>
    </row>
    <row r="10441" spans="4:28" x14ac:dyDescent="0.2">
      <c r="D10441" s="144"/>
      <c r="G10441" s="147"/>
      <c r="X10441" s="146"/>
      <c r="Y10441" s="146"/>
      <c r="Z10441" s="199"/>
      <c r="AA10441" s="146"/>
      <c r="AB10441" s="148"/>
    </row>
    <row r="10442" spans="4:28" x14ac:dyDescent="0.2">
      <c r="D10442" s="144"/>
      <c r="G10442" s="147"/>
      <c r="X10442" s="146"/>
      <c r="Y10442" s="146"/>
      <c r="Z10442" s="199"/>
      <c r="AA10442" s="146"/>
      <c r="AB10442" s="148"/>
    </row>
    <row r="10443" spans="4:28" x14ac:dyDescent="0.2">
      <c r="D10443" s="144"/>
      <c r="G10443" s="147"/>
      <c r="X10443" s="146"/>
      <c r="Y10443" s="146"/>
      <c r="Z10443" s="199"/>
      <c r="AA10443" s="146"/>
      <c r="AB10443" s="148"/>
    </row>
    <row r="10444" spans="4:28" x14ac:dyDescent="0.2">
      <c r="D10444" s="144"/>
      <c r="G10444" s="147"/>
      <c r="X10444" s="146"/>
      <c r="Y10444" s="146"/>
      <c r="Z10444" s="199"/>
      <c r="AA10444" s="146"/>
      <c r="AB10444" s="148"/>
    </row>
    <row r="10445" spans="4:28" x14ac:dyDescent="0.2">
      <c r="D10445" s="144"/>
      <c r="G10445" s="147"/>
      <c r="X10445" s="146"/>
      <c r="Y10445" s="146"/>
      <c r="Z10445" s="199"/>
      <c r="AA10445" s="146"/>
      <c r="AB10445" s="148"/>
    </row>
    <row r="10446" spans="4:28" x14ac:dyDescent="0.2">
      <c r="D10446" s="144"/>
      <c r="G10446" s="147"/>
      <c r="X10446" s="146"/>
      <c r="Y10446" s="146"/>
      <c r="Z10446" s="199"/>
      <c r="AA10446" s="146"/>
      <c r="AB10446" s="148"/>
    </row>
    <row r="10447" spans="4:28" x14ac:dyDescent="0.2">
      <c r="D10447" s="144"/>
      <c r="G10447" s="147"/>
      <c r="X10447" s="146"/>
      <c r="Y10447" s="146"/>
      <c r="Z10447" s="199"/>
      <c r="AA10447" s="146"/>
      <c r="AB10447" s="148"/>
    </row>
    <row r="10448" spans="4:28" x14ac:dyDescent="0.2">
      <c r="D10448" s="144"/>
      <c r="G10448" s="147"/>
      <c r="X10448" s="146"/>
      <c r="Y10448" s="146"/>
      <c r="Z10448" s="199"/>
      <c r="AA10448" s="146"/>
      <c r="AB10448" s="148"/>
    </row>
    <row r="10449" spans="4:28" x14ac:dyDescent="0.2">
      <c r="D10449" s="144"/>
      <c r="G10449" s="147"/>
      <c r="X10449" s="146"/>
      <c r="Y10449" s="146"/>
      <c r="Z10449" s="199"/>
      <c r="AA10449" s="146"/>
      <c r="AB10449" s="148"/>
    </row>
    <row r="10450" spans="4:28" x14ac:dyDescent="0.2">
      <c r="D10450" s="144"/>
      <c r="G10450" s="147"/>
      <c r="X10450" s="146"/>
      <c r="Y10450" s="146"/>
      <c r="Z10450" s="199"/>
      <c r="AA10450" s="146"/>
      <c r="AB10450" s="148"/>
    </row>
    <row r="10451" spans="4:28" x14ac:dyDescent="0.2">
      <c r="D10451" s="144"/>
      <c r="G10451" s="147"/>
      <c r="X10451" s="146"/>
      <c r="Y10451" s="146"/>
      <c r="Z10451" s="199"/>
      <c r="AA10451" s="146"/>
      <c r="AB10451" s="148"/>
    </row>
    <row r="10452" spans="4:28" x14ac:dyDescent="0.2">
      <c r="D10452" s="144"/>
      <c r="G10452" s="147"/>
      <c r="X10452" s="146"/>
      <c r="Y10452" s="146"/>
      <c r="Z10452" s="199"/>
      <c r="AA10452" s="146"/>
      <c r="AB10452" s="148"/>
    </row>
    <row r="10453" spans="4:28" x14ac:dyDescent="0.2">
      <c r="D10453" s="144"/>
      <c r="G10453" s="147"/>
      <c r="X10453" s="146"/>
      <c r="Y10453" s="146"/>
      <c r="Z10453" s="199"/>
      <c r="AA10453" s="146"/>
      <c r="AB10453" s="148"/>
    </row>
    <row r="10454" spans="4:28" x14ac:dyDescent="0.2">
      <c r="D10454" s="144"/>
      <c r="G10454" s="147"/>
      <c r="X10454" s="146"/>
      <c r="Y10454" s="146"/>
      <c r="Z10454" s="199"/>
      <c r="AA10454" s="146"/>
      <c r="AB10454" s="148"/>
    </row>
    <row r="10455" spans="4:28" x14ac:dyDescent="0.2">
      <c r="D10455" s="144"/>
      <c r="G10455" s="147"/>
      <c r="X10455" s="146"/>
      <c r="Y10455" s="146"/>
      <c r="Z10455" s="199"/>
      <c r="AA10455" s="146"/>
      <c r="AB10455" s="148"/>
    </row>
    <row r="10456" spans="4:28" x14ac:dyDescent="0.2">
      <c r="D10456" s="144"/>
      <c r="G10456" s="147"/>
      <c r="X10456" s="146"/>
      <c r="Y10456" s="146"/>
      <c r="Z10456" s="199"/>
      <c r="AA10456" s="146"/>
      <c r="AB10456" s="148"/>
    </row>
    <row r="10457" spans="4:28" x14ac:dyDescent="0.2">
      <c r="D10457" s="144"/>
      <c r="G10457" s="147"/>
      <c r="X10457" s="146"/>
      <c r="Y10457" s="146"/>
      <c r="Z10457" s="199"/>
      <c r="AA10457" s="146"/>
      <c r="AB10457" s="148"/>
    </row>
    <row r="10458" spans="4:28" x14ac:dyDescent="0.2">
      <c r="D10458" s="144"/>
      <c r="G10458" s="147"/>
      <c r="X10458" s="146"/>
      <c r="Y10458" s="146"/>
      <c r="Z10458" s="199"/>
      <c r="AA10458" s="146"/>
      <c r="AB10458" s="148"/>
    </row>
    <row r="10459" spans="4:28" x14ac:dyDescent="0.2">
      <c r="D10459" s="144"/>
      <c r="G10459" s="147"/>
      <c r="X10459" s="146"/>
      <c r="Y10459" s="146"/>
      <c r="Z10459" s="199"/>
      <c r="AA10459" s="146"/>
      <c r="AB10459" s="148"/>
    </row>
    <row r="10460" spans="4:28" x14ac:dyDescent="0.2">
      <c r="D10460" s="144"/>
      <c r="G10460" s="147"/>
      <c r="X10460" s="146"/>
      <c r="Y10460" s="146"/>
      <c r="Z10460" s="199"/>
      <c r="AA10460" s="146"/>
      <c r="AB10460" s="148"/>
    </row>
    <row r="10461" spans="4:28" x14ac:dyDescent="0.2">
      <c r="D10461" s="144"/>
      <c r="G10461" s="147"/>
      <c r="X10461" s="146"/>
      <c r="Y10461" s="146"/>
      <c r="Z10461" s="199"/>
      <c r="AA10461" s="146"/>
      <c r="AB10461" s="148"/>
    </row>
    <row r="10462" spans="4:28" x14ac:dyDescent="0.2">
      <c r="D10462" s="144"/>
      <c r="G10462" s="147"/>
      <c r="X10462" s="146"/>
      <c r="Y10462" s="146"/>
      <c r="Z10462" s="199"/>
      <c r="AA10462" s="146"/>
      <c r="AB10462" s="148"/>
    </row>
    <row r="10463" spans="4:28" x14ac:dyDescent="0.2">
      <c r="D10463" s="144"/>
      <c r="G10463" s="147"/>
      <c r="X10463" s="146"/>
      <c r="Y10463" s="146"/>
      <c r="Z10463" s="199"/>
      <c r="AA10463" s="146"/>
      <c r="AB10463" s="148"/>
    </row>
    <row r="10464" spans="4:28" x14ac:dyDescent="0.2">
      <c r="D10464" s="144"/>
      <c r="G10464" s="147"/>
      <c r="X10464" s="146"/>
      <c r="Y10464" s="146"/>
      <c r="Z10464" s="199"/>
      <c r="AA10464" s="146"/>
      <c r="AB10464" s="148"/>
    </row>
    <row r="10465" spans="4:28" x14ac:dyDescent="0.2">
      <c r="D10465" s="144"/>
      <c r="G10465" s="147"/>
      <c r="X10465" s="146"/>
      <c r="Y10465" s="146"/>
      <c r="Z10465" s="199"/>
      <c r="AA10465" s="146"/>
      <c r="AB10465" s="148"/>
    </row>
    <row r="10466" spans="4:28" x14ac:dyDescent="0.2">
      <c r="D10466" s="144"/>
      <c r="G10466" s="147"/>
      <c r="X10466" s="146"/>
      <c r="Y10466" s="146"/>
      <c r="Z10466" s="199"/>
      <c r="AA10466" s="146"/>
      <c r="AB10466" s="148"/>
    </row>
    <row r="10467" spans="4:28" x14ac:dyDescent="0.2">
      <c r="D10467" s="144"/>
      <c r="G10467" s="147"/>
      <c r="X10467" s="146"/>
      <c r="Y10467" s="146"/>
      <c r="Z10467" s="199"/>
      <c r="AA10467" s="146"/>
      <c r="AB10467" s="148"/>
    </row>
    <row r="10468" spans="4:28" x14ac:dyDescent="0.2">
      <c r="D10468" s="144"/>
      <c r="G10468" s="147"/>
      <c r="X10468" s="146"/>
      <c r="Y10468" s="146"/>
      <c r="Z10468" s="199"/>
      <c r="AA10468" s="146"/>
      <c r="AB10468" s="148"/>
    </row>
    <row r="10469" spans="4:28" x14ac:dyDescent="0.2">
      <c r="D10469" s="144"/>
      <c r="G10469" s="147"/>
      <c r="X10469" s="146"/>
      <c r="Y10469" s="146"/>
      <c r="Z10469" s="199"/>
      <c r="AA10469" s="146"/>
      <c r="AB10469" s="148"/>
    </row>
    <row r="10470" spans="4:28" x14ac:dyDescent="0.2">
      <c r="D10470" s="144"/>
      <c r="G10470" s="147"/>
      <c r="X10470" s="146"/>
      <c r="Y10470" s="146"/>
      <c r="Z10470" s="199"/>
      <c r="AA10470" s="146"/>
      <c r="AB10470" s="148"/>
    </row>
    <row r="10471" spans="4:28" x14ac:dyDescent="0.2">
      <c r="D10471" s="144"/>
      <c r="G10471" s="147"/>
      <c r="X10471" s="146"/>
      <c r="Y10471" s="146"/>
      <c r="Z10471" s="199"/>
      <c r="AA10471" s="146"/>
      <c r="AB10471" s="148"/>
    </row>
    <row r="10472" spans="4:28" x14ac:dyDescent="0.2">
      <c r="D10472" s="144"/>
      <c r="G10472" s="147"/>
      <c r="X10472" s="146"/>
      <c r="Y10472" s="146"/>
      <c r="Z10472" s="199"/>
      <c r="AA10472" s="146"/>
      <c r="AB10472" s="148"/>
    </row>
    <row r="10473" spans="4:28" x14ac:dyDescent="0.2">
      <c r="D10473" s="144"/>
      <c r="G10473" s="147"/>
      <c r="X10473" s="146"/>
      <c r="Y10473" s="146"/>
      <c r="Z10473" s="199"/>
      <c r="AA10473" s="146"/>
      <c r="AB10473" s="148"/>
    </row>
    <row r="10474" spans="4:28" x14ac:dyDescent="0.2">
      <c r="D10474" s="144"/>
      <c r="G10474" s="147"/>
      <c r="X10474" s="146"/>
      <c r="Y10474" s="146"/>
      <c r="Z10474" s="199"/>
      <c r="AA10474" s="146"/>
      <c r="AB10474" s="148"/>
    </row>
    <row r="10475" spans="4:28" x14ac:dyDescent="0.2">
      <c r="D10475" s="144"/>
      <c r="G10475" s="147"/>
      <c r="X10475" s="146"/>
      <c r="Y10475" s="146"/>
      <c r="Z10475" s="199"/>
      <c r="AA10475" s="146"/>
      <c r="AB10475" s="148"/>
    </row>
    <row r="10476" spans="4:28" x14ac:dyDescent="0.2">
      <c r="D10476" s="144"/>
      <c r="G10476" s="147"/>
      <c r="X10476" s="146"/>
      <c r="Y10476" s="146"/>
      <c r="Z10476" s="199"/>
      <c r="AA10476" s="146"/>
      <c r="AB10476" s="148"/>
    </row>
    <row r="10477" spans="4:28" x14ac:dyDescent="0.2">
      <c r="D10477" s="144"/>
      <c r="G10477" s="147"/>
      <c r="X10477" s="146"/>
      <c r="Y10477" s="146"/>
      <c r="Z10477" s="199"/>
      <c r="AA10477" s="146"/>
      <c r="AB10477" s="148"/>
    </row>
    <row r="10478" spans="4:28" x14ac:dyDescent="0.2">
      <c r="D10478" s="144"/>
      <c r="G10478" s="147"/>
      <c r="X10478" s="146"/>
      <c r="Y10478" s="146"/>
      <c r="Z10478" s="199"/>
      <c r="AA10478" s="146"/>
      <c r="AB10478" s="148"/>
    </row>
    <row r="10479" spans="4:28" x14ac:dyDescent="0.2">
      <c r="D10479" s="144"/>
      <c r="G10479" s="147"/>
      <c r="X10479" s="146"/>
      <c r="Y10479" s="146"/>
      <c r="Z10479" s="199"/>
      <c r="AA10479" s="146"/>
      <c r="AB10479" s="148"/>
    </row>
    <row r="10480" spans="4:28" x14ac:dyDescent="0.2">
      <c r="D10480" s="144"/>
      <c r="G10480" s="147"/>
      <c r="X10480" s="146"/>
      <c r="Y10480" s="146"/>
      <c r="Z10480" s="199"/>
      <c r="AA10480" s="146"/>
      <c r="AB10480" s="148"/>
    </row>
    <row r="10481" spans="4:28" x14ac:dyDescent="0.2">
      <c r="D10481" s="144"/>
      <c r="G10481" s="147"/>
      <c r="X10481" s="146"/>
      <c r="Y10481" s="146"/>
      <c r="Z10481" s="199"/>
      <c r="AA10481" s="146"/>
      <c r="AB10481" s="148"/>
    </row>
    <row r="10482" spans="4:28" x14ac:dyDescent="0.2">
      <c r="D10482" s="144"/>
      <c r="G10482" s="147"/>
      <c r="X10482" s="146"/>
      <c r="Y10482" s="146"/>
      <c r="Z10482" s="199"/>
      <c r="AA10482" s="146"/>
      <c r="AB10482" s="148"/>
    </row>
    <row r="10483" spans="4:28" x14ac:dyDescent="0.2">
      <c r="D10483" s="144"/>
      <c r="G10483" s="147"/>
      <c r="X10483" s="146"/>
      <c r="Y10483" s="146"/>
      <c r="Z10483" s="199"/>
      <c r="AA10483" s="146"/>
      <c r="AB10483" s="148"/>
    </row>
    <row r="10484" spans="4:28" x14ac:dyDescent="0.2">
      <c r="D10484" s="144"/>
      <c r="G10484" s="147"/>
      <c r="X10484" s="146"/>
      <c r="Y10484" s="146"/>
      <c r="Z10484" s="199"/>
      <c r="AA10484" s="146"/>
      <c r="AB10484" s="148"/>
    </row>
    <row r="10485" spans="4:28" x14ac:dyDescent="0.2">
      <c r="D10485" s="144"/>
      <c r="G10485" s="147"/>
      <c r="X10485" s="146"/>
      <c r="Y10485" s="146"/>
      <c r="Z10485" s="199"/>
      <c r="AA10485" s="146"/>
      <c r="AB10485" s="148"/>
    </row>
    <row r="10486" spans="4:28" x14ac:dyDescent="0.2">
      <c r="D10486" s="144"/>
      <c r="G10486" s="147"/>
      <c r="X10486" s="146"/>
      <c r="Y10486" s="146"/>
      <c r="Z10486" s="199"/>
      <c r="AA10486" s="146"/>
      <c r="AB10486" s="148"/>
    </row>
    <row r="10487" spans="4:28" x14ac:dyDescent="0.2">
      <c r="D10487" s="144"/>
      <c r="G10487" s="147"/>
      <c r="X10487" s="146"/>
      <c r="Y10487" s="146"/>
      <c r="Z10487" s="199"/>
      <c r="AA10487" s="146"/>
      <c r="AB10487" s="148"/>
    </row>
    <row r="10488" spans="4:28" x14ac:dyDescent="0.2">
      <c r="D10488" s="144"/>
      <c r="G10488" s="147"/>
      <c r="X10488" s="146"/>
      <c r="Y10488" s="146"/>
      <c r="Z10488" s="199"/>
      <c r="AA10488" s="146"/>
      <c r="AB10488" s="148"/>
    </row>
    <row r="10489" spans="4:28" x14ac:dyDescent="0.2">
      <c r="D10489" s="144"/>
      <c r="G10489" s="147"/>
      <c r="X10489" s="146"/>
      <c r="Y10489" s="146"/>
      <c r="Z10489" s="199"/>
      <c r="AA10489" s="146"/>
      <c r="AB10489" s="148"/>
    </row>
    <row r="10490" spans="4:28" x14ac:dyDescent="0.2">
      <c r="D10490" s="144"/>
      <c r="G10490" s="147"/>
      <c r="X10490" s="146"/>
      <c r="Y10490" s="146"/>
      <c r="Z10490" s="199"/>
      <c r="AA10490" s="146"/>
      <c r="AB10490" s="148"/>
    </row>
    <row r="10491" spans="4:28" x14ac:dyDescent="0.2">
      <c r="D10491" s="144"/>
      <c r="G10491" s="147"/>
      <c r="X10491" s="146"/>
      <c r="Y10491" s="146"/>
      <c r="Z10491" s="199"/>
      <c r="AA10491" s="146"/>
      <c r="AB10491" s="148"/>
    </row>
    <row r="10492" spans="4:28" x14ac:dyDescent="0.2">
      <c r="D10492" s="144"/>
      <c r="G10492" s="147"/>
      <c r="X10492" s="146"/>
      <c r="Y10492" s="146"/>
      <c r="Z10492" s="199"/>
      <c r="AA10492" s="146"/>
      <c r="AB10492" s="148"/>
    </row>
    <row r="10493" spans="4:28" x14ac:dyDescent="0.2">
      <c r="D10493" s="144"/>
      <c r="G10493" s="147"/>
      <c r="X10493" s="146"/>
      <c r="Y10493" s="146"/>
      <c r="Z10493" s="199"/>
      <c r="AA10493" s="146"/>
      <c r="AB10493" s="148"/>
    </row>
    <row r="10494" spans="4:28" x14ac:dyDescent="0.2">
      <c r="D10494" s="144"/>
      <c r="G10494" s="147"/>
      <c r="X10494" s="146"/>
      <c r="Y10494" s="146"/>
      <c r="Z10494" s="199"/>
      <c r="AA10494" s="146"/>
      <c r="AB10494" s="148"/>
    </row>
    <row r="10495" spans="4:28" x14ac:dyDescent="0.2">
      <c r="D10495" s="144"/>
      <c r="G10495" s="147"/>
      <c r="X10495" s="146"/>
      <c r="Y10495" s="146"/>
      <c r="Z10495" s="199"/>
      <c r="AA10495" s="146"/>
      <c r="AB10495" s="148"/>
    </row>
    <row r="10496" spans="4:28" x14ac:dyDescent="0.2">
      <c r="D10496" s="144"/>
      <c r="G10496" s="147"/>
      <c r="X10496" s="146"/>
      <c r="Y10496" s="146"/>
      <c r="Z10496" s="199"/>
      <c r="AA10496" s="146"/>
      <c r="AB10496" s="148"/>
    </row>
    <row r="10497" spans="4:28" x14ac:dyDescent="0.2">
      <c r="D10497" s="144"/>
      <c r="G10497" s="147"/>
      <c r="X10497" s="146"/>
      <c r="Y10497" s="146"/>
      <c r="Z10497" s="199"/>
      <c r="AA10497" s="146"/>
      <c r="AB10497" s="148"/>
    </row>
    <row r="10498" spans="4:28" x14ac:dyDescent="0.2">
      <c r="D10498" s="144"/>
      <c r="G10498" s="147"/>
      <c r="X10498" s="146"/>
      <c r="Y10498" s="146"/>
      <c r="Z10498" s="199"/>
      <c r="AA10498" s="146"/>
      <c r="AB10498" s="148"/>
    </row>
    <row r="10499" spans="4:28" x14ac:dyDescent="0.2">
      <c r="D10499" s="144"/>
      <c r="G10499" s="147"/>
      <c r="X10499" s="146"/>
      <c r="Y10499" s="146"/>
      <c r="Z10499" s="199"/>
      <c r="AA10499" s="146"/>
      <c r="AB10499" s="148"/>
    </row>
    <row r="10500" spans="4:28" x14ac:dyDescent="0.2">
      <c r="D10500" s="144"/>
      <c r="G10500" s="147"/>
      <c r="X10500" s="146"/>
      <c r="Y10500" s="146"/>
      <c r="Z10500" s="199"/>
      <c r="AA10500" s="146"/>
      <c r="AB10500" s="148"/>
    </row>
    <row r="10501" spans="4:28" x14ac:dyDescent="0.2">
      <c r="D10501" s="144"/>
      <c r="G10501" s="147"/>
      <c r="X10501" s="146"/>
      <c r="Y10501" s="146"/>
      <c r="Z10501" s="199"/>
      <c r="AA10501" s="146"/>
      <c r="AB10501" s="148"/>
    </row>
    <row r="10502" spans="4:28" x14ac:dyDescent="0.2">
      <c r="D10502" s="144"/>
      <c r="G10502" s="147"/>
      <c r="X10502" s="146"/>
      <c r="Y10502" s="146"/>
      <c r="Z10502" s="199"/>
      <c r="AA10502" s="146"/>
      <c r="AB10502" s="148"/>
    </row>
    <row r="10503" spans="4:28" x14ac:dyDescent="0.2">
      <c r="D10503" s="144"/>
      <c r="G10503" s="147"/>
      <c r="X10503" s="146"/>
      <c r="Y10503" s="146"/>
      <c r="Z10503" s="199"/>
      <c r="AA10503" s="146"/>
      <c r="AB10503" s="148"/>
    </row>
    <row r="10504" spans="4:28" x14ac:dyDescent="0.2">
      <c r="D10504" s="144"/>
      <c r="G10504" s="147"/>
      <c r="X10504" s="146"/>
      <c r="Y10504" s="146"/>
      <c r="Z10504" s="199"/>
      <c r="AA10504" s="146"/>
      <c r="AB10504" s="148"/>
    </row>
    <row r="10505" spans="4:28" x14ac:dyDescent="0.2">
      <c r="D10505" s="144"/>
      <c r="G10505" s="147"/>
      <c r="X10505" s="146"/>
      <c r="Y10505" s="146"/>
      <c r="Z10505" s="199"/>
      <c r="AA10505" s="146"/>
      <c r="AB10505" s="148"/>
    </row>
    <row r="10506" spans="4:28" x14ac:dyDescent="0.2">
      <c r="D10506" s="144"/>
      <c r="G10506" s="147"/>
      <c r="X10506" s="146"/>
      <c r="Y10506" s="146"/>
      <c r="Z10506" s="199"/>
      <c r="AA10506" s="146"/>
      <c r="AB10506" s="148"/>
    </row>
    <row r="10507" spans="4:28" x14ac:dyDescent="0.2">
      <c r="D10507" s="144"/>
      <c r="G10507" s="147"/>
      <c r="X10507" s="146"/>
      <c r="Y10507" s="146"/>
      <c r="Z10507" s="199"/>
      <c r="AA10507" s="146"/>
      <c r="AB10507" s="148"/>
    </row>
    <row r="10508" spans="4:28" x14ac:dyDescent="0.2">
      <c r="D10508" s="144"/>
      <c r="G10508" s="147"/>
      <c r="X10508" s="146"/>
      <c r="Y10508" s="146"/>
      <c r="Z10508" s="199"/>
      <c r="AA10508" s="146"/>
      <c r="AB10508" s="148"/>
    </row>
    <row r="10509" spans="4:28" x14ac:dyDescent="0.2">
      <c r="D10509" s="144"/>
      <c r="G10509" s="147"/>
      <c r="X10509" s="146"/>
      <c r="Y10509" s="146"/>
      <c r="Z10509" s="199"/>
      <c r="AA10509" s="146"/>
      <c r="AB10509" s="148"/>
    </row>
    <row r="10510" spans="4:28" x14ac:dyDescent="0.2">
      <c r="D10510" s="144"/>
      <c r="G10510" s="147"/>
      <c r="X10510" s="146"/>
      <c r="Y10510" s="146"/>
      <c r="Z10510" s="199"/>
      <c r="AA10510" s="146"/>
      <c r="AB10510" s="148"/>
    </row>
    <row r="10511" spans="4:28" x14ac:dyDescent="0.2">
      <c r="D10511" s="144"/>
      <c r="G10511" s="147"/>
      <c r="X10511" s="146"/>
      <c r="Y10511" s="146"/>
      <c r="Z10511" s="199"/>
      <c r="AA10511" s="146"/>
      <c r="AB10511" s="148"/>
    </row>
    <row r="10512" spans="4:28" x14ac:dyDescent="0.2">
      <c r="D10512" s="144"/>
      <c r="G10512" s="147"/>
      <c r="X10512" s="146"/>
      <c r="Y10512" s="146"/>
      <c r="Z10512" s="199"/>
      <c r="AA10512" s="146"/>
      <c r="AB10512" s="148"/>
    </row>
    <row r="10513" spans="4:28" x14ac:dyDescent="0.2">
      <c r="D10513" s="144"/>
      <c r="G10513" s="147"/>
      <c r="X10513" s="146"/>
      <c r="Y10513" s="146"/>
      <c r="Z10513" s="199"/>
      <c r="AA10513" s="146"/>
      <c r="AB10513" s="148"/>
    </row>
    <row r="10514" spans="4:28" x14ac:dyDescent="0.2">
      <c r="D10514" s="144"/>
      <c r="G10514" s="147"/>
      <c r="X10514" s="146"/>
      <c r="Y10514" s="146"/>
      <c r="Z10514" s="199"/>
      <c r="AA10514" s="146"/>
      <c r="AB10514" s="148"/>
    </row>
    <row r="10515" spans="4:28" x14ac:dyDescent="0.2">
      <c r="D10515" s="144"/>
      <c r="G10515" s="147"/>
      <c r="X10515" s="146"/>
      <c r="Y10515" s="146"/>
      <c r="Z10515" s="199"/>
      <c r="AA10515" s="146"/>
      <c r="AB10515" s="148"/>
    </row>
    <row r="10516" spans="4:28" x14ac:dyDescent="0.2">
      <c r="D10516" s="144"/>
      <c r="G10516" s="147"/>
      <c r="X10516" s="146"/>
      <c r="Y10516" s="146"/>
      <c r="Z10516" s="199"/>
      <c r="AA10516" s="146"/>
      <c r="AB10516" s="148"/>
    </row>
    <row r="10517" spans="4:28" x14ac:dyDescent="0.2">
      <c r="D10517" s="144"/>
      <c r="G10517" s="147"/>
      <c r="X10517" s="146"/>
      <c r="Y10517" s="146"/>
      <c r="Z10517" s="199"/>
      <c r="AA10517" s="146"/>
      <c r="AB10517" s="148"/>
    </row>
    <row r="10518" spans="4:28" x14ac:dyDescent="0.2">
      <c r="D10518" s="144"/>
      <c r="G10518" s="147"/>
      <c r="X10518" s="146"/>
      <c r="Y10518" s="146"/>
      <c r="Z10518" s="199"/>
      <c r="AA10518" s="146"/>
      <c r="AB10518" s="148"/>
    </row>
    <row r="10519" spans="4:28" x14ac:dyDescent="0.2">
      <c r="D10519" s="144"/>
      <c r="G10519" s="147"/>
      <c r="X10519" s="146"/>
      <c r="Y10519" s="146"/>
      <c r="Z10519" s="199"/>
      <c r="AA10519" s="146"/>
      <c r="AB10519" s="148"/>
    </row>
    <row r="10520" spans="4:28" x14ac:dyDescent="0.2">
      <c r="D10520" s="144"/>
      <c r="G10520" s="147"/>
      <c r="X10520" s="146"/>
      <c r="Y10520" s="146"/>
      <c r="Z10520" s="199"/>
      <c r="AA10520" s="146"/>
      <c r="AB10520" s="148"/>
    </row>
    <row r="10521" spans="4:28" x14ac:dyDescent="0.2">
      <c r="D10521" s="144"/>
      <c r="G10521" s="147"/>
      <c r="X10521" s="146"/>
      <c r="Y10521" s="146"/>
      <c r="Z10521" s="199"/>
      <c r="AA10521" s="146"/>
      <c r="AB10521" s="148"/>
    </row>
    <row r="10522" spans="4:28" x14ac:dyDescent="0.2">
      <c r="D10522" s="144"/>
      <c r="G10522" s="147"/>
      <c r="X10522" s="146"/>
      <c r="Y10522" s="146"/>
      <c r="Z10522" s="199"/>
      <c r="AA10522" s="146"/>
      <c r="AB10522" s="148"/>
    </row>
    <row r="10523" spans="4:28" x14ac:dyDescent="0.2">
      <c r="D10523" s="144"/>
      <c r="G10523" s="147"/>
      <c r="X10523" s="146"/>
      <c r="Y10523" s="146"/>
      <c r="Z10523" s="199"/>
      <c r="AA10523" s="146"/>
      <c r="AB10523" s="148"/>
    </row>
    <row r="10524" spans="4:28" x14ac:dyDescent="0.2">
      <c r="D10524" s="144"/>
      <c r="G10524" s="147"/>
      <c r="X10524" s="146"/>
      <c r="Y10524" s="146"/>
      <c r="Z10524" s="199"/>
      <c r="AA10524" s="146"/>
      <c r="AB10524" s="148"/>
    </row>
    <row r="10525" spans="4:28" x14ac:dyDescent="0.2">
      <c r="D10525" s="144"/>
      <c r="G10525" s="147"/>
      <c r="X10525" s="146"/>
      <c r="Y10525" s="146"/>
      <c r="Z10525" s="199"/>
      <c r="AA10525" s="146"/>
      <c r="AB10525" s="148"/>
    </row>
    <row r="10526" spans="4:28" x14ac:dyDescent="0.2">
      <c r="D10526" s="144"/>
      <c r="G10526" s="147"/>
      <c r="X10526" s="146"/>
      <c r="Y10526" s="146"/>
      <c r="Z10526" s="199"/>
      <c r="AA10526" s="146"/>
      <c r="AB10526" s="148"/>
    </row>
    <row r="10527" spans="4:28" x14ac:dyDescent="0.2">
      <c r="D10527" s="144"/>
      <c r="G10527" s="147"/>
      <c r="X10527" s="146"/>
      <c r="Y10527" s="146"/>
      <c r="Z10527" s="199"/>
      <c r="AA10527" s="146"/>
      <c r="AB10527" s="148"/>
    </row>
    <row r="10528" spans="4:28" x14ac:dyDescent="0.2">
      <c r="D10528" s="144"/>
      <c r="G10528" s="147"/>
      <c r="X10528" s="146"/>
      <c r="Y10528" s="146"/>
      <c r="Z10528" s="199"/>
      <c r="AA10528" s="146"/>
      <c r="AB10528" s="148"/>
    </row>
    <row r="10529" spans="4:28" x14ac:dyDescent="0.2">
      <c r="D10529" s="144"/>
      <c r="G10529" s="147"/>
      <c r="X10529" s="146"/>
      <c r="Y10529" s="146"/>
      <c r="Z10529" s="199"/>
      <c r="AA10529" s="146"/>
      <c r="AB10529" s="148"/>
    </row>
    <row r="10530" spans="4:28" x14ac:dyDescent="0.2">
      <c r="D10530" s="144"/>
      <c r="G10530" s="147"/>
      <c r="X10530" s="146"/>
      <c r="Y10530" s="146"/>
      <c r="Z10530" s="199"/>
      <c r="AA10530" s="146"/>
      <c r="AB10530" s="148"/>
    </row>
    <row r="10531" spans="4:28" x14ac:dyDescent="0.2">
      <c r="D10531" s="144"/>
      <c r="G10531" s="147"/>
      <c r="X10531" s="146"/>
      <c r="Y10531" s="146"/>
      <c r="Z10531" s="199"/>
      <c r="AA10531" s="146"/>
      <c r="AB10531" s="148"/>
    </row>
    <row r="10532" spans="4:28" x14ac:dyDescent="0.2">
      <c r="D10532" s="144"/>
      <c r="G10532" s="147"/>
      <c r="X10532" s="146"/>
      <c r="Y10532" s="146"/>
      <c r="Z10532" s="199"/>
      <c r="AA10532" s="146"/>
      <c r="AB10532" s="148"/>
    </row>
    <row r="10533" spans="4:28" x14ac:dyDescent="0.2">
      <c r="D10533" s="144"/>
      <c r="G10533" s="147"/>
      <c r="X10533" s="146"/>
      <c r="Y10533" s="146"/>
      <c r="Z10533" s="199"/>
      <c r="AA10533" s="146"/>
      <c r="AB10533" s="148"/>
    </row>
    <row r="10534" spans="4:28" x14ac:dyDescent="0.2">
      <c r="D10534" s="144"/>
      <c r="G10534" s="147"/>
      <c r="X10534" s="146"/>
      <c r="Y10534" s="146"/>
      <c r="Z10534" s="199"/>
      <c r="AA10534" s="146"/>
      <c r="AB10534" s="148"/>
    </row>
    <row r="10535" spans="4:28" x14ac:dyDescent="0.2">
      <c r="D10535" s="144"/>
      <c r="G10535" s="147"/>
      <c r="X10535" s="146"/>
      <c r="Y10535" s="146"/>
      <c r="Z10535" s="199"/>
      <c r="AA10535" s="146"/>
      <c r="AB10535" s="148"/>
    </row>
    <row r="10536" spans="4:28" x14ac:dyDescent="0.2">
      <c r="D10536" s="144"/>
      <c r="G10536" s="147"/>
      <c r="X10536" s="146"/>
      <c r="Y10536" s="146"/>
      <c r="Z10536" s="199"/>
      <c r="AA10536" s="146"/>
      <c r="AB10536" s="148"/>
    </row>
    <row r="10537" spans="4:28" x14ac:dyDescent="0.2">
      <c r="D10537" s="144"/>
      <c r="G10537" s="147"/>
      <c r="X10537" s="146"/>
      <c r="Y10537" s="146"/>
      <c r="Z10537" s="199"/>
      <c r="AA10537" s="146"/>
      <c r="AB10537" s="148"/>
    </row>
    <row r="10538" spans="4:28" x14ac:dyDescent="0.2">
      <c r="D10538" s="144"/>
      <c r="G10538" s="147"/>
      <c r="X10538" s="146"/>
      <c r="Y10538" s="146"/>
      <c r="Z10538" s="199"/>
      <c r="AA10538" s="146"/>
      <c r="AB10538" s="148"/>
    </row>
    <row r="10539" spans="4:28" x14ac:dyDescent="0.2">
      <c r="D10539" s="144"/>
      <c r="G10539" s="147"/>
      <c r="X10539" s="146"/>
      <c r="Y10539" s="146"/>
      <c r="Z10539" s="199"/>
      <c r="AA10539" s="146"/>
      <c r="AB10539" s="148"/>
    </row>
    <row r="10540" spans="4:28" x14ac:dyDescent="0.2">
      <c r="D10540" s="144"/>
      <c r="G10540" s="147"/>
      <c r="X10540" s="146"/>
      <c r="Y10540" s="146"/>
      <c r="Z10540" s="199"/>
      <c r="AA10540" s="146"/>
      <c r="AB10540" s="148"/>
    </row>
    <row r="10541" spans="4:28" x14ac:dyDescent="0.2">
      <c r="D10541" s="144"/>
      <c r="G10541" s="147"/>
      <c r="X10541" s="146"/>
      <c r="Y10541" s="146"/>
      <c r="Z10541" s="199"/>
      <c r="AA10541" s="146"/>
      <c r="AB10541" s="148"/>
    </row>
    <row r="10542" spans="4:28" x14ac:dyDescent="0.2">
      <c r="D10542" s="144"/>
      <c r="G10542" s="147"/>
      <c r="X10542" s="146"/>
      <c r="Y10542" s="146"/>
      <c r="Z10542" s="199"/>
      <c r="AA10542" s="146"/>
      <c r="AB10542" s="148"/>
    </row>
    <row r="10543" spans="4:28" x14ac:dyDescent="0.2">
      <c r="D10543" s="144"/>
      <c r="G10543" s="147"/>
      <c r="X10543" s="146"/>
      <c r="Y10543" s="146"/>
      <c r="Z10543" s="199"/>
      <c r="AA10543" s="146"/>
      <c r="AB10543" s="148"/>
    </row>
    <row r="10544" spans="4:28" x14ac:dyDescent="0.2">
      <c r="D10544" s="144"/>
      <c r="G10544" s="147"/>
      <c r="X10544" s="146"/>
      <c r="Y10544" s="146"/>
      <c r="Z10544" s="199"/>
      <c r="AA10544" s="146"/>
      <c r="AB10544" s="148"/>
    </row>
    <row r="10545" spans="4:28" x14ac:dyDescent="0.2">
      <c r="D10545" s="144"/>
      <c r="G10545" s="147"/>
      <c r="X10545" s="146"/>
      <c r="Y10545" s="146"/>
      <c r="Z10545" s="199"/>
      <c r="AA10545" s="146"/>
      <c r="AB10545" s="148"/>
    </row>
    <row r="10546" spans="4:28" x14ac:dyDescent="0.2">
      <c r="D10546" s="144"/>
      <c r="G10546" s="147"/>
      <c r="X10546" s="146"/>
      <c r="Y10546" s="146"/>
      <c r="Z10546" s="199"/>
      <c r="AA10546" s="146"/>
      <c r="AB10546" s="148"/>
    </row>
    <row r="10547" spans="4:28" x14ac:dyDescent="0.2">
      <c r="D10547" s="144"/>
      <c r="G10547" s="147"/>
      <c r="X10547" s="146"/>
      <c r="Y10547" s="146"/>
      <c r="Z10547" s="199"/>
      <c r="AA10547" s="146"/>
      <c r="AB10547" s="148"/>
    </row>
    <row r="10548" spans="4:28" x14ac:dyDescent="0.2">
      <c r="D10548" s="144"/>
      <c r="G10548" s="147"/>
      <c r="X10548" s="146"/>
      <c r="Y10548" s="146"/>
      <c r="Z10548" s="199"/>
      <c r="AA10548" s="146"/>
      <c r="AB10548" s="148"/>
    </row>
    <row r="10549" spans="4:28" x14ac:dyDescent="0.2">
      <c r="D10549" s="144"/>
      <c r="G10549" s="147"/>
      <c r="X10549" s="146"/>
      <c r="Y10549" s="146"/>
      <c r="Z10549" s="199"/>
      <c r="AA10549" s="146"/>
      <c r="AB10549" s="148"/>
    </row>
    <row r="10550" spans="4:28" x14ac:dyDescent="0.2">
      <c r="D10550" s="144"/>
      <c r="G10550" s="147"/>
      <c r="X10550" s="146"/>
      <c r="Y10550" s="146"/>
      <c r="Z10550" s="199"/>
      <c r="AA10550" s="146"/>
      <c r="AB10550" s="148"/>
    </row>
    <row r="10551" spans="4:28" x14ac:dyDescent="0.2">
      <c r="D10551" s="144"/>
      <c r="G10551" s="147"/>
      <c r="X10551" s="146"/>
      <c r="Y10551" s="146"/>
      <c r="Z10551" s="199"/>
      <c r="AA10551" s="146"/>
      <c r="AB10551" s="148"/>
    </row>
    <row r="10552" spans="4:28" x14ac:dyDescent="0.2">
      <c r="D10552" s="144"/>
      <c r="G10552" s="147"/>
      <c r="X10552" s="146"/>
      <c r="Y10552" s="146"/>
      <c r="Z10552" s="199"/>
      <c r="AA10552" s="146"/>
      <c r="AB10552" s="148"/>
    </row>
    <row r="10553" spans="4:28" x14ac:dyDescent="0.2">
      <c r="D10553" s="144"/>
      <c r="G10553" s="147"/>
      <c r="X10553" s="146"/>
      <c r="Y10553" s="146"/>
      <c r="Z10553" s="199"/>
      <c r="AA10553" s="146"/>
      <c r="AB10553" s="148"/>
    </row>
    <row r="10554" spans="4:28" x14ac:dyDescent="0.2">
      <c r="D10554" s="144"/>
      <c r="G10554" s="147"/>
      <c r="X10554" s="146"/>
      <c r="Y10554" s="146"/>
      <c r="Z10554" s="199"/>
      <c r="AA10554" s="146"/>
      <c r="AB10554" s="148"/>
    </row>
    <row r="10555" spans="4:28" x14ac:dyDescent="0.2">
      <c r="D10555" s="144"/>
      <c r="G10555" s="147"/>
      <c r="X10555" s="146"/>
      <c r="Y10555" s="146"/>
      <c r="Z10555" s="199"/>
      <c r="AA10555" s="146"/>
      <c r="AB10555" s="148"/>
    </row>
    <row r="10556" spans="4:28" x14ac:dyDescent="0.2">
      <c r="D10556" s="144"/>
      <c r="G10556" s="147"/>
      <c r="X10556" s="146"/>
      <c r="Y10556" s="146"/>
      <c r="Z10556" s="199"/>
      <c r="AA10556" s="146"/>
      <c r="AB10556" s="148"/>
    </row>
    <row r="10557" spans="4:28" x14ac:dyDescent="0.2">
      <c r="D10557" s="144"/>
      <c r="G10557" s="147"/>
      <c r="X10557" s="146"/>
      <c r="Y10557" s="146"/>
      <c r="Z10557" s="199"/>
      <c r="AA10557" s="146"/>
      <c r="AB10557" s="148"/>
    </row>
    <row r="10558" spans="4:28" x14ac:dyDescent="0.2">
      <c r="D10558" s="144"/>
      <c r="G10558" s="147"/>
      <c r="X10558" s="146"/>
      <c r="Y10558" s="146"/>
      <c r="Z10558" s="199"/>
      <c r="AA10558" s="146"/>
      <c r="AB10558" s="148"/>
    </row>
    <row r="10559" spans="4:28" x14ac:dyDescent="0.2">
      <c r="D10559" s="144"/>
      <c r="G10559" s="147"/>
      <c r="X10559" s="146"/>
      <c r="Y10559" s="146"/>
      <c r="Z10559" s="199"/>
      <c r="AA10559" s="146"/>
      <c r="AB10559" s="148"/>
    </row>
    <row r="10560" spans="4:28" x14ac:dyDescent="0.2">
      <c r="D10560" s="144"/>
      <c r="G10560" s="147"/>
      <c r="X10560" s="146"/>
      <c r="Y10560" s="146"/>
      <c r="Z10560" s="199"/>
      <c r="AA10560" s="146"/>
      <c r="AB10560" s="148"/>
    </row>
    <row r="10561" spans="4:28" x14ac:dyDescent="0.2">
      <c r="D10561" s="144"/>
      <c r="G10561" s="147"/>
      <c r="X10561" s="146"/>
      <c r="Y10561" s="146"/>
      <c r="Z10561" s="199"/>
      <c r="AA10561" s="146"/>
      <c r="AB10561" s="148"/>
    </row>
    <row r="10562" spans="4:28" x14ac:dyDescent="0.2">
      <c r="D10562" s="144"/>
      <c r="G10562" s="147"/>
      <c r="X10562" s="146"/>
      <c r="Y10562" s="146"/>
      <c r="Z10562" s="199"/>
      <c r="AA10562" s="146"/>
      <c r="AB10562" s="148"/>
    </row>
    <row r="10563" spans="4:28" x14ac:dyDescent="0.2">
      <c r="D10563" s="144"/>
      <c r="G10563" s="147"/>
      <c r="X10563" s="146"/>
      <c r="Y10563" s="146"/>
      <c r="Z10563" s="199"/>
      <c r="AA10563" s="146"/>
      <c r="AB10563" s="148"/>
    </row>
    <row r="10564" spans="4:28" x14ac:dyDescent="0.2">
      <c r="D10564" s="144"/>
      <c r="G10564" s="147"/>
      <c r="X10564" s="146"/>
      <c r="Y10564" s="146"/>
      <c r="Z10564" s="199"/>
      <c r="AA10564" s="146"/>
      <c r="AB10564" s="148"/>
    </row>
    <row r="10565" spans="4:28" x14ac:dyDescent="0.2">
      <c r="D10565" s="144"/>
      <c r="G10565" s="147"/>
      <c r="X10565" s="146"/>
      <c r="Y10565" s="146"/>
      <c r="Z10565" s="199"/>
      <c r="AA10565" s="146"/>
      <c r="AB10565" s="148"/>
    </row>
    <row r="10566" spans="4:28" x14ac:dyDescent="0.2">
      <c r="D10566" s="144"/>
      <c r="G10566" s="147"/>
      <c r="X10566" s="146"/>
      <c r="Y10566" s="146"/>
      <c r="Z10566" s="199"/>
      <c r="AA10566" s="146"/>
      <c r="AB10566" s="148"/>
    </row>
    <row r="10567" spans="4:28" x14ac:dyDescent="0.2">
      <c r="D10567" s="144"/>
      <c r="G10567" s="147"/>
      <c r="X10567" s="146"/>
      <c r="Y10567" s="146"/>
      <c r="Z10567" s="199"/>
      <c r="AA10567" s="146"/>
      <c r="AB10567" s="148"/>
    </row>
    <row r="10568" spans="4:28" x14ac:dyDescent="0.2">
      <c r="D10568" s="144"/>
      <c r="G10568" s="147"/>
      <c r="X10568" s="146"/>
      <c r="Y10568" s="146"/>
      <c r="Z10568" s="199"/>
      <c r="AA10568" s="146"/>
      <c r="AB10568" s="148"/>
    </row>
    <row r="10569" spans="4:28" x14ac:dyDescent="0.2">
      <c r="D10569" s="144"/>
      <c r="G10569" s="147"/>
      <c r="X10569" s="146"/>
      <c r="Y10569" s="146"/>
      <c r="Z10569" s="199"/>
      <c r="AA10569" s="146"/>
      <c r="AB10569" s="148"/>
    </row>
    <row r="10570" spans="4:28" x14ac:dyDescent="0.2">
      <c r="D10570" s="144"/>
      <c r="G10570" s="147"/>
      <c r="X10570" s="146"/>
      <c r="Y10570" s="146"/>
      <c r="Z10570" s="199"/>
      <c r="AA10570" s="146"/>
      <c r="AB10570" s="148"/>
    </row>
    <row r="10571" spans="4:28" x14ac:dyDescent="0.2">
      <c r="D10571" s="144"/>
      <c r="G10571" s="147"/>
      <c r="X10571" s="146"/>
      <c r="Y10571" s="146"/>
      <c r="Z10571" s="199"/>
      <c r="AA10571" s="146"/>
      <c r="AB10571" s="148"/>
    </row>
    <row r="10572" spans="4:28" x14ac:dyDescent="0.2">
      <c r="D10572" s="144"/>
      <c r="G10572" s="147"/>
      <c r="X10572" s="146"/>
      <c r="Y10572" s="146"/>
      <c r="Z10572" s="199"/>
      <c r="AA10572" s="146"/>
      <c r="AB10572" s="148"/>
    </row>
    <row r="10573" spans="4:28" x14ac:dyDescent="0.2">
      <c r="D10573" s="144"/>
      <c r="G10573" s="147"/>
      <c r="X10573" s="146"/>
      <c r="Y10573" s="146"/>
      <c r="Z10573" s="199"/>
      <c r="AA10573" s="146"/>
      <c r="AB10573" s="148"/>
    </row>
    <row r="10574" spans="4:28" x14ac:dyDescent="0.2">
      <c r="D10574" s="144"/>
      <c r="G10574" s="147"/>
      <c r="X10574" s="146"/>
      <c r="Y10574" s="146"/>
      <c r="Z10574" s="199"/>
      <c r="AA10574" s="146"/>
      <c r="AB10574" s="148"/>
    </row>
    <row r="10575" spans="4:28" x14ac:dyDescent="0.2">
      <c r="D10575" s="144"/>
      <c r="G10575" s="147"/>
      <c r="X10575" s="146"/>
      <c r="Y10575" s="146"/>
      <c r="Z10575" s="199"/>
      <c r="AA10575" s="146"/>
      <c r="AB10575" s="148"/>
    </row>
    <row r="10576" spans="4:28" x14ac:dyDescent="0.2">
      <c r="D10576" s="144"/>
      <c r="G10576" s="147"/>
      <c r="X10576" s="146"/>
      <c r="Y10576" s="146"/>
      <c r="Z10576" s="199"/>
      <c r="AA10576" s="146"/>
      <c r="AB10576" s="148"/>
    </row>
    <row r="10577" spans="4:28" x14ac:dyDescent="0.2">
      <c r="D10577" s="144"/>
      <c r="G10577" s="147"/>
      <c r="X10577" s="146"/>
      <c r="Y10577" s="146"/>
      <c r="Z10577" s="199"/>
      <c r="AA10577" s="146"/>
      <c r="AB10577" s="148"/>
    </row>
    <row r="10578" spans="4:28" x14ac:dyDescent="0.2">
      <c r="D10578" s="144"/>
      <c r="G10578" s="147"/>
      <c r="X10578" s="146"/>
      <c r="Y10578" s="146"/>
      <c r="Z10578" s="199"/>
      <c r="AA10578" s="146"/>
      <c r="AB10578" s="148"/>
    </row>
    <row r="10579" spans="4:28" x14ac:dyDescent="0.2">
      <c r="D10579" s="144"/>
      <c r="G10579" s="147"/>
      <c r="X10579" s="146"/>
      <c r="Y10579" s="146"/>
      <c r="Z10579" s="199"/>
      <c r="AA10579" s="146"/>
      <c r="AB10579" s="148"/>
    </row>
    <row r="10580" spans="4:28" x14ac:dyDescent="0.2">
      <c r="D10580" s="144"/>
      <c r="G10580" s="147"/>
      <c r="X10580" s="146"/>
      <c r="Y10580" s="146"/>
      <c r="Z10580" s="199"/>
      <c r="AA10580" s="146"/>
      <c r="AB10580" s="148"/>
    </row>
    <row r="10581" spans="4:28" x14ac:dyDescent="0.2">
      <c r="D10581" s="144"/>
      <c r="G10581" s="147"/>
      <c r="X10581" s="146"/>
      <c r="Y10581" s="146"/>
      <c r="Z10581" s="199"/>
      <c r="AA10581" s="146"/>
      <c r="AB10581" s="148"/>
    </row>
    <row r="10582" spans="4:28" x14ac:dyDescent="0.2">
      <c r="D10582" s="144"/>
      <c r="G10582" s="147"/>
      <c r="X10582" s="146"/>
      <c r="Y10582" s="146"/>
      <c r="Z10582" s="199"/>
      <c r="AA10582" s="146"/>
      <c r="AB10582" s="148"/>
    </row>
    <row r="10583" spans="4:28" x14ac:dyDescent="0.2">
      <c r="D10583" s="144"/>
      <c r="G10583" s="147"/>
      <c r="X10583" s="146"/>
      <c r="Y10583" s="146"/>
      <c r="Z10583" s="199"/>
      <c r="AA10583" s="146"/>
      <c r="AB10583" s="148"/>
    </row>
    <row r="10584" spans="4:28" x14ac:dyDescent="0.2">
      <c r="D10584" s="144"/>
      <c r="G10584" s="147"/>
      <c r="X10584" s="146"/>
      <c r="Y10584" s="146"/>
      <c r="Z10584" s="199"/>
      <c r="AA10584" s="146"/>
      <c r="AB10584" s="148"/>
    </row>
    <row r="10585" spans="4:28" x14ac:dyDescent="0.2">
      <c r="D10585" s="144"/>
      <c r="G10585" s="147"/>
      <c r="X10585" s="146"/>
      <c r="Y10585" s="146"/>
      <c r="Z10585" s="199"/>
      <c r="AA10585" s="146"/>
      <c r="AB10585" s="148"/>
    </row>
    <row r="10586" spans="4:28" x14ac:dyDescent="0.2">
      <c r="D10586" s="144"/>
      <c r="G10586" s="147"/>
      <c r="X10586" s="146"/>
      <c r="Y10586" s="146"/>
      <c r="Z10586" s="199"/>
      <c r="AA10586" s="146"/>
      <c r="AB10586" s="148"/>
    </row>
    <row r="10587" spans="4:28" x14ac:dyDescent="0.2">
      <c r="D10587" s="144"/>
      <c r="G10587" s="147"/>
      <c r="X10587" s="146"/>
      <c r="Y10587" s="146"/>
      <c r="Z10587" s="199"/>
      <c r="AA10587" s="146"/>
      <c r="AB10587" s="148"/>
    </row>
    <row r="10588" spans="4:28" x14ac:dyDescent="0.2">
      <c r="D10588" s="144"/>
      <c r="G10588" s="147"/>
      <c r="X10588" s="146"/>
      <c r="Y10588" s="146"/>
      <c r="Z10588" s="199"/>
      <c r="AA10588" s="146"/>
      <c r="AB10588" s="148"/>
    </row>
    <row r="10589" spans="4:28" x14ac:dyDescent="0.2">
      <c r="D10589" s="144"/>
      <c r="G10589" s="147"/>
      <c r="X10589" s="146"/>
      <c r="Y10589" s="146"/>
      <c r="Z10589" s="199"/>
      <c r="AA10589" s="146"/>
      <c r="AB10589" s="148"/>
    </row>
    <row r="10590" spans="4:28" x14ac:dyDescent="0.2">
      <c r="D10590" s="144"/>
      <c r="G10590" s="147"/>
      <c r="X10590" s="146"/>
      <c r="Y10590" s="146"/>
      <c r="Z10590" s="199"/>
      <c r="AA10590" s="146"/>
      <c r="AB10590" s="148"/>
    </row>
    <row r="10591" spans="4:28" x14ac:dyDescent="0.2">
      <c r="D10591" s="144"/>
      <c r="G10591" s="147"/>
      <c r="X10591" s="146"/>
      <c r="Y10591" s="146"/>
      <c r="Z10591" s="199"/>
      <c r="AA10591" s="146"/>
      <c r="AB10591" s="148"/>
    </row>
    <row r="10592" spans="4:28" x14ac:dyDescent="0.2">
      <c r="D10592" s="144"/>
      <c r="G10592" s="147"/>
      <c r="X10592" s="146"/>
      <c r="Y10592" s="146"/>
      <c r="Z10592" s="199"/>
      <c r="AA10592" s="146"/>
      <c r="AB10592" s="148"/>
    </row>
    <row r="10593" spans="4:28" x14ac:dyDescent="0.2">
      <c r="D10593" s="144"/>
      <c r="G10593" s="147"/>
      <c r="X10593" s="146"/>
      <c r="Y10593" s="146"/>
      <c r="Z10593" s="199"/>
      <c r="AA10593" s="146"/>
      <c r="AB10593" s="148"/>
    </row>
    <row r="10594" spans="4:28" x14ac:dyDescent="0.2">
      <c r="D10594" s="144"/>
      <c r="G10594" s="147"/>
      <c r="X10594" s="146"/>
      <c r="Y10594" s="146"/>
      <c r="Z10594" s="199"/>
      <c r="AA10594" s="146"/>
      <c r="AB10594" s="148"/>
    </row>
    <row r="10595" spans="4:28" x14ac:dyDescent="0.2">
      <c r="D10595" s="144"/>
      <c r="G10595" s="147"/>
      <c r="X10595" s="146"/>
      <c r="Y10595" s="146"/>
      <c r="Z10595" s="199"/>
      <c r="AA10595" s="146"/>
      <c r="AB10595" s="148"/>
    </row>
    <row r="10596" spans="4:28" x14ac:dyDescent="0.2">
      <c r="D10596" s="144"/>
      <c r="G10596" s="147"/>
      <c r="X10596" s="146"/>
      <c r="Y10596" s="146"/>
      <c r="Z10596" s="199"/>
      <c r="AA10596" s="146"/>
      <c r="AB10596" s="148"/>
    </row>
    <row r="10597" spans="4:28" x14ac:dyDescent="0.2">
      <c r="D10597" s="144"/>
      <c r="G10597" s="147"/>
      <c r="X10597" s="146"/>
      <c r="Y10597" s="146"/>
      <c r="Z10597" s="199"/>
      <c r="AA10597" s="146"/>
      <c r="AB10597" s="148"/>
    </row>
    <row r="10598" spans="4:28" x14ac:dyDescent="0.2">
      <c r="D10598" s="144"/>
      <c r="G10598" s="147"/>
      <c r="X10598" s="146"/>
      <c r="Y10598" s="146"/>
      <c r="Z10598" s="199"/>
      <c r="AA10598" s="146"/>
      <c r="AB10598" s="148"/>
    </row>
    <row r="10599" spans="4:28" x14ac:dyDescent="0.2">
      <c r="D10599" s="144"/>
      <c r="G10599" s="147"/>
      <c r="X10599" s="146"/>
      <c r="Y10599" s="146"/>
      <c r="Z10599" s="199"/>
      <c r="AA10599" s="146"/>
      <c r="AB10599" s="148"/>
    </row>
    <row r="10600" spans="4:28" x14ac:dyDescent="0.2">
      <c r="D10600" s="144"/>
      <c r="G10600" s="147"/>
      <c r="X10600" s="146"/>
      <c r="Y10600" s="146"/>
      <c r="Z10600" s="199"/>
      <c r="AA10600" s="146"/>
      <c r="AB10600" s="148"/>
    </row>
    <row r="10601" spans="4:28" x14ac:dyDescent="0.2">
      <c r="D10601" s="144"/>
      <c r="G10601" s="147"/>
      <c r="X10601" s="146"/>
      <c r="Y10601" s="146"/>
      <c r="Z10601" s="199"/>
      <c r="AA10601" s="146"/>
      <c r="AB10601" s="148"/>
    </row>
    <row r="10602" spans="4:28" x14ac:dyDescent="0.2">
      <c r="D10602" s="144"/>
      <c r="G10602" s="147"/>
      <c r="X10602" s="146"/>
      <c r="Y10602" s="146"/>
      <c r="Z10602" s="199"/>
      <c r="AA10602" s="146"/>
      <c r="AB10602" s="148"/>
    </row>
    <row r="10603" spans="4:28" x14ac:dyDescent="0.2">
      <c r="D10603" s="144"/>
      <c r="G10603" s="147"/>
      <c r="X10603" s="146"/>
      <c r="Y10603" s="146"/>
      <c r="Z10603" s="199"/>
      <c r="AA10603" s="146"/>
      <c r="AB10603" s="148"/>
    </row>
    <row r="10604" spans="4:28" x14ac:dyDescent="0.2">
      <c r="D10604" s="144"/>
      <c r="G10604" s="147"/>
      <c r="X10604" s="146"/>
      <c r="Y10604" s="146"/>
      <c r="Z10604" s="199"/>
      <c r="AA10604" s="146"/>
      <c r="AB10604" s="148"/>
    </row>
    <row r="10605" spans="4:28" x14ac:dyDescent="0.2">
      <c r="D10605" s="144"/>
      <c r="G10605" s="147"/>
      <c r="X10605" s="146"/>
      <c r="Y10605" s="146"/>
      <c r="Z10605" s="199"/>
      <c r="AA10605" s="146"/>
      <c r="AB10605" s="148"/>
    </row>
    <row r="10606" spans="4:28" x14ac:dyDescent="0.2">
      <c r="D10606" s="144"/>
      <c r="G10606" s="147"/>
      <c r="X10606" s="146"/>
      <c r="Y10606" s="146"/>
      <c r="Z10606" s="199"/>
      <c r="AA10606" s="146"/>
      <c r="AB10606" s="148"/>
    </row>
    <row r="10607" spans="4:28" x14ac:dyDescent="0.2">
      <c r="D10607" s="144"/>
      <c r="G10607" s="147"/>
      <c r="X10607" s="146"/>
      <c r="Y10607" s="146"/>
      <c r="Z10607" s="199"/>
      <c r="AA10607" s="146"/>
      <c r="AB10607" s="148"/>
    </row>
    <row r="10608" spans="4:28" x14ac:dyDescent="0.2">
      <c r="D10608" s="144"/>
      <c r="G10608" s="147"/>
      <c r="X10608" s="146"/>
      <c r="Y10608" s="146"/>
      <c r="Z10608" s="199"/>
      <c r="AA10608" s="146"/>
      <c r="AB10608" s="148"/>
    </row>
    <row r="10609" spans="4:28" x14ac:dyDescent="0.2">
      <c r="D10609" s="144"/>
      <c r="G10609" s="147"/>
      <c r="X10609" s="146"/>
      <c r="Y10609" s="146"/>
      <c r="Z10609" s="199"/>
      <c r="AA10609" s="146"/>
      <c r="AB10609" s="148"/>
    </row>
    <row r="10610" spans="4:28" x14ac:dyDescent="0.2">
      <c r="D10610" s="144"/>
      <c r="G10610" s="147"/>
      <c r="X10610" s="146"/>
      <c r="Y10610" s="146"/>
      <c r="Z10610" s="199"/>
      <c r="AA10610" s="146"/>
      <c r="AB10610" s="148"/>
    </row>
    <row r="10611" spans="4:28" x14ac:dyDescent="0.2">
      <c r="D10611" s="144"/>
      <c r="G10611" s="147"/>
      <c r="X10611" s="146"/>
      <c r="Y10611" s="146"/>
      <c r="Z10611" s="199"/>
      <c r="AA10611" s="146"/>
      <c r="AB10611" s="148"/>
    </row>
    <row r="10612" spans="4:28" x14ac:dyDescent="0.2">
      <c r="D10612" s="144"/>
      <c r="G10612" s="147"/>
      <c r="X10612" s="146"/>
      <c r="Y10612" s="146"/>
      <c r="Z10612" s="199"/>
      <c r="AA10612" s="146"/>
      <c r="AB10612" s="148"/>
    </row>
    <row r="10613" spans="4:28" x14ac:dyDescent="0.2">
      <c r="D10613" s="144"/>
      <c r="G10613" s="147"/>
      <c r="X10613" s="146"/>
      <c r="Y10613" s="146"/>
      <c r="Z10613" s="199"/>
      <c r="AA10613" s="146"/>
      <c r="AB10613" s="148"/>
    </row>
    <row r="10614" spans="4:28" x14ac:dyDescent="0.2">
      <c r="D10614" s="144"/>
      <c r="G10614" s="147"/>
      <c r="X10614" s="146"/>
      <c r="Y10614" s="146"/>
      <c r="Z10614" s="199"/>
      <c r="AA10614" s="146"/>
      <c r="AB10614" s="148"/>
    </row>
    <row r="10615" spans="4:28" x14ac:dyDescent="0.2">
      <c r="D10615" s="144"/>
      <c r="G10615" s="147"/>
      <c r="X10615" s="146"/>
      <c r="Y10615" s="146"/>
      <c r="Z10615" s="199"/>
      <c r="AA10615" s="146"/>
      <c r="AB10615" s="148"/>
    </row>
    <row r="10616" spans="4:28" x14ac:dyDescent="0.2">
      <c r="D10616" s="144"/>
      <c r="G10616" s="147"/>
      <c r="X10616" s="146"/>
      <c r="Y10616" s="146"/>
      <c r="Z10616" s="199"/>
      <c r="AA10616" s="146"/>
      <c r="AB10616" s="148"/>
    </row>
    <row r="10617" spans="4:28" x14ac:dyDescent="0.2">
      <c r="D10617" s="144"/>
      <c r="G10617" s="147"/>
      <c r="X10617" s="146"/>
      <c r="Y10617" s="146"/>
      <c r="Z10617" s="199"/>
      <c r="AA10617" s="146"/>
      <c r="AB10617" s="148"/>
    </row>
    <row r="10618" spans="4:28" x14ac:dyDescent="0.2">
      <c r="D10618" s="144"/>
      <c r="G10618" s="147"/>
      <c r="X10618" s="146"/>
      <c r="Y10618" s="146"/>
      <c r="Z10618" s="199"/>
      <c r="AA10618" s="146"/>
      <c r="AB10618" s="148"/>
    </row>
    <row r="10619" spans="4:28" x14ac:dyDescent="0.2">
      <c r="D10619" s="144"/>
      <c r="G10619" s="147"/>
      <c r="X10619" s="146"/>
      <c r="Y10619" s="146"/>
      <c r="Z10619" s="199"/>
      <c r="AA10619" s="146"/>
      <c r="AB10619" s="148"/>
    </row>
    <row r="10620" spans="4:28" x14ac:dyDescent="0.2">
      <c r="D10620" s="144"/>
      <c r="G10620" s="147"/>
      <c r="X10620" s="146"/>
      <c r="Y10620" s="146"/>
      <c r="Z10620" s="199"/>
      <c r="AA10620" s="146"/>
      <c r="AB10620" s="148"/>
    </row>
    <row r="10621" spans="4:28" x14ac:dyDescent="0.2">
      <c r="D10621" s="144"/>
      <c r="G10621" s="147"/>
      <c r="X10621" s="146"/>
      <c r="Y10621" s="146"/>
      <c r="Z10621" s="199"/>
      <c r="AA10621" s="146"/>
      <c r="AB10621" s="148"/>
    </row>
    <row r="10622" spans="4:28" x14ac:dyDescent="0.2">
      <c r="D10622" s="144"/>
      <c r="G10622" s="147"/>
      <c r="X10622" s="146"/>
      <c r="Y10622" s="146"/>
      <c r="Z10622" s="199"/>
      <c r="AA10622" s="146"/>
      <c r="AB10622" s="148"/>
    </row>
    <row r="10623" spans="4:28" x14ac:dyDescent="0.2">
      <c r="D10623" s="144"/>
      <c r="G10623" s="147"/>
      <c r="X10623" s="146"/>
      <c r="Y10623" s="146"/>
      <c r="Z10623" s="199"/>
      <c r="AA10623" s="146"/>
      <c r="AB10623" s="148"/>
    </row>
    <row r="10624" spans="4:28" x14ac:dyDescent="0.2">
      <c r="D10624" s="144"/>
      <c r="G10624" s="147"/>
      <c r="X10624" s="146"/>
      <c r="Y10624" s="146"/>
      <c r="Z10624" s="199"/>
      <c r="AA10624" s="146"/>
      <c r="AB10624" s="148"/>
    </row>
    <row r="10625" spans="4:28" x14ac:dyDescent="0.2">
      <c r="D10625" s="144"/>
      <c r="G10625" s="147"/>
      <c r="X10625" s="146"/>
      <c r="Y10625" s="146"/>
      <c r="Z10625" s="199"/>
      <c r="AA10625" s="146"/>
      <c r="AB10625" s="148"/>
    </row>
    <row r="10626" spans="4:28" x14ac:dyDescent="0.2">
      <c r="D10626" s="144"/>
      <c r="G10626" s="147"/>
      <c r="X10626" s="146"/>
      <c r="Y10626" s="146"/>
      <c r="Z10626" s="199"/>
      <c r="AA10626" s="146"/>
      <c r="AB10626" s="148"/>
    </row>
    <row r="10627" spans="4:28" x14ac:dyDescent="0.2">
      <c r="D10627" s="144"/>
      <c r="G10627" s="147"/>
      <c r="X10627" s="146"/>
      <c r="Y10627" s="146"/>
      <c r="Z10627" s="199"/>
      <c r="AA10627" s="146"/>
      <c r="AB10627" s="148"/>
    </row>
    <row r="10628" spans="4:28" x14ac:dyDescent="0.2">
      <c r="D10628" s="144"/>
      <c r="G10628" s="147"/>
      <c r="X10628" s="146"/>
      <c r="Y10628" s="146"/>
      <c r="Z10628" s="199"/>
      <c r="AA10628" s="146"/>
      <c r="AB10628" s="148"/>
    </row>
    <row r="10629" spans="4:28" x14ac:dyDescent="0.2">
      <c r="D10629" s="144"/>
      <c r="G10629" s="147"/>
      <c r="X10629" s="146"/>
      <c r="Y10629" s="146"/>
      <c r="Z10629" s="199"/>
      <c r="AA10629" s="146"/>
      <c r="AB10629" s="148"/>
    </row>
    <row r="10630" spans="4:28" x14ac:dyDescent="0.2">
      <c r="D10630" s="144"/>
      <c r="G10630" s="147"/>
      <c r="X10630" s="146"/>
      <c r="Y10630" s="146"/>
      <c r="Z10630" s="199"/>
      <c r="AA10630" s="146"/>
      <c r="AB10630" s="148"/>
    </row>
    <row r="10631" spans="4:28" x14ac:dyDescent="0.2">
      <c r="D10631" s="144"/>
      <c r="G10631" s="147"/>
      <c r="X10631" s="146"/>
      <c r="Y10631" s="146"/>
      <c r="Z10631" s="199"/>
      <c r="AA10631" s="146"/>
      <c r="AB10631" s="148"/>
    </row>
    <row r="10632" spans="4:28" x14ac:dyDescent="0.2">
      <c r="D10632" s="144"/>
      <c r="G10632" s="147"/>
      <c r="X10632" s="146"/>
      <c r="Y10632" s="146"/>
      <c r="Z10632" s="199"/>
      <c r="AA10632" s="146"/>
      <c r="AB10632" s="148"/>
    </row>
    <row r="10633" spans="4:28" x14ac:dyDescent="0.2">
      <c r="D10633" s="144"/>
      <c r="G10633" s="147"/>
      <c r="X10633" s="146"/>
      <c r="Y10633" s="146"/>
      <c r="Z10633" s="199"/>
      <c r="AA10633" s="146"/>
      <c r="AB10633" s="148"/>
    </row>
    <row r="10634" spans="4:28" x14ac:dyDescent="0.2">
      <c r="D10634" s="144"/>
      <c r="G10634" s="147"/>
      <c r="X10634" s="146"/>
      <c r="Y10634" s="146"/>
      <c r="Z10634" s="199"/>
      <c r="AA10634" s="146"/>
      <c r="AB10634" s="148"/>
    </row>
    <row r="10635" spans="4:28" x14ac:dyDescent="0.2">
      <c r="D10635" s="144"/>
      <c r="G10635" s="147"/>
      <c r="X10635" s="146"/>
      <c r="Y10635" s="146"/>
      <c r="Z10635" s="199"/>
      <c r="AA10635" s="146"/>
      <c r="AB10635" s="148"/>
    </row>
    <row r="10636" spans="4:28" x14ac:dyDescent="0.2">
      <c r="D10636" s="144"/>
      <c r="G10636" s="147"/>
      <c r="X10636" s="146"/>
      <c r="Y10636" s="146"/>
      <c r="Z10636" s="199"/>
      <c r="AA10636" s="146"/>
      <c r="AB10636" s="148"/>
    </row>
    <row r="10637" spans="4:28" x14ac:dyDescent="0.2">
      <c r="D10637" s="144"/>
      <c r="G10637" s="147"/>
      <c r="X10637" s="146"/>
      <c r="Y10637" s="146"/>
      <c r="Z10637" s="199"/>
      <c r="AA10637" s="146"/>
      <c r="AB10637" s="148"/>
    </row>
    <row r="10638" spans="4:28" x14ac:dyDescent="0.2">
      <c r="D10638" s="144"/>
      <c r="G10638" s="147"/>
      <c r="X10638" s="146"/>
      <c r="Y10638" s="146"/>
      <c r="Z10638" s="199"/>
      <c r="AA10638" s="146"/>
      <c r="AB10638" s="148"/>
    </row>
    <row r="10639" spans="4:28" x14ac:dyDescent="0.2">
      <c r="D10639" s="144"/>
      <c r="G10639" s="147"/>
      <c r="X10639" s="146"/>
      <c r="Y10639" s="146"/>
      <c r="Z10639" s="199"/>
      <c r="AA10639" s="146"/>
      <c r="AB10639" s="148"/>
    </row>
    <row r="10640" spans="4:28" x14ac:dyDescent="0.2">
      <c r="D10640" s="144"/>
      <c r="G10640" s="147"/>
      <c r="X10640" s="146"/>
      <c r="Y10640" s="146"/>
      <c r="Z10640" s="199"/>
      <c r="AA10640" s="146"/>
      <c r="AB10640" s="148"/>
    </row>
    <row r="10641" spans="4:28" x14ac:dyDescent="0.2">
      <c r="D10641" s="144"/>
      <c r="G10641" s="147"/>
      <c r="X10641" s="146"/>
      <c r="Y10641" s="146"/>
      <c r="Z10641" s="199"/>
      <c r="AA10641" s="146"/>
      <c r="AB10641" s="148"/>
    </row>
    <row r="10642" spans="4:28" x14ac:dyDescent="0.2">
      <c r="D10642" s="144"/>
      <c r="G10642" s="147"/>
      <c r="X10642" s="146"/>
      <c r="Y10642" s="146"/>
      <c r="Z10642" s="199"/>
      <c r="AA10642" s="146"/>
      <c r="AB10642" s="148"/>
    </row>
    <row r="10643" spans="4:28" x14ac:dyDescent="0.2">
      <c r="D10643" s="144"/>
      <c r="G10643" s="147"/>
      <c r="X10643" s="146"/>
      <c r="Y10643" s="146"/>
      <c r="Z10643" s="199"/>
      <c r="AA10643" s="146"/>
      <c r="AB10643" s="148"/>
    </row>
    <row r="10644" spans="4:28" x14ac:dyDescent="0.2">
      <c r="D10644" s="144"/>
      <c r="G10644" s="147"/>
      <c r="X10644" s="146"/>
      <c r="Y10644" s="146"/>
      <c r="Z10644" s="199"/>
      <c r="AA10644" s="146"/>
      <c r="AB10644" s="148"/>
    </row>
    <row r="10645" spans="4:28" x14ac:dyDescent="0.2">
      <c r="D10645" s="144"/>
      <c r="G10645" s="147"/>
      <c r="X10645" s="146"/>
      <c r="Y10645" s="146"/>
      <c r="Z10645" s="199"/>
      <c r="AA10645" s="146"/>
      <c r="AB10645" s="148"/>
    </row>
    <row r="10646" spans="4:28" x14ac:dyDescent="0.2">
      <c r="D10646" s="144"/>
      <c r="G10646" s="147"/>
      <c r="X10646" s="146"/>
      <c r="Y10646" s="146"/>
      <c r="Z10646" s="199"/>
      <c r="AA10646" s="146"/>
      <c r="AB10646" s="148"/>
    </row>
    <row r="10647" spans="4:28" x14ac:dyDescent="0.2">
      <c r="D10647" s="144"/>
      <c r="G10647" s="147"/>
      <c r="X10647" s="146"/>
      <c r="Y10647" s="146"/>
      <c r="Z10647" s="199"/>
      <c r="AA10647" s="146"/>
      <c r="AB10647" s="148"/>
    </row>
    <row r="10648" spans="4:28" x14ac:dyDescent="0.2">
      <c r="D10648" s="144"/>
      <c r="G10648" s="147"/>
      <c r="X10648" s="146"/>
      <c r="Y10648" s="146"/>
      <c r="Z10648" s="199"/>
      <c r="AA10648" s="146"/>
      <c r="AB10648" s="148"/>
    </row>
    <row r="10649" spans="4:28" x14ac:dyDescent="0.2">
      <c r="D10649" s="144"/>
      <c r="G10649" s="147"/>
      <c r="X10649" s="146"/>
      <c r="Y10649" s="146"/>
      <c r="Z10649" s="199"/>
      <c r="AA10649" s="146"/>
      <c r="AB10649" s="148"/>
    </row>
    <row r="10650" spans="4:28" x14ac:dyDescent="0.2">
      <c r="D10650" s="144"/>
      <c r="G10650" s="147"/>
      <c r="X10650" s="146"/>
      <c r="Y10650" s="146"/>
      <c r="Z10650" s="199"/>
      <c r="AA10650" s="146"/>
      <c r="AB10650" s="148"/>
    </row>
    <row r="10651" spans="4:28" x14ac:dyDescent="0.2">
      <c r="D10651" s="144"/>
      <c r="G10651" s="147"/>
      <c r="X10651" s="146"/>
      <c r="Y10651" s="146"/>
      <c r="Z10651" s="199"/>
      <c r="AA10651" s="146"/>
      <c r="AB10651" s="148"/>
    </row>
    <row r="10652" spans="4:28" x14ac:dyDescent="0.2">
      <c r="D10652" s="144"/>
      <c r="G10652" s="147"/>
      <c r="X10652" s="146"/>
      <c r="Y10652" s="146"/>
      <c r="Z10652" s="199"/>
      <c r="AA10652" s="146"/>
      <c r="AB10652" s="148"/>
    </row>
    <row r="10653" spans="4:28" x14ac:dyDescent="0.2">
      <c r="D10653" s="144"/>
      <c r="G10653" s="147"/>
      <c r="X10653" s="146"/>
      <c r="Y10653" s="146"/>
      <c r="Z10653" s="199"/>
      <c r="AA10653" s="146"/>
      <c r="AB10653" s="148"/>
    </row>
    <row r="10654" spans="4:28" x14ac:dyDescent="0.2">
      <c r="D10654" s="144"/>
      <c r="G10654" s="147"/>
      <c r="X10654" s="146"/>
      <c r="Y10654" s="146"/>
      <c r="Z10654" s="199"/>
      <c r="AA10654" s="146"/>
      <c r="AB10654" s="148"/>
    </row>
    <row r="10655" spans="4:28" x14ac:dyDescent="0.2">
      <c r="D10655" s="144"/>
      <c r="G10655" s="147"/>
      <c r="X10655" s="146"/>
      <c r="Y10655" s="146"/>
      <c r="Z10655" s="199"/>
      <c r="AA10655" s="146"/>
      <c r="AB10655" s="148"/>
    </row>
    <row r="10656" spans="4:28" x14ac:dyDescent="0.2">
      <c r="D10656" s="144"/>
      <c r="G10656" s="147"/>
      <c r="X10656" s="146"/>
      <c r="Y10656" s="146"/>
      <c r="Z10656" s="199"/>
      <c r="AA10656" s="146"/>
      <c r="AB10656" s="148"/>
    </row>
    <row r="10657" spans="4:28" x14ac:dyDescent="0.2">
      <c r="D10657" s="144"/>
      <c r="G10657" s="147"/>
      <c r="X10657" s="146"/>
      <c r="Y10657" s="146"/>
      <c r="Z10657" s="199"/>
      <c r="AA10657" s="146"/>
      <c r="AB10657" s="148"/>
    </row>
    <row r="10658" spans="4:28" x14ac:dyDescent="0.2">
      <c r="D10658" s="144"/>
      <c r="G10658" s="147"/>
      <c r="X10658" s="146"/>
      <c r="Y10658" s="146"/>
      <c r="Z10658" s="199"/>
      <c r="AA10658" s="146"/>
      <c r="AB10658" s="148"/>
    </row>
    <row r="10659" spans="4:28" x14ac:dyDescent="0.2">
      <c r="D10659" s="144"/>
      <c r="G10659" s="147"/>
      <c r="X10659" s="146"/>
      <c r="Y10659" s="146"/>
      <c r="Z10659" s="199"/>
      <c r="AA10659" s="146"/>
      <c r="AB10659" s="148"/>
    </row>
    <row r="10660" spans="4:28" x14ac:dyDescent="0.2">
      <c r="D10660" s="144"/>
      <c r="G10660" s="147"/>
      <c r="X10660" s="146"/>
      <c r="Y10660" s="146"/>
      <c r="Z10660" s="199"/>
      <c r="AA10660" s="146"/>
      <c r="AB10660" s="148"/>
    </row>
    <row r="10661" spans="4:28" x14ac:dyDescent="0.2">
      <c r="D10661" s="144"/>
      <c r="G10661" s="147"/>
      <c r="X10661" s="146"/>
      <c r="Y10661" s="146"/>
      <c r="Z10661" s="199"/>
      <c r="AA10661" s="146"/>
      <c r="AB10661" s="148"/>
    </row>
    <row r="10662" spans="4:28" x14ac:dyDescent="0.2">
      <c r="D10662" s="144"/>
      <c r="G10662" s="147"/>
      <c r="X10662" s="146"/>
      <c r="Y10662" s="146"/>
      <c r="Z10662" s="199"/>
      <c r="AA10662" s="146"/>
      <c r="AB10662" s="148"/>
    </row>
    <row r="10663" spans="4:28" x14ac:dyDescent="0.2">
      <c r="D10663" s="144"/>
      <c r="G10663" s="147"/>
      <c r="X10663" s="146"/>
      <c r="Y10663" s="146"/>
      <c r="Z10663" s="199"/>
      <c r="AA10663" s="146"/>
      <c r="AB10663" s="148"/>
    </row>
    <row r="10664" spans="4:28" x14ac:dyDescent="0.2">
      <c r="D10664" s="144"/>
      <c r="G10664" s="147"/>
      <c r="X10664" s="146"/>
      <c r="Y10664" s="146"/>
      <c r="Z10664" s="199"/>
      <c r="AA10664" s="146"/>
      <c r="AB10664" s="148"/>
    </row>
    <row r="10665" spans="4:28" x14ac:dyDescent="0.2">
      <c r="D10665" s="144"/>
      <c r="G10665" s="147"/>
      <c r="X10665" s="146"/>
      <c r="Y10665" s="146"/>
      <c r="Z10665" s="199"/>
      <c r="AA10665" s="146"/>
      <c r="AB10665" s="148"/>
    </row>
    <row r="10666" spans="4:28" x14ac:dyDescent="0.2">
      <c r="D10666" s="144"/>
      <c r="G10666" s="147"/>
      <c r="X10666" s="146"/>
      <c r="Y10666" s="146"/>
      <c r="Z10666" s="199"/>
      <c r="AA10666" s="146"/>
      <c r="AB10666" s="148"/>
    </row>
    <row r="10667" spans="4:28" x14ac:dyDescent="0.2">
      <c r="D10667" s="144"/>
      <c r="G10667" s="147"/>
      <c r="X10667" s="146"/>
      <c r="Y10667" s="146"/>
      <c r="Z10667" s="199"/>
      <c r="AA10667" s="146"/>
      <c r="AB10667" s="148"/>
    </row>
    <row r="10668" spans="4:28" x14ac:dyDescent="0.2">
      <c r="D10668" s="144"/>
      <c r="G10668" s="147"/>
      <c r="X10668" s="146"/>
      <c r="Y10668" s="146"/>
      <c r="Z10668" s="199"/>
      <c r="AA10668" s="146"/>
      <c r="AB10668" s="148"/>
    </row>
    <row r="10669" spans="4:28" x14ac:dyDescent="0.2">
      <c r="D10669" s="144"/>
      <c r="G10669" s="147"/>
      <c r="X10669" s="146"/>
      <c r="Y10669" s="146"/>
      <c r="Z10669" s="199"/>
      <c r="AA10669" s="146"/>
      <c r="AB10669" s="148"/>
    </row>
    <row r="10670" spans="4:28" x14ac:dyDescent="0.2">
      <c r="D10670" s="144"/>
      <c r="G10670" s="147"/>
      <c r="X10670" s="146"/>
      <c r="Y10670" s="146"/>
      <c r="Z10670" s="199"/>
      <c r="AA10670" s="146"/>
      <c r="AB10670" s="148"/>
    </row>
    <row r="10671" spans="4:28" x14ac:dyDescent="0.2">
      <c r="D10671" s="144"/>
      <c r="G10671" s="147"/>
      <c r="X10671" s="146"/>
      <c r="Y10671" s="146"/>
      <c r="Z10671" s="199"/>
      <c r="AA10671" s="146"/>
      <c r="AB10671" s="148"/>
    </row>
    <row r="10672" spans="4:28" x14ac:dyDescent="0.2">
      <c r="D10672" s="144"/>
      <c r="G10672" s="147"/>
      <c r="X10672" s="146"/>
      <c r="Y10672" s="146"/>
      <c r="Z10672" s="199"/>
      <c r="AA10672" s="146"/>
      <c r="AB10672" s="148"/>
    </row>
    <row r="10673" spans="4:28" x14ac:dyDescent="0.2">
      <c r="D10673" s="144"/>
      <c r="G10673" s="147"/>
      <c r="X10673" s="146"/>
      <c r="Y10673" s="146"/>
      <c r="Z10673" s="199"/>
      <c r="AA10673" s="146"/>
      <c r="AB10673" s="148"/>
    </row>
    <row r="10674" spans="4:28" x14ac:dyDescent="0.2">
      <c r="D10674" s="144"/>
      <c r="G10674" s="147"/>
      <c r="X10674" s="146"/>
      <c r="Y10674" s="146"/>
      <c r="Z10674" s="199"/>
      <c r="AA10674" s="146"/>
      <c r="AB10674" s="148"/>
    </row>
    <row r="10675" spans="4:28" x14ac:dyDescent="0.2">
      <c r="D10675" s="144"/>
      <c r="G10675" s="147"/>
      <c r="X10675" s="146"/>
      <c r="Y10675" s="146"/>
      <c r="Z10675" s="199"/>
      <c r="AA10675" s="146"/>
      <c r="AB10675" s="148"/>
    </row>
    <row r="10676" spans="4:28" x14ac:dyDescent="0.2">
      <c r="D10676" s="144"/>
      <c r="G10676" s="147"/>
      <c r="X10676" s="146"/>
      <c r="Y10676" s="146"/>
      <c r="Z10676" s="199"/>
      <c r="AA10676" s="146"/>
      <c r="AB10676" s="148"/>
    </row>
    <row r="10677" spans="4:28" x14ac:dyDescent="0.2">
      <c r="D10677" s="144"/>
      <c r="G10677" s="147"/>
      <c r="X10677" s="146"/>
      <c r="Y10677" s="146"/>
      <c r="Z10677" s="199"/>
      <c r="AA10677" s="146"/>
      <c r="AB10677" s="148"/>
    </row>
    <row r="10678" spans="4:28" x14ac:dyDescent="0.2">
      <c r="D10678" s="144"/>
      <c r="G10678" s="147"/>
      <c r="X10678" s="146"/>
      <c r="Y10678" s="146"/>
      <c r="Z10678" s="199"/>
      <c r="AA10678" s="146"/>
      <c r="AB10678" s="148"/>
    </row>
    <row r="10679" spans="4:28" x14ac:dyDescent="0.2">
      <c r="D10679" s="144"/>
      <c r="G10679" s="147"/>
      <c r="X10679" s="146"/>
      <c r="Y10679" s="146"/>
      <c r="Z10679" s="199"/>
      <c r="AA10679" s="146"/>
      <c r="AB10679" s="148"/>
    </row>
    <row r="10680" spans="4:28" x14ac:dyDescent="0.2">
      <c r="D10680" s="144"/>
      <c r="G10680" s="147"/>
      <c r="X10680" s="146"/>
      <c r="Y10680" s="146"/>
      <c r="Z10680" s="199"/>
      <c r="AA10680" s="146"/>
      <c r="AB10680" s="148"/>
    </row>
    <row r="10681" spans="4:28" x14ac:dyDescent="0.2">
      <c r="D10681" s="144"/>
      <c r="G10681" s="147"/>
      <c r="X10681" s="146"/>
      <c r="Y10681" s="146"/>
      <c r="Z10681" s="199"/>
      <c r="AA10681" s="146"/>
      <c r="AB10681" s="148"/>
    </row>
    <row r="10682" spans="4:28" x14ac:dyDescent="0.2">
      <c r="D10682" s="144"/>
      <c r="G10682" s="147"/>
      <c r="X10682" s="146"/>
      <c r="Y10682" s="146"/>
      <c r="Z10682" s="199"/>
      <c r="AA10682" s="146"/>
      <c r="AB10682" s="148"/>
    </row>
    <row r="10683" spans="4:28" x14ac:dyDescent="0.2">
      <c r="D10683" s="144"/>
      <c r="G10683" s="147"/>
      <c r="X10683" s="146"/>
      <c r="Y10683" s="146"/>
      <c r="Z10683" s="199"/>
      <c r="AA10683" s="146"/>
      <c r="AB10683" s="148"/>
    </row>
    <row r="10684" spans="4:28" x14ac:dyDescent="0.2">
      <c r="D10684" s="144"/>
      <c r="G10684" s="147"/>
      <c r="X10684" s="146"/>
      <c r="Y10684" s="146"/>
      <c r="Z10684" s="199"/>
      <c r="AA10684" s="146"/>
      <c r="AB10684" s="148"/>
    </row>
    <row r="10685" spans="4:28" x14ac:dyDescent="0.2">
      <c r="D10685" s="144"/>
      <c r="G10685" s="147"/>
      <c r="X10685" s="146"/>
      <c r="Y10685" s="146"/>
      <c r="Z10685" s="199"/>
      <c r="AA10685" s="146"/>
      <c r="AB10685" s="148"/>
    </row>
    <row r="10686" spans="4:28" x14ac:dyDescent="0.2">
      <c r="D10686" s="144"/>
      <c r="G10686" s="147"/>
      <c r="X10686" s="146"/>
      <c r="Y10686" s="146"/>
      <c r="Z10686" s="199"/>
      <c r="AA10686" s="146"/>
      <c r="AB10686" s="148"/>
    </row>
    <row r="10687" spans="4:28" x14ac:dyDescent="0.2">
      <c r="D10687" s="144"/>
      <c r="G10687" s="147"/>
      <c r="X10687" s="146"/>
      <c r="Y10687" s="146"/>
      <c r="Z10687" s="199"/>
      <c r="AA10687" s="146"/>
      <c r="AB10687" s="148"/>
    </row>
    <row r="10688" spans="4:28" x14ac:dyDescent="0.2">
      <c r="D10688" s="144"/>
      <c r="G10688" s="147"/>
      <c r="X10688" s="146"/>
      <c r="Y10688" s="146"/>
      <c r="Z10688" s="199"/>
      <c r="AA10688" s="146"/>
      <c r="AB10688" s="148"/>
    </row>
    <row r="10689" spans="4:28" x14ac:dyDescent="0.2">
      <c r="D10689" s="144"/>
      <c r="G10689" s="147"/>
      <c r="X10689" s="146"/>
      <c r="Y10689" s="146"/>
      <c r="Z10689" s="199"/>
      <c r="AA10689" s="146"/>
      <c r="AB10689" s="148"/>
    </row>
    <row r="10690" spans="4:28" x14ac:dyDescent="0.2">
      <c r="D10690" s="144"/>
      <c r="G10690" s="147"/>
      <c r="X10690" s="146"/>
      <c r="Y10690" s="146"/>
      <c r="Z10690" s="199"/>
      <c r="AA10690" s="146"/>
      <c r="AB10690" s="148"/>
    </row>
    <row r="10691" spans="4:28" x14ac:dyDescent="0.2">
      <c r="D10691" s="144"/>
      <c r="G10691" s="147"/>
      <c r="X10691" s="146"/>
      <c r="Y10691" s="146"/>
      <c r="Z10691" s="199"/>
      <c r="AA10691" s="146"/>
      <c r="AB10691" s="148"/>
    </row>
    <row r="10692" spans="4:28" x14ac:dyDescent="0.2">
      <c r="D10692" s="144"/>
      <c r="G10692" s="147"/>
      <c r="X10692" s="146"/>
      <c r="Y10692" s="146"/>
      <c r="Z10692" s="199"/>
      <c r="AA10692" s="146"/>
      <c r="AB10692" s="148"/>
    </row>
    <row r="10693" spans="4:28" x14ac:dyDescent="0.2">
      <c r="D10693" s="144"/>
      <c r="G10693" s="147"/>
      <c r="X10693" s="146"/>
      <c r="Y10693" s="146"/>
      <c r="Z10693" s="199"/>
      <c r="AA10693" s="146"/>
      <c r="AB10693" s="148"/>
    </row>
    <row r="10694" spans="4:28" x14ac:dyDescent="0.2">
      <c r="D10694" s="144"/>
      <c r="G10694" s="147"/>
      <c r="X10694" s="146"/>
      <c r="Y10694" s="146"/>
      <c r="Z10694" s="199"/>
      <c r="AA10694" s="146"/>
      <c r="AB10694" s="148"/>
    </row>
    <row r="10695" spans="4:28" x14ac:dyDescent="0.2">
      <c r="D10695" s="144"/>
      <c r="G10695" s="147"/>
      <c r="X10695" s="146"/>
      <c r="Y10695" s="146"/>
      <c r="Z10695" s="199"/>
      <c r="AA10695" s="146"/>
      <c r="AB10695" s="148"/>
    </row>
    <row r="10696" spans="4:28" x14ac:dyDescent="0.2">
      <c r="D10696" s="144"/>
      <c r="G10696" s="147"/>
      <c r="X10696" s="146"/>
      <c r="Y10696" s="146"/>
      <c r="Z10696" s="199"/>
      <c r="AA10696" s="146"/>
      <c r="AB10696" s="148"/>
    </row>
    <row r="10697" spans="4:28" x14ac:dyDescent="0.2">
      <c r="D10697" s="144"/>
      <c r="G10697" s="147"/>
      <c r="X10697" s="146"/>
      <c r="Y10697" s="146"/>
      <c r="Z10697" s="199"/>
      <c r="AA10697" s="146"/>
      <c r="AB10697" s="148"/>
    </row>
    <row r="10698" spans="4:28" x14ac:dyDescent="0.2">
      <c r="D10698" s="144"/>
      <c r="G10698" s="147"/>
      <c r="X10698" s="146"/>
      <c r="Y10698" s="146"/>
      <c r="Z10698" s="199"/>
      <c r="AA10698" s="146"/>
      <c r="AB10698" s="148"/>
    </row>
    <row r="10699" spans="4:28" x14ac:dyDescent="0.2">
      <c r="D10699" s="144"/>
      <c r="G10699" s="147"/>
      <c r="X10699" s="146"/>
      <c r="Y10699" s="146"/>
      <c r="Z10699" s="199"/>
      <c r="AA10699" s="146"/>
      <c r="AB10699" s="148"/>
    </row>
    <row r="10700" spans="4:28" x14ac:dyDescent="0.2">
      <c r="D10700" s="144"/>
      <c r="G10700" s="147"/>
      <c r="X10700" s="146"/>
      <c r="Y10700" s="146"/>
      <c r="Z10700" s="199"/>
      <c r="AA10700" s="146"/>
      <c r="AB10700" s="148"/>
    </row>
    <row r="10701" spans="4:28" x14ac:dyDescent="0.2">
      <c r="D10701" s="144"/>
      <c r="G10701" s="147"/>
      <c r="X10701" s="146"/>
      <c r="Y10701" s="146"/>
      <c r="Z10701" s="199"/>
      <c r="AA10701" s="146"/>
      <c r="AB10701" s="148"/>
    </row>
    <row r="10702" spans="4:28" x14ac:dyDescent="0.2">
      <c r="D10702" s="144"/>
      <c r="G10702" s="147"/>
      <c r="X10702" s="146"/>
      <c r="Y10702" s="146"/>
      <c r="Z10702" s="199"/>
      <c r="AA10702" s="146"/>
      <c r="AB10702" s="148"/>
    </row>
    <row r="10703" spans="4:28" x14ac:dyDescent="0.2">
      <c r="D10703" s="144"/>
      <c r="G10703" s="147"/>
      <c r="X10703" s="146"/>
      <c r="Y10703" s="146"/>
      <c r="Z10703" s="199"/>
      <c r="AA10703" s="146"/>
      <c r="AB10703" s="148"/>
    </row>
    <row r="10704" spans="4:28" x14ac:dyDescent="0.2">
      <c r="D10704" s="144"/>
      <c r="G10704" s="147"/>
      <c r="X10704" s="146"/>
      <c r="Y10704" s="146"/>
      <c r="Z10704" s="199"/>
      <c r="AA10704" s="146"/>
      <c r="AB10704" s="148"/>
    </row>
    <row r="10705" spans="4:28" x14ac:dyDescent="0.2">
      <c r="D10705" s="144"/>
      <c r="G10705" s="147"/>
      <c r="X10705" s="146"/>
      <c r="Y10705" s="146"/>
      <c r="Z10705" s="199"/>
      <c r="AA10705" s="146"/>
      <c r="AB10705" s="148"/>
    </row>
    <row r="10706" spans="4:28" x14ac:dyDescent="0.2">
      <c r="D10706" s="144"/>
      <c r="G10706" s="147"/>
      <c r="X10706" s="146"/>
      <c r="Y10706" s="146"/>
      <c r="Z10706" s="199"/>
      <c r="AA10706" s="146"/>
      <c r="AB10706" s="148"/>
    </row>
    <row r="10707" spans="4:28" x14ac:dyDescent="0.2">
      <c r="D10707" s="144"/>
      <c r="G10707" s="147"/>
      <c r="X10707" s="146"/>
      <c r="Y10707" s="146"/>
      <c r="Z10707" s="199"/>
      <c r="AA10707" s="146"/>
      <c r="AB10707" s="148"/>
    </row>
    <row r="10708" spans="4:28" x14ac:dyDescent="0.2">
      <c r="D10708" s="144"/>
      <c r="G10708" s="147"/>
      <c r="X10708" s="146"/>
      <c r="Y10708" s="146"/>
      <c r="Z10708" s="199"/>
      <c r="AA10708" s="146"/>
      <c r="AB10708" s="148"/>
    </row>
    <row r="10709" spans="4:28" x14ac:dyDescent="0.2">
      <c r="D10709" s="144"/>
      <c r="G10709" s="147"/>
      <c r="X10709" s="146"/>
      <c r="Y10709" s="146"/>
      <c r="Z10709" s="199"/>
      <c r="AA10709" s="146"/>
      <c r="AB10709" s="148"/>
    </row>
    <row r="10710" spans="4:28" x14ac:dyDescent="0.2">
      <c r="D10710" s="144"/>
      <c r="G10710" s="147"/>
      <c r="X10710" s="146"/>
      <c r="Y10710" s="146"/>
      <c r="Z10710" s="199"/>
      <c r="AA10710" s="146"/>
      <c r="AB10710" s="148"/>
    </row>
    <row r="10711" spans="4:28" x14ac:dyDescent="0.2">
      <c r="D10711" s="144"/>
      <c r="G10711" s="147"/>
      <c r="X10711" s="146"/>
      <c r="Y10711" s="146"/>
      <c r="Z10711" s="199"/>
      <c r="AA10711" s="146"/>
      <c r="AB10711" s="148"/>
    </row>
    <row r="10712" spans="4:28" x14ac:dyDescent="0.2">
      <c r="D10712" s="144"/>
      <c r="G10712" s="147"/>
      <c r="X10712" s="146"/>
      <c r="Y10712" s="146"/>
      <c r="Z10712" s="199"/>
      <c r="AA10712" s="146"/>
      <c r="AB10712" s="148"/>
    </row>
    <row r="10713" spans="4:28" x14ac:dyDescent="0.2">
      <c r="D10713" s="144"/>
      <c r="G10713" s="147"/>
      <c r="X10713" s="146"/>
      <c r="Y10713" s="146"/>
      <c r="Z10713" s="199"/>
      <c r="AA10713" s="146"/>
      <c r="AB10713" s="148"/>
    </row>
    <row r="10714" spans="4:28" x14ac:dyDescent="0.2">
      <c r="D10714" s="144"/>
      <c r="G10714" s="147"/>
      <c r="X10714" s="146"/>
      <c r="Y10714" s="146"/>
      <c r="Z10714" s="199"/>
      <c r="AA10714" s="146"/>
      <c r="AB10714" s="148"/>
    </row>
    <row r="10715" spans="4:28" x14ac:dyDescent="0.2">
      <c r="D10715" s="144"/>
      <c r="G10715" s="147"/>
      <c r="X10715" s="146"/>
      <c r="Y10715" s="146"/>
      <c r="Z10715" s="199"/>
      <c r="AA10715" s="146"/>
      <c r="AB10715" s="148"/>
    </row>
    <row r="10716" spans="4:28" x14ac:dyDescent="0.2">
      <c r="D10716" s="144"/>
      <c r="G10716" s="147"/>
      <c r="X10716" s="146"/>
      <c r="Y10716" s="146"/>
      <c r="Z10716" s="199"/>
      <c r="AA10716" s="146"/>
      <c r="AB10716" s="148"/>
    </row>
    <row r="10717" spans="4:28" x14ac:dyDescent="0.2">
      <c r="D10717" s="144"/>
      <c r="G10717" s="147"/>
      <c r="X10717" s="146"/>
      <c r="Y10717" s="146"/>
      <c r="Z10717" s="199"/>
      <c r="AA10717" s="146"/>
      <c r="AB10717" s="148"/>
    </row>
    <row r="10718" spans="4:28" x14ac:dyDescent="0.2">
      <c r="D10718" s="144"/>
      <c r="G10718" s="147"/>
      <c r="X10718" s="146"/>
      <c r="Y10718" s="146"/>
      <c r="Z10718" s="199"/>
      <c r="AA10718" s="146"/>
      <c r="AB10718" s="148"/>
    </row>
    <row r="10719" spans="4:28" x14ac:dyDescent="0.2">
      <c r="D10719" s="144"/>
      <c r="G10719" s="147"/>
      <c r="X10719" s="146"/>
      <c r="Y10719" s="146"/>
      <c r="Z10719" s="199"/>
      <c r="AA10719" s="146"/>
      <c r="AB10719" s="148"/>
    </row>
    <row r="10720" spans="4:28" x14ac:dyDescent="0.2">
      <c r="D10720" s="144"/>
      <c r="G10720" s="147"/>
      <c r="X10720" s="146"/>
      <c r="Y10720" s="146"/>
      <c r="Z10720" s="199"/>
      <c r="AA10720" s="146"/>
      <c r="AB10720" s="148"/>
    </row>
    <row r="10721" spans="4:28" x14ac:dyDescent="0.2">
      <c r="D10721" s="144"/>
      <c r="G10721" s="147"/>
      <c r="X10721" s="146"/>
      <c r="Y10721" s="146"/>
      <c r="Z10721" s="199"/>
      <c r="AA10721" s="146"/>
      <c r="AB10721" s="148"/>
    </row>
    <row r="10722" spans="4:28" x14ac:dyDescent="0.2">
      <c r="D10722" s="144"/>
      <c r="G10722" s="147"/>
      <c r="X10722" s="146"/>
      <c r="Y10722" s="146"/>
      <c r="Z10722" s="199"/>
      <c r="AA10722" s="146"/>
      <c r="AB10722" s="148"/>
    </row>
    <row r="10723" spans="4:28" x14ac:dyDescent="0.2">
      <c r="D10723" s="144"/>
      <c r="G10723" s="147"/>
      <c r="X10723" s="146"/>
      <c r="Y10723" s="146"/>
      <c r="Z10723" s="199"/>
      <c r="AA10723" s="146"/>
      <c r="AB10723" s="148"/>
    </row>
    <row r="10724" spans="4:28" x14ac:dyDescent="0.2">
      <c r="D10724" s="144"/>
      <c r="G10724" s="147"/>
      <c r="X10724" s="146"/>
      <c r="Y10724" s="146"/>
      <c r="Z10724" s="199"/>
      <c r="AA10724" s="146"/>
      <c r="AB10724" s="148"/>
    </row>
    <row r="10725" spans="4:28" x14ac:dyDescent="0.2">
      <c r="D10725" s="144"/>
      <c r="G10725" s="147"/>
      <c r="X10725" s="146"/>
      <c r="Y10725" s="146"/>
      <c r="Z10725" s="199"/>
      <c r="AA10725" s="146"/>
      <c r="AB10725" s="148"/>
    </row>
    <row r="10726" spans="4:28" x14ac:dyDescent="0.2">
      <c r="D10726" s="144"/>
      <c r="G10726" s="147"/>
      <c r="X10726" s="146"/>
      <c r="Y10726" s="146"/>
      <c r="Z10726" s="199"/>
      <c r="AA10726" s="146"/>
      <c r="AB10726" s="148"/>
    </row>
    <row r="10727" spans="4:28" x14ac:dyDescent="0.2">
      <c r="D10727" s="144"/>
      <c r="G10727" s="147"/>
      <c r="X10727" s="146"/>
      <c r="Y10727" s="146"/>
      <c r="Z10727" s="199"/>
      <c r="AA10727" s="146"/>
      <c r="AB10727" s="148"/>
    </row>
    <row r="10728" spans="4:28" x14ac:dyDescent="0.2">
      <c r="D10728" s="144"/>
      <c r="G10728" s="147"/>
      <c r="X10728" s="146"/>
      <c r="Y10728" s="146"/>
      <c r="Z10728" s="199"/>
      <c r="AA10728" s="146"/>
      <c r="AB10728" s="148"/>
    </row>
    <row r="10729" spans="4:28" x14ac:dyDescent="0.2">
      <c r="D10729" s="144"/>
      <c r="G10729" s="147"/>
      <c r="X10729" s="146"/>
      <c r="Y10729" s="146"/>
      <c r="Z10729" s="199"/>
      <c r="AA10729" s="146"/>
      <c r="AB10729" s="148"/>
    </row>
    <row r="10730" spans="4:28" x14ac:dyDescent="0.2">
      <c r="D10730" s="144"/>
      <c r="G10730" s="147"/>
      <c r="X10730" s="146"/>
      <c r="Y10730" s="146"/>
      <c r="Z10730" s="199"/>
      <c r="AA10730" s="146"/>
      <c r="AB10730" s="148"/>
    </row>
    <row r="10731" spans="4:28" x14ac:dyDescent="0.2">
      <c r="D10731" s="144"/>
      <c r="G10731" s="147"/>
      <c r="X10731" s="146"/>
      <c r="Y10731" s="146"/>
      <c r="Z10731" s="199"/>
      <c r="AA10731" s="146"/>
      <c r="AB10731" s="148"/>
    </row>
    <row r="10732" spans="4:28" x14ac:dyDescent="0.2">
      <c r="D10732" s="144"/>
      <c r="G10732" s="147"/>
      <c r="X10732" s="146"/>
      <c r="Y10732" s="146"/>
      <c r="Z10732" s="199"/>
      <c r="AA10732" s="146"/>
      <c r="AB10732" s="148"/>
    </row>
    <row r="10733" spans="4:28" x14ac:dyDescent="0.2">
      <c r="D10733" s="144"/>
      <c r="G10733" s="147"/>
      <c r="X10733" s="146"/>
      <c r="Y10733" s="146"/>
      <c r="Z10733" s="199"/>
      <c r="AA10733" s="146"/>
      <c r="AB10733" s="148"/>
    </row>
    <row r="10734" spans="4:28" x14ac:dyDescent="0.2">
      <c r="D10734" s="144"/>
      <c r="G10734" s="147"/>
      <c r="X10734" s="146"/>
      <c r="Y10734" s="146"/>
      <c r="Z10734" s="199"/>
      <c r="AA10734" s="146"/>
      <c r="AB10734" s="148"/>
    </row>
    <row r="10735" spans="4:28" x14ac:dyDescent="0.2">
      <c r="D10735" s="144"/>
      <c r="G10735" s="147"/>
      <c r="X10735" s="146"/>
      <c r="Y10735" s="146"/>
      <c r="Z10735" s="199"/>
      <c r="AA10735" s="146"/>
      <c r="AB10735" s="148"/>
    </row>
    <row r="10736" spans="4:28" x14ac:dyDescent="0.2">
      <c r="D10736" s="144"/>
      <c r="G10736" s="147"/>
      <c r="X10736" s="146"/>
      <c r="Y10736" s="146"/>
      <c r="Z10736" s="199"/>
      <c r="AA10736" s="146"/>
      <c r="AB10736" s="148"/>
    </row>
    <row r="10737" spans="4:28" x14ac:dyDescent="0.2">
      <c r="D10737" s="144"/>
      <c r="G10737" s="147"/>
      <c r="X10737" s="146"/>
      <c r="Y10737" s="146"/>
      <c r="Z10737" s="199"/>
      <c r="AA10737" s="146"/>
      <c r="AB10737" s="148"/>
    </row>
    <row r="10738" spans="4:28" x14ac:dyDescent="0.2">
      <c r="D10738" s="144"/>
      <c r="G10738" s="147"/>
      <c r="X10738" s="146"/>
      <c r="Y10738" s="146"/>
      <c r="Z10738" s="199"/>
      <c r="AA10738" s="146"/>
      <c r="AB10738" s="148"/>
    </row>
    <row r="10739" spans="4:28" x14ac:dyDescent="0.2">
      <c r="D10739" s="144"/>
      <c r="G10739" s="147"/>
      <c r="X10739" s="146"/>
      <c r="Y10739" s="146"/>
      <c r="Z10739" s="199"/>
      <c r="AA10739" s="146"/>
      <c r="AB10739" s="148"/>
    </row>
    <row r="10740" spans="4:28" x14ac:dyDescent="0.2">
      <c r="D10740" s="144"/>
      <c r="G10740" s="147"/>
      <c r="X10740" s="146"/>
      <c r="Y10740" s="146"/>
      <c r="Z10740" s="199"/>
      <c r="AA10740" s="146"/>
      <c r="AB10740" s="148"/>
    </row>
    <row r="10741" spans="4:28" x14ac:dyDescent="0.2">
      <c r="D10741" s="144"/>
      <c r="G10741" s="147"/>
      <c r="X10741" s="146"/>
      <c r="Y10741" s="146"/>
      <c r="Z10741" s="199"/>
      <c r="AA10741" s="146"/>
      <c r="AB10741" s="148"/>
    </row>
    <row r="10742" spans="4:28" x14ac:dyDescent="0.2">
      <c r="D10742" s="144"/>
      <c r="G10742" s="147"/>
      <c r="X10742" s="146"/>
      <c r="Y10742" s="146"/>
      <c r="Z10742" s="199"/>
      <c r="AA10742" s="146"/>
      <c r="AB10742" s="148"/>
    </row>
    <row r="10743" spans="4:28" x14ac:dyDescent="0.2">
      <c r="D10743" s="144"/>
      <c r="G10743" s="147"/>
      <c r="X10743" s="146"/>
      <c r="Y10743" s="146"/>
      <c r="Z10743" s="199"/>
      <c r="AA10743" s="146"/>
      <c r="AB10743" s="148"/>
    </row>
    <row r="10744" spans="4:28" x14ac:dyDescent="0.2">
      <c r="D10744" s="144"/>
      <c r="G10744" s="147"/>
      <c r="X10744" s="146"/>
      <c r="Y10744" s="146"/>
      <c r="Z10744" s="199"/>
      <c r="AA10744" s="146"/>
      <c r="AB10744" s="148"/>
    </row>
    <row r="10745" spans="4:28" x14ac:dyDescent="0.2">
      <c r="D10745" s="144"/>
      <c r="G10745" s="147"/>
      <c r="X10745" s="146"/>
      <c r="Y10745" s="146"/>
      <c r="Z10745" s="199"/>
      <c r="AA10745" s="146"/>
      <c r="AB10745" s="148"/>
    </row>
    <row r="10746" spans="4:28" x14ac:dyDescent="0.2">
      <c r="D10746" s="144"/>
      <c r="G10746" s="147"/>
      <c r="X10746" s="146"/>
      <c r="Y10746" s="146"/>
      <c r="Z10746" s="199"/>
      <c r="AA10746" s="146"/>
      <c r="AB10746" s="148"/>
    </row>
    <row r="10747" spans="4:28" x14ac:dyDescent="0.2">
      <c r="D10747" s="144"/>
      <c r="G10747" s="147"/>
      <c r="X10747" s="146"/>
      <c r="Y10747" s="146"/>
      <c r="Z10747" s="199"/>
      <c r="AA10747" s="146"/>
      <c r="AB10747" s="148"/>
    </row>
    <row r="10748" spans="4:28" x14ac:dyDescent="0.2">
      <c r="D10748" s="144"/>
      <c r="G10748" s="147"/>
      <c r="X10748" s="146"/>
      <c r="Y10748" s="146"/>
      <c r="Z10748" s="199"/>
      <c r="AA10748" s="146"/>
      <c r="AB10748" s="148"/>
    </row>
    <row r="10749" spans="4:28" x14ac:dyDescent="0.2">
      <c r="D10749" s="144"/>
      <c r="G10749" s="147"/>
      <c r="X10749" s="146"/>
      <c r="Y10749" s="146"/>
      <c r="Z10749" s="199"/>
      <c r="AA10749" s="146"/>
      <c r="AB10749" s="148"/>
    </row>
    <row r="10750" spans="4:28" x14ac:dyDescent="0.2">
      <c r="D10750" s="144"/>
      <c r="G10750" s="147"/>
      <c r="X10750" s="146"/>
      <c r="Y10750" s="146"/>
      <c r="Z10750" s="199"/>
      <c r="AA10750" s="146"/>
      <c r="AB10750" s="148"/>
    </row>
    <row r="10751" spans="4:28" x14ac:dyDescent="0.2">
      <c r="D10751" s="144"/>
      <c r="G10751" s="147"/>
      <c r="X10751" s="146"/>
      <c r="Y10751" s="146"/>
      <c r="Z10751" s="199"/>
      <c r="AA10751" s="146"/>
      <c r="AB10751" s="148"/>
    </row>
    <row r="10752" spans="4:28" x14ac:dyDescent="0.2">
      <c r="D10752" s="144"/>
      <c r="G10752" s="147"/>
      <c r="X10752" s="146"/>
      <c r="Y10752" s="146"/>
      <c r="Z10752" s="199"/>
      <c r="AA10752" s="146"/>
      <c r="AB10752" s="148"/>
    </row>
    <row r="10753" spans="4:28" x14ac:dyDescent="0.2">
      <c r="D10753" s="144"/>
      <c r="G10753" s="147"/>
      <c r="X10753" s="146"/>
      <c r="Y10753" s="146"/>
      <c r="Z10753" s="199"/>
      <c r="AA10753" s="146"/>
      <c r="AB10753" s="148"/>
    </row>
    <row r="10754" spans="4:28" x14ac:dyDescent="0.2">
      <c r="D10754" s="144"/>
      <c r="G10754" s="147"/>
      <c r="X10754" s="146"/>
      <c r="Y10754" s="146"/>
      <c r="Z10754" s="199"/>
      <c r="AA10754" s="146"/>
      <c r="AB10754" s="148"/>
    </row>
    <row r="10755" spans="4:28" x14ac:dyDescent="0.2">
      <c r="D10755" s="144"/>
      <c r="G10755" s="147"/>
      <c r="X10755" s="146"/>
      <c r="Y10755" s="146"/>
      <c r="Z10755" s="199"/>
      <c r="AA10755" s="146"/>
      <c r="AB10755" s="148"/>
    </row>
    <row r="10756" spans="4:28" x14ac:dyDescent="0.2">
      <c r="D10756" s="144"/>
      <c r="G10756" s="147"/>
      <c r="X10756" s="146"/>
      <c r="Y10756" s="146"/>
      <c r="Z10756" s="199"/>
      <c r="AA10756" s="146"/>
      <c r="AB10756" s="148"/>
    </row>
    <row r="10757" spans="4:28" x14ac:dyDescent="0.2">
      <c r="D10757" s="144"/>
      <c r="G10757" s="147"/>
      <c r="X10757" s="146"/>
      <c r="Y10757" s="146"/>
      <c r="Z10757" s="199"/>
      <c r="AA10757" s="146"/>
      <c r="AB10757" s="148"/>
    </row>
    <row r="10758" spans="4:28" x14ac:dyDescent="0.2">
      <c r="D10758" s="144"/>
      <c r="G10758" s="147"/>
      <c r="X10758" s="146"/>
      <c r="Y10758" s="146"/>
      <c r="Z10758" s="199"/>
      <c r="AA10758" s="146"/>
      <c r="AB10758" s="148"/>
    </row>
    <row r="10759" spans="4:28" x14ac:dyDescent="0.2">
      <c r="D10759" s="144"/>
      <c r="G10759" s="147"/>
      <c r="X10759" s="146"/>
      <c r="Y10759" s="146"/>
      <c r="Z10759" s="199"/>
      <c r="AA10759" s="146"/>
      <c r="AB10759" s="148"/>
    </row>
    <row r="10760" spans="4:28" x14ac:dyDescent="0.2">
      <c r="D10760" s="144"/>
      <c r="G10760" s="147"/>
      <c r="X10760" s="146"/>
      <c r="Y10760" s="146"/>
      <c r="Z10760" s="199"/>
      <c r="AA10760" s="146"/>
      <c r="AB10760" s="148"/>
    </row>
    <row r="10761" spans="4:28" x14ac:dyDescent="0.2">
      <c r="D10761" s="144"/>
      <c r="G10761" s="147"/>
      <c r="X10761" s="146"/>
      <c r="Y10761" s="146"/>
      <c r="Z10761" s="199"/>
      <c r="AA10761" s="146"/>
      <c r="AB10761" s="148"/>
    </row>
    <row r="10762" spans="4:28" x14ac:dyDescent="0.2">
      <c r="D10762" s="144"/>
      <c r="G10762" s="147"/>
      <c r="X10762" s="146"/>
      <c r="Y10762" s="146"/>
      <c r="Z10762" s="199"/>
      <c r="AA10762" s="146"/>
      <c r="AB10762" s="148"/>
    </row>
    <row r="10763" spans="4:28" x14ac:dyDescent="0.2">
      <c r="D10763" s="144"/>
      <c r="G10763" s="147"/>
      <c r="X10763" s="146"/>
      <c r="Y10763" s="146"/>
      <c r="Z10763" s="199"/>
      <c r="AA10763" s="146"/>
      <c r="AB10763" s="148"/>
    </row>
    <row r="10764" spans="4:28" x14ac:dyDescent="0.2">
      <c r="D10764" s="144"/>
      <c r="G10764" s="147"/>
      <c r="X10764" s="146"/>
      <c r="Y10764" s="146"/>
      <c r="Z10764" s="199"/>
      <c r="AA10764" s="146"/>
      <c r="AB10764" s="148"/>
    </row>
    <row r="10765" spans="4:28" x14ac:dyDescent="0.2">
      <c r="D10765" s="144"/>
      <c r="G10765" s="147"/>
      <c r="X10765" s="146"/>
      <c r="Y10765" s="146"/>
      <c r="Z10765" s="199"/>
      <c r="AA10765" s="146"/>
      <c r="AB10765" s="148"/>
    </row>
    <row r="10766" spans="4:28" x14ac:dyDescent="0.2">
      <c r="D10766" s="144"/>
      <c r="G10766" s="147"/>
      <c r="X10766" s="146"/>
      <c r="Y10766" s="146"/>
      <c r="Z10766" s="199"/>
      <c r="AA10766" s="146"/>
      <c r="AB10766" s="148"/>
    </row>
    <row r="10767" spans="4:28" x14ac:dyDescent="0.2">
      <c r="D10767" s="144"/>
      <c r="G10767" s="147"/>
      <c r="X10767" s="146"/>
      <c r="Y10767" s="146"/>
      <c r="Z10767" s="199"/>
      <c r="AA10767" s="146"/>
      <c r="AB10767" s="148"/>
    </row>
    <row r="10768" spans="4:28" x14ac:dyDescent="0.2">
      <c r="D10768" s="144"/>
      <c r="G10768" s="147"/>
      <c r="X10768" s="146"/>
      <c r="Y10768" s="146"/>
      <c r="Z10768" s="199"/>
      <c r="AA10768" s="146"/>
      <c r="AB10768" s="148"/>
    </row>
    <row r="10769" spans="4:28" x14ac:dyDescent="0.2">
      <c r="D10769" s="144"/>
      <c r="G10769" s="147"/>
      <c r="X10769" s="146"/>
      <c r="Y10769" s="146"/>
      <c r="Z10769" s="199"/>
      <c r="AA10769" s="146"/>
      <c r="AB10769" s="148"/>
    </row>
    <row r="10770" spans="4:28" x14ac:dyDescent="0.2">
      <c r="D10770" s="144"/>
      <c r="G10770" s="147"/>
      <c r="X10770" s="146"/>
      <c r="Y10770" s="146"/>
      <c r="Z10770" s="199"/>
      <c r="AA10770" s="146"/>
      <c r="AB10770" s="148"/>
    </row>
    <row r="10771" spans="4:28" x14ac:dyDescent="0.2">
      <c r="D10771" s="144"/>
      <c r="G10771" s="147"/>
      <c r="X10771" s="146"/>
      <c r="Y10771" s="146"/>
      <c r="Z10771" s="199"/>
      <c r="AA10771" s="146"/>
      <c r="AB10771" s="148"/>
    </row>
    <row r="10772" spans="4:28" x14ac:dyDescent="0.2">
      <c r="D10772" s="144"/>
      <c r="G10772" s="147"/>
      <c r="X10772" s="146"/>
      <c r="Y10772" s="146"/>
      <c r="Z10772" s="199"/>
      <c r="AA10772" s="146"/>
      <c r="AB10772" s="148"/>
    </row>
    <row r="10773" spans="4:28" x14ac:dyDescent="0.2">
      <c r="D10773" s="144"/>
      <c r="G10773" s="147"/>
      <c r="X10773" s="146"/>
      <c r="Y10773" s="146"/>
      <c r="Z10773" s="199"/>
      <c r="AA10773" s="146"/>
      <c r="AB10773" s="148"/>
    </row>
    <row r="10774" spans="4:28" x14ac:dyDescent="0.2">
      <c r="D10774" s="144"/>
      <c r="G10774" s="147"/>
      <c r="X10774" s="146"/>
      <c r="Y10774" s="146"/>
      <c r="Z10774" s="199"/>
      <c r="AA10774" s="146"/>
      <c r="AB10774" s="148"/>
    </row>
    <row r="10775" spans="4:28" x14ac:dyDescent="0.2">
      <c r="D10775" s="144"/>
      <c r="G10775" s="147"/>
      <c r="X10775" s="146"/>
      <c r="Y10775" s="146"/>
      <c r="Z10775" s="199"/>
      <c r="AA10775" s="146"/>
      <c r="AB10775" s="148"/>
    </row>
    <row r="10776" spans="4:28" x14ac:dyDescent="0.2">
      <c r="D10776" s="144"/>
      <c r="G10776" s="147"/>
      <c r="X10776" s="146"/>
      <c r="Y10776" s="146"/>
      <c r="Z10776" s="199"/>
      <c r="AA10776" s="146"/>
      <c r="AB10776" s="148"/>
    </row>
    <row r="10777" spans="4:28" x14ac:dyDescent="0.2">
      <c r="D10777" s="144"/>
      <c r="G10777" s="147"/>
      <c r="X10777" s="146"/>
      <c r="Y10777" s="146"/>
      <c r="Z10777" s="199"/>
      <c r="AA10777" s="146"/>
      <c r="AB10777" s="148"/>
    </row>
    <row r="10778" spans="4:28" x14ac:dyDescent="0.2">
      <c r="D10778" s="144"/>
      <c r="G10778" s="147"/>
      <c r="X10778" s="146"/>
      <c r="Y10778" s="146"/>
      <c r="Z10778" s="199"/>
      <c r="AA10778" s="146"/>
      <c r="AB10778" s="148"/>
    </row>
    <row r="10779" spans="4:28" x14ac:dyDescent="0.2">
      <c r="D10779" s="144"/>
      <c r="G10779" s="147"/>
      <c r="X10779" s="146"/>
      <c r="Y10779" s="146"/>
      <c r="Z10779" s="199"/>
      <c r="AA10779" s="146"/>
      <c r="AB10779" s="148"/>
    </row>
    <row r="10780" spans="4:28" x14ac:dyDescent="0.2">
      <c r="D10780" s="144"/>
      <c r="G10780" s="147"/>
      <c r="X10780" s="146"/>
      <c r="Y10780" s="146"/>
      <c r="Z10780" s="199"/>
      <c r="AA10780" s="146"/>
      <c r="AB10780" s="148"/>
    </row>
    <row r="10781" spans="4:28" x14ac:dyDescent="0.2">
      <c r="D10781" s="144"/>
      <c r="G10781" s="147"/>
      <c r="X10781" s="146"/>
      <c r="Y10781" s="146"/>
      <c r="Z10781" s="199"/>
      <c r="AA10781" s="146"/>
      <c r="AB10781" s="148"/>
    </row>
    <row r="10782" spans="4:28" x14ac:dyDescent="0.2">
      <c r="D10782" s="144"/>
      <c r="G10782" s="147"/>
      <c r="X10782" s="146"/>
      <c r="Y10782" s="146"/>
      <c r="Z10782" s="199"/>
      <c r="AA10782" s="146"/>
      <c r="AB10782" s="148"/>
    </row>
    <row r="10783" spans="4:28" x14ac:dyDescent="0.2">
      <c r="D10783" s="144"/>
      <c r="G10783" s="147"/>
      <c r="X10783" s="146"/>
      <c r="Y10783" s="146"/>
      <c r="Z10783" s="199"/>
      <c r="AA10783" s="146"/>
      <c r="AB10783" s="148"/>
    </row>
    <row r="10784" spans="4:28" x14ac:dyDescent="0.2">
      <c r="D10784" s="144"/>
      <c r="G10784" s="147"/>
      <c r="X10784" s="146"/>
      <c r="Y10784" s="146"/>
      <c r="Z10784" s="199"/>
      <c r="AA10784" s="146"/>
      <c r="AB10784" s="148"/>
    </row>
    <row r="10785" spans="4:28" x14ac:dyDescent="0.2">
      <c r="D10785" s="144"/>
      <c r="G10785" s="147"/>
      <c r="X10785" s="146"/>
      <c r="Y10785" s="146"/>
      <c r="Z10785" s="199"/>
      <c r="AA10785" s="146"/>
      <c r="AB10785" s="148"/>
    </row>
    <row r="10786" spans="4:28" x14ac:dyDescent="0.2">
      <c r="D10786" s="144"/>
      <c r="G10786" s="147"/>
      <c r="X10786" s="146"/>
      <c r="Y10786" s="146"/>
      <c r="Z10786" s="199"/>
      <c r="AA10786" s="146"/>
      <c r="AB10786" s="148"/>
    </row>
    <row r="10787" spans="4:28" x14ac:dyDescent="0.2">
      <c r="D10787" s="144"/>
      <c r="G10787" s="147"/>
      <c r="X10787" s="146"/>
      <c r="Y10787" s="146"/>
      <c r="Z10787" s="199"/>
      <c r="AA10787" s="146"/>
      <c r="AB10787" s="148"/>
    </row>
    <row r="10788" spans="4:28" x14ac:dyDescent="0.2">
      <c r="D10788" s="144"/>
      <c r="G10788" s="147"/>
      <c r="X10788" s="146"/>
      <c r="Y10788" s="146"/>
      <c r="Z10788" s="199"/>
      <c r="AA10788" s="146"/>
      <c r="AB10788" s="148"/>
    </row>
    <row r="10789" spans="4:28" x14ac:dyDescent="0.2">
      <c r="D10789" s="144"/>
      <c r="G10789" s="147"/>
      <c r="X10789" s="146"/>
      <c r="Y10789" s="146"/>
      <c r="Z10789" s="199"/>
      <c r="AA10789" s="146"/>
      <c r="AB10789" s="148"/>
    </row>
    <row r="10790" spans="4:28" x14ac:dyDescent="0.2">
      <c r="D10790" s="144"/>
      <c r="G10790" s="147"/>
      <c r="X10790" s="146"/>
      <c r="Y10790" s="146"/>
      <c r="Z10790" s="199"/>
      <c r="AA10790" s="146"/>
      <c r="AB10790" s="148"/>
    </row>
    <row r="10791" spans="4:28" x14ac:dyDescent="0.2">
      <c r="D10791" s="144"/>
      <c r="G10791" s="147"/>
      <c r="X10791" s="146"/>
      <c r="Y10791" s="146"/>
      <c r="Z10791" s="199"/>
      <c r="AA10791" s="146"/>
      <c r="AB10791" s="148"/>
    </row>
    <row r="10792" spans="4:28" x14ac:dyDescent="0.2">
      <c r="D10792" s="144"/>
      <c r="G10792" s="147"/>
      <c r="X10792" s="146"/>
      <c r="Y10792" s="146"/>
      <c r="Z10792" s="199"/>
      <c r="AA10792" s="146"/>
      <c r="AB10792" s="148"/>
    </row>
    <row r="10793" spans="4:28" x14ac:dyDescent="0.2">
      <c r="D10793" s="144"/>
      <c r="G10793" s="147"/>
      <c r="X10793" s="146"/>
      <c r="Y10793" s="146"/>
      <c r="Z10793" s="199"/>
      <c r="AA10793" s="146"/>
      <c r="AB10793" s="148"/>
    </row>
    <row r="10794" spans="4:28" x14ac:dyDescent="0.2">
      <c r="D10794" s="144"/>
      <c r="G10794" s="147"/>
      <c r="X10794" s="146"/>
      <c r="Y10794" s="146"/>
      <c r="Z10794" s="199"/>
      <c r="AA10794" s="146"/>
      <c r="AB10794" s="148"/>
    </row>
    <row r="10795" spans="4:28" x14ac:dyDescent="0.2">
      <c r="D10795" s="144"/>
      <c r="G10795" s="147"/>
      <c r="X10795" s="146"/>
      <c r="Y10795" s="146"/>
      <c r="Z10795" s="199"/>
      <c r="AA10795" s="146"/>
      <c r="AB10795" s="148"/>
    </row>
    <row r="10796" spans="4:28" x14ac:dyDescent="0.2">
      <c r="D10796" s="144"/>
      <c r="G10796" s="147"/>
      <c r="X10796" s="146"/>
      <c r="Y10796" s="146"/>
      <c r="Z10796" s="199"/>
      <c r="AA10796" s="146"/>
      <c r="AB10796" s="148"/>
    </row>
    <row r="10797" spans="4:28" x14ac:dyDescent="0.2">
      <c r="D10797" s="144"/>
      <c r="G10797" s="147"/>
      <c r="X10797" s="146"/>
      <c r="Y10797" s="146"/>
      <c r="Z10797" s="199"/>
      <c r="AA10797" s="146"/>
      <c r="AB10797" s="148"/>
    </row>
    <row r="10798" spans="4:28" x14ac:dyDescent="0.2">
      <c r="D10798" s="144"/>
      <c r="G10798" s="147"/>
      <c r="X10798" s="146"/>
      <c r="Y10798" s="146"/>
      <c r="Z10798" s="199"/>
      <c r="AA10798" s="146"/>
      <c r="AB10798" s="148"/>
    </row>
    <row r="10799" spans="4:28" x14ac:dyDescent="0.2">
      <c r="D10799" s="144"/>
      <c r="G10799" s="147"/>
      <c r="X10799" s="146"/>
      <c r="Y10799" s="146"/>
      <c r="Z10799" s="199"/>
      <c r="AA10799" s="146"/>
      <c r="AB10799" s="148"/>
    </row>
    <row r="10800" spans="4:28" x14ac:dyDescent="0.2">
      <c r="D10800" s="144"/>
      <c r="G10800" s="147"/>
      <c r="X10800" s="146"/>
      <c r="Y10800" s="146"/>
      <c r="Z10800" s="199"/>
      <c r="AA10800" s="146"/>
      <c r="AB10800" s="148"/>
    </row>
    <row r="10801" spans="4:28" x14ac:dyDescent="0.2">
      <c r="D10801" s="144"/>
      <c r="G10801" s="147"/>
      <c r="X10801" s="146"/>
      <c r="Y10801" s="146"/>
      <c r="Z10801" s="199"/>
      <c r="AA10801" s="146"/>
      <c r="AB10801" s="148"/>
    </row>
    <row r="10802" spans="4:28" x14ac:dyDescent="0.2">
      <c r="D10802" s="144"/>
      <c r="G10802" s="147"/>
      <c r="X10802" s="146"/>
      <c r="Y10802" s="146"/>
      <c r="Z10802" s="199"/>
      <c r="AA10802" s="146"/>
      <c r="AB10802" s="148"/>
    </row>
    <row r="10803" spans="4:28" x14ac:dyDescent="0.2">
      <c r="D10803" s="144"/>
      <c r="G10803" s="147"/>
      <c r="X10803" s="146"/>
      <c r="Y10803" s="146"/>
      <c r="Z10803" s="199"/>
      <c r="AA10803" s="146"/>
      <c r="AB10803" s="148"/>
    </row>
    <row r="10804" spans="4:28" x14ac:dyDescent="0.2">
      <c r="D10804" s="144"/>
      <c r="G10804" s="147"/>
      <c r="X10804" s="146"/>
      <c r="Y10804" s="146"/>
      <c r="Z10804" s="199"/>
      <c r="AA10804" s="146"/>
      <c r="AB10804" s="148"/>
    </row>
    <row r="10805" spans="4:28" x14ac:dyDescent="0.2">
      <c r="D10805" s="144"/>
      <c r="G10805" s="147"/>
      <c r="X10805" s="146"/>
      <c r="Y10805" s="146"/>
      <c r="Z10805" s="199"/>
      <c r="AA10805" s="146"/>
      <c r="AB10805" s="148"/>
    </row>
    <row r="10806" spans="4:28" x14ac:dyDescent="0.2">
      <c r="D10806" s="144"/>
      <c r="G10806" s="147"/>
      <c r="X10806" s="146"/>
      <c r="Y10806" s="146"/>
      <c r="Z10806" s="199"/>
      <c r="AA10806" s="146"/>
      <c r="AB10806" s="148"/>
    </row>
    <row r="10807" spans="4:28" x14ac:dyDescent="0.2">
      <c r="D10807" s="144"/>
      <c r="G10807" s="147"/>
      <c r="X10807" s="146"/>
      <c r="Y10807" s="146"/>
      <c r="Z10807" s="199"/>
      <c r="AA10807" s="146"/>
      <c r="AB10807" s="148"/>
    </row>
    <row r="10808" spans="4:28" x14ac:dyDescent="0.2">
      <c r="D10808" s="144"/>
      <c r="G10808" s="147"/>
      <c r="X10808" s="146"/>
      <c r="Y10808" s="146"/>
      <c r="Z10808" s="199"/>
      <c r="AA10808" s="146"/>
      <c r="AB10808" s="148"/>
    </row>
    <row r="10809" spans="4:28" x14ac:dyDescent="0.2">
      <c r="D10809" s="144"/>
      <c r="G10809" s="147"/>
      <c r="X10809" s="146"/>
      <c r="Y10809" s="146"/>
      <c r="Z10809" s="199"/>
      <c r="AA10809" s="146"/>
      <c r="AB10809" s="148"/>
    </row>
    <row r="10810" spans="4:28" x14ac:dyDescent="0.2">
      <c r="D10810" s="144"/>
      <c r="G10810" s="147"/>
      <c r="X10810" s="146"/>
      <c r="Y10810" s="146"/>
      <c r="Z10810" s="199"/>
      <c r="AA10810" s="146"/>
      <c r="AB10810" s="148"/>
    </row>
    <row r="10811" spans="4:28" x14ac:dyDescent="0.2">
      <c r="D10811" s="144"/>
      <c r="G10811" s="147"/>
      <c r="X10811" s="146"/>
      <c r="Y10811" s="146"/>
      <c r="Z10811" s="199"/>
      <c r="AA10811" s="146"/>
      <c r="AB10811" s="148"/>
    </row>
    <row r="10812" spans="4:28" x14ac:dyDescent="0.2">
      <c r="D10812" s="144"/>
      <c r="G10812" s="147"/>
      <c r="X10812" s="146"/>
      <c r="Y10812" s="146"/>
      <c r="Z10812" s="199"/>
      <c r="AA10812" s="146"/>
      <c r="AB10812" s="148"/>
    </row>
    <row r="10813" spans="4:28" x14ac:dyDescent="0.2">
      <c r="D10813" s="144"/>
      <c r="G10813" s="147"/>
      <c r="X10813" s="146"/>
      <c r="Y10813" s="146"/>
      <c r="Z10813" s="199"/>
      <c r="AA10813" s="146"/>
      <c r="AB10813" s="148"/>
    </row>
    <row r="10814" spans="4:28" x14ac:dyDescent="0.2">
      <c r="D10814" s="144"/>
      <c r="G10814" s="147"/>
      <c r="X10814" s="146"/>
      <c r="Y10814" s="146"/>
      <c r="Z10814" s="199"/>
      <c r="AA10814" s="146"/>
      <c r="AB10814" s="148"/>
    </row>
    <row r="10815" spans="4:28" x14ac:dyDescent="0.2">
      <c r="D10815" s="144"/>
      <c r="G10815" s="147"/>
      <c r="X10815" s="146"/>
      <c r="Y10815" s="146"/>
      <c r="Z10815" s="199"/>
      <c r="AA10815" s="146"/>
      <c r="AB10815" s="148"/>
    </row>
    <row r="10816" spans="4:28" x14ac:dyDescent="0.2">
      <c r="D10816" s="144"/>
      <c r="G10816" s="147"/>
      <c r="X10816" s="146"/>
      <c r="Y10816" s="146"/>
      <c r="Z10816" s="199"/>
      <c r="AA10816" s="146"/>
      <c r="AB10816" s="148"/>
    </row>
    <row r="10817" spans="4:28" x14ac:dyDescent="0.2">
      <c r="D10817" s="144"/>
      <c r="G10817" s="147"/>
      <c r="X10817" s="146"/>
      <c r="Y10817" s="146"/>
      <c r="Z10817" s="199"/>
      <c r="AA10817" s="146"/>
      <c r="AB10817" s="148"/>
    </row>
    <row r="10818" spans="4:28" x14ac:dyDescent="0.2">
      <c r="D10818" s="144"/>
      <c r="G10818" s="147"/>
      <c r="X10818" s="146"/>
      <c r="Y10818" s="146"/>
      <c r="Z10818" s="199"/>
      <c r="AA10818" s="146"/>
      <c r="AB10818" s="148"/>
    </row>
    <row r="10819" spans="4:28" x14ac:dyDescent="0.2">
      <c r="D10819" s="144"/>
      <c r="G10819" s="147"/>
      <c r="X10819" s="146"/>
      <c r="Y10819" s="146"/>
      <c r="Z10819" s="199"/>
      <c r="AA10819" s="146"/>
      <c r="AB10819" s="148"/>
    </row>
    <row r="10820" spans="4:28" x14ac:dyDescent="0.2">
      <c r="D10820" s="144"/>
      <c r="G10820" s="147"/>
      <c r="X10820" s="146"/>
      <c r="Y10820" s="146"/>
      <c r="Z10820" s="199"/>
      <c r="AA10820" s="146"/>
      <c r="AB10820" s="148"/>
    </row>
    <row r="10821" spans="4:28" x14ac:dyDescent="0.2">
      <c r="D10821" s="144"/>
      <c r="G10821" s="147"/>
      <c r="X10821" s="146"/>
      <c r="Y10821" s="146"/>
      <c r="Z10821" s="199"/>
      <c r="AA10821" s="146"/>
      <c r="AB10821" s="148"/>
    </row>
    <row r="10822" spans="4:28" x14ac:dyDescent="0.2">
      <c r="D10822" s="144"/>
      <c r="G10822" s="147"/>
      <c r="X10822" s="146"/>
      <c r="Y10822" s="146"/>
      <c r="Z10822" s="199"/>
      <c r="AA10822" s="146"/>
      <c r="AB10822" s="148"/>
    </row>
    <row r="10823" spans="4:28" x14ac:dyDescent="0.2">
      <c r="D10823" s="144"/>
      <c r="G10823" s="147"/>
      <c r="X10823" s="146"/>
      <c r="Y10823" s="146"/>
      <c r="Z10823" s="199"/>
      <c r="AA10823" s="146"/>
      <c r="AB10823" s="148"/>
    </row>
    <row r="10824" spans="4:28" x14ac:dyDescent="0.2">
      <c r="D10824" s="144"/>
      <c r="G10824" s="147"/>
      <c r="X10824" s="146"/>
      <c r="Y10824" s="146"/>
      <c r="Z10824" s="199"/>
      <c r="AA10824" s="146"/>
      <c r="AB10824" s="148"/>
    </row>
    <row r="10825" spans="4:28" x14ac:dyDescent="0.2">
      <c r="D10825" s="144"/>
      <c r="G10825" s="147"/>
      <c r="X10825" s="146"/>
      <c r="Y10825" s="146"/>
      <c r="Z10825" s="199"/>
      <c r="AA10825" s="146"/>
      <c r="AB10825" s="148"/>
    </row>
    <row r="10826" spans="4:28" x14ac:dyDescent="0.2">
      <c r="D10826" s="144"/>
      <c r="G10826" s="147"/>
      <c r="X10826" s="146"/>
      <c r="Y10826" s="146"/>
      <c r="Z10826" s="199"/>
      <c r="AA10826" s="146"/>
      <c r="AB10826" s="148"/>
    </row>
    <row r="10827" spans="4:28" x14ac:dyDescent="0.2">
      <c r="D10827" s="144"/>
      <c r="G10827" s="147"/>
      <c r="X10827" s="146"/>
      <c r="Y10827" s="146"/>
      <c r="Z10827" s="199"/>
      <c r="AA10827" s="146"/>
      <c r="AB10827" s="148"/>
    </row>
    <row r="10828" spans="4:28" x14ac:dyDescent="0.2">
      <c r="D10828" s="144"/>
      <c r="G10828" s="147"/>
      <c r="X10828" s="146"/>
      <c r="Y10828" s="146"/>
      <c r="Z10828" s="199"/>
      <c r="AA10828" s="146"/>
      <c r="AB10828" s="148"/>
    </row>
    <row r="10829" spans="4:28" x14ac:dyDescent="0.2">
      <c r="D10829" s="144"/>
      <c r="G10829" s="147"/>
      <c r="X10829" s="146"/>
      <c r="Y10829" s="146"/>
      <c r="Z10829" s="199"/>
      <c r="AA10829" s="146"/>
      <c r="AB10829" s="148"/>
    </row>
    <row r="10830" spans="4:28" x14ac:dyDescent="0.2">
      <c r="D10830" s="144"/>
      <c r="G10830" s="147"/>
      <c r="X10830" s="146"/>
      <c r="Y10830" s="146"/>
      <c r="Z10830" s="199"/>
      <c r="AA10830" s="146"/>
      <c r="AB10830" s="148"/>
    </row>
    <row r="10831" spans="4:28" x14ac:dyDescent="0.2">
      <c r="D10831" s="144"/>
      <c r="G10831" s="147"/>
      <c r="X10831" s="146"/>
      <c r="Y10831" s="146"/>
      <c r="Z10831" s="199"/>
      <c r="AA10831" s="146"/>
      <c r="AB10831" s="148"/>
    </row>
    <row r="10832" spans="4:28" x14ac:dyDescent="0.2">
      <c r="D10832" s="144"/>
      <c r="G10832" s="147"/>
      <c r="X10832" s="146"/>
      <c r="Y10832" s="146"/>
      <c r="Z10832" s="199"/>
      <c r="AA10832" s="146"/>
      <c r="AB10832" s="148"/>
    </row>
    <row r="10833" spans="4:28" x14ac:dyDescent="0.2">
      <c r="D10833" s="144"/>
      <c r="G10833" s="147"/>
      <c r="X10833" s="146"/>
      <c r="Y10833" s="146"/>
      <c r="Z10833" s="199"/>
      <c r="AA10833" s="146"/>
      <c r="AB10833" s="148"/>
    </row>
    <row r="10834" spans="4:28" x14ac:dyDescent="0.2">
      <c r="D10834" s="144"/>
      <c r="G10834" s="147"/>
      <c r="X10834" s="146"/>
      <c r="Y10834" s="146"/>
      <c r="Z10834" s="199"/>
      <c r="AA10834" s="146"/>
      <c r="AB10834" s="148"/>
    </row>
    <row r="10835" spans="4:28" x14ac:dyDescent="0.2">
      <c r="D10835" s="144"/>
      <c r="G10835" s="147"/>
      <c r="X10835" s="146"/>
      <c r="Y10835" s="146"/>
      <c r="Z10835" s="199"/>
      <c r="AA10835" s="146"/>
      <c r="AB10835" s="148"/>
    </row>
    <row r="10836" spans="4:28" x14ac:dyDescent="0.2">
      <c r="D10836" s="144"/>
      <c r="G10836" s="147"/>
      <c r="X10836" s="146"/>
      <c r="Y10836" s="146"/>
      <c r="Z10836" s="199"/>
      <c r="AA10836" s="146"/>
      <c r="AB10836" s="148"/>
    </row>
    <row r="10837" spans="4:28" x14ac:dyDescent="0.2">
      <c r="D10837" s="144"/>
      <c r="G10837" s="147"/>
      <c r="X10837" s="146"/>
      <c r="Y10837" s="146"/>
      <c r="Z10837" s="199"/>
      <c r="AA10837" s="146"/>
      <c r="AB10837" s="148"/>
    </row>
    <row r="10838" spans="4:28" x14ac:dyDescent="0.2">
      <c r="D10838" s="144"/>
      <c r="G10838" s="147"/>
      <c r="X10838" s="146"/>
      <c r="Y10838" s="146"/>
      <c r="Z10838" s="199"/>
      <c r="AA10838" s="146"/>
      <c r="AB10838" s="148"/>
    </row>
    <row r="10839" spans="4:28" x14ac:dyDescent="0.2">
      <c r="D10839" s="144"/>
      <c r="G10839" s="147"/>
      <c r="X10839" s="146"/>
      <c r="Y10839" s="146"/>
      <c r="Z10839" s="199"/>
      <c r="AA10839" s="146"/>
      <c r="AB10839" s="148"/>
    </row>
    <row r="10840" spans="4:28" x14ac:dyDescent="0.2">
      <c r="D10840" s="144"/>
      <c r="G10840" s="147"/>
      <c r="X10840" s="146"/>
      <c r="Y10840" s="146"/>
      <c r="Z10840" s="199"/>
      <c r="AA10840" s="146"/>
      <c r="AB10840" s="148"/>
    </row>
    <row r="10841" spans="4:28" x14ac:dyDescent="0.2">
      <c r="D10841" s="144"/>
      <c r="G10841" s="147"/>
      <c r="X10841" s="146"/>
      <c r="Y10841" s="146"/>
      <c r="Z10841" s="199"/>
      <c r="AA10841" s="146"/>
      <c r="AB10841" s="148"/>
    </row>
    <row r="10842" spans="4:28" x14ac:dyDescent="0.2">
      <c r="D10842" s="144"/>
      <c r="G10842" s="147"/>
      <c r="X10842" s="146"/>
      <c r="Y10842" s="146"/>
      <c r="Z10842" s="199"/>
      <c r="AA10842" s="146"/>
      <c r="AB10842" s="148"/>
    </row>
    <row r="10843" spans="4:28" x14ac:dyDescent="0.2">
      <c r="D10843" s="144"/>
      <c r="G10843" s="147"/>
      <c r="X10843" s="146"/>
      <c r="Y10843" s="146"/>
      <c r="Z10843" s="199"/>
      <c r="AA10843" s="146"/>
      <c r="AB10843" s="148"/>
    </row>
    <row r="10844" spans="4:28" x14ac:dyDescent="0.2">
      <c r="D10844" s="144"/>
      <c r="G10844" s="147"/>
      <c r="X10844" s="146"/>
      <c r="Y10844" s="146"/>
      <c r="Z10844" s="199"/>
      <c r="AA10844" s="146"/>
      <c r="AB10844" s="148"/>
    </row>
    <row r="10845" spans="4:28" x14ac:dyDescent="0.2">
      <c r="D10845" s="144"/>
      <c r="G10845" s="147"/>
      <c r="X10845" s="146"/>
      <c r="Y10845" s="146"/>
      <c r="Z10845" s="199"/>
      <c r="AA10845" s="146"/>
      <c r="AB10845" s="148"/>
    </row>
    <row r="10846" spans="4:28" x14ac:dyDescent="0.2">
      <c r="D10846" s="144"/>
      <c r="G10846" s="147"/>
      <c r="X10846" s="146"/>
      <c r="Y10846" s="146"/>
      <c r="Z10846" s="199"/>
      <c r="AA10846" s="146"/>
      <c r="AB10846" s="148"/>
    </row>
    <row r="10847" spans="4:28" x14ac:dyDescent="0.2">
      <c r="D10847" s="144"/>
      <c r="G10847" s="147"/>
      <c r="X10847" s="146"/>
      <c r="Y10847" s="146"/>
      <c r="Z10847" s="199"/>
      <c r="AA10847" s="146"/>
      <c r="AB10847" s="148"/>
    </row>
    <row r="10848" spans="4:28" x14ac:dyDescent="0.2">
      <c r="D10848" s="144"/>
      <c r="G10848" s="147"/>
      <c r="X10848" s="146"/>
      <c r="Y10848" s="146"/>
      <c r="Z10848" s="199"/>
      <c r="AA10848" s="146"/>
      <c r="AB10848" s="148"/>
    </row>
    <row r="10849" spans="4:28" x14ac:dyDescent="0.2">
      <c r="D10849" s="144"/>
      <c r="G10849" s="147"/>
      <c r="X10849" s="146"/>
      <c r="Y10849" s="146"/>
      <c r="Z10849" s="199"/>
      <c r="AA10849" s="146"/>
      <c r="AB10849" s="148"/>
    </row>
    <row r="10850" spans="4:28" x14ac:dyDescent="0.2">
      <c r="D10850" s="144"/>
      <c r="G10850" s="147"/>
      <c r="X10850" s="146"/>
      <c r="Y10850" s="146"/>
      <c r="Z10850" s="199"/>
      <c r="AA10850" s="146"/>
      <c r="AB10850" s="148"/>
    </row>
    <row r="10851" spans="4:28" x14ac:dyDescent="0.2">
      <c r="D10851" s="144"/>
      <c r="G10851" s="147"/>
      <c r="X10851" s="146"/>
      <c r="Y10851" s="146"/>
      <c r="Z10851" s="199"/>
      <c r="AA10851" s="146"/>
      <c r="AB10851" s="148"/>
    </row>
    <row r="10852" spans="4:28" x14ac:dyDescent="0.2">
      <c r="D10852" s="144"/>
      <c r="G10852" s="147"/>
      <c r="X10852" s="146"/>
      <c r="Y10852" s="146"/>
      <c r="Z10852" s="199"/>
      <c r="AA10852" s="146"/>
      <c r="AB10852" s="148"/>
    </row>
    <row r="10853" spans="4:28" x14ac:dyDescent="0.2">
      <c r="D10853" s="144"/>
      <c r="G10853" s="147"/>
      <c r="X10853" s="146"/>
      <c r="Y10853" s="146"/>
      <c r="Z10853" s="199"/>
      <c r="AA10853" s="146"/>
      <c r="AB10853" s="148"/>
    </row>
    <row r="10854" spans="4:28" x14ac:dyDescent="0.2">
      <c r="D10854" s="144"/>
      <c r="G10854" s="147"/>
      <c r="X10854" s="146"/>
      <c r="Y10854" s="146"/>
      <c r="Z10854" s="199"/>
      <c r="AA10854" s="146"/>
      <c r="AB10854" s="148"/>
    </row>
    <row r="10855" spans="4:28" x14ac:dyDescent="0.2">
      <c r="D10855" s="144"/>
      <c r="G10855" s="147"/>
      <c r="X10855" s="146"/>
      <c r="Y10855" s="146"/>
      <c r="Z10855" s="199"/>
      <c r="AA10855" s="146"/>
      <c r="AB10855" s="148"/>
    </row>
    <row r="10856" spans="4:28" x14ac:dyDescent="0.2">
      <c r="D10856" s="144"/>
      <c r="G10856" s="147"/>
      <c r="X10856" s="146"/>
      <c r="Y10856" s="146"/>
      <c r="Z10856" s="199"/>
      <c r="AA10856" s="146"/>
      <c r="AB10856" s="148"/>
    </row>
    <row r="10857" spans="4:28" x14ac:dyDescent="0.2">
      <c r="D10857" s="144"/>
      <c r="G10857" s="147"/>
      <c r="X10857" s="146"/>
      <c r="Y10857" s="146"/>
      <c r="Z10857" s="199"/>
      <c r="AA10857" s="146"/>
      <c r="AB10857" s="148"/>
    </row>
    <row r="10858" spans="4:28" x14ac:dyDescent="0.2">
      <c r="D10858" s="144"/>
      <c r="G10858" s="147"/>
      <c r="X10858" s="146"/>
      <c r="Y10858" s="146"/>
      <c r="Z10858" s="199"/>
      <c r="AA10858" s="146"/>
      <c r="AB10858" s="148"/>
    </row>
    <row r="10859" spans="4:28" x14ac:dyDescent="0.2">
      <c r="D10859" s="144"/>
      <c r="G10859" s="147"/>
      <c r="X10859" s="146"/>
      <c r="Y10859" s="146"/>
      <c r="Z10859" s="199"/>
      <c r="AA10859" s="146"/>
      <c r="AB10859" s="148"/>
    </row>
    <row r="10860" spans="4:28" x14ac:dyDescent="0.2">
      <c r="D10860" s="144"/>
      <c r="G10860" s="147"/>
      <c r="X10860" s="146"/>
      <c r="Y10860" s="146"/>
      <c r="Z10860" s="199"/>
      <c r="AA10860" s="146"/>
      <c r="AB10860" s="148"/>
    </row>
    <row r="10861" spans="4:28" x14ac:dyDescent="0.2">
      <c r="D10861" s="144"/>
      <c r="G10861" s="147"/>
      <c r="X10861" s="146"/>
      <c r="Y10861" s="146"/>
      <c r="Z10861" s="199"/>
      <c r="AA10861" s="146"/>
      <c r="AB10861" s="148"/>
    </row>
    <row r="10862" spans="4:28" x14ac:dyDescent="0.2">
      <c r="D10862" s="144"/>
      <c r="G10862" s="147"/>
      <c r="X10862" s="146"/>
      <c r="Y10862" s="146"/>
      <c r="Z10862" s="199"/>
      <c r="AA10862" s="146"/>
      <c r="AB10862" s="148"/>
    </row>
    <row r="10863" spans="4:28" x14ac:dyDescent="0.2">
      <c r="D10863" s="144"/>
      <c r="G10863" s="147"/>
      <c r="X10863" s="146"/>
      <c r="Y10863" s="146"/>
      <c r="Z10863" s="199"/>
      <c r="AA10863" s="146"/>
      <c r="AB10863" s="148"/>
    </row>
    <row r="10864" spans="4:28" x14ac:dyDescent="0.2">
      <c r="D10864" s="144"/>
      <c r="G10864" s="147"/>
      <c r="X10864" s="146"/>
      <c r="Y10864" s="146"/>
      <c r="Z10864" s="199"/>
      <c r="AA10864" s="146"/>
      <c r="AB10864" s="148"/>
    </row>
    <row r="10865" spans="4:28" x14ac:dyDescent="0.2">
      <c r="D10865" s="144"/>
      <c r="G10865" s="147"/>
      <c r="X10865" s="146"/>
      <c r="Y10865" s="146"/>
      <c r="Z10865" s="199"/>
      <c r="AA10865" s="146"/>
      <c r="AB10865" s="148"/>
    </row>
    <row r="10866" spans="4:28" x14ac:dyDescent="0.2">
      <c r="D10866" s="144"/>
      <c r="G10866" s="147"/>
      <c r="X10866" s="146"/>
      <c r="Y10866" s="146"/>
      <c r="Z10866" s="199"/>
      <c r="AA10866" s="146"/>
      <c r="AB10866" s="148"/>
    </row>
    <row r="10867" spans="4:28" x14ac:dyDescent="0.2">
      <c r="D10867" s="144"/>
      <c r="G10867" s="147"/>
      <c r="X10867" s="146"/>
      <c r="Y10867" s="146"/>
      <c r="Z10867" s="199"/>
      <c r="AA10867" s="146"/>
      <c r="AB10867" s="148"/>
    </row>
    <row r="10868" spans="4:28" x14ac:dyDescent="0.2">
      <c r="D10868" s="144"/>
      <c r="G10868" s="147"/>
      <c r="X10868" s="146"/>
      <c r="Y10868" s="146"/>
      <c r="Z10868" s="199"/>
      <c r="AA10868" s="146"/>
      <c r="AB10868" s="148"/>
    </row>
    <row r="10869" spans="4:28" x14ac:dyDescent="0.2">
      <c r="D10869" s="144"/>
      <c r="G10869" s="147"/>
      <c r="X10869" s="146"/>
      <c r="Y10869" s="146"/>
      <c r="Z10869" s="199"/>
      <c r="AA10869" s="146"/>
      <c r="AB10869" s="148"/>
    </row>
    <row r="10870" spans="4:28" x14ac:dyDescent="0.2">
      <c r="D10870" s="144"/>
      <c r="G10870" s="147"/>
      <c r="X10870" s="146"/>
      <c r="Y10870" s="146"/>
      <c r="Z10870" s="199"/>
      <c r="AA10870" s="146"/>
      <c r="AB10870" s="148"/>
    </row>
    <row r="10871" spans="4:28" x14ac:dyDescent="0.2">
      <c r="D10871" s="144"/>
      <c r="G10871" s="147"/>
      <c r="X10871" s="146"/>
      <c r="Y10871" s="146"/>
      <c r="Z10871" s="199"/>
      <c r="AA10871" s="146"/>
      <c r="AB10871" s="148"/>
    </row>
    <row r="10872" spans="4:28" x14ac:dyDescent="0.2">
      <c r="D10872" s="144"/>
      <c r="G10872" s="147"/>
      <c r="X10872" s="146"/>
      <c r="Y10872" s="146"/>
      <c r="Z10872" s="199"/>
      <c r="AA10872" s="146"/>
      <c r="AB10872" s="148"/>
    </row>
    <row r="10873" spans="4:28" x14ac:dyDescent="0.2">
      <c r="D10873" s="144"/>
      <c r="G10873" s="147"/>
      <c r="X10873" s="146"/>
      <c r="Y10873" s="146"/>
      <c r="Z10873" s="199"/>
      <c r="AA10873" s="146"/>
      <c r="AB10873" s="148"/>
    </row>
    <row r="10874" spans="4:28" x14ac:dyDescent="0.2">
      <c r="D10874" s="144"/>
      <c r="G10874" s="147"/>
      <c r="X10874" s="146"/>
      <c r="Y10874" s="146"/>
      <c r="Z10874" s="199"/>
      <c r="AA10874" s="146"/>
      <c r="AB10874" s="148"/>
    </row>
    <row r="10875" spans="4:28" x14ac:dyDescent="0.2">
      <c r="D10875" s="144"/>
      <c r="G10875" s="147"/>
      <c r="X10875" s="146"/>
      <c r="Y10875" s="146"/>
      <c r="Z10875" s="199"/>
      <c r="AA10875" s="146"/>
      <c r="AB10875" s="148"/>
    </row>
    <row r="10876" spans="4:28" x14ac:dyDescent="0.2">
      <c r="D10876" s="144"/>
      <c r="G10876" s="147"/>
      <c r="X10876" s="146"/>
      <c r="Y10876" s="146"/>
      <c r="Z10876" s="199"/>
      <c r="AA10876" s="146"/>
      <c r="AB10876" s="148"/>
    </row>
    <row r="10877" spans="4:28" x14ac:dyDescent="0.2">
      <c r="D10877" s="144"/>
      <c r="G10877" s="147"/>
      <c r="X10877" s="146"/>
      <c r="Y10877" s="146"/>
      <c r="Z10877" s="199"/>
      <c r="AA10877" s="146"/>
      <c r="AB10877" s="148"/>
    </row>
    <row r="10878" spans="4:28" x14ac:dyDescent="0.2">
      <c r="D10878" s="144"/>
      <c r="G10878" s="147"/>
      <c r="X10878" s="146"/>
      <c r="Y10878" s="146"/>
      <c r="Z10878" s="199"/>
      <c r="AA10878" s="146"/>
      <c r="AB10878" s="148"/>
    </row>
    <row r="10879" spans="4:28" x14ac:dyDescent="0.2">
      <c r="D10879" s="144"/>
      <c r="G10879" s="147"/>
      <c r="X10879" s="146"/>
      <c r="Y10879" s="146"/>
      <c r="Z10879" s="199"/>
      <c r="AA10879" s="146"/>
      <c r="AB10879" s="148"/>
    </row>
    <row r="10880" spans="4:28" x14ac:dyDescent="0.2">
      <c r="D10880" s="144"/>
      <c r="G10880" s="147"/>
      <c r="X10880" s="146"/>
      <c r="Y10880" s="146"/>
      <c r="Z10880" s="199"/>
      <c r="AA10880" s="146"/>
      <c r="AB10880" s="148"/>
    </row>
    <row r="10881" spans="4:28" x14ac:dyDescent="0.2">
      <c r="D10881" s="144"/>
      <c r="G10881" s="147"/>
      <c r="X10881" s="146"/>
      <c r="Y10881" s="146"/>
      <c r="Z10881" s="199"/>
      <c r="AA10881" s="146"/>
      <c r="AB10881" s="148"/>
    </row>
    <row r="10882" spans="4:28" x14ac:dyDescent="0.2">
      <c r="D10882" s="144"/>
      <c r="G10882" s="147"/>
      <c r="X10882" s="146"/>
      <c r="Y10882" s="146"/>
      <c r="Z10882" s="199"/>
      <c r="AA10882" s="146"/>
      <c r="AB10882" s="148"/>
    </row>
    <row r="10883" spans="4:28" x14ac:dyDescent="0.2">
      <c r="D10883" s="144"/>
      <c r="G10883" s="147"/>
      <c r="X10883" s="146"/>
      <c r="Y10883" s="146"/>
      <c r="Z10883" s="199"/>
      <c r="AA10883" s="146"/>
      <c r="AB10883" s="148"/>
    </row>
    <row r="10884" spans="4:28" x14ac:dyDescent="0.2">
      <c r="D10884" s="144"/>
      <c r="G10884" s="147"/>
      <c r="X10884" s="146"/>
      <c r="Y10884" s="146"/>
      <c r="Z10884" s="199"/>
      <c r="AA10884" s="146"/>
      <c r="AB10884" s="148"/>
    </row>
    <row r="10885" spans="4:28" x14ac:dyDescent="0.2">
      <c r="D10885" s="144"/>
      <c r="G10885" s="147"/>
      <c r="X10885" s="146"/>
      <c r="Y10885" s="146"/>
      <c r="Z10885" s="199"/>
      <c r="AA10885" s="146"/>
      <c r="AB10885" s="148"/>
    </row>
    <row r="10886" spans="4:28" x14ac:dyDescent="0.2">
      <c r="D10886" s="144"/>
      <c r="G10886" s="147"/>
      <c r="X10886" s="146"/>
      <c r="Y10886" s="146"/>
      <c r="Z10886" s="199"/>
      <c r="AA10886" s="146"/>
      <c r="AB10886" s="148"/>
    </row>
    <row r="10887" spans="4:28" x14ac:dyDescent="0.2">
      <c r="D10887" s="144"/>
      <c r="G10887" s="147"/>
      <c r="X10887" s="146"/>
      <c r="Y10887" s="146"/>
      <c r="Z10887" s="199"/>
      <c r="AA10887" s="146"/>
      <c r="AB10887" s="148"/>
    </row>
    <row r="10888" spans="4:28" x14ac:dyDescent="0.2">
      <c r="D10888" s="144"/>
      <c r="G10888" s="147"/>
      <c r="X10888" s="146"/>
      <c r="Y10888" s="146"/>
      <c r="Z10888" s="199"/>
      <c r="AA10888" s="146"/>
      <c r="AB10888" s="148"/>
    </row>
    <row r="10889" spans="4:28" x14ac:dyDescent="0.2">
      <c r="D10889" s="144"/>
      <c r="G10889" s="147"/>
      <c r="X10889" s="146"/>
      <c r="Y10889" s="146"/>
      <c r="Z10889" s="199"/>
      <c r="AA10889" s="146"/>
      <c r="AB10889" s="148"/>
    </row>
    <row r="10890" spans="4:28" x14ac:dyDescent="0.2">
      <c r="D10890" s="144"/>
      <c r="G10890" s="147"/>
      <c r="X10890" s="146"/>
      <c r="Y10890" s="146"/>
      <c r="Z10890" s="199"/>
      <c r="AA10890" s="146"/>
      <c r="AB10890" s="148"/>
    </row>
    <row r="10891" spans="4:28" x14ac:dyDescent="0.2">
      <c r="D10891" s="144"/>
      <c r="G10891" s="147"/>
      <c r="X10891" s="146"/>
      <c r="Y10891" s="146"/>
      <c r="Z10891" s="199"/>
      <c r="AA10891" s="146"/>
      <c r="AB10891" s="148"/>
    </row>
    <row r="10892" spans="4:28" x14ac:dyDescent="0.2">
      <c r="D10892" s="144"/>
      <c r="G10892" s="147"/>
      <c r="X10892" s="146"/>
      <c r="Y10892" s="146"/>
      <c r="Z10892" s="199"/>
      <c r="AA10892" s="146"/>
      <c r="AB10892" s="148"/>
    </row>
    <row r="10893" spans="4:28" x14ac:dyDescent="0.2">
      <c r="D10893" s="144"/>
      <c r="G10893" s="147"/>
      <c r="X10893" s="146"/>
      <c r="Y10893" s="146"/>
      <c r="Z10893" s="199"/>
      <c r="AA10893" s="146"/>
      <c r="AB10893" s="148"/>
    </row>
    <row r="10894" spans="4:28" x14ac:dyDescent="0.2">
      <c r="D10894" s="144"/>
      <c r="G10894" s="147"/>
      <c r="X10894" s="146"/>
      <c r="Y10894" s="146"/>
      <c r="Z10894" s="199"/>
      <c r="AA10894" s="146"/>
      <c r="AB10894" s="148"/>
    </row>
    <row r="10895" spans="4:28" x14ac:dyDescent="0.2">
      <c r="D10895" s="144"/>
      <c r="G10895" s="147"/>
      <c r="X10895" s="146"/>
      <c r="Y10895" s="146"/>
      <c r="Z10895" s="199"/>
      <c r="AA10895" s="146"/>
      <c r="AB10895" s="148"/>
    </row>
    <row r="10896" spans="4:28" x14ac:dyDescent="0.2">
      <c r="D10896" s="144"/>
      <c r="G10896" s="147"/>
      <c r="X10896" s="146"/>
      <c r="Y10896" s="146"/>
      <c r="Z10896" s="199"/>
      <c r="AA10896" s="146"/>
      <c r="AB10896" s="148"/>
    </row>
    <row r="10897" spans="4:28" x14ac:dyDescent="0.2">
      <c r="D10897" s="144"/>
      <c r="G10897" s="147"/>
      <c r="X10897" s="146"/>
      <c r="Y10897" s="146"/>
      <c r="Z10897" s="199"/>
      <c r="AA10897" s="146"/>
      <c r="AB10897" s="148"/>
    </row>
    <row r="10898" spans="4:28" x14ac:dyDescent="0.2">
      <c r="D10898" s="144"/>
      <c r="G10898" s="147"/>
      <c r="X10898" s="146"/>
      <c r="Y10898" s="146"/>
      <c r="Z10898" s="199"/>
      <c r="AA10898" s="146"/>
      <c r="AB10898" s="148"/>
    </row>
    <row r="10899" spans="4:28" x14ac:dyDescent="0.2">
      <c r="D10899" s="144"/>
      <c r="G10899" s="147"/>
      <c r="X10899" s="146"/>
      <c r="Y10899" s="146"/>
      <c r="Z10899" s="199"/>
      <c r="AA10899" s="146"/>
      <c r="AB10899" s="148"/>
    </row>
    <row r="10900" spans="4:28" x14ac:dyDescent="0.2">
      <c r="D10900" s="144"/>
      <c r="G10900" s="147"/>
      <c r="X10900" s="146"/>
      <c r="Y10900" s="146"/>
      <c r="Z10900" s="199"/>
      <c r="AA10900" s="146"/>
      <c r="AB10900" s="148"/>
    </row>
    <row r="10901" spans="4:28" x14ac:dyDescent="0.2">
      <c r="D10901" s="144"/>
      <c r="G10901" s="147"/>
      <c r="X10901" s="146"/>
      <c r="Y10901" s="146"/>
      <c r="Z10901" s="199"/>
      <c r="AA10901" s="146"/>
      <c r="AB10901" s="148"/>
    </row>
    <row r="10902" spans="4:28" x14ac:dyDescent="0.2">
      <c r="D10902" s="144"/>
      <c r="G10902" s="147"/>
      <c r="X10902" s="146"/>
      <c r="Y10902" s="146"/>
      <c r="Z10902" s="199"/>
      <c r="AA10902" s="146"/>
      <c r="AB10902" s="148"/>
    </row>
    <row r="10903" spans="4:28" x14ac:dyDescent="0.2">
      <c r="D10903" s="144"/>
      <c r="G10903" s="147"/>
      <c r="X10903" s="146"/>
      <c r="Y10903" s="146"/>
      <c r="Z10903" s="199"/>
      <c r="AA10903" s="146"/>
      <c r="AB10903" s="148"/>
    </row>
    <row r="10904" spans="4:28" x14ac:dyDescent="0.2">
      <c r="D10904" s="144"/>
      <c r="G10904" s="147"/>
      <c r="X10904" s="146"/>
      <c r="Y10904" s="146"/>
      <c r="Z10904" s="199"/>
      <c r="AA10904" s="146"/>
      <c r="AB10904" s="148"/>
    </row>
    <row r="10905" spans="4:28" x14ac:dyDescent="0.2">
      <c r="D10905" s="144"/>
      <c r="G10905" s="147"/>
      <c r="X10905" s="146"/>
      <c r="Y10905" s="146"/>
      <c r="Z10905" s="199"/>
      <c r="AA10905" s="146"/>
      <c r="AB10905" s="148"/>
    </row>
    <row r="10906" spans="4:28" x14ac:dyDescent="0.2">
      <c r="D10906" s="144"/>
      <c r="G10906" s="147"/>
      <c r="X10906" s="146"/>
      <c r="Y10906" s="146"/>
      <c r="Z10906" s="199"/>
      <c r="AA10906" s="146"/>
      <c r="AB10906" s="148"/>
    </row>
    <row r="10907" spans="4:28" x14ac:dyDescent="0.2">
      <c r="D10907" s="144"/>
      <c r="G10907" s="147"/>
      <c r="X10907" s="146"/>
      <c r="Y10907" s="146"/>
      <c r="Z10907" s="199"/>
      <c r="AA10907" s="146"/>
      <c r="AB10907" s="148"/>
    </row>
    <row r="10908" spans="4:28" x14ac:dyDescent="0.2">
      <c r="D10908" s="144"/>
      <c r="G10908" s="147"/>
      <c r="X10908" s="146"/>
      <c r="Y10908" s="146"/>
      <c r="Z10908" s="199"/>
      <c r="AA10908" s="146"/>
      <c r="AB10908" s="148"/>
    </row>
    <row r="10909" spans="4:28" x14ac:dyDescent="0.2">
      <c r="D10909" s="144"/>
      <c r="G10909" s="147"/>
      <c r="X10909" s="146"/>
      <c r="Y10909" s="146"/>
      <c r="Z10909" s="199"/>
      <c r="AA10909" s="146"/>
      <c r="AB10909" s="148"/>
    </row>
    <row r="10910" spans="4:28" x14ac:dyDescent="0.2">
      <c r="D10910" s="144"/>
      <c r="G10910" s="147"/>
      <c r="X10910" s="146"/>
      <c r="Y10910" s="146"/>
      <c r="Z10910" s="199"/>
      <c r="AA10910" s="146"/>
      <c r="AB10910" s="148"/>
    </row>
    <row r="10911" spans="4:28" x14ac:dyDescent="0.2">
      <c r="D10911" s="144"/>
      <c r="G10911" s="147"/>
      <c r="X10911" s="146"/>
      <c r="Y10911" s="146"/>
      <c r="Z10911" s="199"/>
      <c r="AA10911" s="146"/>
      <c r="AB10911" s="148"/>
    </row>
    <row r="10912" spans="4:28" x14ac:dyDescent="0.2">
      <c r="D10912" s="144"/>
      <c r="G10912" s="147"/>
      <c r="X10912" s="146"/>
      <c r="Y10912" s="146"/>
      <c r="Z10912" s="199"/>
      <c r="AA10912" s="146"/>
      <c r="AB10912" s="148"/>
    </row>
    <row r="10913" spans="4:28" x14ac:dyDescent="0.2">
      <c r="D10913" s="144"/>
      <c r="G10913" s="147"/>
      <c r="X10913" s="146"/>
      <c r="Y10913" s="146"/>
      <c r="Z10913" s="199"/>
      <c r="AA10913" s="146"/>
      <c r="AB10913" s="148"/>
    </row>
    <row r="10914" spans="4:28" x14ac:dyDescent="0.2">
      <c r="D10914" s="144"/>
      <c r="G10914" s="147"/>
      <c r="X10914" s="146"/>
      <c r="Y10914" s="146"/>
      <c r="Z10914" s="199"/>
      <c r="AA10914" s="146"/>
      <c r="AB10914" s="148"/>
    </row>
    <row r="10915" spans="4:28" x14ac:dyDescent="0.2">
      <c r="D10915" s="144"/>
      <c r="G10915" s="147"/>
      <c r="X10915" s="146"/>
      <c r="Y10915" s="146"/>
      <c r="Z10915" s="199"/>
      <c r="AA10915" s="146"/>
      <c r="AB10915" s="148"/>
    </row>
    <row r="10916" spans="4:28" x14ac:dyDescent="0.2">
      <c r="D10916" s="144"/>
      <c r="G10916" s="147"/>
      <c r="X10916" s="146"/>
      <c r="Y10916" s="146"/>
      <c r="Z10916" s="199"/>
      <c r="AA10916" s="146"/>
      <c r="AB10916" s="148"/>
    </row>
    <row r="10917" spans="4:28" x14ac:dyDescent="0.2">
      <c r="D10917" s="144"/>
      <c r="G10917" s="147"/>
      <c r="X10917" s="146"/>
      <c r="Y10917" s="146"/>
      <c r="Z10917" s="199"/>
      <c r="AA10917" s="146"/>
      <c r="AB10917" s="148"/>
    </row>
    <row r="10918" spans="4:28" x14ac:dyDescent="0.2">
      <c r="D10918" s="144"/>
      <c r="G10918" s="147"/>
      <c r="X10918" s="146"/>
      <c r="Y10918" s="146"/>
      <c r="Z10918" s="199"/>
      <c r="AA10918" s="146"/>
      <c r="AB10918" s="148"/>
    </row>
    <row r="10919" spans="4:28" x14ac:dyDescent="0.2">
      <c r="D10919" s="144"/>
      <c r="G10919" s="147"/>
      <c r="X10919" s="146"/>
      <c r="Y10919" s="146"/>
      <c r="Z10919" s="199"/>
      <c r="AA10919" s="146"/>
      <c r="AB10919" s="148"/>
    </row>
    <row r="10920" spans="4:28" x14ac:dyDescent="0.2">
      <c r="D10920" s="144"/>
      <c r="G10920" s="147"/>
      <c r="X10920" s="146"/>
      <c r="Y10920" s="146"/>
      <c r="Z10920" s="199"/>
      <c r="AA10920" s="146"/>
      <c r="AB10920" s="148"/>
    </row>
    <row r="10921" spans="4:28" x14ac:dyDescent="0.2">
      <c r="D10921" s="144"/>
      <c r="G10921" s="147"/>
      <c r="X10921" s="146"/>
      <c r="Y10921" s="146"/>
      <c r="Z10921" s="199"/>
      <c r="AA10921" s="146"/>
      <c r="AB10921" s="148"/>
    </row>
    <row r="10922" spans="4:28" x14ac:dyDescent="0.2">
      <c r="D10922" s="144"/>
      <c r="G10922" s="147"/>
      <c r="X10922" s="146"/>
      <c r="Y10922" s="146"/>
      <c r="Z10922" s="199"/>
      <c r="AA10922" s="146"/>
      <c r="AB10922" s="148"/>
    </row>
    <row r="10923" spans="4:28" x14ac:dyDescent="0.2">
      <c r="D10923" s="144"/>
      <c r="G10923" s="147"/>
      <c r="X10923" s="146"/>
      <c r="Y10923" s="146"/>
      <c r="Z10923" s="199"/>
      <c r="AA10923" s="146"/>
      <c r="AB10923" s="148"/>
    </row>
    <row r="10924" spans="4:28" x14ac:dyDescent="0.2">
      <c r="D10924" s="144"/>
      <c r="G10924" s="147"/>
      <c r="X10924" s="146"/>
      <c r="Y10924" s="146"/>
      <c r="Z10924" s="199"/>
      <c r="AA10924" s="146"/>
      <c r="AB10924" s="148"/>
    </row>
    <row r="10925" spans="4:28" x14ac:dyDescent="0.2">
      <c r="D10925" s="144"/>
      <c r="G10925" s="147"/>
      <c r="X10925" s="146"/>
      <c r="Y10925" s="146"/>
      <c r="Z10925" s="199"/>
      <c r="AA10925" s="146"/>
      <c r="AB10925" s="148"/>
    </row>
    <row r="10926" spans="4:28" x14ac:dyDescent="0.2">
      <c r="D10926" s="144"/>
      <c r="G10926" s="147"/>
      <c r="X10926" s="146"/>
      <c r="Y10926" s="146"/>
      <c r="Z10926" s="199"/>
      <c r="AA10926" s="146"/>
      <c r="AB10926" s="148"/>
    </row>
    <row r="10927" spans="4:28" x14ac:dyDescent="0.2">
      <c r="D10927" s="144"/>
      <c r="G10927" s="147"/>
      <c r="X10927" s="146"/>
      <c r="Y10927" s="146"/>
      <c r="Z10927" s="199"/>
      <c r="AA10927" s="146"/>
      <c r="AB10927" s="148"/>
    </row>
    <row r="10928" spans="4:28" x14ac:dyDescent="0.2">
      <c r="D10928" s="144"/>
      <c r="G10928" s="147"/>
      <c r="X10928" s="146"/>
      <c r="Y10928" s="146"/>
      <c r="Z10928" s="199"/>
      <c r="AA10928" s="146"/>
      <c r="AB10928" s="148"/>
    </row>
    <row r="10929" spans="4:28" x14ac:dyDescent="0.2">
      <c r="D10929" s="144"/>
      <c r="G10929" s="147"/>
      <c r="X10929" s="146"/>
      <c r="Y10929" s="146"/>
      <c r="Z10929" s="199"/>
      <c r="AA10929" s="146"/>
      <c r="AB10929" s="148"/>
    </row>
    <row r="10930" spans="4:28" x14ac:dyDescent="0.2">
      <c r="D10930" s="144"/>
      <c r="G10930" s="147"/>
      <c r="X10930" s="146"/>
      <c r="Y10930" s="146"/>
      <c r="Z10930" s="199"/>
      <c r="AA10930" s="146"/>
      <c r="AB10930" s="148"/>
    </row>
    <row r="10931" spans="4:28" x14ac:dyDescent="0.2">
      <c r="D10931" s="144"/>
      <c r="G10931" s="147"/>
      <c r="X10931" s="146"/>
      <c r="Y10931" s="146"/>
      <c r="Z10931" s="199"/>
      <c r="AA10931" s="146"/>
      <c r="AB10931" s="148"/>
    </row>
    <row r="10932" spans="4:28" x14ac:dyDescent="0.2">
      <c r="D10932" s="144"/>
      <c r="G10932" s="147"/>
      <c r="X10932" s="146"/>
      <c r="Y10932" s="146"/>
      <c r="Z10932" s="199"/>
      <c r="AA10932" s="146"/>
      <c r="AB10932" s="148"/>
    </row>
    <row r="10933" spans="4:28" x14ac:dyDescent="0.2">
      <c r="D10933" s="144"/>
      <c r="G10933" s="147"/>
      <c r="X10933" s="146"/>
      <c r="Y10933" s="146"/>
      <c r="Z10933" s="199"/>
      <c r="AA10933" s="146"/>
      <c r="AB10933" s="148"/>
    </row>
    <row r="10934" spans="4:28" x14ac:dyDescent="0.2">
      <c r="D10934" s="144"/>
      <c r="G10934" s="147"/>
      <c r="X10934" s="146"/>
      <c r="Y10934" s="146"/>
      <c r="Z10934" s="199"/>
      <c r="AA10934" s="146"/>
      <c r="AB10934" s="148"/>
    </row>
    <row r="10935" spans="4:28" x14ac:dyDescent="0.2">
      <c r="D10935" s="144"/>
      <c r="G10935" s="147"/>
      <c r="X10935" s="146"/>
      <c r="Y10935" s="146"/>
      <c r="Z10935" s="199"/>
      <c r="AA10935" s="146"/>
      <c r="AB10935" s="148"/>
    </row>
    <row r="10936" spans="4:28" x14ac:dyDescent="0.2">
      <c r="D10936" s="144"/>
      <c r="G10936" s="147"/>
      <c r="X10936" s="146"/>
      <c r="Y10936" s="146"/>
      <c r="Z10936" s="199"/>
      <c r="AA10936" s="146"/>
      <c r="AB10936" s="148"/>
    </row>
    <row r="10937" spans="4:28" x14ac:dyDescent="0.2">
      <c r="D10937" s="144"/>
      <c r="G10937" s="147"/>
      <c r="X10937" s="146"/>
      <c r="Y10937" s="146"/>
      <c r="Z10937" s="199"/>
      <c r="AA10937" s="146"/>
      <c r="AB10937" s="148"/>
    </row>
    <row r="10938" spans="4:28" x14ac:dyDescent="0.2">
      <c r="D10938" s="144"/>
      <c r="G10938" s="147"/>
      <c r="X10938" s="146"/>
      <c r="Y10938" s="146"/>
      <c r="Z10938" s="199"/>
      <c r="AA10938" s="146"/>
      <c r="AB10938" s="148"/>
    </row>
    <row r="10939" spans="4:28" x14ac:dyDescent="0.2">
      <c r="D10939" s="144"/>
      <c r="G10939" s="147"/>
      <c r="X10939" s="146"/>
      <c r="Y10939" s="146"/>
      <c r="Z10939" s="199"/>
      <c r="AA10939" s="146"/>
      <c r="AB10939" s="148"/>
    </row>
    <row r="10940" spans="4:28" x14ac:dyDescent="0.2">
      <c r="D10940" s="144"/>
      <c r="G10940" s="147"/>
      <c r="X10940" s="146"/>
      <c r="Y10940" s="146"/>
      <c r="Z10940" s="199"/>
      <c r="AA10940" s="146"/>
      <c r="AB10940" s="148"/>
    </row>
    <row r="10941" spans="4:28" x14ac:dyDescent="0.2">
      <c r="D10941" s="144"/>
      <c r="G10941" s="147"/>
      <c r="X10941" s="146"/>
      <c r="Y10941" s="146"/>
      <c r="Z10941" s="199"/>
      <c r="AA10941" s="146"/>
      <c r="AB10941" s="148"/>
    </row>
    <row r="10942" spans="4:28" x14ac:dyDescent="0.2">
      <c r="D10942" s="144"/>
      <c r="G10942" s="147"/>
      <c r="X10942" s="146"/>
      <c r="Y10942" s="146"/>
      <c r="Z10942" s="199"/>
      <c r="AA10942" s="146"/>
      <c r="AB10942" s="148"/>
    </row>
    <row r="10943" spans="4:28" x14ac:dyDescent="0.2">
      <c r="D10943" s="144"/>
      <c r="G10943" s="147"/>
      <c r="X10943" s="146"/>
      <c r="Y10943" s="146"/>
      <c r="Z10943" s="199"/>
      <c r="AA10943" s="146"/>
      <c r="AB10943" s="148"/>
    </row>
    <row r="10944" spans="4:28" x14ac:dyDescent="0.2">
      <c r="D10944" s="144"/>
      <c r="G10944" s="147"/>
      <c r="X10944" s="146"/>
      <c r="Y10944" s="146"/>
      <c r="Z10944" s="199"/>
      <c r="AA10944" s="146"/>
      <c r="AB10944" s="148"/>
    </row>
    <row r="10945" spans="4:28" x14ac:dyDescent="0.2">
      <c r="D10945" s="144"/>
      <c r="G10945" s="147"/>
      <c r="X10945" s="146"/>
      <c r="Y10945" s="146"/>
      <c r="Z10945" s="199"/>
      <c r="AA10945" s="146"/>
      <c r="AB10945" s="148"/>
    </row>
    <row r="10946" spans="4:28" x14ac:dyDescent="0.2">
      <c r="D10946" s="144"/>
      <c r="G10946" s="147"/>
      <c r="X10946" s="146"/>
      <c r="Y10946" s="146"/>
      <c r="Z10946" s="199"/>
      <c r="AA10946" s="146"/>
      <c r="AB10946" s="148"/>
    </row>
    <row r="10947" spans="4:28" x14ac:dyDescent="0.2">
      <c r="D10947" s="144"/>
      <c r="G10947" s="147"/>
      <c r="X10947" s="146"/>
      <c r="Y10947" s="146"/>
      <c r="Z10947" s="199"/>
      <c r="AA10947" s="146"/>
      <c r="AB10947" s="148"/>
    </row>
    <row r="10948" spans="4:28" x14ac:dyDescent="0.2">
      <c r="D10948" s="144"/>
      <c r="G10948" s="147"/>
      <c r="X10948" s="146"/>
      <c r="Y10948" s="146"/>
      <c r="Z10948" s="199"/>
      <c r="AA10948" s="146"/>
      <c r="AB10948" s="148"/>
    </row>
    <row r="10949" spans="4:28" x14ac:dyDescent="0.2">
      <c r="D10949" s="144"/>
      <c r="G10949" s="147"/>
      <c r="X10949" s="146"/>
      <c r="Y10949" s="146"/>
      <c r="Z10949" s="199"/>
      <c r="AA10949" s="146"/>
      <c r="AB10949" s="148"/>
    </row>
    <row r="10950" spans="4:28" x14ac:dyDescent="0.2">
      <c r="D10950" s="144"/>
      <c r="G10950" s="147"/>
      <c r="X10950" s="146"/>
      <c r="Y10950" s="146"/>
      <c r="Z10950" s="199"/>
      <c r="AA10950" s="146"/>
      <c r="AB10950" s="148"/>
    </row>
    <row r="10951" spans="4:28" x14ac:dyDescent="0.2">
      <c r="D10951" s="144"/>
      <c r="G10951" s="147"/>
      <c r="X10951" s="146"/>
      <c r="Y10951" s="146"/>
      <c r="Z10951" s="199"/>
      <c r="AA10951" s="146"/>
      <c r="AB10951" s="148"/>
    </row>
    <row r="10952" spans="4:28" x14ac:dyDescent="0.2">
      <c r="D10952" s="144"/>
      <c r="G10952" s="147"/>
      <c r="X10952" s="146"/>
      <c r="Y10952" s="146"/>
      <c r="Z10952" s="199"/>
      <c r="AA10952" s="146"/>
      <c r="AB10952" s="148"/>
    </row>
    <row r="10953" spans="4:28" x14ac:dyDescent="0.2">
      <c r="D10953" s="144"/>
      <c r="G10953" s="147"/>
      <c r="X10953" s="146"/>
      <c r="Y10953" s="146"/>
      <c r="Z10953" s="199"/>
      <c r="AA10953" s="146"/>
      <c r="AB10953" s="148"/>
    </row>
    <row r="10954" spans="4:28" x14ac:dyDescent="0.2">
      <c r="D10954" s="144"/>
      <c r="G10954" s="147"/>
      <c r="X10954" s="146"/>
      <c r="Y10954" s="146"/>
      <c r="Z10954" s="199"/>
      <c r="AA10954" s="146"/>
      <c r="AB10954" s="148"/>
    </row>
    <row r="10955" spans="4:28" x14ac:dyDescent="0.2">
      <c r="D10955" s="144"/>
      <c r="G10955" s="147"/>
      <c r="X10955" s="146"/>
      <c r="Y10955" s="146"/>
      <c r="Z10955" s="199"/>
      <c r="AA10955" s="146"/>
      <c r="AB10955" s="148"/>
    </row>
    <row r="10956" spans="4:28" x14ac:dyDescent="0.2">
      <c r="D10956" s="144"/>
      <c r="G10956" s="147"/>
      <c r="X10956" s="146"/>
      <c r="Y10956" s="146"/>
      <c r="Z10956" s="199"/>
      <c r="AA10956" s="146"/>
      <c r="AB10956" s="148"/>
    </row>
    <row r="10957" spans="4:28" x14ac:dyDescent="0.2">
      <c r="D10957" s="144"/>
      <c r="G10957" s="147"/>
      <c r="X10957" s="146"/>
      <c r="Y10957" s="146"/>
      <c r="Z10957" s="199"/>
      <c r="AA10957" s="146"/>
      <c r="AB10957" s="148"/>
    </row>
    <row r="10958" spans="4:28" x14ac:dyDescent="0.2">
      <c r="D10958" s="144"/>
      <c r="G10958" s="147"/>
      <c r="X10958" s="146"/>
      <c r="Y10958" s="146"/>
      <c r="Z10958" s="199"/>
      <c r="AA10958" s="146"/>
      <c r="AB10958" s="148"/>
    </row>
    <row r="10959" spans="4:28" x14ac:dyDescent="0.2">
      <c r="D10959" s="144"/>
      <c r="G10959" s="147"/>
      <c r="X10959" s="146"/>
      <c r="Y10959" s="146"/>
      <c r="Z10959" s="199"/>
      <c r="AA10959" s="146"/>
      <c r="AB10959" s="148"/>
    </row>
    <row r="10960" spans="4:28" x14ac:dyDescent="0.2">
      <c r="D10960" s="144"/>
      <c r="G10960" s="147"/>
      <c r="X10960" s="146"/>
      <c r="Y10960" s="146"/>
      <c r="Z10960" s="199"/>
      <c r="AA10960" s="146"/>
      <c r="AB10960" s="148"/>
    </row>
    <row r="10961" spans="4:28" x14ac:dyDescent="0.2">
      <c r="D10961" s="144"/>
      <c r="G10961" s="147"/>
      <c r="X10961" s="146"/>
      <c r="Y10961" s="146"/>
      <c r="Z10961" s="199"/>
      <c r="AA10961" s="146"/>
      <c r="AB10961" s="148"/>
    </row>
    <row r="10962" spans="4:28" x14ac:dyDescent="0.2">
      <c r="D10962" s="144"/>
      <c r="G10962" s="147"/>
      <c r="X10962" s="146"/>
      <c r="Y10962" s="146"/>
      <c r="Z10962" s="199"/>
      <c r="AA10962" s="146"/>
      <c r="AB10962" s="148"/>
    </row>
    <row r="10963" spans="4:28" x14ac:dyDescent="0.2">
      <c r="D10963" s="144"/>
      <c r="G10963" s="147"/>
      <c r="X10963" s="146"/>
      <c r="Y10963" s="146"/>
      <c r="Z10963" s="199"/>
      <c r="AA10963" s="146"/>
      <c r="AB10963" s="148"/>
    </row>
    <row r="10964" spans="4:28" x14ac:dyDescent="0.2">
      <c r="D10964" s="144"/>
      <c r="G10964" s="147"/>
      <c r="X10964" s="146"/>
      <c r="Y10964" s="146"/>
      <c r="Z10964" s="199"/>
      <c r="AA10964" s="146"/>
      <c r="AB10964" s="148"/>
    </row>
    <row r="10965" spans="4:28" x14ac:dyDescent="0.2">
      <c r="D10965" s="144"/>
      <c r="G10965" s="147"/>
      <c r="X10965" s="146"/>
      <c r="Y10965" s="146"/>
      <c r="Z10965" s="199"/>
      <c r="AA10965" s="146"/>
      <c r="AB10965" s="148"/>
    </row>
    <row r="10966" spans="4:28" x14ac:dyDescent="0.2">
      <c r="D10966" s="144"/>
      <c r="G10966" s="147"/>
      <c r="X10966" s="146"/>
      <c r="Y10966" s="146"/>
      <c r="Z10966" s="199"/>
      <c r="AA10966" s="146"/>
      <c r="AB10966" s="148"/>
    </row>
    <row r="10967" spans="4:28" x14ac:dyDescent="0.2">
      <c r="D10967" s="144"/>
      <c r="G10967" s="147"/>
      <c r="X10967" s="146"/>
      <c r="Y10967" s="146"/>
      <c r="Z10967" s="199"/>
      <c r="AA10967" s="146"/>
      <c r="AB10967" s="148"/>
    </row>
    <row r="10968" spans="4:28" x14ac:dyDescent="0.2">
      <c r="D10968" s="144"/>
      <c r="G10968" s="147"/>
      <c r="X10968" s="146"/>
      <c r="Y10968" s="146"/>
      <c r="Z10968" s="199"/>
      <c r="AA10968" s="146"/>
      <c r="AB10968" s="148"/>
    </row>
    <row r="10969" spans="4:28" x14ac:dyDescent="0.2">
      <c r="D10969" s="144"/>
      <c r="G10969" s="147"/>
      <c r="X10969" s="146"/>
      <c r="Y10969" s="146"/>
      <c r="Z10969" s="199"/>
      <c r="AA10969" s="146"/>
      <c r="AB10969" s="148"/>
    </row>
    <row r="10970" spans="4:28" x14ac:dyDescent="0.2">
      <c r="D10970" s="144"/>
      <c r="G10970" s="147"/>
      <c r="X10970" s="146"/>
      <c r="Y10970" s="146"/>
      <c r="Z10970" s="199"/>
      <c r="AA10970" s="146"/>
      <c r="AB10970" s="148"/>
    </row>
    <row r="10971" spans="4:28" x14ac:dyDescent="0.2">
      <c r="D10971" s="144"/>
      <c r="G10971" s="147"/>
      <c r="X10971" s="146"/>
      <c r="Y10971" s="146"/>
      <c r="Z10971" s="199"/>
      <c r="AA10971" s="146"/>
      <c r="AB10971" s="148"/>
    </row>
    <row r="10972" spans="4:28" x14ac:dyDescent="0.2">
      <c r="D10972" s="144"/>
      <c r="G10972" s="147"/>
      <c r="X10972" s="146"/>
      <c r="Y10972" s="146"/>
      <c r="Z10972" s="199"/>
      <c r="AA10972" s="146"/>
      <c r="AB10972" s="148"/>
    </row>
    <row r="10973" spans="4:28" x14ac:dyDescent="0.2">
      <c r="D10973" s="144"/>
      <c r="G10973" s="147"/>
      <c r="X10973" s="146"/>
      <c r="Y10973" s="146"/>
      <c r="Z10973" s="199"/>
      <c r="AA10973" s="146"/>
      <c r="AB10973" s="148"/>
    </row>
    <row r="10974" spans="4:28" x14ac:dyDescent="0.2">
      <c r="D10974" s="144"/>
      <c r="G10974" s="147"/>
      <c r="X10974" s="146"/>
      <c r="Y10974" s="146"/>
      <c r="Z10974" s="199"/>
      <c r="AA10974" s="146"/>
      <c r="AB10974" s="148"/>
    </row>
    <row r="10975" spans="4:28" x14ac:dyDescent="0.2">
      <c r="D10975" s="144"/>
      <c r="G10975" s="147"/>
      <c r="X10975" s="146"/>
      <c r="Y10975" s="146"/>
      <c r="Z10975" s="199"/>
      <c r="AA10975" s="146"/>
      <c r="AB10975" s="148"/>
    </row>
    <row r="10976" spans="4:28" x14ac:dyDescent="0.2">
      <c r="D10976" s="144"/>
      <c r="G10976" s="147"/>
      <c r="X10976" s="146"/>
      <c r="Y10976" s="146"/>
      <c r="Z10976" s="199"/>
      <c r="AA10976" s="146"/>
      <c r="AB10976" s="148"/>
    </row>
    <row r="10977" spans="4:28" x14ac:dyDescent="0.2">
      <c r="D10977" s="144"/>
      <c r="G10977" s="147"/>
      <c r="X10977" s="146"/>
      <c r="Y10977" s="146"/>
      <c r="Z10977" s="199"/>
      <c r="AA10977" s="146"/>
      <c r="AB10977" s="148"/>
    </row>
    <row r="10978" spans="4:28" x14ac:dyDescent="0.2">
      <c r="D10978" s="144"/>
      <c r="G10978" s="147"/>
      <c r="X10978" s="146"/>
      <c r="Y10978" s="146"/>
      <c r="Z10978" s="199"/>
      <c r="AA10978" s="146"/>
      <c r="AB10978" s="148"/>
    </row>
    <row r="10979" spans="4:28" x14ac:dyDescent="0.2">
      <c r="D10979" s="144"/>
      <c r="G10979" s="147"/>
      <c r="X10979" s="146"/>
      <c r="Y10979" s="146"/>
      <c r="Z10979" s="199"/>
      <c r="AA10979" s="146"/>
      <c r="AB10979" s="148"/>
    </row>
    <row r="10980" spans="4:28" x14ac:dyDescent="0.2">
      <c r="D10980" s="144"/>
      <c r="G10980" s="147"/>
      <c r="X10980" s="146"/>
      <c r="Y10980" s="146"/>
      <c r="Z10980" s="199"/>
      <c r="AA10980" s="146"/>
      <c r="AB10980" s="148"/>
    </row>
    <row r="10981" spans="4:28" x14ac:dyDescent="0.2">
      <c r="D10981" s="144"/>
      <c r="G10981" s="147"/>
      <c r="X10981" s="146"/>
      <c r="Y10981" s="146"/>
      <c r="Z10981" s="199"/>
      <c r="AA10981" s="146"/>
      <c r="AB10981" s="148"/>
    </row>
    <row r="10982" spans="4:28" x14ac:dyDescent="0.2">
      <c r="D10982" s="144"/>
      <c r="G10982" s="147"/>
      <c r="X10982" s="146"/>
      <c r="Y10982" s="146"/>
      <c r="Z10982" s="199"/>
      <c r="AA10982" s="146"/>
      <c r="AB10982" s="148"/>
    </row>
    <row r="10983" spans="4:28" x14ac:dyDescent="0.2">
      <c r="D10983" s="144"/>
      <c r="G10983" s="147"/>
      <c r="X10983" s="146"/>
      <c r="Y10983" s="146"/>
      <c r="Z10983" s="199"/>
      <c r="AA10983" s="146"/>
      <c r="AB10983" s="148"/>
    </row>
    <row r="10984" spans="4:28" x14ac:dyDescent="0.2">
      <c r="D10984" s="144"/>
      <c r="G10984" s="147"/>
      <c r="X10984" s="146"/>
      <c r="Y10984" s="146"/>
      <c r="Z10984" s="199"/>
      <c r="AA10984" s="146"/>
      <c r="AB10984" s="148"/>
    </row>
    <row r="10985" spans="4:28" x14ac:dyDescent="0.2">
      <c r="D10985" s="144"/>
      <c r="G10985" s="147"/>
      <c r="X10985" s="146"/>
      <c r="Y10985" s="146"/>
      <c r="Z10985" s="199"/>
      <c r="AA10985" s="146"/>
      <c r="AB10985" s="148"/>
    </row>
    <row r="10986" spans="4:28" x14ac:dyDescent="0.2">
      <c r="D10986" s="144"/>
      <c r="G10986" s="147"/>
      <c r="X10986" s="146"/>
      <c r="Y10986" s="146"/>
      <c r="Z10986" s="199"/>
      <c r="AA10986" s="146"/>
      <c r="AB10986" s="148"/>
    </row>
    <row r="10987" spans="4:28" x14ac:dyDescent="0.2">
      <c r="D10987" s="144"/>
      <c r="G10987" s="147"/>
      <c r="X10987" s="146"/>
      <c r="Y10987" s="146"/>
      <c r="Z10987" s="199"/>
      <c r="AA10987" s="146"/>
      <c r="AB10987" s="148"/>
    </row>
    <row r="10988" spans="4:28" x14ac:dyDescent="0.2">
      <c r="D10988" s="144"/>
      <c r="G10988" s="147"/>
      <c r="X10988" s="146"/>
      <c r="Y10988" s="146"/>
      <c r="Z10988" s="199"/>
      <c r="AA10988" s="146"/>
      <c r="AB10988" s="148"/>
    </row>
    <row r="10989" spans="4:28" x14ac:dyDescent="0.2">
      <c r="D10989" s="144"/>
      <c r="G10989" s="147"/>
      <c r="X10989" s="146"/>
      <c r="Y10989" s="146"/>
      <c r="Z10989" s="199"/>
      <c r="AA10989" s="146"/>
      <c r="AB10989" s="148"/>
    </row>
    <row r="10990" spans="4:28" x14ac:dyDescent="0.2">
      <c r="D10990" s="144"/>
      <c r="G10990" s="147"/>
      <c r="X10990" s="146"/>
      <c r="Y10990" s="146"/>
      <c r="Z10990" s="199"/>
      <c r="AA10990" s="146"/>
      <c r="AB10990" s="148"/>
    </row>
    <row r="10991" spans="4:28" x14ac:dyDescent="0.2">
      <c r="D10991" s="144"/>
      <c r="G10991" s="147"/>
      <c r="X10991" s="146"/>
      <c r="Y10991" s="146"/>
      <c r="Z10991" s="199"/>
      <c r="AA10991" s="146"/>
      <c r="AB10991" s="148"/>
    </row>
    <row r="10992" spans="4:28" x14ac:dyDescent="0.2">
      <c r="D10992" s="144"/>
      <c r="G10992" s="147"/>
      <c r="X10992" s="146"/>
      <c r="Y10992" s="146"/>
      <c r="Z10992" s="199"/>
      <c r="AA10992" s="146"/>
      <c r="AB10992" s="148"/>
    </row>
    <row r="10993" spans="4:28" x14ac:dyDescent="0.2">
      <c r="D10993" s="144"/>
      <c r="G10993" s="147"/>
      <c r="X10993" s="146"/>
      <c r="Y10993" s="146"/>
      <c r="Z10993" s="199"/>
      <c r="AA10993" s="146"/>
      <c r="AB10993" s="148"/>
    </row>
    <row r="10994" spans="4:28" x14ac:dyDescent="0.2">
      <c r="D10994" s="144"/>
      <c r="G10994" s="147"/>
      <c r="X10994" s="146"/>
      <c r="Y10994" s="146"/>
      <c r="Z10994" s="199"/>
      <c r="AA10994" s="146"/>
      <c r="AB10994" s="148"/>
    </row>
    <row r="10995" spans="4:28" x14ac:dyDescent="0.2">
      <c r="D10995" s="144"/>
      <c r="G10995" s="147"/>
      <c r="X10995" s="146"/>
      <c r="Y10995" s="146"/>
      <c r="Z10995" s="199"/>
      <c r="AA10995" s="146"/>
      <c r="AB10995" s="148"/>
    </row>
    <row r="10996" spans="4:28" x14ac:dyDescent="0.2">
      <c r="D10996" s="144"/>
      <c r="G10996" s="147"/>
      <c r="X10996" s="146"/>
      <c r="Y10996" s="146"/>
      <c r="Z10996" s="199"/>
      <c r="AA10996" s="146"/>
      <c r="AB10996" s="148"/>
    </row>
    <row r="10997" spans="4:28" x14ac:dyDescent="0.2">
      <c r="D10997" s="144"/>
      <c r="G10997" s="147"/>
      <c r="X10997" s="146"/>
      <c r="Y10997" s="146"/>
      <c r="Z10997" s="199"/>
      <c r="AA10997" s="146"/>
      <c r="AB10997" s="148"/>
    </row>
    <row r="10998" spans="4:28" x14ac:dyDescent="0.2">
      <c r="D10998" s="144"/>
      <c r="G10998" s="147"/>
      <c r="X10998" s="146"/>
      <c r="Y10998" s="146"/>
      <c r="Z10998" s="199"/>
      <c r="AA10998" s="146"/>
      <c r="AB10998" s="148"/>
    </row>
    <row r="10999" spans="4:28" x14ac:dyDescent="0.2">
      <c r="D10999" s="144"/>
      <c r="G10999" s="147"/>
      <c r="X10999" s="146"/>
      <c r="Y10999" s="146"/>
      <c r="Z10999" s="199"/>
      <c r="AA10999" s="146"/>
      <c r="AB10999" s="148"/>
    </row>
    <row r="11000" spans="4:28" x14ac:dyDescent="0.2">
      <c r="D11000" s="144"/>
      <c r="G11000" s="147"/>
      <c r="X11000" s="146"/>
      <c r="Y11000" s="146"/>
      <c r="Z11000" s="199"/>
      <c r="AA11000" s="146"/>
      <c r="AB11000" s="148"/>
    </row>
    <row r="11001" spans="4:28" x14ac:dyDescent="0.2">
      <c r="D11001" s="144"/>
      <c r="G11001" s="147"/>
      <c r="X11001" s="146"/>
      <c r="Y11001" s="146"/>
      <c r="Z11001" s="199"/>
      <c r="AA11001" s="146"/>
      <c r="AB11001" s="148"/>
    </row>
    <row r="11002" spans="4:28" x14ac:dyDescent="0.2">
      <c r="D11002" s="144"/>
      <c r="G11002" s="147"/>
      <c r="X11002" s="146"/>
      <c r="Y11002" s="146"/>
      <c r="Z11002" s="199"/>
      <c r="AA11002" s="146"/>
      <c r="AB11002" s="148"/>
    </row>
    <row r="11003" spans="4:28" x14ac:dyDescent="0.2">
      <c r="D11003" s="144"/>
      <c r="G11003" s="147"/>
      <c r="X11003" s="146"/>
      <c r="Y11003" s="146"/>
      <c r="Z11003" s="199"/>
      <c r="AA11003" s="146"/>
      <c r="AB11003" s="148"/>
    </row>
    <row r="11004" spans="4:28" x14ac:dyDescent="0.2">
      <c r="D11004" s="144"/>
      <c r="G11004" s="147"/>
      <c r="X11004" s="146"/>
      <c r="Y11004" s="146"/>
      <c r="Z11004" s="199"/>
      <c r="AA11004" s="146"/>
      <c r="AB11004" s="148"/>
    </row>
    <row r="11005" spans="4:28" x14ac:dyDescent="0.2">
      <c r="D11005" s="144"/>
      <c r="G11005" s="147"/>
      <c r="X11005" s="146"/>
      <c r="Y11005" s="146"/>
      <c r="Z11005" s="199"/>
      <c r="AA11005" s="146"/>
      <c r="AB11005" s="148"/>
    </row>
    <row r="11006" spans="4:28" x14ac:dyDescent="0.2">
      <c r="D11006" s="144"/>
      <c r="G11006" s="147"/>
      <c r="X11006" s="146"/>
      <c r="Y11006" s="146"/>
      <c r="Z11006" s="199"/>
      <c r="AA11006" s="146"/>
      <c r="AB11006" s="148"/>
    </row>
    <row r="11007" spans="4:28" x14ac:dyDescent="0.2">
      <c r="D11007" s="144"/>
      <c r="G11007" s="147"/>
      <c r="X11007" s="146"/>
      <c r="Y11007" s="146"/>
      <c r="Z11007" s="199"/>
      <c r="AA11007" s="146"/>
      <c r="AB11007" s="148"/>
    </row>
    <row r="11008" spans="4:28" x14ac:dyDescent="0.2">
      <c r="D11008" s="144"/>
      <c r="G11008" s="147"/>
      <c r="X11008" s="146"/>
      <c r="Y11008" s="146"/>
      <c r="Z11008" s="199"/>
      <c r="AA11008" s="146"/>
      <c r="AB11008" s="148"/>
    </row>
    <row r="11009" spans="4:28" x14ac:dyDescent="0.2">
      <c r="D11009" s="144"/>
      <c r="G11009" s="147"/>
      <c r="X11009" s="146"/>
      <c r="Y11009" s="146"/>
      <c r="Z11009" s="199"/>
      <c r="AA11009" s="146"/>
      <c r="AB11009" s="148"/>
    </row>
    <row r="11010" spans="4:28" x14ac:dyDescent="0.2">
      <c r="D11010" s="144"/>
      <c r="G11010" s="147"/>
      <c r="X11010" s="146"/>
      <c r="Y11010" s="146"/>
      <c r="Z11010" s="199"/>
      <c r="AA11010" s="146"/>
      <c r="AB11010" s="148"/>
    </row>
    <row r="11011" spans="4:28" x14ac:dyDescent="0.2">
      <c r="D11011" s="144"/>
      <c r="G11011" s="147"/>
      <c r="X11011" s="146"/>
      <c r="Y11011" s="146"/>
      <c r="Z11011" s="199"/>
      <c r="AA11011" s="146"/>
      <c r="AB11011" s="148"/>
    </row>
    <row r="11012" spans="4:28" x14ac:dyDescent="0.2">
      <c r="D11012" s="144"/>
      <c r="G11012" s="147"/>
      <c r="X11012" s="146"/>
      <c r="Y11012" s="146"/>
      <c r="Z11012" s="199"/>
      <c r="AA11012" s="146"/>
      <c r="AB11012" s="148"/>
    </row>
    <row r="11013" spans="4:28" x14ac:dyDescent="0.2">
      <c r="D11013" s="144"/>
      <c r="G11013" s="147"/>
      <c r="X11013" s="146"/>
      <c r="Y11013" s="146"/>
      <c r="Z11013" s="199"/>
      <c r="AA11013" s="146"/>
      <c r="AB11013" s="148"/>
    </row>
    <row r="11014" spans="4:28" x14ac:dyDescent="0.2">
      <c r="D11014" s="144"/>
      <c r="G11014" s="147"/>
      <c r="X11014" s="146"/>
      <c r="Y11014" s="146"/>
      <c r="Z11014" s="199"/>
      <c r="AA11014" s="146"/>
      <c r="AB11014" s="148"/>
    </row>
    <row r="11015" spans="4:28" x14ac:dyDescent="0.2">
      <c r="D11015" s="144"/>
      <c r="G11015" s="147"/>
      <c r="X11015" s="146"/>
      <c r="Y11015" s="146"/>
      <c r="Z11015" s="199"/>
      <c r="AA11015" s="146"/>
      <c r="AB11015" s="148"/>
    </row>
    <row r="11016" spans="4:28" x14ac:dyDescent="0.2">
      <c r="D11016" s="144"/>
      <c r="G11016" s="147"/>
      <c r="X11016" s="146"/>
      <c r="Y11016" s="146"/>
      <c r="Z11016" s="199"/>
      <c r="AA11016" s="146"/>
      <c r="AB11016" s="148"/>
    </row>
    <row r="11017" spans="4:28" x14ac:dyDescent="0.2">
      <c r="D11017" s="144"/>
      <c r="G11017" s="147"/>
      <c r="X11017" s="146"/>
      <c r="Y11017" s="146"/>
      <c r="Z11017" s="199"/>
      <c r="AA11017" s="146"/>
      <c r="AB11017" s="148"/>
    </row>
    <row r="11018" spans="4:28" x14ac:dyDescent="0.2">
      <c r="D11018" s="144"/>
      <c r="G11018" s="147"/>
      <c r="X11018" s="146"/>
      <c r="Y11018" s="146"/>
      <c r="Z11018" s="199"/>
      <c r="AA11018" s="146"/>
      <c r="AB11018" s="148"/>
    </row>
    <row r="11019" spans="4:28" x14ac:dyDescent="0.2">
      <c r="D11019" s="144"/>
      <c r="G11019" s="147"/>
      <c r="X11019" s="146"/>
      <c r="Y11019" s="146"/>
      <c r="Z11019" s="199"/>
      <c r="AA11019" s="146"/>
      <c r="AB11019" s="148"/>
    </row>
    <row r="11020" spans="4:28" x14ac:dyDescent="0.2">
      <c r="D11020" s="144"/>
      <c r="G11020" s="147"/>
      <c r="X11020" s="146"/>
      <c r="Y11020" s="146"/>
      <c r="Z11020" s="199"/>
      <c r="AA11020" s="146"/>
      <c r="AB11020" s="148"/>
    </row>
    <row r="11021" spans="4:28" x14ac:dyDescent="0.2">
      <c r="D11021" s="144"/>
      <c r="G11021" s="147"/>
      <c r="X11021" s="146"/>
      <c r="Y11021" s="146"/>
      <c r="Z11021" s="199"/>
      <c r="AA11021" s="146"/>
      <c r="AB11021" s="148"/>
    </row>
    <row r="11022" spans="4:28" x14ac:dyDescent="0.2">
      <c r="D11022" s="144"/>
      <c r="G11022" s="147"/>
      <c r="X11022" s="146"/>
      <c r="Y11022" s="146"/>
      <c r="Z11022" s="199"/>
      <c r="AA11022" s="146"/>
      <c r="AB11022" s="148"/>
    </row>
    <row r="11023" spans="4:28" x14ac:dyDescent="0.2">
      <c r="D11023" s="144"/>
      <c r="G11023" s="147"/>
      <c r="X11023" s="146"/>
      <c r="Y11023" s="146"/>
      <c r="Z11023" s="199"/>
      <c r="AA11023" s="146"/>
      <c r="AB11023" s="148"/>
    </row>
    <row r="11024" spans="4:28" x14ac:dyDescent="0.2">
      <c r="D11024" s="144"/>
      <c r="G11024" s="147"/>
      <c r="X11024" s="146"/>
      <c r="Y11024" s="146"/>
      <c r="Z11024" s="199"/>
      <c r="AA11024" s="146"/>
      <c r="AB11024" s="148"/>
    </row>
    <row r="11025" spans="4:28" x14ac:dyDescent="0.2">
      <c r="D11025" s="144"/>
      <c r="G11025" s="147"/>
      <c r="X11025" s="146"/>
      <c r="Y11025" s="146"/>
      <c r="Z11025" s="199"/>
      <c r="AA11025" s="146"/>
      <c r="AB11025" s="148"/>
    </row>
    <row r="11026" spans="4:28" x14ac:dyDescent="0.2">
      <c r="D11026" s="144"/>
      <c r="G11026" s="147"/>
      <c r="X11026" s="146"/>
      <c r="Y11026" s="146"/>
      <c r="Z11026" s="199"/>
      <c r="AA11026" s="146"/>
      <c r="AB11026" s="148"/>
    </row>
    <row r="11027" spans="4:28" x14ac:dyDescent="0.2">
      <c r="D11027" s="144"/>
      <c r="G11027" s="147"/>
      <c r="X11027" s="146"/>
      <c r="Y11027" s="146"/>
      <c r="Z11027" s="199"/>
      <c r="AA11027" s="146"/>
      <c r="AB11027" s="148"/>
    </row>
    <row r="11028" spans="4:28" x14ac:dyDescent="0.2">
      <c r="D11028" s="144"/>
      <c r="G11028" s="147"/>
      <c r="X11028" s="146"/>
      <c r="Y11028" s="146"/>
      <c r="Z11028" s="199"/>
      <c r="AA11028" s="146"/>
      <c r="AB11028" s="148"/>
    </row>
    <row r="11029" spans="4:28" x14ac:dyDescent="0.2">
      <c r="D11029" s="144"/>
      <c r="G11029" s="147"/>
      <c r="X11029" s="146"/>
      <c r="Y11029" s="146"/>
      <c r="Z11029" s="199"/>
      <c r="AA11029" s="146"/>
      <c r="AB11029" s="148"/>
    </row>
    <row r="11030" spans="4:28" x14ac:dyDescent="0.2">
      <c r="D11030" s="144"/>
      <c r="G11030" s="147"/>
      <c r="X11030" s="146"/>
      <c r="Y11030" s="146"/>
      <c r="Z11030" s="199"/>
      <c r="AA11030" s="146"/>
      <c r="AB11030" s="148"/>
    </row>
    <row r="11031" spans="4:28" x14ac:dyDescent="0.2">
      <c r="D11031" s="144"/>
      <c r="G11031" s="147"/>
      <c r="X11031" s="146"/>
      <c r="Y11031" s="146"/>
      <c r="Z11031" s="199"/>
      <c r="AA11031" s="146"/>
      <c r="AB11031" s="148"/>
    </row>
    <row r="11032" spans="4:28" x14ac:dyDescent="0.2">
      <c r="D11032" s="144"/>
      <c r="G11032" s="147"/>
      <c r="X11032" s="146"/>
      <c r="Y11032" s="146"/>
      <c r="Z11032" s="199"/>
      <c r="AA11032" s="146"/>
      <c r="AB11032" s="148"/>
    </row>
    <row r="11033" spans="4:28" x14ac:dyDescent="0.2">
      <c r="D11033" s="144"/>
      <c r="G11033" s="147"/>
      <c r="X11033" s="146"/>
      <c r="Y11033" s="146"/>
      <c r="Z11033" s="199"/>
      <c r="AA11033" s="146"/>
      <c r="AB11033" s="148"/>
    </row>
    <row r="11034" spans="4:28" x14ac:dyDescent="0.2">
      <c r="D11034" s="144"/>
      <c r="G11034" s="147"/>
      <c r="X11034" s="146"/>
      <c r="Y11034" s="146"/>
      <c r="Z11034" s="199"/>
      <c r="AA11034" s="146"/>
      <c r="AB11034" s="148"/>
    </row>
    <row r="11035" spans="4:28" x14ac:dyDescent="0.2">
      <c r="D11035" s="144"/>
      <c r="G11035" s="147"/>
      <c r="X11035" s="146"/>
      <c r="Y11035" s="146"/>
      <c r="Z11035" s="199"/>
      <c r="AA11035" s="146"/>
      <c r="AB11035" s="148"/>
    </row>
    <row r="11036" spans="4:28" x14ac:dyDescent="0.2">
      <c r="D11036" s="144"/>
      <c r="G11036" s="147"/>
      <c r="X11036" s="146"/>
      <c r="Y11036" s="146"/>
      <c r="Z11036" s="199"/>
      <c r="AA11036" s="146"/>
      <c r="AB11036" s="148"/>
    </row>
    <row r="11037" spans="4:28" x14ac:dyDescent="0.2">
      <c r="D11037" s="144"/>
      <c r="G11037" s="147"/>
      <c r="X11037" s="146"/>
      <c r="Y11037" s="146"/>
      <c r="Z11037" s="199"/>
      <c r="AA11037" s="146"/>
      <c r="AB11037" s="148"/>
    </row>
    <row r="11038" spans="4:28" x14ac:dyDescent="0.2">
      <c r="D11038" s="144"/>
      <c r="G11038" s="147"/>
      <c r="X11038" s="146"/>
      <c r="Y11038" s="146"/>
      <c r="Z11038" s="199"/>
      <c r="AA11038" s="146"/>
      <c r="AB11038" s="148"/>
    </row>
    <row r="11039" spans="4:28" x14ac:dyDescent="0.2">
      <c r="D11039" s="144"/>
      <c r="G11039" s="147"/>
      <c r="X11039" s="146"/>
      <c r="Y11039" s="146"/>
      <c r="Z11039" s="199"/>
      <c r="AA11039" s="146"/>
      <c r="AB11039" s="148"/>
    </row>
    <row r="11040" spans="4:28" x14ac:dyDescent="0.2">
      <c r="D11040" s="144"/>
      <c r="G11040" s="147"/>
      <c r="X11040" s="146"/>
      <c r="Y11040" s="146"/>
      <c r="Z11040" s="199"/>
      <c r="AA11040" s="146"/>
      <c r="AB11040" s="148"/>
    </row>
    <row r="11041" spans="4:28" x14ac:dyDescent="0.2">
      <c r="D11041" s="144"/>
      <c r="G11041" s="147"/>
      <c r="X11041" s="146"/>
      <c r="Y11041" s="146"/>
      <c r="Z11041" s="199"/>
      <c r="AA11041" s="146"/>
      <c r="AB11041" s="148"/>
    </row>
    <row r="11042" spans="4:28" x14ac:dyDescent="0.2">
      <c r="D11042" s="144"/>
      <c r="G11042" s="147"/>
      <c r="X11042" s="146"/>
      <c r="Y11042" s="146"/>
      <c r="Z11042" s="199"/>
      <c r="AA11042" s="146"/>
      <c r="AB11042" s="148"/>
    </row>
    <row r="11043" spans="4:28" x14ac:dyDescent="0.2">
      <c r="D11043" s="144"/>
      <c r="G11043" s="147"/>
      <c r="X11043" s="146"/>
      <c r="Y11043" s="146"/>
      <c r="Z11043" s="199"/>
      <c r="AA11043" s="146"/>
      <c r="AB11043" s="148"/>
    </row>
    <row r="11044" spans="4:28" x14ac:dyDescent="0.2">
      <c r="D11044" s="144"/>
      <c r="G11044" s="147"/>
      <c r="X11044" s="146"/>
      <c r="Y11044" s="146"/>
      <c r="Z11044" s="199"/>
      <c r="AA11044" s="146"/>
      <c r="AB11044" s="148"/>
    </row>
    <row r="11045" spans="4:28" x14ac:dyDescent="0.2">
      <c r="D11045" s="144"/>
      <c r="G11045" s="147"/>
      <c r="X11045" s="146"/>
      <c r="Y11045" s="146"/>
      <c r="Z11045" s="199"/>
      <c r="AA11045" s="146"/>
      <c r="AB11045" s="148"/>
    </row>
    <row r="11046" spans="4:28" x14ac:dyDescent="0.2">
      <c r="D11046" s="144"/>
      <c r="G11046" s="147"/>
      <c r="X11046" s="146"/>
      <c r="Y11046" s="146"/>
      <c r="Z11046" s="199"/>
      <c r="AA11046" s="146"/>
      <c r="AB11046" s="148"/>
    </row>
    <row r="11047" spans="4:28" x14ac:dyDescent="0.2">
      <c r="D11047" s="144"/>
      <c r="G11047" s="147"/>
      <c r="X11047" s="146"/>
      <c r="Y11047" s="146"/>
      <c r="Z11047" s="199"/>
      <c r="AA11047" s="146"/>
      <c r="AB11047" s="148"/>
    </row>
    <row r="11048" spans="4:28" x14ac:dyDescent="0.2">
      <c r="D11048" s="144"/>
      <c r="G11048" s="147"/>
      <c r="X11048" s="146"/>
      <c r="Y11048" s="146"/>
      <c r="Z11048" s="199"/>
      <c r="AA11048" s="146"/>
      <c r="AB11048" s="148"/>
    </row>
    <row r="11049" spans="4:28" x14ac:dyDescent="0.2">
      <c r="D11049" s="144"/>
      <c r="G11049" s="147"/>
      <c r="X11049" s="146"/>
      <c r="Y11049" s="146"/>
      <c r="Z11049" s="199"/>
      <c r="AA11049" s="146"/>
      <c r="AB11049" s="148"/>
    </row>
    <row r="11050" spans="4:28" x14ac:dyDescent="0.2">
      <c r="D11050" s="144"/>
      <c r="G11050" s="147"/>
      <c r="X11050" s="146"/>
      <c r="Y11050" s="146"/>
      <c r="Z11050" s="199"/>
      <c r="AA11050" s="146"/>
      <c r="AB11050" s="148"/>
    </row>
    <row r="11051" spans="4:28" x14ac:dyDescent="0.2">
      <c r="D11051" s="144"/>
      <c r="G11051" s="147"/>
      <c r="X11051" s="146"/>
      <c r="Y11051" s="146"/>
      <c r="Z11051" s="199"/>
      <c r="AA11051" s="146"/>
      <c r="AB11051" s="148"/>
    </row>
    <row r="11052" spans="4:28" x14ac:dyDescent="0.2">
      <c r="D11052" s="144"/>
      <c r="G11052" s="147"/>
      <c r="X11052" s="146"/>
      <c r="Y11052" s="146"/>
      <c r="Z11052" s="199"/>
      <c r="AA11052" s="146"/>
      <c r="AB11052" s="148"/>
    </row>
    <row r="11053" spans="4:28" x14ac:dyDescent="0.2">
      <c r="D11053" s="144"/>
      <c r="G11053" s="147"/>
      <c r="X11053" s="146"/>
      <c r="Y11053" s="146"/>
      <c r="Z11053" s="199"/>
      <c r="AA11053" s="146"/>
      <c r="AB11053" s="148"/>
    </row>
    <row r="11054" spans="4:28" x14ac:dyDescent="0.2">
      <c r="D11054" s="144"/>
      <c r="G11054" s="147"/>
      <c r="X11054" s="146"/>
      <c r="Y11054" s="146"/>
      <c r="Z11054" s="199"/>
      <c r="AA11054" s="146"/>
      <c r="AB11054" s="148"/>
    </row>
    <row r="11055" spans="4:28" x14ac:dyDescent="0.2">
      <c r="D11055" s="144"/>
      <c r="G11055" s="147"/>
      <c r="X11055" s="146"/>
      <c r="Y11055" s="146"/>
      <c r="Z11055" s="199"/>
      <c r="AA11055" s="146"/>
      <c r="AB11055" s="148"/>
    </row>
    <row r="11056" spans="4:28" x14ac:dyDescent="0.2">
      <c r="D11056" s="144"/>
      <c r="G11056" s="147"/>
      <c r="X11056" s="146"/>
      <c r="Y11056" s="146"/>
      <c r="Z11056" s="199"/>
      <c r="AA11056" s="146"/>
      <c r="AB11056" s="148"/>
    </row>
    <row r="11057" spans="4:28" x14ac:dyDescent="0.2">
      <c r="D11057" s="144"/>
      <c r="G11057" s="147"/>
      <c r="X11057" s="146"/>
      <c r="Y11057" s="146"/>
      <c r="Z11057" s="199"/>
      <c r="AA11057" s="146"/>
      <c r="AB11057" s="148"/>
    </row>
    <row r="11058" spans="4:28" x14ac:dyDescent="0.2">
      <c r="D11058" s="144"/>
      <c r="G11058" s="147"/>
      <c r="X11058" s="146"/>
      <c r="Y11058" s="146"/>
      <c r="Z11058" s="199"/>
      <c r="AA11058" s="146"/>
      <c r="AB11058" s="148"/>
    </row>
    <row r="11059" spans="4:28" x14ac:dyDescent="0.2">
      <c r="D11059" s="144"/>
      <c r="G11059" s="147"/>
      <c r="X11059" s="146"/>
      <c r="Y11059" s="146"/>
      <c r="Z11059" s="199"/>
      <c r="AA11059" s="146"/>
      <c r="AB11059" s="148"/>
    </row>
    <row r="11060" spans="4:28" x14ac:dyDescent="0.2">
      <c r="D11060" s="144"/>
      <c r="G11060" s="147"/>
      <c r="X11060" s="146"/>
      <c r="Y11060" s="146"/>
      <c r="Z11060" s="199"/>
      <c r="AA11060" s="146"/>
      <c r="AB11060" s="148"/>
    </row>
    <row r="11061" spans="4:28" x14ac:dyDescent="0.2">
      <c r="D11061" s="144"/>
      <c r="G11061" s="147"/>
      <c r="X11061" s="146"/>
      <c r="Y11061" s="146"/>
      <c r="Z11061" s="199"/>
      <c r="AA11061" s="146"/>
      <c r="AB11061" s="148"/>
    </row>
    <row r="11062" spans="4:28" x14ac:dyDescent="0.2">
      <c r="D11062" s="144"/>
      <c r="G11062" s="147"/>
      <c r="X11062" s="146"/>
      <c r="Y11062" s="146"/>
      <c r="Z11062" s="199"/>
      <c r="AA11062" s="146"/>
      <c r="AB11062" s="148"/>
    </row>
    <row r="11063" spans="4:28" x14ac:dyDescent="0.2">
      <c r="D11063" s="144"/>
      <c r="G11063" s="147"/>
      <c r="X11063" s="146"/>
      <c r="Y11063" s="146"/>
      <c r="Z11063" s="199"/>
      <c r="AA11063" s="146"/>
      <c r="AB11063" s="148"/>
    </row>
    <row r="11064" spans="4:28" x14ac:dyDescent="0.2">
      <c r="D11064" s="144"/>
      <c r="G11064" s="147"/>
      <c r="X11064" s="146"/>
      <c r="Y11064" s="146"/>
      <c r="Z11064" s="199"/>
      <c r="AA11064" s="146"/>
      <c r="AB11064" s="148"/>
    </row>
    <row r="11065" spans="4:28" x14ac:dyDescent="0.2">
      <c r="D11065" s="144"/>
      <c r="G11065" s="147"/>
      <c r="X11065" s="146"/>
      <c r="Y11065" s="146"/>
      <c r="Z11065" s="199"/>
      <c r="AA11065" s="146"/>
      <c r="AB11065" s="148"/>
    </row>
    <row r="11066" spans="4:28" x14ac:dyDescent="0.2">
      <c r="D11066" s="144"/>
      <c r="G11066" s="147"/>
      <c r="X11066" s="146"/>
      <c r="Y11066" s="146"/>
      <c r="Z11066" s="199"/>
      <c r="AA11066" s="146"/>
      <c r="AB11066" s="148"/>
    </row>
    <row r="11067" spans="4:28" x14ac:dyDescent="0.2">
      <c r="D11067" s="144"/>
      <c r="G11067" s="147"/>
      <c r="X11067" s="146"/>
      <c r="Y11067" s="146"/>
      <c r="Z11067" s="199"/>
      <c r="AA11067" s="146"/>
      <c r="AB11067" s="148"/>
    </row>
    <row r="11068" spans="4:28" x14ac:dyDescent="0.2">
      <c r="D11068" s="144"/>
      <c r="G11068" s="147"/>
      <c r="X11068" s="146"/>
      <c r="Y11068" s="146"/>
      <c r="Z11068" s="199"/>
      <c r="AA11068" s="146"/>
      <c r="AB11068" s="148"/>
    </row>
    <row r="11069" spans="4:28" x14ac:dyDescent="0.2">
      <c r="D11069" s="144"/>
      <c r="G11069" s="147"/>
      <c r="X11069" s="146"/>
      <c r="Y11069" s="146"/>
      <c r="Z11069" s="199"/>
      <c r="AA11069" s="146"/>
      <c r="AB11069" s="148"/>
    </row>
    <row r="11070" spans="4:28" x14ac:dyDescent="0.2">
      <c r="D11070" s="144"/>
      <c r="G11070" s="147"/>
      <c r="X11070" s="146"/>
      <c r="Y11070" s="146"/>
      <c r="Z11070" s="199"/>
      <c r="AA11070" s="146"/>
      <c r="AB11070" s="148"/>
    </row>
    <row r="11071" spans="4:28" x14ac:dyDescent="0.2">
      <c r="D11071" s="144"/>
      <c r="G11071" s="147"/>
      <c r="X11071" s="146"/>
      <c r="Y11071" s="146"/>
      <c r="Z11071" s="199"/>
      <c r="AA11071" s="146"/>
      <c r="AB11071" s="148"/>
    </row>
    <row r="11072" spans="4:28" x14ac:dyDescent="0.2">
      <c r="D11072" s="144"/>
      <c r="G11072" s="147"/>
      <c r="X11072" s="146"/>
      <c r="Y11072" s="146"/>
      <c r="Z11072" s="199"/>
      <c r="AA11072" s="146"/>
      <c r="AB11072" s="148"/>
    </row>
    <row r="11073" spans="4:28" x14ac:dyDescent="0.2">
      <c r="D11073" s="144"/>
      <c r="G11073" s="147"/>
      <c r="X11073" s="146"/>
      <c r="Y11073" s="146"/>
      <c r="Z11073" s="199"/>
      <c r="AA11073" s="146"/>
      <c r="AB11073" s="148"/>
    </row>
    <row r="11074" spans="4:28" x14ac:dyDescent="0.2">
      <c r="D11074" s="144"/>
      <c r="G11074" s="147"/>
      <c r="X11074" s="146"/>
      <c r="Y11074" s="146"/>
      <c r="Z11074" s="199"/>
      <c r="AA11074" s="146"/>
      <c r="AB11074" s="148"/>
    </row>
    <row r="11075" spans="4:28" x14ac:dyDescent="0.2">
      <c r="D11075" s="144"/>
      <c r="G11075" s="147"/>
      <c r="X11075" s="146"/>
      <c r="Y11075" s="146"/>
      <c r="Z11075" s="199"/>
      <c r="AA11075" s="146"/>
      <c r="AB11075" s="148"/>
    </row>
    <row r="11076" spans="4:28" x14ac:dyDescent="0.2">
      <c r="D11076" s="144"/>
      <c r="G11076" s="147"/>
      <c r="X11076" s="146"/>
      <c r="Y11076" s="146"/>
      <c r="Z11076" s="199"/>
      <c r="AA11076" s="146"/>
      <c r="AB11076" s="148"/>
    </row>
    <row r="11077" spans="4:28" x14ac:dyDescent="0.2">
      <c r="D11077" s="144"/>
      <c r="G11077" s="147"/>
      <c r="X11077" s="146"/>
      <c r="Y11077" s="146"/>
      <c r="Z11077" s="199"/>
      <c r="AA11077" s="146"/>
      <c r="AB11077" s="148"/>
    </row>
    <row r="11078" spans="4:28" x14ac:dyDescent="0.2">
      <c r="D11078" s="144"/>
      <c r="G11078" s="147"/>
      <c r="X11078" s="146"/>
      <c r="Y11078" s="146"/>
      <c r="Z11078" s="199"/>
      <c r="AA11078" s="146"/>
      <c r="AB11078" s="148"/>
    </row>
    <row r="11079" spans="4:28" x14ac:dyDescent="0.2">
      <c r="D11079" s="144"/>
      <c r="G11079" s="147"/>
      <c r="X11079" s="146"/>
      <c r="Y11079" s="146"/>
      <c r="Z11079" s="199"/>
      <c r="AA11079" s="146"/>
      <c r="AB11079" s="148"/>
    </row>
    <row r="11080" spans="4:28" x14ac:dyDescent="0.2">
      <c r="D11080" s="144"/>
      <c r="G11080" s="147"/>
      <c r="X11080" s="146"/>
      <c r="Y11080" s="146"/>
      <c r="Z11080" s="199"/>
      <c r="AA11080" s="146"/>
      <c r="AB11080" s="148"/>
    </row>
    <row r="11081" spans="4:28" x14ac:dyDescent="0.2">
      <c r="D11081" s="144"/>
      <c r="G11081" s="147"/>
      <c r="X11081" s="146"/>
      <c r="Y11081" s="146"/>
      <c r="Z11081" s="199"/>
      <c r="AA11081" s="146"/>
      <c r="AB11081" s="148"/>
    </row>
    <row r="11082" spans="4:28" x14ac:dyDescent="0.2">
      <c r="D11082" s="144"/>
      <c r="G11082" s="147"/>
      <c r="X11082" s="146"/>
      <c r="Y11082" s="146"/>
      <c r="Z11082" s="199"/>
      <c r="AA11082" s="146"/>
      <c r="AB11082" s="148"/>
    </row>
    <row r="11083" spans="4:28" x14ac:dyDescent="0.2">
      <c r="D11083" s="144"/>
      <c r="G11083" s="147"/>
      <c r="X11083" s="146"/>
      <c r="Y11083" s="146"/>
      <c r="Z11083" s="199"/>
      <c r="AA11083" s="146"/>
      <c r="AB11083" s="148"/>
    </row>
    <row r="11084" spans="4:28" x14ac:dyDescent="0.2">
      <c r="D11084" s="144"/>
      <c r="G11084" s="147"/>
      <c r="X11084" s="146"/>
      <c r="Y11084" s="146"/>
      <c r="Z11084" s="199"/>
      <c r="AA11084" s="146"/>
      <c r="AB11084" s="148"/>
    </row>
    <row r="11085" spans="4:28" x14ac:dyDescent="0.2">
      <c r="D11085" s="144"/>
      <c r="G11085" s="147"/>
      <c r="X11085" s="146"/>
      <c r="Y11085" s="146"/>
      <c r="Z11085" s="199"/>
      <c r="AA11085" s="146"/>
      <c r="AB11085" s="148"/>
    </row>
    <row r="11086" spans="4:28" x14ac:dyDescent="0.2">
      <c r="D11086" s="144"/>
      <c r="G11086" s="147"/>
      <c r="X11086" s="146"/>
      <c r="Y11086" s="146"/>
      <c r="Z11086" s="199"/>
      <c r="AA11086" s="146"/>
      <c r="AB11086" s="148"/>
    </row>
    <row r="11087" spans="4:28" x14ac:dyDescent="0.2">
      <c r="D11087" s="144"/>
      <c r="G11087" s="147"/>
      <c r="X11087" s="146"/>
      <c r="Y11087" s="146"/>
      <c r="Z11087" s="199"/>
      <c r="AA11087" s="146"/>
      <c r="AB11087" s="148"/>
    </row>
    <row r="11088" spans="4:28" x14ac:dyDescent="0.2">
      <c r="D11088" s="144"/>
      <c r="G11088" s="147"/>
      <c r="X11088" s="146"/>
      <c r="Y11088" s="146"/>
      <c r="Z11088" s="199"/>
      <c r="AA11088" s="146"/>
      <c r="AB11088" s="148"/>
    </row>
    <row r="11089" spans="4:28" x14ac:dyDescent="0.2">
      <c r="D11089" s="144"/>
      <c r="G11089" s="147"/>
      <c r="X11089" s="146"/>
      <c r="Y11089" s="146"/>
      <c r="Z11089" s="199"/>
      <c r="AA11089" s="146"/>
      <c r="AB11089" s="148"/>
    </row>
    <row r="11090" spans="4:28" x14ac:dyDescent="0.2">
      <c r="D11090" s="144"/>
      <c r="G11090" s="147"/>
      <c r="X11090" s="146"/>
      <c r="Y11090" s="146"/>
      <c r="Z11090" s="199"/>
      <c r="AA11090" s="146"/>
      <c r="AB11090" s="148"/>
    </row>
    <row r="11091" spans="4:28" x14ac:dyDescent="0.2">
      <c r="D11091" s="144"/>
      <c r="G11091" s="147"/>
      <c r="X11091" s="146"/>
      <c r="Y11091" s="146"/>
      <c r="Z11091" s="199"/>
      <c r="AA11091" s="146"/>
      <c r="AB11091" s="148"/>
    </row>
    <row r="11092" spans="4:28" x14ac:dyDescent="0.2">
      <c r="D11092" s="144"/>
      <c r="G11092" s="147"/>
      <c r="X11092" s="146"/>
      <c r="Y11092" s="146"/>
      <c r="Z11092" s="199"/>
      <c r="AA11092" s="146"/>
      <c r="AB11092" s="148"/>
    </row>
    <row r="11093" spans="4:28" x14ac:dyDescent="0.2">
      <c r="D11093" s="144"/>
      <c r="G11093" s="147"/>
      <c r="X11093" s="146"/>
      <c r="Y11093" s="146"/>
      <c r="Z11093" s="199"/>
      <c r="AA11093" s="146"/>
      <c r="AB11093" s="148"/>
    </row>
    <row r="11094" spans="4:28" x14ac:dyDescent="0.2">
      <c r="D11094" s="144"/>
      <c r="G11094" s="147"/>
      <c r="X11094" s="146"/>
      <c r="Y11094" s="146"/>
      <c r="Z11094" s="199"/>
      <c r="AA11094" s="146"/>
      <c r="AB11094" s="148"/>
    </row>
    <row r="11095" spans="4:28" x14ac:dyDescent="0.2">
      <c r="D11095" s="144"/>
      <c r="G11095" s="147"/>
      <c r="X11095" s="146"/>
      <c r="Y11095" s="146"/>
      <c r="Z11095" s="199"/>
      <c r="AA11095" s="146"/>
      <c r="AB11095" s="148"/>
    </row>
    <row r="11096" spans="4:28" x14ac:dyDescent="0.2">
      <c r="D11096" s="144"/>
      <c r="G11096" s="147"/>
      <c r="X11096" s="146"/>
      <c r="Y11096" s="146"/>
      <c r="Z11096" s="199"/>
      <c r="AA11096" s="146"/>
      <c r="AB11096" s="148"/>
    </row>
    <row r="11097" spans="4:28" x14ac:dyDescent="0.2">
      <c r="D11097" s="144"/>
      <c r="G11097" s="147"/>
      <c r="X11097" s="146"/>
      <c r="Y11097" s="146"/>
      <c r="Z11097" s="199"/>
      <c r="AA11097" s="146"/>
      <c r="AB11097" s="148"/>
    </row>
    <row r="11098" spans="4:28" x14ac:dyDescent="0.2">
      <c r="D11098" s="144"/>
      <c r="G11098" s="147"/>
      <c r="X11098" s="146"/>
      <c r="Y11098" s="146"/>
      <c r="Z11098" s="199"/>
      <c r="AA11098" s="146"/>
      <c r="AB11098" s="148"/>
    </row>
    <row r="11099" spans="4:28" x14ac:dyDescent="0.2">
      <c r="D11099" s="144"/>
      <c r="G11099" s="147"/>
      <c r="X11099" s="146"/>
      <c r="Y11099" s="146"/>
      <c r="Z11099" s="199"/>
      <c r="AA11099" s="146"/>
      <c r="AB11099" s="148"/>
    </row>
    <row r="11100" spans="4:28" x14ac:dyDescent="0.2">
      <c r="D11100" s="144"/>
      <c r="G11100" s="147"/>
      <c r="X11100" s="146"/>
      <c r="Y11100" s="146"/>
      <c r="Z11100" s="199"/>
      <c r="AA11100" s="146"/>
      <c r="AB11100" s="148"/>
    </row>
    <row r="11101" spans="4:28" x14ac:dyDescent="0.2">
      <c r="D11101" s="144"/>
      <c r="G11101" s="147"/>
      <c r="X11101" s="146"/>
      <c r="Y11101" s="146"/>
      <c r="Z11101" s="199"/>
      <c r="AA11101" s="146"/>
      <c r="AB11101" s="148"/>
    </row>
    <row r="11102" spans="4:28" x14ac:dyDescent="0.2">
      <c r="D11102" s="144"/>
      <c r="G11102" s="147"/>
      <c r="X11102" s="146"/>
      <c r="Y11102" s="146"/>
      <c r="Z11102" s="199"/>
      <c r="AA11102" s="146"/>
      <c r="AB11102" s="148"/>
    </row>
    <row r="11103" spans="4:28" x14ac:dyDescent="0.2">
      <c r="D11103" s="144"/>
      <c r="G11103" s="147"/>
      <c r="X11103" s="146"/>
      <c r="Y11103" s="146"/>
      <c r="Z11103" s="199"/>
      <c r="AA11103" s="146"/>
      <c r="AB11103" s="148"/>
    </row>
    <row r="11104" spans="4:28" x14ac:dyDescent="0.2">
      <c r="D11104" s="144"/>
      <c r="G11104" s="147"/>
      <c r="X11104" s="146"/>
      <c r="Y11104" s="146"/>
      <c r="Z11104" s="199"/>
      <c r="AA11104" s="146"/>
      <c r="AB11104" s="148"/>
    </row>
    <row r="11105" spans="4:28" x14ac:dyDescent="0.2">
      <c r="D11105" s="144"/>
      <c r="G11105" s="147"/>
      <c r="X11105" s="146"/>
      <c r="Y11105" s="146"/>
      <c r="Z11105" s="199"/>
      <c r="AA11105" s="146"/>
      <c r="AB11105" s="148"/>
    </row>
    <row r="11106" spans="4:28" x14ac:dyDescent="0.2">
      <c r="D11106" s="144"/>
      <c r="G11106" s="147"/>
      <c r="X11106" s="146"/>
      <c r="Y11106" s="146"/>
      <c r="Z11106" s="199"/>
      <c r="AA11106" s="146"/>
      <c r="AB11106" s="148"/>
    </row>
    <row r="11107" spans="4:28" x14ac:dyDescent="0.2">
      <c r="D11107" s="144"/>
      <c r="G11107" s="147"/>
      <c r="X11107" s="146"/>
      <c r="Y11107" s="146"/>
      <c r="Z11107" s="199"/>
      <c r="AA11107" s="146"/>
      <c r="AB11107" s="148"/>
    </row>
    <row r="11108" spans="4:28" x14ac:dyDescent="0.2">
      <c r="D11108" s="144"/>
      <c r="G11108" s="147"/>
      <c r="X11108" s="146"/>
      <c r="Y11108" s="146"/>
      <c r="Z11108" s="199"/>
      <c r="AA11108" s="146"/>
      <c r="AB11108" s="148"/>
    </row>
    <row r="11109" spans="4:28" x14ac:dyDescent="0.2">
      <c r="D11109" s="144"/>
      <c r="G11109" s="147"/>
      <c r="X11109" s="146"/>
      <c r="Y11109" s="146"/>
      <c r="Z11109" s="199"/>
      <c r="AA11109" s="146"/>
      <c r="AB11109" s="148"/>
    </row>
    <row r="11110" spans="4:28" x14ac:dyDescent="0.2">
      <c r="D11110" s="144"/>
      <c r="G11110" s="147"/>
      <c r="X11110" s="146"/>
      <c r="Y11110" s="146"/>
      <c r="Z11110" s="199"/>
      <c r="AA11110" s="146"/>
      <c r="AB11110" s="148"/>
    </row>
    <row r="11111" spans="4:28" x14ac:dyDescent="0.2">
      <c r="D11111" s="144"/>
      <c r="G11111" s="147"/>
      <c r="X11111" s="146"/>
      <c r="Y11111" s="146"/>
      <c r="Z11111" s="199"/>
      <c r="AA11111" s="146"/>
      <c r="AB11111" s="148"/>
    </row>
    <row r="11112" spans="4:28" x14ac:dyDescent="0.2">
      <c r="D11112" s="144"/>
      <c r="G11112" s="147"/>
      <c r="X11112" s="146"/>
      <c r="Y11112" s="146"/>
      <c r="Z11112" s="199"/>
      <c r="AA11112" s="146"/>
      <c r="AB11112" s="148"/>
    </row>
    <row r="11113" spans="4:28" x14ac:dyDescent="0.2">
      <c r="D11113" s="144"/>
      <c r="G11113" s="147"/>
      <c r="X11113" s="146"/>
      <c r="Y11113" s="146"/>
      <c r="Z11113" s="199"/>
      <c r="AA11113" s="146"/>
      <c r="AB11113" s="148"/>
    </row>
    <row r="11114" spans="4:28" x14ac:dyDescent="0.2">
      <c r="D11114" s="144"/>
      <c r="G11114" s="147"/>
      <c r="X11114" s="146"/>
      <c r="Y11114" s="146"/>
      <c r="Z11114" s="199"/>
      <c r="AA11114" s="146"/>
      <c r="AB11114" s="148"/>
    </row>
    <row r="11115" spans="4:28" x14ac:dyDescent="0.2">
      <c r="D11115" s="144"/>
      <c r="G11115" s="147"/>
      <c r="X11115" s="146"/>
      <c r="Y11115" s="146"/>
      <c r="Z11115" s="199"/>
      <c r="AA11115" s="146"/>
      <c r="AB11115" s="148"/>
    </row>
    <row r="11116" spans="4:28" x14ac:dyDescent="0.2">
      <c r="D11116" s="144"/>
      <c r="G11116" s="147"/>
      <c r="X11116" s="146"/>
      <c r="Y11116" s="146"/>
      <c r="Z11116" s="199"/>
      <c r="AA11116" s="146"/>
      <c r="AB11116" s="148"/>
    </row>
    <row r="11117" spans="4:28" x14ac:dyDescent="0.2">
      <c r="D11117" s="144"/>
      <c r="G11117" s="147"/>
      <c r="X11117" s="146"/>
      <c r="Y11117" s="146"/>
      <c r="Z11117" s="199"/>
      <c r="AA11117" s="146"/>
      <c r="AB11117" s="148"/>
    </row>
    <row r="11118" spans="4:28" x14ac:dyDescent="0.2">
      <c r="D11118" s="144"/>
      <c r="G11118" s="147"/>
      <c r="X11118" s="146"/>
      <c r="Y11118" s="146"/>
      <c r="Z11118" s="199"/>
      <c r="AA11118" s="146"/>
      <c r="AB11118" s="148"/>
    </row>
    <row r="11119" spans="4:28" x14ac:dyDescent="0.2">
      <c r="D11119" s="144"/>
      <c r="G11119" s="147"/>
      <c r="X11119" s="146"/>
      <c r="Y11119" s="146"/>
      <c r="Z11119" s="199"/>
      <c r="AA11119" s="146"/>
      <c r="AB11119" s="148"/>
    </row>
    <row r="11120" spans="4:28" x14ac:dyDescent="0.2">
      <c r="D11120" s="144"/>
      <c r="G11120" s="147"/>
      <c r="X11120" s="146"/>
      <c r="Y11120" s="146"/>
      <c r="Z11120" s="199"/>
      <c r="AA11120" s="146"/>
      <c r="AB11120" s="148"/>
    </row>
    <row r="11121" spans="4:28" x14ac:dyDescent="0.2">
      <c r="D11121" s="144"/>
      <c r="G11121" s="147"/>
      <c r="X11121" s="146"/>
      <c r="Y11121" s="146"/>
      <c r="Z11121" s="199"/>
      <c r="AA11121" s="146"/>
      <c r="AB11121" s="148"/>
    </row>
    <row r="11122" spans="4:28" x14ac:dyDescent="0.2">
      <c r="D11122" s="144"/>
      <c r="G11122" s="147"/>
      <c r="X11122" s="146"/>
      <c r="Y11122" s="146"/>
      <c r="Z11122" s="199"/>
      <c r="AA11122" s="146"/>
      <c r="AB11122" s="148"/>
    </row>
    <row r="11123" spans="4:28" x14ac:dyDescent="0.2">
      <c r="D11123" s="144"/>
      <c r="G11123" s="147"/>
      <c r="X11123" s="146"/>
      <c r="Y11123" s="146"/>
      <c r="Z11123" s="199"/>
      <c r="AA11123" s="146"/>
      <c r="AB11123" s="148"/>
    </row>
    <row r="11124" spans="4:28" x14ac:dyDescent="0.2">
      <c r="D11124" s="144"/>
      <c r="G11124" s="147"/>
      <c r="X11124" s="146"/>
      <c r="Y11124" s="146"/>
      <c r="Z11124" s="199"/>
      <c r="AA11124" s="146"/>
      <c r="AB11124" s="148"/>
    </row>
    <row r="11125" spans="4:28" x14ac:dyDescent="0.2">
      <c r="D11125" s="144"/>
      <c r="G11125" s="147"/>
      <c r="X11125" s="146"/>
      <c r="Y11125" s="146"/>
      <c r="Z11125" s="199"/>
      <c r="AA11125" s="146"/>
      <c r="AB11125" s="148"/>
    </row>
    <row r="11126" spans="4:28" x14ac:dyDescent="0.2">
      <c r="D11126" s="144"/>
      <c r="G11126" s="147"/>
      <c r="X11126" s="146"/>
      <c r="Y11126" s="146"/>
      <c r="Z11126" s="199"/>
      <c r="AA11126" s="146"/>
      <c r="AB11126" s="148"/>
    </row>
    <row r="11127" spans="4:28" x14ac:dyDescent="0.2">
      <c r="D11127" s="144"/>
      <c r="G11127" s="147"/>
      <c r="X11127" s="146"/>
      <c r="Y11127" s="146"/>
      <c r="Z11127" s="199"/>
      <c r="AA11127" s="146"/>
      <c r="AB11127" s="148"/>
    </row>
    <row r="11128" spans="4:28" x14ac:dyDescent="0.2">
      <c r="D11128" s="144"/>
      <c r="G11128" s="147"/>
      <c r="X11128" s="146"/>
      <c r="Y11128" s="146"/>
      <c r="Z11128" s="199"/>
      <c r="AA11128" s="146"/>
      <c r="AB11128" s="148"/>
    </row>
    <row r="11129" spans="4:28" x14ac:dyDescent="0.2">
      <c r="D11129" s="144"/>
      <c r="G11129" s="147"/>
      <c r="X11129" s="146"/>
      <c r="Y11129" s="146"/>
      <c r="Z11129" s="199"/>
      <c r="AA11129" s="146"/>
      <c r="AB11129" s="148"/>
    </row>
    <row r="11130" spans="4:28" x14ac:dyDescent="0.2">
      <c r="D11130" s="144"/>
      <c r="G11130" s="147"/>
      <c r="X11130" s="146"/>
      <c r="Y11130" s="146"/>
      <c r="Z11130" s="199"/>
      <c r="AA11130" s="146"/>
      <c r="AB11130" s="148"/>
    </row>
    <row r="11131" spans="4:28" x14ac:dyDescent="0.2">
      <c r="D11131" s="144"/>
      <c r="G11131" s="147"/>
      <c r="X11131" s="146"/>
      <c r="Y11131" s="146"/>
      <c r="Z11131" s="199"/>
      <c r="AA11131" s="146"/>
      <c r="AB11131" s="148"/>
    </row>
    <row r="11132" spans="4:28" x14ac:dyDescent="0.2">
      <c r="D11132" s="144"/>
      <c r="G11132" s="147"/>
      <c r="X11132" s="146"/>
      <c r="Y11132" s="146"/>
      <c r="Z11132" s="199"/>
      <c r="AA11132" s="146"/>
      <c r="AB11132" s="148"/>
    </row>
    <row r="11133" spans="4:28" x14ac:dyDescent="0.2">
      <c r="D11133" s="144"/>
      <c r="G11133" s="147"/>
      <c r="X11133" s="146"/>
      <c r="Y11133" s="146"/>
      <c r="Z11133" s="199"/>
      <c r="AA11133" s="146"/>
      <c r="AB11133" s="148"/>
    </row>
    <row r="11134" spans="4:28" x14ac:dyDescent="0.2">
      <c r="D11134" s="144"/>
      <c r="G11134" s="147"/>
      <c r="X11134" s="146"/>
      <c r="Y11134" s="146"/>
      <c r="Z11134" s="199"/>
      <c r="AA11134" s="146"/>
      <c r="AB11134" s="148"/>
    </row>
    <row r="11135" spans="4:28" x14ac:dyDescent="0.2">
      <c r="D11135" s="144"/>
      <c r="G11135" s="147"/>
      <c r="X11135" s="146"/>
      <c r="Y11135" s="146"/>
      <c r="Z11135" s="199"/>
      <c r="AA11135" s="146"/>
      <c r="AB11135" s="148"/>
    </row>
    <row r="11136" spans="4:28" x14ac:dyDescent="0.2">
      <c r="D11136" s="144"/>
      <c r="G11136" s="147"/>
      <c r="X11136" s="146"/>
      <c r="Y11136" s="146"/>
      <c r="Z11136" s="199"/>
      <c r="AA11136" s="146"/>
      <c r="AB11136" s="148"/>
    </row>
    <row r="11137" spans="4:28" x14ac:dyDescent="0.2">
      <c r="D11137" s="144"/>
      <c r="G11137" s="147"/>
      <c r="X11137" s="146"/>
      <c r="Y11137" s="146"/>
      <c r="Z11137" s="199"/>
      <c r="AA11137" s="146"/>
      <c r="AB11137" s="148"/>
    </row>
    <row r="11138" spans="4:28" x14ac:dyDescent="0.2">
      <c r="D11138" s="144"/>
      <c r="G11138" s="147"/>
      <c r="X11138" s="146"/>
      <c r="Y11138" s="146"/>
      <c r="Z11138" s="199"/>
      <c r="AA11138" s="146"/>
      <c r="AB11138" s="148"/>
    </row>
    <row r="11139" spans="4:28" x14ac:dyDescent="0.2">
      <c r="D11139" s="144"/>
      <c r="G11139" s="147"/>
      <c r="X11139" s="146"/>
      <c r="Y11139" s="146"/>
      <c r="Z11139" s="199"/>
      <c r="AA11139" s="146"/>
      <c r="AB11139" s="148"/>
    </row>
    <row r="11140" spans="4:28" x14ac:dyDescent="0.2">
      <c r="D11140" s="144"/>
      <c r="G11140" s="147"/>
      <c r="X11140" s="146"/>
      <c r="Y11140" s="146"/>
      <c r="Z11140" s="199"/>
      <c r="AA11140" s="146"/>
      <c r="AB11140" s="148"/>
    </row>
    <row r="11141" spans="4:28" x14ac:dyDescent="0.2">
      <c r="D11141" s="144"/>
      <c r="G11141" s="147"/>
      <c r="X11141" s="146"/>
      <c r="Y11141" s="146"/>
      <c r="Z11141" s="199"/>
      <c r="AA11141" s="146"/>
      <c r="AB11141" s="148"/>
    </row>
    <row r="11142" spans="4:28" x14ac:dyDescent="0.2">
      <c r="D11142" s="144"/>
      <c r="G11142" s="147"/>
      <c r="X11142" s="146"/>
      <c r="Y11142" s="146"/>
      <c r="Z11142" s="199"/>
      <c r="AA11142" s="146"/>
      <c r="AB11142" s="148"/>
    </row>
    <row r="11143" spans="4:28" x14ac:dyDescent="0.2">
      <c r="D11143" s="144"/>
      <c r="G11143" s="147"/>
      <c r="X11143" s="146"/>
      <c r="Y11143" s="146"/>
      <c r="Z11143" s="199"/>
      <c r="AA11143" s="146"/>
      <c r="AB11143" s="148"/>
    </row>
    <row r="11144" spans="4:28" x14ac:dyDescent="0.2">
      <c r="D11144" s="144"/>
      <c r="G11144" s="147"/>
      <c r="X11144" s="146"/>
      <c r="Y11144" s="146"/>
      <c r="Z11144" s="199"/>
      <c r="AA11144" s="146"/>
      <c r="AB11144" s="148"/>
    </row>
    <row r="11145" spans="4:28" x14ac:dyDescent="0.2">
      <c r="D11145" s="144"/>
      <c r="G11145" s="147"/>
      <c r="X11145" s="146"/>
      <c r="Y11145" s="146"/>
      <c r="Z11145" s="199"/>
      <c r="AA11145" s="146"/>
      <c r="AB11145" s="148"/>
    </row>
    <row r="11146" spans="4:28" x14ac:dyDescent="0.2">
      <c r="D11146" s="144"/>
      <c r="G11146" s="147"/>
      <c r="X11146" s="146"/>
      <c r="Y11146" s="146"/>
      <c r="Z11146" s="199"/>
      <c r="AA11146" s="146"/>
      <c r="AB11146" s="148"/>
    </row>
    <row r="11147" spans="4:28" x14ac:dyDescent="0.2">
      <c r="D11147" s="144"/>
      <c r="G11147" s="147"/>
      <c r="X11147" s="146"/>
      <c r="Y11147" s="146"/>
      <c r="Z11147" s="199"/>
      <c r="AA11147" s="146"/>
      <c r="AB11147" s="148"/>
    </row>
    <row r="11148" spans="4:28" x14ac:dyDescent="0.2">
      <c r="D11148" s="144"/>
      <c r="G11148" s="147"/>
      <c r="X11148" s="146"/>
      <c r="Y11148" s="146"/>
      <c r="Z11148" s="199"/>
      <c r="AA11148" s="146"/>
      <c r="AB11148" s="148"/>
    </row>
    <row r="11149" spans="4:28" x14ac:dyDescent="0.2">
      <c r="D11149" s="144"/>
      <c r="G11149" s="147"/>
      <c r="X11149" s="146"/>
      <c r="Y11149" s="146"/>
      <c r="Z11149" s="199"/>
      <c r="AA11149" s="146"/>
      <c r="AB11149" s="148"/>
    </row>
    <row r="11150" spans="4:28" x14ac:dyDescent="0.2">
      <c r="D11150" s="144"/>
      <c r="G11150" s="147"/>
      <c r="X11150" s="146"/>
      <c r="Y11150" s="146"/>
      <c r="Z11150" s="199"/>
      <c r="AA11150" s="146"/>
      <c r="AB11150" s="148"/>
    </row>
    <row r="11151" spans="4:28" x14ac:dyDescent="0.2">
      <c r="D11151" s="144"/>
      <c r="G11151" s="147"/>
      <c r="X11151" s="146"/>
      <c r="Y11151" s="146"/>
      <c r="Z11151" s="199"/>
      <c r="AA11151" s="146"/>
      <c r="AB11151" s="148"/>
    </row>
    <row r="11152" spans="4:28" x14ac:dyDescent="0.2">
      <c r="D11152" s="144"/>
      <c r="G11152" s="147"/>
      <c r="X11152" s="146"/>
      <c r="Y11152" s="146"/>
      <c r="Z11152" s="199"/>
      <c r="AA11152" s="146"/>
      <c r="AB11152" s="148"/>
    </row>
    <row r="11153" spans="4:28" x14ac:dyDescent="0.2">
      <c r="D11153" s="144"/>
      <c r="G11153" s="147"/>
      <c r="X11153" s="146"/>
      <c r="Y11153" s="146"/>
      <c r="Z11153" s="199"/>
      <c r="AA11153" s="146"/>
      <c r="AB11153" s="148"/>
    </row>
    <row r="11154" spans="4:28" x14ac:dyDescent="0.2">
      <c r="D11154" s="144"/>
      <c r="G11154" s="147"/>
      <c r="X11154" s="146"/>
      <c r="Y11154" s="146"/>
      <c r="Z11154" s="199"/>
      <c r="AA11154" s="146"/>
      <c r="AB11154" s="148"/>
    </row>
    <row r="11155" spans="4:28" x14ac:dyDescent="0.2">
      <c r="D11155" s="144"/>
      <c r="G11155" s="147"/>
      <c r="X11155" s="146"/>
      <c r="Y11155" s="146"/>
      <c r="Z11155" s="199"/>
      <c r="AA11155" s="146"/>
      <c r="AB11155" s="148"/>
    </row>
    <row r="11156" spans="4:28" x14ac:dyDescent="0.2">
      <c r="D11156" s="144"/>
      <c r="G11156" s="147"/>
      <c r="X11156" s="146"/>
      <c r="Y11156" s="146"/>
      <c r="Z11156" s="199"/>
      <c r="AA11156" s="146"/>
      <c r="AB11156" s="148"/>
    </row>
    <row r="11157" spans="4:28" x14ac:dyDescent="0.2">
      <c r="D11157" s="144"/>
      <c r="G11157" s="147"/>
      <c r="X11157" s="146"/>
      <c r="Y11157" s="146"/>
      <c r="Z11157" s="199"/>
      <c r="AA11157" s="146"/>
      <c r="AB11157" s="148"/>
    </row>
    <row r="11158" spans="4:28" x14ac:dyDescent="0.2">
      <c r="D11158" s="144"/>
      <c r="G11158" s="147"/>
      <c r="X11158" s="146"/>
      <c r="Y11158" s="146"/>
      <c r="Z11158" s="199"/>
      <c r="AA11158" s="146"/>
      <c r="AB11158" s="148"/>
    </row>
    <row r="11159" spans="4:28" x14ac:dyDescent="0.2">
      <c r="D11159" s="144"/>
      <c r="G11159" s="147"/>
      <c r="X11159" s="146"/>
      <c r="Y11159" s="146"/>
      <c r="Z11159" s="199"/>
      <c r="AA11159" s="146"/>
      <c r="AB11159" s="148"/>
    </row>
    <row r="11160" spans="4:28" x14ac:dyDescent="0.2">
      <c r="D11160" s="144"/>
      <c r="G11160" s="147"/>
      <c r="X11160" s="146"/>
      <c r="Y11160" s="146"/>
      <c r="Z11160" s="199"/>
      <c r="AA11160" s="146"/>
      <c r="AB11160" s="148"/>
    </row>
    <row r="11161" spans="4:28" x14ac:dyDescent="0.2">
      <c r="D11161" s="144"/>
      <c r="G11161" s="147"/>
      <c r="X11161" s="146"/>
      <c r="Y11161" s="146"/>
      <c r="Z11161" s="199"/>
      <c r="AA11161" s="146"/>
      <c r="AB11161" s="148"/>
    </row>
    <row r="11162" spans="4:28" x14ac:dyDescent="0.2">
      <c r="D11162" s="144"/>
      <c r="G11162" s="147"/>
      <c r="X11162" s="146"/>
      <c r="Y11162" s="146"/>
      <c r="Z11162" s="199"/>
      <c r="AA11162" s="146"/>
      <c r="AB11162" s="148"/>
    </row>
    <row r="11163" spans="4:28" x14ac:dyDescent="0.2">
      <c r="D11163" s="144"/>
      <c r="G11163" s="147"/>
      <c r="X11163" s="146"/>
      <c r="Y11163" s="146"/>
      <c r="Z11163" s="199"/>
      <c r="AA11163" s="146"/>
      <c r="AB11163" s="148"/>
    </row>
    <row r="11164" spans="4:28" x14ac:dyDescent="0.2">
      <c r="D11164" s="144"/>
      <c r="G11164" s="147"/>
      <c r="X11164" s="146"/>
      <c r="Y11164" s="146"/>
      <c r="Z11164" s="199"/>
      <c r="AA11164" s="146"/>
      <c r="AB11164" s="148"/>
    </row>
    <row r="11165" spans="4:28" x14ac:dyDescent="0.2">
      <c r="D11165" s="144"/>
      <c r="G11165" s="147"/>
      <c r="X11165" s="146"/>
      <c r="Y11165" s="146"/>
      <c r="Z11165" s="199"/>
      <c r="AA11165" s="146"/>
      <c r="AB11165" s="148"/>
    </row>
    <row r="11166" spans="4:28" x14ac:dyDescent="0.2">
      <c r="D11166" s="144"/>
      <c r="G11166" s="147"/>
      <c r="X11166" s="146"/>
      <c r="Y11166" s="146"/>
      <c r="Z11166" s="199"/>
      <c r="AA11166" s="146"/>
      <c r="AB11166" s="148"/>
    </row>
    <row r="11167" spans="4:28" x14ac:dyDescent="0.2">
      <c r="D11167" s="144"/>
      <c r="G11167" s="147"/>
      <c r="X11167" s="146"/>
      <c r="Y11167" s="146"/>
      <c r="Z11167" s="199"/>
      <c r="AA11167" s="146"/>
      <c r="AB11167" s="148"/>
    </row>
    <row r="11168" spans="4:28" x14ac:dyDescent="0.2">
      <c r="D11168" s="144"/>
      <c r="G11168" s="147"/>
      <c r="X11168" s="146"/>
      <c r="Y11168" s="146"/>
      <c r="Z11168" s="199"/>
      <c r="AA11168" s="146"/>
      <c r="AB11168" s="148"/>
    </row>
    <row r="11169" spans="4:28" x14ac:dyDescent="0.2">
      <c r="D11169" s="144"/>
      <c r="G11169" s="147"/>
      <c r="X11169" s="146"/>
      <c r="Y11169" s="146"/>
      <c r="Z11169" s="199"/>
      <c r="AA11169" s="146"/>
      <c r="AB11169" s="148"/>
    </row>
    <row r="11170" spans="4:28" x14ac:dyDescent="0.2">
      <c r="D11170" s="144"/>
      <c r="G11170" s="147"/>
      <c r="X11170" s="146"/>
      <c r="Y11170" s="146"/>
      <c r="Z11170" s="199"/>
      <c r="AA11170" s="146"/>
      <c r="AB11170" s="148"/>
    </row>
    <row r="11171" spans="4:28" x14ac:dyDescent="0.2">
      <c r="D11171" s="144"/>
      <c r="G11171" s="147"/>
      <c r="X11171" s="146"/>
      <c r="Y11171" s="146"/>
      <c r="Z11171" s="199"/>
      <c r="AA11171" s="146"/>
      <c r="AB11171" s="148"/>
    </row>
    <row r="11172" spans="4:28" x14ac:dyDescent="0.2">
      <c r="D11172" s="144"/>
      <c r="G11172" s="147"/>
      <c r="X11172" s="146"/>
      <c r="Y11172" s="146"/>
      <c r="Z11172" s="199"/>
      <c r="AA11172" s="146"/>
      <c r="AB11172" s="148"/>
    </row>
    <row r="11173" spans="4:28" x14ac:dyDescent="0.2">
      <c r="D11173" s="144"/>
      <c r="G11173" s="147"/>
      <c r="X11173" s="146"/>
      <c r="Y11173" s="146"/>
      <c r="Z11173" s="199"/>
      <c r="AA11173" s="146"/>
      <c r="AB11173" s="148"/>
    </row>
    <row r="11174" spans="4:28" x14ac:dyDescent="0.2">
      <c r="D11174" s="144"/>
      <c r="G11174" s="147"/>
      <c r="X11174" s="146"/>
      <c r="Y11174" s="146"/>
      <c r="Z11174" s="199"/>
      <c r="AA11174" s="146"/>
      <c r="AB11174" s="148"/>
    </row>
    <row r="11175" spans="4:28" x14ac:dyDescent="0.2">
      <c r="D11175" s="144"/>
      <c r="G11175" s="147"/>
      <c r="X11175" s="146"/>
      <c r="Y11175" s="146"/>
      <c r="Z11175" s="199"/>
      <c r="AA11175" s="146"/>
      <c r="AB11175" s="148"/>
    </row>
    <row r="11176" spans="4:28" x14ac:dyDescent="0.2">
      <c r="D11176" s="144"/>
      <c r="G11176" s="147"/>
      <c r="X11176" s="146"/>
      <c r="Y11176" s="146"/>
      <c r="Z11176" s="199"/>
      <c r="AA11176" s="146"/>
      <c r="AB11176" s="148"/>
    </row>
    <row r="11177" spans="4:28" x14ac:dyDescent="0.2">
      <c r="D11177" s="144"/>
      <c r="G11177" s="147"/>
      <c r="X11177" s="146"/>
      <c r="Y11177" s="146"/>
      <c r="Z11177" s="199"/>
      <c r="AA11177" s="146"/>
      <c r="AB11177" s="148"/>
    </row>
    <row r="11178" spans="4:28" x14ac:dyDescent="0.2">
      <c r="D11178" s="144"/>
      <c r="G11178" s="147"/>
      <c r="X11178" s="146"/>
      <c r="Y11178" s="146"/>
      <c r="Z11178" s="199"/>
      <c r="AA11178" s="146"/>
      <c r="AB11178" s="148"/>
    </row>
    <row r="11179" spans="4:28" x14ac:dyDescent="0.2">
      <c r="D11179" s="144"/>
      <c r="G11179" s="147"/>
      <c r="X11179" s="146"/>
      <c r="Y11179" s="146"/>
      <c r="Z11179" s="199"/>
      <c r="AA11179" s="146"/>
      <c r="AB11179" s="148"/>
    </row>
    <row r="11180" spans="4:28" x14ac:dyDescent="0.2">
      <c r="D11180" s="144"/>
      <c r="G11180" s="147"/>
      <c r="X11180" s="146"/>
      <c r="Y11180" s="146"/>
      <c r="Z11180" s="199"/>
      <c r="AA11180" s="146"/>
      <c r="AB11180" s="148"/>
    </row>
    <row r="11181" spans="4:28" x14ac:dyDescent="0.2">
      <c r="D11181" s="144"/>
      <c r="G11181" s="147"/>
      <c r="X11181" s="146"/>
      <c r="Y11181" s="146"/>
      <c r="Z11181" s="199"/>
      <c r="AA11181" s="146"/>
      <c r="AB11181" s="148"/>
    </row>
    <row r="11182" spans="4:28" x14ac:dyDescent="0.2">
      <c r="D11182" s="144"/>
      <c r="G11182" s="147"/>
      <c r="X11182" s="146"/>
      <c r="Y11182" s="146"/>
      <c r="Z11182" s="199"/>
      <c r="AA11182" s="146"/>
      <c r="AB11182" s="148"/>
    </row>
    <row r="11183" spans="4:28" x14ac:dyDescent="0.2">
      <c r="D11183" s="144"/>
      <c r="G11183" s="147"/>
      <c r="X11183" s="146"/>
      <c r="Y11183" s="146"/>
      <c r="Z11183" s="199"/>
      <c r="AA11183" s="146"/>
      <c r="AB11183" s="148"/>
    </row>
    <row r="11184" spans="4:28" x14ac:dyDescent="0.2">
      <c r="D11184" s="144"/>
      <c r="G11184" s="147"/>
      <c r="X11184" s="146"/>
      <c r="Y11184" s="146"/>
      <c r="Z11184" s="199"/>
      <c r="AA11184" s="146"/>
      <c r="AB11184" s="148"/>
    </row>
    <row r="11185" spans="4:28" x14ac:dyDescent="0.2">
      <c r="D11185" s="144"/>
      <c r="G11185" s="147"/>
      <c r="X11185" s="146"/>
      <c r="Y11185" s="146"/>
      <c r="Z11185" s="199"/>
      <c r="AA11185" s="146"/>
      <c r="AB11185" s="148"/>
    </row>
    <row r="11186" spans="4:28" x14ac:dyDescent="0.2">
      <c r="D11186" s="144"/>
      <c r="G11186" s="147"/>
      <c r="X11186" s="146"/>
      <c r="Y11186" s="146"/>
      <c r="Z11186" s="199"/>
      <c r="AA11186" s="146"/>
      <c r="AB11186" s="148"/>
    </row>
    <row r="11187" spans="4:28" x14ac:dyDescent="0.2">
      <c r="D11187" s="144"/>
      <c r="G11187" s="147"/>
      <c r="X11187" s="146"/>
      <c r="Y11187" s="146"/>
      <c r="Z11187" s="199"/>
      <c r="AA11187" s="146"/>
      <c r="AB11187" s="148"/>
    </row>
    <row r="11188" spans="4:28" x14ac:dyDescent="0.2">
      <c r="D11188" s="144"/>
      <c r="G11188" s="147"/>
      <c r="X11188" s="146"/>
      <c r="Y11188" s="146"/>
      <c r="Z11188" s="199"/>
      <c r="AA11188" s="146"/>
      <c r="AB11188" s="148"/>
    </row>
    <row r="11189" spans="4:28" x14ac:dyDescent="0.2">
      <c r="D11189" s="144"/>
      <c r="G11189" s="147"/>
      <c r="X11189" s="146"/>
      <c r="Y11189" s="146"/>
      <c r="Z11189" s="199"/>
      <c r="AA11189" s="146"/>
      <c r="AB11189" s="148"/>
    </row>
    <row r="11190" spans="4:28" x14ac:dyDescent="0.2">
      <c r="D11190" s="144"/>
      <c r="G11190" s="147"/>
      <c r="X11190" s="146"/>
      <c r="Y11190" s="146"/>
      <c r="Z11190" s="199"/>
      <c r="AA11190" s="146"/>
      <c r="AB11190" s="148"/>
    </row>
    <row r="11191" spans="4:28" x14ac:dyDescent="0.2">
      <c r="D11191" s="144"/>
      <c r="G11191" s="147"/>
      <c r="X11191" s="146"/>
      <c r="Y11191" s="146"/>
      <c r="Z11191" s="199"/>
      <c r="AA11191" s="146"/>
      <c r="AB11191" s="148"/>
    </row>
    <row r="11192" spans="4:28" x14ac:dyDescent="0.2">
      <c r="D11192" s="144"/>
      <c r="G11192" s="147"/>
      <c r="X11192" s="146"/>
      <c r="Y11192" s="146"/>
      <c r="Z11192" s="199"/>
      <c r="AA11192" s="146"/>
      <c r="AB11192" s="148"/>
    </row>
    <row r="11193" spans="4:28" x14ac:dyDescent="0.2">
      <c r="D11193" s="144"/>
      <c r="G11193" s="147"/>
      <c r="X11193" s="146"/>
      <c r="Y11193" s="146"/>
      <c r="Z11193" s="199"/>
      <c r="AA11193" s="146"/>
      <c r="AB11193" s="148"/>
    </row>
    <row r="11194" spans="4:28" x14ac:dyDescent="0.2">
      <c r="D11194" s="144"/>
      <c r="G11194" s="147"/>
      <c r="X11194" s="146"/>
      <c r="Y11194" s="146"/>
      <c r="Z11194" s="199"/>
      <c r="AA11194" s="146"/>
      <c r="AB11194" s="148"/>
    </row>
    <row r="11195" spans="4:28" x14ac:dyDescent="0.2">
      <c r="D11195" s="144"/>
      <c r="G11195" s="147"/>
      <c r="X11195" s="146"/>
      <c r="Y11195" s="146"/>
      <c r="Z11195" s="199"/>
      <c r="AA11195" s="146"/>
      <c r="AB11195" s="148"/>
    </row>
    <row r="11196" spans="4:28" x14ac:dyDescent="0.2">
      <c r="D11196" s="144"/>
      <c r="G11196" s="147"/>
      <c r="X11196" s="146"/>
      <c r="Y11196" s="146"/>
      <c r="Z11196" s="199"/>
      <c r="AA11196" s="146"/>
      <c r="AB11196" s="148"/>
    </row>
    <row r="11197" spans="4:28" x14ac:dyDescent="0.2">
      <c r="D11197" s="144"/>
      <c r="G11197" s="147"/>
      <c r="X11197" s="146"/>
      <c r="Y11197" s="146"/>
      <c r="Z11197" s="199"/>
      <c r="AA11197" s="146"/>
      <c r="AB11197" s="148"/>
    </row>
    <row r="11198" spans="4:28" x14ac:dyDescent="0.2">
      <c r="D11198" s="144"/>
      <c r="G11198" s="147"/>
      <c r="X11198" s="146"/>
      <c r="Y11198" s="146"/>
      <c r="Z11198" s="199"/>
      <c r="AA11198" s="146"/>
      <c r="AB11198" s="148"/>
    </row>
    <row r="11199" spans="4:28" x14ac:dyDescent="0.2">
      <c r="D11199" s="144"/>
      <c r="G11199" s="147"/>
      <c r="X11199" s="146"/>
      <c r="Y11199" s="146"/>
      <c r="Z11199" s="199"/>
      <c r="AA11199" s="146"/>
      <c r="AB11199" s="148"/>
    </row>
    <row r="11200" spans="4:28" x14ac:dyDescent="0.2">
      <c r="D11200" s="144"/>
      <c r="G11200" s="147"/>
      <c r="X11200" s="146"/>
      <c r="Y11200" s="146"/>
      <c r="Z11200" s="199"/>
      <c r="AA11200" s="146"/>
      <c r="AB11200" s="148"/>
    </row>
    <row r="11201" spans="4:28" x14ac:dyDescent="0.2">
      <c r="D11201" s="144"/>
      <c r="G11201" s="147"/>
      <c r="X11201" s="146"/>
      <c r="Y11201" s="146"/>
      <c r="Z11201" s="199"/>
      <c r="AA11201" s="146"/>
      <c r="AB11201" s="148"/>
    </row>
    <row r="11202" spans="4:28" x14ac:dyDescent="0.2">
      <c r="D11202" s="144"/>
      <c r="G11202" s="147"/>
      <c r="X11202" s="146"/>
      <c r="Y11202" s="146"/>
      <c r="Z11202" s="199"/>
      <c r="AA11202" s="146"/>
      <c r="AB11202" s="148"/>
    </row>
    <row r="11203" spans="4:28" x14ac:dyDescent="0.2">
      <c r="D11203" s="144"/>
      <c r="G11203" s="147"/>
      <c r="X11203" s="146"/>
      <c r="Y11203" s="146"/>
      <c r="Z11203" s="199"/>
      <c r="AA11203" s="146"/>
      <c r="AB11203" s="148"/>
    </row>
    <row r="11204" spans="4:28" x14ac:dyDescent="0.2">
      <c r="D11204" s="144"/>
      <c r="G11204" s="147"/>
      <c r="X11204" s="146"/>
      <c r="Y11204" s="146"/>
      <c r="Z11204" s="199"/>
      <c r="AA11204" s="146"/>
      <c r="AB11204" s="148"/>
    </row>
    <row r="11205" spans="4:28" x14ac:dyDescent="0.2">
      <c r="D11205" s="144"/>
      <c r="G11205" s="147"/>
      <c r="X11205" s="146"/>
      <c r="Y11205" s="146"/>
      <c r="Z11205" s="199"/>
      <c r="AA11205" s="146"/>
      <c r="AB11205" s="148"/>
    </row>
    <row r="11206" spans="4:28" x14ac:dyDescent="0.2">
      <c r="D11206" s="144"/>
      <c r="G11206" s="147"/>
      <c r="X11206" s="146"/>
      <c r="Y11206" s="146"/>
      <c r="Z11206" s="199"/>
      <c r="AA11206" s="146"/>
      <c r="AB11206" s="148"/>
    </row>
    <row r="11207" spans="4:28" x14ac:dyDescent="0.2">
      <c r="D11207" s="144"/>
      <c r="G11207" s="147"/>
      <c r="X11207" s="146"/>
      <c r="Y11207" s="146"/>
      <c r="Z11207" s="199"/>
      <c r="AA11207" s="146"/>
      <c r="AB11207" s="148"/>
    </row>
    <row r="11208" spans="4:28" x14ac:dyDescent="0.2">
      <c r="D11208" s="144"/>
      <c r="G11208" s="147"/>
      <c r="X11208" s="146"/>
      <c r="Y11208" s="146"/>
      <c r="Z11208" s="199"/>
      <c r="AA11208" s="146"/>
      <c r="AB11208" s="148"/>
    </row>
    <row r="11209" spans="4:28" x14ac:dyDescent="0.2">
      <c r="D11209" s="144"/>
      <c r="G11209" s="147"/>
      <c r="X11209" s="146"/>
      <c r="Y11209" s="146"/>
      <c r="Z11209" s="199"/>
      <c r="AA11209" s="146"/>
      <c r="AB11209" s="148"/>
    </row>
    <row r="11210" spans="4:28" x14ac:dyDescent="0.2">
      <c r="D11210" s="144"/>
      <c r="G11210" s="147"/>
      <c r="X11210" s="146"/>
      <c r="Y11210" s="146"/>
      <c r="Z11210" s="199"/>
      <c r="AA11210" s="146"/>
      <c r="AB11210" s="148"/>
    </row>
    <row r="11211" spans="4:28" x14ac:dyDescent="0.2">
      <c r="D11211" s="144"/>
      <c r="G11211" s="147"/>
      <c r="X11211" s="146"/>
      <c r="Y11211" s="146"/>
      <c r="Z11211" s="199"/>
      <c r="AA11211" s="146"/>
      <c r="AB11211" s="148"/>
    </row>
    <row r="11212" spans="4:28" x14ac:dyDescent="0.2">
      <c r="D11212" s="144"/>
      <c r="G11212" s="147"/>
      <c r="X11212" s="146"/>
      <c r="Y11212" s="146"/>
      <c r="Z11212" s="199"/>
      <c r="AA11212" s="146"/>
      <c r="AB11212" s="148"/>
    </row>
    <row r="11213" spans="4:28" x14ac:dyDescent="0.2">
      <c r="D11213" s="144"/>
      <c r="G11213" s="147"/>
      <c r="X11213" s="146"/>
      <c r="Y11213" s="146"/>
      <c r="Z11213" s="199"/>
      <c r="AA11213" s="146"/>
      <c r="AB11213" s="148"/>
    </row>
    <row r="11214" spans="4:28" x14ac:dyDescent="0.2">
      <c r="D11214" s="144"/>
      <c r="G11214" s="147"/>
      <c r="X11214" s="146"/>
      <c r="Y11214" s="146"/>
      <c r="Z11214" s="199"/>
      <c r="AA11214" s="146"/>
      <c r="AB11214" s="148"/>
    </row>
    <row r="11215" spans="4:28" x14ac:dyDescent="0.2">
      <c r="D11215" s="144"/>
      <c r="G11215" s="147"/>
      <c r="X11215" s="146"/>
      <c r="Y11215" s="146"/>
      <c r="Z11215" s="199"/>
      <c r="AA11215" s="146"/>
      <c r="AB11215" s="148"/>
    </row>
    <row r="11216" spans="4:28" x14ac:dyDescent="0.2">
      <c r="D11216" s="144"/>
      <c r="G11216" s="147"/>
      <c r="X11216" s="146"/>
      <c r="Y11216" s="146"/>
      <c r="Z11216" s="199"/>
      <c r="AA11216" s="146"/>
      <c r="AB11216" s="148"/>
    </row>
    <row r="11217" spans="4:28" x14ac:dyDescent="0.2">
      <c r="D11217" s="144"/>
      <c r="G11217" s="147"/>
      <c r="X11217" s="146"/>
      <c r="Y11217" s="146"/>
      <c r="Z11217" s="199"/>
      <c r="AA11217" s="146"/>
      <c r="AB11217" s="148"/>
    </row>
    <row r="11218" spans="4:28" x14ac:dyDescent="0.2">
      <c r="D11218" s="144"/>
      <c r="G11218" s="147"/>
      <c r="X11218" s="146"/>
      <c r="Y11218" s="146"/>
      <c r="Z11218" s="199"/>
      <c r="AA11218" s="146"/>
      <c r="AB11218" s="148"/>
    </row>
    <row r="11219" spans="4:28" x14ac:dyDescent="0.2">
      <c r="D11219" s="144"/>
      <c r="G11219" s="147"/>
      <c r="X11219" s="146"/>
      <c r="Y11219" s="146"/>
      <c r="Z11219" s="199"/>
      <c r="AA11219" s="146"/>
      <c r="AB11219" s="148"/>
    </row>
    <row r="11220" spans="4:28" x14ac:dyDescent="0.2">
      <c r="D11220" s="144"/>
      <c r="G11220" s="147"/>
      <c r="X11220" s="146"/>
      <c r="Y11220" s="146"/>
      <c r="Z11220" s="199"/>
      <c r="AA11220" s="146"/>
      <c r="AB11220" s="148"/>
    </row>
    <row r="11221" spans="4:28" x14ac:dyDescent="0.2">
      <c r="D11221" s="144"/>
      <c r="G11221" s="147"/>
      <c r="X11221" s="146"/>
      <c r="Y11221" s="146"/>
      <c r="Z11221" s="199"/>
      <c r="AA11221" s="146"/>
      <c r="AB11221" s="148"/>
    </row>
    <row r="11222" spans="4:28" x14ac:dyDescent="0.2">
      <c r="D11222" s="144"/>
      <c r="G11222" s="147"/>
      <c r="X11222" s="146"/>
      <c r="Y11222" s="146"/>
      <c r="Z11222" s="199"/>
      <c r="AA11222" s="146"/>
      <c r="AB11222" s="148"/>
    </row>
    <row r="11223" spans="4:28" x14ac:dyDescent="0.2">
      <c r="D11223" s="144"/>
      <c r="G11223" s="147"/>
      <c r="X11223" s="146"/>
      <c r="Y11223" s="146"/>
      <c r="Z11223" s="199"/>
      <c r="AA11223" s="146"/>
      <c r="AB11223" s="148"/>
    </row>
    <row r="11224" spans="4:28" x14ac:dyDescent="0.2">
      <c r="D11224" s="144"/>
      <c r="G11224" s="147"/>
      <c r="X11224" s="146"/>
      <c r="Y11224" s="146"/>
      <c r="Z11224" s="199"/>
      <c r="AA11224" s="146"/>
      <c r="AB11224" s="148"/>
    </row>
    <row r="11225" spans="4:28" x14ac:dyDescent="0.2">
      <c r="D11225" s="144"/>
      <c r="G11225" s="147"/>
      <c r="X11225" s="146"/>
      <c r="Y11225" s="146"/>
      <c r="Z11225" s="199"/>
      <c r="AA11225" s="146"/>
      <c r="AB11225" s="148"/>
    </row>
    <row r="11226" spans="4:28" x14ac:dyDescent="0.2">
      <c r="D11226" s="144"/>
      <c r="G11226" s="147"/>
      <c r="X11226" s="146"/>
      <c r="Y11226" s="146"/>
      <c r="Z11226" s="199"/>
      <c r="AA11226" s="146"/>
      <c r="AB11226" s="148"/>
    </row>
    <row r="11227" spans="4:28" x14ac:dyDescent="0.2">
      <c r="D11227" s="144"/>
      <c r="G11227" s="147"/>
      <c r="X11227" s="146"/>
      <c r="Y11227" s="146"/>
      <c r="Z11227" s="199"/>
      <c r="AA11227" s="146"/>
      <c r="AB11227" s="148"/>
    </row>
    <row r="11228" spans="4:28" x14ac:dyDescent="0.2">
      <c r="D11228" s="144"/>
      <c r="G11228" s="147"/>
      <c r="X11228" s="146"/>
      <c r="Y11228" s="146"/>
      <c r="Z11228" s="199"/>
      <c r="AA11228" s="146"/>
      <c r="AB11228" s="148"/>
    </row>
    <row r="11229" spans="4:28" x14ac:dyDescent="0.2">
      <c r="D11229" s="144"/>
      <c r="G11229" s="147"/>
      <c r="X11229" s="146"/>
      <c r="Y11229" s="146"/>
      <c r="Z11229" s="199"/>
      <c r="AA11229" s="146"/>
      <c r="AB11229" s="148"/>
    </row>
    <row r="11230" spans="4:28" x14ac:dyDescent="0.2">
      <c r="D11230" s="144"/>
      <c r="G11230" s="147"/>
      <c r="X11230" s="146"/>
      <c r="Y11230" s="146"/>
      <c r="Z11230" s="199"/>
      <c r="AA11230" s="146"/>
      <c r="AB11230" s="148"/>
    </row>
    <row r="11231" spans="4:28" x14ac:dyDescent="0.2">
      <c r="D11231" s="144"/>
      <c r="G11231" s="147"/>
      <c r="X11231" s="146"/>
      <c r="Y11231" s="146"/>
      <c r="Z11231" s="199"/>
      <c r="AA11231" s="146"/>
      <c r="AB11231" s="148"/>
    </row>
    <row r="11232" spans="4:28" x14ac:dyDescent="0.2">
      <c r="D11232" s="144"/>
      <c r="G11232" s="147"/>
      <c r="X11232" s="146"/>
      <c r="Y11232" s="146"/>
      <c r="Z11232" s="199"/>
      <c r="AA11232" s="146"/>
      <c r="AB11232" s="148"/>
    </row>
    <row r="11233" spans="4:28" x14ac:dyDescent="0.2">
      <c r="D11233" s="144"/>
      <c r="G11233" s="147"/>
      <c r="X11233" s="146"/>
      <c r="Y11233" s="146"/>
      <c r="Z11233" s="199"/>
      <c r="AA11233" s="146"/>
      <c r="AB11233" s="148"/>
    </row>
    <row r="11234" spans="4:28" x14ac:dyDescent="0.2">
      <c r="D11234" s="144"/>
      <c r="G11234" s="147"/>
      <c r="X11234" s="146"/>
      <c r="Y11234" s="146"/>
      <c r="Z11234" s="199"/>
      <c r="AA11234" s="146"/>
      <c r="AB11234" s="148"/>
    </row>
    <row r="11235" spans="4:28" x14ac:dyDescent="0.2">
      <c r="D11235" s="144"/>
      <c r="G11235" s="147"/>
      <c r="X11235" s="146"/>
      <c r="Y11235" s="146"/>
      <c r="Z11235" s="199"/>
      <c r="AA11235" s="146"/>
      <c r="AB11235" s="148"/>
    </row>
    <row r="11236" spans="4:28" x14ac:dyDescent="0.2">
      <c r="D11236" s="144"/>
      <c r="G11236" s="147"/>
      <c r="X11236" s="146"/>
      <c r="Y11236" s="146"/>
      <c r="Z11236" s="199"/>
      <c r="AA11236" s="146"/>
      <c r="AB11236" s="148"/>
    </row>
    <row r="11237" spans="4:28" x14ac:dyDescent="0.2">
      <c r="D11237" s="144"/>
      <c r="G11237" s="147"/>
      <c r="X11237" s="146"/>
      <c r="Y11237" s="146"/>
      <c r="Z11237" s="199"/>
      <c r="AA11237" s="146"/>
      <c r="AB11237" s="148"/>
    </row>
    <row r="11238" spans="4:28" x14ac:dyDescent="0.2">
      <c r="D11238" s="144"/>
      <c r="G11238" s="147"/>
      <c r="X11238" s="146"/>
      <c r="Y11238" s="146"/>
      <c r="Z11238" s="199"/>
      <c r="AA11238" s="146"/>
      <c r="AB11238" s="148"/>
    </row>
    <row r="11239" spans="4:28" x14ac:dyDescent="0.2">
      <c r="D11239" s="144"/>
      <c r="G11239" s="147"/>
      <c r="X11239" s="146"/>
      <c r="Y11239" s="146"/>
      <c r="Z11239" s="199"/>
      <c r="AA11239" s="146"/>
      <c r="AB11239" s="148"/>
    </row>
    <row r="11240" spans="4:28" x14ac:dyDescent="0.2">
      <c r="D11240" s="144"/>
      <c r="G11240" s="147"/>
      <c r="X11240" s="146"/>
      <c r="Y11240" s="146"/>
      <c r="Z11240" s="199"/>
      <c r="AA11240" s="146"/>
      <c r="AB11240" s="148"/>
    </row>
    <row r="11241" spans="4:28" x14ac:dyDescent="0.2">
      <c r="D11241" s="144"/>
      <c r="G11241" s="147"/>
      <c r="X11241" s="146"/>
      <c r="Y11241" s="146"/>
      <c r="Z11241" s="199"/>
      <c r="AA11241" s="146"/>
      <c r="AB11241" s="148"/>
    </row>
    <row r="11242" spans="4:28" x14ac:dyDescent="0.2">
      <c r="D11242" s="144"/>
      <c r="G11242" s="147"/>
      <c r="X11242" s="146"/>
      <c r="Y11242" s="146"/>
      <c r="Z11242" s="199"/>
      <c r="AA11242" s="146"/>
      <c r="AB11242" s="148"/>
    </row>
    <row r="11243" spans="4:28" x14ac:dyDescent="0.2">
      <c r="D11243" s="144"/>
      <c r="G11243" s="147"/>
      <c r="X11243" s="146"/>
      <c r="Y11243" s="146"/>
      <c r="Z11243" s="199"/>
      <c r="AA11243" s="146"/>
      <c r="AB11243" s="148"/>
    </row>
    <row r="11244" spans="4:28" x14ac:dyDescent="0.2">
      <c r="D11244" s="144"/>
      <c r="G11244" s="147"/>
      <c r="X11244" s="146"/>
      <c r="Y11244" s="146"/>
      <c r="Z11244" s="199"/>
      <c r="AA11244" s="146"/>
      <c r="AB11244" s="148"/>
    </row>
    <row r="11245" spans="4:28" x14ac:dyDescent="0.2">
      <c r="D11245" s="144"/>
      <c r="G11245" s="147"/>
      <c r="X11245" s="146"/>
      <c r="Y11245" s="146"/>
      <c r="Z11245" s="199"/>
      <c r="AA11245" s="146"/>
      <c r="AB11245" s="148"/>
    </row>
    <row r="11246" spans="4:28" x14ac:dyDescent="0.2">
      <c r="D11246" s="144"/>
      <c r="G11246" s="147"/>
      <c r="X11246" s="146"/>
      <c r="Y11246" s="146"/>
      <c r="Z11246" s="199"/>
      <c r="AA11246" s="146"/>
      <c r="AB11246" s="148"/>
    </row>
    <row r="11247" spans="4:28" x14ac:dyDescent="0.2">
      <c r="D11247" s="144"/>
      <c r="G11247" s="147"/>
      <c r="X11247" s="146"/>
      <c r="Y11247" s="146"/>
      <c r="Z11247" s="199"/>
      <c r="AA11247" s="146"/>
      <c r="AB11247" s="148"/>
    </row>
    <row r="11248" spans="4:28" x14ac:dyDescent="0.2">
      <c r="D11248" s="144"/>
      <c r="G11248" s="147"/>
      <c r="X11248" s="146"/>
      <c r="Y11248" s="146"/>
      <c r="Z11248" s="199"/>
      <c r="AA11248" s="146"/>
      <c r="AB11248" s="148"/>
    </row>
    <row r="11249" spans="4:28" x14ac:dyDescent="0.2">
      <c r="D11249" s="144"/>
      <c r="G11249" s="147"/>
      <c r="X11249" s="146"/>
      <c r="Y11249" s="146"/>
      <c r="Z11249" s="199"/>
      <c r="AA11249" s="146"/>
      <c r="AB11249" s="148"/>
    </row>
    <row r="11250" spans="4:28" x14ac:dyDescent="0.2">
      <c r="D11250" s="144"/>
      <c r="G11250" s="147"/>
      <c r="X11250" s="146"/>
      <c r="Y11250" s="146"/>
      <c r="Z11250" s="199"/>
      <c r="AA11250" s="146"/>
      <c r="AB11250" s="148"/>
    </row>
    <row r="11251" spans="4:28" x14ac:dyDescent="0.2">
      <c r="D11251" s="144"/>
      <c r="G11251" s="147"/>
      <c r="X11251" s="146"/>
      <c r="Y11251" s="146"/>
      <c r="Z11251" s="199"/>
      <c r="AA11251" s="146"/>
      <c r="AB11251" s="148"/>
    </row>
    <row r="11252" spans="4:28" x14ac:dyDescent="0.2">
      <c r="D11252" s="144"/>
      <c r="G11252" s="147"/>
      <c r="X11252" s="146"/>
      <c r="Y11252" s="146"/>
      <c r="Z11252" s="199"/>
      <c r="AA11252" s="146"/>
      <c r="AB11252" s="148"/>
    </row>
    <row r="11253" spans="4:28" x14ac:dyDescent="0.2">
      <c r="D11253" s="144"/>
      <c r="G11253" s="147"/>
      <c r="X11253" s="146"/>
      <c r="Y11253" s="146"/>
      <c r="Z11253" s="199"/>
      <c r="AA11253" s="146"/>
      <c r="AB11253" s="148"/>
    </row>
    <row r="11254" spans="4:28" x14ac:dyDescent="0.2">
      <c r="D11254" s="144"/>
      <c r="G11254" s="147"/>
      <c r="X11254" s="146"/>
      <c r="Y11254" s="146"/>
      <c r="Z11254" s="199"/>
      <c r="AA11254" s="146"/>
      <c r="AB11254" s="148"/>
    </row>
    <row r="11255" spans="4:28" x14ac:dyDescent="0.2">
      <c r="D11255" s="144"/>
      <c r="G11255" s="147"/>
      <c r="X11255" s="146"/>
      <c r="Y11255" s="146"/>
      <c r="Z11255" s="199"/>
      <c r="AA11255" s="146"/>
      <c r="AB11255" s="148"/>
    </row>
    <row r="11256" spans="4:28" x14ac:dyDescent="0.2">
      <c r="D11256" s="144"/>
      <c r="G11256" s="147"/>
      <c r="X11256" s="146"/>
      <c r="Y11256" s="146"/>
      <c r="Z11256" s="199"/>
      <c r="AA11256" s="146"/>
      <c r="AB11256" s="148"/>
    </row>
    <row r="11257" spans="4:28" x14ac:dyDescent="0.2">
      <c r="D11257" s="144"/>
      <c r="G11257" s="147"/>
      <c r="X11257" s="146"/>
      <c r="Y11257" s="146"/>
      <c r="Z11257" s="199"/>
      <c r="AA11257" s="146"/>
      <c r="AB11257" s="148"/>
    </row>
    <row r="11258" spans="4:28" x14ac:dyDescent="0.2">
      <c r="D11258" s="144"/>
      <c r="G11258" s="147"/>
      <c r="X11258" s="146"/>
      <c r="Y11258" s="146"/>
      <c r="Z11258" s="199"/>
      <c r="AA11258" s="146"/>
      <c r="AB11258" s="148"/>
    </row>
    <row r="11259" spans="4:28" x14ac:dyDescent="0.2">
      <c r="D11259" s="144"/>
      <c r="G11259" s="147"/>
      <c r="X11259" s="146"/>
      <c r="Y11259" s="146"/>
      <c r="Z11259" s="199"/>
      <c r="AA11259" s="146"/>
      <c r="AB11259" s="148"/>
    </row>
    <row r="11260" spans="4:28" x14ac:dyDescent="0.2">
      <c r="D11260" s="144"/>
      <c r="G11260" s="147"/>
      <c r="X11260" s="146"/>
      <c r="Y11260" s="146"/>
      <c r="Z11260" s="199"/>
      <c r="AA11260" s="146"/>
      <c r="AB11260" s="148"/>
    </row>
    <row r="11261" spans="4:28" x14ac:dyDescent="0.2">
      <c r="D11261" s="144"/>
      <c r="G11261" s="147"/>
      <c r="X11261" s="146"/>
      <c r="Y11261" s="146"/>
      <c r="Z11261" s="199"/>
      <c r="AA11261" s="146"/>
      <c r="AB11261" s="148"/>
    </row>
    <row r="11262" spans="4:28" x14ac:dyDescent="0.2">
      <c r="D11262" s="144"/>
      <c r="G11262" s="147"/>
      <c r="X11262" s="146"/>
      <c r="Y11262" s="146"/>
      <c r="Z11262" s="199"/>
      <c r="AA11262" s="146"/>
      <c r="AB11262" s="148"/>
    </row>
    <row r="11263" spans="4:28" x14ac:dyDescent="0.2">
      <c r="D11263" s="144"/>
      <c r="G11263" s="147"/>
      <c r="X11263" s="146"/>
      <c r="Y11263" s="146"/>
      <c r="Z11263" s="199"/>
      <c r="AA11263" s="146"/>
      <c r="AB11263" s="148"/>
    </row>
    <row r="11264" spans="4:28" x14ac:dyDescent="0.2">
      <c r="D11264" s="144"/>
      <c r="G11264" s="147"/>
      <c r="X11264" s="146"/>
      <c r="Y11264" s="146"/>
      <c r="Z11264" s="199"/>
      <c r="AA11264" s="146"/>
      <c r="AB11264" s="148"/>
    </row>
    <row r="11265" spans="4:28" x14ac:dyDescent="0.2">
      <c r="D11265" s="144"/>
      <c r="G11265" s="147"/>
      <c r="X11265" s="146"/>
      <c r="Y11265" s="146"/>
      <c r="Z11265" s="199"/>
      <c r="AA11265" s="146"/>
      <c r="AB11265" s="148"/>
    </row>
    <row r="11266" spans="4:28" x14ac:dyDescent="0.2">
      <c r="D11266" s="144"/>
      <c r="G11266" s="147"/>
      <c r="X11266" s="146"/>
      <c r="Y11266" s="146"/>
      <c r="Z11266" s="199"/>
      <c r="AA11266" s="146"/>
      <c r="AB11266" s="148"/>
    </row>
    <row r="11267" spans="4:28" x14ac:dyDescent="0.2">
      <c r="D11267" s="144"/>
      <c r="G11267" s="147"/>
      <c r="X11267" s="146"/>
      <c r="Y11267" s="146"/>
      <c r="Z11267" s="199"/>
      <c r="AA11267" s="146"/>
      <c r="AB11267" s="148"/>
    </row>
    <row r="11268" spans="4:28" x14ac:dyDescent="0.2">
      <c r="D11268" s="144"/>
      <c r="G11268" s="147"/>
      <c r="X11268" s="146"/>
      <c r="Y11268" s="146"/>
      <c r="Z11268" s="199"/>
      <c r="AA11268" s="146"/>
      <c r="AB11268" s="148"/>
    </row>
    <row r="11269" spans="4:28" x14ac:dyDescent="0.2">
      <c r="D11269" s="144"/>
      <c r="G11269" s="147"/>
      <c r="X11269" s="146"/>
      <c r="Y11269" s="146"/>
      <c r="Z11269" s="199"/>
      <c r="AA11269" s="146"/>
      <c r="AB11269" s="148"/>
    </row>
    <row r="11270" spans="4:28" x14ac:dyDescent="0.2">
      <c r="D11270" s="144"/>
      <c r="G11270" s="147"/>
      <c r="X11270" s="146"/>
      <c r="Y11270" s="146"/>
      <c r="Z11270" s="199"/>
      <c r="AA11270" s="146"/>
      <c r="AB11270" s="148"/>
    </row>
    <row r="11271" spans="4:28" x14ac:dyDescent="0.2">
      <c r="D11271" s="144"/>
      <c r="G11271" s="147"/>
      <c r="X11271" s="146"/>
      <c r="Y11271" s="146"/>
      <c r="Z11271" s="199"/>
      <c r="AA11271" s="146"/>
      <c r="AB11271" s="148"/>
    </row>
    <row r="11272" spans="4:28" x14ac:dyDescent="0.2">
      <c r="D11272" s="144"/>
      <c r="G11272" s="147"/>
      <c r="X11272" s="146"/>
      <c r="Y11272" s="146"/>
      <c r="Z11272" s="199"/>
      <c r="AA11272" s="146"/>
      <c r="AB11272" s="148"/>
    </row>
    <row r="11273" spans="4:28" x14ac:dyDescent="0.2">
      <c r="D11273" s="144"/>
      <c r="G11273" s="147"/>
      <c r="X11273" s="146"/>
      <c r="Y11273" s="146"/>
      <c r="Z11273" s="199"/>
      <c r="AA11273" s="146"/>
      <c r="AB11273" s="148"/>
    </row>
    <row r="11274" spans="4:28" x14ac:dyDescent="0.2">
      <c r="D11274" s="144"/>
      <c r="G11274" s="147"/>
      <c r="X11274" s="146"/>
      <c r="Y11274" s="146"/>
      <c r="Z11274" s="199"/>
      <c r="AA11274" s="146"/>
      <c r="AB11274" s="148"/>
    </row>
    <row r="11275" spans="4:28" x14ac:dyDescent="0.2">
      <c r="D11275" s="144"/>
      <c r="G11275" s="147"/>
      <c r="X11275" s="146"/>
      <c r="Y11275" s="146"/>
      <c r="Z11275" s="199"/>
      <c r="AA11275" s="146"/>
      <c r="AB11275" s="148"/>
    </row>
    <row r="11276" spans="4:28" x14ac:dyDescent="0.2">
      <c r="D11276" s="144"/>
      <c r="G11276" s="147"/>
      <c r="X11276" s="146"/>
      <c r="Y11276" s="146"/>
      <c r="Z11276" s="199"/>
      <c r="AA11276" s="146"/>
      <c r="AB11276" s="148"/>
    </row>
    <row r="11277" spans="4:28" x14ac:dyDescent="0.2">
      <c r="D11277" s="144"/>
      <c r="G11277" s="147"/>
      <c r="X11277" s="146"/>
      <c r="Y11277" s="146"/>
      <c r="Z11277" s="199"/>
      <c r="AA11277" s="146"/>
      <c r="AB11277" s="148"/>
    </row>
    <row r="11278" spans="4:28" x14ac:dyDescent="0.2">
      <c r="D11278" s="144"/>
      <c r="G11278" s="147"/>
      <c r="X11278" s="146"/>
      <c r="Y11278" s="146"/>
      <c r="Z11278" s="199"/>
      <c r="AA11278" s="146"/>
      <c r="AB11278" s="148"/>
    </row>
    <row r="11279" spans="4:28" x14ac:dyDescent="0.2">
      <c r="D11279" s="144"/>
      <c r="G11279" s="147"/>
      <c r="X11279" s="146"/>
      <c r="Y11279" s="146"/>
      <c r="Z11279" s="199"/>
      <c r="AA11279" s="146"/>
      <c r="AB11279" s="148"/>
    </row>
    <row r="11280" spans="4:28" x14ac:dyDescent="0.2">
      <c r="D11280" s="144"/>
      <c r="G11280" s="147"/>
      <c r="X11280" s="146"/>
      <c r="Y11280" s="146"/>
      <c r="Z11280" s="199"/>
      <c r="AA11280" s="146"/>
      <c r="AB11280" s="148"/>
    </row>
    <row r="11281" spans="4:28" x14ac:dyDescent="0.2">
      <c r="D11281" s="144"/>
      <c r="G11281" s="147"/>
      <c r="X11281" s="146"/>
      <c r="Y11281" s="146"/>
      <c r="Z11281" s="199"/>
      <c r="AA11281" s="146"/>
      <c r="AB11281" s="148"/>
    </row>
    <row r="11282" spans="4:28" x14ac:dyDescent="0.2">
      <c r="D11282" s="144"/>
      <c r="G11282" s="147"/>
      <c r="X11282" s="146"/>
      <c r="Y11282" s="146"/>
      <c r="Z11282" s="199"/>
      <c r="AA11282" s="146"/>
      <c r="AB11282" s="148"/>
    </row>
    <row r="11283" spans="4:28" x14ac:dyDescent="0.2">
      <c r="D11283" s="144"/>
      <c r="G11283" s="147"/>
      <c r="X11283" s="146"/>
      <c r="Y11283" s="146"/>
      <c r="Z11283" s="199"/>
      <c r="AA11283" s="146"/>
      <c r="AB11283" s="148"/>
    </row>
    <row r="11284" spans="4:28" x14ac:dyDescent="0.2">
      <c r="D11284" s="144"/>
      <c r="G11284" s="147"/>
      <c r="X11284" s="146"/>
      <c r="Y11284" s="146"/>
      <c r="Z11284" s="199"/>
      <c r="AA11284" s="146"/>
      <c r="AB11284" s="148"/>
    </row>
    <row r="11285" spans="4:28" x14ac:dyDescent="0.2">
      <c r="D11285" s="144"/>
      <c r="G11285" s="147"/>
      <c r="X11285" s="146"/>
      <c r="Y11285" s="146"/>
      <c r="Z11285" s="199"/>
      <c r="AA11285" s="146"/>
      <c r="AB11285" s="148"/>
    </row>
    <row r="11286" spans="4:28" x14ac:dyDescent="0.2">
      <c r="D11286" s="144"/>
      <c r="G11286" s="147"/>
      <c r="X11286" s="146"/>
      <c r="Y11286" s="146"/>
      <c r="Z11286" s="199"/>
      <c r="AA11286" s="146"/>
      <c r="AB11286" s="148"/>
    </row>
    <row r="11287" spans="4:28" x14ac:dyDescent="0.2">
      <c r="D11287" s="144"/>
      <c r="G11287" s="147"/>
      <c r="X11287" s="146"/>
      <c r="Y11287" s="146"/>
      <c r="Z11287" s="199"/>
      <c r="AA11287" s="146"/>
      <c r="AB11287" s="148"/>
    </row>
    <row r="11288" spans="4:28" x14ac:dyDescent="0.2">
      <c r="D11288" s="144"/>
      <c r="G11288" s="147"/>
      <c r="X11288" s="146"/>
      <c r="Y11288" s="146"/>
      <c r="Z11288" s="199"/>
      <c r="AA11288" s="146"/>
      <c r="AB11288" s="148"/>
    </row>
    <row r="11289" spans="4:28" x14ac:dyDescent="0.2">
      <c r="D11289" s="144"/>
      <c r="G11289" s="147"/>
      <c r="X11289" s="146"/>
      <c r="Y11289" s="146"/>
      <c r="Z11289" s="199"/>
      <c r="AA11289" s="146"/>
      <c r="AB11289" s="148"/>
    </row>
    <row r="11290" spans="4:28" x14ac:dyDescent="0.2">
      <c r="D11290" s="144"/>
      <c r="G11290" s="147"/>
      <c r="X11290" s="146"/>
      <c r="Y11290" s="146"/>
      <c r="Z11290" s="199"/>
      <c r="AA11290" s="146"/>
      <c r="AB11290" s="148"/>
    </row>
    <row r="11291" spans="4:28" x14ac:dyDescent="0.2">
      <c r="D11291" s="144"/>
      <c r="G11291" s="147"/>
      <c r="X11291" s="146"/>
      <c r="Y11291" s="146"/>
      <c r="Z11291" s="199"/>
      <c r="AA11291" s="146"/>
      <c r="AB11291" s="148"/>
    </row>
    <row r="11292" spans="4:28" x14ac:dyDescent="0.2">
      <c r="D11292" s="144"/>
      <c r="G11292" s="147"/>
      <c r="X11292" s="146"/>
      <c r="Y11292" s="146"/>
      <c r="Z11292" s="199"/>
      <c r="AA11292" s="146"/>
      <c r="AB11292" s="148"/>
    </row>
    <row r="11293" spans="4:28" x14ac:dyDescent="0.2">
      <c r="D11293" s="144"/>
      <c r="G11293" s="147"/>
      <c r="X11293" s="146"/>
      <c r="Y11293" s="146"/>
      <c r="Z11293" s="199"/>
      <c r="AA11293" s="146"/>
      <c r="AB11293" s="148"/>
    </row>
    <row r="11294" spans="4:28" x14ac:dyDescent="0.2">
      <c r="D11294" s="144"/>
      <c r="G11294" s="147"/>
      <c r="X11294" s="146"/>
      <c r="Y11294" s="146"/>
      <c r="Z11294" s="199"/>
      <c r="AA11294" s="146"/>
      <c r="AB11294" s="148"/>
    </row>
    <row r="11295" spans="4:28" x14ac:dyDescent="0.2">
      <c r="D11295" s="144"/>
      <c r="G11295" s="147"/>
      <c r="X11295" s="146"/>
      <c r="Y11295" s="146"/>
      <c r="Z11295" s="199"/>
      <c r="AA11295" s="146"/>
      <c r="AB11295" s="148"/>
    </row>
    <row r="11296" spans="4:28" x14ac:dyDescent="0.2">
      <c r="D11296" s="144"/>
      <c r="G11296" s="147"/>
      <c r="X11296" s="146"/>
      <c r="Y11296" s="146"/>
      <c r="Z11296" s="199"/>
      <c r="AA11296" s="146"/>
      <c r="AB11296" s="148"/>
    </row>
    <row r="11297" spans="4:28" x14ac:dyDescent="0.2">
      <c r="D11297" s="144"/>
      <c r="G11297" s="147"/>
      <c r="X11297" s="146"/>
      <c r="Y11297" s="146"/>
      <c r="Z11297" s="199"/>
      <c r="AA11297" s="146"/>
      <c r="AB11297" s="148"/>
    </row>
    <row r="11298" spans="4:28" x14ac:dyDescent="0.2">
      <c r="D11298" s="144"/>
      <c r="G11298" s="147"/>
      <c r="X11298" s="146"/>
      <c r="Y11298" s="146"/>
      <c r="Z11298" s="199"/>
      <c r="AA11298" s="146"/>
      <c r="AB11298" s="148"/>
    </row>
    <row r="11299" spans="4:28" x14ac:dyDescent="0.2">
      <c r="D11299" s="144"/>
      <c r="G11299" s="147"/>
      <c r="X11299" s="146"/>
      <c r="Y11299" s="146"/>
      <c r="Z11299" s="199"/>
      <c r="AA11299" s="146"/>
      <c r="AB11299" s="148"/>
    </row>
    <row r="11300" spans="4:28" x14ac:dyDescent="0.2">
      <c r="D11300" s="144"/>
      <c r="G11300" s="147"/>
      <c r="X11300" s="146"/>
      <c r="Y11300" s="146"/>
      <c r="Z11300" s="199"/>
      <c r="AA11300" s="146"/>
      <c r="AB11300" s="148"/>
    </row>
    <row r="11301" spans="4:28" x14ac:dyDescent="0.2">
      <c r="D11301" s="144"/>
      <c r="G11301" s="147"/>
      <c r="X11301" s="146"/>
      <c r="Y11301" s="146"/>
      <c r="Z11301" s="199"/>
      <c r="AA11301" s="146"/>
      <c r="AB11301" s="148"/>
    </row>
    <row r="11302" spans="4:28" x14ac:dyDescent="0.2">
      <c r="D11302" s="144"/>
      <c r="G11302" s="147"/>
      <c r="X11302" s="146"/>
      <c r="Y11302" s="146"/>
      <c r="Z11302" s="199"/>
      <c r="AA11302" s="146"/>
      <c r="AB11302" s="148"/>
    </row>
    <row r="11303" spans="4:28" x14ac:dyDescent="0.2">
      <c r="D11303" s="144"/>
      <c r="G11303" s="147"/>
      <c r="X11303" s="146"/>
      <c r="Y11303" s="146"/>
      <c r="Z11303" s="199"/>
      <c r="AA11303" s="146"/>
      <c r="AB11303" s="148"/>
    </row>
    <row r="11304" spans="4:28" x14ac:dyDescent="0.2">
      <c r="D11304" s="144"/>
      <c r="G11304" s="147"/>
      <c r="X11304" s="146"/>
      <c r="Y11304" s="146"/>
      <c r="Z11304" s="199"/>
      <c r="AA11304" s="146"/>
      <c r="AB11304" s="148"/>
    </row>
    <row r="11305" spans="4:28" x14ac:dyDescent="0.2">
      <c r="D11305" s="144"/>
      <c r="G11305" s="147"/>
      <c r="X11305" s="146"/>
      <c r="Y11305" s="146"/>
      <c r="Z11305" s="199"/>
      <c r="AA11305" s="146"/>
      <c r="AB11305" s="148"/>
    </row>
    <row r="11306" spans="4:28" x14ac:dyDescent="0.2">
      <c r="D11306" s="144"/>
      <c r="G11306" s="147"/>
      <c r="X11306" s="146"/>
      <c r="Y11306" s="146"/>
      <c r="Z11306" s="199"/>
      <c r="AA11306" s="146"/>
      <c r="AB11306" s="148"/>
    </row>
    <row r="11307" spans="4:28" x14ac:dyDescent="0.2">
      <c r="D11307" s="144"/>
      <c r="G11307" s="147"/>
      <c r="X11307" s="146"/>
      <c r="Y11307" s="146"/>
      <c r="Z11307" s="199"/>
      <c r="AA11307" s="146"/>
      <c r="AB11307" s="148"/>
    </row>
    <row r="11308" spans="4:28" x14ac:dyDescent="0.2">
      <c r="D11308" s="144"/>
      <c r="G11308" s="147"/>
      <c r="X11308" s="146"/>
      <c r="Y11308" s="146"/>
      <c r="Z11308" s="199"/>
      <c r="AA11308" s="146"/>
      <c r="AB11308" s="148"/>
    </row>
    <row r="11309" spans="4:28" x14ac:dyDescent="0.2">
      <c r="D11309" s="144"/>
      <c r="G11309" s="147"/>
      <c r="X11309" s="146"/>
      <c r="Y11309" s="146"/>
      <c r="Z11309" s="199"/>
      <c r="AA11309" s="146"/>
      <c r="AB11309" s="148"/>
    </row>
    <row r="11310" spans="4:28" x14ac:dyDescent="0.2">
      <c r="D11310" s="144"/>
      <c r="G11310" s="147"/>
      <c r="X11310" s="146"/>
      <c r="Y11310" s="146"/>
      <c r="Z11310" s="199"/>
      <c r="AA11310" s="146"/>
      <c r="AB11310" s="148"/>
    </row>
    <row r="11311" spans="4:28" x14ac:dyDescent="0.2">
      <c r="D11311" s="144"/>
      <c r="G11311" s="147"/>
      <c r="X11311" s="146"/>
      <c r="Y11311" s="146"/>
      <c r="Z11311" s="199"/>
      <c r="AA11311" s="146"/>
      <c r="AB11311" s="148"/>
    </row>
    <row r="11312" spans="4:28" x14ac:dyDescent="0.2">
      <c r="D11312" s="144"/>
      <c r="G11312" s="147"/>
      <c r="X11312" s="146"/>
      <c r="Y11312" s="146"/>
      <c r="Z11312" s="199"/>
      <c r="AA11312" s="146"/>
      <c r="AB11312" s="148"/>
    </row>
    <row r="11313" spans="4:28" x14ac:dyDescent="0.2">
      <c r="D11313" s="144"/>
      <c r="G11313" s="147"/>
      <c r="X11313" s="146"/>
      <c r="Y11313" s="146"/>
      <c r="Z11313" s="199"/>
      <c r="AA11313" s="146"/>
      <c r="AB11313" s="148"/>
    </row>
    <row r="11314" spans="4:28" x14ac:dyDescent="0.2">
      <c r="D11314" s="144"/>
      <c r="G11314" s="147"/>
      <c r="X11314" s="146"/>
      <c r="Y11314" s="146"/>
      <c r="Z11314" s="199"/>
      <c r="AA11314" s="146"/>
      <c r="AB11314" s="148"/>
    </row>
    <row r="11315" spans="4:28" x14ac:dyDescent="0.2">
      <c r="D11315" s="144"/>
      <c r="G11315" s="147"/>
      <c r="X11315" s="146"/>
      <c r="Y11315" s="146"/>
      <c r="Z11315" s="199"/>
      <c r="AA11315" s="146"/>
      <c r="AB11315" s="148"/>
    </row>
    <row r="11316" spans="4:28" x14ac:dyDescent="0.2">
      <c r="D11316" s="144"/>
      <c r="G11316" s="147"/>
      <c r="X11316" s="146"/>
      <c r="Y11316" s="146"/>
      <c r="Z11316" s="199"/>
      <c r="AA11316" s="146"/>
      <c r="AB11316" s="148"/>
    </row>
    <row r="11317" spans="4:28" x14ac:dyDescent="0.2">
      <c r="D11317" s="144"/>
      <c r="G11317" s="147"/>
      <c r="X11317" s="146"/>
      <c r="Y11317" s="146"/>
      <c r="Z11317" s="199"/>
      <c r="AA11317" s="146"/>
      <c r="AB11317" s="148"/>
    </row>
    <row r="11318" spans="4:28" x14ac:dyDescent="0.2">
      <c r="D11318" s="144"/>
      <c r="G11318" s="147"/>
      <c r="X11318" s="146"/>
      <c r="Y11318" s="146"/>
      <c r="Z11318" s="199"/>
      <c r="AA11318" s="146"/>
      <c r="AB11318" s="148"/>
    </row>
    <row r="11319" spans="4:28" x14ac:dyDescent="0.2">
      <c r="D11319" s="144"/>
      <c r="G11319" s="147"/>
      <c r="X11319" s="146"/>
      <c r="Y11319" s="146"/>
      <c r="Z11319" s="199"/>
      <c r="AA11319" s="146"/>
      <c r="AB11319" s="148"/>
    </row>
    <row r="11320" spans="4:28" x14ac:dyDescent="0.2">
      <c r="D11320" s="144"/>
      <c r="G11320" s="147"/>
      <c r="X11320" s="146"/>
      <c r="Y11320" s="146"/>
      <c r="Z11320" s="199"/>
      <c r="AA11320" s="146"/>
      <c r="AB11320" s="148"/>
    </row>
    <row r="11321" spans="4:28" x14ac:dyDescent="0.2">
      <c r="D11321" s="144"/>
      <c r="G11321" s="147"/>
      <c r="X11321" s="146"/>
      <c r="Y11321" s="146"/>
      <c r="Z11321" s="199"/>
      <c r="AA11321" s="146"/>
      <c r="AB11321" s="148"/>
    </row>
    <row r="11322" spans="4:28" x14ac:dyDescent="0.2">
      <c r="D11322" s="144"/>
      <c r="G11322" s="147"/>
      <c r="X11322" s="146"/>
      <c r="Y11322" s="146"/>
      <c r="Z11322" s="199"/>
      <c r="AA11322" s="146"/>
      <c r="AB11322" s="148"/>
    </row>
    <row r="11323" spans="4:28" x14ac:dyDescent="0.2">
      <c r="D11323" s="144"/>
      <c r="G11323" s="147"/>
      <c r="X11323" s="146"/>
      <c r="Y11323" s="146"/>
      <c r="Z11323" s="199"/>
      <c r="AA11323" s="146"/>
      <c r="AB11323" s="148"/>
    </row>
    <row r="11324" spans="4:28" x14ac:dyDescent="0.2">
      <c r="D11324" s="144"/>
      <c r="G11324" s="147"/>
      <c r="X11324" s="146"/>
      <c r="Y11324" s="146"/>
      <c r="Z11324" s="199"/>
      <c r="AA11324" s="146"/>
      <c r="AB11324" s="148"/>
    </row>
    <row r="11325" spans="4:28" x14ac:dyDescent="0.2">
      <c r="D11325" s="144"/>
      <c r="G11325" s="147"/>
      <c r="X11325" s="146"/>
      <c r="Y11325" s="146"/>
      <c r="Z11325" s="199"/>
      <c r="AA11325" s="146"/>
      <c r="AB11325" s="148"/>
    </row>
    <row r="11326" spans="4:28" x14ac:dyDescent="0.2">
      <c r="D11326" s="144"/>
      <c r="G11326" s="147"/>
      <c r="X11326" s="146"/>
      <c r="Y11326" s="146"/>
      <c r="Z11326" s="199"/>
      <c r="AA11326" s="146"/>
      <c r="AB11326" s="148"/>
    </row>
    <row r="11327" spans="4:28" x14ac:dyDescent="0.2">
      <c r="D11327" s="144"/>
      <c r="G11327" s="147"/>
      <c r="X11327" s="146"/>
      <c r="Y11327" s="146"/>
      <c r="Z11327" s="199"/>
      <c r="AA11327" s="146"/>
      <c r="AB11327" s="148"/>
    </row>
    <row r="11328" spans="4:28" x14ac:dyDescent="0.2">
      <c r="D11328" s="144"/>
      <c r="G11328" s="147"/>
      <c r="X11328" s="146"/>
      <c r="Y11328" s="146"/>
      <c r="Z11328" s="199"/>
      <c r="AA11328" s="146"/>
      <c r="AB11328" s="148"/>
    </row>
    <row r="11329" spans="4:28" x14ac:dyDescent="0.2">
      <c r="D11329" s="144"/>
      <c r="G11329" s="147"/>
      <c r="X11329" s="146"/>
      <c r="Y11329" s="146"/>
      <c r="Z11329" s="199"/>
      <c r="AA11329" s="146"/>
      <c r="AB11329" s="148"/>
    </row>
    <row r="11330" spans="4:28" x14ac:dyDescent="0.2">
      <c r="D11330" s="144"/>
      <c r="G11330" s="147"/>
      <c r="X11330" s="146"/>
      <c r="Y11330" s="146"/>
      <c r="Z11330" s="199"/>
      <c r="AA11330" s="146"/>
      <c r="AB11330" s="148"/>
    </row>
    <row r="11331" spans="4:28" x14ac:dyDescent="0.2">
      <c r="D11331" s="144"/>
      <c r="G11331" s="147"/>
      <c r="X11331" s="146"/>
      <c r="Y11331" s="146"/>
      <c r="Z11331" s="199"/>
      <c r="AA11331" s="146"/>
      <c r="AB11331" s="148"/>
    </row>
    <row r="11332" spans="4:28" x14ac:dyDescent="0.2">
      <c r="D11332" s="144"/>
      <c r="G11332" s="147"/>
      <c r="X11332" s="146"/>
      <c r="Y11332" s="146"/>
      <c r="Z11332" s="199"/>
      <c r="AA11332" s="146"/>
      <c r="AB11332" s="148"/>
    </row>
    <row r="11333" spans="4:28" x14ac:dyDescent="0.2">
      <c r="D11333" s="144"/>
      <c r="G11333" s="147"/>
      <c r="X11333" s="146"/>
      <c r="Y11333" s="146"/>
      <c r="Z11333" s="199"/>
      <c r="AA11333" s="146"/>
      <c r="AB11333" s="148"/>
    </row>
    <row r="11334" spans="4:28" x14ac:dyDescent="0.2">
      <c r="D11334" s="144"/>
      <c r="G11334" s="147"/>
      <c r="X11334" s="146"/>
      <c r="Y11334" s="146"/>
      <c r="Z11334" s="199"/>
      <c r="AA11334" s="146"/>
      <c r="AB11334" s="148"/>
    </row>
    <row r="11335" spans="4:28" x14ac:dyDescent="0.2">
      <c r="D11335" s="144"/>
      <c r="G11335" s="147"/>
      <c r="X11335" s="146"/>
      <c r="Y11335" s="146"/>
      <c r="Z11335" s="199"/>
      <c r="AA11335" s="146"/>
      <c r="AB11335" s="148"/>
    </row>
    <row r="11336" spans="4:28" x14ac:dyDescent="0.2">
      <c r="D11336" s="144"/>
      <c r="G11336" s="147"/>
      <c r="X11336" s="146"/>
      <c r="Y11336" s="146"/>
      <c r="Z11336" s="199"/>
      <c r="AA11336" s="146"/>
      <c r="AB11336" s="148"/>
    </row>
    <row r="11337" spans="4:28" x14ac:dyDescent="0.2">
      <c r="D11337" s="144"/>
      <c r="G11337" s="147"/>
      <c r="X11337" s="146"/>
      <c r="Y11337" s="146"/>
      <c r="Z11337" s="199"/>
      <c r="AA11337" s="146"/>
      <c r="AB11337" s="148"/>
    </row>
    <row r="11338" spans="4:28" x14ac:dyDescent="0.2">
      <c r="D11338" s="144"/>
      <c r="G11338" s="147"/>
      <c r="X11338" s="146"/>
      <c r="Y11338" s="146"/>
      <c r="Z11338" s="199"/>
      <c r="AA11338" s="146"/>
      <c r="AB11338" s="148"/>
    </row>
    <row r="11339" spans="4:28" x14ac:dyDescent="0.2">
      <c r="D11339" s="144"/>
      <c r="G11339" s="147"/>
      <c r="X11339" s="146"/>
      <c r="Y11339" s="146"/>
      <c r="Z11339" s="199"/>
      <c r="AA11339" s="146"/>
      <c r="AB11339" s="148"/>
    </row>
    <row r="11340" spans="4:28" x14ac:dyDescent="0.2">
      <c r="D11340" s="144"/>
      <c r="G11340" s="147"/>
      <c r="X11340" s="146"/>
      <c r="Y11340" s="146"/>
      <c r="Z11340" s="199"/>
      <c r="AA11340" s="146"/>
      <c r="AB11340" s="148"/>
    </row>
    <row r="11341" spans="4:28" x14ac:dyDescent="0.2">
      <c r="D11341" s="144"/>
      <c r="G11341" s="147"/>
      <c r="X11341" s="146"/>
      <c r="Y11341" s="146"/>
      <c r="Z11341" s="199"/>
      <c r="AA11341" s="146"/>
      <c r="AB11341" s="148"/>
    </row>
    <row r="11342" spans="4:28" x14ac:dyDescent="0.2">
      <c r="D11342" s="144"/>
      <c r="G11342" s="147"/>
      <c r="X11342" s="146"/>
      <c r="Y11342" s="146"/>
      <c r="Z11342" s="199"/>
      <c r="AA11342" s="146"/>
      <c r="AB11342" s="148"/>
    </row>
    <row r="11343" spans="4:28" x14ac:dyDescent="0.2">
      <c r="D11343" s="144"/>
      <c r="G11343" s="147"/>
      <c r="X11343" s="146"/>
      <c r="Y11343" s="146"/>
      <c r="Z11343" s="199"/>
      <c r="AA11343" s="146"/>
      <c r="AB11343" s="148"/>
    </row>
    <row r="11344" spans="4:28" x14ac:dyDescent="0.2">
      <c r="D11344" s="144"/>
      <c r="G11344" s="147"/>
      <c r="X11344" s="146"/>
      <c r="Y11344" s="146"/>
      <c r="Z11344" s="199"/>
      <c r="AA11344" s="146"/>
      <c r="AB11344" s="148"/>
    </row>
    <row r="11345" spans="4:28" x14ac:dyDescent="0.2">
      <c r="D11345" s="144"/>
      <c r="G11345" s="147"/>
      <c r="X11345" s="146"/>
      <c r="Y11345" s="146"/>
      <c r="Z11345" s="199"/>
      <c r="AA11345" s="146"/>
      <c r="AB11345" s="148"/>
    </row>
    <row r="11346" spans="4:28" x14ac:dyDescent="0.2">
      <c r="D11346" s="144"/>
      <c r="G11346" s="147"/>
      <c r="X11346" s="146"/>
      <c r="Y11346" s="146"/>
      <c r="Z11346" s="199"/>
      <c r="AA11346" s="146"/>
      <c r="AB11346" s="148"/>
    </row>
    <row r="11347" spans="4:28" x14ac:dyDescent="0.2">
      <c r="D11347" s="144"/>
      <c r="G11347" s="147"/>
      <c r="X11347" s="146"/>
      <c r="Y11347" s="146"/>
      <c r="Z11347" s="199"/>
      <c r="AA11347" s="146"/>
      <c r="AB11347" s="148"/>
    </row>
    <row r="11348" spans="4:28" x14ac:dyDescent="0.2">
      <c r="D11348" s="144"/>
      <c r="G11348" s="147"/>
      <c r="X11348" s="146"/>
      <c r="Y11348" s="146"/>
      <c r="Z11348" s="199"/>
      <c r="AA11348" s="146"/>
      <c r="AB11348" s="148"/>
    </row>
    <row r="11349" spans="4:28" x14ac:dyDescent="0.2">
      <c r="D11349" s="144"/>
      <c r="G11349" s="147"/>
      <c r="X11349" s="146"/>
      <c r="Y11349" s="146"/>
      <c r="Z11349" s="199"/>
      <c r="AA11349" s="146"/>
      <c r="AB11349" s="148"/>
    </row>
    <row r="11350" spans="4:28" x14ac:dyDescent="0.2">
      <c r="D11350" s="144"/>
      <c r="G11350" s="147"/>
      <c r="X11350" s="146"/>
      <c r="Y11350" s="146"/>
      <c r="Z11350" s="199"/>
      <c r="AA11350" s="146"/>
      <c r="AB11350" s="148"/>
    </row>
    <row r="11351" spans="4:28" x14ac:dyDescent="0.2">
      <c r="D11351" s="144"/>
      <c r="G11351" s="147"/>
      <c r="X11351" s="146"/>
      <c r="Y11351" s="146"/>
      <c r="Z11351" s="199"/>
      <c r="AA11351" s="146"/>
      <c r="AB11351" s="148"/>
    </row>
    <row r="11352" spans="4:28" x14ac:dyDescent="0.2">
      <c r="D11352" s="144"/>
      <c r="G11352" s="147"/>
      <c r="X11352" s="146"/>
      <c r="Y11352" s="146"/>
      <c r="Z11352" s="199"/>
      <c r="AA11352" s="146"/>
      <c r="AB11352" s="148"/>
    </row>
    <row r="11353" spans="4:28" x14ac:dyDescent="0.2">
      <c r="D11353" s="144"/>
      <c r="G11353" s="147"/>
      <c r="X11353" s="146"/>
      <c r="Y11353" s="146"/>
      <c r="Z11353" s="199"/>
      <c r="AA11353" s="146"/>
      <c r="AB11353" s="148"/>
    </row>
    <row r="11354" spans="4:28" x14ac:dyDescent="0.2">
      <c r="D11354" s="144"/>
      <c r="G11354" s="147"/>
      <c r="X11354" s="146"/>
      <c r="Y11354" s="146"/>
      <c r="Z11354" s="199"/>
      <c r="AA11354" s="146"/>
      <c r="AB11354" s="148"/>
    </row>
    <row r="11355" spans="4:28" x14ac:dyDescent="0.2">
      <c r="D11355" s="144"/>
      <c r="G11355" s="147"/>
      <c r="X11355" s="146"/>
      <c r="Y11355" s="146"/>
      <c r="Z11355" s="199"/>
      <c r="AA11355" s="146"/>
      <c r="AB11355" s="148"/>
    </row>
    <row r="11356" spans="4:28" x14ac:dyDescent="0.2">
      <c r="D11356" s="144"/>
      <c r="G11356" s="147"/>
      <c r="X11356" s="146"/>
      <c r="Y11356" s="146"/>
      <c r="Z11356" s="199"/>
      <c r="AA11356" s="146"/>
      <c r="AB11356" s="148"/>
    </row>
    <row r="11357" spans="4:28" x14ac:dyDescent="0.2">
      <c r="D11357" s="144"/>
      <c r="G11357" s="147"/>
      <c r="X11357" s="146"/>
      <c r="Y11357" s="146"/>
      <c r="Z11357" s="199"/>
      <c r="AA11357" s="146"/>
      <c r="AB11357" s="148"/>
    </row>
    <row r="11358" spans="4:28" x14ac:dyDescent="0.2">
      <c r="D11358" s="144"/>
      <c r="G11358" s="147"/>
      <c r="X11358" s="146"/>
      <c r="Y11358" s="146"/>
      <c r="Z11358" s="199"/>
      <c r="AA11358" s="146"/>
      <c r="AB11358" s="148"/>
    </row>
    <row r="11359" spans="4:28" x14ac:dyDescent="0.2">
      <c r="D11359" s="144"/>
      <c r="G11359" s="147"/>
      <c r="X11359" s="146"/>
      <c r="Y11359" s="146"/>
      <c r="Z11359" s="199"/>
      <c r="AA11359" s="146"/>
      <c r="AB11359" s="148"/>
    </row>
    <row r="11360" spans="4:28" x14ac:dyDescent="0.2">
      <c r="D11360" s="144"/>
      <c r="G11360" s="147"/>
      <c r="X11360" s="146"/>
      <c r="Y11360" s="146"/>
      <c r="Z11360" s="199"/>
      <c r="AA11360" s="146"/>
      <c r="AB11360" s="148"/>
    </row>
    <row r="11361" spans="4:28" x14ac:dyDescent="0.2">
      <c r="D11361" s="144"/>
      <c r="G11361" s="147"/>
      <c r="X11361" s="146"/>
      <c r="Y11361" s="146"/>
      <c r="Z11361" s="199"/>
      <c r="AA11361" s="146"/>
      <c r="AB11361" s="148"/>
    </row>
    <row r="11362" spans="4:28" x14ac:dyDescent="0.2">
      <c r="D11362" s="144"/>
      <c r="G11362" s="147"/>
      <c r="X11362" s="146"/>
      <c r="Y11362" s="146"/>
      <c r="Z11362" s="199"/>
      <c r="AA11362" s="146"/>
      <c r="AB11362" s="148"/>
    </row>
    <row r="11363" spans="4:28" x14ac:dyDescent="0.2">
      <c r="D11363" s="144"/>
      <c r="G11363" s="147"/>
      <c r="X11363" s="146"/>
      <c r="Y11363" s="146"/>
      <c r="Z11363" s="199"/>
      <c r="AA11363" s="146"/>
      <c r="AB11363" s="148"/>
    </row>
    <row r="11364" spans="4:28" x14ac:dyDescent="0.2">
      <c r="D11364" s="144"/>
      <c r="G11364" s="147"/>
      <c r="X11364" s="146"/>
      <c r="Y11364" s="146"/>
      <c r="Z11364" s="199"/>
      <c r="AA11364" s="146"/>
      <c r="AB11364" s="148"/>
    </row>
    <row r="11365" spans="4:28" x14ac:dyDescent="0.2">
      <c r="D11365" s="144"/>
      <c r="G11365" s="147"/>
      <c r="X11365" s="146"/>
      <c r="Y11365" s="146"/>
      <c r="Z11365" s="199"/>
      <c r="AA11365" s="146"/>
      <c r="AB11365" s="148"/>
    </row>
    <row r="11366" spans="4:28" x14ac:dyDescent="0.2">
      <c r="D11366" s="144"/>
      <c r="G11366" s="147"/>
      <c r="X11366" s="146"/>
      <c r="Y11366" s="146"/>
      <c r="Z11366" s="199"/>
      <c r="AA11366" s="146"/>
      <c r="AB11366" s="148"/>
    </row>
    <row r="11367" spans="4:28" x14ac:dyDescent="0.2">
      <c r="D11367" s="144"/>
      <c r="G11367" s="147"/>
      <c r="X11367" s="146"/>
      <c r="Y11367" s="146"/>
      <c r="Z11367" s="199"/>
      <c r="AA11367" s="146"/>
      <c r="AB11367" s="148"/>
    </row>
    <row r="11368" spans="4:28" x14ac:dyDescent="0.2">
      <c r="D11368" s="144"/>
      <c r="G11368" s="147"/>
      <c r="X11368" s="146"/>
      <c r="Y11368" s="146"/>
      <c r="Z11368" s="199"/>
      <c r="AA11368" s="146"/>
      <c r="AB11368" s="148"/>
    </row>
    <row r="11369" spans="4:28" x14ac:dyDescent="0.2">
      <c r="D11369" s="144"/>
      <c r="G11369" s="147"/>
      <c r="X11369" s="146"/>
      <c r="Y11369" s="146"/>
      <c r="Z11369" s="199"/>
      <c r="AA11369" s="146"/>
      <c r="AB11369" s="148"/>
    </row>
    <row r="11370" spans="4:28" x14ac:dyDescent="0.2">
      <c r="D11370" s="144"/>
      <c r="G11370" s="147"/>
      <c r="X11370" s="146"/>
      <c r="Y11370" s="146"/>
      <c r="Z11370" s="199"/>
      <c r="AA11370" s="146"/>
      <c r="AB11370" s="148"/>
    </row>
    <row r="11371" spans="4:28" x14ac:dyDescent="0.2">
      <c r="D11371" s="144"/>
      <c r="G11371" s="147"/>
      <c r="X11371" s="146"/>
      <c r="Y11371" s="146"/>
      <c r="Z11371" s="199"/>
      <c r="AA11371" s="146"/>
      <c r="AB11371" s="148"/>
    </row>
    <row r="11372" spans="4:28" x14ac:dyDescent="0.2">
      <c r="D11372" s="144"/>
      <c r="G11372" s="147"/>
      <c r="X11372" s="146"/>
      <c r="Y11372" s="146"/>
      <c r="Z11372" s="199"/>
      <c r="AA11372" s="146"/>
      <c r="AB11372" s="148"/>
    </row>
    <row r="11373" spans="4:28" x14ac:dyDescent="0.2">
      <c r="D11373" s="144"/>
      <c r="G11373" s="147"/>
      <c r="X11373" s="146"/>
      <c r="Y11373" s="146"/>
      <c r="Z11373" s="199"/>
      <c r="AA11373" s="146"/>
      <c r="AB11373" s="148"/>
    </row>
    <row r="11374" spans="4:28" x14ac:dyDescent="0.2">
      <c r="D11374" s="144"/>
      <c r="G11374" s="147"/>
      <c r="X11374" s="146"/>
      <c r="Y11374" s="146"/>
      <c r="Z11374" s="199"/>
      <c r="AA11374" s="146"/>
      <c r="AB11374" s="148"/>
    </row>
    <row r="11375" spans="4:28" x14ac:dyDescent="0.2">
      <c r="D11375" s="144"/>
      <c r="G11375" s="147"/>
      <c r="X11375" s="146"/>
      <c r="Y11375" s="146"/>
      <c r="Z11375" s="199"/>
      <c r="AA11375" s="146"/>
      <c r="AB11375" s="148"/>
    </row>
    <row r="11376" spans="4:28" x14ac:dyDescent="0.2">
      <c r="D11376" s="144"/>
      <c r="G11376" s="147"/>
      <c r="X11376" s="146"/>
      <c r="Y11376" s="146"/>
      <c r="Z11376" s="199"/>
      <c r="AA11376" s="146"/>
      <c r="AB11376" s="148"/>
    </row>
    <row r="11377" spans="4:28" x14ac:dyDescent="0.2">
      <c r="D11377" s="144"/>
      <c r="G11377" s="147"/>
      <c r="X11377" s="146"/>
      <c r="Y11377" s="146"/>
      <c r="Z11377" s="199"/>
      <c r="AA11377" s="146"/>
      <c r="AB11377" s="148"/>
    </row>
    <row r="11378" spans="4:28" x14ac:dyDescent="0.2">
      <c r="D11378" s="144"/>
      <c r="G11378" s="147"/>
      <c r="X11378" s="146"/>
      <c r="Y11378" s="146"/>
      <c r="Z11378" s="199"/>
      <c r="AA11378" s="146"/>
      <c r="AB11378" s="148"/>
    </row>
    <row r="11379" spans="4:28" x14ac:dyDescent="0.2">
      <c r="D11379" s="144"/>
      <c r="G11379" s="147"/>
      <c r="X11379" s="146"/>
      <c r="Y11379" s="146"/>
      <c r="Z11379" s="199"/>
      <c r="AA11379" s="146"/>
      <c r="AB11379" s="148"/>
    </row>
    <row r="11380" spans="4:28" x14ac:dyDescent="0.2">
      <c r="D11380" s="144"/>
      <c r="G11380" s="147"/>
      <c r="X11380" s="146"/>
      <c r="Y11380" s="146"/>
      <c r="Z11380" s="199"/>
      <c r="AA11380" s="146"/>
      <c r="AB11380" s="148"/>
    </row>
    <row r="11381" spans="4:28" x14ac:dyDescent="0.2">
      <c r="D11381" s="144"/>
      <c r="G11381" s="147"/>
      <c r="X11381" s="146"/>
      <c r="Y11381" s="146"/>
      <c r="Z11381" s="199"/>
      <c r="AA11381" s="146"/>
      <c r="AB11381" s="148"/>
    </row>
    <row r="11382" spans="4:28" x14ac:dyDescent="0.2">
      <c r="D11382" s="144"/>
      <c r="G11382" s="147"/>
      <c r="X11382" s="146"/>
      <c r="Y11382" s="146"/>
      <c r="Z11382" s="199"/>
      <c r="AA11382" s="146"/>
      <c r="AB11382" s="148"/>
    </row>
    <row r="11383" spans="4:28" x14ac:dyDescent="0.2">
      <c r="D11383" s="144"/>
      <c r="G11383" s="147"/>
      <c r="X11383" s="146"/>
      <c r="Y11383" s="146"/>
      <c r="Z11383" s="199"/>
      <c r="AA11383" s="146"/>
      <c r="AB11383" s="148"/>
    </row>
    <row r="11384" spans="4:28" x14ac:dyDescent="0.2">
      <c r="D11384" s="144"/>
      <c r="G11384" s="147"/>
      <c r="X11384" s="146"/>
      <c r="Y11384" s="146"/>
      <c r="Z11384" s="199"/>
      <c r="AA11384" s="146"/>
      <c r="AB11384" s="148"/>
    </row>
    <row r="11385" spans="4:28" x14ac:dyDescent="0.2">
      <c r="D11385" s="144"/>
      <c r="G11385" s="147"/>
      <c r="X11385" s="146"/>
      <c r="Y11385" s="146"/>
      <c r="Z11385" s="199"/>
      <c r="AA11385" s="146"/>
      <c r="AB11385" s="148"/>
    </row>
    <row r="11386" spans="4:28" x14ac:dyDescent="0.2">
      <c r="D11386" s="144"/>
      <c r="G11386" s="147"/>
      <c r="X11386" s="146"/>
      <c r="Y11386" s="146"/>
      <c r="Z11386" s="199"/>
      <c r="AA11386" s="146"/>
      <c r="AB11386" s="148"/>
    </row>
    <row r="11387" spans="4:28" x14ac:dyDescent="0.2">
      <c r="D11387" s="144"/>
      <c r="G11387" s="147"/>
      <c r="X11387" s="146"/>
      <c r="Y11387" s="146"/>
      <c r="Z11387" s="199"/>
      <c r="AA11387" s="146"/>
      <c r="AB11387" s="148"/>
    </row>
    <row r="11388" spans="4:28" x14ac:dyDescent="0.2">
      <c r="D11388" s="144"/>
      <c r="G11388" s="147"/>
      <c r="X11388" s="146"/>
      <c r="Y11388" s="146"/>
      <c r="Z11388" s="199"/>
      <c r="AA11388" s="146"/>
      <c r="AB11388" s="148"/>
    </row>
    <row r="11389" spans="4:28" x14ac:dyDescent="0.2">
      <c r="D11389" s="144"/>
      <c r="G11389" s="147"/>
      <c r="X11389" s="146"/>
      <c r="Y11389" s="146"/>
      <c r="Z11389" s="199"/>
      <c r="AA11389" s="146"/>
      <c r="AB11389" s="148"/>
    </row>
    <row r="11390" spans="4:28" x14ac:dyDescent="0.2">
      <c r="D11390" s="144"/>
      <c r="G11390" s="147"/>
      <c r="X11390" s="146"/>
      <c r="Y11390" s="146"/>
      <c r="Z11390" s="199"/>
      <c r="AA11390" s="146"/>
      <c r="AB11390" s="148"/>
    </row>
    <row r="11391" spans="4:28" x14ac:dyDescent="0.2">
      <c r="D11391" s="144"/>
      <c r="G11391" s="147"/>
      <c r="X11391" s="146"/>
      <c r="Y11391" s="146"/>
      <c r="Z11391" s="199"/>
      <c r="AA11391" s="146"/>
      <c r="AB11391" s="148"/>
    </row>
    <row r="11392" spans="4:28" x14ac:dyDescent="0.2">
      <c r="D11392" s="144"/>
      <c r="G11392" s="147"/>
      <c r="X11392" s="146"/>
      <c r="Y11392" s="146"/>
      <c r="Z11392" s="199"/>
      <c r="AA11392" s="146"/>
      <c r="AB11392" s="148"/>
    </row>
    <row r="11393" spans="4:28" x14ac:dyDescent="0.2">
      <c r="D11393" s="144"/>
      <c r="G11393" s="147"/>
      <c r="X11393" s="146"/>
      <c r="Y11393" s="146"/>
      <c r="Z11393" s="199"/>
      <c r="AA11393" s="146"/>
      <c r="AB11393" s="148"/>
    </row>
    <row r="11394" spans="4:28" x14ac:dyDescent="0.2">
      <c r="D11394" s="144"/>
      <c r="G11394" s="147"/>
      <c r="X11394" s="146"/>
      <c r="Y11394" s="146"/>
      <c r="Z11394" s="199"/>
      <c r="AA11394" s="146"/>
      <c r="AB11394" s="148"/>
    </row>
    <row r="11395" spans="4:28" x14ac:dyDescent="0.2">
      <c r="D11395" s="144"/>
      <c r="G11395" s="147"/>
      <c r="X11395" s="146"/>
      <c r="Y11395" s="146"/>
      <c r="Z11395" s="199"/>
      <c r="AA11395" s="146"/>
      <c r="AB11395" s="148"/>
    </row>
    <row r="11396" spans="4:28" x14ac:dyDescent="0.2">
      <c r="D11396" s="144"/>
      <c r="G11396" s="147"/>
      <c r="X11396" s="146"/>
      <c r="Y11396" s="146"/>
      <c r="Z11396" s="199"/>
      <c r="AA11396" s="146"/>
      <c r="AB11396" s="148"/>
    </row>
    <row r="11397" spans="4:28" x14ac:dyDescent="0.2">
      <c r="D11397" s="144"/>
      <c r="G11397" s="147"/>
      <c r="X11397" s="146"/>
      <c r="Y11397" s="146"/>
      <c r="Z11397" s="199"/>
      <c r="AA11397" s="146"/>
      <c r="AB11397" s="148"/>
    </row>
    <row r="11398" spans="4:28" x14ac:dyDescent="0.2">
      <c r="D11398" s="144"/>
      <c r="G11398" s="147"/>
      <c r="X11398" s="146"/>
      <c r="Y11398" s="146"/>
      <c r="Z11398" s="199"/>
      <c r="AA11398" s="146"/>
      <c r="AB11398" s="148"/>
    </row>
    <row r="11399" spans="4:28" x14ac:dyDescent="0.2">
      <c r="D11399" s="144"/>
      <c r="G11399" s="147"/>
      <c r="X11399" s="146"/>
      <c r="Y11399" s="146"/>
      <c r="Z11399" s="199"/>
      <c r="AA11399" s="146"/>
      <c r="AB11399" s="148"/>
    </row>
    <row r="11400" spans="4:28" x14ac:dyDescent="0.2">
      <c r="D11400" s="144"/>
      <c r="G11400" s="147"/>
      <c r="X11400" s="146"/>
      <c r="Y11400" s="146"/>
      <c r="Z11400" s="199"/>
      <c r="AA11400" s="146"/>
      <c r="AB11400" s="148"/>
    </row>
    <row r="11401" spans="4:28" x14ac:dyDescent="0.2">
      <c r="D11401" s="144"/>
      <c r="G11401" s="147"/>
      <c r="X11401" s="146"/>
      <c r="Y11401" s="146"/>
      <c r="Z11401" s="199"/>
      <c r="AA11401" s="146"/>
      <c r="AB11401" s="148"/>
    </row>
    <row r="11402" spans="4:28" x14ac:dyDescent="0.2">
      <c r="D11402" s="144"/>
      <c r="G11402" s="147"/>
      <c r="X11402" s="146"/>
      <c r="Y11402" s="146"/>
      <c r="Z11402" s="199"/>
      <c r="AA11402" s="146"/>
      <c r="AB11402" s="148"/>
    </row>
    <row r="11403" spans="4:28" x14ac:dyDescent="0.2">
      <c r="D11403" s="144"/>
      <c r="G11403" s="147"/>
      <c r="X11403" s="146"/>
      <c r="Y11403" s="146"/>
      <c r="Z11403" s="199"/>
      <c r="AA11403" s="146"/>
      <c r="AB11403" s="148"/>
    </row>
    <row r="11404" spans="4:28" x14ac:dyDescent="0.2">
      <c r="D11404" s="144"/>
      <c r="G11404" s="147"/>
      <c r="X11404" s="146"/>
      <c r="Y11404" s="146"/>
      <c r="Z11404" s="199"/>
      <c r="AA11404" s="146"/>
      <c r="AB11404" s="148"/>
    </row>
    <row r="11405" spans="4:28" x14ac:dyDescent="0.2">
      <c r="D11405" s="144"/>
      <c r="G11405" s="147"/>
      <c r="X11405" s="146"/>
      <c r="Y11405" s="146"/>
      <c r="Z11405" s="199"/>
      <c r="AA11405" s="146"/>
      <c r="AB11405" s="148"/>
    </row>
    <row r="11406" spans="4:28" x14ac:dyDescent="0.2">
      <c r="D11406" s="144"/>
      <c r="G11406" s="147"/>
      <c r="X11406" s="146"/>
      <c r="Y11406" s="146"/>
      <c r="Z11406" s="199"/>
      <c r="AA11406" s="146"/>
      <c r="AB11406" s="148"/>
    </row>
    <row r="11407" spans="4:28" x14ac:dyDescent="0.2">
      <c r="D11407" s="144"/>
      <c r="G11407" s="147"/>
      <c r="X11407" s="146"/>
      <c r="Y11407" s="146"/>
      <c r="Z11407" s="199"/>
      <c r="AA11407" s="146"/>
      <c r="AB11407" s="148"/>
    </row>
    <row r="11408" spans="4:28" x14ac:dyDescent="0.2">
      <c r="D11408" s="144"/>
      <c r="G11408" s="147"/>
      <c r="X11408" s="146"/>
      <c r="Y11408" s="146"/>
      <c r="Z11408" s="199"/>
      <c r="AA11408" s="146"/>
      <c r="AB11408" s="148"/>
    </row>
    <row r="11409" spans="4:28" x14ac:dyDescent="0.2">
      <c r="D11409" s="144"/>
      <c r="G11409" s="147"/>
      <c r="X11409" s="146"/>
      <c r="Y11409" s="146"/>
      <c r="Z11409" s="199"/>
      <c r="AA11409" s="146"/>
      <c r="AB11409" s="148"/>
    </row>
    <row r="11410" spans="4:28" x14ac:dyDescent="0.2">
      <c r="D11410" s="144"/>
      <c r="G11410" s="147"/>
      <c r="X11410" s="146"/>
      <c r="Y11410" s="146"/>
      <c r="Z11410" s="199"/>
      <c r="AA11410" s="146"/>
      <c r="AB11410" s="148"/>
    </row>
    <row r="11411" spans="4:28" x14ac:dyDescent="0.2">
      <c r="D11411" s="144"/>
      <c r="G11411" s="147"/>
      <c r="X11411" s="146"/>
      <c r="Y11411" s="146"/>
      <c r="Z11411" s="199"/>
      <c r="AA11411" s="146"/>
      <c r="AB11411" s="148"/>
    </row>
    <row r="11412" spans="4:28" x14ac:dyDescent="0.2">
      <c r="D11412" s="144"/>
      <c r="G11412" s="147"/>
      <c r="X11412" s="146"/>
      <c r="Y11412" s="146"/>
      <c r="Z11412" s="199"/>
      <c r="AA11412" s="146"/>
      <c r="AB11412" s="148"/>
    </row>
    <row r="11413" spans="4:28" x14ac:dyDescent="0.2">
      <c r="D11413" s="144"/>
      <c r="G11413" s="147"/>
      <c r="X11413" s="146"/>
      <c r="Y11413" s="146"/>
      <c r="Z11413" s="199"/>
      <c r="AA11413" s="146"/>
      <c r="AB11413" s="148"/>
    </row>
    <row r="11414" spans="4:28" x14ac:dyDescent="0.2">
      <c r="D11414" s="144"/>
      <c r="G11414" s="147"/>
      <c r="X11414" s="146"/>
      <c r="Y11414" s="146"/>
      <c r="Z11414" s="199"/>
      <c r="AA11414" s="146"/>
      <c r="AB11414" s="148"/>
    </row>
    <row r="11415" spans="4:28" x14ac:dyDescent="0.2">
      <c r="D11415" s="144"/>
      <c r="G11415" s="147"/>
      <c r="X11415" s="146"/>
      <c r="Y11415" s="146"/>
      <c r="Z11415" s="199"/>
      <c r="AA11415" s="146"/>
      <c r="AB11415" s="148"/>
    </row>
    <row r="11416" spans="4:28" x14ac:dyDescent="0.2">
      <c r="D11416" s="144"/>
      <c r="G11416" s="147"/>
      <c r="X11416" s="146"/>
      <c r="Y11416" s="146"/>
      <c r="Z11416" s="199"/>
      <c r="AA11416" s="146"/>
      <c r="AB11416" s="148"/>
    </row>
    <row r="11417" spans="4:28" x14ac:dyDescent="0.2">
      <c r="D11417" s="144"/>
      <c r="G11417" s="147"/>
      <c r="X11417" s="146"/>
      <c r="Y11417" s="146"/>
      <c r="Z11417" s="199"/>
      <c r="AA11417" s="146"/>
      <c r="AB11417" s="148"/>
    </row>
    <row r="11418" spans="4:28" x14ac:dyDescent="0.2">
      <c r="D11418" s="144"/>
      <c r="G11418" s="147"/>
      <c r="X11418" s="146"/>
      <c r="Y11418" s="146"/>
      <c r="Z11418" s="199"/>
      <c r="AA11418" s="146"/>
      <c r="AB11418" s="148"/>
    </row>
    <row r="11419" spans="4:28" x14ac:dyDescent="0.2">
      <c r="D11419" s="144"/>
      <c r="G11419" s="147"/>
      <c r="X11419" s="146"/>
      <c r="Y11419" s="146"/>
      <c r="Z11419" s="199"/>
      <c r="AA11419" s="146"/>
      <c r="AB11419" s="148"/>
    </row>
    <row r="11420" spans="4:28" x14ac:dyDescent="0.2">
      <c r="D11420" s="144"/>
      <c r="G11420" s="147"/>
      <c r="X11420" s="146"/>
      <c r="Y11420" s="146"/>
      <c r="Z11420" s="199"/>
      <c r="AA11420" s="146"/>
      <c r="AB11420" s="148"/>
    </row>
    <row r="11421" spans="4:28" x14ac:dyDescent="0.2">
      <c r="D11421" s="144"/>
      <c r="G11421" s="147"/>
      <c r="X11421" s="146"/>
      <c r="Y11421" s="146"/>
      <c r="Z11421" s="199"/>
      <c r="AA11421" s="146"/>
      <c r="AB11421" s="148"/>
    </row>
    <row r="11422" spans="4:28" x14ac:dyDescent="0.2">
      <c r="D11422" s="144"/>
      <c r="G11422" s="147"/>
      <c r="X11422" s="146"/>
      <c r="Y11422" s="146"/>
      <c r="Z11422" s="199"/>
      <c r="AA11422" s="146"/>
      <c r="AB11422" s="148"/>
    </row>
    <row r="11423" spans="4:28" x14ac:dyDescent="0.2">
      <c r="D11423" s="144"/>
      <c r="G11423" s="147"/>
      <c r="X11423" s="146"/>
      <c r="Y11423" s="146"/>
      <c r="Z11423" s="199"/>
      <c r="AA11423" s="146"/>
      <c r="AB11423" s="148"/>
    </row>
    <row r="11424" spans="4:28" x14ac:dyDescent="0.2">
      <c r="D11424" s="144"/>
      <c r="G11424" s="147"/>
      <c r="X11424" s="146"/>
      <c r="Y11424" s="146"/>
      <c r="Z11424" s="199"/>
      <c r="AA11424" s="146"/>
      <c r="AB11424" s="148"/>
    </row>
    <row r="11425" spans="4:28" x14ac:dyDescent="0.2">
      <c r="D11425" s="144"/>
      <c r="G11425" s="147"/>
      <c r="X11425" s="146"/>
      <c r="Y11425" s="146"/>
      <c r="Z11425" s="199"/>
      <c r="AA11425" s="146"/>
      <c r="AB11425" s="148"/>
    </row>
    <row r="11426" spans="4:28" x14ac:dyDescent="0.2">
      <c r="D11426" s="144"/>
      <c r="G11426" s="147"/>
      <c r="X11426" s="146"/>
      <c r="Y11426" s="146"/>
      <c r="Z11426" s="199"/>
      <c r="AA11426" s="146"/>
      <c r="AB11426" s="148"/>
    </row>
    <row r="11427" spans="4:28" x14ac:dyDescent="0.2">
      <c r="D11427" s="144"/>
      <c r="G11427" s="147"/>
      <c r="X11427" s="146"/>
      <c r="Y11427" s="146"/>
      <c r="Z11427" s="199"/>
      <c r="AA11427" s="146"/>
      <c r="AB11427" s="148"/>
    </row>
    <row r="11428" spans="4:28" x14ac:dyDescent="0.2">
      <c r="D11428" s="144"/>
      <c r="G11428" s="147"/>
      <c r="X11428" s="146"/>
      <c r="Y11428" s="146"/>
      <c r="Z11428" s="199"/>
      <c r="AA11428" s="146"/>
      <c r="AB11428" s="148"/>
    </row>
    <row r="11429" spans="4:28" x14ac:dyDescent="0.2">
      <c r="D11429" s="144"/>
      <c r="G11429" s="147"/>
      <c r="X11429" s="146"/>
      <c r="Y11429" s="146"/>
      <c r="Z11429" s="199"/>
      <c r="AA11429" s="146"/>
      <c r="AB11429" s="148"/>
    </row>
    <row r="11430" spans="4:28" x14ac:dyDescent="0.2">
      <c r="D11430" s="144"/>
      <c r="G11430" s="147"/>
      <c r="X11430" s="146"/>
      <c r="Y11430" s="146"/>
      <c r="Z11430" s="199"/>
      <c r="AA11430" s="146"/>
      <c r="AB11430" s="148"/>
    </row>
    <row r="11431" spans="4:28" x14ac:dyDescent="0.2">
      <c r="D11431" s="144"/>
      <c r="G11431" s="147"/>
      <c r="X11431" s="146"/>
      <c r="Y11431" s="146"/>
      <c r="Z11431" s="199"/>
      <c r="AA11431" s="146"/>
      <c r="AB11431" s="148"/>
    </row>
    <row r="11432" spans="4:28" x14ac:dyDescent="0.2">
      <c r="D11432" s="144"/>
      <c r="G11432" s="147"/>
      <c r="X11432" s="146"/>
      <c r="Y11432" s="146"/>
      <c r="Z11432" s="199"/>
      <c r="AA11432" s="146"/>
      <c r="AB11432" s="148"/>
    </row>
    <row r="11433" spans="4:28" x14ac:dyDescent="0.2">
      <c r="D11433" s="144"/>
      <c r="G11433" s="147"/>
      <c r="X11433" s="146"/>
      <c r="Y11433" s="146"/>
      <c r="Z11433" s="199"/>
      <c r="AA11433" s="146"/>
      <c r="AB11433" s="148"/>
    </row>
    <row r="11434" spans="4:28" x14ac:dyDescent="0.2">
      <c r="D11434" s="144"/>
      <c r="G11434" s="147"/>
      <c r="X11434" s="146"/>
      <c r="Y11434" s="146"/>
      <c r="Z11434" s="199"/>
      <c r="AA11434" s="146"/>
      <c r="AB11434" s="148"/>
    </row>
    <row r="11435" spans="4:28" x14ac:dyDescent="0.2">
      <c r="D11435" s="144"/>
      <c r="G11435" s="147"/>
      <c r="X11435" s="146"/>
      <c r="Y11435" s="146"/>
      <c r="Z11435" s="199"/>
      <c r="AA11435" s="146"/>
      <c r="AB11435" s="148"/>
    </row>
    <row r="11436" spans="4:28" x14ac:dyDescent="0.2">
      <c r="D11436" s="144"/>
      <c r="G11436" s="147"/>
      <c r="X11436" s="146"/>
      <c r="Y11436" s="146"/>
      <c r="Z11436" s="199"/>
      <c r="AA11436" s="146"/>
      <c r="AB11436" s="148"/>
    </row>
    <row r="11437" spans="4:28" x14ac:dyDescent="0.2">
      <c r="D11437" s="144"/>
      <c r="G11437" s="147"/>
      <c r="X11437" s="146"/>
      <c r="Y11437" s="146"/>
      <c r="Z11437" s="199"/>
      <c r="AA11437" s="146"/>
      <c r="AB11437" s="148"/>
    </row>
    <row r="11438" spans="4:28" x14ac:dyDescent="0.2">
      <c r="D11438" s="144"/>
      <c r="G11438" s="147"/>
      <c r="X11438" s="146"/>
      <c r="Y11438" s="146"/>
      <c r="Z11438" s="199"/>
      <c r="AA11438" s="146"/>
      <c r="AB11438" s="148"/>
    </row>
    <row r="11439" spans="4:28" x14ac:dyDescent="0.2">
      <c r="D11439" s="144"/>
      <c r="G11439" s="147"/>
      <c r="X11439" s="146"/>
      <c r="Y11439" s="146"/>
      <c r="Z11439" s="199"/>
      <c r="AA11439" s="146"/>
      <c r="AB11439" s="148"/>
    </row>
    <row r="11440" spans="4:28" x14ac:dyDescent="0.2">
      <c r="D11440" s="144"/>
      <c r="G11440" s="147"/>
      <c r="X11440" s="146"/>
      <c r="Y11440" s="146"/>
      <c r="Z11440" s="199"/>
      <c r="AA11440" s="146"/>
      <c r="AB11440" s="148"/>
    </row>
    <row r="11441" spans="4:28" x14ac:dyDescent="0.2">
      <c r="D11441" s="144"/>
      <c r="G11441" s="147"/>
      <c r="X11441" s="146"/>
      <c r="Y11441" s="146"/>
      <c r="Z11441" s="199"/>
      <c r="AA11441" s="146"/>
      <c r="AB11441" s="148"/>
    </row>
    <row r="11442" spans="4:28" x14ac:dyDescent="0.2">
      <c r="D11442" s="144"/>
      <c r="G11442" s="147"/>
      <c r="X11442" s="146"/>
      <c r="Y11442" s="146"/>
      <c r="Z11442" s="199"/>
      <c r="AA11442" s="146"/>
      <c r="AB11442" s="148"/>
    </row>
    <row r="11443" spans="4:28" x14ac:dyDescent="0.2">
      <c r="D11443" s="144"/>
      <c r="G11443" s="147"/>
      <c r="X11443" s="146"/>
      <c r="Y11443" s="146"/>
      <c r="Z11443" s="199"/>
      <c r="AA11443" s="146"/>
      <c r="AB11443" s="148"/>
    </row>
    <row r="11444" spans="4:28" x14ac:dyDescent="0.2">
      <c r="D11444" s="144"/>
      <c r="G11444" s="147"/>
      <c r="X11444" s="146"/>
      <c r="Y11444" s="146"/>
      <c r="Z11444" s="199"/>
      <c r="AA11444" s="146"/>
      <c r="AB11444" s="148"/>
    </row>
    <row r="11445" spans="4:28" x14ac:dyDescent="0.2">
      <c r="D11445" s="144"/>
      <c r="G11445" s="147"/>
      <c r="X11445" s="146"/>
      <c r="Y11445" s="146"/>
      <c r="Z11445" s="199"/>
      <c r="AA11445" s="146"/>
      <c r="AB11445" s="148"/>
    </row>
    <row r="11446" spans="4:28" x14ac:dyDescent="0.2">
      <c r="D11446" s="144"/>
      <c r="G11446" s="147"/>
      <c r="X11446" s="146"/>
      <c r="Y11446" s="146"/>
      <c r="Z11446" s="199"/>
      <c r="AA11446" s="146"/>
      <c r="AB11446" s="148"/>
    </row>
    <row r="11447" spans="4:28" x14ac:dyDescent="0.2">
      <c r="D11447" s="144"/>
      <c r="G11447" s="147"/>
      <c r="X11447" s="146"/>
      <c r="Y11447" s="146"/>
      <c r="Z11447" s="199"/>
      <c r="AA11447" s="146"/>
      <c r="AB11447" s="148"/>
    </row>
    <row r="11448" spans="4:28" x14ac:dyDescent="0.2">
      <c r="D11448" s="144"/>
      <c r="G11448" s="147"/>
      <c r="X11448" s="146"/>
      <c r="Y11448" s="146"/>
      <c r="Z11448" s="199"/>
      <c r="AA11448" s="146"/>
      <c r="AB11448" s="148"/>
    </row>
    <row r="11449" spans="4:28" x14ac:dyDescent="0.2">
      <c r="D11449" s="144"/>
      <c r="G11449" s="147"/>
      <c r="X11449" s="146"/>
      <c r="Y11449" s="146"/>
      <c r="Z11449" s="199"/>
      <c r="AA11449" s="146"/>
      <c r="AB11449" s="148"/>
    </row>
    <row r="11450" spans="4:28" x14ac:dyDescent="0.2">
      <c r="D11450" s="144"/>
      <c r="G11450" s="147"/>
      <c r="X11450" s="146"/>
      <c r="Y11450" s="146"/>
      <c r="Z11450" s="199"/>
      <c r="AA11450" s="146"/>
      <c r="AB11450" s="148"/>
    </row>
    <row r="11451" spans="4:28" x14ac:dyDescent="0.2">
      <c r="D11451" s="144"/>
      <c r="G11451" s="147"/>
      <c r="X11451" s="146"/>
      <c r="Y11451" s="146"/>
      <c r="Z11451" s="199"/>
      <c r="AA11451" s="146"/>
      <c r="AB11451" s="148"/>
    </row>
    <row r="11452" spans="4:28" x14ac:dyDescent="0.2">
      <c r="D11452" s="144"/>
      <c r="G11452" s="147"/>
      <c r="X11452" s="146"/>
      <c r="Y11452" s="146"/>
      <c r="Z11452" s="199"/>
      <c r="AA11452" s="146"/>
      <c r="AB11452" s="148"/>
    </row>
    <row r="11453" spans="4:28" x14ac:dyDescent="0.2">
      <c r="D11453" s="144"/>
      <c r="G11453" s="147"/>
      <c r="X11453" s="146"/>
      <c r="Y11453" s="146"/>
      <c r="Z11453" s="199"/>
      <c r="AA11453" s="146"/>
      <c r="AB11453" s="148"/>
    </row>
    <row r="11454" spans="4:28" x14ac:dyDescent="0.2">
      <c r="D11454" s="144"/>
      <c r="G11454" s="147"/>
      <c r="X11454" s="146"/>
      <c r="Y11454" s="146"/>
      <c r="Z11454" s="199"/>
      <c r="AA11454" s="146"/>
      <c r="AB11454" s="148"/>
    </row>
    <row r="11455" spans="4:28" x14ac:dyDescent="0.2">
      <c r="D11455" s="144"/>
      <c r="G11455" s="147"/>
      <c r="X11455" s="146"/>
      <c r="Y11455" s="146"/>
      <c r="Z11455" s="199"/>
      <c r="AA11455" s="146"/>
      <c r="AB11455" s="148"/>
    </row>
    <row r="11456" spans="4:28" x14ac:dyDescent="0.2">
      <c r="D11456" s="144"/>
      <c r="G11456" s="147"/>
      <c r="X11456" s="146"/>
      <c r="Y11456" s="146"/>
      <c r="Z11456" s="199"/>
      <c r="AA11456" s="146"/>
      <c r="AB11456" s="148"/>
    </row>
    <row r="11457" spans="4:28" x14ac:dyDescent="0.2">
      <c r="D11457" s="144"/>
      <c r="G11457" s="147"/>
      <c r="X11457" s="146"/>
      <c r="Y11457" s="146"/>
      <c r="Z11457" s="199"/>
      <c r="AA11457" s="146"/>
      <c r="AB11457" s="148"/>
    </row>
    <row r="11458" spans="4:28" x14ac:dyDescent="0.2">
      <c r="D11458" s="144"/>
      <c r="G11458" s="147"/>
      <c r="X11458" s="146"/>
      <c r="Y11458" s="146"/>
      <c r="Z11458" s="199"/>
      <c r="AA11458" s="146"/>
      <c r="AB11458" s="148"/>
    </row>
    <row r="11459" spans="4:28" x14ac:dyDescent="0.2">
      <c r="D11459" s="144"/>
      <c r="G11459" s="147"/>
      <c r="X11459" s="146"/>
      <c r="Y11459" s="146"/>
      <c r="Z11459" s="199"/>
      <c r="AA11459" s="146"/>
      <c r="AB11459" s="148"/>
    </row>
    <row r="11460" spans="4:28" x14ac:dyDescent="0.2">
      <c r="D11460" s="144"/>
      <c r="G11460" s="147"/>
      <c r="X11460" s="146"/>
      <c r="Y11460" s="146"/>
      <c r="Z11460" s="199"/>
      <c r="AA11460" s="146"/>
      <c r="AB11460" s="148"/>
    </row>
    <row r="11461" spans="4:28" x14ac:dyDescent="0.2">
      <c r="D11461" s="144"/>
      <c r="G11461" s="147"/>
      <c r="X11461" s="146"/>
      <c r="Y11461" s="146"/>
      <c r="Z11461" s="199"/>
      <c r="AA11461" s="146"/>
      <c r="AB11461" s="148"/>
    </row>
    <row r="11462" spans="4:28" x14ac:dyDescent="0.2">
      <c r="D11462" s="144"/>
      <c r="G11462" s="147"/>
      <c r="X11462" s="146"/>
      <c r="Y11462" s="146"/>
      <c r="Z11462" s="199"/>
      <c r="AA11462" s="146"/>
      <c r="AB11462" s="148"/>
    </row>
    <row r="11463" spans="4:28" x14ac:dyDescent="0.2">
      <c r="D11463" s="144"/>
      <c r="G11463" s="147"/>
      <c r="X11463" s="146"/>
      <c r="Y11463" s="146"/>
      <c r="Z11463" s="199"/>
      <c r="AA11463" s="146"/>
      <c r="AB11463" s="148"/>
    </row>
    <row r="11464" spans="4:28" x14ac:dyDescent="0.2">
      <c r="D11464" s="144"/>
      <c r="G11464" s="147"/>
      <c r="X11464" s="146"/>
      <c r="Y11464" s="146"/>
      <c r="Z11464" s="199"/>
      <c r="AA11464" s="146"/>
      <c r="AB11464" s="148"/>
    </row>
    <row r="11465" spans="4:28" x14ac:dyDescent="0.2">
      <c r="D11465" s="144"/>
      <c r="G11465" s="147"/>
      <c r="X11465" s="146"/>
      <c r="Y11465" s="146"/>
      <c r="Z11465" s="199"/>
      <c r="AA11465" s="146"/>
      <c r="AB11465" s="148"/>
    </row>
    <row r="11466" spans="4:28" x14ac:dyDescent="0.2">
      <c r="D11466" s="144"/>
      <c r="G11466" s="147"/>
      <c r="X11466" s="146"/>
      <c r="Y11466" s="146"/>
      <c r="Z11466" s="199"/>
      <c r="AA11466" s="146"/>
      <c r="AB11466" s="148"/>
    </row>
    <row r="11467" spans="4:28" x14ac:dyDescent="0.2">
      <c r="D11467" s="144"/>
      <c r="G11467" s="147"/>
      <c r="X11467" s="146"/>
      <c r="Y11467" s="146"/>
      <c r="Z11467" s="199"/>
      <c r="AA11467" s="146"/>
      <c r="AB11467" s="148"/>
    </row>
    <row r="11468" spans="4:28" x14ac:dyDescent="0.2">
      <c r="D11468" s="144"/>
      <c r="G11468" s="147"/>
      <c r="X11468" s="146"/>
      <c r="Y11468" s="146"/>
      <c r="Z11468" s="199"/>
      <c r="AA11468" s="146"/>
      <c r="AB11468" s="148"/>
    </row>
    <row r="11469" spans="4:28" x14ac:dyDescent="0.2">
      <c r="D11469" s="144"/>
      <c r="G11469" s="147"/>
      <c r="X11469" s="146"/>
      <c r="Y11469" s="146"/>
      <c r="Z11469" s="199"/>
      <c r="AA11469" s="146"/>
      <c r="AB11469" s="148"/>
    </row>
    <row r="11470" spans="4:28" x14ac:dyDescent="0.2">
      <c r="D11470" s="144"/>
      <c r="G11470" s="147"/>
      <c r="X11470" s="146"/>
      <c r="Y11470" s="146"/>
      <c r="Z11470" s="199"/>
      <c r="AA11470" s="146"/>
      <c r="AB11470" s="148"/>
    </row>
    <row r="11471" spans="4:28" x14ac:dyDescent="0.2">
      <c r="D11471" s="144"/>
      <c r="G11471" s="147"/>
      <c r="X11471" s="146"/>
      <c r="Y11471" s="146"/>
      <c r="Z11471" s="199"/>
      <c r="AA11471" s="146"/>
      <c r="AB11471" s="148"/>
    </row>
    <row r="11472" spans="4:28" x14ac:dyDescent="0.2">
      <c r="D11472" s="144"/>
      <c r="G11472" s="147"/>
      <c r="X11472" s="146"/>
      <c r="Y11472" s="146"/>
      <c r="Z11472" s="199"/>
      <c r="AA11472" s="146"/>
      <c r="AB11472" s="148"/>
    </row>
    <row r="11473" spans="4:28" x14ac:dyDescent="0.2">
      <c r="D11473" s="144"/>
      <c r="G11473" s="147"/>
      <c r="X11473" s="146"/>
      <c r="Y11473" s="146"/>
      <c r="Z11473" s="199"/>
      <c r="AA11473" s="146"/>
      <c r="AB11473" s="148"/>
    </row>
    <row r="11474" spans="4:28" x14ac:dyDescent="0.2">
      <c r="D11474" s="144"/>
      <c r="G11474" s="147"/>
      <c r="X11474" s="146"/>
      <c r="Y11474" s="146"/>
      <c r="Z11474" s="199"/>
      <c r="AA11474" s="146"/>
      <c r="AB11474" s="148"/>
    </row>
    <row r="11475" spans="4:28" x14ac:dyDescent="0.2">
      <c r="D11475" s="144"/>
      <c r="G11475" s="147"/>
      <c r="X11475" s="146"/>
      <c r="Y11475" s="146"/>
      <c r="Z11475" s="199"/>
      <c r="AA11475" s="146"/>
      <c r="AB11475" s="148"/>
    </row>
    <row r="11476" spans="4:28" x14ac:dyDescent="0.2">
      <c r="D11476" s="144"/>
      <c r="G11476" s="147"/>
      <c r="X11476" s="146"/>
      <c r="Y11476" s="146"/>
      <c r="Z11476" s="199"/>
      <c r="AA11476" s="146"/>
      <c r="AB11476" s="148"/>
    </row>
    <row r="11477" spans="4:28" x14ac:dyDescent="0.2">
      <c r="D11477" s="144"/>
      <c r="G11477" s="147"/>
      <c r="X11477" s="146"/>
      <c r="Y11477" s="146"/>
      <c r="Z11477" s="199"/>
      <c r="AA11477" s="146"/>
      <c r="AB11477" s="148"/>
    </row>
    <row r="11478" spans="4:28" x14ac:dyDescent="0.2">
      <c r="D11478" s="144"/>
      <c r="G11478" s="147"/>
      <c r="X11478" s="146"/>
      <c r="Y11478" s="146"/>
      <c r="Z11478" s="199"/>
      <c r="AA11478" s="146"/>
      <c r="AB11478" s="148"/>
    </row>
    <row r="11479" spans="4:28" x14ac:dyDescent="0.2">
      <c r="D11479" s="144"/>
      <c r="G11479" s="147"/>
      <c r="X11479" s="146"/>
      <c r="Y11479" s="146"/>
      <c r="Z11479" s="199"/>
      <c r="AA11479" s="146"/>
      <c r="AB11479" s="148"/>
    </row>
    <row r="11480" spans="4:28" x14ac:dyDescent="0.2">
      <c r="D11480" s="144"/>
      <c r="G11480" s="147"/>
      <c r="X11480" s="146"/>
      <c r="Y11480" s="146"/>
      <c r="Z11480" s="199"/>
      <c r="AA11480" s="146"/>
      <c r="AB11480" s="148"/>
    </row>
    <row r="11481" spans="4:28" x14ac:dyDescent="0.2">
      <c r="D11481" s="144"/>
      <c r="G11481" s="147"/>
      <c r="X11481" s="146"/>
      <c r="Y11481" s="146"/>
      <c r="Z11481" s="199"/>
      <c r="AA11481" s="146"/>
      <c r="AB11481" s="148"/>
    </row>
    <row r="11482" spans="4:28" x14ac:dyDescent="0.2">
      <c r="D11482" s="144"/>
      <c r="G11482" s="147"/>
      <c r="X11482" s="146"/>
      <c r="Y11482" s="146"/>
      <c r="Z11482" s="199"/>
      <c r="AA11482" s="146"/>
      <c r="AB11482" s="148"/>
    </row>
    <row r="11483" spans="4:28" x14ac:dyDescent="0.2">
      <c r="D11483" s="144"/>
      <c r="G11483" s="147"/>
      <c r="X11483" s="146"/>
      <c r="Y11483" s="146"/>
      <c r="Z11483" s="199"/>
      <c r="AA11483" s="146"/>
      <c r="AB11483" s="148"/>
    </row>
    <row r="11484" spans="4:28" x14ac:dyDescent="0.2">
      <c r="D11484" s="144"/>
      <c r="G11484" s="147"/>
      <c r="X11484" s="146"/>
      <c r="Y11484" s="146"/>
      <c r="Z11484" s="199"/>
      <c r="AA11484" s="146"/>
      <c r="AB11484" s="148"/>
    </row>
    <row r="11485" spans="4:28" x14ac:dyDescent="0.2">
      <c r="D11485" s="144"/>
      <c r="G11485" s="147"/>
      <c r="X11485" s="146"/>
      <c r="Y11485" s="146"/>
      <c r="Z11485" s="199"/>
      <c r="AA11485" s="146"/>
      <c r="AB11485" s="148"/>
    </row>
    <row r="11486" spans="4:28" x14ac:dyDescent="0.2">
      <c r="D11486" s="144"/>
      <c r="G11486" s="147"/>
      <c r="X11486" s="146"/>
      <c r="Y11486" s="146"/>
      <c r="Z11486" s="199"/>
      <c r="AA11486" s="146"/>
      <c r="AB11486" s="148"/>
    </row>
    <row r="11487" spans="4:28" x14ac:dyDescent="0.2">
      <c r="D11487" s="144"/>
      <c r="G11487" s="147"/>
      <c r="X11487" s="146"/>
      <c r="Y11487" s="146"/>
      <c r="Z11487" s="199"/>
      <c r="AA11487" s="146"/>
      <c r="AB11487" s="148"/>
    </row>
    <row r="11488" spans="4:28" x14ac:dyDescent="0.2">
      <c r="D11488" s="144"/>
      <c r="G11488" s="147"/>
      <c r="X11488" s="146"/>
      <c r="Y11488" s="146"/>
      <c r="Z11488" s="199"/>
      <c r="AA11488" s="146"/>
      <c r="AB11488" s="148"/>
    </row>
    <row r="11489" spans="4:28" x14ac:dyDescent="0.2">
      <c r="D11489" s="144"/>
      <c r="G11489" s="147"/>
      <c r="X11489" s="146"/>
      <c r="Y11489" s="146"/>
      <c r="Z11489" s="199"/>
      <c r="AA11489" s="146"/>
      <c r="AB11489" s="148"/>
    </row>
    <row r="11490" spans="4:28" x14ac:dyDescent="0.2">
      <c r="D11490" s="144"/>
      <c r="G11490" s="147"/>
      <c r="X11490" s="146"/>
      <c r="Y11490" s="146"/>
      <c r="Z11490" s="199"/>
      <c r="AA11490" s="146"/>
      <c r="AB11490" s="148"/>
    </row>
    <row r="11491" spans="4:28" x14ac:dyDescent="0.2">
      <c r="D11491" s="144"/>
      <c r="G11491" s="147"/>
      <c r="X11491" s="146"/>
      <c r="Y11491" s="146"/>
      <c r="Z11491" s="199"/>
      <c r="AA11491" s="146"/>
      <c r="AB11491" s="148"/>
    </row>
    <row r="11492" spans="4:28" x14ac:dyDescent="0.2">
      <c r="D11492" s="144"/>
      <c r="G11492" s="147"/>
      <c r="X11492" s="146"/>
      <c r="Y11492" s="146"/>
      <c r="Z11492" s="199"/>
      <c r="AA11492" s="146"/>
      <c r="AB11492" s="148"/>
    </row>
    <row r="11493" spans="4:28" x14ac:dyDescent="0.2">
      <c r="D11493" s="144"/>
      <c r="G11493" s="147"/>
      <c r="X11493" s="146"/>
      <c r="Y11493" s="146"/>
      <c r="Z11493" s="199"/>
      <c r="AA11493" s="146"/>
      <c r="AB11493" s="148"/>
    </row>
    <row r="11494" spans="4:28" x14ac:dyDescent="0.2">
      <c r="D11494" s="144"/>
      <c r="G11494" s="147"/>
      <c r="X11494" s="146"/>
      <c r="Y11494" s="146"/>
      <c r="Z11494" s="199"/>
      <c r="AA11494" s="146"/>
      <c r="AB11494" s="148"/>
    </row>
    <row r="11495" spans="4:28" x14ac:dyDescent="0.2">
      <c r="D11495" s="144"/>
      <c r="G11495" s="147"/>
      <c r="X11495" s="146"/>
      <c r="Y11495" s="146"/>
      <c r="Z11495" s="199"/>
      <c r="AA11495" s="146"/>
      <c r="AB11495" s="148"/>
    </row>
    <row r="11496" spans="4:28" x14ac:dyDescent="0.2">
      <c r="D11496" s="144"/>
      <c r="G11496" s="147"/>
      <c r="X11496" s="146"/>
      <c r="Y11496" s="146"/>
      <c r="Z11496" s="199"/>
      <c r="AA11496" s="146"/>
      <c r="AB11496" s="148"/>
    </row>
    <row r="11497" spans="4:28" x14ac:dyDescent="0.2">
      <c r="D11497" s="144"/>
      <c r="G11497" s="147"/>
      <c r="X11497" s="146"/>
      <c r="Y11497" s="146"/>
      <c r="Z11497" s="199"/>
      <c r="AA11497" s="146"/>
      <c r="AB11497" s="148"/>
    </row>
    <row r="11498" spans="4:28" x14ac:dyDescent="0.2">
      <c r="D11498" s="144"/>
      <c r="G11498" s="147"/>
      <c r="X11498" s="146"/>
      <c r="Y11498" s="146"/>
      <c r="Z11498" s="199"/>
      <c r="AA11498" s="146"/>
      <c r="AB11498" s="148"/>
    </row>
    <row r="11499" spans="4:28" x14ac:dyDescent="0.2">
      <c r="D11499" s="144"/>
      <c r="G11499" s="147"/>
      <c r="X11499" s="146"/>
      <c r="Y11499" s="146"/>
      <c r="Z11499" s="199"/>
      <c r="AA11499" s="146"/>
      <c r="AB11499" s="148"/>
    </row>
    <row r="11500" spans="4:28" x14ac:dyDescent="0.2">
      <c r="D11500" s="144"/>
      <c r="G11500" s="147"/>
      <c r="X11500" s="146"/>
      <c r="Y11500" s="146"/>
      <c r="Z11500" s="199"/>
      <c r="AA11500" s="146"/>
      <c r="AB11500" s="148"/>
    </row>
    <row r="11501" spans="4:28" x14ac:dyDescent="0.2">
      <c r="D11501" s="144"/>
      <c r="G11501" s="147"/>
      <c r="X11501" s="146"/>
      <c r="Y11501" s="146"/>
      <c r="Z11501" s="199"/>
      <c r="AA11501" s="146"/>
      <c r="AB11501" s="148"/>
    </row>
    <row r="11502" spans="4:28" x14ac:dyDescent="0.2">
      <c r="D11502" s="144"/>
      <c r="G11502" s="147"/>
      <c r="X11502" s="146"/>
      <c r="Y11502" s="146"/>
      <c r="Z11502" s="199"/>
      <c r="AA11502" s="146"/>
      <c r="AB11502" s="148"/>
    </row>
    <row r="11503" spans="4:28" x14ac:dyDescent="0.2">
      <c r="D11503" s="144"/>
      <c r="G11503" s="147"/>
      <c r="X11503" s="146"/>
      <c r="Y11503" s="146"/>
      <c r="Z11503" s="199"/>
      <c r="AA11503" s="146"/>
      <c r="AB11503" s="148"/>
    </row>
    <row r="11504" spans="4:28" x14ac:dyDescent="0.2">
      <c r="D11504" s="144"/>
      <c r="G11504" s="147"/>
      <c r="X11504" s="146"/>
      <c r="Y11504" s="146"/>
      <c r="Z11504" s="199"/>
      <c r="AA11504" s="146"/>
      <c r="AB11504" s="148"/>
    </row>
    <row r="11505" spans="4:28" x14ac:dyDescent="0.2">
      <c r="D11505" s="144"/>
      <c r="G11505" s="147"/>
      <c r="X11505" s="146"/>
      <c r="Y11505" s="146"/>
      <c r="Z11505" s="199"/>
      <c r="AA11505" s="146"/>
      <c r="AB11505" s="148"/>
    </row>
    <row r="11506" spans="4:28" x14ac:dyDescent="0.2">
      <c r="D11506" s="144"/>
      <c r="G11506" s="147"/>
      <c r="X11506" s="146"/>
      <c r="Y11506" s="146"/>
      <c r="Z11506" s="199"/>
      <c r="AA11506" s="146"/>
      <c r="AB11506" s="148"/>
    </row>
    <row r="11507" spans="4:28" x14ac:dyDescent="0.2">
      <c r="D11507" s="144"/>
      <c r="G11507" s="147"/>
      <c r="X11507" s="146"/>
      <c r="Y11507" s="146"/>
      <c r="Z11507" s="199"/>
      <c r="AA11507" s="146"/>
      <c r="AB11507" s="148"/>
    </row>
    <row r="11508" spans="4:28" x14ac:dyDescent="0.2">
      <c r="D11508" s="144"/>
      <c r="G11508" s="147"/>
      <c r="X11508" s="146"/>
      <c r="Y11508" s="146"/>
      <c r="Z11508" s="199"/>
      <c r="AA11508" s="146"/>
      <c r="AB11508" s="148"/>
    </row>
    <row r="11509" spans="4:28" x14ac:dyDescent="0.2">
      <c r="D11509" s="144"/>
      <c r="G11509" s="147"/>
      <c r="X11509" s="146"/>
      <c r="Y11509" s="146"/>
      <c r="Z11509" s="199"/>
      <c r="AA11509" s="146"/>
      <c r="AB11509" s="148"/>
    </row>
    <row r="11510" spans="4:28" x14ac:dyDescent="0.2">
      <c r="D11510" s="144"/>
      <c r="G11510" s="147"/>
      <c r="X11510" s="146"/>
      <c r="Y11510" s="146"/>
      <c r="Z11510" s="199"/>
      <c r="AA11510" s="146"/>
      <c r="AB11510" s="148"/>
    </row>
    <row r="11511" spans="4:28" x14ac:dyDescent="0.2">
      <c r="D11511" s="144"/>
      <c r="G11511" s="147"/>
      <c r="X11511" s="146"/>
      <c r="Y11511" s="146"/>
      <c r="Z11511" s="199"/>
      <c r="AA11511" s="146"/>
      <c r="AB11511" s="148"/>
    </row>
    <row r="11512" spans="4:28" x14ac:dyDescent="0.2">
      <c r="D11512" s="144"/>
      <c r="G11512" s="147"/>
      <c r="X11512" s="146"/>
      <c r="Y11512" s="146"/>
      <c r="Z11512" s="199"/>
      <c r="AA11512" s="146"/>
      <c r="AB11512" s="148"/>
    </row>
    <row r="11513" spans="4:28" x14ac:dyDescent="0.2">
      <c r="D11513" s="144"/>
      <c r="G11513" s="147"/>
      <c r="X11513" s="146"/>
      <c r="Y11513" s="146"/>
      <c r="Z11513" s="199"/>
      <c r="AA11513" s="146"/>
      <c r="AB11513" s="148"/>
    </row>
    <row r="11514" spans="4:28" x14ac:dyDescent="0.2">
      <c r="D11514" s="144"/>
      <c r="G11514" s="147"/>
      <c r="X11514" s="146"/>
      <c r="Y11514" s="146"/>
      <c r="Z11514" s="199"/>
      <c r="AA11514" s="146"/>
      <c r="AB11514" s="148"/>
    </row>
    <row r="11515" spans="4:28" x14ac:dyDescent="0.2">
      <c r="D11515" s="144"/>
      <c r="G11515" s="147"/>
      <c r="X11515" s="146"/>
      <c r="Y11515" s="146"/>
      <c r="Z11515" s="199"/>
      <c r="AA11515" s="146"/>
      <c r="AB11515" s="148"/>
    </row>
    <row r="11516" spans="4:28" x14ac:dyDescent="0.2">
      <c r="D11516" s="144"/>
      <c r="G11516" s="147"/>
      <c r="X11516" s="146"/>
      <c r="Y11516" s="146"/>
      <c r="Z11516" s="199"/>
      <c r="AA11516" s="146"/>
      <c r="AB11516" s="148"/>
    </row>
    <row r="11517" spans="4:28" x14ac:dyDescent="0.2">
      <c r="D11517" s="144"/>
      <c r="G11517" s="147"/>
      <c r="X11517" s="146"/>
      <c r="Y11517" s="146"/>
      <c r="Z11517" s="199"/>
      <c r="AA11517" s="146"/>
      <c r="AB11517" s="148"/>
    </row>
    <row r="11518" spans="4:28" x14ac:dyDescent="0.2">
      <c r="D11518" s="144"/>
      <c r="G11518" s="147"/>
      <c r="X11518" s="146"/>
      <c r="Y11518" s="146"/>
      <c r="Z11518" s="199"/>
      <c r="AA11518" s="146"/>
      <c r="AB11518" s="148"/>
    </row>
    <row r="11519" spans="4:28" x14ac:dyDescent="0.2">
      <c r="D11519" s="144"/>
      <c r="G11519" s="147"/>
      <c r="X11519" s="146"/>
      <c r="Y11519" s="146"/>
      <c r="Z11519" s="199"/>
      <c r="AA11519" s="146"/>
      <c r="AB11519" s="148"/>
    </row>
    <row r="11520" spans="4:28" x14ac:dyDescent="0.2">
      <c r="D11520" s="144"/>
      <c r="G11520" s="147"/>
      <c r="X11520" s="146"/>
      <c r="Y11520" s="146"/>
      <c r="Z11520" s="199"/>
      <c r="AA11520" s="146"/>
      <c r="AB11520" s="148"/>
    </row>
    <row r="11521" spans="4:28" x14ac:dyDescent="0.2">
      <c r="D11521" s="144"/>
      <c r="G11521" s="147"/>
      <c r="X11521" s="146"/>
      <c r="Y11521" s="146"/>
      <c r="Z11521" s="199"/>
      <c r="AA11521" s="146"/>
      <c r="AB11521" s="148"/>
    </row>
    <row r="11522" spans="4:28" x14ac:dyDescent="0.2">
      <c r="D11522" s="144"/>
      <c r="G11522" s="147"/>
      <c r="X11522" s="146"/>
      <c r="Y11522" s="146"/>
      <c r="Z11522" s="199"/>
      <c r="AA11522" s="146"/>
      <c r="AB11522" s="148"/>
    </row>
    <row r="11523" spans="4:28" x14ac:dyDescent="0.2">
      <c r="D11523" s="144"/>
      <c r="G11523" s="147"/>
      <c r="X11523" s="146"/>
      <c r="Y11523" s="146"/>
      <c r="Z11523" s="199"/>
      <c r="AA11523" s="146"/>
      <c r="AB11523" s="148"/>
    </row>
    <row r="11524" spans="4:28" x14ac:dyDescent="0.2">
      <c r="D11524" s="144"/>
      <c r="G11524" s="147"/>
      <c r="X11524" s="146"/>
      <c r="Y11524" s="146"/>
      <c r="Z11524" s="199"/>
      <c r="AA11524" s="146"/>
      <c r="AB11524" s="148"/>
    </row>
    <row r="11525" spans="4:28" x14ac:dyDescent="0.2">
      <c r="D11525" s="144"/>
      <c r="G11525" s="147"/>
      <c r="X11525" s="146"/>
      <c r="Y11525" s="146"/>
      <c r="Z11525" s="199"/>
      <c r="AA11525" s="146"/>
      <c r="AB11525" s="148"/>
    </row>
    <row r="11526" spans="4:28" x14ac:dyDescent="0.2">
      <c r="D11526" s="144"/>
      <c r="G11526" s="147"/>
      <c r="X11526" s="146"/>
      <c r="Y11526" s="146"/>
      <c r="Z11526" s="199"/>
      <c r="AA11526" s="146"/>
      <c r="AB11526" s="148"/>
    </row>
    <row r="11527" spans="4:28" x14ac:dyDescent="0.2">
      <c r="D11527" s="144"/>
      <c r="G11527" s="147"/>
      <c r="X11527" s="146"/>
      <c r="Y11527" s="146"/>
      <c r="Z11527" s="199"/>
      <c r="AA11527" s="146"/>
      <c r="AB11527" s="148"/>
    </row>
    <row r="11528" spans="4:28" x14ac:dyDescent="0.2">
      <c r="D11528" s="144"/>
      <c r="G11528" s="147"/>
      <c r="X11528" s="146"/>
      <c r="Y11528" s="146"/>
      <c r="Z11528" s="199"/>
      <c r="AA11528" s="146"/>
      <c r="AB11528" s="148"/>
    </row>
    <row r="11529" spans="4:28" x14ac:dyDescent="0.2">
      <c r="D11529" s="144"/>
      <c r="G11529" s="147"/>
      <c r="X11529" s="146"/>
      <c r="Y11529" s="146"/>
      <c r="Z11529" s="199"/>
      <c r="AA11529" s="146"/>
      <c r="AB11529" s="148"/>
    </row>
    <row r="11530" spans="4:28" x14ac:dyDescent="0.2">
      <c r="D11530" s="144"/>
      <c r="G11530" s="147"/>
      <c r="X11530" s="146"/>
      <c r="Y11530" s="146"/>
      <c r="Z11530" s="199"/>
      <c r="AA11530" s="146"/>
      <c r="AB11530" s="148"/>
    </row>
    <row r="11531" spans="4:28" x14ac:dyDescent="0.2">
      <c r="D11531" s="144"/>
      <c r="G11531" s="147"/>
      <c r="X11531" s="146"/>
      <c r="Y11531" s="146"/>
      <c r="Z11531" s="199"/>
      <c r="AA11531" s="146"/>
      <c r="AB11531" s="148"/>
    </row>
    <row r="11532" spans="4:28" x14ac:dyDescent="0.2">
      <c r="D11532" s="144"/>
      <c r="G11532" s="147"/>
      <c r="X11532" s="146"/>
      <c r="Y11532" s="146"/>
      <c r="Z11532" s="199"/>
      <c r="AA11532" s="146"/>
      <c r="AB11532" s="148"/>
    </row>
    <row r="11533" spans="4:28" x14ac:dyDescent="0.2">
      <c r="D11533" s="144"/>
      <c r="G11533" s="147"/>
      <c r="X11533" s="146"/>
      <c r="Y11533" s="146"/>
      <c r="Z11533" s="199"/>
      <c r="AA11533" s="146"/>
      <c r="AB11533" s="148"/>
    </row>
    <row r="11534" spans="4:28" x14ac:dyDescent="0.2">
      <c r="D11534" s="144"/>
      <c r="G11534" s="147"/>
      <c r="X11534" s="146"/>
      <c r="Y11534" s="146"/>
      <c r="Z11534" s="199"/>
      <c r="AA11534" s="146"/>
      <c r="AB11534" s="148"/>
    </row>
    <row r="11535" spans="4:28" x14ac:dyDescent="0.2">
      <c r="D11535" s="144"/>
      <c r="G11535" s="147"/>
      <c r="X11535" s="146"/>
      <c r="Y11535" s="146"/>
      <c r="Z11535" s="199"/>
      <c r="AA11535" s="146"/>
      <c r="AB11535" s="148"/>
    </row>
    <row r="11536" spans="4:28" x14ac:dyDescent="0.2">
      <c r="D11536" s="144"/>
      <c r="G11536" s="147"/>
      <c r="X11536" s="146"/>
      <c r="Y11536" s="146"/>
      <c r="Z11536" s="199"/>
      <c r="AA11536" s="146"/>
      <c r="AB11536" s="148"/>
    </row>
    <row r="11537" spans="4:28" x14ac:dyDescent="0.2">
      <c r="D11537" s="144"/>
      <c r="G11537" s="147"/>
      <c r="X11537" s="146"/>
      <c r="Y11537" s="146"/>
      <c r="Z11537" s="199"/>
      <c r="AA11537" s="146"/>
      <c r="AB11537" s="148"/>
    </row>
    <row r="11538" spans="4:28" x14ac:dyDescent="0.2">
      <c r="D11538" s="144"/>
      <c r="G11538" s="147"/>
      <c r="X11538" s="146"/>
      <c r="Y11538" s="146"/>
      <c r="Z11538" s="199"/>
      <c r="AA11538" s="146"/>
      <c r="AB11538" s="148"/>
    </row>
    <row r="11539" spans="4:28" x14ac:dyDescent="0.2">
      <c r="D11539" s="144"/>
      <c r="G11539" s="147"/>
      <c r="X11539" s="146"/>
      <c r="Y11539" s="146"/>
      <c r="Z11539" s="199"/>
      <c r="AA11539" s="146"/>
      <c r="AB11539" s="148"/>
    </row>
    <row r="11540" spans="4:28" x14ac:dyDescent="0.2">
      <c r="D11540" s="144"/>
      <c r="G11540" s="147"/>
      <c r="X11540" s="146"/>
      <c r="Y11540" s="146"/>
      <c r="Z11540" s="199"/>
      <c r="AA11540" s="146"/>
      <c r="AB11540" s="148"/>
    </row>
    <row r="11541" spans="4:28" x14ac:dyDescent="0.2">
      <c r="D11541" s="144"/>
      <c r="G11541" s="147"/>
      <c r="X11541" s="146"/>
      <c r="Y11541" s="146"/>
      <c r="Z11541" s="199"/>
      <c r="AA11541" s="146"/>
      <c r="AB11541" s="148"/>
    </row>
    <row r="11542" spans="4:28" x14ac:dyDescent="0.2">
      <c r="D11542" s="144"/>
      <c r="G11542" s="147"/>
      <c r="X11542" s="146"/>
      <c r="Y11542" s="146"/>
      <c r="Z11542" s="199"/>
      <c r="AA11542" s="146"/>
      <c r="AB11542" s="148"/>
    </row>
    <row r="11543" spans="4:28" x14ac:dyDescent="0.2">
      <c r="D11543" s="144"/>
      <c r="G11543" s="147"/>
      <c r="X11543" s="146"/>
      <c r="Y11543" s="146"/>
      <c r="Z11543" s="199"/>
      <c r="AA11543" s="146"/>
      <c r="AB11543" s="148"/>
    </row>
    <row r="11544" spans="4:28" x14ac:dyDescent="0.2">
      <c r="D11544" s="144"/>
      <c r="G11544" s="147"/>
      <c r="X11544" s="146"/>
      <c r="Y11544" s="146"/>
      <c r="Z11544" s="199"/>
      <c r="AA11544" s="146"/>
      <c r="AB11544" s="148"/>
    </row>
    <row r="11545" spans="4:28" x14ac:dyDescent="0.2">
      <c r="D11545" s="144"/>
      <c r="G11545" s="147"/>
      <c r="X11545" s="146"/>
      <c r="Y11545" s="146"/>
      <c r="Z11545" s="199"/>
      <c r="AA11545" s="146"/>
      <c r="AB11545" s="148"/>
    </row>
    <row r="11546" spans="4:28" x14ac:dyDescent="0.2">
      <c r="D11546" s="144"/>
      <c r="G11546" s="147"/>
      <c r="X11546" s="146"/>
      <c r="Y11546" s="146"/>
      <c r="Z11546" s="199"/>
      <c r="AA11546" s="146"/>
      <c r="AB11546" s="148"/>
    </row>
    <row r="11547" spans="4:28" x14ac:dyDescent="0.2">
      <c r="D11547" s="144"/>
      <c r="G11547" s="147"/>
      <c r="X11547" s="146"/>
      <c r="Y11547" s="146"/>
      <c r="Z11547" s="199"/>
      <c r="AA11547" s="146"/>
      <c r="AB11547" s="148"/>
    </row>
    <row r="11548" spans="4:28" x14ac:dyDescent="0.2">
      <c r="D11548" s="144"/>
      <c r="G11548" s="147"/>
      <c r="X11548" s="146"/>
      <c r="Y11548" s="146"/>
      <c r="Z11548" s="199"/>
      <c r="AA11548" s="146"/>
      <c r="AB11548" s="148"/>
    </row>
    <row r="11549" spans="4:28" x14ac:dyDescent="0.2">
      <c r="D11549" s="144"/>
      <c r="G11549" s="147"/>
      <c r="X11549" s="146"/>
      <c r="Y11549" s="146"/>
      <c r="Z11549" s="199"/>
      <c r="AA11549" s="146"/>
      <c r="AB11549" s="148"/>
    </row>
    <row r="11550" spans="4:28" x14ac:dyDescent="0.2">
      <c r="D11550" s="144"/>
      <c r="G11550" s="147"/>
      <c r="X11550" s="146"/>
      <c r="Y11550" s="146"/>
      <c r="Z11550" s="199"/>
      <c r="AA11550" s="146"/>
      <c r="AB11550" s="148"/>
    </row>
    <row r="11551" spans="4:28" x14ac:dyDescent="0.2">
      <c r="D11551" s="144"/>
      <c r="G11551" s="147"/>
      <c r="X11551" s="146"/>
      <c r="Y11551" s="146"/>
      <c r="Z11551" s="199"/>
      <c r="AA11551" s="146"/>
      <c r="AB11551" s="148"/>
    </row>
    <row r="11552" spans="4:28" x14ac:dyDescent="0.2">
      <c r="D11552" s="144"/>
      <c r="G11552" s="147"/>
      <c r="X11552" s="146"/>
      <c r="Y11552" s="146"/>
      <c r="Z11552" s="199"/>
      <c r="AA11552" s="146"/>
      <c r="AB11552" s="148"/>
    </row>
    <row r="11553" spans="4:28" x14ac:dyDescent="0.2">
      <c r="D11553" s="144"/>
      <c r="G11553" s="147"/>
      <c r="X11553" s="146"/>
      <c r="Y11553" s="146"/>
      <c r="Z11553" s="199"/>
      <c r="AA11553" s="146"/>
      <c r="AB11553" s="148"/>
    </row>
    <row r="11554" spans="4:28" x14ac:dyDescent="0.2">
      <c r="D11554" s="144"/>
      <c r="G11554" s="147"/>
      <c r="X11554" s="146"/>
      <c r="Y11554" s="146"/>
      <c r="Z11554" s="199"/>
      <c r="AA11554" s="146"/>
      <c r="AB11554" s="148"/>
    </row>
    <row r="11555" spans="4:28" x14ac:dyDescent="0.2">
      <c r="D11555" s="144"/>
      <c r="G11555" s="147"/>
      <c r="X11555" s="146"/>
      <c r="Y11555" s="146"/>
      <c r="Z11555" s="199"/>
      <c r="AA11555" s="146"/>
      <c r="AB11555" s="148"/>
    </row>
    <row r="11556" spans="4:28" x14ac:dyDescent="0.2">
      <c r="D11556" s="144"/>
      <c r="G11556" s="147"/>
      <c r="X11556" s="146"/>
      <c r="Y11556" s="146"/>
      <c r="Z11556" s="199"/>
      <c r="AA11556" s="146"/>
      <c r="AB11556" s="148"/>
    </row>
    <row r="11557" spans="4:28" x14ac:dyDescent="0.2">
      <c r="D11557" s="144"/>
      <c r="G11557" s="147"/>
      <c r="X11557" s="146"/>
      <c r="Y11557" s="146"/>
      <c r="Z11557" s="199"/>
      <c r="AA11557" s="146"/>
      <c r="AB11557" s="148"/>
    </row>
    <row r="11558" spans="4:28" x14ac:dyDescent="0.2">
      <c r="D11558" s="144"/>
      <c r="G11558" s="147"/>
      <c r="X11558" s="146"/>
      <c r="Y11558" s="146"/>
      <c r="Z11558" s="199"/>
      <c r="AA11558" s="146"/>
      <c r="AB11558" s="148"/>
    </row>
    <row r="11559" spans="4:28" x14ac:dyDescent="0.2">
      <c r="D11559" s="144"/>
      <c r="G11559" s="147"/>
      <c r="X11559" s="146"/>
      <c r="Y11559" s="146"/>
      <c r="Z11559" s="199"/>
      <c r="AA11559" s="146"/>
      <c r="AB11559" s="148"/>
    </row>
    <row r="11560" spans="4:28" x14ac:dyDescent="0.2">
      <c r="D11560" s="144"/>
      <c r="G11560" s="147"/>
      <c r="X11560" s="146"/>
      <c r="Y11560" s="146"/>
      <c r="Z11560" s="199"/>
      <c r="AA11560" s="146"/>
      <c r="AB11560" s="148"/>
    </row>
    <row r="11561" spans="4:28" x14ac:dyDescent="0.2">
      <c r="D11561" s="144"/>
      <c r="G11561" s="147"/>
      <c r="X11561" s="146"/>
      <c r="Y11561" s="146"/>
      <c r="Z11561" s="199"/>
      <c r="AA11561" s="146"/>
      <c r="AB11561" s="148"/>
    </row>
    <row r="11562" spans="4:28" x14ac:dyDescent="0.2">
      <c r="D11562" s="144"/>
      <c r="G11562" s="147"/>
      <c r="X11562" s="146"/>
      <c r="Y11562" s="146"/>
      <c r="Z11562" s="199"/>
      <c r="AA11562" s="146"/>
      <c r="AB11562" s="148"/>
    </row>
    <row r="11563" spans="4:28" x14ac:dyDescent="0.2">
      <c r="D11563" s="144"/>
      <c r="G11563" s="147"/>
      <c r="X11563" s="146"/>
      <c r="Y11563" s="146"/>
      <c r="Z11563" s="199"/>
      <c r="AA11563" s="146"/>
      <c r="AB11563" s="148"/>
    </row>
    <row r="11564" spans="4:28" x14ac:dyDescent="0.2">
      <c r="D11564" s="144"/>
      <c r="G11564" s="147"/>
      <c r="X11564" s="146"/>
      <c r="Y11564" s="146"/>
      <c r="Z11564" s="199"/>
      <c r="AA11564" s="146"/>
      <c r="AB11564" s="148"/>
    </row>
    <row r="11565" spans="4:28" x14ac:dyDescent="0.2">
      <c r="D11565" s="144"/>
      <c r="G11565" s="147"/>
      <c r="X11565" s="146"/>
      <c r="Y11565" s="146"/>
      <c r="Z11565" s="199"/>
      <c r="AA11565" s="146"/>
      <c r="AB11565" s="148"/>
    </row>
    <row r="11566" spans="4:28" x14ac:dyDescent="0.2">
      <c r="D11566" s="144"/>
      <c r="G11566" s="147"/>
      <c r="X11566" s="146"/>
      <c r="Y11566" s="146"/>
      <c r="Z11566" s="199"/>
      <c r="AA11566" s="146"/>
      <c r="AB11566" s="148"/>
    </row>
    <row r="11567" spans="4:28" x14ac:dyDescent="0.2">
      <c r="D11567" s="144"/>
      <c r="G11567" s="147"/>
      <c r="X11567" s="146"/>
      <c r="Y11567" s="146"/>
      <c r="Z11567" s="199"/>
      <c r="AA11567" s="146"/>
      <c r="AB11567" s="148"/>
    </row>
    <row r="11568" spans="4:28" x14ac:dyDescent="0.2">
      <c r="D11568" s="144"/>
      <c r="G11568" s="147"/>
      <c r="X11568" s="146"/>
      <c r="Y11568" s="146"/>
      <c r="Z11568" s="199"/>
      <c r="AA11568" s="146"/>
      <c r="AB11568" s="148"/>
    </row>
    <row r="11569" spans="4:28" x14ac:dyDescent="0.2">
      <c r="D11569" s="144"/>
      <c r="G11569" s="147"/>
      <c r="X11569" s="146"/>
      <c r="Y11569" s="146"/>
      <c r="Z11569" s="199"/>
      <c r="AA11569" s="146"/>
      <c r="AB11569" s="148"/>
    </row>
    <row r="11570" spans="4:28" x14ac:dyDescent="0.2">
      <c r="D11570" s="144"/>
      <c r="G11570" s="147"/>
      <c r="X11570" s="146"/>
      <c r="Y11570" s="146"/>
      <c r="Z11570" s="199"/>
      <c r="AA11570" s="146"/>
      <c r="AB11570" s="148"/>
    </row>
    <row r="11571" spans="4:28" x14ac:dyDescent="0.2">
      <c r="D11571" s="144"/>
      <c r="G11571" s="147"/>
      <c r="X11571" s="146"/>
      <c r="Y11571" s="146"/>
      <c r="Z11571" s="199"/>
      <c r="AA11571" s="146"/>
      <c r="AB11571" s="148"/>
    </row>
    <row r="11572" spans="4:28" x14ac:dyDescent="0.2">
      <c r="D11572" s="144"/>
      <c r="G11572" s="147"/>
      <c r="X11572" s="146"/>
      <c r="Y11572" s="146"/>
      <c r="Z11572" s="199"/>
      <c r="AA11572" s="146"/>
      <c r="AB11572" s="148"/>
    </row>
    <row r="11573" spans="4:28" x14ac:dyDescent="0.2">
      <c r="D11573" s="144"/>
      <c r="G11573" s="147"/>
      <c r="X11573" s="146"/>
      <c r="Y11573" s="146"/>
      <c r="Z11573" s="199"/>
      <c r="AA11573" s="146"/>
      <c r="AB11573" s="148"/>
    </row>
    <row r="11574" spans="4:28" x14ac:dyDescent="0.2">
      <c r="D11574" s="144"/>
      <c r="G11574" s="147"/>
      <c r="X11574" s="146"/>
      <c r="Y11574" s="146"/>
      <c r="Z11574" s="199"/>
      <c r="AA11574" s="146"/>
      <c r="AB11574" s="148"/>
    </row>
    <row r="11575" spans="4:28" x14ac:dyDescent="0.2">
      <c r="D11575" s="144"/>
      <c r="G11575" s="147"/>
      <c r="X11575" s="146"/>
      <c r="Y11575" s="146"/>
      <c r="Z11575" s="199"/>
      <c r="AA11575" s="146"/>
      <c r="AB11575" s="148"/>
    </row>
    <row r="11576" spans="4:28" x14ac:dyDescent="0.2">
      <c r="D11576" s="144"/>
      <c r="G11576" s="147"/>
      <c r="X11576" s="146"/>
      <c r="Y11576" s="146"/>
      <c r="Z11576" s="199"/>
      <c r="AA11576" s="146"/>
      <c r="AB11576" s="148"/>
    </row>
    <row r="11577" spans="4:28" x14ac:dyDescent="0.2">
      <c r="D11577" s="144"/>
      <c r="G11577" s="147"/>
      <c r="X11577" s="146"/>
      <c r="Y11577" s="146"/>
      <c r="Z11577" s="199"/>
      <c r="AA11577" s="146"/>
      <c r="AB11577" s="148"/>
    </row>
    <row r="11578" spans="4:28" x14ac:dyDescent="0.2">
      <c r="D11578" s="144"/>
      <c r="G11578" s="147"/>
      <c r="X11578" s="146"/>
      <c r="Y11578" s="146"/>
      <c r="Z11578" s="199"/>
      <c r="AA11578" s="146"/>
      <c r="AB11578" s="148"/>
    </row>
    <row r="11579" spans="4:28" x14ac:dyDescent="0.2">
      <c r="D11579" s="144"/>
      <c r="G11579" s="147"/>
      <c r="X11579" s="146"/>
      <c r="Y11579" s="146"/>
      <c r="Z11579" s="199"/>
      <c r="AA11579" s="146"/>
      <c r="AB11579" s="148"/>
    </row>
    <row r="11580" spans="4:28" x14ac:dyDescent="0.2">
      <c r="D11580" s="144"/>
      <c r="G11580" s="147"/>
      <c r="X11580" s="146"/>
      <c r="Y11580" s="146"/>
      <c r="Z11580" s="199"/>
      <c r="AA11580" s="146"/>
      <c r="AB11580" s="148"/>
    </row>
    <row r="11581" spans="4:28" x14ac:dyDescent="0.2">
      <c r="D11581" s="144"/>
      <c r="G11581" s="147"/>
      <c r="X11581" s="146"/>
      <c r="Y11581" s="146"/>
      <c r="Z11581" s="199"/>
      <c r="AA11581" s="146"/>
      <c r="AB11581" s="148"/>
    </row>
    <row r="11582" spans="4:28" x14ac:dyDescent="0.2">
      <c r="D11582" s="144"/>
      <c r="G11582" s="147"/>
      <c r="X11582" s="146"/>
      <c r="Y11582" s="146"/>
      <c r="Z11582" s="199"/>
      <c r="AA11582" s="146"/>
      <c r="AB11582" s="148"/>
    </row>
    <row r="11583" spans="4:28" x14ac:dyDescent="0.2">
      <c r="D11583" s="144"/>
      <c r="G11583" s="147"/>
      <c r="X11583" s="146"/>
      <c r="Y11583" s="146"/>
      <c r="Z11583" s="199"/>
      <c r="AA11583" s="146"/>
      <c r="AB11583" s="148"/>
    </row>
    <row r="11584" spans="4:28" x14ac:dyDescent="0.2">
      <c r="D11584" s="144"/>
      <c r="G11584" s="147"/>
      <c r="X11584" s="146"/>
      <c r="Y11584" s="146"/>
      <c r="Z11584" s="199"/>
      <c r="AA11584" s="146"/>
      <c r="AB11584" s="148"/>
    </row>
    <row r="11585" spans="4:28" x14ac:dyDescent="0.2">
      <c r="D11585" s="144"/>
      <c r="G11585" s="147"/>
      <c r="X11585" s="146"/>
      <c r="Y11585" s="146"/>
      <c r="Z11585" s="199"/>
      <c r="AA11585" s="146"/>
      <c r="AB11585" s="148"/>
    </row>
    <row r="11586" spans="4:28" x14ac:dyDescent="0.2">
      <c r="D11586" s="144"/>
      <c r="G11586" s="147"/>
      <c r="X11586" s="146"/>
      <c r="Y11586" s="146"/>
      <c r="Z11586" s="199"/>
      <c r="AA11586" s="146"/>
      <c r="AB11586" s="148"/>
    </row>
    <row r="11587" spans="4:28" x14ac:dyDescent="0.2">
      <c r="D11587" s="144"/>
      <c r="G11587" s="147"/>
      <c r="X11587" s="146"/>
      <c r="Y11587" s="146"/>
      <c r="Z11587" s="199"/>
      <c r="AA11587" s="146"/>
      <c r="AB11587" s="148"/>
    </row>
    <row r="11588" spans="4:28" x14ac:dyDescent="0.2">
      <c r="D11588" s="144"/>
      <c r="G11588" s="147"/>
      <c r="X11588" s="146"/>
      <c r="Y11588" s="146"/>
      <c r="Z11588" s="199"/>
      <c r="AA11588" s="146"/>
      <c r="AB11588" s="148"/>
    </row>
    <row r="11589" spans="4:28" x14ac:dyDescent="0.2">
      <c r="D11589" s="144"/>
      <c r="G11589" s="147"/>
      <c r="X11589" s="146"/>
      <c r="Y11589" s="146"/>
      <c r="Z11589" s="199"/>
      <c r="AA11589" s="146"/>
      <c r="AB11589" s="148"/>
    </row>
    <row r="11590" spans="4:28" x14ac:dyDescent="0.2">
      <c r="D11590" s="144"/>
      <c r="G11590" s="147"/>
      <c r="X11590" s="146"/>
      <c r="Y11590" s="146"/>
      <c r="Z11590" s="199"/>
      <c r="AA11590" s="146"/>
      <c r="AB11590" s="148"/>
    </row>
    <row r="11591" spans="4:28" x14ac:dyDescent="0.2">
      <c r="D11591" s="144"/>
      <c r="G11591" s="147"/>
      <c r="X11591" s="146"/>
      <c r="Y11591" s="146"/>
      <c r="Z11591" s="199"/>
      <c r="AA11591" s="146"/>
      <c r="AB11591" s="148"/>
    </row>
    <row r="11592" spans="4:28" x14ac:dyDescent="0.2">
      <c r="D11592" s="144"/>
      <c r="G11592" s="147"/>
      <c r="X11592" s="146"/>
      <c r="Y11592" s="146"/>
      <c r="Z11592" s="199"/>
      <c r="AA11592" s="146"/>
      <c r="AB11592" s="148"/>
    </row>
    <row r="11593" spans="4:28" x14ac:dyDescent="0.2">
      <c r="D11593" s="144"/>
      <c r="G11593" s="147"/>
      <c r="X11593" s="146"/>
      <c r="Y11593" s="146"/>
      <c r="Z11593" s="199"/>
      <c r="AA11593" s="146"/>
      <c r="AB11593" s="148"/>
    </row>
    <row r="11594" spans="4:28" x14ac:dyDescent="0.2">
      <c r="D11594" s="144"/>
      <c r="G11594" s="147"/>
      <c r="X11594" s="146"/>
      <c r="Y11594" s="146"/>
      <c r="Z11594" s="199"/>
      <c r="AA11594" s="146"/>
      <c r="AB11594" s="148"/>
    </row>
    <row r="11595" spans="4:28" x14ac:dyDescent="0.2">
      <c r="D11595" s="144"/>
      <c r="G11595" s="147"/>
      <c r="X11595" s="146"/>
      <c r="Y11595" s="146"/>
      <c r="Z11595" s="199"/>
      <c r="AA11595" s="146"/>
      <c r="AB11595" s="148"/>
    </row>
    <row r="11596" spans="4:28" x14ac:dyDescent="0.2">
      <c r="D11596" s="144"/>
      <c r="G11596" s="147"/>
      <c r="X11596" s="146"/>
      <c r="Y11596" s="146"/>
      <c r="Z11596" s="199"/>
      <c r="AA11596" s="146"/>
      <c r="AB11596" s="148"/>
    </row>
    <row r="11597" spans="4:28" x14ac:dyDescent="0.2">
      <c r="D11597" s="144"/>
      <c r="G11597" s="147"/>
      <c r="X11597" s="146"/>
      <c r="Y11597" s="146"/>
      <c r="Z11597" s="199"/>
      <c r="AA11597" s="146"/>
      <c r="AB11597" s="148"/>
    </row>
    <row r="11598" spans="4:28" x14ac:dyDescent="0.2">
      <c r="D11598" s="144"/>
      <c r="G11598" s="147"/>
      <c r="X11598" s="146"/>
      <c r="Y11598" s="146"/>
      <c r="Z11598" s="199"/>
      <c r="AA11598" s="146"/>
      <c r="AB11598" s="148"/>
    </row>
    <row r="11599" spans="4:28" x14ac:dyDescent="0.2">
      <c r="D11599" s="144"/>
      <c r="G11599" s="147"/>
      <c r="X11599" s="146"/>
      <c r="Y11599" s="146"/>
      <c r="Z11599" s="199"/>
      <c r="AA11599" s="146"/>
      <c r="AB11599" s="148"/>
    </row>
    <row r="11600" spans="4:28" x14ac:dyDescent="0.2">
      <c r="D11600" s="144"/>
      <c r="G11600" s="147"/>
      <c r="X11600" s="146"/>
      <c r="Y11600" s="146"/>
      <c r="Z11600" s="199"/>
      <c r="AA11600" s="146"/>
      <c r="AB11600" s="148"/>
    </row>
    <row r="11601" spans="4:28" x14ac:dyDescent="0.2">
      <c r="D11601" s="144"/>
      <c r="G11601" s="147"/>
      <c r="X11601" s="146"/>
      <c r="Y11601" s="146"/>
      <c r="Z11601" s="199"/>
      <c r="AA11601" s="146"/>
      <c r="AB11601" s="148"/>
    </row>
    <row r="11602" spans="4:28" x14ac:dyDescent="0.2">
      <c r="D11602" s="144"/>
      <c r="G11602" s="147"/>
      <c r="X11602" s="146"/>
      <c r="Y11602" s="146"/>
      <c r="Z11602" s="199"/>
      <c r="AA11602" s="146"/>
      <c r="AB11602" s="148"/>
    </row>
    <row r="11603" spans="4:28" x14ac:dyDescent="0.2">
      <c r="D11603" s="144"/>
      <c r="G11603" s="147"/>
      <c r="X11603" s="146"/>
      <c r="Y11603" s="146"/>
      <c r="Z11603" s="199"/>
      <c r="AA11603" s="146"/>
      <c r="AB11603" s="148"/>
    </row>
    <row r="11604" spans="4:28" x14ac:dyDescent="0.2">
      <c r="D11604" s="144"/>
      <c r="G11604" s="147"/>
      <c r="X11604" s="146"/>
      <c r="Y11604" s="146"/>
      <c r="Z11604" s="199"/>
      <c r="AA11604" s="146"/>
      <c r="AB11604" s="148"/>
    </row>
    <row r="11605" spans="4:28" x14ac:dyDescent="0.2">
      <c r="D11605" s="144"/>
      <c r="G11605" s="147"/>
      <c r="X11605" s="146"/>
      <c r="Y11605" s="146"/>
      <c r="Z11605" s="199"/>
      <c r="AA11605" s="146"/>
      <c r="AB11605" s="148"/>
    </row>
    <row r="11606" spans="4:28" x14ac:dyDescent="0.2">
      <c r="D11606" s="144"/>
      <c r="G11606" s="147"/>
      <c r="X11606" s="146"/>
      <c r="Y11606" s="146"/>
      <c r="Z11606" s="199"/>
      <c r="AA11606" s="146"/>
      <c r="AB11606" s="148"/>
    </row>
    <row r="11607" spans="4:28" x14ac:dyDescent="0.2">
      <c r="D11607" s="144"/>
      <c r="G11607" s="147"/>
      <c r="X11607" s="146"/>
      <c r="Y11607" s="146"/>
      <c r="Z11607" s="199"/>
      <c r="AA11607" s="146"/>
      <c r="AB11607" s="148"/>
    </row>
    <row r="11608" spans="4:28" x14ac:dyDescent="0.2">
      <c r="D11608" s="144"/>
      <c r="G11608" s="147"/>
      <c r="X11608" s="146"/>
      <c r="Y11608" s="146"/>
      <c r="Z11608" s="199"/>
      <c r="AA11608" s="146"/>
      <c r="AB11608" s="148"/>
    </row>
    <row r="11609" spans="4:28" x14ac:dyDescent="0.2">
      <c r="D11609" s="144"/>
      <c r="G11609" s="147"/>
      <c r="X11609" s="146"/>
      <c r="Y11609" s="146"/>
      <c r="Z11609" s="199"/>
      <c r="AA11609" s="146"/>
      <c r="AB11609" s="148"/>
    </row>
    <row r="11610" spans="4:28" x14ac:dyDescent="0.2">
      <c r="D11610" s="144"/>
      <c r="G11610" s="147"/>
      <c r="X11610" s="146"/>
      <c r="Y11610" s="146"/>
      <c r="Z11610" s="199"/>
      <c r="AA11610" s="146"/>
      <c r="AB11610" s="148"/>
    </row>
    <row r="11611" spans="4:28" x14ac:dyDescent="0.2">
      <c r="D11611" s="144"/>
      <c r="G11611" s="147"/>
      <c r="X11611" s="146"/>
      <c r="Y11611" s="146"/>
      <c r="Z11611" s="199"/>
      <c r="AA11611" s="146"/>
      <c r="AB11611" s="148"/>
    </row>
    <row r="11612" spans="4:28" x14ac:dyDescent="0.2">
      <c r="D11612" s="144"/>
      <c r="G11612" s="147"/>
      <c r="X11612" s="146"/>
      <c r="Y11612" s="146"/>
      <c r="Z11612" s="199"/>
      <c r="AA11612" s="146"/>
      <c r="AB11612" s="148"/>
    </row>
    <row r="11613" spans="4:28" x14ac:dyDescent="0.2">
      <c r="D11613" s="144"/>
      <c r="G11613" s="147"/>
      <c r="X11613" s="146"/>
      <c r="Y11613" s="146"/>
      <c r="Z11613" s="199"/>
      <c r="AA11613" s="146"/>
      <c r="AB11613" s="148"/>
    </row>
    <row r="11614" spans="4:28" x14ac:dyDescent="0.2">
      <c r="D11614" s="144"/>
      <c r="G11614" s="147"/>
      <c r="X11614" s="146"/>
      <c r="Y11614" s="146"/>
      <c r="Z11614" s="199"/>
      <c r="AA11614" s="146"/>
      <c r="AB11614" s="148"/>
    </row>
    <row r="11615" spans="4:28" x14ac:dyDescent="0.2">
      <c r="D11615" s="144"/>
      <c r="G11615" s="147"/>
      <c r="X11615" s="146"/>
      <c r="Y11615" s="146"/>
      <c r="Z11615" s="199"/>
      <c r="AA11615" s="146"/>
      <c r="AB11615" s="148"/>
    </row>
    <row r="11616" spans="4:28" x14ac:dyDescent="0.2">
      <c r="D11616" s="144"/>
      <c r="G11616" s="147"/>
      <c r="X11616" s="146"/>
      <c r="Y11616" s="146"/>
      <c r="Z11616" s="199"/>
      <c r="AA11616" s="146"/>
      <c r="AB11616" s="148"/>
    </row>
    <row r="11617" spans="4:28" x14ac:dyDescent="0.2">
      <c r="D11617" s="144"/>
      <c r="G11617" s="147"/>
      <c r="X11617" s="146"/>
      <c r="Y11617" s="146"/>
      <c r="Z11617" s="199"/>
      <c r="AA11617" s="146"/>
      <c r="AB11617" s="148"/>
    </row>
    <row r="11618" spans="4:28" x14ac:dyDescent="0.2">
      <c r="D11618" s="144"/>
      <c r="G11618" s="147"/>
      <c r="X11618" s="146"/>
      <c r="Y11618" s="146"/>
      <c r="Z11618" s="199"/>
      <c r="AA11618" s="146"/>
      <c r="AB11618" s="148"/>
    </row>
    <row r="11619" spans="4:28" x14ac:dyDescent="0.2">
      <c r="D11619" s="144"/>
      <c r="G11619" s="147"/>
      <c r="X11619" s="146"/>
      <c r="Y11619" s="146"/>
      <c r="Z11619" s="199"/>
      <c r="AA11619" s="146"/>
      <c r="AB11619" s="148"/>
    </row>
    <row r="11620" spans="4:28" x14ac:dyDescent="0.2">
      <c r="D11620" s="144"/>
      <c r="G11620" s="147"/>
      <c r="X11620" s="146"/>
      <c r="Y11620" s="146"/>
      <c r="Z11620" s="199"/>
      <c r="AA11620" s="146"/>
      <c r="AB11620" s="148"/>
    </row>
    <row r="11621" spans="4:28" x14ac:dyDescent="0.2">
      <c r="D11621" s="144"/>
      <c r="G11621" s="147"/>
      <c r="X11621" s="146"/>
      <c r="Y11621" s="146"/>
      <c r="Z11621" s="199"/>
      <c r="AA11621" s="146"/>
      <c r="AB11621" s="148"/>
    </row>
    <row r="11622" spans="4:28" x14ac:dyDescent="0.2">
      <c r="D11622" s="144"/>
      <c r="G11622" s="147"/>
      <c r="X11622" s="146"/>
      <c r="Y11622" s="146"/>
      <c r="Z11622" s="199"/>
      <c r="AA11622" s="146"/>
      <c r="AB11622" s="148"/>
    </row>
    <row r="11623" spans="4:28" x14ac:dyDescent="0.2">
      <c r="D11623" s="144"/>
      <c r="G11623" s="147"/>
      <c r="X11623" s="146"/>
      <c r="Y11623" s="146"/>
      <c r="Z11623" s="199"/>
      <c r="AA11623" s="146"/>
      <c r="AB11623" s="148"/>
    </row>
    <row r="11624" spans="4:28" x14ac:dyDescent="0.2">
      <c r="D11624" s="144"/>
      <c r="G11624" s="147"/>
      <c r="X11624" s="146"/>
      <c r="Y11624" s="146"/>
      <c r="Z11624" s="199"/>
      <c r="AA11624" s="146"/>
      <c r="AB11624" s="148"/>
    </row>
    <row r="11625" spans="4:28" x14ac:dyDescent="0.2">
      <c r="D11625" s="144"/>
      <c r="G11625" s="147"/>
      <c r="X11625" s="146"/>
      <c r="Y11625" s="146"/>
      <c r="Z11625" s="199"/>
      <c r="AA11625" s="146"/>
      <c r="AB11625" s="148"/>
    </row>
    <row r="11626" spans="4:28" x14ac:dyDescent="0.2">
      <c r="D11626" s="144"/>
      <c r="G11626" s="147"/>
      <c r="X11626" s="146"/>
      <c r="Y11626" s="146"/>
      <c r="Z11626" s="199"/>
      <c r="AA11626" s="146"/>
      <c r="AB11626" s="148"/>
    </row>
    <row r="11627" spans="4:28" x14ac:dyDescent="0.2">
      <c r="D11627" s="144"/>
      <c r="G11627" s="147"/>
      <c r="X11627" s="146"/>
      <c r="Y11627" s="146"/>
      <c r="Z11627" s="199"/>
      <c r="AA11627" s="146"/>
      <c r="AB11627" s="148"/>
    </row>
    <row r="11628" spans="4:28" x14ac:dyDescent="0.2">
      <c r="D11628" s="144"/>
      <c r="G11628" s="147"/>
      <c r="X11628" s="146"/>
      <c r="Y11628" s="146"/>
      <c r="Z11628" s="199"/>
      <c r="AA11628" s="146"/>
      <c r="AB11628" s="148"/>
    </row>
    <row r="11629" spans="4:28" x14ac:dyDescent="0.2">
      <c r="D11629" s="144"/>
      <c r="G11629" s="147"/>
      <c r="X11629" s="146"/>
      <c r="Y11629" s="146"/>
      <c r="Z11629" s="199"/>
      <c r="AA11629" s="146"/>
      <c r="AB11629" s="148"/>
    </row>
    <row r="11630" spans="4:28" x14ac:dyDescent="0.2">
      <c r="D11630" s="144"/>
      <c r="G11630" s="147"/>
      <c r="X11630" s="146"/>
      <c r="Y11630" s="146"/>
      <c r="Z11630" s="199"/>
      <c r="AA11630" s="146"/>
      <c r="AB11630" s="148"/>
    </row>
    <row r="11631" spans="4:28" x14ac:dyDescent="0.2">
      <c r="D11631" s="144"/>
      <c r="G11631" s="147"/>
      <c r="X11631" s="146"/>
      <c r="Y11631" s="146"/>
      <c r="Z11631" s="199"/>
      <c r="AA11631" s="146"/>
      <c r="AB11631" s="148"/>
    </row>
    <row r="11632" spans="4:28" x14ac:dyDescent="0.2">
      <c r="D11632" s="144"/>
      <c r="G11632" s="147"/>
      <c r="X11632" s="146"/>
      <c r="Y11632" s="146"/>
      <c r="Z11632" s="199"/>
      <c r="AA11632" s="146"/>
      <c r="AB11632" s="148"/>
    </row>
    <row r="11633" spans="4:28" x14ac:dyDescent="0.2">
      <c r="D11633" s="144"/>
      <c r="G11633" s="147"/>
      <c r="X11633" s="146"/>
      <c r="Y11633" s="146"/>
      <c r="Z11633" s="199"/>
      <c r="AA11633" s="146"/>
      <c r="AB11633" s="148"/>
    </row>
    <row r="11634" spans="4:28" x14ac:dyDescent="0.2">
      <c r="D11634" s="144"/>
      <c r="G11634" s="147"/>
      <c r="X11634" s="146"/>
      <c r="Y11634" s="146"/>
      <c r="Z11634" s="199"/>
      <c r="AA11634" s="146"/>
      <c r="AB11634" s="148"/>
    </row>
    <row r="11635" spans="4:28" x14ac:dyDescent="0.2">
      <c r="D11635" s="144"/>
      <c r="G11635" s="147"/>
      <c r="X11635" s="146"/>
      <c r="Y11635" s="146"/>
      <c r="Z11635" s="199"/>
      <c r="AA11635" s="146"/>
      <c r="AB11635" s="148"/>
    </row>
    <row r="11636" spans="4:28" x14ac:dyDescent="0.2">
      <c r="D11636" s="144"/>
      <c r="G11636" s="147"/>
      <c r="X11636" s="146"/>
      <c r="Y11636" s="146"/>
      <c r="Z11636" s="199"/>
      <c r="AA11636" s="146"/>
      <c r="AB11636" s="148"/>
    </row>
    <row r="11637" spans="4:28" x14ac:dyDescent="0.2">
      <c r="D11637" s="144"/>
      <c r="G11637" s="147"/>
      <c r="X11637" s="146"/>
      <c r="Y11637" s="146"/>
      <c r="Z11637" s="199"/>
      <c r="AA11637" s="146"/>
      <c r="AB11637" s="148"/>
    </row>
    <row r="11638" spans="4:28" x14ac:dyDescent="0.2">
      <c r="D11638" s="144"/>
      <c r="G11638" s="147"/>
      <c r="X11638" s="146"/>
      <c r="Y11638" s="146"/>
      <c r="Z11638" s="199"/>
      <c r="AA11638" s="146"/>
      <c r="AB11638" s="148"/>
    </row>
    <row r="11639" spans="4:28" x14ac:dyDescent="0.2">
      <c r="D11639" s="144"/>
      <c r="G11639" s="147"/>
      <c r="X11639" s="146"/>
      <c r="Y11639" s="146"/>
      <c r="Z11639" s="199"/>
      <c r="AA11639" s="146"/>
      <c r="AB11639" s="148"/>
    </row>
    <row r="11640" spans="4:28" x14ac:dyDescent="0.2">
      <c r="D11640" s="144"/>
      <c r="G11640" s="147"/>
      <c r="X11640" s="146"/>
      <c r="Y11640" s="146"/>
      <c r="Z11640" s="199"/>
      <c r="AA11640" s="146"/>
      <c r="AB11640" s="148"/>
    </row>
    <row r="11641" spans="4:28" x14ac:dyDescent="0.2">
      <c r="D11641" s="144"/>
      <c r="G11641" s="147"/>
      <c r="X11641" s="146"/>
      <c r="Y11641" s="146"/>
      <c r="Z11641" s="199"/>
      <c r="AA11641" s="146"/>
      <c r="AB11641" s="148"/>
    </row>
    <row r="11642" spans="4:28" x14ac:dyDescent="0.2">
      <c r="D11642" s="144"/>
      <c r="G11642" s="147"/>
      <c r="X11642" s="146"/>
      <c r="Y11642" s="146"/>
      <c r="Z11642" s="199"/>
      <c r="AA11642" s="146"/>
      <c r="AB11642" s="148"/>
    </row>
    <row r="11643" spans="4:28" x14ac:dyDescent="0.2">
      <c r="D11643" s="144"/>
      <c r="G11643" s="147"/>
      <c r="X11643" s="146"/>
      <c r="Y11643" s="146"/>
      <c r="Z11643" s="199"/>
      <c r="AA11643" s="146"/>
      <c r="AB11643" s="148"/>
    </row>
    <row r="11644" spans="4:28" x14ac:dyDescent="0.2">
      <c r="D11644" s="144"/>
      <c r="G11644" s="147"/>
      <c r="X11644" s="146"/>
      <c r="Y11644" s="146"/>
      <c r="Z11644" s="199"/>
      <c r="AA11644" s="146"/>
      <c r="AB11644" s="148"/>
    </row>
    <row r="11645" spans="4:28" x14ac:dyDescent="0.2">
      <c r="D11645" s="144"/>
      <c r="G11645" s="147"/>
      <c r="X11645" s="146"/>
      <c r="Y11645" s="146"/>
      <c r="Z11645" s="199"/>
      <c r="AA11645" s="146"/>
      <c r="AB11645" s="148"/>
    </row>
    <row r="11646" spans="4:28" x14ac:dyDescent="0.2">
      <c r="D11646" s="144"/>
      <c r="G11646" s="147"/>
      <c r="X11646" s="146"/>
      <c r="Y11646" s="146"/>
      <c r="Z11646" s="199"/>
      <c r="AA11646" s="146"/>
      <c r="AB11646" s="148"/>
    </row>
    <row r="11647" spans="4:28" x14ac:dyDescent="0.2">
      <c r="D11647" s="144"/>
      <c r="G11647" s="147"/>
      <c r="X11647" s="146"/>
      <c r="Y11647" s="146"/>
      <c r="Z11647" s="199"/>
      <c r="AA11647" s="146"/>
      <c r="AB11647" s="148"/>
    </row>
    <row r="11648" spans="4:28" x14ac:dyDescent="0.2">
      <c r="D11648" s="144"/>
      <c r="G11648" s="147"/>
      <c r="X11648" s="146"/>
      <c r="Y11648" s="146"/>
      <c r="Z11648" s="199"/>
      <c r="AA11648" s="146"/>
      <c r="AB11648" s="148"/>
    </row>
    <row r="11649" spans="4:28" x14ac:dyDescent="0.2">
      <c r="D11649" s="144"/>
      <c r="G11649" s="147"/>
      <c r="X11649" s="146"/>
      <c r="Y11649" s="146"/>
      <c r="Z11649" s="199"/>
      <c r="AA11649" s="146"/>
      <c r="AB11649" s="148"/>
    </row>
    <row r="11650" spans="4:28" x14ac:dyDescent="0.2">
      <c r="D11650" s="144"/>
      <c r="G11650" s="147"/>
      <c r="X11650" s="146"/>
      <c r="Y11650" s="146"/>
      <c r="Z11650" s="199"/>
      <c r="AA11650" s="146"/>
      <c r="AB11650" s="148"/>
    </row>
    <row r="11651" spans="4:28" x14ac:dyDescent="0.2">
      <c r="D11651" s="144"/>
      <c r="G11651" s="147"/>
      <c r="X11651" s="146"/>
      <c r="Y11651" s="146"/>
      <c r="Z11651" s="199"/>
      <c r="AA11651" s="146"/>
      <c r="AB11651" s="148"/>
    </row>
    <row r="11652" spans="4:28" x14ac:dyDescent="0.2">
      <c r="D11652" s="144"/>
      <c r="G11652" s="147"/>
      <c r="X11652" s="146"/>
      <c r="Y11652" s="146"/>
      <c r="Z11652" s="199"/>
      <c r="AA11652" s="146"/>
      <c r="AB11652" s="148"/>
    </row>
    <row r="11653" spans="4:28" x14ac:dyDescent="0.2">
      <c r="D11653" s="144"/>
      <c r="G11653" s="147"/>
      <c r="X11653" s="146"/>
      <c r="Y11653" s="146"/>
      <c r="Z11653" s="199"/>
      <c r="AA11653" s="146"/>
      <c r="AB11653" s="148"/>
    </row>
    <row r="11654" spans="4:28" x14ac:dyDescent="0.2">
      <c r="D11654" s="144"/>
      <c r="G11654" s="147"/>
      <c r="X11654" s="146"/>
      <c r="Y11654" s="146"/>
      <c r="Z11654" s="199"/>
      <c r="AA11654" s="146"/>
      <c r="AB11654" s="148"/>
    </row>
    <row r="11655" spans="4:28" x14ac:dyDescent="0.2">
      <c r="D11655" s="144"/>
      <c r="G11655" s="147"/>
      <c r="X11655" s="146"/>
      <c r="Y11655" s="146"/>
      <c r="Z11655" s="199"/>
      <c r="AA11655" s="146"/>
      <c r="AB11655" s="148"/>
    </row>
    <row r="11656" spans="4:28" x14ac:dyDescent="0.2">
      <c r="D11656" s="144"/>
      <c r="G11656" s="147"/>
      <c r="X11656" s="146"/>
      <c r="Y11656" s="146"/>
      <c r="Z11656" s="199"/>
      <c r="AA11656" s="146"/>
      <c r="AB11656" s="148"/>
    </row>
    <row r="11657" spans="4:28" x14ac:dyDescent="0.2">
      <c r="D11657" s="144"/>
      <c r="G11657" s="147"/>
      <c r="X11657" s="146"/>
      <c r="Y11657" s="146"/>
      <c r="Z11657" s="199"/>
      <c r="AA11657" s="146"/>
      <c r="AB11657" s="148"/>
    </row>
    <row r="11658" spans="4:28" x14ac:dyDescent="0.2">
      <c r="D11658" s="144"/>
      <c r="G11658" s="147"/>
      <c r="X11658" s="146"/>
      <c r="Y11658" s="146"/>
      <c r="Z11658" s="199"/>
      <c r="AA11658" s="146"/>
      <c r="AB11658" s="148"/>
    </row>
    <row r="11659" spans="4:28" x14ac:dyDescent="0.2">
      <c r="D11659" s="144"/>
      <c r="G11659" s="147"/>
      <c r="X11659" s="146"/>
      <c r="Y11659" s="146"/>
      <c r="Z11659" s="199"/>
      <c r="AA11659" s="146"/>
      <c r="AB11659" s="148"/>
    </row>
    <row r="11660" spans="4:28" x14ac:dyDescent="0.2">
      <c r="D11660" s="144"/>
      <c r="G11660" s="147"/>
      <c r="X11660" s="146"/>
      <c r="Y11660" s="146"/>
      <c r="Z11660" s="199"/>
      <c r="AA11660" s="146"/>
      <c r="AB11660" s="148"/>
    </row>
    <row r="11661" spans="4:28" x14ac:dyDescent="0.2">
      <c r="D11661" s="144"/>
      <c r="G11661" s="147"/>
      <c r="X11661" s="146"/>
      <c r="Y11661" s="146"/>
      <c r="Z11661" s="199"/>
      <c r="AA11661" s="146"/>
      <c r="AB11661" s="148"/>
    </row>
    <row r="11662" spans="4:28" x14ac:dyDescent="0.2">
      <c r="D11662" s="144"/>
      <c r="G11662" s="147"/>
      <c r="X11662" s="146"/>
      <c r="Y11662" s="146"/>
      <c r="Z11662" s="199"/>
      <c r="AA11662" s="146"/>
      <c r="AB11662" s="148"/>
    </row>
    <row r="11663" spans="4:28" x14ac:dyDescent="0.2">
      <c r="D11663" s="144"/>
      <c r="G11663" s="147"/>
      <c r="X11663" s="146"/>
      <c r="Y11663" s="146"/>
      <c r="Z11663" s="199"/>
      <c r="AA11663" s="146"/>
      <c r="AB11663" s="148"/>
    </row>
    <row r="11664" spans="4:28" x14ac:dyDescent="0.2">
      <c r="D11664" s="144"/>
      <c r="G11664" s="147"/>
      <c r="X11664" s="146"/>
      <c r="Y11664" s="146"/>
      <c r="Z11664" s="199"/>
      <c r="AA11664" s="146"/>
      <c r="AB11664" s="148"/>
    </row>
    <row r="11665" spans="4:28" x14ac:dyDescent="0.2">
      <c r="D11665" s="144"/>
      <c r="G11665" s="147"/>
      <c r="X11665" s="146"/>
      <c r="Y11665" s="146"/>
      <c r="Z11665" s="199"/>
      <c r="AA11665" s="146"/>
      <c r="AB11665" s="148"/>
    </row>
    <row r="11666" spans="4:28" x14ac:dyDescent="0.2">
      <c r="D11666" s="144"/>
      <c r="G11666" s="147"/>
      <c r="X11666" s="146"/>
      <c r="Y11666" s="146"/>
      <c r="Z11666" s="199"/>
      <c r="AA11666" s="146"/>
      <c r="AB11666" s="148"/>
    </row>
    <row r="11667" spans="4:28" x14ac:dyDescent="0.2">
      <c r="D11667" s="144"/>
      <c r="G11667" s="147"/>
      <c r="X11667" s="146"/>
      <c r="Y11667" s="146"/>
      <c r="Z11667" s="199"/>
      <c r="AA11667" s="146"/>
      <c r="AB11667" s="148"/>
    </row>
    <row r="11668" spans="4:28" x14ac:dyDescent="0.2">
      <c r="D11668" s="144"/>
      <c r="G11668" s="147"/>
      <c r="X11668" s="146"/>
      <c r="Y11668" s="146"/>
      <c r="Z11668" s="199"/>
      <c r="AA11668" s="146"/>
      <c r="AB11668" s="148"/>
    </row>
    <row r="11669" spans="4:28" x14ac:dyDescent="0.2">
      <c r="D11669" s="144"/>
      <c r="G11669" s="147"/>
      <c r="X11669" s="146"/>
      <c r="Y11669" s="146"/>
      <c r="Z11669" s="199"/>
      <c r="AA11669" s="146"/>
      <c r="AB11669" s="148"/>
    </row>
    <row r="11670" spans="4:28" x14ac:dyDescent="0.2">
      <c r="D11670" s="144"/>
      <c r="G11670" s="147"/>
      <c r="X11670" s="146"/>
      <c r="Y11670" s="146"/>
      <c r="Z11670" s="199"/>
      <c r="AA11670" s="146"/>
      <c r="AB11670" s="148"/>
    </row>
    <row r="11671" spans="4:28" x14ac:dyDescent="0.2">
      <c r="D11671" s="144"/>
      <c r="G11671" s="147"/>
      <c r="X11671" s="146"/>
      <c r="Y11671" s="146"/>
      <c r="Z11671" s="199"/>
      <c r="AA11671" s="146"/>
      <c r="AB11671" s="148"/>
    </row>
    <row r="11672" spans="4:28" x14ac:dyDescent="0.2">
      <c r="D11672" s="144"/>
      <c r="G11672" s="147"/>
      <c r="X11672" s="146"/>
      <c r="Y11672" s="146"/>
      <c r="Z11672" s="199"/>
      <c r="AA11672" s="146"/>
      <c r="AB11672" s="148"/>
    </row>
    <row r="11673" spans="4:28" x14ac:dyDescent="0.2">
      <c r="D11673" s="144"/>
      <c r="G11673" s="147"/>
      <c r="X11673" s="146"/>
      <c r="Y11673" s="146"/>
      <c r="Z11673" s="199"/>
      <c r="AA11673" s="146"/>
      <c r="AB11673" s="148"/>
    </row>
    <row r="11674" spans="4:28" x14ac:dyDescent="0.2">
      <c r="D11674" s="144"/>
      <c r="G11674" s="147"/>
      <c r="X11674" s="146"/>
      <c r="Y11674" s="146"/>
      <c r="Z11674" s="199"/>
      <c r="AA11674" s="146"/>
      <c r="AB11674" s="148"/>
    </row>
    <row r="11675" spans="4:28" x14ac:dyDescent="0.2">
      <c r="D11675" s="144"/>
      <c r="G11675" s="147"/>
      <c r="X11675" s="146"/>
      <c r="Y11675" s="146"/>
      <c r="Z11675" s="199"/>
      <c r="AA11675" s="146"/>
      <c r="AB11675" s="148"/>
    </row>
    <row r="11676" spans="4:28" x14ac:dyDescent="0.2">
      <c r="D11676" s="144"/>
      <c r="G11676" s="147"/>
      <c r="X11676" s="146"/>
      <c r="Y11676" s="146"/>
      <c r="Z11676" s="199"/>
      <c r="AA11676" s="146"/>
      <c r="AB11676" s="148"/>
    </row>
    <row r="11677" spans="4:28" x14ac:dyDescent="0.2">
      <c r="D11677" s="144"/>
      <c r="G11677" s="147"/>
      <c r="X11677" s="146"/>
      <c r="Y11677" s="146"/>
      <c r="Z11677" s="199"/>
      <c r="AA11677" s="146"/>
      <c r="AB11677" s="148"/>
    </row>
    <row r="11678" spans="4:28" x14ac:dyDescent="0.2">
      <c r="D11678" s="144"/>
      <c r="G11678" s="147"/>
      <c r="X11678" s="146"/>
      <c r="Y11678" s="146"/>
      <c r="Z11678" s="199"/>
      <c r="AA11678" s="146"/>
      <c r="AB11678" s="148"/>
    </row>
    <row r="11679" spans="4:28" x14ac:dyDescent="0.2">
      <c r="D11679" s="144"/>
      <c r="G11679" s="147"/>
      <c r="X11679" s="146"/>
      <c r="Y11679" s="146"/>
      <c r="Z11679" s="199"/>
      <c r="AA11679" s="146"/>
      <c r="AB11679" s="148"/>
    </row>
    <row r="11680" spans="4:28" x14ac:dyDescent="0.2">
      <c r="D11680" s="144"/>
      <c r="G11680" s="147"/>
      <c r="X11680" s="146"/>
      <c r="Y11680" s="146"/>
      <c r="Z11680" s="199"/>
      <c r="AA11680" s="146"/>
      <c r="AB11680" s="148"/>
    </row>
    <row r="11681" spans="4:28" x14ac:dyDescent="0.2">
      <c r="D11681" s="144"/>
      <c r="G11681" s="147"/>
      <c r="X11681" s="146"/>
      <c r="Y11681" s="146"/>
      <c r="Z11681" s="199"/>
      <c r="AA11681" s="146"/>
      <c r="AB11681" s="148"/>
    </row>
    <row r="11682" spans="4:28" x14ac:dyDescent="0.2">
      <c r="D11682" s="144"/>
      <c r="G11682" s="147"/>
      <c r="X11682" s="146"/>
      <c r="Y11682" s="146"/>
      <c r="Z11682" s="199"/>
      <c r="AA11682" s="146"/>
      <c r="AB11682" s="148"/>
    </row>
    <row r="11683" spans="4:28" x14ac:dyDescent="0.2">
      <c r="D11683" s="144"/>
      <c r="G11683" s="147"/>
      <c r="X11683" s="146"/>
      <c r="Y11683" s="146"/>
      <c r="Z11683" s="199"/>
      <c r="AA11683" s="146"/>
      <c r="AB11683" s="148"/>
    </row>
    <row r="11684" spans="4:28" x14ac:dyDescent="0.2">
      <c r="D11684" s="144"/>
      <c r="G11684" s="147"/>
      <c r="X11684" s="146"/>
      <c r="Y11684" s="146"/>
      <c r="Z11684" s="199"/>
      <c r="AA11684" s="146"/>
      <c r="AB11684" s="148"/>
    </row>
    <row r="11685" spans="4:28" x14ac:dyDescent="0.2">
      <c r="D11685" s="144"/>
      <c r="G11685" s="147"/>
      <c r="X11685" s="146"/>
      <c r="Y11685" s="146"/>
      <c r="Z11685" s="199"/>
      <c r="AA11685" s="146"/>
      <c r="AB11685" s="148"/>
    </row>
    <row r="11686" spans="4:28" x14ac:dyDescent="0.2">
      <c r="D11686" s="144"/>
      <c r="G11686" s="147"/>
      <c r="X11686" s="146"/>
      <c r="Y11686" s="146"/>
      <c r="Z11686" s="199"/>
      <c r="AA11686" s="146"/>
      <c r="AB11686" s="148"/>
    </row>
    <row r="11687" spans="4:28" x14ac:dyDescent="0.2">
      <c r="D11687" s="144"/>
      <c r="G11687" s="147"/>
      <c r="X11687" s="146"/>
      <c r="Y11687" s="146"/>
      <c r="Z11687" s="199"/>
      <c r="AA11687" s="146"/>
      <c r="AB11687" s="148"/>
    </row>
    <row r="11688" spans="4:28" x14ac:dyDescent="0.2">
      <c r="D11688" s="144"/>
      <c r="G11688" s="147"/>
      <c r="X11688" s="146"/>
      <c r="Y11688" s="146"/>
      <c r="Z11688" s="199"/>
      <c r="AA11688" s="146"/>
      <c r="AB11688" s="148"/>
    </row>
    <row r="11689" spans="4:28" x14ac:dyDescent="0.2">
      <c r="D11689" s="144"/>
      <c r="G11689" s="147"/>
      <c r="X11689" s="146"/>
      <c r="Y11689" s="146"/>
      <c r="Z11689" s="199"/>
      <c r="AA11689" s="146"/>
      <c r="AB11689" s="148"/>
    </row>
    <row r="11690" spans="4:28" x14ac:dyDescent="0.2">
      <c r="D11690" s="144"/>
      <c r="G11690" s="147"/>
      <c r="X11690" s="146"/>
      <c r="Y11690" s="146"/>
      <c r="Z11690" s="199"/>
      <c r="AA11690" s="146"/>
      <c r="AB11690" s="148"/>
    </row>
    <row r="11691" spans="4:28" x14ac:dyDescent="0.2">
      <c r="D11691" s="144"/>
      <c r="G11691" s="147"/>
      <c r="X11691" s="146"/>
      <c r="Y11691" s="146"/>
      <c r="Z11691" s="199"/>
      <c r="AA11691" s="146"/>
      <c r="AB11691" s="148"/>
    </row>
    <row r="11692" spans="4:28" x14ac:dyDescent="0.2">
      <c r="D11692" s="144"/>
      <c r="G11692" s="147"/>
      <c r="X11692" s="146"/>
      <c r="Y11692" s="146"/>
      <c r="Z11692" s="199"/>
      <c r="AA11692" s="146"/>
      <c r="AB11692" s="148"/>
    </row>
    <row r="11693" spans="4:28" x14ac:dyDescent="0.2">
      <c r="D11693" s="144"/>
      <c r="G11693" s="147"/>
      <c r="X11693" s="146"/>
      <c r="Y11693" s="146"/>
      <c r="Z11693" s="199"/>
      <c r="AA11693" s="146"/>
      <c r="AB11693" s="148"/>
    </row>
    <row r="11694" spans="4:28" x14ac:dyDescent="0.2">
      <c r="D11694" s="144"/>
      <c r="G11694" s="147"/>
      <c r="X11694" s="146"/>
      <c r="Y11694" s="146"/>
      <c r="Z11694" s="199"/>
      <c r="AA11694" s="146"/>
      <c r="AB11694" s="148"/>
    </row>
    <row r="11695" spans="4:28" x14ac:dyDescent="0.2">
      <c r="D11695" s="144"/>
      <c r="G11695" s="147"/>
      <c r="X11695" s="146"/>
      <c r="Y11695" s="146"/>
      <c r="Z11695" s="199"/>
      <c r="AA11695" s="146"/>
      <c r="AB11695" s="148"/>
    </row>
    <row r="11696" spans="4:28" x14ac:dyDescent="0.2">
      <c r="D11696" s="144"/>
      <c r="G11696" s="147"/>
      <c r="X11696" s="146"/>
      <c r="Y11696" s="146"/>
      <c r="Z11696" s="199"/>
      <c r="AA11696" s="146"/>
      <c r="AB11696" s="148"/>
    </row>
    <row r="11697" spans="4:28" x14ac:dyDescent="0.2">
      <c r="D11697" s="144"/>
      <c r="G11697" s="147"/>
      <c r="X11697" s="146"/>
      <c r="Y11697" s="146"/>
      <c r="Z11697" s="199"/>
      <c r="AA11697" s="146"/>
      <c r="AB11697" s="148"/>
    </row>
    <row r="11698" spans="4:28" x14ac:dyDescent="0.2">
      <c r="D11698" s="144"/>
      <c r="G11698" s="147"/>
      <c r="X11698" s="146"/>
      <c r="Y11698" s="146"/>
      <c r="Z11698" s="199"/>
      <c r="AA11698" s="146"/>
      <c r="AB11698" s="148"/>
    </row>
    <row r="11699" spans="4:28" x14ac:dyDescent="0.2">
      <c r="D11699" s="144"/>
      <c r="G11699" s="147"/>
      <c r="X11699" s="146"/>
      <c r="Y11699" s="146"/>
      <c r="Z11699" s="199"/>
      <c r="AA11699" s="146"/>
      <c r="AB11699" s="148"/>
    </row>
    <row r="11700" spans="4:28" x14ac:dyDescent="0.2">
      <c r="D11700" s="144"/>
      <c r="G11700" s="147"/>
      <c r="X11700" s="146"/>
      <c r="Y11700" s="146"/>
      <c r="Z11700" s="199"/>
      <c r="AA11700" s="146"/>
      <c r="AB11700" s="148"/>
    </row>
    <row r="11701" spans="4:28" x14ac:dyDescent="0.2">
      <c r="D11701" s="144"/>
      <c r="G11701" s="147"/>
      <c r="X11701" s="146"/>
      <c r="Y11701" s="146"/>
      <c r="Z11701" s="199"/>
      <c r="AA11701" s="146"/>
      <c r="AB11701" s="148"/>
    </row>
    <row r="11702" spans="4:28" x14ac:dyDescent="0.2">
      <c r="D11702" s="144"/>
      <c r="G11702" s="147"/>
      <c r="X11702" s="146"/>
      <c r="Y11702" s="146"/>
      <c r="Z11702" s="199"/>
      <c r="AA11702" s="146"/>
      <c r="AB11702" s="148"/>
    </row>
    <row r="11703" spans="4:28" x14ac:dyDescent="0.2">
      <c r="D11703" s="144"/>
      <c r="G11703" s="147"/>
      <c r="X11703" s="146"/>
      <c r="Y11703" s="146"/>
      <c r="Z11703" s="199"/>
      <c r="AA11703" s="146"/>
      <c r="AB11703" s="148"/>
    </row>
    <row r="11704" spans="4:28" x14ac:dyDescent="0.2">
      <c r="D11704" s="144"/>
      <c r="G11704" s="147"/>
      <c r="X11704" s="146"/>
      <c r="Y11704" s="146"/>
      <c r="Z11704" s="199"/>
      <c r="AA11704" s="146"/>
      <c r="AB11704" s="148"/>
    </row>
    <row r="11705" spans="4:28" x14ac:dyDescent="0.2">
      <c r="D11705" s="144"/>
      <c r="G11705" s="147"/>
      <c r="X11705" s="146"/>
      <c r="Y11705" s="146"/>
      <c r="Z11705" s="199"/>
      <c r="AA11705" s="146"/>
      <c r="AB11705" s="148"/>
    </row>
    <row r="11706" spans="4:28" x14ac:dyDescent="0.2">
      <c r="D11706" s="144"/>
      <c r="G11706" s="147"/>
      <c r="X11706" s="146"/>
      <c r="Y11706" s="146"/>
      <c r="Z11706" s="199"/>
      <c r="AA11706" s="146"/>
      <c r="AB11706" s="148"/>
    </row>
    <row r="11707" spans="4:28" x14ac:dyDescent="0.2">
      <c r="D11707" s="144"/>
      <c r="G11707" s="147"/>
      <c r="X11707" s="146"/>
      <c r="Y11707" s="146"/>
      <c r="Z11707" s="199"/>
      <c r="AA11707" s="146"/>
      <c r="AB11707" s="148"/>
    </row>
    <row r="11708" spans="4:28" x14ac:dyDescent="0.2">
      <c r="D11708" s="144"/>
      <c r="G11708" s="147"/>
      <c r="X11708" s="146"/>
      <c r="Y11708" s="146"/>
      <c r="Z11708" s="199"/>
      <c r="AA11708" s="146"/>
      <c r="AB11708" s="148"/>
    </row>
    <row r="11709" spans="4:28" x14ac:dyDescent="0.2">
      <c r="D11709" s="144"/>
      <c r="G11709" s="147"/>
      <c r="X11709" s="146"/>
      <c r="Y11709" s="146"/>
      <c r="Z11709" s="199"/>
      <c r="AA11709" s="146"/>
      <c r="AB11709" s="148"/>
    </row>
    <row r="11710" spans="4:28" x14ac:dyDescent="0.2">
      <c r="D11710" s="144"/>
      <c r="G11710" s="147"/>
      <c r="X11710" s="146"/>
      <c r="Y11710" s="146"/>
      <c r="Z11710" s="199"/>
      <c r="AA11710" s="146"/>
      <c r="AB11710" s="148"/>
    </row>
    <row r="11711" spans="4:28" x14ac:dyDescent="0.2">
      <c r="D11711" s="144"/>
      <c r="G11711" s="147"/>
      <c r="X11711" s="146"/>
      <c r="Y11711" s="146"/>
      <c r="Z11711" s="199"/>
      <c r="AA11711" s="146"/>
      <c r="AB11711" s="148"/>
    </row>
    <row r="11712" spans="4:28" x14ac:dyDescent="0.2">
      <c r="D11712" s="144"/>
      <c r="G11712" s="147"/>
      <c r="X11712" s="146"/>
      <c r="Y11712" s="146"/>
      <c r="Z11712" s="199"/>
      <c r="AA11712" s="146"/>
      <c r="AB11712" s="148"/>
    </row>
    <row r="11713" spans="4:28" x14ac:dyDescent="0.2">
      <c r="D11713" s="144"/>
      <c r="G11713" s="147"/>
      <c r="X11713" s="146"/>
      <c r="Y11713" s="146"/>
      <c r="Z11713" s="199"/>
      <c r="AA11713" s="146"/>
      <c r="AB11713" s="148"/>
    </row>
    <row r="11714" spans="4:28" x14ac:dyDescent="0.2">
      <c r="D11714" s="144"/>
      <c r="G11714" s="147"/>
      <c r="X11714" s="146"/>
      <c r="Y11714" s="146"/>
      <c r="Z11714" s="199"/>
      <c r="AA11714" s="146"/>
      <c r="AB11714" s="148"/>
    </row>
    <row r="11715" spans="4:28" x14ac:dyDescent="0.2">
      <c r="D11715" s="144"/>
      <c r="G11715" s="147"/>
      <c r="X11715" s="146"/>
      <c r="Y11715" s="146"/>
      <c r="Z11715" s="199"/>
      <c r="AA11715" s="146"/>
      <c r="AB11715" s="148"/>
    </row>
    <row r="11716" spans="4:28" x14ac:dyDescent="0.2">
      <c r="D11716" s="144"/>
      <c r="G11716" s="147"/>
      <c r="X11716" s="146"/>
      <c r="Y11716" s="146"/>
      <c r="Z11716" s="199"/>
      <c r="AA11716" s="146"/>
      <c r="AB11716" s="148"/>
    </row>
    <row r="11717" spans="4:28" x14ac:dyDescent="0.2">
      <c r="D11717" s="144"/>
      <c r="G11717" s="147"/>
      <c r="X11717" s="146"/>
      <c r="Y11717" s="146"/>
      <c r="Z11717" s="199"/>
      <c r="AA11717" s="146"/>
      <c r="AB11717" s="148"/>
    </row>
    <row r="11718" spans="4:28" x14ac:dyDescent="0.2">
      <c r="D11718" s="144"/>
      <c r="G11718" s="147"/>
      <c r="X11718" s="146"/>
      <c r="Y11718" s="146"/>
      <c r="Z11718" s="199"/>
      <c r="AA11718" s="146"/>
      <c r="AB11718" s="148"/>
    </row>
    <row r="11719" spans="4:28" x14ac:dyDescent="0.2">
      <c r="D11719" s="144"/>
      <c r="G11719" s="147"/>
      <c r="X11719" s="146"/>
      <c r="Y11719" s="146"/>
      <c r="Z11719" s="199"/>
      <c r="AA11719" s="146"/>
      <c r="AB11719" s="148"/>
    </row>
    <row r="11720" spans="4:28" x14ac:dyDescent="0.2">
      <c r="D11720" s="144"/>
      <c r="G11720" s="147"/>
      <c r="X11720" s="146"/>
      <c r="Y11720" s="146"/>
      <c r="Z11720" s="199"/>
      <c r="AA11720" s="146"/>
      <c r="AB11720" s="148"/>
    </row>
    <row r="11721" spans="4:28" x14ac:dyDescent="0.2">
      <c r="D11721" s="144"/>
      <c r="G11721" s="147"/>
      <c r="X11721" s="146"/>
      <c r="Y11721" s="146"/>
      <c r="Z11721" s="199"/>
      <c r="AA11721" s="146"/>
      <c r="AB11721" s="148"/>
    </row>
    <row r="11722" spans="4:28" x14ac:dyDescent="0.2">
      <c r="D11722" s="144"/>
      <c r="G11722" s="147"/>
      <c r="X11722" s="146"/>
      <c r="Y11722" s="146"/>
      <c r="Z11722" s="199"/>
      <c r="AA11722" s="146"/>
      <c r="AB11722" s="148"/>
    </row>
    <row r="11723" spans="4:28" x14ac:dyDescent="0.2">
      <c r="D11723" s="144"/>
      <c r="G11723" s="147"/>
      <c r="X11723" s="146"/>
      <c r="Y11723" s="146"/>
      <c r="Z11723" s="199"/>
      <c r="AA11723" s="146"/>
      <c r="AB11723" s="148"/>
    </row>
    <row r="11724" spans="4:28" x14ac:dyDescent="0.2">
      <c r="D11724" s="144"/>
      <c r="G11724" s="147"/>
      <c r="X11724" s="146"/>
      <c r="Y11724" s="146"/>
      <c r="Z11724" s="199"/>
      <c r="AA11724" s="146"/>
      <c r="AB11724" s="148"/>
    </row>
    <row r="11725" spans="4:28" x14ac:dyDescent="0.2">
      <c r="D11725" s="144"/>
      <c r="G11725" s="147"/>
      <c r="X11725" s="146"/>
      <c r="Y11725" s="146"/>
      <c r="Z11725" s="199"/>
      <c r="AA11725" s="146"/>
      <c r="AB11725" s="148"/>
    </row>
    <row r="11726" spans="4:28" x14ac:dyDescent="0.2">
      <c r="D11726" s="144"/>
      <c r="G11726" s="147"/>
      <c r="X11726" s="146"/>
      <c r="Y11726" s="146"/>
      <c r="Z11726" s="199"/>
      <c r="AA11726" s="146"/>
      <c r="AB11726" s="148"/>
    </row>
    <row r="11727" spans="4:28" x14ac:dyDescent="0.2">
      <c r="D11727" s="144"/>
      <c r="G11727" s="147"/>
      <c r="X11727" s="146"/>
      <c r="Y11727" s="146"/>
      <c r="Z11727" s="199"/>
      <c r="AA11727" s="146"/>
      <c r="AB11727" s="148"/>
    </row>
    <row r="11728" spans="4:28" x14ac:dyDescent="0.2">
      <c r="D11728" s="144"/>
      <c r="G11728" s="147"/>
      <c r="X11728" s="146"/>
      <c r="Y11728" s="146"/>
      <c r="Z11728" s="199"/>
      <c r="AA11728" s="146"/>
      <c r="AB11728" s="148"/>
    </row>
    <row r="11729" spans="4:28" x14ac:dyDescent="0.2">
      <c r="D11729" s="144"/>
      <c r="G11729" s="147"/>
      <c r="X11729" s="146"/>
      <c r="Y11729" s="146"/>
      <c r="Z11729" s="199"/>
      <c r="AA11729" s="146"/>
      <c r="AB11729" s="148"/>
    </row>
    <row r="11730" spans="4:28" x14ac:dyDescent="0.2">
      <c r="D11730" s="144"/>
      <c r="G11730" s="147"/>
      <c r="X11730" s="146"/>
      <c r="Y11730" s="146"/>
      <c r="Z11730" s="199"/>
      <c r="AA11730" s="146"/>
      <c r="AB11730" s="148"/>
    </row>
    <row r="11731" spans="4:28" x14ac:dyDescent="0.2">
      <c r="D11731" s="144"/>
      <c r="G11731" s="147"/>
      <c r="X11731" s="146"/>
      <c r="Y11731" s="146"/>
      <c r="Z11731" s="199"/>
      <c r="AA11731" s="146"/>
      <c r="AB11731" s="148"/>
    </row>
    <row r="11732" spans="4:28" x14ac:dyDescent="0.2">
      <c r="D11732" s="144"/>
      <c r="G11732" s="147"/>
      <c r="X11732" s="146"/>
      <c r="Y11732" s="146"/>
      <c r="Z11732" s="199"/>
      <c r="AA11732" s="146"/>
      <c r="AB11732" s="148"/>
    </row>
    <row r="11733" spans="4:28" x14ac:dyDescent="0.2">
      <c r="D11733" s="144"/>
      <c r="G11733" s="147"/>
      <c r="X11733" s="146"/>
      <c r="Y11733" s="146"/>
      <c r="Z11733" s="199"/>
      <c r="AA11733" s="146"/>
      <c r="AB11733" s="148"/>
    </row>
    <row r="11734" spans="4:28" x14ac:dyDescent="0.2">
      <c r="D11734" s="144"/>
      <c r="G11734" s="147"/>
      <c r="X11734" s="146"/>
      <c r="Y11734" s="146"/>
      <c r="Z11734" s="199"/>
      <c r="AA11734" s="146"/>
      <c r="AB11734" s="148"/>
    </row>
    <row r="11735" spans="4:28" x14ac:dyDescent="0.2">
      <c r="D11735" s="144"/>
      <c r="G11735" s="147"/>
      <c r="X11735" s="146"/>
      <c r="Y11735" s="146"/>
      <c r="Z11735" s="199"/>
      <c r="AA11735" s="146"/>
      <c r="AB11735" s="148"/>
    </row>
    <row r="11736" spans="4:28" x14ac:dyDescent="0.2">
      <c r="D11736" s="144"/>
      <c r="G11736" s="147"/>
      <c r="X11736" s="146"/>
      <c r="Y11736" s="146"/>
      <c r="Z11736" s="199"/>
      <c r="AA11736" s="146"/>
      <c r="AB11736" s="148"/>
    </row>
    <row r="11737" spans="4:28" x14ac:dyDescent="0.2">
      <c r="D11737" s="144"/>
      <c r="G11737" s="147"/>
      <c r="X11737" s="146"/>
      <c r="Y11737" s="146"/>
      <c r="Z11737" s="199"/>
      <c r="AA11737" s="146"/>
      <c r="AB11737" s="148"/>
    </row>
    <row r="11738" spans="4:28" x14ac:dyDescent="0.2">
      <c r="D11738" s="144"/>
      <c r="G11738" s="147"/>
      <c r="X11738" s="146"/>
      <c r="Y11738" s="146"/>
      <c r="Z11738" s="199"/>
      <c r="AA11738" s="146"/>
      <c r="AB11738" s="148"/>
    </row>
    <row r="11739" spans="4:28" x14ac:dyDescent="0.2">
      <c r="D11739" s="144"/>
      <c r="G11739" s="147"/>
      <c r="X11739" s="146"/>
      <c r="Y11739" s="146"/>
      <c r="Z11739" s="199"/>
      <c r="AA11739" s="146"/>
      <c r="AB11739" s="148"/>
    </row>
    <row r="11740" spans="4:28" x14ac:dyDescent="0.2">
      <c r="D11740" s="144"/>
      <c r="G11740" s="147"/>
      <c r="X11740" s="146"/>
      <c r="Y11740" s="146"/>
      <c r="Z11740" s="199"/>
      <c r="AA11740" s="146"/>
      <c r="AB11740" s="148"/>
    </row>
    <row r="11741" spans="4:28" x14ac:dyDescent="0.2">
      <c r="D11741" s="144"/>
      <c r="G11741" s="147"/>
      <c r="X11741" s="146"/>
      <c r="Y11741" s="146"/>
      <c r="Z11741" s="199"/>
      <c r="AA11741" s="146"/>
      <c r="AB11741" s="148"/>
    </row>
    <row r="11742" spans="4:28" x14ac:dyDescent="0.2">
      <c r="D11742" s="144"/>
      <c r="G11742" s="147"/>
      <c r="X11742" s="146"/>
      <c r="Y11742" s="146"/>
      <c r="Z11742" s="199"/>
      <c r="AA11742" s="146"/>
      <c r="AB11742" s="148"/>
    </row>
    <row r="11743" spans="4:28" x14ac:dyDescent="0.2">
      <c r="D11743" s="144"/>
      <c r="G11743" s="147"/>
      <c r="X11743" s="146"/>
      <c r="Y11743" s="146"/>
      <c r="Z11743" s="199"/>
      <c r="AA11743" s="146"/>
      <c r="AB11743" s="148"/>
    </row>
    <row r="11744" spans="4:28" x14ac:dyDescent="0.2">
      <c r="D11744" s="144"/>
      <c r="G11744" s="147"/>
      <c r="X11744" s="146"/>
      <c r="Y11744" s="146"/>
      <c r="Z11744" s="199"/>
      <c r="AA11744" s="146"/>
      <c r="AB11744" s="148"/>
    </row>
    <row r="11745" spans="4:28" x14ac:dyDescent="0.2">
      <c r="D11745" s="144"/>
      <c r="G11745" s="147"/>
      <c r="X11745" s="146"/>
      <c r="Y11745" s="146"/>
      <c r="Z11745" s="199"/>
      <c r="AA11745" s="146"/>
      <c r="AB11745" s="148"/>
    </row>
    <row r="11746" spans="4:28" x14ac:dyDescent="0.2">
      <c r="D11746" s="144"/>
      <c r="G11746" s="147"/>
      <c r="X11746" s="146"/>
      <c r="Y11746" s="146"/>
      <c r="Z11746" s="199"/>
      <c r="AA11746" s="146"/>
      <c r="AB11746" s="148"/>
    </row>
    <row r="11747" spans="4:28" x14ac:dyDescent="0.2">
      <c r="D11747" s="144"/>
      <c r="G11747" s="147"/>
      <c r="X11747" s="146"/>
      <c r="Y11747" s="146"/>
      <c r="Z11747" s="199"/>
      <c r="AA11747" s="146"/>
      <c r="AB11747" s="148"/>
    </row>
    <row r="11748" spans="4:28" x14ac:dyDescent="0.2">
      <c r="D11748" s="144"/>
      <c r="G11748" s="147"/>
      <c r="X11748" s="146"/>
      <c r="Y11748" s="146"/>
      <c r="Z11748" s="199"/>
      <c r="AA11748" s="146"/>
      <c r="AB11748" s="148"/>
    </row>
    <row r="11749" spans="4:28" x14ac:dyDescent="0.2">
      <c r="D11749" s="144"/>
      <c r="G11749" s="147"/>
      <c r="X11749" s="146"/>
      <c r="Y11749" s="146"/>
      <c r="Z11749" s="199"/>
      <c r="AA11749" s="146"/>
      <c r="AB11749" s="148"/>
    </row>
    <row r="11750" spans="4:28" x14ac:dyDescent="0.2">
      <c r="D11750" s="144"/>
      <c r="G11750" s="147"/>
      <c r="X11750" s="146"/>
      <c r="Y11750" s="146"/>
      <c r="Z11750" s="199"/>
      <c r="AA11750" s="146"/>
      <c r="AB11750" s="148"/>
    </row>
    <row r="11751" spans="4:28" x14ac:dyDescent="0.2">
      <c r="D11751" s="144"/>
      <c r="G11751" s="147"/>
      <c r="X11751" s="146"/>
      <c r="Y11751" s="146"/>
      <c r="Z11751" s="199"/>
      <c r="AA11751" s="146"/>
      <c r="AB11751" s="148"/>
    </row>
    <row r="11752" spans="4:28" x14ac:dyDescent="0.2">
      <c r="D11752" s="144"/>
      <c r="G11752" s="147"/>
      <c r="X11752" s="146"/>
      <c r="Y11752" s="146"/>
      <c r="Z11752" s="199"/>
      <c r="AA11752" s="146"/>
      <c r="AB11752" s="148"/>
    </row>
    <row r="11753" spans="4:28" x14ac:dyDescent="0.2">
      <c r="D11753" s="144"/>
      <c r="G11753" s="147"/>
      <c r="X11753" s="146"/>
      <c r="Y11753" s="146"/>
      <c r="Z11753" s="199"/>
      <c r="AA11753" s="146"/>
      <c r="AB11753" s="148"/>
    </row>
    <row r="11754" spans="4:28" x14ac:dyDescent="0.2">
      <c r="D11754" s="144"/>
      <c r="G11754" s="147"/>
      <c r="X11754" s="146"/>
      <c r="Y11754" s="146"/>
      <c r="Z11754" s="199"/>
      <c r="AA11754" s="146"/>
      <c r="AB11754" s="148"/>
    </row>
    <row r="11755" spans="4:28" x14ac:dyDescent="0.2">
      <c r="D11755" s="144"/>
      <c r="G11755" s="147"/>
      <c r="X11755" s="146"/>
      <c r="Y11755" s="146"/>
      <c r="Z11755" s="199"/>
      <c r="AA11755" s="146"/>
      <c r="AB11755" s="148"/>
    </row>
    <row r="11756" spans="4:28" x14ac:dyDescent="0.2">
      <c r="D11756" s="144"/>
      <c r="G11756" s="147"/>
      <c r="X11756" s="146"/>
      <c r="Y11756" s="146"/>
      <c r="Z11756" s="199"/>
      <c r="AA11756" s="146"/>
      <c r="AB11756" s="148"/>
    </row>
    <row r="11757" spans="4:28" x14ac:dyDescent="0.2">
      <c r="D11757" s="144"/>
      <c r="G11757" s="147"/>
      <c r="X11757" s="146"/>
      <c r="Y11757" s="146"/>
      <c r="Z11757" s="199"/>
      <c r="AA11757" s="146"/>
      <c r="AB11757" s="148"/>
    </row>
    <row r="11758" spans="4:28" x14ac:dyDescent="0.2">
      <c r="D11758" s="144"/>
      <c r="G11758" s="147"/>
      <c r="X11758" s="146"/>
      <c r="Y11758" s="146"/>
      <c r="Z11758" s="199"/>
      <c r="AA11758" s="146"/>
      <c r="AB11758" s="148"/>
    </row>
    <row r="11759" spans="4:28" x14ac:dyDescent="0.2">
      <c r="D11759" s="144"/>
      <c r="G11759" s="147"/>
      <c r="X11759" s="146"/>
      <c r="Y11759" s="146"/>
      <c r="Z11759" s="199"/>
      <c r="AA11759" s="146"/>
      <c r="AB11759" s="148"/>
    </row>
    <row r="11760" spans="4:28" x14ac:dyDescent="0.2">
      <c r="D11760" s="144"/>
      <c r="G11760" s="147"/>
      <c r="X11760" s="146"/>
      <c r="Y11760" s="146"/>
      <c r="Z11760" s="199"/>
      <c r="AA11760" s="146"/>
      <c r="AB11760" s="148"/>
    </row>
    <row r="11761" spans="4:28" x14ac:dyDescent="0.2">
      <c r="D11761" s="144"/>
      <c r="G11761" s="147"/>
      <c r="X11761" s="146"/>
      <c r="Y11761" s="146"/>
      <c r="Z11761" s="199"/>
      <c r="AA11761" s="146"/>
      <c r="AB11761" s="148"/>
    </row>
    <row r="11762" spans="4:28" x14ac:dyDescent="0.2">
      <c r="D11762" s="144"/>
      <c r="G11762" s="147"/>
      <c r="X11762" s="146"/>
      <c r="Y11762" s="146"/>
      <c r="Z11762" s="199"/>
      <c r="AA11762" s="146"/>
      <c r="AB11762" s="148"/>
    </row>
    <row r="11763" spans="4:28" x14ac:dyDescent="0.2">
      <c r="D11763" s="144"/>
      <c r="G11763" s="147"/>
      <c r="X11763" s="146"/>
      <c r="Y11763" s="146"/>
      <c r="Z11763" s="199"/>
      <c r="AA11763" s="146"/>
      <c r="AB11763" s="148"/>
    </row>
    <row r="11764" spans="4:28" x14ac:dyDescent="0.2">
      <c r="D11764" s="144"/>
      <c r="G11764" s="147"/>
      <c r="X11764" s="146"/>
      <c r="Y11764" s="146"/>
      <c r="Z11764" s="199"/>
      <c r="AA11764" s="146"/>
      <c r="AB11764" s="148"/>
    </row>
    <row r="11765" spans="4:28" x14ac:dyDescent="0.2">
      <c r="D11765" s="144"/>
      <c r="G11765" s="147"/>
      <c r="X11765" s="146"/>
      <c r="Y11765" s="146"/>
      <c r="Z11765" s="199"/>
      <c r="AA11765" s="146"/>
      <c r="AB11765" s="148"/>
    </row>
    <row r="11766" spans="4:28" x14ac:dyDescent="0.2">
      <c r="D11766" s="144"/>
      <c r="G11766" s="147"/>
      <c r="X11766" s="146"/>
      <c r="Y11766" s="146"/>
      <c r="Z11766" s="199"/>
      <c r="AA11766" s="146"/>
      <c r="AB11766" s="148"/>
    </row>
    <row r="11767" spans="4:28" x14ac:dyDescent="0.2">
      <c r="D11767" s="144"/>
      <c r="G11767" s="147"/>
      <c r="X11767" s="146"/>
      <c r="Y11767" s="146"/>
      <c r="Z11767" s="199"/>
      <c r="AA11767" s="146"/>
      <c r="AB11767" s="148"/>
    </row>
    <row r="11768" spans="4:28" x14ac:dyDescent="0.2">
      <c r="D11768" s="144"/>
      <c r="G11768" s="147"/>
      <c r="X11768" s="146"/>
      <c r="Y11768" s="146"/>
      <c r="Z11768" s="199"/>
      <c r="AA11768" s="146"/>
      <c r="AB11768" s="148"/>
    </row>
    <row r="11769" spans="4:28" x14ac:dyDescent="0.2">
      <c r="D11769" s="144"/>
      <c r="G11769" s="147"/>
      <c r="X11769" s="146"/>
      <c r="Y11769" s="146"/>
      <c r="Z11769" s="199"/>
      <c r="AA11769" s="146"/>
      <c r="AB11769" s="148"/>
    </row>
    <row r="11770" spans="4:28" x14ac:dyDescent="0.2">
      <c r="D11770" s="144"/>
      <c r="G11770" s="147"/>
      <c r="X11770" s="146"/>
      <c r="Y11770" s="146"/>
      <c r="Z11770" s="199"/>
      <c r="AA11770" s="146"/>
      <c r="AB11770" s="148"/>
    </row>
    <row r="11771" spans="4:28" x14ac:dyDescent="0.2">
      <c r="D11771" s="144"/>
      <c r="G11771" s="147"/>
      <c r="X11771" s="146"/>
      <c r="Y11771" s="146"/>
      <c r="Z11771" s="199"/>
      <c r="AA11771" s="146"/>
      <c r="AB11771" s="148"/>
    </row>
    <row r="11772" spans="4:28" x14ac:dyDescent="0.2">
      <c r="D11772" s="144"/>
      <c r="G11772" s="147"/>
      <c r="X11772" s="146"/>
      <c r="Y11772" s="146"/>
      <c r="Z11772" s="199"/>
      <c r="AA11772" s="146"/>
      <c r="AB11772" s="148"/>
    </row>
    <row r="11773" spans="4:28" x14ac:dyDescent="0.2">
      <c r="D11773" s="144"/>
      <c r="G11773" s="147"/>
      <c r="X11773" s="146"/>
      <c r="Y11773" s="146"/>
      <c r="Z11773" s="199"/>
      <c r="AA11773" s="146"/>
      <c r="AB11773" s="148"/>
    </row>
    <row r="11774" spans="4:28" x14ac:dyDescent="0.2">
      <c r="D11774" s="144"/>
      <c r="G11774" s="147"/>
      <c r="X11774" s="146"/>
      <c r="Y11774" s="146"/>
      <c r="Z11774" s="199"/>
      <c r="AA11774" s="146"/>
      <c r="AB11774" s="148"/>
    </row>
    <row r="11775" spans="4:28" x14ac:dyDescent="0.2">
      <c r="D11775" s="144"/>
      <c r="G11775" s="147"/>
      <c r="X11775" s="146"/>
      <c r="Y11775" s="146"/>
      <c r="Z11775" s="199"/>
      <c r="AA11775" s="146"/>
      <c r="AB11775" s="148"/>
    </row>
    <row r="11776" spans="4:28" x14ac:dyDescent="0.2">
      <c r="D11776" s="144"/>
      <c r="G11776" s="147"/>
      <c r="X11776" s="146"/>
      <c r="Y11776" s="146"/>
      <c r="Z11776" s="199"/>
      <c r="AA11776" s="146"/>
      <c r="AB11776" s="148"/>
    </row>
    <row r="11777" spans="4:28" x14ac:dyDescent="0.2">
      <c r="D11777" s="144"/>
      <c r="G11777" s="147"/>
      <c r="X11777" s="146"/>
      <c r="Y11777" s="146"/>
      <c r="Z11777" s="199"/>
      <c r="AA11777" s="146"/>
      <c r="AB11777" s="148"/>
    </row>
    <row r="11778" spans="4:28" x14ac:dyDescent="0.2">
      <c r="D11778" s="144"/>
      <c r="G11778" s="147"/>
      <c r="X11778" s="146"/>
      <c r="Y11778" s="146"/>
      <c r="Z11778" s="199"/>
      <c r="AA11778" s="146"/>
      <c r="AB11778" s="148"/>
    </row>
    <row r="11779" spans="4:28" x14ac:dyDescent="0.2">
      <c r="D11779" s="144"/>
      <c r="G11779" s="147"/>
      <c r="X11779" s="146"/>
      <c r="Y11779" s="146"/>
      <c r="Z11779" s="199"/>
      <c r="AA11779" s="146"/>
      <c r="AB11779" s="148"/>
    </row>
    <row r="11780" spans="4:28" x14ac:dyDescent="0.2">
      <c r="D11780" s="144"/>
      <c r="G11780" s="147"/>
      <c r="X11780" s="146"/>
      <c r="Y11780" s="146"/>
      <c r="Z11780" s="199"/>
      <c r="AA11780" s="146"/>
      <c r="AB11780" s="148"/>
    </row>
    <row r="11781" spans="4:28" x14ac:dyDescent="0.2">
      <c r="D11781" s="144"/>
      <c r="G11781" s="147"/>
      <c r="X11781" s="146"/>
      <c r="Y11781" s="146"/>
      <c r="Z11781" s="199"/>
      <c r="AA11781" s="146"/>
      <c r="AB11781" s="148"/>
    </row>
    <row r="11782" spans="4:28" x14ac:dyDescent="0.2">
      <c r="D11782" s="144"/>
      <c r="G11782" s="147"/>
      <c r="X11782" s="146"/>
      <c r="Y11782" s="146"/>
      <c r="Z11782" s="199"/>
      <c r="AA11782" s="146"/>
      <c r="AB11782" s="148"/>
    </row>
    <row r="11783" spans="4:28" x14ac:dyDescent="0.2">
      <c r="D11783" s="144"/>
      <c r="G11783" s="147"/>
      <c r="X11783" s="146"/>
      <c r="Y11783" s="146"/>
      <c r="Z11783" s="199"/>
      <c r="AA11783" s="146"/>
      <c r="AB11783" s="148"/>
    </row>
    <row r="11784" spans="4:28" x14ac:dyDescent="0.2">
      <c r="D11784" s="144"/>
      <c r="G11784" s="147"/>
      <c r="X11784" s="146"/>
      <c r="Y11784" s="146"/>
      <c r="Z11784" s="199"/>
      <c r="AA11784" s="146"/>
      <c r="AB11784" s="148"/>
    </row>
    <row r="11785" spans="4:28" x14ac:dyDescent="0.2">
      <c r="D11785" s="144"/>
      <c r="G11785" s="147"/>
      <c r="X11785" s="146"/>
      <c r="Y11785" s="146"/>
      <c r="Z11785" s="199"/>
      <c r="AA11785" s="146"/>
      <c r="AB11785" s="148"/>
    </row>
    <row r="11786" spans="4:28" x14ac:dyDescent="0.2">
      <c r="D11786" s="144"/>
      <c r="G11786" s="147"/>
      <c r="X11786" s="146"/>
      <c r="Y11786" s="146"/>
      <c r="Z11786" s="199"/>
      <c r="AA11786" s="146"/>
      <c r="AB11786" s="148"/>
    </row>
    <row r="11787" spans="4:28" x14ac:dyDescent="0.2">
      <c r="D11787" s="144"/>
      <c r="G11787" s="147"/>
      <c r="X11787" s="146"/>
      <c r="Y11787" s="146"/>
      <c r="Z11787" s="199"/>
      <c r="AA11787" s="146"/>
      <c r="AB11787" s="148"/>
    </row>
    <row r="11788" spans="4:28" x14ac:dyDescent="0.2">
      <c r="D11788" s="144"/>
      <c r="G11788" s="147"/>
      <c r="X11788" s="146"/>
      <c r="Y11788" s="146"/>
      <c r="Z11788" s="199"/>
      <c r="AA11788" s="146"/>
      <c r="AB11788" s="148"/>
    </row>
    <row r="11789" spans="4:28" x14ac:dyDescent="0.2">
      <c r="D11789" s="144"/>
      <c r="G11789" s="147"/>
      <c r="X11789" s="146"/>
      <c r="Y11789" s="146"/>
      <c r="Z11789" s="199"/>
      <c r="AA11789" s="146"/>
      <c r="AB11789" s="148"/>
    </row>
    <row r="11790" spans="4:28" x14ac:dyDescent="0.2">
      <c r="D11790" s="144"/>
      <c r="G11790" s="147"/>
      <c r="X11790" s="146"/>
      <c r="Y11790" s="146"/>
      <c r="Z11790" s="199"/>
      <c r="AA11790" s="146"/>
      <c r="AB11790" s="148"/>
    </row>
    <row r="11791" spans="4:28" x14ac:dyDescent="0.2">
      <c r="D11791" s="144"/>
      <c r="G11791" s="147"/>
      <c r="X11791" s="146"/>
      <c r="Y11791" s="146"/>
      <c r="Z11791" s="199"/>
      <c r="AA11791" s="146"/>
      <c r="AB11791" s="148"/>
    </row>
    <row r="11792" spans="4:28" x14ac:dyDescent="0.2">
      <c r="D11792" s="144"/>
      <c r="G11792" s="147"/>
      <c r="X11792" s="146"/>
      <c r="Y11792" s="146"/>
      <c r="Z11792" s="199"/>
      <c r="AA11792" s="146"/>
      <c r="AB11792" s="148"/>
    </row>
    <row r="11793" spans="4:28" x14ac:dyDescent="0.2">
      <c r="D11793" s="144"/>
      <c r="G11793" s="147"/>
      <c r="X11793" s="146"/>
      <c r="Y11793" s="146"/>
      <c r="Z11793" s="199"/>
      <c r="AA11793" s="146"/>
      <c r="AB11793" s="148"/>
    </row>
    <row r="11794" spans="4:28" x14ac:dyDescent="0.2">
      <c r="D11794" s="144"/>
      <c r="G11794" s="147"/>
      <c r="X11794" s="146"/>
      <c r="Y11794" s="146"/>
      <c r="Z11794" s="199"/>
      <c r="AA11794" s="146"/>
      <c r="AB11794" s="148"/>
    </row>
    <row r="11795" spans="4:28" x14ac:dyDescent="0.2">
      <c r="D11795" s="144"/>
      <c r="G11795" s="147"/>
      <c r="X11795" s="146"/>
      <c r="Y11795" s="146"/>
      <c r="Z11795" s="199"/>
      <c r="AA11795" s="146"/>
      <c r="AB11795" s="148"/>
    </row>
    <row r="11796" spans="4:28" x14ac:dyDescent="0.2">
      <c r="D11796" s="144"/>
      <c r="G11796" s="147"/>
      <c r="X11796" s="146"/>
      <c r="Y11796" s="146"/>
      <c r="Z11796" s="199"/>
      <c r="AA11796" s="146"/>
      <c r="AB11796" s="148"/>
    </row>
    <row r="11797" spans="4:28" x14ac:dyDescent="0.2">
      <c r="D11797" s="144"/>
      <c r="G11797" s="147"/>
      <c r="X11797" s="146"/>
      <c r="Y11797" s="146"/>
      <c r="Z11797" s="199"/>
      <c r="AA11797" s="146"/>
      <c r="AB11797" s="148"/>
    </row>
    <row r="11798" spans="4:28" x14ac:dyDescent="0.2">
      <c r="D11798" s="144"/>
      <c r="G11798" s="147"/>
      <c r="X11798" s="146"/>
      <c r="Y11798" s="146"/>
      <c r="Z11798" s="199"/>
      <c r="AA11798" s="146"/>
      <c r="AB11798" s="148"/>
    </row>
    <row r="11799" spans="4:28" x14ac:dyDescent="0.2">
      <c r="D11799" s="144"/>
      <c r="G11799" s="147"/>
      <c r="X11799" s="146"/>
      <c r="Y11799" s="146"/>
      <c r="Z11799" s="199"/>
      <c r="AA11799" s="146"/>
      <c r="AB11799" s="148"/>
    </row>
    <row r="11800" spans="4:28" x14ac:dyDescent="0.2">
      <c r="D11800" s="144"/>
      <c r="G11800" s="147"/>
      <c r="X11800" s="146"/>
      <c r="Y11800" s="146"/>
      <c r="Z11800" s="199"/>
      <c r="AA11800" s="146"/>
      <c r="AB11800" s="148"/>
    </row>
    <row r="11801" spans="4:28" x14ac:dyDescent="0.2">
      <c r="D11801" s="144"/>
      <c r="G11801" s="147"/>
      <c r="X11801" s="146"/>
      <c r="Y11801" s="146"/>
      <c r="Z11801" s="199"/>
      <c r="AA11801" s="146"/>
      <c r="AB11801" s="148"/>
    </row>
    <row r="11802" spans="4:28" x14ac:dyDescent="0.2">
      <c r="D11802" s="144"/>
      <c r="G11802" s="147"/>
      <c r="X11802" s="146"/>
      <c r="Y11802" s="146"/>
      <c r="Z11802" s="199"/>
      <c r="AA11802" s="146"/>
      <c r="AB11802" s="148"/>
    </row>
    <row r="11803" spans="4:28" x14ac:dyDescent="0.2">
      <c r="D11803" s="144"/>
      <c r="G11803" s="147"/>
      <c r="X11803" s="146"/>
      <c r="Y11803" s="146"/>
      <c r="Z11803" s="199"/>
      <c r="AA11803" s="146"/>
      <c r="AB11803" s="148"/>
    </row>
    <row r="11804" spans="4:28" x14ac:dyDescent="0.2">
      <c r="D11804" s="144"/>
      <c r="G11804" s="147"/>
      <c r="X11804" s="146"/>
      <c r="Y11804" s="146"/>
      <c r="Z11804" s="199"/>
      <c r="AA11804" s="146"/>
      <c r="AB11804" s="148"/>
    </row>
    <row r="11805" spans="4:28" x14ac:dyDescent="0.2">
      <c r="D11805" s="144"/>
      <c r="G11805" s="147"/>
      <c r="X11805" s="146"/>
      <c r="Y11805" s="146"/>
      <c r="Z11805" s="199"/>
      <c r="AA11805" s="146"/>
      <c r="AB11805" s="148"/>
    </row>
    <row r="11806" spans="4:28" x14ac:dyDescent="0.2">
      <c r="D11806" s="144"/>
      <c r="G11806" s="147"/>
      <c r="X11806" s="146"/>
      <c r="Y11806" s="146"/>
      <c r="Z11806" s="199"/>
      <c r="AA11806" s="146"/>
      <c r="AB11806" s="148"/>
    </row>
    <row r="11807" spans="4:28" x14ac:dyDescent="0.2">
      <c r="D11807" s="144"/>
      <c r="G11807" s="147"/>
      <c r="X11807" s="146"/>
      <c r="Y11807" s="146"/>
      <c r="Z11807" s="199"/>
      <c r="AA11807" s="146"/>
      <c r="AB11807" s="148"/>
    </row>
    <row r="11808" spans="4:28" x14ac:dyDescent="0.2">
      <c r="D11808" s="144"/>
      <c r="G11808" s="147"/>
      <c r="X11808" s="146"/>
      <c r="Y11808" s="146"/>
      <c r="Z11808" s="199"/>
      <c r="AA11808" s="146"/>
      <c r="AB11808" s="148"/>
    </row>
    <row r="11809" spans="4:28" x14ac:dyDescent="0.2">
      <c r="D11809" s="144"/>
      <c r="G11809" s="147"/>
      <c r="X11809" s="146"/>
      <c r="Y11809" s="146"/>
      <c r="Z11809" s="199"/>
      <c r="AA11809" s="146"/>
      <c r="AB11809" s="148"/>
    </row>
    <row r="11810" spans="4:28" x14ac:dyDescent="0.2">
      <c r="D11810" s="144"/>
      <c r="G11810" s="147"/>
      <c r="X11810" s="146"/>
      <c r="Y11810" s="146"/>
      <c r="Z11810" s="199"/>
      <c r="AA11810" s="146"/>
      <c r="AB11810" s="148"/>
    </row>
    <row r="11811" spans="4:28" x14ac:dyDescent="0.2">
      <c r="D11811" s="144"/>
      <c r="G11811" s="147"/>
      <c r="X11811" s="146"/>
      <c r="Y11811" s="146"/>
      <c r="Z11811" s="199"/>
      <c r="AA11811" s="146"/>
      <c r="AB11811" s="148"/>
    </row>
    <row r="11812" spans="4:28" x14ac:dyDescent="0.2">
      <c r="D11812" s="144"/>
      <c r="G11812" s="147"/>
      <c r="X11812" s="146"/>
      <c r="Y11812" s="146"/>
      <c r="Z11812" s="199"/>
      <c r="AA11812" s="146"/>
      <c r="AB11812" s="148"/>
    </row>
    <row r="11813" spans="4:28" x14ac:dyDescent="0.2">
      <c r="D11813" s="144"/>
      <c r="G11813" s="147"/>
      <c r="X11813" s="146"/>
      <c r="Y11813" s="146"/>
      <c r="Z11813" s="199"/>
      <c r="AA11813" s="146"/>
      <c r="AB11813" s="148"/>
    </row>
    <row r="11814" spans="4:28" x14ac:dyDescent="0.2">
      <c r="D11814" s="144"/>
      <c r="G11814" s="147"/>
      <c r="X11814" s="146"/>
      <c r="Y11814" s="146"/>
      <c r="Z11814" s="199"/>
      <c r="AA11814" s="146"/>
      <c r="AB11814" s="148"/>
    </row>
    <row r="11815" spans="4:28" x14ac:dyDescent="0.2">
      <c r="D11815" s="144"/>
      <c r="G11815" s="147"/>
      <c r="X11815" s="146"/>
      <c r="Y11815" s="146"/>
      <c r="Z11815" s="199"/>
      <c r="AA11815" s="146"/>
      <c r="AB11815" s="148"/>
    </row>
    <row r="11816" spans="4:28" x14ac:dyDescent="0.2">
      <c r="D11816" s="144"/>
      <c r="G11816" s="147"/>
      <c r="X11816" s="146"/>
      <c r="Y11816" s="146"/>
      <c r="Z11816" s="199"/>
      <c r="AA11816" s="146"/>
      <c r="AB11816" s="148"/>
    </row>
    <row r="11817" spans="4:28" x14ac:dyDescent="0.2">
      <c r="D11817" s="144"/>
      <c r="G11817" s="147"/>
      <c r="X11817" s="146"/>
      <c r="Y11817" s="146"/>
      <c r="Z11817" s="199"/>
      <c r="AA11817" s="146"/>
      <c r="AB11817" s="148"/>
    </row>
    <row r="11818" spans="4:28" x14ac:dyDescent="0.2">
      <c r="D11818" s="144"/>
      <c r="G11818" s="147"/>
      <c r="X11818" s="146"/>
      <c r="Y11818" s="146"/>
      <c r="Z11818" s="199"/>
      <c r="AA11818" s="146"/>
      <c r="AB11818" s="148"/>
    </row>
    <row r="11819" spans="4:28" x14ac:dyDescent="0.2">
      <c r="D11819" s="144"/>
      <c r="G11819" s="147"/>
      <c r="X11819" s="146"/>
      <c r="Y11819" s="146"/>
      <c r="Z11819" s="199"/>
      <c r="AA11819" s="146"/>
      <c r="AB11819" s="148"/>
    </row>
    <row r="11820" spans="4:28" x14ac:dyDescent="0.2">
      <c r="D11820" s="144"/>
      <c r="G11820" s="147"/>
      <c r="X11820" s="146"/>
      <c r="Y11820" s="146"/>
      <c r="Z11820" s="199"/>
      <c r="AA11820" s="146"/>
      <c r="AB11820" s="148"/>
    </row>
    <row r="11821" spans="4:28" x14ac:dyDescent="0.2">
      <c r="D11821" s="144"/>
      <c r="G11821" s="147"/>
      <c r="X11821" s="146"/>
      <c r="Y11821" s="146"/>
      <c r="Z11821" s="199"/>
      <c r="AA11821" s="146"/>
      <c r="AB11821" s="148"/>
    </row>
    <row r="11822" spans="4:28" x14ac:dyDescent="0.2">
      <c r="D11822" s="144"/>
      <c r="G11822" s="147"/>
      <c r="X11822" s="146"/>
      <c r="Y11822" s="146"/>
      <c r="Z11822" s="199"/>
      <c r="AA11822" s="146"/>
      <c r="AB11822" s="148"/>
    </row>
    <row r="11823" spans="4:28" x14ac:dyDescent="0.2">
      <c r="D11823" s="144"/>
      <c r="G11823" s="147"/>
      <c r="X11823" s="146"/>
      <c r="Y11823" s="146"/>
      <c r="Z11823" s="199"/>
      <c r="AA11823" s="146"/>
      <c r="AB11823" s="148"/>
    </row>
    <row r="11824" spans="4:28" x14ac:dyDescent="0.2">
      <c r="D11824" s="144"/>
      <c r="G11824" s="147"/>
      <c r="X11824" s="146"/>
      <c r="Y11824" s="146"/>
      <c r="Z11824" s="199"/>
      <c r="AA11824" s="146"/>
      <c r="AB11824" s="148"/>
    </row>
    <row r="11825" spans="4:28" x14ac:dyDescent="0.2">
      <c r="D11825" s="144"/>
      <c r="G11825" s="147"/>
      <c r="X11825" s="146"/>
      <c r="Y11825" s="146"/>
      <c r="Z11825" s="199"/>
      <c r="AA11825" s="146"/>
      <c r="AB11825" s="148"/>
    </row>
    <row r="11826" spans="4:28" x14ac:dyDescent="0.2">
      <c r="D11826" s="144"/>
      <c r="G11826" s="147"/>
      <c r="X11826" s="146"/>
      <c r="Y11826" s="146"/>
      <c r="Z11826" s="199"/>
      <c r="AA11826" s="146"/>
      <c r="AB11826" s="148"/>
    </row>
    <row r="11827" spans="4:28" x14ac:dyDescent="0.2">
      <c r="D11827" s="144"/>
      <c r="G11827" s="147"/>
      <c r="X11827" s="146"/>
      <c r="Y11827" s="146"/>
      <c r="Z11827" s="199"/>
      <c r="AA11827" s="146"/>
      <c r="AB11827" s="148"/>
    </row>
    <row r="11828" spans="4:28" x14ac:dyDescent="0.2">
      <c r="D11828" s="144"/>
      <c r="G11828" s="147"/>
      <c r="X11828" s="146"/>
      <c r="Y11828" s="146"/>
      <c r="Z11828" s="199"/>
      <c r="AA11828" s="146"/>
      <c r="AB11828" s="148"/>
    </row>
    <row r="11829" spans="4:28" x14ac:dyDescent="0.2">
      <c r="D11829" s="144"/>
      <c r="G11829" s="147"/>
      <c r="X11829" s="146"/>
      <c r="Y11829" s="146"/>
      <c r="Z11829" s="199"/>
      <c r="AA11829" s="146"/>
      <c r="AB11829" s="148"/>
    </row>
    <row r="11830" spans="4:28" x14ac:dyDescent="0.2">
      <c r="D11830" s="144"/>
      <c r="G11830" s="147"/>
      <c r="X11830" s="146"/>
      <c r="Y11830" s="146"/>
      <c r="Z11830" s="199"/>
      <c r="AA11830" s="146"/>
      <c r="AB11830" s="148"/>
    </row>
    <row r="11831" spans="4:28" x14ac:dyDescent="0.2">
      <c r="D11831" s="144"/>
      <c r="G11831" s="147"/>
      <c r="X11831" s="146"/>
      <c r="Y11831" s="146"/>
      <c r="Z11831" s="199"/>
      <c r="AA11831" s="146"/>
      <c r="AB11831" s="148"/>
    </row>
    <row r="11832" spans="4:28" x14ac:dyDescent="0.2">
      <c r="D11832" s="144"/>
      <c r="G11832" s="147"/>
      <c r="X11832" s="146"/>
      <c r="Y11832" s="146"/>
      <c r="Z11832" s="199"/>
      <c r="AA11832" s="146"/>
      <c r="AB11832" s="148"/>
    </row>
    <row r="11833" spans="4:28" x14ac:dyDescent="0.2">
      <c r="D11833" s="144"/>
      <c r="G11833" s="147"/>
      <c r="X11833" s="146"/>
      <c r="Y11833" s="146"/>
      <c r="Z11833" s="199"/>
      <c r="AA11833" s="146"/>
      <c r="AB11833" s="148"/>
    </row>
    <row r="11834" spans="4:28" x14ac:dyDescent="0.2">
      <c r="D11834" s="144"/>
      <c r="G11834" s="147"/>
      <c r="X11834" s="146"/>
      <c r="Y11834" s="146"/>
      <c r="Z11834" s="199"/>
      <c r="AA11834" s="146"/>
      <c r="AB11834" s="148"/>
    </row>
    <row r="11835" spans="4:28" x14ac:dyDescent="0.2">
      <c r="D11835" s="144"/>
      <c r="G11835" s="147"/>
      <c r="X11835" s="146"/>
      <c r="Y11835" s="146"/>
      <c r="Z11835" s="199"/>
      <c r="AA11835" s="146"/>
      <c r="AB11835" s="148"/>
    </row>
    <row r="11836" spans="4:28" x14ac:dyDescent="0.2">
      <c r="D11836" s="144"/>
      <c r="G11836" s="147"/>
      <c r="X11836" s="146"/>
      <c r="Y11836" s="146"/>
      <c r="Z11836" s="199"/>
      <c r="AA11836" s="146"/>
      <c r="AB11836" s="148"/>
    </row>
    <row r="11837" spans="4:28" x14ac:dyDescent="0.2">
      <c r="D11837" s="144"/>
      <c r="G11837" s="147"/>
      <c r="X11837" s="146"/>
      <c r="Y11837" s="146"/>
      <c r="Z11837" s="199"/>
      <c r="AA11837" s="146"/>
      <c r="AB11837" s="148"/>
    </row>
    <row r="11838" spans="4:28" x14ac:dyDescent="0.2">
      <c r="D11838" s="144"/>
      <c r="G11838" s="147"/>
      <c r="X11838" s="146"/>
      <c r="Y11838" s="146"/>
      <c r="Z11838" s="199"/>
      <c r="AA11838" s="146"/>
      <c r="AB11838" s="148"/>
    </row>
    <row r="11839" spans="4:28" x14ac:dyDescent="0.2">
      <c r="D11839" s="144"/>
      <c r="G11839" s="147"/>
      <c r="X11839" s="146"/>
      <c r="Y11839" s="146"/>
      <c r="Z11839" s="199"/>
      <c r="AA11839" s="146"/>
      <c r="AB11839" s="148"/>
    </row>
    <row r="11840" spans="4:28" x14ac:dyDescent="0.2">
      <c r="D11840" s="144"/>
      <c r="G11840" s="147"/>
      <c r="X11840" s="146"/>
      <c r="Y11840" s="146"/>
      <c r="Z11840" s="199"/>
      <c r="AA11840" s="146"/>
      <c r="AB11840" s="148"/>
    </row>
    <row r="11841" spans="4:28" x14ac:dyDescent="0.2">
      <c r="D11841" s="144"/>
      <c r="G11841" s="147"/>
      <c r="X11841" s="146"/>
      <c r="Y11841" s="146"/>
      <c r="Z11841" s="199"/>
      <c r="AA11841" s="146"/>
      <c r="AB11841" s="148"/>
    </row>
    <row r="11842" spans="4:28" x14ac:dyDescent="0.2">
      <c r="D11842" s="144"/>
      <c r="G11842" s="147"/>
      <c r="X11842" s="146"/>
      <c r="Y11842" s="146"/>
      <c r="Z11842" s="199"/>
      <c r="AA11842" s="146"/>
      <c r="AB11842" s="148"/>
    </row>
    <row r="11843" spans="4:28" x14ac:dyDescent="0.2">
      <c r="D11843" s="144"/>
      <c r="G11843" s="147"/>
      <c r="X11843" s="146"/>
      <c r="Y11843" s="146"/>
      <c r="Z11843" s="199"/>
      <c r="AA11843" s="146"/>
      <c r="AB11843" s="148"/>
    </row>
    <row r="11844" spans="4:28" x14ac:dyDescent="0.2">
      <c r="D11844" s="144"/>
      <c r="G11844" s="147"/>
      <c r="X11844" s="146"/>
      <c r="Y11844" s="146"/>
      <c r="Z11844" s="199"/>
      <c r="AA11844" s="146"/>
      <c r="AB11844" s="148"/>
    </row>
    <row r="11845" spans="4:28" x14ac:dyDescent="0.2">
      <c r="D11845" s="144"/>
      <c r="G11845" s="147"/>
      <c r="X11845" s="146"/>
      <c r="Y11845" s="146"/>
      <c r="Z11845" s="199"/>
      <c r="AA11845" s="146"/>
      <c r="AB11845" s="148"/>
    </row>
    <row r="11846" spans="4:28" x14ac:dyDescent="0.2">
      <c r="D11846" s="144"/>
      <c r="G11846" s="147"/>
      <c r="X11846" s="146"/>
      <c r="Y11846" s="146"/>
      <c r="Z11846" s="199"/>
      <c r="AA11846" s="146"/>
      <c r="AB11846" s="148"/>
    </row>
    <row r="11847" spans="4:28" x14ac:dyDescent="0.2">
      <c r="D11847" s="144"/>
      <c r="G11847" s="147"/>
      <c r="X11847" s="146"/>
      <c r="Y11847" s="146"/>
      <c r="Z11847" s="199"/>
      <c r="AA11847" s="146"/>
      <c r="AB11847" s="148"/>
    </row>
    <row r="11848" spans="4:28" x14ac:dyDescent="0.2">
      <c r="D11848" s="144"/>
      <c r="G11848" s="147"/>
      <c r="X11848" s="146"/>
      <c r="Y11848" s="146"/>
      <c r="Z11848" s="199"/>
      <c r="AA11848" s="146"/>
      <c r="AB11848" s="148"/>
    </row>
    <row r="11849" spans="4:28" x14ac:dyDescent="0.2">
      <c r="D11849" s="144"/>
      <c r="G11849" s="147"/>
      <c r="X11849" s="146"/>
      <c r="Y11849" s="146"/>
      <c r="Z11849" s="199"/>
      <c r="AA11849" s="146"/>
      <c r="AB11849" s="148"/>
    </row>
    <row r="11850" spans="4:28" x14ac:dyDescent="0.2">
      <c r="D11850" s="144"/>
      <c r="G11850" s="147"/>
      <c r="X11850" s="146"/>
      <c r="Y11850" s="146"/>
      <c r="Z11850" s="199"/>
      <c r="AA11850" s="146"/>
      <c r="AB11850" s="148"/>
    </row>
    <row r="11851" spans="4:28" x14ac:dyDescent="0.2">
      <c r="D11851" s="144"/>
      <c r="G11851" s="147"/>
      <c r="X11851" s="146"/>
      <c r="Y11851" s="146"/>
      <c r="Z11851" s="199"/>
      <c r="AA11851" s="146"/>
      <c r="AB11851" s="148"/>
    </row>
    <row r="11852" spans="4:28" x14ac:dyDescent="0.2">
      <c r="D11852" s="144"/>
      <c r="G11852" s="147"/>
      <c r="X11852" s="146"/>
      <c r="Y11852" s="146"/>
      <c r="Z11852" s="199"/>
      <c r="AA11852" s="146"/>
      <c r="AB11852" s="148"/>
    </row>
    <row r="11853" spans="4:28" x14ac:dyDescent="0.2">
      <c r="D11853" s="144"/>
      <c r="G11853" s="147"/>
      <c r="X11853" s="146"/>
      <c r="Y11853" s="146"/>
      <c r="Z11853" s="199"/>
      <c r="AA11853" s="146"/>
      <c r="AB11853" s="148"/>
    </row>
    <row r="11854" spans="4:28" x14ac:dyDescent="0.2">
      <c r="D11854" s="144"/>
      <c r="G11854" s="147"/>
      <c r="X11854" s="146"/>
      <c r="Y11854" s="146"/>
      <c r="Z11854" s="199"/>
      <c r="AA11854" s="146"/>
      <c r="AB11854" s="148"/>
    </row>
    <row r="11855" spans="4:28" x14ac:dyDescent="0.2">
      <c r="D11855" s="144"/>
      <c r="G11855" s="147"/>
      <c r="X11855" s="146"/>
      <c r="Y11855" s="146"/>
      <c r="Z11855" s="199"/>
      <c r="AA11855" s="146"/>
      <c r="AB11855" s="148"/>
    </row>
    <row r="11856" spans="4:28" x14ac:dyDescent="0.2">
      <c r="D11856" s="144"/>
      <c r="G11856" s="147"/>
      <c r="X11856" s="146"/>
      <c r="Y11856" s="146"/>
      <c r="Z11856" s="199"/>
      <c r="AA11856" s="146"/>
      <c r="AB11856" s="148"/>
    </row>
    <row r="11857" spans="4:28" x14ac:dyDescent="0.2">
      <c r="D11857" s="144"/>
      <c r="G11857" s="147"/>
      <c r="X11857" s="146"/>
      <c r="Y11857" s="146"/>
      <c r="Z11857" s="199"/>
      <c r="AA11857" s="146"/>
      <c r="AB11857" s="148"/>
    </row>
    <row r="11858" spans="4:28" x14ac:dyDescent="0.2">
      <c r="D11858" s="144"/>
      <c r="G11858" s="147"/>
      <c r="X11858" s="146"/>
      <c r="Y11858" s="146"/>
      <c r="Z11858" s="199"/>
      <c r="AA11858" s="146"/>
      <c r="AB11858" s="148"/>
    </row>
    <row r="11859" spans="4:28" x14ac:dyDescent="0.2">
      <c r="D11859" s="144"/>
      <c r="G11859" s="147"/>
      <c r="X11859" s="146"/>
      <c r="Y11859" s="146"/>
      <c r="Z11859" s="199"/>
      <c r="AA11859" s="146"/>
      <c r="AB11859" s="148"/>
    </row>
    <row r="11860" spans="4:28" x14ac:dyDescent="0.2">
      <c r="D11860" s="144"/>
      <c r="G11860" s="147"/>
      <c r="X11860" s="146"/>
      <c r="Y11860" s="146"/>
      <c r="Z11860" s="199"/>
      <c r="AA11860" s="146"/>
      <c r="AB11860" s="148"/>
    </row>
    <row r="11861" spans="4:28" x14ac:dyDescent="0.2">
      <c r="D11861" s="144"/>
      <c r="G11861" s="147"/>
      <c r="X11861" s="146"/>
      <c r="Y11861" s="146"/>
      <c r="Z11861" s="199"/>
      <c r="AA11861" s="146"/>
      <c r="AB11861" s="148"/>
    </row>
    <row r="11862" spans="4:28" x14ac:dyDescent="0.2">
      <c r="D11862" s="144"/>
      <c r="G11862" s="147"/>
      <c r="X11862" s="146"/>
      <c r="Y11862" s="146"/>
      <c r="Z11862" s="199"/>
      <c r="AA11862" s="146"/>
      <c r="AB11862" s="148"/>
    </row>
    <row r="11863" spans="4:28" x14ac:dyDescent="0.2">
      <c r="D11863" s="144"/>
      <c r="G11863" s="147"/>
      <c r="X11863" s="146"/>
      <c r="Y11863" s="146"/>
      <c r="Z11863" s="199"/>
      <c r="AA11863" s="146"/>
      <c r="AB11863" s="148"/>
    </row>
    <row r="11864" spans="4:28" x14ac:dyDescent="0.2">
      <c r="D11864" s="144"/>
      <c r="G11864" s="147"/>
      <c r="X11864" s="146"/>
      <c r="Y11864" s="146"/>
      <c r="Z11864" s="199"/>
      <c r="AA11864" s="146"/>
      <c r="AB11864" s="148"/>
    </row>
    <row r="11865" spans="4:28" x14ac:dyDescent="0.2">
      <c r="D11865" s="144"/>
      <c r="G11865" s="147"/>
      <c r="X11865" s="146"/>
      <c r="Y11865" s="146"/>
      <c r="Z11865" s="199"/>
      <c r="AA11865" s="146"/>
      <c r="AB11865" s="148"/>
    </row>
    <row r="11866" spans="4:28" x14ac:dyDescent="0.2">
      <c r="D11866" s="144"/>
      <c r="G11866" s="147"/>
      <c r="X11866" s="146"/>
      <c r="Y11866" s="146"/>
      <c r="Z11866" s="199"/>
      <c r="AA11866" s="146"/>
      <c r="AB11866" s="148"/>
    </row>
    <row r="11867" spans="4:28" x14ac:dyDescent="0.2">
      <c r="D11867" s="144"/>
      <c r="G11867" s="147"/>
      <c r="X11867" s="146"/>
      <c r="Y11867" s="146"/>
      <c r="Z11867" s="199"/>
      <c r="AA11867" s="146"/>
      <c r="AB11867" s="148"/>
    </row>
    <row r="11868" spans="4:28" x14ac:dyDescent="0.2">
      <c r="D11868" s="144"/>
      <c r="G11868" s="147"/>
      <c r="X11868" s="146"/>
      <c r="Y11868" s="146"/>
      <c r="Z11868" s="199"/>
      <c r="AA11868" s="146"/>
      <c r="AB11868" s="148"/>
    </row>
    <row r="11869" spans="4:28" x14ac:dyDescent="0.2">
      <c r="D11869" s="144"/>
      <c r="G11869" s="147"/>
      <c r="X11869" s="146"/>
      <c r="Y11869" s="146"/>
      <c r="Z11869" s="199"/>
      <c r="AA11869" s="146"/>
      <c r="AB11869" s="148"/>
    </row>
    <row r="11870" spans="4:28" x14ac:dyDescent="0.2">
      <c r="D11870" s="144"/>
      <c r="G11870" s="147"/>
      <c r="X11870" s="146"/>
      <c r="Y11870" s="146"/>
      <c r="Z11870" s="199"/>
      <c r="AA11870" s="146"/>
      <c r="AB11870" s="148"/>
    </row>
    <row r="11871" spans="4:28" x14ac:dyDescent="0.2">
      <c r="D11871" s="144"/>
      <c r="G11871" s="147"/>
      <c r="X11871" s="146"/>
      <c r="Y11871" s="146"/>
      <c r="Z11871" s="199"/>
      <c r="AA11871" s="146"/>
      <c r="AB11871" s="148"/>
    </row>
    <row r="11872" spans="4:28" x14ac:dyDescent="0.2">
      <c r="D11872" s="144"/>
      <c r="G11872" s="147"/>
      <c r="X11872" s="146"/>
      <c r="Y11872" s="146"/>
      <c r="Z11872" s="199"/>
      <c r="AA11872" s="146"/>
      <c r="AB11872" s="148"/>
    </row>
    <row r="11873" spans="4:28" x14ac:dyDescent="0.2">
      <c r="D11873" s="144"/>
      <c r="G11873" s="147"/>
      <c r="X11873" s="146"/>
      <c r="Y11873" s="146"/>
      <c r="Z11873" s="199"/>
      <c r="AA11873" s="146"/>
      <c r="AB11873" s="148"/>
    </row>
    <row r="11874" spans="4:28" x14ac:dyDescent="0.2">
      <c r="D11874" s="144"/>
      <c r="G11874" s="147"/>
      <c r="X11874" s="146"/>
      <c r="Y11874" s="146"/>
      <c r="Z11874" s="199"/>
      <c r="AA11874" s="146"/>
      <c r="AB11874" s="148"/>
    </row>
    <row r="11875" spans="4:28" x14ac:dyDescent="0.2">
      <c r="D11875" s="144"/>
      <c r="G11875" s="147"/>
      <c r="X11875" s="146"/>
      <c r="Y11875" s="146"/>
      <c r="Z11875" s="199"/>
      <c r="AA11875" s="146"/>
      <c r="AB11875" s="148"/>
    </row>
    <row r="11876" spans="4:28" x14ac:dyDescent="0.2">
      <c r="D11876" s="144"/>
      <c r="G11876" s="147"/>
      <c r="X11876" s="146"/>
      <c r="Y11876" s="146"/>
      <c r="Z11876" s="199"/>
      <c r="AA11876" s="146"/>
      <c r="AB11876" s="148"/>
    </row>
    <row r="11877" spans="4:28" x14ac:dyDescent="0.2">
      <c r="D11877" s="144"/>
      <c r="G11877" s="147"/>
      <c r="X11877" s="146"/>
      <c r="Y11877" s="146"/>
      <c r="Z11877" s="199"/>
      <c r="AA11877" s="146"/>
      <c r="AB11877" s="148"/>
    </row>
    <row r="11878" spans="4:28" x14ac:dyDescent="0.2">
      <c r="D11878" s="144"/>
      <c r="G11878" s="147"/>
      <c r="X11878" s="146"/>
      <c r="Y11878" s="146"/>
      <c r="Z11878" s="199"/>
      <c r="AA11878" s="146"/>
      <c r="AB11878" s="148"/>
    </row>
    <row r="11879" spans="4:28" x14ac:dyDescent="0.2">
      <c r="D11879" s="144"/>
      <c r="G11879" s="147"/>
      <c r="X11879" s="146"/>
      <c r="Y11879" s="146"/>
      <c r="Z11879" s="199"/>
      <c r="AA11879" s="146"/>
      <c r="AB11879" s="148"/>
    </row>
    <row r="11880" spans="4:28" x14ac:dyDescent="0.2">
      <c r="D11880" s="144"/>
      <c r="G11880" s="147"/>
      <c r="X11880" s="146"/>
      <c r="Y11880" s="146"/>
      <c r="Z11880" s="199"/>
      <c r="AA11880" s="146"/>
      <c r="AB11880" s="148"/>
    </row>
    <row r="11881" spans="4:28" x14ac:dyDescent="0.2">
      <c r="D11881" s="144"/>
      <c r="G11881" s="147"/>
      <c r="X11881" s="146"/>
      <c r="Y11881" s="146"/>
      <c r="Z11881" s="199"/>
      <c r="AA11881" s="146"/>
      <c r="AB11881" s="148"/>
    </row>
    <row r="11882" spans="4:28" x14ac:dyDescent="0.2">
      <c r="D11882" s="144"/>
      <c r="G11882" s="147"/>
      <c r="X11882" s="146"/>
      <c r="Y11882" s="146"/>
      <c r="Z11882" s="199"/>
      <c r="AA11882" s="146"/>
      <c r="AB11882" s="148"/>
    </row>
    <row r="11883" spans="4:28" x14ac:dyDescent="0.2">
      <c r="D11883" s="144"/>
      <c r="G11883" s="147"/>
      <c r="X11883" s="146"/>
      <c r="Y11883" s="146"/>
      <c r="Z11883" s="199"/>
      <c r="AA11883" s="146"/>
      <c r="AB11883" s="148"/>
    </row>
    <row r="11884" spans="4:28" x14ac:dyDescent="0.2">
      <c r="D11884" s="144"/>
      <c r="G11884" s="147"/>
      <c r="X11884" s="146"/>
      <c r="Y11884" s="146"/>
      <c r="Z11884" s="199"/>
      <c r="AA11884" s="146"/>
      <c r="AB11884" s="148"/>
    </row>
    <row r="11885" spans="4:28" x14ac:dyDescent="0.2">
      <c r="D11885" s="144"/>
      <c r="G11885" s="147"/>
      <c r="X11885" s="146"/>
      <c r="Y11885" s="146"/>
      <c r="Z11885" s="199"/>
      <c r="AA11885" s="146"/>
      <c r="AB11885" s="148"/>
    </row>
    <row r="11886" spans="4:28" x14ac:dyDescent="0.2">
      <c r="D11886" s="144"/>
      <c r="G11886" s="147"/>
      <c r="X11886" s="146"/>
      <c r="Y11886" s="146"/>
      <c r="Z11886" s="199"/>
      <c r="AA11886" s="146"/>
      <c r="AB11886" s="148"/>
    </row>
    <row r="11887" spans="4:28" x14ac:dyDescent="0.2">
      <c r="D11887" s="144"/>
      <c r="G11887" s="147"/>
      <c r="X11887" s="146"/>
      <c r="Y11887" s="146"/>
      <c r="Z11887" s="199"/>
      <c r="AA11887" s="146"/>
      <c r="AB11887" s="148"/>
    </row>
    <row r="11888" spans="4:28" x14ac:dyDescent="0.2">
      <c r="D11888" s="144"/>
      <c r="G11888" s="147"/>
      <c r="X11888" s="146"/>
      <c r="Y11888" s="146"/>
      <c r="Z11888" s="199"/>
      <c r="AA11888" s="146"/>
      <c r="AB11888" s="148"/>
    </row>
    <row r="11889" spans="4:28" x14ac:dyDescent="0.2">
      <c r="D11889" s="144"/>
      <c r="G11889" s="147"/>
      <c r="X11889" s="146"/>
      <c r="Y11889" s="146"/>
      <c r="Z11889" s="199"/>
      <c r="AA11889" s="146"/>
      <c r="AB11889" s="148"/>
    </row>
    <row r="11890" spans="4:28" x14ac:dyDescent="0.2">
      <c r="D11890" s="144"/>
      <c r="G11890" s="147"/>
      <c r="X11890" s="146"/>
      <c r="Y11890" s="146"/>
      <c r="Z11890" s="199"/>
      <c r="AA11890" s="146"/>
      <c r="AB11890" s="148"/>
    </row>
    <row r="11891" spans="4:28" x14ac:dyDescent="0.2">
      <c r="D11891" s="144"/>
      <c r="G11891" s="147"/>
      <c r="X11891" s="146"/>
      <c r="Y11891" s="146"/>
      <c r="Z11891" s="199"/>
      <c r="AA11891" s="146"/>
      <c r="AB11891" s="148"/>
    </row>
    <row r="11892" spans="4:28" x14ac:dyDescent="0.2">
      <c r="D11892" s="144"/>
      <c r="G11892" s="147"/>
      <c r="X11892" s="146"/>
      <c r="Y11892" s="146"/>
      <c r="Z11892" s="199"/>
      <c r="AA11892" s="146"/>
      <c r="AB11892" s="148"/>
    </row>
    <row r="11893" spans="4:28" x14ac:dyDescent="0.2">
      <c r="D11893" s="144"/>
      <c r="G11893" s="147"/>
      <c r="X11893" s="146"/>
      <c r="Y11893" s="146"/>
      <c r="Z11893" s="199"/>
      <c r="AA11893" s="146"/>
      <c r="AB11893" s="148"/>
    </row>
    <row r="11894" spans="4:28" x14ac:dyDescent="0.2">
      <c r="D11894" s="144"/>
      <c r="G11894" s="147"/>
      <c r="X11894" s="146"/>
      <c r="Y11894" s="146"/>
      <c r="Z11894" s="199"/>
      <c r="AA11894" s="146"/>
      <c r="AB11894" s="148"/>
    </row>
    <row r="11895" spans="4:28" x14ac:dyDescent="0.2">
      <c r="D11895" s="144"/>
      <c r="G11895" s="147"/>
      <c r="X11895" s="146"/>
      <c r="Y11895" s="146"/>
      <c r="Z11895" s="199"/>
      <c r="AA11895" s="146"/>
      <c r="AB11895" s="148"/>
    </row>
    <row r="11896" spans="4:28" x14ac:dyDescent="0.2">
      <c r="D11896" s="144"/>
      <c r="G11896" s="147"/>
      <c r="X11896" s="146"/>
      <c r="Y11896" s="146"/>
      <c r="Z11896" s="199"/>
      <c r="AA11896" s="146"/>
      <c r="AB11896" s="148"/>
    </row>
    <row r="11897" spans="4:28" x14ac:dyDescent="0.2">
      <c r="D11897" s="144"/>
      <c r="G11897" s="147"/>
      <c r="X11897" s="146"/>
      <c r="Y11897" s="146"/>
      <c r="Z11897" s="199"/>
      <c r="AA11897" s="146"/>
      <c r="AB11897" s="148"/>
    </row>
    <row r="11898" spans="4:28" x14ac:dyDescent="0.2">
      <c r="D11898" s="144"/>
      <c r="G11898" s="147"/>
      <c r="X11898" s="146"/>
      <c r="Y11898" s="146"/>
      <c r="Z11898" s="199"/>
      <c r="AA11898" s="146"/>
      <c r="AB11898" s="148"/>
    </row>
    <row r="11899" spans="4:28" x14ac:dyDescent="0.2">
      <c r="D11899" s="144"/>
      <c r="G11899" s="147"/>
      <c r="X11899" s="146"/>
      <c r="Y11899" s="146"/>
      <c r="Z11899" s="199"/>
      <c r="AA11899" s="146"/>
      <c r="AB11899" s="148"/>
    </row>
    <row r="11900" spans="4:28" x14ac:dyDescent="0.2">
      <c r="D11900" s="144"/>
      <c r="G11900" s="147"/>
      <c r="X11900" s="146"/>
      <c r="Y11900" s="146"/>
      <c r="Z11900" s="199"/>
      <c r="AA11900" s="146"/>
      <c r="AB11900" s="148"/>
    </row>
    <row r="11901" spans="4:28" x14ac:dyDescent="0.2">
      <c r="D11901" s="144"/>
      <c r="G11901" s="147"/>
      <c r="X11901" s="146"/>
      <c r="Y11901" s="146"/>
      <c r="Z11901" s="199"/>
      <c r="AA11901" s="146"/>
      <c r="AB11901" s="148"/>
    </row>
    <row r="11902" spans="4:28" x14ac:dyDescent="0.2">
      <c r="D11902" s="144"/>
      <c r="G11902" s="147"/>
      <c r="X11902" s="146"/>
      <c r="Y11902" s="146"/>
      <c r="Z11902" s="199"/>
      <c r="AA11902" s="146"/>
      <c r="AB11902" s="148"/>
    </row>
    <row r="11903" spans="4:28" x14ac:dyDescent="0.2">
      <c r="D11903" s="144"/>
      <c r="G11903" s="147"/>
      <c r="X11903" s="146"/>
      <c r="Y11903" s="146"/>
      <c r="Z11903" s="199"/>
      <c r="AA11903" s="146"/>
      <c r="AB11903" s="148"/>
    </row>
    <row r="11904" spans="4:28" x14ac:dyDescent="0.2">
      <c r="D11904" s="144"/>
      <c r="G11904" s="147"/>
      <c r="X11904" s="146"/>
      <c r="Y11904" s="146"/>
      <c r="Z11904" s="199"/>
      <c r="AA11904" s="146"/>
      <c r="AB11904" s="148"/>
    </row>
    <row r="11905" spans="4:28" x14ac:dyDescent="0.2">
      <c r="D11905" s="144"/>
      <c r="G11905" s="147"/>
      <c r="X11905" s="146"/>
      <c r="Y11905" s="146"/>
      <c r="Z11905" s="199"/>
      <c r="AA11905" s="146"/>
      <c r="AB11905" s="148"/>
    </row>
    <row r="11906" spans="4:28" x14ac:dyDescent="0.2">
      <c r="D11906" s="144"/>
      <c r="G11906" s="147"/>
      <c r="X11906" s="146"/>
      <c r="Y11906" s="146"/>
      <c r="Z11906" s="199"/>
      <c r="AA11906" s="146"/>
      <c r="AB11906" s="148"/>
    </row>
    <row r="11907" spans="4:28" x14ac:dyDescent="0.2">
      <c r="D11907" s="144"/>
      <c r="G11907" s="147"/>
      <c r="X11907" s="146"/>
      <c r="Y11907" s="146"/>
      <c r="Z11907" s="199"/>
      <c r="AA11907" s="146"/>
      <c r="AB11907" s="148"/>
    </row>
    <row r="11908" spans="4:28" x14ac:dyDescent="0.2">
      <c r="D11908" s="144"/>
      <c r="G11908" s="147"/>
      <c r="X11908" s="146"/>
      <c r="Y11908" s="146"/>
      <c r="Z11908" s="199"/>
      <c r="AA11908" s="146"/>
      <c r="AB11908" s="148"/>
    </row>
    <row r="11909" spans="4:28" x14ac:dyDescent="0.2">
      <c r="D11909" s="144"/>
      <c r="G11909" s="147"/>
      <c r="X11909" s="146"/>
      <c r="Y11909" s="146"/>
      <c r="Z11909" s="199"/>
      <c r="AA11909" s="146"/>
      <c r="AB11909" s="148"/>
    </row>
    <row r="11910" spans="4:28" x14ac:dyDescent="0.2">
      <c r="D11910" s="144"/>
      <c r="G11910" s="147"/>
      <c r="X11910" s="146"/>
      <c r="Y11910" s="146"/>
      <c r="Z11910" s="199"/>
      <c r="AA11910" s="146"/>
      <c r="AB11910" s="148"/>
    </row>
    <row r="11911" spans="4:28" x14ac:dyDescent="0.2">
      <c r="D11911" s="144"/>
      <c r="G11911" s="147"/>
      <c r="X11911" s="146"/>
      <c r="Y11911" s="146"/>
      <c r="Z11911" s="199"/>
      <c r="AA11911" s="146"/>
      <c r="AB11911" s="148"/>
    </row>
    <row r="11912" spans="4:28" x14ac:dyDescent="0.2">
      <c r="D11912" s="144"/>
      <c r="G11912" s="147"/>
      <c r="X11912" s="146"/>
      <c r="Y11912" s="146"/>
      <c r="Z11912" s="199"/>
      <c r="AA11912" s="146"/>
      <c r="AB11912" s="148"/>
    </row>
    <row r="11913" spans="4:28" x14ac:dyDescent="0.2">
      <c r="D11913" s="144"/>
      <c r="G11913" s="147"/>
      <c r="X11913" s="146"/>
      <c r="Y11913" s="146"/>
      <c r="Z11913" s="199"/>
      <c r="AA11913" s="146"/>
      <c r="AB11913" s="148"/>
    </row>
    <row r="11914" spans="4:28" x14ac:dyDescent="0.2">
      <c r="D11914" s="144"/>
      <c r="G11914" s="147"/>
      <c r="X11914" s="146"/>
      <c r="Y11914" s="146"/>
      <c r="Z11914" s="199"/>
      <c r="AA11914" s="146"/>
      <c r="AB11914" s="148"/>
    </row>
    <row r="11915" spans="4:28" x14ac:dyDescent="0.2">
      <c r="D11915" s="144"/>
      <c r="G11915" s="147"/>
      <c r="X11915" s="146"/>
      <c r="Y11915" s="146"/>
      <c r="Z11915" s="199"/>
      <c r="AA11915" s="146"/>
      <c r="AB11915" s="148"/>
    </row>
    <row r="11916" spans="4:28" x14ac:dyDescent="0.2">
      <c r="D11916" s="144"/>
      <c r="G11916" s="147"/>
      <c r="X11916" s="146"/>
      <c r="Y11916" s="146"/>
      <c r="Z11916" s="199"/>
      <c r="AA11916" s="146"/>
      <c r="AB11916" s="148"/>
    </row>
    <row r="11917" spans="4:28" x14ac:dyDescent="0.2">
      <c r="D11917" s="144"/>
      <c r="G11917" s="147"/>
      <c r="X11917" s="146"/>
      <c r="Y11917" s="146"/>
      <c r="Z11917" s="199"/>
      <c r="AA11917" s="146"/>
      <c r="AB11917" s="148"/>
    </row>
    <row r="11918" spans="4:28" x14ac:dyDescent="0.2">
      <c r="D11918" s="144"/>
      <c r="G11918" s="147"/>
      <c r="X11918" s="146"/>
      <c r="Y11918" s="146"/>
      <c r="Z11918" s="199"/>
      <c r="AA11918" s="146"/>
      <c r="AB11918" s="148"/>
    </row>
    <row r="11919" spans="4:28" x14ac:dyDescent="0.2">
      <c r="D11919" s="144"/>
      <c r="G11919" s="147"/>
      <c r="X11919" s="146"/>
      <c r="Y11919" s="146"/>
      <c r="Z11919" s="199"/>
      <c r="AA11919" s="146"/>
      <c r="AB11919" s="148"/>
    </row>
    <row r="11920" spans="4:28" x14ac:dyDescent="0.2">
      <c r="D11920" s="144"/>
      <c r="G11920" s="147"/>
      <c r="X11920" s="146"/>
      <c r="Y11920" s="146"/>
      <c r="Z11920" s="199"/>
      <c r="AA11920" s="146"/>
      <c r="AB11920" s="148"/>
    </row>
    <row r="11921" spans="4:28" x14ac:dyDescent="0.2">
      <c r="D11921" s="144"/>
      <c r="G11921" s="147"/>
      <c r="X11921" s="146"/>
      <c r="Y11921" s="146"/>
      <c r="Z11921" s="199"/>
      <c r="AA11921" s="146"/>
      <c r="AB11921" s="148"/>
    </row>
    <row r="11922" spans="4:28" x14ac:dyDescent="0.2">
      <c r="D11922" s="144"/>
      <c r="G11922" s="147"/>
      <c r="X11922" s="146"/>
      <c r="Y11922" s="146"/>
      <c r="Z11922" s="199"/>
      <c r="AA11922" s="146"/>
      <c r="AB11922" s="148"/>
    </row>
    <row r="11923" spans="4:28" x14ac:dyDescent="0.2">
      <c r="D11923" s="144"/>
      <c r="G11923" s="147"/>
      <c r="X11923" s="146"/>
      <c r="Y11923" s="146"/>
      <c r="Z11923" s="199"/>
      <c r="AA11923" s="146"/>
      <c r="AB11923" s="148"/>
    </row>
    <row r="11924" spans="4:28" x14ac:dyDescent="0.2">
      <c r="D11924" s="144"/>
      <c r="G11924" s="147"/>
      <c r="X11924" s="146"/>
      <c r="Y11924" s="146"/>
      <c r="Z11924" s="199"/>
      <c r="AA11924" s="146"/>
      <c r="AB11924" s="148"/>
    </row>
    <row r="11925" spans="4:28" x14ac:dyDescent="0.2">
      <c r="D11925" s="144"/>
      <c r="G11925" s="147"/>
      <c r="X11925" s="146"/>
      <c r="Y11925" s="146"/>
      <c r="Z11925" s="199"/>
      <c r="AA11925" s="146"/>
      <c r="AB11925" s="148"/>
    </row>
    <row r="11926" spans="4:28" x14ac:dyDescent="0.2">
      <c r="D11926" s="144"/>
      <c r="G11926" s="147"/>
      <c r="X11926" s="146"/>
      <c r="Y11926" s="146"/>
      <c r="Z11926" s="199"/>
      <c r="AA11926" s="146"/>
      <c r="AB11926" s="148"/>
    </row>
    <row r="11927" spans="4:28" x14ac:dyDescent="0.2">
      <c r="D11927" s="144"/>
      <c r="G11927" s="147"/>
      <c r="X11927" s="146"/>
      <c r="Y11927" s="146"/>
      <c r="Z11927" s="199"/>
      <c r="AA11927" s="146"/>
      <c r="AB11927" s="148"/>
    </row>
    <row r="11928" spans="4:28" x14ac:dyDescent="0.2">
      <c r="D11928" s="144"/>
      <c r="G11928" s="147"/>
      <c r="X11928" s="146"/>
      <c r="Y11928" s="146"/>
      <c r="Z11928" s="199"/>
      <c r="AA11928" s="146"/>
      <c r="AB11928" s="148"/>
    </row>
    <row r="11929" spans="4:28" x14ac:dyDescent="0.2">
      <c r="D11929" s="144"/>
      <c r="G11929" s="147"/>
      <c r="X11929" s="146"/>
      <c r="Y11929" s="146"/>
      <c r="Z11929" s="199"/>
      <c r="AA11929" s="146"/>
      <c r="AB11929" s="148"/>
    </row>
    <row r="11930" spans="4:28" x14ac:dyDescent="0.2">
      <c r="D11930" s="144"/>
      <c r="G11930" s="147"/>
      <c r="X11930" s="146"/>
      <c r="Y11930" s="146"/>
      <c r="Z11930" s="199"/>
      <c r="AA11930" s="146"/>
      <c r="AB11930" s="148"/>
    </row>
    <row r="11931" spans="4:28" x14ac:dyDescent="0.2">
      <c r="D11931" s="144"/>
      <c r="G11931" s="147"/>
      <c r="X11931" s="146"/>
      <c r="Y11931" s="146"/>
      <c r="Z11931" s="199"/>
      <c r="AA11931" s="146"/>
      <c r="AB11931" s="148"/>
    </row>
    <row r="11932" spans="4:28" x14ac:dyDescent="0.2">
      <c r="D11932" s="144"/>
      <c r="G11932" s="147"/>
      <c r="X11932" s="146"/>
      <c r="Y11932" s="146"/>
      <c r="Z11932" s="199"/>
      <c r="AA11932" s="146"/>
      <c r="AB11932" s="148"/>
    </row>
    <row r="11933" spans="4:28" x14ac:dyDescent="0.2">
      <c r="D11933" s="144"/>
      <c r="G11933" s="147"/>
      <c r="X11933" s="146"/>
      <c r="Y11933" s="146"/>
      <c r="Z11933" s="199"/>
      <c r="AA11933" s="146"/>
      <c r="AB11933" s="148"/>
    </row>
    <row r="11934" spans="4:28" x14ac:dyDescent="0.2">
      <c r="D11934" s="144"/>
      <c r="G11934" s="147"/>
      <c r="X11934" s="146"/>
      <c r="Y11934" s="146"/>
      <c r="Z11934" s="199"/>
      <c r="AA11934" s="146"/>
      <c r="AB11934" s="148"/>
    </row>
    <row r="11935" spans="4:28" x14ac:dyDescent="0.2">
      <c r="D11935" s="144"/>
      <c r="G11935" s="147"/>
      <c r="X11935" s="146"/>
      <c r="Y11935" s="146"/>
      <c r="Z11935" s="199"/>
      <c r="AA11935" s="146"/>
      <c r="AB11935" s="148"/>
    </row>
    <row r="11936" spans="4:28" x14ac:dyDescent="0.2">
      <c r="D11936" s="144"/>
      <c r="G11936" s="147"/>
      <c r="X11936" s="146"/>
      <c r="Y11936" s="146"/>
      <c r="Z11936" s="199"/>
      <c r="AA11936" s="146"/>
      <c r="AB11936" s="148"/>
    </row>
    <row r="11937" spans="4:28" x14ac:dyDescent="0.2">
      <c r="D11937" s="144"/>
      <c r="G11937" s="147"/>
      <c r="X11937" s="146"/>
      <c r="Y11937" s="146"/>
      <c r="Z11937" s="199"/>
      <c r="AA11937" s="146"/>
      <c r="AB11937" s="148"/>
    </row>
    <row r="11938" spans="4:28" x14ac:dyDescent="0.2">
      <c r="D11938" s="144"/>
      <c r="G11938" s="147"/>
      <c r="X11938" s="146"/>
      <c r="Y11938" s="146"/>
      <c r="Z11938" s="199"/>
      <c r="AA11938" s="146"/>
      <c r="AB11938" s="148"/>
    </row>
    <row r="11939" spans="4:28" x14ac:dyDescent="0.2">
      <c r="D11939" s="144"/>
      <c r="G11939" s="147"/>
      <c r="X11939" s="146"/>
      <c r="Y11939" s="146"/>
      <c r="Z11939" s="199"/>
      <c r="AA11939" s="146"/>
      <c r="AB11939" s="148"/>
    </row>
    <row r="11940" spans="4:28" x14ac:dyDescent="0.2">
      <c r="D11940" s="144"/>
      <c r="G11940" s="147"/>
      <c r="X11940" s="146"/>
      <c r="Y11940" s="146"/>
      <c r="Z11940" s="199"/>
      <c r="AA11940" s="146"/>
      <c r="AB11940" s="148"/>
    </row>
    <row r="11941" spans="4:28" x14ac:dyDescent="0.2">
      <c r="D11941" s="144"/>
      <c r="G11941" s="147"/>
      <c r="X11941" s="146"/>
      <c r="Y11941" s="146"/>
      <c r="Z11941" s="199"/>
      <c r="AA11941" s="146"/>
      <c r="AB11941" s="148"/>
    </row>
    <row r="11942" spans="4:28" x14ac:dyDescent="0.2">
      <c r="D11942" s="144"/>
      <c r="G11942" s="147"/>
      <c r="X11942" s="146"/>
      <c r="Y11942" s="146"/>
      <c r="Z11942" s="199"/>
      <c r="AA11942" s="146"/>
      <c r="AB11942" s="148"/>
    </row>
    <row r="11943" spans="4:28" x14ac:dyDescent="0.2">
      <c r="D11943" s="144"/>
      <c r="G11943" s="147"/>
      <c r="X11943" s="146"/>
      <c r="Y11943" s="146"/>
      <c r="Z11943" s="199"/>
      <c r="AA11943" s="146"/>
      <c r="AB11943" s="148"/>
    </row>
    <row r="11944" spans="4:28" x14ac:dyDescent="0.2">
      <c r="D11944" s="144"/>
      <c r="G11944" s="147"/>
      <c r="X11944" s="146"/>
      <c r="Y11944" s="146"/>
      <c r="Z11944" s="199"/>
      <c r="AA11944" s="146"/>
      <c r="AB11944" s="148"/>
    </row>
    <row r="11945" spans="4:28" x14ac:dyDescent="0.2">
      <c r="D11945" s="144"/>
      <c r="G11945" s="147"/>
      <c r="X11945" s="146"/>
      <c r="Y11945" s="146"/>
      <c r="Z11945" s="199"/>
      <c r="AA11945" s="146"/>
      <c r="AB11945" s="148"/>
    </row>
    <row r="11946" spans="4:28" x14ac:dyDescent="0.2">
      <c r="D11946" s="144"/>
      <c r="G11946" s="147"/>
      <c r="X11946" s="146"/>
      <c r="Y11946" s="146"/>
      <c r="Z11946" s="199"/>
      <c r="AA11946" s="146"/>
      <c r="AB11946" s="148"/>
    </row>
    <row r="11947" spans="4:28" x14ac:dyDescent="0.2">
      <c r="D11947" s="144"/>
      <c r="G11947" s="147"/>
      <c r="X11947" s="146"/>
      <c r="Y11947" s="146"/>
      <c r="Z11947" s="199"/>
      <c r="AA11947" s="146"/>
      <c r="AB11947" s="148"/>
    </row>
    <row r="11948" spans="4:28" x14ac:dyDescent="0.2">
      <c r="D11948" s="144"/>
      <c r="G11948" s="147"/>
      <c r="X11948" s="146"/>
      <c r="Y11948" s="146"/>
      <c r="Z11948" s="199"/>
      <c r="AA11948" s="146"/>
      <c r="AB11948" s="148"/>
    </row>
    <row r="11949" spans="4:28" x14ac:dyDescent="0.2">
      <c r="D11949" s="144"/>
      <c r="G11949" s="147"/>
      <c r="X11949" s="146"/>
      <c r="Y11949" s="146"/>
      <c r="Z11949" s="199"/>
      <c r="AA11949" s="146"/>
      <c r="AB11949" s="148"/>
    </row>
    <row r="11950" spans="4:28" x14ac:dyDescent="0.2">
      <c r="D11950" s="144"/>
      <c r="G11950" s="147"/>
      <c r="X11950" s="146"/>
      <c r="Y11950" s="146"/>
      <c r="Z11950" s="199"/>
      <c r="AA11950" s="146"/>
      <c r="AB11950" s="148"/>
    </row>
    <row r="11951" spans="4:28" x14ac:dyDescent="0.2">
      <c r="D11951" s="144"/>
      <c r="G11951" s="147"/>
      <c r="X11951" s="146"/>
      <c r="Y11951" s="146"/>
      <c r="Z11951" s="199"/>
      <c r="AA11951" s="146"/>
      <c r="AB11951" s="148"/>
    </row>
    <row r="11952" spans="4:28" x14ac:dyDescent="0.2">
      <c r="D11952" s="144"/>
      <c r="G11952" s="147"/>
      <c r="X11952" s="146"/>
      <c r="Y11952" s="146"/>
      <c r="Z11952" s="199"/>
      <c r="AA11952" s="146"/>
      <c r="AB11952" s="148"/>
    </row>
    <row r="11953" spans="4:28" x14ac:dyDescent="0.2">
      <c r="D11953" s="144"/>
      <c r="G11953" s="147"/>
      <c r="X11953" s="146"/>
      <c r="Y11953" s="146"/>
      <c r="Z11953" s="199"/>
      <c r="AA11953" s="146"/>
      <c r="AB11953" s="148"/>
    </row>
    <row r="11954" spans="4:28" x14ac:dyDescent="0.2">
      <c r="D11954" s="144"/>
      <c r="G11954" s="147"/>
      <c r="X11954" s="146"/>
      <c r="Y11954" s="146"/>
      <c r="Z11954" s="199"/>
      <c r="AA11954" s="146"/>
      <c r="AB11954" s="148"/>
    </row>
    <row r="11955" spans="4:28" x14ac:dyDescent="0.2">
      <c r="D11955" s="144"/>
      <c r="G11955" s="147"/>
      <c r="X11955" s="146"/>
      <c r="Y11955" s="146"/>
      <c r="Z11955" s="199"/>
      <c r="AA11955" s="146"/>
      <c r="AB11955" s="148"/>
    </row>
    <row r="11956" spans="4:28" x14ac:dyDescent="0.2">
      <c r="D11956" s="144"/>
      <c r="G11956" s="147"/>
      <c r="X11956" s="146"/>
      <c r="Y11956" s="146"/>
      <c r="Z11956" s="199"/>
      <c r="AA11956" s="146"/>
      <c r="AB11956" s="148"/>
    </row>
    <row r="11957" spans="4:28" x14ac:dyDescent="0.2">
      <c r="D11957" s="144"/>
      <c r="G11957" s="147"/>
      <c r="X11957" s="146"/>
      <c r="Y11957" s="146"/>
      <c r="Z11957" s="199"/>
      <c r="AA11957" s="146"/>
      <c r="AB11957" s="148"/>
    </row>
    <row r="11958" spans="4:28" x14ac:dyDescent="0.2">
      <c r="D11958" s="144"/>
      <c r="G11958" s="147"/>
      <c r="X11958" s="146"/>
      <c r="Y11958" s="146"/>
      <c r="Z11958" s="199"/>
      <c r="AA11958" s="146"/>
      <c r="AB11958" s="148"/>
    </row>
    <row r="11959" spans="4:28" x14ac:dyDescent="0.2">
      <c r="D11959" s="144"/>
      <c r="G11959" s="147"/>
      <c r="X11959" s="146"/>
      <c r="Y11959" s="146"/>
      <c r="Z11959" s="199"/>
      <c r="AA11959" s="146"/>
      <c r="AB11959" s="148"/>
    </row>
    <row r="11960" spans="4:28" x14ac:dyDescent="0.2">
      <c r="D11960" s="144"/>
      <c r="G11960" s="147"/>
      <c r="X11960" s="146"/>
      <c r="Y11960" s="146"/>
      <c r="Z11960" s="199"/>
      <c r="AA11960" s="146"/>
      <c r="AB11960" s="148"/>
    </row>
    <row r="11961" spans="4:28" x14ac:dyDescent="0.2">
      <c r="D11961" s="144"/>
      <c r="G11961" s="147"/>
      <c r="X11961" s="146"/>
      <c r="Y11961" s="146"/>
      <c r="Z11961" s="199"/>
      <c r="AA11961" s="146"/>
      <c r="AB11961" s="148"/>
    </row>
    <row r="11962" spans="4:28" x14ac:dyDescent="0.2">
      <c r="D11962" s="144"/>
      <c r="G11962" s="147"/>
      <c r="X11962" s="146"/>
      <c r="Y11962" s="146"/>
      <c r="Z11962" s="199"/>
      <c r="AA11962" s="146"/>
      <c r="AB11962" s="148"/>
    </row>
    <row r="11963" spans="4:28" x14ac:dyDescent="0.2">
      <c r="D11963" s="144"/>
      <c r="G11963" s="147"/>
      <c r="X11963" s="146"/>
      <c r="Y11963" s="146"/>
      <c r="Z11963" s="199"/>
      <c r="AA11963" s="146"/>
      <c r="AB11963" s="148"/>
    </row>
    <row r="11964" spans="4:28" x14ac:dyDescent="0.2">
      <c r="D11964" s="144"/>
      <c r="G11964" s="147"/>
      <c r="X11964" s="146"/>
      <c r="Y11964" s="146"/>
      <c r="Z11964" s="199"/>
      <c r="AA11964" s="146"/>
      <c r="AB11964" s="148"/>
    </row>
    <row r="11965" spans="4:28" x14ac:dyDescent="0.2">
      <c r="D11965" s="144"/>
      <c r="G11965" s="147"/>
      <c r="X11965" s="146"/>
      <c r="Y11965" s="146"/>
      <c r="Z11965" s="199"/>
      <c r="AA11965" s="146"/>
      <c r="AB11965" s="148"/>
    </row>
    <row r="11966" spans="4:28" x14ac:dyDescent="0.2">
      <c r="D11966" s="144"/>
      <c r="G11966" s="147"/>
      <c r="X11966" s="146"/>
      <c r="Y11966" s="146"/>
      <c r="Z11966" s="199"/>
      <c r="AA11966" s="146"/>
      <c r="AB11966" s="148"/>
    </row>
    <row r="11967" spans="4:28" x14ac:dyDescent="0.2">
      <c r="D11967" s="144"/>
      <c r="G11967" s="147"/>
      <c r="X11967" s="146"/>
      <c r="Y11967" s="146"/>
      <c r="Z11967" s="199"/>
      <c r="AA11967" s="146"/>
      <c r="AB11967" s="148"/>
    </row>
    <row r="11968" spans="4:28" x14ac:dyDescent="0.2">
      <c r="D11968" s="144"/>
      <c r="G11968" s="147"/>
      <c r="X11968" s="146"/>
      <c r="Y11968" s="146"/>
      <c r="Z11968" s="199"/>
      <c r="AA11968" s="146"/>
      <c r="AB11968" s="148"/>
    </row>
    <row r="11969" spans="4:28" x14ac:dyDescent="0.2">
      <c r="D11969" s="144"/>
      <c r="G11969" s="147"/>
      <c r="X11969" s="146"/>
      <c r="Y11969" s="146"/>
      <c r="Z11969" s="199"/>
      <c r="AA11969" s="146"/>
      <c r="AB11969" s="148"/>
    </row>
    <row r="11970" spans="4:28" x14ac:dyDescent="0.2">
      <c r="D11970" s="144"/>
      <c r="G11970" s="147"/>
      <c r="X11970" s="146"/>
      <c r="Y11970" s="146"/>
      <c r="Z11970" s="199"/>
      <c r="AA11970" s="146"/>
      <c r="AB11970" s="148"/>
    </row>
    <row r="11971" spans="4:28" x14ac:dyDescent="0.2">
      <c r="D11971" s="144"/>
      <c r="G11971" s="147"/>
      <c r="X11971" s="146"/>
      <c r="Y11971" s="146"/>
      <c r="Z11971" s="199"/>
      <c r="AA11971" s="146"/>
      <c r="AB11971" s="148"/>
    </row>
    <row r="11972" spans="4:28" x14ac:dyDescent="0.2">
      <c r="D11972" s="144"/>
      <c r="G11972" s="147"/>
      <c r="X11972" s="146"/>
      <c r="Y11972" s="146"/>
      <c r="Z11972" s="199"/>
      <c r="AA11972" s="146"/>
      <c r="AB11972" s="148"/>
    </row>
    <row r="11973" spans="4:28" x14ac:dyDescent="0.2">
      <c r="D11973" s="144"/>
      <c r="G11973" s="147"/>
      <c r="X11973" s="146"/>
      <c r="Y11973" s="146"/>
      <c r="Z11973" s="199"/>
      <c r="AA11973" s="146"/>
      <c r="AB11973" s="148"/>
    </row>
    <row r="11974" spans="4:28" x14ac:dyDescent="0.2">
      <c r="D11974" s="144"/>
      <c r="G11974" s="147"/>
      <c r="X11974" s="146"/>
      <c r="Y11974" s="146"/>
      <c r="Z11974" s="199"/>
      <c r="AA11974" s="146"/>
      <c r="AB11974" s="148"/>
    </row>
    <row r="11975" spans="4:28" x14ac:dyDescent="0.2">
      <c r="D11975" s="144"/>
      <c r="G11975" s="147"/>
      <c r="X11975" s="146"/>
      <c r="Y11975" s="146"/>
      <c r="Z11975" s="199"/>
      <c r="AA11975" s="146"/>
      <c r="AB11975" s="148"/>
    </row>
    <row r="11976" spans="4:28" x14ac:dyDescent="0.2">
      <c r="D11976" s="144"/>
      <c r="G11976" s="147"/>
      <c r="X11976" s="146"/>
      <c r="Y11976" s="146"/>
      <c r="Z11976" s="199"/>
      <c r="AA11976" s="146"/>
      <c r="AB11976" s="148"/>
    </row>
    <row r="11977" spans="4:28" x14ac:dyDescent="0.2">
      <c r="D11977" s="144"/>
      <c r="G11977" s="147"/>
      <c r="X11977" s="146"/>
      <c r="Y11977" s="146"/>
      <c r="Z11977" s="199"/>
      <c r="AA11977" s="146"/>
      <c r="AB11977" s="148"/>
    </row>
    <row r="11978" spans="4:28" x14ac:dyDescent="0.2">
      <c r="D11978" s="144"/>
      <c r="G11978" s="147"/>
      <c r="X11978" s="146"/>
      <c r="Y11978" s="146"/>
      <c r="Z11978" s="199"/>
      <c r="AA11978" s="146"/>
      <c r="AB11978" s="148"/>
    </row>
    <row r="11979" spans="4:28" x14ac:dyDescent="0.2">
      <c r="D11979" s="144"/>
      <c r="G11979" s="147"/>
      <c r="X11979" s="146"/>
      <c r="Y11979" s="146"/>
      <c r="Z11979" s="199"/>
      <c r="AA11979" s="146"/>
      <c r="AB11979" s="148"/>
    </row>
    <row r="11980" spans="4:28" x14ac:dyDescent="0.2">
      <c r="D11980" s="144"/>
      <c r="G11980" s="147"/>
      <c r="X11980" s="146"/>
      <c r="Y11980" s="146"/>
      <c r="Z11980" s="199"/>
      <c r="AA11980" s="146"/>
      <c r="AB11980" s="148"/>
    </row>
    <row r="11981" spans="4:28" x14ac:dyDescent="0.2">
      <c r="D11981" s="144"/>
      <c r="G11981" s="147"/>
      <c r="X11981" s="146"/>
      <c r="Y11981" s="146"/>
      <c r="Z11981" s="199"/>
      <c r="AA11981" s="146"/>
      <c r="AB11981" s="148"/>
    </row>
    <row r="11982" spans="4:28" x14ac:dyDescent="0.2">
      <c r="D11982" s="144"/>
      <c r="G11982" s="147"/>
      <c r="X11982" s="146"/>
      <c r="Y11982" s="146"/>
      <c r="Z11982" s="199"/>
      <c r="AA11982" s="146"/>
      <c r="AB11982" s="148"/>
    </row>
    <row r="11983" spans="4:28" x14ac:dyDescent="0.2">
      <c r="D11983" s="144"/>
      <c r="G11983" s="147"/>
      <c r="X11983" s="146"/>
      <c r="Y11983" s="146"/>
      <c r="Z11983" s="199"/>
      <c r="AA11983" s="146"/>
      <c r="AB11983" s="148"/>
    </row>
    <row r="11984" spans="4:28" x14ac:dyDescent="0.2">
      <c r="D11984" s="144"/>
      <c r="G11984" s="147"/>
      <c r="X11984" s="146"/>
      <c r="Y11984" s="146"/>
      <c r="Z11984" s="199"/>
      <c r="AA11984" s="146"/>
      <c r="AB11984" s="148"/>
    </row>
    <row r="11985" spans="4:28" x14ac:dyDescent="0.2">
      <c r="D11985" s="144"/>
      <c r="G11985" s="147"/>
      <c r="X11985" s="146"/>
      <c r="Y11985" s="146"/>
      <c r="Z11985" s="199"/>
      <c r="AA11985" s="146"/>
      <c r="AB11985" s="148"/>
    </row>
    <row r="11986" spans="4:28" x14ac:dyDescent="0.2">
      <c r="D11986" s="144"/>
      <c r="G11986" s="147"/>
      <c r="X11986" s="146"/>
      <c r="Y11986" s="146"/>
      <c r="Z11986" s="199"/>
      <c r="AA11986" s="146"/>
      <c r="AB11986" s="148"/>
    </row>
    <row r="11987" spans="4:28" x14ac:dyDescent="0.2">
      <c r="D11987" s="144"/>
      <c r="G11987" s="147"/>
      <c r="X11987" s="146"/>
      <c r="Y11987" s="146"/>
      <c r="Z11987" s="199"/>
      <c r="AA11987" s="146"/>
      <c r="AB11987" s="148"/>
    </row>
    <row r="11988" spans="4:28" x14ac:dyDescent="0.2">
      <c r="D11988" s="144"/>
      <c r="G11988" s="147"/>
      <c r="X11988" s="146"/>
      <c r="Y11988" s="146"/>
      <c r="Z11988" s="199"/>
      <c r="AA11988" s="146"/>
      <c r="AB11988" s="148"/>
    </row>
    <row r="11989" spans="4:28" x14ac:dyDescent="0.2">
      <c r="D11989" s="144"/>
      <c r="G11989" s="147"/>
      <c r="X11989" s="146"/>
      <c r="Y11989" s="146"/>
      <c r="Z11989" s="199"/>
      <c r="AA11989" s="146"/>
      <c r="AB11989" s="148"/>
    </row>
    <row r="11990" spans="4:28" x14ac:dyDescent="0.2">
      <c r="D11990" s="144"/>
      <c r="G11990" s="147"/>
      <c r="X11990" s="146"/>
      <c r="Y11990" s="146"/>
      <c r="Z11990" s="199"/>
      <c r="AA11990" s="146"/>
      <c r="AB11990" s="148"/>
    </row>
    <row r="11991" spans="4:28" x14ac:dyDescent="0.2">
      <c r="D11991" s="144"/>
      <c r="G11991" s="147"/>
      <c r="X11991" s="146"/>
      <c r="Y11991" s="146"/>
      <c r="Z11991" s="199"/>
      <c r="AA11991" s="146"/>
      <c r="AB11991" s="148"/>
    </row>
    <row r="11992" spans="4:28" x14ac:dyDescent="0.2">
      <c r="D11992" s="144"/>
      <c r="G11992" s="147"/>
      <c r="X11992" s="146"/>
      <c r="Y11992" s="146"/>
      <c r="Z11992" s="199"/>
      <c r="AA11992" s="146"/>
      <c r="AB11992" s="148"/>
    </row>
    <row r="11993" spans="4:28" x14ac:dyDescent="0.2">
      <c r="D11993" s="144"/>
      <c r="G11993" s="147"/>
      <c r="X11993" s="146"/>
      <c r="Y11993" s="146"/>
      <c r="Z11993" s="199"/>
      <c r="AA11993" s="146"/>
      <c r="AB11993" s="148"/>
    </row>
    <row r="11994" spans="4:28" x14ac:dyDescent="0.2">
      <c r="D11994" s="144"/>
      <c r="G11994" s="147"/>
      <c r="X11994" s="146"/>
      <c r="Y11994" s="146"/>
      <c r="Z11994" s="199"/>
      <c r="AA11994" s="146"/>
      <c r="AB11994" s="148"/>
    </row>
    <row r="11995" spans="4:28" x14ac:dyDescent="0.2">
      <c r="D11995" s="144"/>
      <c r="G11995" s="147"/>
      <c r="X11995" s="146"/>
      <c r="Y11995" s="146"/>
      <c r="Z11995" s="199"/>
      <c r="AA11995" s="146"/>
      <c r="AB11995" s="148"/>
    </row>
    <row r="11996" spans="4:28" x14ac:dyDescent="0.2">
      <c r="D11996" s="144"/>
      <c r="G11996" s="147"/>
      <c r="X11996" s="146"/>
      <c r="Y11996" s="146"/>
      <c r="Z11996" s="199"/>
      <c r="AA11996" s="146"/>
      <c r="AB11996" s="148"/>
    </row>
    <row r="11997" spans="4:28" x14ac:dyDescent="0.2">
      <c r="D11997" s="144"/>
      <c r="G11997" s="147"/>
      <c r="X11997" s="146"/>
      <c r="Y11997" s="146"/>
      <c r="Z11997" s="199"/>
      <c r="AA11997" s="146"/>
      <c r="AB11997" s="148"/>
    </row>
    <row r="11998" spans="4:28" x14ac:dyDescent="0.2">
      <c r="D11998" s="144"/>
      <c r="G11998" s="147"/>
      <c r="X11998" s="146"/>
      <c r="Y11998" s="146"/>
      <c r="Z11998" s="199"/>
      <c r="AA11998" s="146"/>
      <c r="AB11998" s="148"/>
    </row>
    <row r="11999" spans="4:28" x14ac:dyDescent="0.2">
      <c r="D11999" s="144"/>
      <c r="G11999" s="147"/>
      <c r="X11999" s="146"/>
      <c r="Y11999" s="146"/>
      <c r="Z11999" s="199"/>
      <c r="AA11999" s="146"/>
      <c r="AB11999" s="148"/>
    </row>
    <row r="12000" spans="4:28" x14ac:dyDescent="0.2">
      <c r="D12000" s="144"/>
      <c r="G12000" s="147"/>
      <c r="X12000" s="146"/>
      <c r="Y12000" s="146"/>
      <c r="Z12000" s="199"/>
      <c r="AA12000" s="146"/>
      <c r="AB12000" s="148"/>
    </row>
    <row r="12001" spans="4:28" x14ac:dyDescent="0.2">
      <c r="D12001" s="144"/>
      <c r="G12001" s="147"/>
      <c r="X12001" s="146"/>
      <c r="Y12001" s="146"/>
      <c r="Z12001" s="199"/>
      <c r="AA12001" s="146"/>
      <c r="AB12001" s="148"/>
    </row>
    <row r="12002" spans="4:28" x14ac:dyDescent="0.2">
      <c r="D12002" s="144"/>
      <c r="G12002" s="147"/>
      <c r="X12002" s="146"/>
      <c r="Y12002" s="146"/>
      <c r="Z12002" s="199"/>
      <c r="AA12002" s="146"/>
      <c r="AB12002" s="148"/>
    </row>
    <row r="12003" spans="4:28" x14ac:dyDescent="0.2">
      <c r="D12003" s="144"/>
      <c r="G12003" s="147"/>
      <c r="X12003" s="146"/>
      <c r="Y12003" s="146"/>
      <c r="Z12003" s="199"/>
      <c r="AA12003" s="146"/>
      <c r="AB12003" s="148"/>
    </row>
    <row r="12004" spans="4:28" x14ac:dyDescent="0.2">
      <c r="D12004" s="144"/>
      <c r="G12004" s="147"/>
      <c r="X12004" s="146"/>
      <c r="Y12004" s="146"/>
      <c r="Z12004" s="199"/>
      <c r="AA12004" s="146"/>
      <c r="AB12004" s="148"/>
    </row>
    <row r="12005" spans="4:28" x14ac:dyDescent="0.2">
      <c r="D12005" s="144"/>
      <c r="G12005" s="147"/>
      <c r="X12005" s="146"/>
      <c r="Y12005" s="146"/>
      <c r="Z12005" s="199"/>
      <c r="AA12005" s="146"/>
      <c r="AB12005" s="148"/>
    </row>
    <row r="12006" spans="4:28" x14ac:dyDescent="0.2">
      <c r="D12006" s="144"/>
      <c r="G12006" s="147"/>
      <c r="X12006" s="146"/>
      <c r="Y12006" s="146"/>
      <c r="Z12006" s="199"/>
      <c r="AA12006" s="146"/>
      <c r="AB12006" s="148"/>
    </row>
    <row r="12007" spans="4:28" x14ac:dyDescent="0.2">
      <c r="D12007" s="144"/>
      <c r="G12007" s="147"/>
      <c r="X12007" s="146"/>
      <c r="Y12007" s="146"/>
      <c r="Z12007" s="199"/>
      <c r="AA12007" s="146"/>
      <c r="AB12007" s="148"/>
    </row>
    <row r="12008" spans="4:28" x14ac:dyDescent="0.2">
      <c r="D12008" s="144"/>
      <c r="G12008" s="147"/>
      <c r="X12008" s="146"/>
      <c r="Y12008" s="146"/>
      <c r="Z12008" s="199"/>
      <c r="AA12008" s="146"/>
      <c r="AB12008" s="148"/>
    </row>
    <row r="12009" spans="4:28" x14ac:dyDescent="0.2">
      <c r="D12009" s="144"/>
      <c r="G12009" s="147"/>
      <c r="X12009" s="146"/>
      <c r="Y12009" s="146"/>
      <c r="Z12009" s="199"/>
      <c r="AA12009" s="146"/>
      <c r="AB12009" s="148"/>
    </row>
    <row r="12010" spans="4:28" x14ac:dyDescent="0.2">
      <c r="D12010" s="144"/>
      <c r="G12010" s="147"/>
      <c r="X12010" s="146"/>
      <c r="Y12010" s="146"/>
      <c r="Z12010" s="199"/>
      <c r="AA12010" s="146"/>
      <c r="AB12010" s="148"/>
    </row>
    <row r="12011" spans="4:28" x14ac:dyDescent="0.2">
      <c r="D12011" s="144"/>
      <c r="G12011" s="147"/>
      <c r="X12011" s="146"/>
      <c r="Y12011" s="146"/>
      <c r="Z12011" s="199"/>
      <c r="AA12011" s="146"/>
      <c r="AB12011" s="148"/>
    </row>
    <row r="12012" spans="4:28" x14ac:dyDescent="0.2">
      <c r="D12012" s="144"/>
      <c r="G12012" s="147"/>
      <c r="X12012" s="146"/>
      <c r="Y12012" s="146"/>
      <c r="Z12012" s="199"/>
      <c r="AA12012" s="146"/>
      <c r="AB12012" s="148"/>
    </row>
    <row r="12013" spans="4:28" x14ac:dyDescent="0.2">
      <c r="D12013" s="144"/>
      <c r="G12013" s="147"/>
      <c r="X12013" s="146"/>
      <c r="Y12013" s="146"/>
      <c r="Z12013" s="199"/>
      <c r="AA12013" s="146"/>
      <c r="AB12013" s="148"/>
    </row>
    <row r="12014" spans="4:28" x14ac:dyDescent="0.2">
      <c r="D12014" s="144"/>
      <c r="G12014" s="147"/>
      <c r="X12014" s="146"/>
      <c r="Y12014" s="146"/>
      <c r="Z12014" s="199"/>
      <c r="AA12014" s="146"/>
      <c r="AB12014" s="148"/>
    </row>
    <row r="12015" spans="4:28" x14ac:dyDescent="0.2">
      <c r="D12015" s="144"/>
      <c r="G12015" s="147"/>
      <c r="X12015" s="146"/>
      <c r="Y12015" s="146"/>
      <c r="Z12015" s="199"/>
      <c r="AA12015" s="146"/>
      <c r="AB12015" s="148"/>
    </row>
    <row r="12016" spans="4:28" x14ac:dyDescent="0.2">
      <c r="D12016" s="144"/>
      <c r="G12016" s="147"/>
      <c r="X12016" s="146"/>
      <c r="Y12016" s="146"/>
      <c r="Z12016" s="199"/>
      <c r="AA12016" s="146"/>
      <c r="AB12016" s="148"/>
    </row>
    <row r="12017" spans="4:28" x14ac:dyDescent="0.2">
      <c r="D12017" s="144"/>
      <c r="G12017" s="147"/>
      <c r="X12017" s="146"/>
      <c r="Y12017" s="146"/>
      <c r="Z12017" s="199"/>
      <c r="AA12017" s="146"/>
      <c r="AB12017" s="148"/>
    </row>
    <row r="12018" spans="4:28" x14ac:dyDescent="0.2">
      <c r="D12018" s="144"/>
      <c r="G12018" s="147"/>
      <c r="X12018" s="146"/>
      <c r="Y12018" s="146"/>
      <c r="Z12018" s="199"/>
      <c r="AA12018" s="146"/>
      <c r="AB12018" s="148"/>
    </row>
    <row r="12019" spans="4:28" x14ac:dyDescent="0.2">
      <c r="D12019" s="144"/>
      <c r="G12019" s="147"/>
      <c r="X12019" s="146"/>
      <c r="Y12019" s="146"/>
      <c r="Z12019" s="199"/>
      <c r="AA12019" s="146"/>
      <c r="AB12019" s="148"/>
    </row>
    <row r="12020" spans="4:28" x14ac:dyDescent="0.2">
      <c r="D12020" s="144"/>
      <c r="G12020" s="147"/>
      <c r="X12020" s="146"/>
      <c r="Y12020" s="146"/>
      <c r="Z12020" s="199"/>
      <c r="AA12020" s="146"/>
      <c r="AB12020" s="148"/>
    </row>
    <row r="12021" spans="4:28" x14ac:dyDescent="0.2">
      <c r="D12021" s="144"/>
      <c r="G12021" s="147"/>
      <c r="X12021" s="146"/>
      <c r="Y12021" s="146"/>
      <c r="Z12021" s="199"/>
      <c r="AA12021" s="146"/>
      <c r="AB12021" s="148"/>
    </row>
    <row r="12022" spans="4:28" x14ac:dyDescent="0.2">
      <c r="D12022" s="144"/>
      <c r="G12022" s="147"/>
      <c r="X12022" s="146"/>
      <c r="Y12022" s="146"/>
      <c r="Z12022" s="199"/>
      <c r="AA12022" s="146"/>
      <c r="AB12022" s="148"/>
    </row>
    <row r="12023" spans="4:28" x14ac:dyDescent="0.2">
      <c r="D12023" s="144"/>
      <c r="G12023" s="147"/>
      <c r="X12023" s="146"/>
      <c r="Y12023" s="146"/>
      <c r="Z12023" s="199"/>
      <c r="AA12023" s="146"/>
      <c r="AB12023" s="148"/>
    </row>
    <row r="12024" spans="4:28" x14ac:dyDescent="0.2">
      <c r="D12024" s="144"/>
      <c r="G12024" s="147"/>
      <c r="X12024" s="146"/>
      <c r="Y12024" s="146"/>
      <c r="Z12024" s="199"/>
      <c r="AA12024" s="146"/>
      <c r="AB12024" s="148"/>
    </row>
    <row r="12025" spans="4:28" x14ac:dyDescent="0.2">
      <c r="D12025" s="144"/>
      <c r="G12025" s="147"/>
      <c r="X12025" s="146"/>
      <c r="Y12025" s="146"/>
      <c r="Z12025" s="199"/>
      <c r="AA12025" s="146"/>
      <c r="AB12025" s="148"/>
    </row>
    <row r="12026" spans="4:28" x14ac:dyDescent="0.2">
      <c r="D12026" s="144"/>
      <c r="G12026" s="147"/>
      <c r="X12026" s="146"/>
      <c r="Y12026" s="146"/>
      <c r="Z12026" s="199"/>
      <c r="AA12026" s="146"/>
      <c r="AB12026" s="148"/>
    </row>
    <row r="12027" spans="4:28" x14ac:dyDescent="0.2">
      <c r="D12027" s="144"/>
      <c r="G12027" s="147"/>
      <c r="X12027" s="146"/>
      <c r="Y12027" s="146"/>
      <c r="Z12027" s="199"/>
      <c r="AA12027" s="146"/>
      <c r="AB12027" s="148"/>
    </row>
    <row r="12028" spans="4:28" x14ac:dyDescent="0.2">
      <c r="D12028" s="144"/>
      <c r="G12028" s="147"/>
      <c r="X12028" s="146"/>
      <c r="Y12028" s="146"/>
      <c r="Z12028" s="199"/>
      <c r="AA12028" s="146"/>
      <c r="AB12028" s="148"/>
    </row>
    <row r="12029" spans="4:28" x14ac:dyDescent="0.2">
      <c r="D12029" s="144"/>
      <c r="G12029" s="147"/>
      <c r="X12029" s="146"/>
      <c r="Y12029" s="146"/>
      <c r="Z12029" s="199"/>
      <c r="AA12029" s="146"/>
      <c r="AB12029" s="148"/>
    </row>
    <row r="12030" spans="4:28" x14ac:dyDescent="0.2">
      <c r="D12030" s="144"/>
      <c r="G12030" s="147"/>
      <c r="X12030" s="146"/>
      <c r="Y12030" s="146"/>
      <c r="Z12030" s="199"/>
      <c r="AA12030" s="146"/>
      <c r="AB12030" s="148"/>
    </row>
    <row r="12031" spans="4:28" x14ac:dyDescent="0.2">
      <c r="D12031" s="144"/>
      <c r="G12031" s="147"/>
      <c r="X12031" s="146"/>
      <c r="Y12031" s="146"/>
      <c r="Z12031" s="199"/>
      <c r="AA12031" s="146"/>
      <c r="AB12031" s="148"/>
    </row>
    <row r="12032" spans="4:28" x14ac:dyDescent="0.2">
      <c r="D12032" s="144"/>
      <c r="G12032" s="147"/>
      <c r="X12032" s="146"/>
      <c r="Y12032" s="146"/>
      <c r="Z12032" s="199"/>
      <c r="AA12032" s="146"/>
      <c r="AB12032" s="148"/>
    </row>
    <row r="12033" spans="4:28" x14ac:dyDescent="0.2">
      <c r="D12033" s="144"/>
      <c r="G12033" s="147"/>
      <c r="X12033" s="146"/>
      <c r="Y12033" s="146"/>
      <c r="Z12033" s="199"/>
      <c r="AA12033" s="146"/>
      <c r="AB12033" s="148"/>
    </row>
    <row r="12034" spans="4:28" x14ac:dyDescent="0.2">
      <c r="D12034" s="144"/>
      <c r="G12034" s="147"/>
      <c r="X12034" s="146"/>
      <c r="Y12034" s="146"/>
      <c r="Z12034" s="199"/>
      <c r="AA12034" s="146"/>
      <c r="AB12034" s="148"/>
    </row>
    <row r="12035" spans="4:28" x14ac:dyDescent="0.2">
      <c r="D12035" s="144"/>
      <c r="G12035" s="147"/>
      <c r="X12035" s="146"/>
      <c r="Y12035" s="146"/>
      <c r="Z12035" s="199"/>
      <c r="AA12035" s="146"/>
      <c r="AB12035" s="148"/>
    </row>
    <row r="12036" spans="4:28" x14ac:dyDescent="0.2">
      <c r="D12036" s="144"/>
      <c r="G12036" s="147"/>
      <c r="X12036" s="146"/>
      <c r="Y12036" s="146"/>
      <c r="Z12036" s="199"/>
      <c r="AA12036" s="146"/>
      <c r="AB12036" s="148"/>
    </row>
    <row r="12037" spans="4:28" x14ac:dyDescent="0.2">
      <c r="D12037" s="144"/>
      <c r="G12037" s="147"/>
      <c r="X12037" s="146"/>
      <c r="Y12037" s="146"/>
      <c r="Z12037" s="199"/>
      <c r="AA12037" s="146"/>
      <c r="AB12037" s="148"/>
    </row>
    <row r="12038" spans="4:28" x14ac:dyDescent="0.2">
      <c r="D12038" s="144"/>
      <c r="G12038" s="147"/>
      <c r="X12038" s="146"/>
      <c r="Y12038" s="146"/>
      <c r="Z12038" s="199"/>
      <c r="AA12038" s="146"/>
      <c r="AB12038" s="148"/>
    </row>
    <row r="12039" spans="4:28" x14ac:dyDescent="0.2">
      <c r="D12039" s="144"/>
      <c r="G12039" s="147"/>
      <c r="X12039" s="146"/>
      <c r="Y12039" s="146"/>
      <c r="Z12039" s="199"/>
      <c r="AA12039" s="146"/>
      <c r="AB12039" s="148"/>
    </row>
    <row r="12040" spans="4:28" x14ac:dyDescent="0.2">
      <c r="D12040" s="144"/>
      <c r="G12040" s="147"/>
      <c r="X12040" s="146"/>
      <c r="Y12040" s="146"/>
      <c r="Z12040" s="199"/>
      <c r="AA12040" s="146"/>
      <c r="AB12040" s="148"/>
    </row>
    <row r="12041" spans="4:28" x14ac:dyDescent="0.2">
      <c r="D12041" s="144"/>
      <c r="G12041" s="147"/>
      <c r="X12041" s="146"/>
      <c r="Y12041" s="146"/>
      <c r="Z12041" s="199"/>
      <c r="AA12041" s="146"/>
      <c r="AB12041" s="148"/>
    </row>
    <row r="12042" spans="4:28" x14ac:dyDescent="0.2">
      <c r="D12042" s="144"/>
      <c r="G12042" s="147"/>
      <c r="X12042" s="146"/>
      <c r="Y12042" s="146"/>
      <c r="Z12042" s="199"/>
      <c r="AA12042" s="146"/>
      <c r="AB12042" s="148"/>
    </row>
    <row r="12043" spans="4:28" x14ac:dyDescent="0.2">
      <c r="D12043" s="144"/>
      <c r="G12043" s="147"/>
      <c r="X12043" s="146"/>
      <c r="Y12043" s="146"/>
      <c r="Z12043" s="199"/>
      <c r="AA12043" s="146"/>
      <c r="AB12043" s="148"/>
    </row>
    <row r="12044" spans="4:28" x14ac:dyDescent="0.2">
      <c r="D12044" s="144"/>
      <c r="G12044" s="147"/>
      <c r="X12044" s="146"/>
      <c r="Y12044" s="146"/>
      <c r="Z12044" s="199"/>
      <c r="AA12044" s="146"/>
      <c r="AB12044" s="148"/>
    </row>
    <row r="12045" spans="4:28" x14ac:dyDescent="0.2">
      <c r="D12045" s="144"/>
      <c r="G12045" s="147"/>
      <c r="X12045" s="146"/>
      <c r="Y12045" s="146"/>
      <c r="Z12045" s="199"/>
      <c r="AA12045" s="146"/>
      <c r="AB12045" s="148"/>
    </row>
    <row r="12046" spans="4:28" x14ac:dyDescent="0.2">
      <c r="D12046" s="144"/>
      <c r="G12046" s="147"/>
      <c r="X12046" s="146"/>
      <c r="Y12046" s="146"/>
      <c r="Z12046" s="199"/>
      <c r="AA12046" s="146"/>
      <c r="AB12046" s="148"/>
    </row>
    <row r="12047" spans="4:28" x14ac:dyDescent="0.2">
      <c r="D12047" s="144"/>
      <c r="G12047" s="147"/>
      <c r="X12047" s="146"/>
      <c r="Y12047" s="146"/>
      <c r="Z12047" s="199"/>
      <c r="AA12047" s="146"/>
      <c r="AB12047" s="148"/>
    </row>
    <row r="12048" spans="4:28" x14ac:dyDescent="0.2">
      <c r="D12048" s="144"/>
      <c r="G12048" s="147"/>
      <c r="X12048" s="146"/>
      <c r="Y12048" s="146"/>
      <c r="Z12048" s="199"/>
      <c r="AA12048" s="146"/>
      <c r="AB12048" s="148"/>
    </row>
    <row r="12049" spans="4:28" x14ac:dyDescent="0.2">
      <c r="D12049" s="144"/>
      <c r="G12049" s="147"/>
      <c r="X12049" s="146"/>
      <c r="Y12049" s="146"/>
      <c r="Z12049" s="199"/>
      <c r="AA12049" s="146"/>
      <c r="AB12049" s="148"/>
    </row>
    <row r="12050" spans="4:28" x14ac:dyDescent="0.2">
      <c r="D12050" s="144"/>
      <c r="G12050" s="147"/>
      <c r="X12050" s="146"/>
      <c r="Y12050" s="146"/>
      <c r="Z12050" s="199"/>
      <c r="AA12050" s="146"/>
      <c r="AB12050" s="148"/>
    </row>
    <row r="12051" spans="4:28" x14ac:dyDescent="0.2">
      <c r="D12051" s="144"/>
      <c r="G12051" s="147"/>
      <c r="X12051" s="146"/>
      <c r="Y12051" s="146"/>
      <c r="Z12051" s="199"/>
      <c r="AA12051" s="146"/>
      <c r="AB12051" s="148"/>
    </row>
    <row r="12052" spans="4:28" x14ac:dyDescent="0.2">
      <c r="D12052" s="144"/>
      <c r="G12052" s="147"/>
      <c r="X12052" s="146"/>
      <c r="Y12052" s="146"/>
      <c r="Z12052" s="199"/>
      <c r="AA12052" s="146"/>
      <c r="AB12052" s="148"/>
    </row>
    <row r="12053" spans="4:28" x14ac:dyDescent="0.2">
      <c r="D12053" s="144"/>
      <c r="G12053" s="147"/>
      <c r="X12053" s="146"/>
      <c r="Y12053" s="146"/>
      <c r="Z12053" s="199"/>
      <c r="AA12053" s="146"/>
      <c r="AB12053" s="148"/>
    </row>
    <row r="12054" spans="4:28" x14ac:dyDescent="0.2">
      <c r="D12054" s="144"/>
      <c r="G12054" s="147"/>
      <c r="X12054" s="146"/>
      <c r="Y12054" s="146"/>
      <c r="Z12054" s="199"/>
      <c r="AA12054" s="146"/>
      <c r="AB12054" s="148"/>
    </row>
    <row r="12055" spans="4:28" x14ac:dyDescent="0.2">
      <c r="D12055" s="144"/>
      <c r="G12055" s="147"/>
      <c r="X12055" s="146"/>
      <c r="Y12055" s="146"/>
      <c r="Z12055" s="199"/>
      <c r="AA12055" s="146"/>
      <c r="AB12055" s="148"/>
    </row>
    <row r="12056" spans="4:28" x14ac:dyDescent="0.2">
      <c r="D12056" s="144"/>
      <c r="G12056" s="147"/>
      <c r="X12056" s="146"/>
      <c r="Y12056" s="146"/>
      <c r="Z12056" s="199"/>
      <c r="AA12056" s="146"/>
      <c r="AB12056" s="148"/>
    </row>
    <row r="12057" spans="4:28" x14ac:dyDescent="0.2">
      <c r="D12057" s="144"/>
      <c r="G12057" s="147"/>
      <c r="X12057" s="146"/>
      <c r="Y12057" s="146"/>
      <c r="Z12057" s="199"/>
      <c r="AA12057" s="146"/>
      <c r="AB12057" s="148"/>
    </row>
    <row r="12058" spans="4:28" x14ac:dyDescent="0.2">
      <c r="D12058" s="144"/>
      <c r="G12058" s="147"/>
      <c r="X12058" s="146"/>
      <c r="Y12058" s="146"/>
      <c r="Z12058" s="199"/>
      <c r="AA12058" s="146"/>
      <c r="AB12058" s="148"/>
    </row>
    <row r="12059" spans="4:28" x14ac:dyDescent="0.2">
      <c r="D12059" s="144"/>
      <c r="G12059" s="147"/>
      <c r="X12059" s="146"/>
      <c r="Y12059" s="146"/>
      <c r="Z12059" s="199"/>
      <c r="AA12059" s="146"/>
      <c r="AB12059" s="148"/>
    </row>
    <row r="12060" spans="4:28" x14ac:dyDescent="0.2">
      <c r="D12060" s="144"/>
      <c r="G12060" s="147"/>
      <c r="X12060" s="146"/>
      <c r="Y12060" s="146"/>
      <c r="Z12060" s="199"/>
      <c r="AA12060" s="146"/>
      <c r="AB12060" s="148"/>
    </row>
    <row r="12061" spans="4:28" x14ac:dyDescent="0.2">
      <c r="D12061" s="144"/>
      <c r="G12061" s="147"/>
      <c r="X12061" s="146"/>
      <c r="Y12061" s="146"/>
      <c r="Z12061" s="199"/>
      <c r="AA12061" s="146"/>
      <c r="AB12061" s="148"/>
    </row>
    <row r="12062" spans="4:28" x14ac:dyDescent="0.2">
      <c r="D12062" s="144"/>
      <c r="G12062" s="147"/>
      <c r="X12062" s="146"/>
      <c r="Y12062" s="146"/>
      <c r="Z12062" s="199"/>
      <c r="AA12062" s="146"/>
      <c r="AB12062" s="148"/>
    </row>
    <row r="12063" spans="4:28" x14ac:dyDescent="0.2">
      <c r="D12063" s="144"/>
      <c r="G12063" s="147"/>
      <c r="X12063" s="146"/>
      <c r="Y12063" s="146"/>
      <c r="Z12063" s="199"/>
      <c r="AA12063" s="146"/>
      <c r="AB12063" s="148"/>
    </row>
    <row r="12064" spans="4:28" x14ac:dyDescent="0.2">
      <c r="D12064" s="144"/>
      <c r="G12064" s="147"/>
      <c r="X12064" s="146"/>
      <c r="Y12064" s="146"/>
      <c r="Z12064" s="199"/>
      <c r="AA12064" s="146"/>
      <c r="AB12064" s="148"/>
    </row>
    <row r="12065" spans="4:28" x14ac:dyDescent="0.2">
      <c r="D12065" s="144"/>
      <c r="G12065" s="147"/>
      <c r="X12065" s="146"/>
      <c r="Y12065" s="146"/>
      <c r="Z12065" s="199"/>
      <c r="AA12065" s="146"/>
      <c r="AB12065" s="148"/>
    </row>
    <row r="12066" spans="4:28" x14ac:dyDescent="0.2">
      <c r="D12066" s="144"/>
      <c r="G12066" s="147"/>
      <c r="X12066" s="146"/>
      <c r="Y12066" s="146"/>
      <c r="Z12066" s="199"/>
      <c r="AA12066" s="146"/>
      <c r="AB12066" s="148"/>
    </row>
    <row r="12067" spans="4:28" x14ac:dyDescent="0.2">
      <c r="D12067" s="144"/>
      <c r="G12067" s="147"/>
      <c r="X12067" s="146"/>
      <c r="Y12067" s="146"/>
      <c r="Z12067" s="199"/>
      <c r="AA12067" s="146"/>
      <c r="AB12067" s="148"/>
    </row>
    <row r="12068" spans="4:28" x14ac:dyDescent="0.2">
      <c r="D12068" s="144"/>
      <c r="G12068" s="147"/>
      <c r="X12068" s="146"/>
      <c r="Y12068" s="146"/>
      <c r="Z12068" s="199"/>
      <c r="AA12068" s="146"/>
      <c r="AB12068" s="148"/>
    </row>
    <row r="12069" spans="4:28" x14ac:dyDescent="0.2">
      <c r="D12069" s="144"/>
      <c r="G12069" s="147"/>
      <c r="X12069" s="146"/>
      <c r="Y12069" s="146"/>
      <c r="Z12069" s="199"/>
      <c r="AA12069" s="146"/>
      <c r="AB12069" s="148"/>
    </row>
    <row r="12070" spans="4:28" x14ac:dyDescent="0.2">
      <c r="D12070" s="144"/>
      <c r="G12070" s="147"/>
      <c r="X12070" s="146"/>
      <c r="Y12070" s="146"/>
      <c r="Z12070" s="199"/>
      <c r="AA12070" s="146"/>
      <c r="AB12070" s="148"/>
    </row>
    <row r="12071" spans="4:28" x14ac:dyDescent="0.2">
      <c r="D12071" s="144"/>
      <c r="G12071" s="147"/>
      <c r="X12071" s="146"/>
      <c r="Y12071" s="146"/>
      <c r="Z12071" s="199"/>
      <c r="AA12071" s="146"/>
      <c r="AB12071" s="148"/>
    </row>
    <row r="12072" spans="4:28" x14ac:dyDescent="0.2">
      <c r="D12072" s="144"/>
      <c r="G12072" s="147"/>
      <c r="X12072" s="146"/>
      <c r="Y12072" s="146"/>
      <c r="Z12072" s="199"/>
      <c r="AA12072" s="146"/>
      <c r="AB12072" s="148"/>
    </row>
    <row r="12073" spans="4:28" x14ac:dyDescent="0.2">
      <c r="D12073" s="144"/>
      <c r="G12073" s="147"/>
      <c r="X12073" s="146"/>
      <c r="Y12073" s="146"/>
      <c r="Z12073" s="199"/>
      <c r="AA12073" s="146"/>
      <c r="AB12073" s="148"/>
    </row>
    <row r="12074" spans="4:28" x14ac:dyDescent="0.2">
      <c r="D12074" s="144"/>
      <c r="G12074" s="147"/>
      <c r="X12074" s="146"/>
      <c r="Y12074" s="146"/>
      <c r="Z12074" s="199"/>
      <c r="AA12074" s="146"/>
      <c r="AB12074" s="148"/>
    </row>
    <row r="12075" spans="4:28" x14ac:dyDescent="0.2">
      <c r="D12075" s="144"/>
      <c r="G12075" s="147"/>
      <c r="X12075" s="146"/>
      <c r="Y12075" s="146"/>
      <c r="Z12075" s="199"/>
      <c r="AA12075" s="146"/>
      <c r="AB12075" s="148"/>
    </row>
    <row r="12076" spans="4:28" x14ac:dyDescent="0.2">
      <c r="D12076" s="144"/>
      <c r="G12076" s="147"/>
      <c r="X12076" s="146"/>
      <c r="Y12076" s="146"/>
      <c r="Z12076" s="199"/>
      <c r="AA12076" s="146"/>
      <c r="AB12076" s="148"/>
    </row>
    <row r="12077" spans="4:28" x14ac:dyDescent="0.2">
      <c r="D12077" s="144"/>
      <c r="G12077" s="147"/>
      <c r="X12077" s="146"/>
      <c r="Y12077" s="146"/>
      <c r="Z12077" s="199"/>
      <c r="AA12077" s="146"/>
      <c r="AB12077" s="148"/>
    </row>
    <row r="12078" spans="4:28" x14ac:dyDescent="0.2">
      <c r="D12078" s="144"/>
      <c r="G12078" s="147"/>
      <c r="X12078" s="146"/>
      <c r="Y12078" s="146"/>
      <c r="Z12078" s="199"/>
      <c r="AA12078" s="146"/>
      <c r="AB12078" s="148"/>
    </row>
    <row r="12079" spans="4:28" x14ac:dyDescent="0.2">
      <c r="D12079" s="144"/>
      <c r="G12079" s="147"/>
      <c r="X12079" s="146"/>
      <c r="Y12079" s="146"/>
      <c r="Z12079" s="199"/>
      <c r="AA12079" s="146"/>
      <c r="AB12079" s="148"/>
    </row>
    <row r="12080" spans="4:28" x14ac:dyDescent="0.2">
      <c r="D12080" s="144"/>
      <c r="G12080" s="147"/>
      <c r="X12080" s="146"/>
      <c r="Y12080" s="146"/>
      <c r="Z12080" s="199"/>
      <c r="AA12080" s="146"/>
      <c r="AB12080" s="148"/>
    </row>
    <row r="12081" spans="4:28" x14ac:dyDescent="0.2">
      <c r="D12081" s="144"/>
      <c r="G12081" s="147"/>
      <c r="X12081" s="146"/>
      <c r="Y12081" s="146"/>
      <c r="Z12081" s="199"/>
      <c r="AA12081" s="146"/>
      <c r="AB12081" s="148"/>
    </row>
    <row r="12082" spans="4:28" x14ac:dyDescent="0.2">
      <c r="D12082" s="144"/>
      <c r="G12082" s="147"/>
      <c r="X12082" s="146"/>
      <c r="Y12082" s="146"/>
      <c r="Z12082" s="199"/>
      <c r="AA12082" s="146"/>
      <c r="AB12082" s="148"/>
    </row>
    <row r="12083" spans="4:28" x14ac:dyDescent="0.2">
      <c r="D12083" s="144"/>
      <c r="G12083" s="147"/>
      <c r="X12083" s="146"/>
      <c r="Y12083" s="146"/>
      <c r="Z12083" s="199"/>
      <c r="AA12083" s="146"/>
      <c r="AB12083" s="148"/>
    </row>
    <row r="12084" spans="4:28" x14ac:dyDescent="0.2">
      <c r="D12084" s="144"/>
      <c r="G12084" s="147"/>
      <c r="X12084" s="146"/>
      <c r="Y12084" s="146"/>
      <c r="Z12084" s="199"/>
      <c r="AA12084" s="146"/>
      <c r="AB12084" s="148"/>
    </row>
    <row r="12085" spans="4:28" x14ac:dyDescent="0.2">
      <c r="D12085" s="144"/>
      <c r="G12085" s="147"/>
      <c r="X12085" s="146"/>
      <c r="Y12085" s="146"/>
      <c r="Z12085" s="199"/>
      <c r="AA12085" s="146"/>
      <c r="AB12085" s="148"/>
    </row>
    <row r="12086" spans="4:28" x14ac:dyDescent="0.2">
      <c r="D12086" s="144"/>
      <c r="G12086" s="147"/>
      <c r="X12086" s="146"/>
      <c r="Y12086" s="146"/>
      <c r="Z12086" s="199"/>
      <c r="AA12086" s="146"/>
      <c r="AB12086" s="148"/>
    </row>
    <row r="12087" spans="4:28" x14ac:dyDescent="0.2">
      <c r="D12087" s="144"/>
      <c r="G12087" s="147"/>
      <c r="X12087" s="146"/>
      <c r="Y12087" s="146"/>
      <c r="Z12087" s="199"/>
      <c r="AA12087" s="146"/>
      <c r="AB12087" s="148"/>
    </row>
    <row r="12088" spans="4:28" x14ac:dyDescent="0.2">
      <c r="D12088" s="144"/>
      <c r="G12088" s="147"/>
      <c r="X12088" s="146"/>
      <c r="Y12088" s="146"/>
      <c r="Z12088" s="199"/>
      <c r="AA12088" s="146"/>
      <c r="AB12088" s="148"/>
    </row>
    <row r="12089" spans="4:28" x14ac:dyDescent="0.2">
      <c r="D12089" s="144"/>
      <c r="G12089" s="147"/>
      <c r="X12089" s="146"/>
      <c r="Y12089" s="146"/>
      <c r="Z12089" s="199"/>
      <c r="AA12089" s="146"/>
      <c r="AB12089" s="148"/>
    </row>
    <row r="12090" spans="4:28" x14ac:dyDescent="0.2">
      <c r="D12090" s="144"/>
      <c r="G12090" s="147"/>
      <c r="X12090" s="146"/>
      <c r="Y12090" s="146"/>
      <c r="Z12090" s="199"/>
      <c r="AA12090" s="146"/>
      <c r="AB12090" s="148"/>
    </row>
    <row r="12091" spans="4:28" x14ac:dyDescent="0.2">
      <c r="D12091" s="144"/>
      <c r="G12091" s="147"/>
      <c r="X12091" s="146"/>
      <c r="Y12091" s="146"/>
      <c r="Z12091" s="199"/>
      <c r="AA12091" s="146"/>
      <c r="AB12091" s="148"/>
    </row>
    <row r="12092" spans="4:28" x14ac:dyDescent="0.2">
      <c r="D12092" s="144"/>
      <c r="G12092" s="147"/>
      <c r="X12092" s="146"/>
      <c r="Y12092" s="146"/>
      <c r="Z12092" s="199"/>
      <c r="AA12092" s="146"/>
      <c r="AB12092" s="148"/>
    </row>
    <row r="12093" spans="4:28" x14ac:dyDescent="0.2">
      <c r="D12093" s="144"/>
      <c r="G12093" s="147"/>
      <c r="X12093" s="146"/>
      <c r="Y12093" s="146"/>
      <c r="Z12093" s="199"/>
      <c r="AA12093" s="146"/>
      <c r="AB12093" s="148"/>
    </row>
    <row r="12094" spans="4:28" x14ac:dyDescent="0.2">
      <c r="D12094" s="144"/>
      <c r="G12094" s="147"/>
      <c r="X12094" s="146"/>
      <c r="Y12094" s="146"/>
      <c r="Z12094" s="199"/>
      <c r="AA12094" s="146"/>
      <c r="AB12094" s="148"/>
    </row>
    <row r="12095" spans="4:28" x14ac:dyDescent="0.2">
      <c r="D12095" s="144"/>
      <c r="G12095" s="147"/>
      <c r="X12095" s="146"/>
      <c r="Y12095" s="146"/>
      <c r="Z12095" s="199"/>
      <c r="AA12095" s="146"/>
      <c r="AB12095" s="148"/>
    </row>
    <row r="12096" spans="4:28" x14ac:dyDescent="0.2">
      <c r="D12096" s="144"/>
      <c r="G12096" s="147"/>
      <c r="X12096" s="146"/>
      <c r="Y12096" s="146"/>
      <c r="Z12096" s="199"/>
      <c r="AA12096" s="146"/>
      <c r="AB12096" s="148"/>
    </row>
    <row r="12097" spans="4:28" x14ac:dyDescent="0.2">
      <c r="D12097" s="144"/>
      <c r="G12097" s="147"/>
      <c r="X12097" s="146"/>
      <c r="Y12097" s="146"/>
      <c r="Z12097" s="199"/>
      <c r="AA12097" s="146"/>
      <c r="AB12097" s="148"/>
    </row>
    <row r="12098" spans="4:28" x14ac:dyDescent="0.2">
      <c r="D12098" s="144"/>
      <c r="G12098" s="147"/>
      <c r="X12098" s="146"/>
      <c r="Y12098" s="146"/>
      <c r="Z12098" s="199"/>
      <c r="AA12098" s="146"/>
      <c r="AB12098" s="148"/>
    </row>
    <row r="12099" spans="4:28" x14ac:dyDescent="0.2">
      <c r="D12099" s="144"/>
      <c r="G12099" s="147"/>
      <c r="X12099" s="146"/>
      <c r="Y12099" s="146"/>
      <c r="Z12099" s="199"/>
      <c r="AA12099" s="146"/>
      <c r="AB12099" s="148"/>
    </row>
    <row r="12100" spans="4:28" x14ac:dyDescent="0.2">
      <c r="D12100" s="144"/>
      <c r="G12100" s="147"/>
      <c r="X12100" s="146"/>
      <c r="Y12100" s="146"/>
      <c r="Z12100" s="199"/>
      <c r="AA12100" s="146"/>
      <c r="AB12100" s="148"/>
    </row>
    <row r="12101" spans="4:28" x14ac:dyDescent="0.2">
      <c r="D12101" s="144"/>
      <c r="G12101" s="147"/>
      <c r="X12101" s="146"/>
      <c r="Y12101" s="146"/>
      <c r="Z12101" s="199"/>
      <c r="AA12101" s="146"/>
      <c r="AB12101" s="148"/>
    </row>
    <row r="12102" spans="4:28" x14ac:dyDescent="0.2">
      <c r="D12102" s="144"/>
      <c r="G12102" s="147"/>
      <c r="X12102" s="146"/>
      <c r="Y12102" s="146"/>
      <c r="Z12102" s="199"/>
      <c r="AA12102" s="146"/>
      <c r="AB12102" s="148"/>
    </row>
    <row r="12103" spans="4:28" x14ac:dyDescent="0.2">
      <c r="D12103" s="144"/>
      <c r="G12103" s="147"/>
      <c r="X12103" s="146"/>
      <c r="Y12103" s="146"/>
      <c r="Z12103" s="199"/>
      <c r="AA12103" s="146"/>
      <c r="AB12103" s="148"/>
    </row>
    <row r="12104" spans="4:28" x14ac:dyDescent="0.2">
      <c r="D12104" s="144"/>
      <c r="G12104" s="147"/>
      <c r="X12104" s="146"/>
      <c r="Y12104" s="146"/>
      <c r="Z12104" s="199"/>
      <c r="AA12104" s="146"/>
      <c r="AB12104" s="148"/>
    </row>
    <row r="12105" spans="4:28" x14ac:dyDescent="0.2">
      <c r="D12105" s="144"/>
      <c r="G12105" s="147"/>
      <c r="X12105" s="146"/>
      <c r="Y12105" s="146"/>
      <c r="Z12105" s="199"/>
      <c r="AA12105" s="146"/>
      <c r="AB12105" s="148"/>
    </row>
    <row r="12106" spans="4:28" x14ac:dyDescent="0.2">
      <c r="D12106" s="144"/>
      <c r="G12106" s="147"/>
      <c r="X12106" s="146"/>
      <c r="Y12106" s="146"/>
      <c r="Z12106" s="199"/>
      <c r="AA12106" s="146"/>
      <c r="AB12106" s="148"/>
    </row>
    <row r="12107" spans="4:28" x14ac:dyDescent="0.2">
      <c r="D12107" s="144"/>
      <c r="G12107" s="147"/>
      <c r="X12107" s="146"/>
      <c r="Y12107" s="146"/>
      <c r="Z12107" s="199"/>
      <c r="AA12107" s="146"/>
      <c r="AB12107" s="148"/>
    </row>
    <row r="12108" spans="4:28" x14ac:dyDescent="0.2">
      <c r="D12108" s="144"/>
      <c r="G12108" s="147"/>
      <c r="X12108" s="146"/>
      <c r="Y12108" s="146"/>
      <c r="Z12108" s="199"/>
      <c r="AA12108" s="146"/>
      <c r="AB12108" s="148"/>
    </row>
    <row r="12109" spans="4:28" x14ac:dyDescent="0.2">
      <c r="D12109" s="144"/>
      <c r="G12109" s="147"/>
      <c r="X12109" s="146"/>
      <c r="Y12109" s="146"/>
      <c r="Z12109" s="199"/>
      <c r="AA12109" s="146"/>
      <c r="AB12109" s="148"/>
    </row>
    <row r="12110" spans="4:28" x14ac:dyDescent="0.2">
      <c r="D12110" s="144"/>
      <c r="G12110" s="147"/>
      <c r="X12110" s="146"/>
      <c r="Y12110" s="146"/>
      <c r="Z12110" s="199"/>
      <c r="AA12110" s="146"/>
      <c r="AB12110" s="148"/>
    </row>
    <row r="12111" spans="4:28" x14ac:dyDescent="0.2">
      <c r="D12111" s="144"/>
      <c r="G12111" s="147"/>
      <c r="X12111" s="146"/>
      <c r="Y12111" s="146"/>
      <c r="Z12111" s="199"/>
      <c r="AA12111" s="146"/>
      <c r="AB12111" s="148"/>
    </row>
    <row r="12112" spans="4:28" x14ac:dyDescent="0.2">
      <c r="D12112" s="144"/>
      <c r="G12112" s="147"/>
      <c r="X12112" s="146"/>
      <c r="Y12112" s="146"/>
      <c r="Z12112" s="199"/>
      <c r="AA12112" s="146"/>
      <c r="AB12112" s="148"/>
    </row>
    <row r="12113" spans="4:28" x14ac:dyDescent="0.2">
      <c r="D12113" s="144"/>
      <c r="G12113" s="147"/>
      <c r="X12113" s="146"/>
      <c r="Y12113" s="146"/>
      <c r="Z12113" s="199"/>
      <c r="AA12113" s="146"/>
      <c r="AB12113" s="148"/>
    </row>
    <row r="12114" spans="4:28" x14ac:dyDescent="0.2">
      <c r="D12114" s="144"/>
      <c r="G12114" s="147"/>
      <c r="X12114" s="146"/>
      <c r="Y12114" s="146"/>
      <c r="Z12114" s="199"/>
      <c r="AA12114" s="146"/>
      <c r="AB12114" s="148"/>
    </row>
    <row r="12115" spans="4:28" x14ac:dyDescent="0.2">
      <c r="D12115" s="144"/>
      <c r="G12115" s="147"/>
      <c r="X12115" s="146"/>
      <c r="Y12115" s="146"/>
      <c r="Z12115" s="199"/>
      <c r="AA12115" s="146"/>
      <c r="AB12115" s="148"/>
    </row>
    <row r="12116" spans="4:28" x14ac:dyDescent="0.2">
      <c r="D12116" s="144"/>
      <c r="G12116" s="147"/>
      <c r="X12116" s="146"/>
      <c r="Y12116" s="146"/>
      <c r="Z12116" s="199"/>
      <c r="AA12116" s="146"/>
      <c r="AB12116" s="148"/>
    </row>
    <row r="12117" spans="4:28" x14ac:dyDescent="0.2">
      <c r="D12117" s="144"/>
      <c r="G12117" s="147"/>
      <c r="X12117" s="146"/>
      <c r="Y12117" s="146"/>
      <c r="Z12117" s="199"/>
      <c r="AA12117" s="146"/>
      <c r="AB12117" s="148"/>
    </row>
    <row r="12118" spans="4:28" x14ac:dyDescent="0.2">
      <c r="D12118" s="144"/>
      <c r="G12118" s="147"/>
      <c r="X12118" s="146"/>
      <c r="Y12118" s="146"/>
      <c r="Z12118" s="199"/>
      <c r="AA12118" s="146"/>
      <c r="AB12118" s="148"/>
    </row>
    <row r="12119" spans="4:28" x14ac:dyDescent="0.2">
      <c r="D12119" s="144"/>
      <c r="G12119" s="147"/>
      <c r="X12119" s="146"/>
      <c r="Y12119" s="146"/>
      <c r="Z12119" s="199"/>
      <c r="AA12119" s="146"/>
      <c r="AB12119" s="148"/>
    </row>
    <row r="12120" spans="4:28" x14ac:dyDescent="0.2">
      <c r="D12120" s="144"/>
      <c r="G12120" s="147"/>
      <c r="X12120" s="146"/>
      <c r="Y12120" s="146"/>
      <c r="Z12120" s="199"/>
      <c r="AA12120" s="146"/>
      <c r="AB12120" s="148"/>
    </row>
    <row r="12121" spans="4:28" x14ac:dyDescent="0.2">
      <c r="D12121" s="144"/>
      <c r="G12121" s="147"/>
      <c r="X12121" s="146"/>
      <c r="Y12121" s="146"/>
      <c r="Z12121" s="199"/>
      <c r="AA12121" s="146"/>
      <c r="AB12121" s="148"/>
    </row>
    <row r="12122" spans="4:28" x14ac:dyDescent="0.2">
      <c r="D12122" s="144"/>
      <c r="G12122" s="147"/>
      <c r="X12122" s="146"/>
      <c r="Y12122" s="146"/>
      <c r="Z12122" s="199"/>
      <c r="AA12122" s="146"/>
      <c r="AB12122" s="148"/>
    </row>
    <row r="12123" spans="4:28" x14ac:dyDescent="0.2">
      <c r="D12123" s="144"/>
      <c r="G12123" s="147"/>
      <c r="X12123" s="146"/>
      <c r="Y12123" s="146"/>
      <c r="Z12123" s="199"/>
      <c r="AA12123" s="146"/>
      <c r="AB12123" s="148"/>
    </row>
    <row r="12124" spans="4:28" x14ac:dyDescent="0.2">
      <c r="D12124" s="144"/>
      <c r="G12124" s="147"/>
      <c r="X12124" s="146"/>
      <c r="Y12124" s="146"/>
      <c r="Z12124" s="199"/>
      <c r="AA12124" s="146"/>
      <c r="AB12124" s="148"/>
    </row>
    <row r="12125" spans="4:28" x14ac:dyDescent="0.2">
      <c r="D12125" s="144"/>
      <c r="G12125" s="147"/>
      <c r="X12125" s="146"/>
      <c r="Y12125" s="146"/>
      <c r="Z12125" s="199"/>
      <c r="AA12125" s="146"/>
      <c r="AB12125" s="148"/>
    </row>
    <row r="12126" spans="4:28" x14ac:dyDescent="0.2">
      <c r="D12126" s="144"/>
      <c r="G12126" s="147"/>
      <c r="X12126" s="146"/>
      <c r="Y12126" s="146"/>
      <c r="Z12126" s="199"/>
      <c r="AA12126" s="146"/>
      <c r="AB12126" s="148"/>
    </row>
    <row r="12127" spans="4:28" x14ac:dyDescent="0.2">
      <c r="D12127" s="144"/>
      <c r="G12127" s="147"/>
      <c r="X12127" s="146"/>
      <c r="Y12127" s="146"/>
      <c r="Z12127" s="199"/>
      <c r="AA12127" s="146"/>
      <c r="AB12127" s="148"/>
    </row>
    <row r="12128" spans="4:28" x14ac:dyDescent="0.2">
      <c r="D12128" s="144"/>
      <c r="G12128" s="147"/>
      <c r="X12128" s="146"/>
      <c r="Y12128" s="146"/>
      <c r="Z12128" s="199"/>
      <c r="AA12128" s="146"/>
      <c r="AB12128" s="148"/>
    </row>
    <row r="12129" spans="4:28" x14ac:dyDescent="0.2">
      <c r="D12129" s="144"/>
      <c r="G12129" s="147"/>
      <c r="X12129" s="146"/>
      <c r="Y12129" s="146"/>
      <c r="Z12129" s="199"/>
      <c r="AA12129" s="146"/>
      <c r="AB12129" s="148"/>
    </row>
    <row r="12130" spans="4:28" x14ac:dyDescent="0.2">
      <c r="D12130" s="144"/>
      <c r="G12130" s="147"/>
      <c r="X12130" s="146"/>
      <c r="Y12130" s="146"/>
      <c r="Z12130" s="199"/>
      <c r="AA12130" s="146"/>
      <c r="AB12130" s="148"/>
    </row>
    <row r="12131" spans="4:28" x14ac:dyDescent="0.2">
      <c r="D12131" s="144"/>
      <c r="G12131" s="147"/>
      <c r="X12131" s="146"/>
      <c r="Y12131" s="146"/>
      <c r="Z12131" s="199"/>
      <c r="AA12131" s="146"/>
      <c r="AB12131" s="148"/>
    </row>
    <row r="12132" spans="4:28" x14ac:dyDescent="0.2">
      <c r="D12132" s="144"/>
      <c r="G12132" s="147"/>
      <c r="X12132" s="146"/>
      <c r="Y12132" s="146"/>
      <c r="Z12132" s="199"/>
      <c r="AA12132" s="146"/>
      <c r="AB12132" s="148"/>
    </row>
    <row r="12133" spans="4:28" x14ac:dyDescent="0.2">
      <c r="D12133" s="144"/>
      <c r="G12133" s="147"/>
      <c r="X12133" s="146"/>
      <c r="Y12133" s="146"/>
      <c r="Z12133" s="199"/>
      <c r="AA12133" s="146"/>
      <c r="AB12133" s="148"/>
    </row>
    <row r="12134" spans="4:28" x14ac:dyDescent="0.2">
      <c r="D12134" s="144"/>
      <c r="G12134" s="147"/>
      <c r="X12134" s="146"/>
      <c r="Y12134" s="146"/>
      <c r="Z12134" s="199"/>
      <c r="AA12134" s="146"/>
      <c r="AB12134" s="148"/>
    </row>
    <row r="12135" spans="4:28" x14ac:dyDescent="0.2">
      <c r="D12135" s="144"/>
      <c r="G12135" s="147"/>
      <c r="X12135" s="146"/>
      <c r="Y12135" s="146"/>
      <c r="Z12135" s="199"/>
      <c r="AA12135" s="146"/>
      <c r="AB12135" s="148"/>
    </row>
    <row r="12136" spans="4:28" x14ac:dyDescent="0.2">
      <c r="D12136" s="144"/>
      <c r="G12136" s="147"/>
      <c r="X12136" s="146"/>
      <c r="Y12136" s="146"/>
      <c r="Z12136" s="199"/>
      <c r="AA12136" s="146"/>
      <c r="AB12136" s="148"/>
    </row>
    <row r="12137" spans="4:28" x14ac:dyDescent="0.2">
      <c r="D12137" s="144"/>
      <c r="G12137" s="147"/>
      <c r="X12137" s="146"/>
      <c r="Y12137" s="146"/>
      <c r="Z12137" s="199"/>
      <c r="AA12137" s="146"/>
      <c r="AB12137" s="148"/>
    </row>
    <row r="12138" spans="4:28" x14ac:dyDescent="0.2">
      <c r="D12138" s="144"/>
      <c r="G12138" s="147"/>
      <c r="X12138" s="146"/>
      <c r="Y12138" s="146"/>
      <c r="Z12138" s="199"/>
      <c r="AA12138" s="146"/>
      <c r="AB12138" s="148"/>
    </row>
    <row r="12139" spans="4:28" x14ac:dyDescent="0.2">
      <c r="D12139" s="144"/>
      <c r="G12139" s="147"/>
      <c r="X12139" s="146"/>
      <c r="Y12139" s="146"/>
      <c r="Z12139" s="199"/>
      <c r="AA12139" s="146"/>
      <c r="AB12139" s="148"/>
    </row>
    <row r="12140" spans="4:28" x14ac:dyDescent="0.2">
      <c r="D12140" s="144"/>
      <c r="G12140" s="147"/>
      <c r="X12140" s="146"/>
      <c r="Y12140" s="146"/>
      <c r="Z12140" s="199"/>
      <c r="AA12140" s="146"/>
      <c r="AB12140" s="148"/>
    </row>
    <row r="12141" spans="4:28" x14ac:dyDescent="0.2">
      <c r="D12141" s="144"/>
      <c r="G12141" s="147"/>
      <c r="X12141" s="146"/>
      <c r="Y12141" s="146"/>
      <c r="Z12141" s="199"/>
      <c r="AA12141" s="146"/>
      <c r="AB12141" s="148"/>
    </row>
    <row r="12142" spans="4:28" x14ac:dyDescent="0.2">
      <c r="D12142" s="144"/>
      <c r="G12142" s="147"/>
      <c r="X12142" s="146"/>
      <c r="Y12142" s="146"/>
      <c r="Z12142" s="199"/>
      <c r="AA12142" s="146"/>
      <c r="AB12142" s="148"/>
    </row>
    <row r="12143" spans="4:28" x14ac:dyDescent="0.2">
      <c r="D12143" s="144"/>
      <c r="G12143" s="147"/>
      <c r="X12143" s="146"/>
      <c r="Y12143" s="146"/>
      <c r="Z12143" s="199"/>
      <c r="AA12143" s="146"/>
      <c r="AB12143" s="148"/>
    </row>
    <row r="12144" spans="4:28" x14ac:dyDescent="0.2">
      <c r="D12144" s="144"/>
      <c r="G12144" s="147"/>
      <c r="X12144" s="146"/>
      <c r="Y12144" s="146"/>
      <c r="Z12144" s="199"/>
      <c r="AA12144" s="146"/>
      <c r="AB12144" s="148"/>
    </row>
    <row r="12145" spans="4:28" x14ac:dyDescent="0.2">
      <c r="D12145" s="144"/>
      <c r="G12145" s="147"/>
      <c r="X12145" s="146"/>
      <c r="Y12145" s="146"/>
      <c r="Z12145" s="199"/>
      <c r="AA12145" s="146"/>
      <c r="AB12145" s="148"/>
    </row>
    <row r="12146" spans="4:28" x14ac:dyDescent="0.2">
      <c r="D12146" s="144"/>
      <c r="G12146" s="147"/>
      <c r="X12146" s="146"/>
      <c r="Y12146" s="146"/>
      <c r="Z12146" s="199"/>
      <c r="AA12146" s="146"/>
      <c r="AB12146" s="148"/>
    </row>
    <row r="12147" spans="4:28" x14ac:dyDescent="0.2">
      <c r="D12147" s="144"/>
      <c r="G12147" s="147"/>
      <c r="X12147" s="146"/>
      <c r="Y12147" s="146"/>
      <c r="Z12147" s="199"/>
      <c r="AA12147" s="146"/>
      <c r="AB12147" s="148"/>
    </row>
    <row r="12148" spans="4:28" x14ac:dyDescent="0.2">
      <c r="D12148" s="144"/>
      <c r="G12148" s="147"/>
      <c r="X12148" s="146"/>
      <c r="Y12148" s="146"/>
      <c r="Z12148" s="199"/>
      <c r="AA12148" s="146"/>
      <c r="AB12148" s="148"/>
    </row>
    <row r="12149" spans="4:28" x14ac:dyDescent="0.2">
      <c r="D12149" s="144"/>
      <c r="G12149" s="147"/>
      <c r="X12149" s="146"/>
      <c r="Y12149" s="146"/>
      <c r="Z12149" s="199"/>
      <c r="AA12149" s="146"/>
      <c r="AB12149" s="148"/>
    </row>
    <row r="12150" spans="4:28" x14ac:dyDescent="0.2">
      <c r="D12150" s="144"/>
      <c r="G12150" s="147"/>
      <c r="X12150" s="146"/>
      <c r="Y12150" s="146"/>
      <c r="Z12150" s="199"/>
      <c r="AA12150" s="146"/>
      <c r="AB12150" s="148"/>
    </row>
    <row r="12151" spans="4:28" x14ac:dyDescent="0.2">
      <c r="D12151" s="144"/>
      <c r="G12151" s="147"/>
      <c r="X12151" s="146"/>
      <c r="Y12151" s="146"/>
      <c r="Z12151" s="199"/>
      <c r="AA12151" s="146"/>
      <c r="AB12151" s="148"/>
    </row>
    <row r="12152" spans="4:28" x14ac:dyDescent="0.2">
      <c r="D12152" s="144"/>
      <c r="G12152" s="147"/>
      <c r="X12152" s="146"/>
      <c r="Y12152" s="146"/>
      <c r="Z12152" s="199"/>
      <c r="AA12152" s="146"/>
      <c r="AB12152" s="148"/>
    </row>
    <row r="12153" spans="4:28" x14ac:dyDescent="0.2">
      <c r="D12153" s="144"/>
      <c r="G12153" s="147"/>
      <c r="X12153" s="146"/>
      <c r="Y12153" s="146"/>
      <c r="Z12153" s="199"/>
      <c r="AA12153" s="146"/>
      <c r="AB12153" s="148"/>
    </row>
    <row r="12154" spans="4:28" x14ac:dyDescent="0.2">
      <c r="D12154" s="144"/>
      <c r="G12154" s="147"/>
      <c r="X12154" s="146"/>
      <c r="Y12154" s="146"/>
      <c r="Z12154" s="199"/>
      <c r="AA12154" s="146"/>
      <c r="AB12154" s="148"/>
    </row>
    <row r="12155" spans="4:28" x14ac:dyDescent="0.2">
      <c r="D12155" s="144"/>
      <c r="G12155" s="147"/>
      <c r="X12155" s="146"/>
      <c r="Y12155" s="146"/>
      <c r="Z12155" s="199"/>
      <c r="AA12155" s="146"/>
      <c r="AB12155" s="148"/>
    </row>
    <row r="12156" spans="4:28" x14ac:dyDescent="0.2">
      <c r="D12156" s="144"/>
      <c r="G12156" s="147"/>
      <c r="X12156" s="146"/>
      <c r="Y12156" s="146"/>
      <c r="Z12156" s="199"/>
      <c r="AA12156" s="146"/>
      <c r="AB12156" s="148"/>
    </row>
    <row r="12157" spans="4:28" x14ac:dyDescent="0.2">
      <c r="D12157" s="144"/>
      <c r="G12157" s="147"/>
      <c r="X12157" s="146"/>
      <c r="Y12157" s="146"/>
      <c r="Z12157" s="199"/>
      <c r="AA12157" s="146"/>
      <c r="AB12157" s="148"/>
    </row>
    <row r="12158" spans="4:28" x14ac:dyDescent="0.2">
      <c r="D12158" s="144"/>
      <c r="G12158" s="147"/>
      <c r="X12158" s="146"/>
      <c r="Y12158" s="146"/>
      <c r="Z12158" s="199"/>
      <c r="AA12158" s="146"/>
      <c r="AB12158" s="148"/>
    </row>
    <row r="12159" spans="4:28" x14ac:dyDescent="0.2">
      <c r="D12159" s="144"/>
      <c r="G12159" s="147"/>
      <c r="X12159" s="146"/>
      <c r="Y12159" s="146"/>
      <c r="Z12159" s="199"/>
      <c r="AA12159" s="146"/>
      <c r="AB12159" s="148"/>
    </row>
    <row r="12160" spans="4:28" x14ac:dyDescent="0.2">
      <c r="D12160" s="144"/>
      <c r="G12160" s="147"/>
      <c r="X12160" s="146"/>
      <c r="Y12160" s="146"/>
      <c r="Z12160" s="199"/>
      <c r="AA12160" s="146"/>
      <c r="AB12160" s="148"/>
    </row>
    <row r="12161" spans="4:28" x14ac:dyDescent="0.2">
      <c r="D12161" s="144"/>
      <c r="G12161" s="147"/>
      <c r="X12161" s="146"/>
      <c r="Y12161" s="146"/>
      <c r="Z12161" s="199"/>
      <c r="AA12161" s="146"/>
      <c r="AB12161" s="148"/>
    </row>
    <row r="12162" spans="4:28" x14ac:dyDescent="0.2">
      <c r="D12162" s="144"/>
      <c r="G12162" s="147"/>
      <c r="X12162" s="146"/>
      <c r="Y12162" s="146"/>
      <c r="Z12162" s="199"/>
      <c r="AA12162" s="146"/>
      <c r="AB12162" s="148"/>
    </row>
    <row r="12163" spans="4:28" x14ac:dyDescent="0.2">
      <c r="D12163" s="144"/>
      <c r="G12163" s="147"/>
      <c r="X12163" s="146"/>
      <c r="Y12163" s="146"/>
      <c r="Z12163" s="199"/>
      <c r="AA12163" s="146"/>
      <c r="AB12163" s="148"/>
    </row>
    <row r="12164" spans="4:28" x14ac:dyDescent="0.2">
      <c r="D12164" s="144"/>
      <c r="G12164" s="147"/>
      <c r="X12164" s="146"/>
      <c r="Y12164" s="146"/>
      <c r="Z12164" s="199"/>
      <c r="AA12164" s="146"/>
      <c r="AB12164" s="148"/>
    </row>
    <row r="12165" spans="4:28" x14ac:dyDescent="0.2">
      <c r="D12165" s="144"/>
      <c r="G12165" s="147"/>
      <c r="X12165" s="146"/>
      <c r="Y12165" s="146"/>
      <c r="Z12165" s="199"/>
      <c r="AA12165" s="146"/>
      <c r="AB12165" s="148"/>
    </row>
    <row r="12166" spans="4:28" x14ac:dyDescent="0.2">
      <c r="D12166" s="144"/>
      <c r="G12166" s="147"/>
      <c r="X12166" s="146"/>
      <c r="Y12166" s="146"/>
      <c r="Z12166" s="199"/>
      <c r="AA12166" s="146"/>
      <c r="AB12166" s="148"/>
    </row>
    <row r="12167" spans="4:28" x14ac:dyDescent="0.2">
      <c r="D12167" s="144"/>
      <c r="G12167" s="147"/>
      <c r="X12167" s="146"/>
      <c r="Y12167" s="146"/>
      <c r="Z12167" s="199"/>
      <c r="AA12167" s="146"/>
      <c r="AB12167" s="148"/>
    </row>
    <row r="12168" spans="4:28" x14ac:dyDescent="0.2">
      <c r="D12168" s="144"/>
      <c r="G12168" s="147"/>
      <c r="X12168" s="146"/>
      <c r="Y12168" s="146"/>
      <c r="Z12168" s="199"/>
      <c r="AA12168" s="146"/>
      <c r="AB12168" s="148"/>
    </row>
    <row r="12169" spans="4:28" x14ac:dyDescent="0.2">
      <c r="D12169" s="144"/>
      <c r="G12169" s="147"/>
      <c r="X12169" s="146"/>
      <c r="Y12169" s="146"/>
      <c r="Z12169" s="199"/>
      <c r="AA12169" s="146"/>
      <c r="AB12169" s="148"/>
    </row>
    <row r="12170" spans="4:28" x14ac:dyDescent="0.2">
      <c r="D12170" s="144"/>
      <c r="G12170" s="147"/>
      <c r="X12170" s="146"/>
      <c r="Y12170" s="146"/>
      <c r="Z12170" s="199"/>
      <c r="AA12170" s="146"/>
      <c r="AB12170" s="148"/>
    </row>
    <row r="12171" spans="4:28" x14ac:dyDescent="0.2">
      <c r="D12171" s="144"/>
      <c r="G12171" s="147"/>
      <c r="X12171" s="146"/>
      <c r="Y12171" s="146"/>
      <c r="Z12171" s="199"/>
      <c r="AA12171" s="146"/>
      <c r="AB12171" s="148"/>
    </row>
    <row r="12172" spans="4:28" x14ac:dyDescent="0.2">
      <c r="D12172" s="144"/>
      <c r="G12172" s="147"/>
      <c r="X12172" s="146"/>
      <c r="Y12172" s="146"/>
      <c r="Z12172" s="199"/>
      <c r="AA12172" s="146"/>
      <c r="AB12172" s="148"/>
    </row>
    <row r="12173" spans="4:28" x14ac:dyDescent="0.2">
      <c r="D12173" s="144"/>
      <c r="G12173" s="147"/>
      <c r="X12173" s="146"/>
      <c r="Y12173" s="146"/>
      <c r="Z12173" s="199"/>
      <c r="AA12173" s="146"/>
      <c r="AB12173" s="148"/>
    </row>
    <row r="12174" spans="4:28" x14ac:dyDescent="0.2">
      <c r="D12174" s="144"/>
      <c r="G12174" s="147"/>
      <c r="X12174" s="146"/>
      <c r="Y12174" s="146"/>
      <c r="Z12174" s="199"/>
      <c r="AA12174" s="146"/>
      <c r="AB12174" s="148"/>
    </row>
    <row r="12175" spans="4:28" x14ac:dyDescent="0.2">
      <c r="D12175" s="144"/>
      <c r="G12175" s="147"/>
      <c r="X12175" s="146"/>
      <c r="Y12175" s="146"/>
      <c r="Z12175" s="199"/>
      <c r="AA12175" s="146"/>
      <c r="AB12175" s="148"/>
    </row>
    <row r="12176" spans="4:28" x14ac:dyDescent="0.2">
      <c r="D12176" s="144"/>
      <c r="G12176" s="147"/>
      <c r="X12176" s="146"/>
      <c r="Y12176" s="146"/>
      <c r="Z12176" s="199"/>
      <c r="AA12176" s="146"/>
      <c r="AB12176" s="148"/>
    </row>
    <row r="12177" spans="4:28" x14ac:dyDescent="0.2">
      <c r="D12177" s="144"/>
      <c r="G12177" s="147"/>
      <c r="X12177" s="146"/>
      <c r="Y12177" s="146"/>
      <c r="Z12177" s="199"/>
      <c r="AA12177" s="146"/>
      <c r="AB12177" s="148"/>
    </row>
    <row r="12178" spans="4:28" x14ac:dyDescent="0.2">
      <c r="D12178" s="144"/>
      <c r="G12178" s="147"/>
      <c r="X12178" s="146"/>
      <c r="Y12178" s="146"/>
      <c r="Z12178" s="199"/>
      <c r="AA12178" s="146"/>
      <c r="AB12178" s="148"/>
    </row>
    <row r="12179" spans="4:28" x14ac:dyDescent="0.2">
      <c r="D12179" s="144"/>
      <c r="G12179" s="147"/>
      <c r="X12179" s="146"/>
      <c r="Y12179" s="146"/>
      <c r="Z12179" s="199"/>
      <c r="AA12179" s="146"/>
      <c r="AB12179" s="148"/>
    </row>
    <row r="12180" spans="4:28" x14ac:dyDescent="0.2">
      <c r="D12180" s="144"/>
      <c r="G12180" s="147"/>
      <c r="X12180" s="146"/>
      <c r="Y12180" s="146"/>
      <c r="Z12180" s="199"/>
      <c r="AA12180" s="146"/>
      <c r="AB12180" s="148"/>
    </row>
    <row r="12181" spans="4:28" x14ac:dyDescent="0.2">
      <c r="D12181" s="144"/>
      <c r="G12181" s="147"/>
      <c r="X12181" s="146"/>
      <c r="Y12181" s="146"/>
      <c r="Z12181" s="199"/>
      <c r="AA12181" s="146"/>
      <c r="AB12181" s="148"/>
    </row>
    <row r="12182" spans="4:28" x14ac:dyDescent="0.2">
      <c r="D12182" s="144"/>
      <c r="G12182" s="147"/>
      <c r="X12182" s="146"/>
      <c r="Y12182" s="146"/>
      <c r="Z12182" s="199"/>
      <c r="AA12182" s="146"/>
      <c r="AB12182" s="148"/>
    </row>
    <row r="12183" spans="4:28" x14ac:dyDescent="0.2">
      <c r="D12183" s="144"/>
      <c r="G12183" s="147"/>
      <c r="X12183" s="146"/>
      <c r="Y12183" s="146"/>
      <c r="Z12183" s="199"/>
      <c r="AA12183" s="146"/>
      <c r="AB12183" s="148"/>
    </row>
    <row r="12184" spans="4:28" x14ac:dyDescent="0.2">
      <c r="D12184" s="144"/>
      <c r="G12184" s="147"/>
      <c r="X12184" s="146"/>
      <c r="Y12184" s="146"/>
      <c r="Z12184" s="199"/>
      <c r="AA12184" s="146"/>
      <c r="AB12184" s="148"/>
    </row>
    <row r="12185" spans="4:28" x14ac:dyDescent="0.2">
      <c r="D12185" s="144"/>
      <c r="G12185" s="147"/>
      <c r="X12185" s="146"/>
      <c r="Y12185" s="146"/>
      <c r="Z12185" s="199"/>
      <c r="AA12185" s="146"/>
      <c r="AB12185" s="148"/>
    </row>
    <row r="12186" spans="4:28" x14ac:dyDescent="0.2">
      <c r="D12186" s="144"/>
      <c r="G12186" s="147"/>
      <c r="X12186" s="146"/>
      <c r="Y12186" s="146"/>
      <c r="Z12186" s="199"/>
      <c r="AA12186" s="146"/>
      <c r="AB12186" s="148"/>
    </row>
    <row r="12187" spans="4:28" x14ac:dyDescent="0.2">
      <c r="D12187" s="144"/>
      <c r="G12187" s="147"/>
      <c r="X12187" s="146"/>
      <c r="Y12187" s="146"/>
      <c r="Z12187" s="199"/>
      <c r="AA12187" s="146"/>
      <c r="AB12187" s="148"/>
    </row>
    <row r="12188" spans="4:28" x14ac:dyDescent="0.2">
      <c r="D12188" s="144"/>
      <c r="G12188" s="147"/>
      <c r="X12188" s="146"/>
      <c r="Y12188" s="146"/>
      <c r="Z12188" s="199"/>
      <c r="AA12188" s="146"/>
      <c r="AB12188" s="148"/>
    </row>
    <row r="12189" spans="4:28" x14ac:dyDescent="0.2">
      <c r="D12189" s="144"/>
      <c r="G12189" s="147"/>
      <c r="X12189" s="146"/>
      <c r="Y12189" s="146"/>
      <c r="Z12189" s="199"/>
      <c r="AA12189" s="146"/>
      <c r="AB12189" s="148"/>
    </row>
    <row r="12190" spans="4:28" x14ac:dyDescent="0.2">
      <c r="D12190" s="144"/>
      <c r="G12190" s="147"/>
      <c r="X12190" s="146"/>
      <c r="Y12190" s="146"/>
      <c r="Z12190" s="199"/>
      <c r="AA12190" s="146"/>
      <c r="AB12190" s="148"/>
    </row>
    <row r="12191" spans="4:28" x14ac:dyDescent="0.2">
      <c r="D12191" s="144"/>
      <c r="G12191" s="147"/>
      <c r="X12191" s="146"/>
      <c r="Y12191" s="146"/>
      <c r="Z12191" s="199"/>
      <c r="AA12191" s="146"/>
      <c r="AB12191" s="148"/>
    </row>
    <row r="12192" spans="4:28" x14ac:dyDescent="0.2">
      <c r="D12192" s="144"/>
      <c r="G12192" s="147"/>
      <c r="X12192" s="146"/>
      <c r="Y12192" s="146"/>
      <c r="Z12192" s="199"/>
      <c r="AA12192" s="146"/>
      <c r="AB12192" s="148"/>
    </row>
    <row r="12193" spans="4:28" x14ac:dyDescent="0.2">
      <c r="D12193" s="144"/>
      <c r="G12193" s="147"/>
      <c r="X12193" s="146"/>
      <c r="Y12193" s="146"/>
      <c r="Z12193" s="199"/>
      <c r="AA12193" s="146"/>
      <c r="AB12193" s="148"/>
    </row>
    <row r="12194" spans="4:28" x14ac:dyDescent="0.2">
      <c r="D12194" s="144"/>
      <c r="G12194" s="147"/>
      <c r="X12194" s="146"/>
      <c r="Y12194" s="146"/>
      <c r="Z12194" s="199"/>
      <c r="AA12194" s="146"/>
      <c r="AB12194" s="148"/>
    </row>
    <row r="12195" spans="4:28" x14ac:dyDescent="0.2">
      <c r="D12195" s="144"/>
      <c r="G12195" s="147"/>
      <c r="X12195" s="146"/>
      <c r="Y12195" s="146"/>
      <c r="Z12195" s="199"/>
      <c r="AA12195" s="146"/>
      <c r="AB12195" s="148"/>
    </row>
    <row r="12196" spans="4:28" x14ac:dyDescent="0.2">
      <c r="D12196" s="144"/>
      <c r="G12196" s="147"/>
      <c r="X12196" s="146"/>
      <c r="Y12196" s="146"/>
      <c r="Z12196" s="199"/>
      <c r="AA12196" s="146"/>
      <c r="AB12196" s="148"/>
    </row>
    <row r="12197" spans="4:28" x14ac:dyDescent="0.2">
      <c r="D12197" s="144"/>
      <c r="G12197" s="147"/>
      <c r="X12197" s="146"/>
      <c r="Y12197" s="146"/>
      <c r="Z12197" s="199"/>
      <c r="AA12197" s="146"/>
      <c r="AB12197" s="148"/>
    </row>
    <row r="12198" spans="4:28" x14ac:dyDescent="0.2">
      <c r="D12198" s="144"/>
      <c r="G12198" s="147"/>
      <c r="X12198" s="146"/>
      <c r="Y12198" s="146"/>
      <c r="Z12198" s="199"/>
      <c r="AA12198" s="146"/>
      <c r="AB12198" s="148"/>
    </row>
    <row r="12199" spans="4:28" x14ac:dyDescent="0.2">
      <c r="D12199" s="144"/>
      <c r="G12199" s="147"/>
      <c r="X12199" s="146"/>
      <c r="Y12199" s="146"/>
      <c r="Z12199" s="199"/>
      <c r="AA12199" s="146"/>
      <c r="AB12199" s="148"/>
    </row>
    <row r="12200" spans="4:28" x14ac:dyDescent="0.2">
      <c r="D12200" s="144"/>
      <c r="G12200" s="147"/>
      <c r="X12200" s="146"/>
      <c r="Y12200" s="146"/>
      <c r="Z12200" s="199"/>
      <c r="AA12200" s="146"/>
      <c r="AB12200" s="148"/>
    </row>
    <row r="12201" spans="4:28" x14ac:dyDescent="0.2">
      <c r="D12201" s="144"/>
      <c r="G12201" s="147"/>
      <c r="X12201" s="146"/>
      <c r="Y12201" s="146"/>
      <c r="Z12201" s="199"/>
      <c r="AA12201" s="146"/>
      <c r="AB12201" s="148"/>
    </row>
    <row r="12202" spans="4:28" x14ac:dyDescent="0.2">
      <c r="D12202" s="144"/>
      <c r="G12202" s="147"/>
      <c r="X12202" s="146"/>
      <c r="Y12202" s="146"/>
      <c r="Z12202" s="199"/>
      <c r="AA12202" s="146"/>
      <c r="AB12202" s="148"/>
    </row>
    <row r="12203" spans="4:28" x14ac:dyDescent="0.2">
      <c r="D12203" s="144"/>
      <c r="G12203" s="147"/>
      <c r="X12203" s="146"/>
      <c r="Y12203" s="146"/>
      <c r="Z12203" s="199"/>
      <c r="AA12203" s="146"/>
      <c r="AB12203" s="148"/>
    </row>
    <row r="12204" spans="4:28" x14ac:dyDescent="0.2">
      <c r="D12204" s="144"/>
      <c r="G12204" s="147"/>
      <c r="X12204" s="146"/>
      <c r="Y12204" s="146"/>
      <c r="Z12204" s="199"/>
      <c r="AA12204" s="146"/>
      <c r="AB12204" s="148"/>
    </row>
    <row r="12205" spans="4:28" x14ac:dyDescent="0.2">
      <c r="D12205" s="144"/>
      <c r="G12205" s="147"/>
      <c r="X12205" s="146"/>
      <c r="Y12205" s="146"/>
      <c r="Z12205" s="199"/>
      <c r="AA12205" s="146"/>
      <c r="AB12205" s="148"/>
    </row>
    <row r="12206" spans="4:28" x14ac:dyDescent="0.2">
      <c r="D12206" s="144"/>
      <c r="G12206" s="147"/>
      <c r="X12206" s="146"/>
      <c r="Y12206" s="146"/>
      <c r="Z12206" s="199"/>
      <c r="AA12206" s="146"/>
      <c r="AB12206" s="148"/>
    </row>
    <row r="12207" spans="4:28" x14ac:dyDescent="0.2">
      <c r="D12207" s="144"/>
      <c r="G12207" s="147"/>
      <c r="X12207" s="146"/>
      <c r="Y12207" s="146"/>
      <c r="Z12207" s="199"/>
      <c r="AA12207" s="146"/>
      <c r="AB12207" s="148"/>
    </row>
    <row r="12208" spans="4:28" x14ac:dyDescent="0.2">
      <c r="D12208" s="144"/>
      <c r="G12208" s="147"/>
      <c r="X12208" s="146"/>
      <c r="Y12208" s="146"/>
      <c r="Z12208" s="199"/>
      <c r="AA12208" s="146"/>
      <c r="AB12208" s="148"/>
    </row>
    <row r="12209" spans="4:28" x14ac:dyDescent="0.2">
      <c r="D12209" s="144"/>
      <c r="G12209" s="147"/>
      <c r="X12209" s="146"/>
      <c r="Y12209" s="146"/>
      <c r="Z12209" s="199"/>
      <c r="AA12209" s="146"/>
      <c r="AB12209" s="148"/>
    </row>
    <row r="12210" spans="4:28" x14ac:dyDescent="0.2">
      <c r="D12210" s="144"/>
      <c r="G12210" s="147"/>
      <c r="X12210" s="146"/>
      <c r="Y12210" s="146"/>
      <c r="Z12210" s="199"/>
      <c r="AA12210" s="146"/>
      <c r="AB12210" s="148"/>
    </row>
    <row r="12211" spans="4:28" x14ac:dyDescent="0.2">
      <c r="D12211" s="144"/>
      <c r="G12211" s="147"/>
      <c r="X12211" s="146"/>
      <c r="Y12211" s="146"/>
      <c r="Z12211" s="199"/>
      <c r="AA12211" s="146"/>
      <c r="AB12211" s="148"/>
    </row>
    <row r="12212" spans="4:28" x14ac:dyDescent="0.2">
      <c r="D12212" s="144"/>
      <c r="G12212" s="147"/>
      <c r="X12212" s="146"/>
      <c r="Y12212" s="146"/>
      <c r="Z12212" s="199"/>
      <c r="AA12212" s="146"/>
      <c r="AB12212" s="148"/>
    </row>
    <row r="12213" spans="4:28" x14ac:dyDescent="0.2">
      <c r="D12213" s="144"/>
      <c r="G12213" s="147"/>
      <c r="X12213" s="146"/>
      <c r="Y12213" s="146"/>
      <c r="Z12213" s="199"/>
      <c r="AA12213" s="146"/>
      <c r="AB12213" s="148"/>
    </row>
    <row r="12214" spans="4:28" x14ac:dyDescent="0.2">
      <c r="D12214" s="144"/>
      <c r="G12214" s="147"/>
      <c r="X12214" s="146"/>
      <c r="Y12214" s="146"/>
      <c r="Z12214" s="199"/>
      <c r="AA12214" s="146"/>
      <c r="AB12214" s="148"/>
    </row>
    <row r="12215" spans="4:28" x14ac:dyDescent="0.2">
      <c r="D12215" s="144"/>
      <c r="G12215" s="147"/>
      <c r="X12215" s="146"/>
      <c r="Y12215" s="146"/>
      <c r="Z12215" s="199"/>
      <c r="AA12215" s="146"/>
      <c r="AB12215" s="148"/>
    </row>
    <row r="12216" spans="4:28" x14ac:dyDescent="0.2">
      <c r="D12216" s="144"/>
      <c r="G12216" s="147"/>
      <c r="X12216" s="146"/>
      <c r="Y12216" s="146"/>
      <c r="Z12216" s="199"/>
      <c r="AA12216" s="146"/>
      <c r="AB12216" s="148"/>
    </row>
    <row r="12217" spans="4:28" x14ac:dyDescent="0.2">
      <c r="D12217" s="144"/>
      <c r="G12217" s="147"/>
      <c r="X12217" s="146"/>
      <c r="Y12217" s="146"/>
      <c r="Z12217" s="199"/>
      <c r="AA12217" s="146"/>
      <c r="AB12217" s="148"/>
    </row>
    <row r="12218" spans="4:28" x14ac:dyDescent="0.2">
      <c r="D12218" s="144"/>
      <c r="G12218" s="147"/>
      <c r="X12218" s="146"/>
      <c r="Y12218" s="146"/>
      <c r="Z12218" s="199"/>
      <c r="AA12218" s="146"/>
      <c r="AB12218" s="148"/>
    </row>
    <row r="12219" spans="4:28" x14ac:dyDescent="0.2">
      <c r="D12219" s="144"/>
      <c r="G12219" s="147"/>
      <c r="X12219" s="146"/>
      <c r="Y12219" s="146"/>
      <c r="Z12219" s="199"/>
      <c r="AA12219" s="146"/>
      <c r="AB12219" s="148"/>
    </row>
    <row r="12220" spans="4:28" x14ac:dyDescent="0.2">
      <c r="D12220" s="144"/>
      <c r="G12220" s="147"/>
      <c r="X12220" s="146"/>
      <c r="Y12220" s="146"/>
      <c r="Z12220" s="199"/>
      <c r="AA12220" s="146"/>
      <c r="AB12220" s="148"/>
    </row>
    <row r="12221" spans="4:28" x14ac:dyDescent="0.2">
      <c r="D12221" s="144"/>
      <c r="G12221" s="147"/>
      <c r="X12221" s="146"/>
      <c r="Y12221" s="146"/>
      <c r="Z12221" s="199"/>
      <c r="AA12221" s="146"/>
      <c r="AB12221" s="148"/>
    </row>
    <row r="12222" spans="4:28" x14ac:dyDescent="0.2">
      <c r="D12222" s="144"/>
      <c r="G12222" s="147"/>
      <c r="X12222" s="146"/>
      <c r="Y12222" s="146"/>
      <c r="Z12222" s="199"/>
      <c r="AA12222" s="146"/>
      <c r="AB12222" s="148"/>
    </row>
    <row r="12223" spans="4:28" x14ac:dyDescent="0.2">
      <c r="D12223" s="144"/>
      <c r="G12223" s="147"/>
      <c r="X12223" s="146"/>
      <c r="Y12223" s="146"/>
      <c r="Z12223" s="199"/>
      <c r="AA12223" s="146"/>
      <c r="AB12223" s="148"/>
    </row>
    <row r="12224" spans="4:28" x14ac:dyDescent="0.2">
      <c r="D12224" s="144"/>
      <c r="G12224" s="147"/>
      <c r="X12224" s="146"/>
      <c r="Y12224" s="146"/>
      <c r="Z12224" s="199"/>
      <c r="AA12224" s="146"/>
      <c r="AB12224" s="148"/>
    </row>
    <row r="12225" spans="4:28" x14ac:dyDescent="0.2">
      <c r="D12225" s="144"/>
      <c r="G12225" s="147"/>
      <c r="X12225" s="146"/>
      <c r="Y12225" s="146"/>
      <c r="Z12225" s="199"/>
      <c r="AA12225" s="146"/>
      <c r="AB12225" s="148"/>
    </row>
    <row r="12226" spans="4:28" x14ac:dyDescent="0.2">
      <c r="D12226" s="144"/>
      <c r="G12226" s="147"/>
      <c r="X12226" s="146"/>
      <c r="Y12226" s="146"/>
      <c r="Z12226" s="199"/>
      <c r="AA12226" s="146"/>
      <c r="AB12226" s="148"/>
    </row>
    <row r="12227" spans="4:28" x14ac:dyDescent="0.2">
      <c r="D12227" s="144"/>
      <c r="G12227" s="147"/>
      <c r="X12227" s="146"/>
      <c r="Y12227" s="146"/>
      <c r="Z12227" s="199"/>
      <c r="AA12227" s="146"/>
      <c r="AB12227" s="148"/>
    </row>
    <row r="12228" spans="4:28" x14ac:dyDescent="0.2">
      <c r="D12228" s="144"/>
      <c r="G12228" s="147"/>
      <c r="X12228" s="146"/>
      <c r="Y12228" s="146"/>
      <c r="Z12228" s="199"/>
      <c r="AA12228" s="146"/>
      <c r="AB12228" s="148"/>
    </row>
    <row r="12229" spans="4:28" x14ac:dyDescent="0.2">
      <c r="D12229" s="144"/>
      <c r="G12229" s="147"/>
      <c r="X12229" s="146"/>
      <c r="Y12229" s="146"/>
      <c r="Z12229" s="199"/>
      <c r="AA12229" s="146"/>
      <c r="AB12229" s="148"/>
    </row>
    <row r="12230" spans="4:28" x14ac:dyDescent="0.2">
      <c r="D12230" s="144"/>
      <c r="G12230" s="147"/>
      <c r="X12230" s="146"/>
      <c r="Y12230" s="146"/>
      <c r="Z12230" s="199"/>
      <c r="AA12230" s="146"/>
      <c r="AB12230" s="148"/>
    </row>
    <row r="12231" spans="4:28" x14ac:dyDescent="0.2">
      <c r="D12231" s="144"/>
      <c r="G12231" s="147"/>
      <c r="X12231" s="146"/>
      <c r="Y12231" s="146"/>
      <c r="Z12231" s="199"/>
      <c r="AA12231" s="146"/>
      <c r="AB12231" s="148"/>
    </row>
    <row r="12232" spans="4:28" x14ac:dyDescent="0.2">
      <c r="D12232" s="144"/>
      <c r="G12232" s="147"/>
      <c r="X12232" s="146"/>
      <c r="Y12232" s="146"/>
      <c r="Z12232" s="199"/>
      <c r="AA12232" s="146"/>
      <c r="AB12232" s="148"/>
    </row>
    <row r="12233" spans="4:28" x14ac:dyDescent="0.2">
      <c r="D12233" s="144"/>
      <c r="G12233" s="147"/>
      <c r="X12233" s="146"/>
      <c r="Y12233" s="146"/>
      <c r="Z12233" s="199"/>
      <c r="AA12233" s="146"/>
      <c r="AB12233" s="148"/>
    </row>
    <row r="12234" spans="4:28" x14ac:dyDescent="0.2">
      <c r="D12234" s="144"/>
      <c r="G12234" s="147"/>
      <c r="X12234" s="146"/>
      <c r="Y12234" s="146"/>
      <c r="Z12234" s="199"/>
      <c r="AA12234" s="146"/>
      <c r="AB12234" s="148"/>
    </row>
    <row r="12235" spans="4:28" x14ac:dyDescent="0.2">
      <c r="D12235" s="144"/>
      <c r="G12235" s="147"/>
      <c r="X12235" s="146"/>
      <c r="Y12235" s="146"/>
      <c r="Z12235" s="199"/>
      <c r="AA12235" s="146"/>
      <c r="AB12235" s="148"/>
    </row>
    <row r="12236" spans="4:28" x14ac:dyDescent="0.2">
      <c r="D12236" s="144"/>
      <c r="G12236" s="147"/>
      <c r="X12236" s="146"/>
      <c r="Y12236" s="146"/>
      <c r="Z12236" s="199"/>
      <c r="AA12236" s="146"/>
      <c r="AB12236" s="148"/>
    </row>
    <row r="12237" spans="4:28" x14ac:dyDescent="0.2">
      <c r="D12237" s="144"/>
      <c r="G12237" s="147"/>
      <c r="X12237" s="146"/>
      <c r="Y12237" s="146"/>
      <c r="Z12237" s="199"/>
      <c r="AA12237" s="146"/>
      <c r="AB12237" s="148"/>
    </row>
    <row r="12238" spans="4:28" x14ac:dyDescent="0.2">
      <c r="D12238" s="144"/>
      <c r="G12238" s="147"/>
      <c r="X12238" s="146"/>
      <c r="Y12238" s="146"/>
      <c r="Z12238" s="199"/>
      <c r="AA12238" s="146"/>
      <c r="AB12238" s="148"/>
    </row>
    <row r="12239" spans="4:28" x14ac:dyDescent="0.2">
      <c r="D12239" s="144"/>
      <c r="G12239" s="147"/>
      <c r="X12239" s="146"/>
      <c r="Y12239" s="146"/>
      <c r="Z12239" s="199"/>
      <c r="AA12239" s="146"/>
      <c r="AB12239" s="148"/>
    </row>
    <row r="12240" spans="4:28" x14ac:dyDescent="0.2">
      <c r="D12240" s="144"/>
      <c r="G12240" s="147"/>
      <c r="X12240" s="146"/>
      <c r="Y12240" s="146"/>
      <c r="Z12240" s="199"/>
      <c r="AA12240" s="146"/>
      <c r="AB12240" s="148"/>
    </row>
    <row r="12241" spans="4:28" x14ac:dyDescent="0.2">
      <c r="D12241" s="144"/>
      <c r="G12241" s="147"/>
      <c r="X12241" s="146"/>
      <c r="Y12241" s="146"/>
      <c r="Z12241" s="199"/>
      <c r="AA12241" s="146"/>
      <c r="AB12241" s="148"/>
    </row>
    <row r="12242" spans="4:28" x14ac:dyDescent="0.2">
      <c r="D12242" s="144"/>
      <c r="G12242" s="147"/>
      <c r="X12242" s="146"/>
      <c r="Y12242" s="146"/>
      <c r="Z12242" s="199"/>
      <c r="AA12242" s="146"/>
      <c r="AB12242" s="148"/>
    </row>
    <row r="12243" spans="4:28" x14ac:dyDescent="0.2">
      <c r="D12243" s="144"/>
      <c r="G12243" s="147"/>
      <c r="X12243" s="146"/>
      <c r="Y12243" s="146"/>
      <c r="Z12243" s="199"/>
      <c r="AA12243" s="146"/>
      <c r="AB12243" s="148"/>
    </row>
    <row r="12244" spans="4:28" x14ac:dyDescent="0.2">
      <c r="D12244" s="144"/>
      <c r="G12244" s="147"/>
      <c r="X12244" s="146"/>
      <c r="Y12244" s="146"/>
      <c r="Z12244" s="199"/>
      <c r="AA12244" s="146"/>
      <c r="AB12244" s="148"/>
    </row>
    <row r="12245" spans="4:28" x14ac:dyDescent="0.2">
      <c r="D12245" s="144"/>
      <c r="G12245" s="147"/>
      <c r="X12245" s="146"/>
      <c r="Y12245" s="146"/>
      <c r="Z12245" s="199"/>
      <c r="AA12245" s="146"/>
      <c r="AB12245" s="148"/>
    </row>
    <row r="12246" spans="4:28" x14ac:dyDescent="0.2">
      <c r="D12246" s="144"/>
      <c r="G12246" s="147"/>
      <c r="X12246" s="146"/>
      <c r="Y12246" s="146"/>
      <c r="Z12246" s="199"/>
      <c r="AA12246" s="146"/>
      <c r="AB12246" s="148"/>
    </row>
    <row r="12247" spans="4:28" x14ac:dyDescent="0.2">
      <c r="D12247" s="144"/>
      <c r="G12247" s="147"/>
      <c r="X12247" s="146"/>
      <c r="Y12247" s="146"/>
      <c r="Z12247" s="199"/>
      <c r="AA12247" s="146"/>
      <c r="AB12247" s="148"/>
    </row>
    <row r="12248" spans="4:28" x14ac:dyDescent="0.2">
      <c r="D12248" s="144"/>
      <c r="G12248" s="147"/>
      <c r="X12248" s="146"/>
      <c r="Y12248" s="146"/>
      <c r="Z12248" s="199"/>
      <c r="AA12248" s="146"/>
      <c r="AB12248" s="148"/>
    </row>
    <row r="12249" spans="4:28" x14ac:dyDescent="0.2">
      <c r="D12249" s="144"/>
      <c r="G12249" s="147"/>
      <c r="X12249" s="146"/>
      <c r="Y12249" s="146"/>
      <c r="Z12249" s="199"/>
      <c r="AA12249" s="146"/>
      <c r="AB12249" s="148"/>
    </row>
    <row r="12250" spans="4:28" x14ac:dyDescent="0.2">
      <c r="D12250" s="144"/>
      <c r="G12250" s="147"/>
      <c r="X12250" s="146"/>
      <c r="Y12250" s="146"/>
      <c r="Z12250" s="199"/>
      <c r="AA12250" s="146"/>
      <c r="AB12250" s="148"/>
    </row>
    <row r="12251" spans="4:28" x14ac:dyDescent="0.2">
      <c r="D12251" s="144"/>
      <c r="G12251" s="147"/>
      <c r="X12251" s="146"/>
      <c r="Y12251" s="146"/>
      <c r="Z12251" s="199"/>
      <c r="AA12251" s="146"/>
      <c r="AB12251" s="148"/>
    </row>
    <row r="12252" spans="4:28" x14ac:dyDescent="0.2">
      <c r="D12252" s="144"/>
      <c r="G12252" s="147"/>
      <c r="X12252" s="146"/>
      <c r="Y12252" s="146"/>
      <c r="Z12252" s="199"/>
      <c r="AA12252" s="146"/>
      <c r="AB12252" s="148"/>
    </row>
    <row r="12253" spans="4:28" x14ac:dyDescent="0.2">
      <c r="D12253" s="144"/>
      <c r="G12253" s="147"/>
      <c r="X12253" s="146"/>
      <c r="Y12253" s="146"/>
      <c r="Z12253" s="199"/>
      <c r="AA12253" s="146"/>
      <c r="AB12253" s="148"/>
    </row>
    <row r="12254" spans="4:28" x14ac:dyDescent="0.2">
      <c r="D12254" s="144"/>
      <c r="G12254" s="147"/>
      <c r="X12254" s="146"/>
      <c r="Y12254" s="146"/>
      <c r="Z12254" s="199"/>
      <c r="AA12254" s="146"/>
      <c r="AB12254" s="148"/>
    </row>
    <row r="12255" spans="4:28" x14ac:dyDescent="0.2">
      <c r="D12255" s="144"/>
      <c r="G12255" s="147"/>
      <c r="X12255" s="146"/>
      <c r="Y12255" s="146"/>
      <c r="Z12255" s="199"/>
      <c r="AA12255" s="146"/>
      <c r="AB12255" s="148"/>
    </row>
    <row r="12256" spans="4:28" x14ac:dyDescent="0.2">
      <c r="D12256" s="144"/>
      <c r="G12256" s="147"/>
      <c r="X12256" s="146"/>
      <c r="Y12256" s="146"/>
      <c r="Z12256" s="199"/>
      <c r="AA12256" s="146"/>
      <c r="AB12256" s="148"/>
    </row>
    <row r="12257" spans="4:28" x14ac:dyDescent="0.2">
      <c r="D12257" s="144"/>
      <c r="G12257" s="147"/>
      <c r="X12257" s="146"/>
      <c r="Y12257" s="146"/>
      <c r="Z12257" s="199"/>
      <c r="AA12257" s="146"/>
      <c r="AB12257" s="148"/>
    </row>
    <row r="12258" spans="4:28" x14ac:dyDescent="0.2">
      <c r="D12258" s="144"/>
      <c r="G12258" s="147"/>
      <c r="X12258" s="146"/>
      <c r="Y12258" s="146"/>
      <c r="Z12258" s="199"/>
      <c r="AA12258" s="146"/>
      <c r="AB12258" s="148"/>
    </row>
    <row r="12259" spans="4:28" x14ac:dyDescent="0.2">
      <c r="D12259" s="144"/>
      <c r="G12259" s="147"/>
      <c r="X12259" s="146"/>
      <c r="Y12259" s="146"/>
      <c r="Z12259" s="199"/>
      <c r="AA12259" s="146"/>
      <c r="AB12259" s="148"/>
    </row>
    <row r="12260" spans="4:28" x14ac:dyDescent="0.2">
      <c r="D12260" s="144"/>
      <c r="G12260" s="147"/>
      <c r="X12260" s="146"/>
      <c r="Y12260" s="146"/>
      <c r="Z12260" s="199"/>
      <c r="AA12260" s="146"/>
      <c r="AB12260" s="148"/>
    </row>
    <row r="12261" spans="4:28" x14ac:dyDescent="0.2">
      <c r="D12261" s="144"/>
      <c r="G12261" s="147"/>
      <c r="X12261" s="146"/>
      <c r="Y12261" s="146"/>
      <c r="Z12261" s="199"/>
      <c r="AA12261" s="146"/>
      <c r="AB12261" s="148"/>
    </row>
    <row r="12262" spans="4:28" x14ac:dyDescent="0.2">
      <c r="D12262" s="144"/>
      <c r="G12262" s="147"/>
      <c r="X12262" s="146"/>
      <c r="Y12262" s="146"/>
      <c r="Z12262" s="199"/>
      <c r="AA12262" s="146"/>
      <c r="AB12262" s="148"/>
    </row>
    <row r="12263" spans="4:28" x14ac:dyDescent="0.2">
      <c r="D12263" s="144"/>
      <c r="G12263" s="147"/>
      <c r="X12263" s="146"/>
      <c r="Y12263" s="146"/>
      <c r="Z12263" s="199"/>
      <c r="AA12263" s="146"/>
      <c r="AB12263" s="148"/>
    </row>
    <row r="12264" spans="4:28" x14ac:dyDescent="0.2">
      <c r="D12264" s="144"/>
      <c r="G12264" s="147"/>
      <c r="X12264" s="146"/>
      <c r="Y12264" s="146"/>
      <c r="Z12264" s="199"/>
      <c r="AA12264" s="146"/>
      <c r="AB12264" s="148"/>
    </row>
    <row r="12265" spans="4:28" x14ac:dyDescent="0.2">
      <c r="D12265" s="144"/>
      <c r="G12265" s="147"/>
      <c r="X12265" s="146"/>
      <c r="Y12265" s="146"/>
      <c r="Z12265" s="199"/>
      <c r="AA12265" s="146"/>
      <c r="AB12265" s="148"/>
    </row>
    <row r="12266" spans="4:28" x14ac:dyDescent="0.2">
      <c r="D12266" s="144"/>
      <c r="G12266" s="147"/>
      <c r="X12266" s="146"/>
      <c r="Y12266" s="146"/>
      <c r="Z12266" s="199"/>
      <c r="AA12266" s="146"/>
      <c r="AB12266" s="148"/>
    </row>
    <row r="12267" spans="4:28" x14ac:dyDescent="0.2">
      <c r="D12267" s="144"/>
      <c r="G12267" s="147"/>
      <c r="X12267" s="146"/>
      <c r="Y12267" s="146"/>
      <c r="Z12267" s="199"/>
      <c r="AA12267" s="146"/>
      <c r="AB12267" s="148"/>
    </row>
    <row r="12268" spans="4:28" x14ac:dyDescent="0.2">
      <c r="D12268" s="144"/>
      <c r="G12268" s="147"/>
      <c r="X12268" s="146"/>
      <c r="Y12268" s="146"/>
      <c r="Z12268" s="199"/>
      <c r="AA12268" s="146"/>
      <c r="AB12268" s="148"/>
    </row>
    <row r="12269" spans="4:28" x14ac:dyDescent="0.2">
      <c r="D12269" s="144"/>
      <c r="G12269" s="147"/>
      <c r="X12269" s="146"/>
      <c r="Y12269" s="146"/>
      <c r="Z12269" s="199"/>
      <c r="AA12269" s="146"/>
      <c r="AB12269" s="148"/>
    </row>
    <row r="12270" spans="4:28" x14ac:dyDescent="0.2">
      <c r="D12270" s="144"/>
      <c r="G12270" s="147"/>
      <c r="X12270" s="146"/>
      <c r="Y12270" s="146"/>
      <c r="Z12270" s="199"/>
      <c r="AA12270" s="146"/>
      <c r="AB12270" s="148"/>
    </row>
    <row r="12271" spans="4:28" x14ac:dyDescent="0.2">
      <c r="D12271" s="144"/>
      <c r="G12271" s="147"/>
      <c r="X12271" s="146"/>
      <c r="Y12271" s="146"/>
      <c r="Z12271" s="199"/>
      <c r="AA12271" s="146"/>
      <c r="AB12271" s="148"/>
    </row>
    <row r="12272" spans="4:28" x14ac:dyDescent="0.2">
      <c r="D12272" s="144"/>
      <c r="G12272" s="147"/>
      <c r="X12272" s="146"/>
      <c r="Y12272" s="146"/>
      <c r="Z12272" s="199"/>
      <c r="AA12272" s="146"/>
      <c r="AB12272" s="148"/>
    </row>
    <row r="12273" spans="4:28" x14ac:dyDescent="0.2">
      <c r="D12273" s="144"/>
      <c r="G12273" s="147"/>
      <c r="X12273" s="146"/>
      <c r="Y12273" s="146"/>
      <c r="Z12273" s="199"/>
      <c r="AA12273" s="146"/>
      <c r="AB12273" s="148"/>
    </row>
    <row r="12274" spans="4:28" x14ac:dyDescent="0.2">
      <c r="D12274" s="144"/>
      <c r="G12274" s="147"/>
      <c r="X12274" s="146"/>
      <c r="Y12274" s="146"/>
      <c r="Z12274" s="199"/>
      <c r="AA12274" s="146"/>
      <c r="AB12274" s="148"/>
    </row>
    <row r="12275" spans="4:28" x14ac:dyDescent="0.2">
      <c r="D12275" s="144"/>
      <c r="G12275" s="147"/>
      <c r="X12275" s="146"/>
      <c r="Y12275" s="146"/>
      <c r="Z12275" s="199"/>
      <c r="AA12275" s="146"/>
      <c r="AB12275" s="148"/>
    </row>
    <row r="12276" spans="4:28" x14ac:dyDescent="0.2">
      <c r="D12276" s="144"/>
      <c r="G12276" s="147"/>
      <c r="X12276" s="146"/>
      <c r="Y12276" s="146"/>
      <c r="Z12276" s="199"/>
      <c r="AA12276" s="146"/>
      <c r="AB12276" s="148"/>
    </row>
    <row r="12277" spans="4:28" x14ac:dyDescent="0.2">
      <c r="D12277" s="144"/>
      <c r="G12277" s="147"/>
      <c r="X12277" s="146"/>
      <c r="Y12277" s="146"/>
      <c r="Z12277" s="199"/>
      <c r="AA12277" s="146"/>
      <c r="AB12277" s="148"/>
    </row>
    <row r="12278" spans="4:28" x14ac:dyDescent="0.2">
      <c r="D12278" s="144"/>
      <c r="G12278" s="147"/>
      <c r="X12278" s="146"/>
      <c r="Y12278" s="146"/>
      <c r="Z12278" s="199"/>
      <c r="AA12278" s="146"/>
      <c r="AB12278" s="148"/>
    </row>
    <row r="12279" spans="4:28" x14ac:dyDescent="0.2">
      <c r="D12279" s="144"/>
      <c r="G12279" s="147"/>
      <c r="X12279" s="146"/>
      <c r="Y12279" s="146"/>
      <c r="Z12279" s="199"/>
      <c r="AA12279" s="146"/>
      <c r="AB12279" s="148"/>
    </row>
    <row r="12280" spans="4:28" x14ac:dyDescent="0.2">
      <c r="D12280" s="144"/>
      <c r="G12280" s="147"/>
      <c r="X12280" s="146"/>
      <c r="Y12280" s="146"/>
      <c r="Z12280" s="199"/>
      <c r="AA12280" s="146"/>
      <c r="AB12280" s="148"/>
    </row>
    <row r="12281" spans="4:28" x14ac:dyDescent="0.2">
      <c r="D12281" s="144"/>
      <c r="G12281" s="147"/>
      <c r="X12281" s="146"/>
      <c r="Y12281" s="146"/>
      <c r="Z12281" s="199"/>
      <c r="AA12281" s="146"/>
      <c r="AB12281" s="148"/>
    </row>
    <row r="12282" spans="4:28" x14ac:dyDescent="0.2">
      <c r="D12282" s="144"/>
      <c r="G12282" s="147"/>
      <c r="X12282" s="146"/>
      <c r="Y12282" s="146"/>
      <c r="Z12282" s="199"/>
      <c r="AA12282" s="146"/>
      <c r="AB12282" s="148"/>
    </row>
    <row r="12283" spans="4:28" x14ac:dyDescent="0.2">
      <c r="D12283" s="144"/>
      <c r="G12283" s="147"/>
      <c r="X12283" s="146"/>
      <c r="Y12283" s="146"/>
      <c r="Z12283" s="199"/>
      <c r="AA12283" s="146"/>
      <c r="AB12283" s="148"/>
    </row>
    <row r="12284" spans="4:28" x14ac:dyDescent="0.2">
      <c r="D12284" s="144"/>
      <c r="G12284" s="147"/>
      <c r="X12284" s="146"/>
      <c r="Y12284" s="146"/>
      <c r="Z12284" s="199"/>
      <c r="AA12284" s="146"/>
      <c r="AB12284" s="148"/>
    </row>
    <row r="12285" spans="4:28" x14ac:dyDescent="0.2">
      <c r="D12285" s="144"/>
      <c r="G12285" s="147"/>
      <c r="X12285" s="146"/>
      <c r="Y12285" s="146"/>
      <c r="Z12285" s="199"/>
      <c r="AA12285" s="146"/>
      <c r="AB12285" s="148"/>
    </row>
    <row r="12286" spans="4:28" x14ac:dyDescent="0.2">
      <c r="D12286" s="144"/>
      <c r="G12286" s="147"/>
      <c r="X12286" s="146"/>
      <c r="Y12286" s="146"/>
      <c r="Z12286" s="199"/>
      <c r="AA12286" s="146"/>
      <c r="AB12286" s="148"/>
    </row>
    <row r="12287" spans="4:28" x14ac:dyDescent="0.2">
      <c r="D12287" s="144"/>
      <c r="G12287" s="147"/>
      <c r="X12287" s="146"/>
      <c r="Y12287" s="146"/>
      <c r="Z12287" s="199"/>
      <c r="AA12287" s="146"/>
      <c r="AB12287" s="148"/>
    </row>
    <row r="12288" spans="4:28" x14ac:dyDescent="0.2">
      <c r="D12288" s="144"/>
      <c r="G12288" s="147"/>
      <c r="X12288" s="146"/>
      <c r="Y12288" s="146"/>
      <c r="Z12288" s="199"/>
      <c r="AA12288" s="146"/>
      <c r="AB12288" s="148"/>
    </row>
    <row r="12289" spans="4:28" x14ac:dyDescent="0.2">
      <c r="D12289" s="144"/>
      <c r="G12289" s="147"/>
      <c r="X12289" s="146"/>
      <c r="Y12289" s="146"/>
      <c r="Z12289" s="199"/>
      <c r="AA12289" s="146"/>
      <c r="AB12289" s="148"/>
    </row>
    <row r="12290" spans="4:28" x14ac:dyDescent="0.2">
      <c r="D12290" s="144"/>
      <c r="G12290" s="147"/>
      <c r="X12290" s="146"/>
      <c r="Y12290" s="146"/>
      <c r="Z12290" s="199"/>
      <c r="AA12290" s="146"/>
      <c r="AB12290" s="148"/>
    </row>
    <row r="12291" spans="4:28" x14ac:dyDescent="0.2">
      <c r="D12291" s="144"/>
      <c r="G12291" s="147"/>
      <c r="X12291" s="146"/>
      <c r="Y12291" s="146"/>
      <c r="Z12291" s="199"/>
      <c r="AA12291" s="146"/>
      <c r="AB12291" s="148"/>
    </row>
    <row r="12292" spans="4:28" x14ac:dyDescent="0.2">
      <c r="D12292" s="144"/>
      <c r="G12292" s="147"/>
      <c r="X12292" s="146"/>
      <c r="Y12292" s="146"/>
      <c r="Z12292" s="199"/>
      <c r="AA12292" s="146"/>
      <c r="AB12292" s="148"/>
    </row>
    <row r="12293" spans="4:28" x14ac:dyDescent="0.2">
      <c r="D12293" s="144"/>
      <c r="G12293" s="147"/>
      <c r="X12293" s="146"/>
      <c r="Y12293" s="146"/>
      <c r="Z12293" s="199"/>
      <c r="AA12293" s="146"/>
      <c r="AB12293" s="148"/>
    </row>
    <row r="12294" spans="4:28" x14ac:dyDescent="0.2">
      <c r="D12294" s="144"/>
      <c r="G12294" s="147"/>
      <c r="X12294" s="146"/>
      <c r="Y12294" s="146"/>
      <c r="Z12294" s="199"/>
      <c r="AA12294" s="146"/>
      <c r="AB12294" s="148"/>
    </row>
    <row r="12295" spans="4:28" x14ac:dyDescent="0.2">
      <c r="D12295" s="144"/>
      <c r="G12295" s="147"/>
      <c r="X12295" s="146"/>
      <c r="Y12295" s="146"/>
      <c r="Z12295" s="199"/>
      <c r="AA12295" s="146"/>
      <c r="AB12295" s="148"/>
    </row>
    <row r="12296" spans="4:28" x14ac:dyDescent="0.2">
      <c r="D12296" s="144"/>
      <c r="G12296" s="147"/>
      <c r="X12296" s="146"/>
      <c r="Y12296" s="146"/>
      <c r="Z12296" s="199"/>
      <c r="AA12296" s="146"/>
      <c r="AB12296" s="148"/>
    </row>
    <row r="12297" spans="4:28" x14ac:dyDescent="0.2">
      <c r="D12297" s="144"/>
      <c r="G12297" s="147"/>
      <c r="X12297" s="146"/>
      <c r="Y12297" s="146"/>
      <c r="Z12297" s="199"/>
      <c r="AA12297" s="146"/>
      <c r="AB12297" s="148"/>
    </row>
    <row r="12298" spans="4:28" x14ac:dyDescent="0.2">
      <c r="D12298" s="144"/>
      <c r="G12298" s="147"/>
      <c r="X12298" s="146"/>
      <c r="Y12298" s="146"/>
      <c r="Z12298" s="199"/>
      <c r="AA12298" s="146"/>
      <c r="AB12298" s="148"/>
    </row>
    <row r="12299" spans="4:28" x14ac:dyDescent="0.2">
      <c r="D12299" s="144"/>
      <c r="G12299" s="147"/>
      <c r="X12299" s="146"/>
      <c r="Y12299" s="146"/>
      <c r="Z12299" s="199"/>
      <c r="AA12299" s="146"/>
      <c r="AB12299" s="148"/>
    </row>
    <row r="12300" spans="4:28" x14ac:dyDescent="0.2">
      <c r="D12300" s="144"/>
      <c r="G12300" s="147"/>
      <c r="X12300" s="146"/>
      <c r="Y12300" s="146"/>
      <c r="Z12300" s="199"/>
      <c r="AA12300" s="146"/>
      <c r="AB12300" s="148"/>
    </row>
    <row r="12301" spans="4:28" x14ac:dyDescent="0.2">
      <c r="D12301" s="144"/>
      <c r="G12301" s="147"/>
      <c r="X12301" s="146"/>
      <c r="Y12301" s="146"/>
      <c r="Z12301" s="199"/>
      <c r="AA12301" s="146"/>
      <c r="AB12301" s="148"/>
    </row>
    <row r="12302" spans="4:28" x14ac:dyDescent="0.2">
      <c r="D12302" s="144"/>
      <c r="G12302" s="147"/>
      <c r="X12302" s="146"/>
      <c r="Y12302" s="146"/>
      <c r="Z12302" s="199"/>
      <c r="AA12302" s="146"/>
      <c r="AB12302" s="148"/>
    </row>
    <row r="12303" spans="4:28" x14ac:dyDescent="0.2">
      <c r="D12303" s="144"/>
      <c r="G12303" s="147"/>
      <c r="X12303" s="146"/>
      <c r="Y12303" s="146"/>
      <c r="Z12303" s="199"/>
      <c r="AA12303" s="146"/>
      <c r="AB12303" s="148"/>
    </row>
    <row r="12304" spans="4:28" x14ac:dyDescent="0.2">
      <c r="D12304" s="144"/>
      <c r="G12304" s="147"/>
      <c r="X12304" s="146"/>
      <c r="Y12304" s="146"/>
      <c r="Z12304" s="199"/>
      <c r="AA12304" s="146"/>
      <c r="AB12304" s="148"/>
    </row>
    <row r="12305" spans="4:28" x14ac:dyDescent="0.2">
      <c r="D12305" s="144"/>
      <c r="G12305" s="147"/>
      <c r="X12305" s="146"/>
      <c r="Y12305" s="146"/>
      <c r="Z12305" s="199"/>
      <c r="AA12305" s="146"/>
      <c r="AB12305" s="148"/>
    </row>
    <row r="12306" spans="4:28" x14ac:dyDescent="0.2">
      <c r="D12306" s="144"/>
      <c r="G12306" s="147"/>
      <c r="X12306" s="146"/>
      <c r="Y12306" s="146"/>
      <c r="Z12306" s="199"/>
      <c r="AA12306" s="146"/>
      <c r="AB12306" s="148"/>
    </row>
    <row r="12307" spans="4:28" x14ac:dyDescent="0.2">
      <c r="D12307" s="144"/>
      <c r="G12307" s="147"/>
      <c r="X12307" s="146"/>
      <c r="Y12307" s="146"/>
      <c r="Z12307" s="199"/>
      <c r="AA12307" s="146"/>
      <c r="AB12307" s="148"/>
    </row>
    <row r="12308" spans="4:28" x14ac:dyDescent="0.2">
      <c r="D12308" s="144"/>
      <c r="G12308" s="147"/>
      <c r="X12308" s="146"/>
      <c r="Y12308" s="146"/>
      <c r="Z12308" s="199"/>
      <c r="AA12308" s="146"/>
      <c r="AB12308" s="148"/>
    </row>
    <row r="12309" spans="4:28" x14ac:dyDescent="0.2">
      <c r="D12309" s="144"/>
      <c r="G12309" s="147"/>
      <c r="X12309" s="146"/>
      <c r="Y12309" s="146"/>
      <c r="Z12309" s="199"/>
      <c r="AA12309" s="146"/>
      <c r="AB12309" s="148"/>
    </row>
    <row r="12310" spans="4:28" x14ac:dyDescent="0.2">
      <c r="D12310" s="144"/>
      <c r="G12310" s="147"/>
      <c r="X12310" s="146"/>
      <c r="Y12310" s="146"/>
      <c r="Z12310" s="199"/>
      <c r="AA12310" s="146"/>
      <c r="AB12310" s="148"/>
    </row>
    <row r="12311" spans="4:28" x14ac:dyDescent="0.2">
      <c r="D12311" s="144"/>
      <c r="G12311" s="147"/>
      <c r="X12311" s="146"/>
      <c r="Y12311" s="146"/>
      <c r="Z12311" s="199"/>
      <c r="AA12311" s="146"/>
      <c r="AB12311" s="148"/>
    </row>
    <row r="12312" spans="4:28" x14ac:dyDescent="0.2">
      <c r="D12312" s="144"/>
      <c r="G12312" s="147"/>
      <c r="X12312" s="146"/>
      <c r="Y12312" s="146"/>
      <c r="Z12312" s="199"/>
      <c r="AA12312" s="146"/>
      <c r="AB12312" s="148"/>
    </row>
    <row r="12313" spans="4:28" x14ac:dyDescent="0.2">
      <c r="D12313" s="144"/>
      <c r="G12313" s="147"/>
      <c r="X12313" s="146"/>
      <c r="Y12313" s="146"/>
      <c r="Z12313" s="199"/>
      <c r="AA12313" s="146"/>
      <c r="AB12313" s="148"/>
    </row>
    <row r="12314" spans="4:28" x14ac:dyDescent="0.2">
      <c r="D12314" s="144"/>
      <c r="G12314" s="147"/>
      <c r="X12314" s="146"/>
      <c r="Y12314" s="146"/>
      <c r="Z12314" s="199"/>
      <c r="AA12314" s="146"/>
      <c r="AB12314" s="148"/>
    </row>
    <row r="12315" spans="4:28" x14ac:dyDescent="0.2">
      <c r="D12315" s="144"/>
      <c r="G12315" s="147"/>
      <c r="X12315" s="146"/>
      <c r="Y12315" s="146"/>
      <c r="Z12315" s="199"/>
      <c r="AA12315" s="146"/>
      <c r="AB12315" s="148"/>
    </row>
    <row r="12316" spans="4:28" x14ac:dyDescent="0.2">
      <c r="D12316" s="144"/>
      <c r="G12316" s="147"/>
      <c r="X12316" s="146"/>
      <c r="Y12316" s="146"/>
      <c r="Z12316" s="199"/>
      <c r="AA12316" s="146"/>
      <c r="AB12316" s="148"/>
    </row>
    <row r="12317" spans="4:28" x14ac:dyDescent="0.2">
      <c r="D12317" s="144"/>
      <c r="G12317" s="147"/>
      <c r="X12317" s="146"/>
      <c r="Y12317" s="146"/>
      <c r="Z12317" s="199"/>
      <c r="AA12317" s="146"/>
      <c r="AB12317" s="148"/>
    </row>
    <row r="12318" spans="4:28" x14ac:dyDescent="0.2">
      <c r="D12318" s="144"/>
      <c r="G12318" s="147"/>
      <c r="X12318" s="146"/>
      <c r="Y12318" s="146"/>
      <c r="Z12318" s="199"/>
      <c r="AA12318" s="146"/>
      <c r="AB12318" s="148"/>
    </row>
    <row r="12319" spans="4:28" x14ac:dyDescent="0.2">
      <c r="D12319" s="144"/>
      <c r="G12319" s="147"/>
      <c r="X12319" s="146"/>
      <c r="Y12319" s="146"/>
      <c r="Z12319" s="199"/>
      <c r="AA12319" s="146"/>
      <c r="AB12319" s="148"/>
    </row>
    <row r="12320" spans="4:28" x14ac:dyDescent="0.2">
      <c r="D12320" s="144"/>
      <c r="G12320" s="147"/>
      <c r="X12320" s="146"/>
      <c r="Y12320" s="146"/>
      <c r="Z12320" s="199"/>
      <c r="AA12320" s="146"/>
      <c r="AB12320" s="148"/>
    </row>
    <row r="12321" spans="4:28" x14ac:dyDescent="0.2">
      <c r="D12321" s="144"/>
      <c r="G12321" s="147"/>
      <c r="X12321" s="146"/>
      <c r="Y12321" s="146"/>
      <c r="Z12321" s="199"/>
      <c r="AA12321" s="146"/>
      <c r="AB12321" s="148"/>
    </row>
    <row r="12322" spans="4:28" x14ac:dyDescent="0.2">
      <c r="D12322" s="144"/>
      <c r="G12322" s="147"/>
      <c r="X12322" s="146"/>
      <c r="Y12322" s="146"/>
      <c r="Z12322" s="199"/>
      <c r="AA12322" s="146"/>
      <c r="AB12322" s="148"/>
    </row>
    <row r="12323" spans="4:28" x14ac:dyDescent="0.2">
      <c r="D12323" s="144"/>
      <c r="G12323" s="147"/>
      <c r="X12323" s="146"/>
      <c r="Y12323" s="146"/>
      <c r="Z12323" s="199"/>
      <c r="AA12323" s="146"/>
      <c r="AB12323" s="148"/>
    </row>
    <row r="12324" spans="4:28" x14ac:dyDescent="0.2">
      <c r="D12324" s="144"/>
      <c r="G12324" s="147"/>
      <c r="X12324" s="146"/>
      <c r="Y12324" s="146"/>
      <c r="Z12324" s="199"/>
      <c r="AA12324" s="146"/>
      <c r="AB12324" s="148"/>
    </row>
    <row r="12325" spans="4:28" x14ac:dyDescent="0.2">
      <c r="D12325" s="144"/>
      <c r="G12325" s="147"/>
      <c r="X12325" s="146"/>
      <c r="Y12325" s="146"/>
      <c r="Z12325" s="199"/>
      <c r="AA12325" s="146"/>
      <c r="AB12325" s="148"/>
    </row>
    <row r="12326" spans="4:28" x14ac:dyDescent="0.2">
      <c r="D12326" s="144"/>
      <c r="G12326" s="147"/>
      <c r="X12326" s="146"/>
      <c r="Y12326" s="146"/>
      <c r="Z12326" s="199"/>
      <c r="AA12326" s="146"/>
      <c r="AB12326" s="148"/>
    </row>
    <row r="12327" spans="4:28" x14ac:dyDescent="0.2">
      <c r="D12327" s="144"/>
      <c r="G12327" s="147"/>
      <c r="X12327" s="146"/>
      <c r="Y12327" s="146"/>
      <c r="Z12327" s="199"/>
      <c r="AA12327" s="146"/>
      <c r="AB12327" s="148"/>
    </row>
    <row r="12328" spans="4:28" x14ac:dyDescent="0.2">
      <c r="D12328" s="144"/>
      <c r="G12328" s="147"/>
      <c r="X12328" s="146"/>
      <c r="Y12328" s="146"/>
      <c r="Z12328" s="199"/>
      <c r="AA12328" s="146"/>
      <c r="AB12328" s="148"/>
    </row>
    <row r="12329" spans="4:28" x14ac:dyDescent="0.2">
      <c r="D12329" s="144"/>
      <c r="G12329" s="147"/>
      <c r="X12329" s="146"/>
      <c r="Y12329" s="146"/>
      <c r="Z12329" s="199"/>
      <c r="AA12329" s="146"/>
      <c r="AB12329" s="148"/>
    </row>
    <row r="12330" spans="4:28" x14ac:dyDescent="0.2">
      <c r="D12330" s="144"/>
      <c r="G12330" s="147"/>
      <c r="X12330" s="146"/>
      <c r="Y12330" s="146"/>
      <c r="Z12330" s="199"/>
      <c r="AA12330" s="146"/>
      <c r="AB12330" s="148"/>
    </row>
    <row r="12331" spans="4:28" x14ac:dyDescent="0.2">
      <c r="D12331" s="144"/>
      <c r="G12331" s="147"/>
      <c r="X12331" s="146"/>
      <c r="Y12331" s="146"/>
      <c r="Z12331" s="199"/>
      <c r="AA12331" s="146"/>
      <c r="AB12331" s="148"/>
    </row>
    <row r="12332" spans="4:28" x14ac:dyDescent="0.2">
      <c r="D12332" s="144"/>
      <c r="G12332" s="147"/>
      <c r="X12332" s="146"/>
      <c r="Y12332" s="146"/>
      <c r="Z12332" s="199"/>
      <c r="AA12332" s="146"/>
      <c r="AB12332" s="148"/>
    </row>
    <row r="12333" spans="4:28" x14ac:dyDescent="0.2">
      <c r="D12333" s="144"/>
      <c r="G12333" s="147"/>
      <c r="X12333" s="146"/>
      <c r="Y12333" s="146"/>
      <c r="Z12333" s="199"/>
      <c r="AA12333" s="146"/>
      <c r="AB12333" s="148"/>
    </row>
    <row r="12334" spans="4:28" x14ac:dyDescent="0.2">
      <c r="D12334" s="144"/>
      <c r="G12334" s="147"/>
      <c r="X12334" s="146"/>
      <c r="Y12334" s="146"/>
      <c r="Z12334" s="199"/>
      <c r="AA12334" s="146"/>
      <c r="AB12334" s="148"/>
    </row>
    <row r="12335" spans="4:28" x14ac:dyDescent="0.2">
      <c r="D12335" s="144"/>
      <c r="G12335" s="147"/>
      <c r="X12335" s="146"/>
      <c r="Y12335" s="146"/>
      <c r="Z12335" s="199"/>
      <c r="AA12335" s="146"/>
      <c r="AB12335" s="148"/>
    </row>
    <row r="12336" spans="4:28" x14ac:dyDescent="0.2">
      <c r="D12336" s="144"/>
      <c r="G12336" s="147"/>
      <c r="X12336" s="146"/>
      <c r="Y12336" s="146"/>
      <c r="Z12336" s="199"/>
      <c r="AA12336" s="146"/>
      <c r="AB12336" s="148"/>
    </row>
    <row r="12337" spans="4:28" x14ac:dyDescent="0.2">
      <c r="D12337" s="144"/>
      <c r="G12337" s="147"/>
      <c r="X12337" s="146"/>
      <c r="Y12337" s="146"/>
      <c r="Z12337" s="199"/>
      <c r="AA12337" s="146"/>
      <c r="AB12337" s="148"/>
    </row>
    <row r="12338" spans="4:28" x14ac:dyDescent="0.2">
      <c r="D12338" s="144"/>
      <c r="G12338" s="147"/>
      <c r="X12338" s="146"/>
      <c r="Y12338" s="146"/>
      <c r="Z12338" s="199"/>
      <c r="AA12338" s="146"/>
      <c r="AB12338" s="148"/>
    </row>
    <row r="12339" spans="4:28" x14ac:dyDescent="0.2">
      <c r="D12339" s="144"/>
      <c r="G12339" s="147"/>
      <c r="X12339" s="146"/>
      <c r="Y12339" s="146"/>
      <c r="Z12339" s="199"/>
      <c r="AA12339" s="146"/>
      <c r="AB12339" s="148"/>
    </row>
    <row r="12340" spans="4:28" x14ac:dyDescent="0.2">
      <c r="D12340" s="144"/>
      <c r="G12340" s="147"/>
      <c r="X12340" s="146"/>
      <c r="Y12340" s="146"/>
      <c r="Z12340" s="199"/>
      <c r="AA12340" s="146"/>
      <c r="AB12340" s="148"/>
    </row>
    <row r="12341" spans="4:28" x14ac:dyDescent="0.2">
      <c r="D12341" s="144"/>
      <c r="G12341" s="147"/>
      <c r="X12341" s="146"/>
      <c r="Y12341" s="146"/>
      <c r="Z12341" s="199"/>
      <c r="AA12341" s="146"/>
      <c r="AB12341" s="148"/>
    </row>
    <row r="12342" spans="4:28" x14ac:dyDescent="0.2">
      <c r="D12342" s="144"/>
      <c r="G12342" s="147"/>
      <c r="X12342" s="146"/>
      <c r="Y12342" s="146"/>
      <c r="Z12342" s="199"/>
      <c r="AA12342" s="146"/>
      <c r="AB12342" s="148"/>
    </row>
    <row r="12343" spans="4:28" x14ac:dyDescent="0.2">
      <c r="D12343" s="144"/>
      <c r="G12343" s="147"/>
      <c r="X12343" s="146"/>
      <c r="Y12343" s="146"/>
      <c r="Z12343" s="199"/>
      <c r="AA12343" s="146"/>
      <c r="AB12343" s="148"/>
    </row>
    <row r="12344" spans="4:28" x14ac:dyDescent="0.2">
      <c r="D12344" s="144"/>
      <c r="G12344" s="147"/>
      <c r="X12344" s="146"/>
      <c r="Y12344" s="146"/>
      <c r="Z12344" s="199"/>
      <c r="AA12344" s="146"/>
      <c r="AB12344" s="148"/>
    </row>
    <row r="12345" spans="4:28" x14ac:dyDescent="0.2">
      <c r="D12345" s="144"/>
      <c r="G12345" s="147"/>
      <c r="X12345" s="146"/>
      <c r="Y12345" s="146"/>
      <c r="Z12345" s="199"/>
      <c r="AA12345" s="146"/>
      <c r="AB12345" s="148"/>
    </row>
    <row r="12346" spans="4:28" x14ac:dyDescent="0.2">
      <c r="D12346" s="144"/>
      <c r="G12346" s="147"/>
      <c r="X12346" s="146"/>
      <c r="Y12346" s="146"/>
      <c r="Z12346" s="199"/>
      <c r="AA12346" s="146"/>
      <c r="AB12346" s="148"/>
    </row>
    <row r="12347" spans="4:28" x14ac:dyDescent="0.2">
      <c r="D12347" s="144"/>
      <c r="G12347" s="147"/>
      <c r="X12347" s="146"/>
      <c r="Y12347" s="146"/>
      <c r="Z12347" s="199"/>
      <c r="AA12347" s="146"/>
      <c r="AB12347" s="148"/>
    </row>
    <row r="12348" spans="4:28" x14ac:dyDescent="0.2">
      <c r="D12348" s="144"/>
      <c r="G12348" s="147"/>
      <c r="X12348" s="146"/>
      <c r="Y12348" s="146"/>
      <c r="Z12348" s="199"/>
      <c r="AA12348" s="146"/>
      <c r="AB12348" s="148"/>
    </row>
    <row r="12349" spans="4:28" x14ac:dyDescent="0.2">
      <c r="D12349" s="144"/>
      <c r="G12349" s="147"/>
      <c r="X12349" s="146"/>
      <c r="Y12349" s="146"/>
      <c r="Z12349" s="199"/>
      <c r="AA12349" s="146"/>
      <c r="AB12349" s="148"/>
    </row>
    <row r="12350" spans="4:28" x14ac:dyDescent="0.2">
      <c r="D12350" s="144"/>
      <c r="G12350" s="147"/>
      <c r="X12350" s="146"/>
      <c r="Y12350" s="146"/>
      <c r="Z12350" s="199"/>
      <c r="AA12350" s="146"/>
      <c r="AB12350" s="148"/>
    </row>
    <row r="12351" spans="4:28" x14ac:dyDescent="0.2">
      <c r="D12351" s="144"/>
      <c r="G12351" s="147"/>
      <c r="X12351" s="146"/>
      <c r="Y12351" s="146"/>
      <c r="Z12351" s="199"/>
      <c r="AA12351" s="146"/>
      <c r="AB12351" s="148"/>
    </row>
    <row r="12352" spans="4:28" x14ac:dyDescent="0.2">
      <c r="D12352" s="144"/>
      <c r="G12352" s="147"/>
      <c r="X12352" s="146"/>
      <c r="Y12352" s="146"/>
      <c r="Z12352" s="199"/>
      <c r="AA12352" s="146"/>
      <c r="AB12352" s="148"/>
    </row>
    <row r="12353" spans="4:28" x14ac:dyDescent="0.2">
      <c r="D12353" s="144"/>
      <c r="G12353" s="147"/>
      <c r="X12353" s="146"/>
      <c r="Y12353" s="146"/>
      <c r="Z12353" s="199"/>
      <c r="AA12353" s="146"/>
      <c r="AB12353" s="148"/>
    </row>
    <row r="12354" spans="4:28" x14ac:dyDescent="0.2">
      <c r="D12354" s="144"/>
      <c r="G12354" s="147"/>
      <c r="X12354" s="146"/>
      <c r="Y12354" s="146"/>
      <c r="Z12354" s="199"/>
      <c r="AA12354" s="146"/>
      <c r="AB12354" s="148"/>
    </row>
    <row r="12355" spans="4:28" x14ac:dyDescent="0.2">
      <c r="D12355" s="144"/>
      <c r="G12355" s="147"/>
      <c r="X12355" s="146"/>
      <c r="Y12355" s="146"/>
      <c r="Z12355" s="199"/>
      <c r="AA12355" s="146"/>
      <c r="AB12355" s="148"/>
    </row>
    <row r="12356" spans="4:28" x14ac:dyDescent="0.2">
      <c r="D12356" s="144"/>
      <c r="G12356" s="147"/>
      <c r="X12356" s="146"/>
      <c r="Y12356" s="146"/>
      <c r="Z12356" s="199"/>
      <c r="AA12356" s="146"/>
      <c r="AB12356" s="148"/>
    </row>
    <row r="12357" spans="4:28" x14ac:dyDescent="0.2">
      <c r="D12357" s="144"/>
      <c r="G12357" s="147"/>
      <c r="X12357" s="146"/>
      <c r="Y12357" s="146"/>
      <c r="Z12357" s="199"/>
      <c r="AA12357" s="146"/>
      <c r="AB12357" s="148"/>
    </row>
    <row r="12358" spans="4:28" x14ac:dyDescent="0.2">
      <c r="D12358" s="144"/>
      <c r="G12358" s="147"/>
      <c r="X12358" s="146"/>
      <c r="Y12358" s="146"/>
      <c r="Z12358" s="199"/>
      <c r="AA12358" s="146"/>
      <c r="AB12358" s="148"/>
    </row>
    <row r="12359" spans="4:28" x14ac:dyDescent="0.2">
      <c r="D12359" s="144"/>
      <c r="G12359" s="147"/>
      <c r="X12359" s="146"/>
      <c r="Y12359" s="146"/>
      <c r="Z12359" s="199"/>
      <c r="AA12359" s="146"/>
      <c r="AB12359" s="148"/>
    </row>
    <row r="12360" spans="4:28" x14ac:dyDescent="0.2">
      <c r="D12360" s="144"/>
      <c r="G12360" s="147"/>
      <c r="X12360" s="146"/>
      <c r="Y12360" s="146"/>
      <c r="Z12360" s="199"/>
      <c r="AA12360" s="146"/>
      <c r="AB12360" s="148"/>
    </row>
    <row r="12361" spans="4:28" x14ac:dyDescent="0.2">
      <c r="D12361" s="144"/>
      <c r="G12361" s="147"/>
      <c r="X12361" s="146"/>
      <c r="Y12361" s="146"/>
      <c r="Z12361" s="199"/>
      <c r="AA12361" s="146"/>
      <c r="AB12361" s="148"/>
    </row>
    <row r="12362" spans="4:28" x14ac:dyDescent="0.2">
      <c r="D12362" s="144"/>
      <c r="G12362" s="147"/>
      <c r="X12362" s="146"/>
      <c r="Y12362" s="146"/>
      <c r="Z12362" s="199"/>
      <c r="AA12362" s="146"/>
      <c r="AB12362" s="148"/>
    </row>
    <row r="12363" spans="4:28" x14ac:dyDescent="0.2">
      <c r="D12363" s="144"/>
      <c r="G12363" s="147"/>
      <c r="X12363" s="146"/>
      <c r="Y12363" s="146"/>
      <c r="Z12363" s="199"/>
      <c r="AA12363" s="146"/>
      <c r="AB12363" s="148"/>
    </row>
    <row r="12364" spans="4:28" x14ac:dyDescent="0.2">
      <c r="D12364" s="144"/>
      <c r="G12364" s="147"/>
      <c r="X12364" s="146"/>
      <c r="Y12364" s="146"/>
      <c r="Z12364" s="199"/>
      <c r="AA12364" s="146"/>
      <c r="AB12364" s="148"/>
    </row>
    <row r="12365" spans="4:28" x14ac:dyDescent="0.2">
      <c r="D12365" s="144"/>
      <c r="G12365" s="147"/>
      <c r="X12365" s="146"/>
      <c r="Y12365" s="146"/>
      <c r="Z12365" s="199"/>
      <c r="AA12365" s="146"/>
      <c r="AB12365" s="148"/>
    </row>
    <row r="12366" spans="4:28" x14ac:dyDescent="0.2">
      <c r="D12366" s="144"/>
      <c r="G12366" s="147"/>
      <c r="X12366" s="146"/>
      <c r="Y12366" s="146"/>
      <c r="Z12366" s="199"/>
      <c r="AA12366" s="146"/>
      <c r="AB12366" s="148"/>
    </row>
    <row r="12367" spans="4:28" x14ac:dyDescent="0.2">
      <c r="D12367" s="144"/>
      <c r="G12367" s="147"/>
      <c r="X12367" s="146"/>
      <c r="Y12367" s="146"/>
      <c r="Z12367" s="199"/>
      <c r="AA12367" s="146"/>
      <c r="AB12367" s="148"/>
    </row>
    <row r="12368" spans="4:28" x14ac:dyDescent="0.2">
      <c r="D12368" s="144"/>
      <c r="G12368" s="147"/>
      <c r="X12368" s="146"/>
      <c r="Y12368" s="146"/>
      <c r="Z12368" s="199"/>
      <c r="AA12368" s="146"/>
      <c r="AB12368" s="148"/>
    </row>
    <row r="12369" spans="4:28" x14ac:dyDescent="0.2">
      <c r="D12369" s="144"/>
      <c r="G12369" s="147"/>
      <c r="X12369" s="146"/>
      <c r="Y12369" s="146"/>
      <c r="Z12369" s="199"/>
      <c r="AA12369" s="146"/>
      <c r="AB12369" s="148"/>
    </row>
    <row r="12370" spans="4:28" x14ac:dyDescent="0.2">
      <c r="D12370" s="144"/>
      <c r="G12370" s="147"/>
      <c r="X12370" s="146"/>
      <c r="Y12370" s="146"/>
      <c r="Z12370" s="199"/>
      <c r="AA12370" s="146"/>
      <c r="AB12370" s="148"/>
    </row>
    <row r="12371" spans="4:28" x14ac:dyDescent="0.2">
      <c r="D12371" s="144"/>
      <c r="G12371" s="147"/>
      <c r="X12371" s="146"/>
      <c r="Y12371" s="146"/>
      <c r="Z12371" s="199"/>
      <c r="AA12371" s="146"/>
      <c r="AB12371" s="148"/>
    </row>
    <row r="12372" spans="4:28" x14ac:dyDescent="0.2">
      <c r="D12372" s="144"/>
      <c r="G12372" s="147"/>
      <c r="X12372" s="146"/>
      <c r="Y12372" s="146"/>
      <c r="Z12372" s="199"/>
      <c r="AA12372" s="146"/>
      <c r="AB12372" s="148"/>
    </row>
    <row r="12373" spans="4:28" x14ac:dyDescent="0.2">
      <c r="D12373" s="144"/>
      <c r="G12373" s="147"/>
      <c r="X12373" s="146"/>
      <c r="Y12373" s="146"/>
      <c r="Z12373" s="199"/>
      <c r="AA12373" s="146"/>
      <c r="AB12373" s="148"/>
    </row>
    <row r="12374" spans="4:28" x14ac:dyDescent="0.2">
      <c r="D12374" s="144"/>
      <c r="G12374" s="147"/>
      <c r="X12374" s="146"/>
      <c r="Y12374" s="146"/>
      <c r="Z12374" s="199"/>
      <c r="AA12374" s="146"/>
      <c r="AB12374" s="148"/>
    </row>
    <row r="12375" spans="4:28" x14ac:dyDescent="0.2">
      <c r="D12375" s="144"/>
      <c r="G12375" s="147"/>
      <c r="X12375" s="146"/>
      <c r="Y12375" s="146"/>
      <c r="Z12375" s="199"/>
      <c r="AA12375" s="146"/>
      <c r="AB12375" s="148"/>
    </row>
    <row r="12376" spans="4:28" x14ac:dyDescent="0.2">
      <c r="D12376" s="144"/>
      <c r="G12376" s="147"/>
      <c r="X12376" s="146"/>
      <c r="Y12376" s="146"/>
      <c r="Z12376" s="199"/>
      <c r="AA12376" s="146"/>
      <c r="AB12376" s="148"/>
    </row>
    <row r="12377" spans="4:28" x14ac:dyDescent="0.2">
      <c r="D12377" s="144"/>
      <c r="G12377" s="147"/>
      <c r="X12377" s="146"/>
      <c r="Y12377" s="146"/>
      <c r="Z12377" s="199"/>
      <c r="AA12377" s="146"/>
      <c r="AB12377" s="148"/>
    </row>
    <row r="12378" spans="4:28" x14ac:dyDescent="0.2">
      <c r="D12378" s="144"/>
      <c r="G12378" s="147"/>
      <c r="X12378" s="146"/>
      <c r="Y12378" s="146"/>
      <c r="Z12378" s="199"/>
      <c r="AA12378" s="146"/>
      <c r="AB12378" s="148"/>
    </row>
    <row r="12379" spans="4:28" x14ac:dyDescent="0.2">
      <c r="D12379" s="144"/>
      <c r="G12379" s="147"/>
      <c r="X12379" s="146"/>
      <c r="Y12379" s="146"/>
      <c r="Z12379" s="199"/>
      <c r="AA12379" s="146"/>
      <c r="AB12379" s="148"/>
    </row>
    <row r="12380" spans="4:28" x14ac:dyDescent="0.2">
      <c r="D12380" s="144"/>
      <c r="G12380" s="147"/>
      <c r="X12380" s="146"/>
      <c r="Y12380" s="146"/>
      <c r="Z12380" s="199"/>
      <c r="AA12380" s="146"/>
      <c r="AB12380" s="148"/>
    </row>
    <row r="12381" spans="4:28" x14ac:dyDescent="0.2">
      <c r="D12381" s="144"/>
      <c r="G12381" s="147"/>
      <c r="X12381" s="146"/>
      <c r="Y12381" s="146"/>
      <c r="Z12381" s="199"/>
      <c r="AA12381" s="146"/>
      <c r="AB12381" s="148"/>
    </row>
    <row r="12382" spans="4:28" x14ac:dyDescent="0.2">
      <c r="D12382" s="144"/>
      <c r="G12382" s="147"/>
      <c r="X12382" s="146"/>
      <c r="Y12382" s="146"/>
      <c r="Z12382" s="199"/>
      <c r="AA12382" s="146"/>
      <c r="AB12382" s="148"/>
    </row>
    <row r="12383" spans="4:28" x14ac:dyDescent="0.2">
      <c r="D12383" s="144"/>
      <c r="G12383" s="147"/>
      <c r="X12383" s="146"/>
      <c r="Y12383" s="146"/>
      <c r="Z12383" s="199"/>
      <c r="AA12383" s="146"/>
      <c r="AB12383" s="148"/>
    </row>
    <row r="12384" spans="4:28" x14ac:dyDescent="0.2">
      <c r="D12384" s="144"/>
      <c r="G12384" s="147"/>
      <c r="X12384" s="146"/>
      <c r="Y12384" s="146"/>
      <c r="Z12384" s="199"/>
      <c r="AA12384" s="146"/>
      <c r="AB12384" s="148"/>
    </row>
    <row r="12385" spans="4:28" x14ac:dyDescent="0.2">
      <c r="D12385" s="144"/>
      <c r="G12385" s="147"/>
      <c r="X12385" s="146"/>
      <c r="Y12385" s="146"/>
      <c r="Z12385" s="199"/>
      <c r="AA12385" s="146"/>
      <c r="AB12385" s="148"/>
    </row>
    <row r="12386" spans="4:28" x14ac:dyDescent="0.2">
      <c r="D12386" s="144"/>
      <c r="G12386" s="147"/>
      <c r="X12386" s="146"/>
      <c r="Y12386" s="146"/>
      <c r="Z12386" s="199"/>
      <c r="AA12386" s="146"/>
      <c r="AB12386" s="148"/>
    </row>
    <row r="12387" spans="4:28" x14ac:dyDescent="0.2">
      <c r="D12387" s="144"/>
      <c r="G12387" s="147"/>
      <c r="X12387" s="146"/>
      <c r="Y12387" s="146"/>
      <c r="Z12387" s="199"/>
      <c r="AA12387" s="146"/>
      <c r="AB12387" s="148"/>
    </row>
    <row r="12388" spans="4:28" x14ac:dyDescent="0.2">
      <c r="D12388" s="144"/>
      <c r="G12388" s="147"/>
      <c r="X12388" s="146"/>
      <c r="Y12388" s="146"/>
      <c r="Z12388" s="199"/>
      <c r="AA12388" s="146"/>
      <c r="AB12388" s="148"/>
    </row>
    <row r="12389" spans="4:28" x14ac:dyDescent="0.2">
      <c r="D12389" s="144"/>
      <c r="G12389" s="147"/>
      <c r="X12389" s="146"/>
      <c r="Y12389" s="146"/>
      <c r="Z12389" s="199"/>
      <c r="AA12389" s="146"/>
      <c r="AB12389" s="148"/>
    </row>
    <row r="12390" spans="4:28" x14ac:dyDescent="0.2">
      <c r="D12390" s="144"/>
      <c r="G12390" s="147"/>
      <c r="X12390" s="146"/>
      <c r="Y12390" s="146"/>
      <c r="Z12390" s="199"/>
      <c r="AA12390" s="146"/>
      <c r="AB12390" s="148"/>
    </row>
    <row r="12391" spans="4:28" x14ac:dyDescent="0.2">
      <c r="D12391" s="144"/>
      <c r="G12391" s="147"/>
      <c r="X12391" s="146"/>
      <c r="Y12391" s="146"/>
      <c r="Z12391" s="199"/>
      <c r="AA12391" s="146"/>
      <c r="AB12391" s="148"/>
    </row>
    <row r="12392" spans="4:28" x14ac:dyDescent="0.2">
      <c r="D12392" s="144"/>
      <c r="G12392" s="147"/>
      <c r="X12392" s="146"/>
      <c r="Y12392" s="146"/>
      <c r="Z12392" s="199"/>
      <c r="AA12392" s="146"/>
      <c r="AB12392" s="148"/>
    </row>
    <row r="12393" spans="4:28" x14ac:dyDescent="0.2">
      <c r="D12393" s="144"/>
      <c r="G12393" s="147"/>
      <c r="X12393" s="146"/>
      <c r="Y12393" s="146"/>
      <c r="Z12393" s="199"/>
      <c r="AA12393" s="146"/>
      <c r="AB12393" s="148"/>
    </row>
    <row r="12394" spans="4:28" x14ac:dyDescent="0.2">
      <c r="D12394" s="144"/>
      <c r="G12394" s="147"/>
      <c r="X12394" s="146"/>
      <c r="Y12394" s="146"/>
      <c r="Z12394" s="199"/>
      <c r="AA12394" s="146"/>
      <c r="AB12394" s="148"/>
    </row>
    <row r="12395" spans="4:28" x14ac:dyDescent="0.2">
      <c r="D12395" s="144"/>
      <c r="G12395" s="147"/>
      <c r="X12395" s="146"/>
      <c r="Y12395" s="146"/>
      <c r="Z12395" s="199"/>
      <c r="AA12395" s="146"/>
      <c r="AB12395" s="148"/>
    </row>
    <row r="12396" spans="4:28" x14ac:dyDescent="0.2">
      <c r="D12396" s="144"/>
      <c r="G12396" s="147"/>
      <c r="X12396" s="146"/>
      <c r="Y12396" s="146"/>
      <c r="Z12396" s="199"/>
      <c r="AA12396" s="146"/>
      <c r="AB12396" s="148"/>
    </row>
    <row r="12397" spans="4:28" x14ac:dyDescent="0.2">
      <c r="D12397" s="144"/>
      <c r="G12397" s="147"/>
      <c r="X12397" s="146"/>
      <c r="Y12397" s="146"/>
      <c r="Z12397" s="199"/>
      <c r="AA12397" s="146"/>
      <c r="AB12397" s="148"/>
    </row>
    <row r="12398" spans="4:28" x14ac:dyDescent="0.2">
      <c r="D12398" s="144"/>
      <c r="G12398" s="147"/>
      <c r="X12398" s="146"/>
      <c r="Y12398" s="146"/>
      <c r="Z12398" s="199"/>
      <c r="AA12398" s="146"/>
      <c r="AB12398" s="148"/>
    </row>
    <row r="12399" spans="4:28" x14ac:dyDescent="0.2">
      <c r="D12399" s="144"/>
      <c r="G12399" s="147"/>
      <c r="X12399" s="146"/>
      <c r="Y12399" s="146"/>
      <c r="Z12399" s="199"/>
      <c r="AA12399" s="146"/>
      <c r="AB12399" s="148"/>
    </row>
    <row r="12400" spans="4:28" x14ac:dyDescent="0.2">
      <c r="D12400" s="144"/>
      <c r="G12400" s="147"/>
      <c r="X12400" s="146"/>
      <c r="Y12400" s="146"/>
      <c r="Z12400" s="199"/>
      <c r="AA12400" s="146"/>
      <c r="AB12400" s="148"/>
    </row>
    <row r="12401" spans="4:28" x14ac:dyDescent="0.2">
      <c r="D12401" s="144"/>
      <c r="G12401" s="147"/>
      <c r="X12401" s="146"/>
      <c r="Y12401" s="146"/>
      <c r="Z12401" s="199"/>
      <c r="AA12401" s="146"/>
      <c r="AB12401" s="148"/>
    </row>
    <row r="12402" spans="4:28" x14ac:dyDescent="0.2">
      <c r="D12402" s="144"/>
      <c r="G12402" s="147"/>
      <c r="X12402" s="146"/>
      <c r="Y12402" s="146"/>
      <c r="Z12402" s="199"/>
      <c r="AA12402" s="146"/>
      <c r="AB12402" s="148"/>
    </row>
    <row r="12403" spans="4:28" x14ac:dyDescent="0.2">
      <c r="D12403" s="144"/>
      <c r="G12403" s="147"/>
      <c r="X12403" s="146"/>
      <c r="Y12403" s="146"/>
      <c r="Z12403" s="199"/>
      <c r="AA12403" s="146"/>
      <c r="AB12403" s="148"/>
    </row>
    <row r="12404" spans="4:28" x14ac:dyDescent="0.2">
      <c r="D12404" s="144"/>
      <c r="G12404" s="147"/>
      <c r="X12404" s="146"/>
      <c r="Y12404" s="146"/>
      <c r="Z12404" s="199"/>
      <c r="AA12404" s="146"/>
      <c r="AB12404" s="148"/>
    </row>
    <row r="12405" spans="4:28" x14ac:dyDescent="0.2">
      <c r="D12405" s="144"/>
      <c r="G12405" s="147"/>
      <c r="X12405" s="146"/>
      <c r="Y12405" s="146"/>
      <c r="Z12405" s="199"/>
      <c r="AA12405" s="146"/>
      <c r="AB12405" s="148"/>
    </row>
    <row r="12406" spans="4:28" x14ac:dyDescent="0.2">
      <c r="D12406" s="144"/>
      <c r="G12406" s="147"/>
      <c r="X12406" s="146"/>
      <c r="Y12406" s="146"/>
      <c r="Z12406" s="199"/>
      <c r="AA12406" s="146"/>
      <c r="AB12406" s="148"/>
    </row>
    <row r="12407" spans="4:28" x14ac:dyDescent="0.2">
      <c r="D12407" s="144"/>
      <c r="G12407" s="147"/>
      <c r="X12407" s="146"/>
      <c r="Y12407" s="146"/>
      <c r="Z12407" s="199"/>
      <c r="AA12407" s="146"/>
      <c r="AB12407" s="148"/>
    </row>
    <row r="12408" spans="4:28" x14ac:dyDescent="0.2">
      <c r="D12408" s="144"/>
      <c r="G12408" s="147"/>
      <c r="X12408" s="146"/>
      <c r="Y12408" s="146"/>
      <c r="Z12408" s="199"/>
      <c r="AA12408" s="146"/>
      <c r="AB12408" s="148"/>
    </row>
    <row r="12409" spans="4:28" x14ac:dyDescent="0.2">
      <c r="D12409" s="144"/>
      <c r="G12409" s="147"/>
      <c r="X12409" s="146"/>
      <c r="Y12409" s="146"/>
      <c r="Z12409" s="199"/>
      <c r="AA12409" s="146"/>
      <c r="AB12409" s="148"/>
    </row>
    <row r="12410" spans="4:28" x14ac:dyDescent="0.2">
      <c r="D12410" s="144"/>
      <c r="G12410" s="147"/>
      <c r="X12410" s="146"/>
      <c r="Y12410" s="146"/>
      <c r="Z12410" s="199"/>
      <c r="AA12410" s="146"/>
      <c r="AB12410" s="148"/>
    </row>
    <row r="12411" spans="4:28" x14ac:dyDescent="0.2">
      <c r="D12411" s="144"/>
      <c r="G12411" s="147"/>
      <c r="X12411" s="146"/>
      <c r="Y12411" s="146"/>
      <c r="Z12411" s="199"/>
      <c r="AA12411" s="146"/>
      <c r="AB12411" s="148"/>
    </row>
    <row r="12412" spans="4:28" x14ac:dyDescent="0.2">
      <c r="D12412" s="144"/>
      <c r="G12412" s="147"/>
      <c r="X12412" s="146"/>
      <c r="Y12412" s="146"/>
      <c r="Z12412" s="199"/>
      <c r="AA12412" s="146"/>
      <c r="AB12412" s="148"/>
    </row>
    <row r="12413" spans="4:28" x14ac:dyDescent="0.2">
      <c r="D12413" s="144"/>
      <c r="G12413" s="147"/>
      <c r="X12413" s="146"/>
      <c r="Y12413" s="146"/>
      <c r="Z12413" s="199"/>
      <c r="AA12413" s="146"/>
      <c r="AB12413" s="148"/>
    </row>
    <row r="12414" spans="4:28" x14ac:dyDescent="0.2">
      <c r="D12414" s="144"/>
      <c r="G12414" s="147"/>
      <c r="X12414" s="146"/>
      <c r="Y12414" s="146"/>
      <c r="Z12414" s="199"/>
      <c r="AA12414" s="146"/>
      <c r="AB12414" s="148"/>
    </row>
    <row r="12415" spans="4:28" x14ac:dyDescent="0.2">
      <c r="D12415" s="144"/>
      <c r="G12415" s="147"/>
      <c r="X12415" s="146"/>
      <c r="Y12415" s="146"/>
      <c r="Z12415" s="199"/>
      <c r="AA12415" s="146"/>
      <c r="AB12415" s="148"/>
    </row>
    <row r="12416" spans="4:28" x14ac:dyDescent="0.2">
      <c r="D12416" s="144"/>
      <c r="G12416" s="147"/>
      <c r="X12416" s="146"/>
      <c r="Y12416" s="146"/>
      <c r="Z12416" s="199"/>
      <c r="AA12416" s="146"/>
      <c r="AB12416" s="148"/>
    </row>
    <row r="12417" spans="4:28" x14ac:dyDescent="0.2">
      <c r="D12417" s="144"/>
      <c r="G12417" s="147"/>
      <c r="X12417" s="146"/>
      <c r="Y12417" s="146"/>
      <c r="Z12417" s="199"/>
      <c r="AA12417" s="146"/>
      <c r="AB12417" s="148"/>
    </row>
    <row r="12418" spans="4:28" x14ac:dyDescent="0.2">
      <c r="D12418" s="144"/>
      <c r="G12418" s="147"/>
      <c r="X12418" s="146"/>
      <c r="Y12418" s="146"/>
      <c r="Z12418" s="199"/>
      <c r="AA12418" s="146"/>
      <c r="AB12418" s="148"/>
    </row>
    <row r="12419" spans="4:28" x14ac:dyDescent="0.2">
      <c r="D12419" s="144"/>
      <c r="G12419" s="147"/>
      <c r="X12419" s="146"/>
      <c r="Y12419" s="146"/>
      <c r="Z12419" s="199"/>
      <c r="AA12419" s="146"/>
      <c r="AB12419" s="148"/>
    </row>
    <row r="12420" spans="4:28" x14ac:dyDescent="0.2">
      <c r="D12420" s="144"/>
      <c r="G12420" s="147"/>
      <c r="X12420" s="146"/>
      <c r="Y12420" s="146"/>
      <c r="Z12420" s="199"/>
      <c r="AA12420" s="146"/>
      <c r="AB12420" s="148"/>
    </row>
    <row r="12421" spans="4:28" x14ac:dyDescent="0.2">
      <c r="D12421" s="144"/>
      <c r="G12421" s="147"/>
      <c r="X12421" s="146"/>
      <c r="Y12421" s="146"/>
      <c r="Z12421" s="199"/>
      <c r="AA12421" s="146"/>
      <c r="AB12421" s="148"/>
    </row>
    <row r="12422" spans="4:28" x14ac:dyDescent="0.2">
      <c r="D12422" s="144"/>
      <c r="G12422" s="147"/>
      <c r="X12422" s="146"/>
      <c r="Y12422" s="146"/>
      <c r="Z12422" s="199"/>
      <c r="AA12422" s="146"/>
      <c r="AB12422" s="148"/>
    </row>
    <row r="12423" spans="4:28" x14ac:dyDescent="0.2">
      <c r="D12423" s="144"/>
      <c r="G12423" s="147"/>
      <c r="X12423" s="146"/>
      <c r="Y12423" s="146"/>
      <c r="Z12423" s="199"/>
      <c r="AA12423" s="146"/>
      <c r="AB12423" s="148"/>
    </row>
    <row r="12424" spans="4:28" x14ac:dyDescent="0.2">
      <c r="D12424" s="144"/>
      <c r="G12424" s="147"/>
      <c r="X12424" s="146"/>
      <c r="Y12424" s="146"/>
      <c r="Z12424" s="199"/>
      <c r="AA12424" s="146"/>
      <c r="AB12424" s="148"/>
    </row>
    <row r="12425" spans="4:28" x14ac:dyDescent="0.2">
      <c r="D12425" s="144"/>
      <c r="G12425" s="147"/>
      <c r="X12425" s="146"/>
      <c r="Y12425" s="146"/>
      <c r="Z12425" s="199"/>
      <c r="AA12425" s="146"/>
      <c r="AB12425" s="148"/>
    </row>
    <row r="12426" spans="4:28" x14ac:dyDescent="0.2">
      <c r="D12426" s="144"/>
      <c r="G12426" s="147"/>
      <c r="X12426" s="146"/>
      <c r="Y12426" s="146"/>
      <c r="Z12426" s="199"/>
      <c r="AA12426" s="146"/>
      <c r="AB12426" s="148"/>
    </row>
    <row r="12427" spans="4:28" x14ac:dyDescent="0.2">
      <c r="D12427" s="144"/>
      <c r="G12427" s="147"/>
      <c r="X12427" s="146"/>
      <c r="Y12427" s="146"/>
      <c r="Z12427" s="199"/>
      <c r="AA12427" s="146"/>
      <c r="AB12427" s="148"/>
    </row>
    <row r="12428" spans="4:28" x14ac:dyDescent="0.2">
      <c r="D12428" s="144"/>
      <c r="G12428" s="147"/>
      <c r="X12428" s="146"/>
      <c r="Y12428" s="146"/>
      <c r="Z12428" s="199"/>
      <c r="AA12428" s="146"/>
      <c r="AB12428" s="148"/>
    </row>
    <row r="12429" spans="4:28" x14ac:dyDescent="0.2">
      <c r="D12429" s="144"/>
      <c r="G12429" s="147"/>
      <c r="X12429" s="146"/>
      <c r="Y12429" s="146"/>
      <c r="Z12429" s="199"/>
      <c r="AA12429" s="146"/>
      <c r="AB12429" s="148"/>
    </row>
    <row r="12430" spans="4:28" x14ac:dyDescent="0.2">
      <c r="D12430" s="144"/>
      <c r="G12430" s="147"/>
      <c r="X12430" s="146"/>
      <c r="Y12430" s="146"/>
      <c r="Z12430" s="199"/>
      <c r="AA12430" s="146"/>
      <c r="AB12430" s="148"/>
    </row>
    <row r="12431" spans="4:28" x14ac:dyDescent="0.2">
      <c r="D12431" s="144"/>
      <c r="G12431" s="147"/>
      <c r="X12431" s="146"/>
      <c r="Y12431" s="146"/>
      <c r="Z12431" s="199"/>
      <c r="AA12431" s="146"/>
      <c r="AB12431" s="148"/>
    </row>
    <row r="12432" spans="4:28" x14ac:dyDescent="0.2">
      <c r="D12432" s="144"/>
      <c r="G12432" s="147"/>
      <c r="X12432" s="146"/>
      <c r="Y12432" s="146"/>
      <c r="Z12432" s="199"/>
      <c r="AA12432" s="146"/>
      <c r="AB12432" s="148"/>
    </row>
    <row r="12433" spans="4:28" x14ac:dyDescent="0.2">
      <c r="D12433" s="144"/>
      <c r="G12433" s="147"/>
      <c r="X12433" s="146"/>
      <c r="Y12433" s="146"/>
      <c r="Z12433" s="199"/>
      <c r="AA12433" s="146"/>
      <c r="AB12433" s="148"/>
    </row>
    <row r="12434" spans="4:28" x14ac:dyDescent="0.2">
      <c r="D12434" s="144"/>
      <c r="G12434" s="147"/>
      <c r="X12434" s="146"/>
      <c r="Y12434" s="146"/>
      <c r="Z12434" s="199"/>
      <c r="AA12434" s="146"/>
      <c r="AB12434" s="148"/>
    </row>
    <row r="12435" spans="4:28" x14ac:dyDescent="0.2">
      <c r="D12435" s="144"/>
      <c r="G12435" s="147"/>
      <c r="X12435" s="146"/>
      <c r="Y12435" s="146"/>
      <c r="Z12435" s="199"/>
      <c r="AA12435" s="146"/>
      <c r="AB12435" s="148"/>
    </row>
    <row r="12436" spans="4:28" x14ac:dyDescent="0.2">
      <c r="D12436" s="144"/>
      <c r="G12436" s="147"/>
      <c r="X12436" s="146"/>
      <c r="Y12436" s="146"/>
      <c r="Z12436" s="199"/>
      <c r="AA12436" s="146"/>
      <c r="AB12436" s="148"/>
    </row>
    <row r="12437" spans="4:28" x14ac:dyDescent="0.2">
      <c r="D12437" s="144"/>
      <c r="G12437" s="147"/>
      <c r="X12437" s="146"/>
      <c r="Y12437" s="146"/>
      <c r="Z12437" s="199"/>
      <c r="AA12437" s="146"/>
      <c r="AB12437" s="148"/>
    </row>
    <row r="12438" spans="4:28" x14ac:dyDescent="0.2">
      <c r="D12438" s="144"/>
      <c r="G12438" s="147"/>
      <c r="X12438" s="146"/>
      <c r="Y12438" s="146"/>
      <c r="Z12438" s="199"/>
      <c r="AA12438" s="146"/>
      <c r="AB12438" s="148"/>
    </row>
    <row r="12439" spans="4:28" x14ac:dyDescent="0.2">
      <c r="D12439" s="144"/>
      <c r="G12439" s="147"/>
      <c r="X12439" s="146"/>
      <c r="Y12439" s="146"/>
      <c r="Z12439" s="199"/>
      <c r="AA12439" s="146"/>
      <c r="AB12439" s="148"/>
    </row>
    <row r="12440" spans="4:28" x14ac:dyDescent="0.2">
      <c r="D12440" s="144"/>
      <c r="G12440" s="147"/>
      <c r="X12440" s="146"/>
      <c r="Y12440" s="146"/>
      <c r="Z12440" s="199"/>
      <c r="AA12440" s="146"/>
      <c r="AB12440" s="148"/>
    </row>
    <row r="12441" spans="4:28" x14ac:dyDescent="0.2">
      <c r="D12441" s="144"/>
      <c r="G12441" s="147"/>
      <c r="X12441" s="146"/>
      <c r="Y12441" s="146"/>
      <c r="Z12441" s="199"/>
      <c r="AA12441" s="146"/>
      <c r="AB12441" s="148"/>
    </row>
    <row r="12442" spans="4:28" x14ac:dyDescent="0.2">
      <c r="D12442" s="144"/>
      <c r="G12442" s="147"/>
      <c r="X12442" s="146"/>
      <c r="Y12442" s="146"/>
      <c r="Z12442" s="199"/>
      <c r="AA12442" s="146"/>
      <c r="AB12442" s="148"/>
    </row>
    <row r="12443" spans="4:28" x14ac:dyDescent="0.2">
      <c r="D12443" s="144"/>
      <c r="G12443" s="147"/>
      <c r="X12443" s="146"/>
      <c r="Y12443" s="146"/>
      <c r="Z12443" s="199"/>
      <c r="AA12443" s="146"/>
      <c r="AB12443" s="148"/>
    </row>
    <row r="12444" spans="4:28" x14ac:dyDescent="0.2">
      <c r="D12444" s="144"/>
      <c r="G12444" s="147"/>
      <c r="X12444" s="146"/>
      <c r="Y12444" s="146"/>
      <c r="Z12444" s="199"/>
      <c r="AA12444" s="146"/>
      <c r="AB12444" s="148"/>
    </row>
    <row r="12445" spans="4:28" x14ac:dyDescent="0.2">
      <c r="D12445" s="144"/>
      <c r="G12445" s="147"/>
      <c r="X12445" s="146"/>
      <c r="Y12445" s="146"/>
      <c r="Z12445" s="199"/>
      <c r="AA12445" s="146"/>
      <c r="AB12445" s="148"/>
    </row>
    <row r="12446" spans="4:28" x14ac:dyDescent="0.2">
      <c r="D12446" s="144"/>
      <c r="G12446" s="147"/>
      <c r="X12446" s="146"/>
      <c r="Y12446" s="146"/>
      <c r="Z12446" s="199"/>
      <c r="AA12446" s="146"/>
      <c r="AB12446" s="148"/>
    </row>
    <row r="12447" spans="4:28" x14ac:dyDescent="0.2">
      <c r="D12447" s="144"/>
      <c r="G12447" s="147"/>
      <c r="X12447" s="146"/>
      <c r="Y12447" s="146"/>
      <c r="Z12447" s="199"/>
      <c r="AA12447" s="146"/>
      <c r="AB12447" s="148"/>
    </row>
    <row r="12448" spans="4:28" x14ac:dyDescent="0.2">
      <c r="D12448" s="144"/>
      <c r="G12448" s="147"/>
      <c r="X12448" s="146"/>
      <c r="Y12448" s="146"/>
      <c r="Z12448" s="199"/>
      <c r="AA12448" s="146"/>
      <c r="AB12448" s="148"/>
    </row>
    <row r="12449" spans="4:28" x14ac:dyDescent="0.2">
      <c r="D12449" s="144"/>
      <c r="G12449" s="147"/>
      <c r="X12449" s="146"/>
      <c r="Y12449" s="146"/>
      <c r="Z12449" s="199"/>
      <c r="AA12449" s="146"/>
      <c r="AB12449" s="148"/>
    </row>
    <row r="12450" spans="4:28" x14ac:dyDescent="0.2">
      <c r="D12450" s="144"/>
      <c r="G12450" s="147"/>
      <c r="X12450" s="146"/>
      <c r="Y12450" s="146"/>
      <c r="Z12450" s="199"/>
      <c r="AA12450" s="146"/>
      <c r="AB12450" s="148"/>
    </row>
    <row r="12451" spans="4:28" x14ac:dyDescent="0.2">
      <c r="D12451" s="144"/>
      <c r="G12451" s="147"/>
      <c r="X12451" s="146"/>
      <c r="Y12451" s="146"/>
      <c r="Z12451" s="199"/>
      <c r="AA12451" s="146"/>
      <c r="AB12451" s="148"/>
    </row>
    <row r="12452" spans="4:28" x14ac:dyDescent="0.2">
      <c r="D12452" s="144"/>
      <c r="G12452" s="147"/>
      <c r="X12452" s="146"/>
      <c r="Y12452" s="146"/>
      <c r="Z12452" s="199"/>
      <c r="AA12452" s="146"/>
      <c r="AB12452" s="148"/>
    </row>
    <row r="12453" spans="4:28" x14ac:dyDescent="0.2">
      <c r="D12453" s="144"/>
      <c r="G12453" s="147"/>
      <c r="X12453" s="146"/>
      <c r="Y12453" s="146"/>
      <c r="Z12453" s="199"/>
      <c r="AA12453" s="146"/>
      <c r="AB12453" s="148"/>
    </row>
    <row r="12454" spans="4:28" x14ac:dyDescent="0.2">
      <c r="D12454" s="144"/>
      <c r="G12454" s="147"/>
      <c r="X12454" s="146"/>
      <c r="Y12454" s="146"/>
      <c r="Z12454" s="199"/>
      <c r="AA12454" s="146"/>
      <c r="AB12454" s="148"/>
    </row>
    <row r="12455" spans="4:28" x14ac:dyDescent="0.2">
      <c r="D12455" s="144"/>
      <c r="G12455" s="147"/>
      <c r="X12455" s="146"/>
      <c r="Y12455" s="146"/>
      <c r="Z12455" s="199"/>
      <c r="AA12455" s="146"/>
      <c r="AB12455" s="148"/>
    </row>
    <row r="12456" spans="4:28" x14ac:dyDescent="0.2">
      <c r="D12456" s="144"/>
      <c r="G12456" s="147"/>
      <c r="X12456" s="146"/>
      <c r="Y12456" s="146"/>
      <c r="Z12456" s="199"/>
      <c r="AA12456" s="146"/>
      <c r="AB12456" s="148"/>
    </row>
    <row r="12457" spans="4:28" x14ac:dyDescent="0.2">
      <c r="D12457" s="144"/>
      <c r="G12457" s="147"/>
      <c r="X12457" s="146"/>
      <c r="Y12457" s="146"/>
      <c r="Z12457" s="199"/>
      <c r="AA12457" s="146"/>
      <c r="AB12457" s="148"/>
    </row>
    <row r="12458" spans="4:28" x14ac:dyDescent="0.2">
      <c r="D12458" s="144"/>
      <c r="G12458" s="147"/>
      <c r="X12458" s="146"/>
      <c r="Y12458" s="146"/>
      <c r="Z12458" s="199"/>
      <c r="AA12458" s="146"/>
      <c r="AB12458" s="148"/>
    </row>
    <row r="12459" spans="4:28" x14ac:dyDescent="0.2">
      <c r="D12459" s="144"/>
      <c r="G12459" s="147"/>
      <c r="X12459" s="146"/>
      <c r="Y12459" s="146"/>
      <c r="Z12459" s="199"/>
      <c r="AA12459" s="146"/>
      <c r="AB12459" s="148"/>
    </row>
    <row r="12460" spans="4:28" x14ac:dyDescent="0.2">
      <c r="D12460" s="144"/>
      <c r="G12460" s="147"/>
      <c r="X12460" s="146"/>
      <c r="Y12460" s="146"/>
      <c r="Z12460" s="199"/>
      <c r="AA12460" s="146"/>
      <c r="AB12460" s="148"/>
    </row>
    <row r="12461" spans="4:28" x14ac:dyDescent="0.2">
      <c r="D12461" s="144"/>
      <c r="G12461" s="147"/>
      <c r="X12461" s="146"/>
      <c r="Y12461" s="146"/>
      <c r="Z12461" s="199"/>
      <c r="AA12461" s="146"/>
      <c r="AB12461" s="148"/>
    </row>
    <row r="12462" spans="4:28" x14ac:dyDescent="0.2">
      <c r="D12462" s="144"/>
      <c r="G12462" s="147"/>
      <c r="X12462" s="146"/>
      <c r="Y12462" s="146"/>
      <c r="Z12462" s="199"/>
      <c r="AA12462" s="146"/>
      <c r="AB12462" s="148"/>
    </row>
    <row r="12463" spans="4:28" x14ac:dyDescent="0.2">
      <c r="D12463" s="144"/>
      <c r="G12463" s="147"/>
      <c r="X12463" s="146"/>
      <c r="Y12463" s="146"/>
      <c r="Z12463" s="199"/>
      <c r="AA12463" s="146"/>
      <c r="AB12463" s="148"/>
    </row>
    <row r="12464" spans="4:28" x14ac:dyDescent="0.2">
      <c r="D12464" s="144"/>
      <c r="G12464" s="147"/>
      <c r="X12464" s="146"/>
      <c r="Y12464" s="146"/>
      <c r="Z12464" s="199"/>
      <c r="AA12464" s="146"/>
      <c r="AB12464" s="148"/>
    </row>
    <row r="12465" spans="4:28" x14ac:dyDescent="0.2">
      <c r="D12465" s="144"/>
      <c r="G12465" s="147"/>
      <c r="X12465" s="146"/>
      <c r="Y12465" s="146"/>
      <c r="Z12465" s="199"/>
      <c r="AA12465" s="146"/>
      <c r="AB12465" s="148"/>
    </row>
    <row r="12466" spans="4:28" x14ac:dyDescent="0.2">
      <c r="D12466" s="144"/>
      <c r="G12466" s="147"/>
      <c r="X12466" s="146"/>
      <c r="Y12466" s="146"/>
      <c r="Z12466" s="199"/>
      <c r="AA12466" s="146"/>
      <c r="AB12466" s="148"/>
    </row>
    <row r="12467" spans="4:28" x14ac:dyDescent="0.2">
      <c r="D12467" s="144"/>
      <c r="G12467" s="147"/>
      <c r="X12467" s="146"/>
      <c r="Y12467" s="146"/>
      <c r="Z12467" s="199"/>
      <c r="AA12467" s="146"/>
      <c r="AB12467" s="148"/>
    </row>
    <row r="12468" spans="4:28" x14ac:dyDescent="0.2">
      <c r="D12468" s="144"/>
      <c r="G12468" s="147"/>
      <c r="X12468" s="146"/>
      <c r="Y12468" s="146"/>
      <c r="Z12468" s="199"/>
      <c r="AA12468" s="146"/>
      <c r="AB12468" s="148"/>
    </row>
    <row r="12469" spans="4:28" x14ac:dyDescent="0.2">
      <c r="D12469" s="144"/>
      <c r="G12469" s="147"/>
      <c r="X12469" s="146"/>
      <c r="Y12469" s="146"/>
      <c r="Z12469" s="199"/>
      <c r="AA12469" s="146"/>
      <c r="AB12469" s="148"/>
    </row>
    <row r="12470" spans="4:28" x14ac:dyDescent="0.2">
      <c r="D12470" s="144"/>
      <c r="G12470" s="147"/>
      <c r="X12470" s="146"/>
      <c r="Y12470" s="146"/>
      <c r="Z12470" s="199"/>
      <c r="AA12470" s="146"/>
      <c r="AB12470" s="148"/>
    </row>
    <row r="12471" spans="4:28" x14ac:dyDescent="0.2">
      <c r="D12471" s="144"/>
      <c r="G12471" s="147"/>
      <c r="X12471" s="146"/>
      <c r="Y12471" s="146"/>
      <c r="Z12471" s="199"/>
      <c r="AA12471" s="146"/>
      <c r="AB12471" s="148"/>
    </row>
    <row r="12472" spans="4:28" x14ac:dyDescent="0.2">
      <c r="D12472" s="144"/>
      <c r="G12472" s="147"/>
      <c r="X12472" s="146"/>
      <c r="Y12472" s="146"/>
      <c r="Z12472" s="199"/>
      <c r="AA12472" s="146"/>
      <c r="AB12472" s="148"/>
    </row>
    <row r="12473" spans="4:28" x14ac:dyDescent="0.2">
      <c r="D12473" s="144"/>
      <c r="G12473" s="147"/>
      <c r="X12473" s="146"/>
      <c r="Y12473" s="146"/>
      <c r="Z12473" s="199"/>
      <c r="AA12473" s="146"/>
      <c r="AB12473" s="148"/>
    </row>
    <row r="12474" spans="4:28" x14ac:dyDescent="0.2">
      <c r="D12474" s="144"/>
      <c r="G12474" s="147"/>
      <c r="X12474" s="146"/>
      <c r="Y12474" s="146"/>
      <c r="Z12474" s="199"/>
      <c r="AA12474" s="146"/>
      <c r="AB12474" s="148"/>
    </row>
    <row r="12475" spans="4:28" x14ac:dyDescent="0.2">
      <c r="D12475" s="144"/>
      <c r="G12475" s="147"/>
      <c r="X12475" s="146"/>
      <c r="Y12475" s="146"/>
      <c r="Z12475" s="199"/>
      <c r="AA12475" s="146"/>
      <c r="AB12475" s="148"/>
    </row>
    <row r="12476" spans="4:28" x14ac:dyDescent="0.2">
      <c r="D12476" s="144"/>
      <c r="G12476" s="147"/>
      <c r="X12476" s="146"/>
      <c r="Y12476" s="146"/>
      <c r="Z12476" s="199"/>
      <c r="AA12476" s="146"/>
      <c r="AB12476" s="148"/>
    </row>
    <row r="12477" spans="4:28" x14ac:dyDescent="0.2">
      <c r="D12477" s="144"/>
      <c r="G12477" s="147"/>
      <c r="X12477" s="146"/>
      <c r="Y12477" s="146"/>
      <c r="Z12477" s="199"/>
      <c r="AA12477" s="146"/>
      <c r="AB12477" s="148"/>
    </row>
    <row r="12478" spans="4:28" x14ac:dyDescent="0.2">
      <c r="D12478" s="144"/>
      <c r="G12478" s="147"/>
      <c r="X12478" s="146"/>
      <c r="Y12478" s="146"/>
      <c r="Z12478" s="199"/>
      <c r="AA12478" s="146"/>
      <c r="AB12478" s="148"/>
    </row>
    <row r="12479" spans="4:28" x14ac:dyDescent="0.2">
      <c r="D12479" s="144"/>
      <c r="G12479" s="147"/>
      <c r="X12479" s="146"/>
      <c r="Y12479" s="146"/>
      <c r="Z12479" s="199"/>
      <c r="AA12479" s="146"/>
      <c r="AB12479" s="148"/>
    </row>
    <row r="12480" spans="4:28" x14ac:dyDescent="0.2">
      <c r="D12480" s="144"/>
      <c r="G12480" s="147"/>
      <c r="X12480" s="146"/>
      <c r="Y12480" s="146"/>
      <c r="Z12480" s="199"/>
      <c r="AA12480" s="146"/>
      <c r="AB12480" s="148"/>
    </row>
    <row r="12481" spans="4:28" x14ac:dyDescent="0.2">
      <c r="D12481" s="144"/>
      <c r="G12481" s="147"/>
      <c r="X12481" s="146"/>
      <c r="Y12481" s="146"/>
      <c r="Z12481" s="199"/>
      <c r="AA12481" s="146"/>
      <c r="AB12481" s="148"/>
    </row>
    <row r="12482" spans="4:28" x14ac:dyDescent="0.2">
      <c r="D12482" s="144"/>
      <c r="G12482" s="147"/>
      <c r="X12482" s="146"/>
      <c r="Y12482" s="146"/>
      <c r="Z12482" s="199"/>
      <c r="AA12482" s="146"/>
      <c r="AB12482" s="148"/>
    </row>
    <row r="12483" spans="4:28" x14ac:dyDescent="0.2">
      <c r="D12483" s="144"/>
      <c r="G12483" s="147"/>
      <c r="X12483" s="146"/>
      <c r="Y12483" s="146"/>
      <c r="Z12483" s="199"/>
      <c r="AA12483" s="146"/>
      <c r="AB12483" s="148"/>
    </row>
    <row r="12484" spans="4:28" x14ac:dyDescent="0.2">
      <c r="D12484" s="144"/>
      <c r="G12484" s="147"/>
      <c r="X12484" s="146"/>
      <c r="Y12484" s="146"/>
      <c r="Z12484" s="199"/>
      <c r="AA12484" s="146"/>
      <c r="AB12484" s="148"/>
    </row>
    <row r="12485" spans="4:28" x14ac:dyDescent="0.2">
      <c r="D12485" s="144"/>
      <c r="G12485" s="147"/>
      <c r="X12485" s="146"/>
      <c r="Y12485" s="146"/>
      <c r="Z12485" s="199"/>
      <c r="AA12485" s="146"/>
      <c r="AB12485" s="148"/>
    </row>
    <row r="12486" spans="4:28" x14ac:dyDescent="0.2">
      <c r="D12486" s="144"/>
      <c r="G12486" s="147"/>
      <c r="X12486" s="146"/>
      <c r="Y12486" s="146"/>
      <c r="Z12486" s="199"/>
      <c r="AA12486" s="146"/>
      <c r="AB12486" s="148"/>
    </row>
    <row r="12487" spans="4:28" x14ac:dyDescent="0.2">
      <c r="D12487" s="144"/>
      <c r="G12487" s="147"/>
      <c r="X12487" s="146"/>
      <c r="Y12487" s="146"/>
      <c r="Z12487" s="199"/>
      <c r="AA12487" s="146"/>
      <c r="AB12487" s="148"/>
    </row>
    <row r="12488" spans="4:28" x14ac:dyDescent="0.2">
      <c r="D12488" s="144"/>
      <c r="G12488" s="147"/>
      <c r="X12488" s="146"/>
      <c r="Y12488" s="146"/>
      <c r="Z12488" s="199"/>
      <c r="AA12488" s="146"/>
      <c r="AB12488" s="148"/>
    </row>
    <row r="12489" spans="4:28" x14ac:dyDescent="0.2">
      <c r="D12489" s="144"/>
      <c r="G12489" s="147"/>
      <c r="X12489" s="146"/>
      <c r="Y12489" s="146"/>
      <c r="Z12489" s="199"/>
      <c r="AA12489" s="146"/>
      <c r="AB12489" s="148"/>
    </row>
    <row r="12490" spans="4:28" x14ac:dyDescent="0.2">
      <c r="D12490" s="144"/>
      <c r="G12490" s="147"/>
      <c r="X12490" s="146"/>
      <c r="Y12490" s="146"/>
      <c r="Z12490" s="199"/>
      <c r="AA12490" s="146"/>
      <c r="AB12490" s="148"/>
    </row>
    <row r="12491" spans="4:28" x14ac:dyDescent="0.2">
      <c r="D12491" s="144"/>
      <c r="G12491" s="147"/>
      <c r="X12491" s="146"/>
      <c r="Y12491" s="146"/>
      <c r="Z12491" s="199"/>
      <c r="AA12491" s="146"/>
      <c r="AB12491" s="148"/>
    </row>
    <row r="12492" spans="4:28" x14ac:dyDescent="0.2">
      <c r="D12492" s="144"/>
      <c r="G12492" s="147"/>
      <c r="X12492" s="146"/>
      <c r="Y12492" s="146"/>
      <c r="Z12492" s="199"/>
      <c r="AA12492" s="146"/>
      <c r="AB12492" s="148"/>
    </row>
    <row r="12493" spans="4:28" x14ac:dyDescent="0.2">
      <c r="D12493" s="144"/>
      <c r="G12493" s="147"/>
      <c r="X12493" s="146"/>
      <c r="Y12493" s="146"/>
      <c r="Z12493" s="199"/>
      <c r="AA12493" s="146"/>
      <c r="AB12493" s="148"/>
    </row>
    <row r="12494" spans="4:28" x14ac:dyDescent="0.2">
      <c r="D12494" s="144"/>
      <c r="G12494" s="147"/>
      <c r="X12494" s="146"/>
      <c r="Y12494" s="146"/>
      <c r="Z12494" s="199"/>
      <c r="AA12494" s="146"/>
      <c r="AB12494" s="148"/>
    </row>
    <row r="12495" spans="4:28" x14ac:dyDescent="0.2">
      <c r="D12495" s="144"/>
      <c r="G12495" s="147"/>
      <c r="X12495" s="146"/>
      <c r="Y12495" s="146"/>
      <c r="Z12495" s="199"/>
      <c r="AA12495" s="146"/>
      <c r="AB12495" s="148"/>
    </row>
    <row r="12496" spans="4:28" x14ac:dyDescent="0.2">
      <c r="D12496" s="144"/>
      <c r="G12496" s="147"/>
      <c r="X12496" s="146"/>
      <c r="Y12496" s="146"/>
      <c r="Z12496" s="199"/>
      <c r="AA12496" s="146"/>
      <c r="AB12496" s="148"/>
    </row>
    <row r="12497" spans="4:28" x14ac:dyDescent="0.2">
      <c r="D12497" s="144"/>
      <c r="G12497" s="147"/>
      <c r="X12497" s="146"/>
      <c r="Y12497" s="146"/>
      <c r="Z12497" s="199"/>
      <c r="AA12497" s="146"/>
      <c r="AB12497" s="148"/>
    </row>
    <row r="12498" spans="4:28" x14ac:dyDescent="0.2">
      <c r="D12498" s="144"/>
      <c r="G12498" s="147"/>
      <c r="X12498" s="146"/>
      <c r="Y12498" s="146"/>
      <c r="Z12498" s="199"/>
      <c r="AA12498" s="146"/>
      <c r="AB12498" s="148"/>
    </row>
    <row r="12499" spans="4:28" x14ac:dyDescent="0.2">
      <c r="D12499" s="144"/>
      <c r="G12499" s="147"/>
      <c r="X12499" s="146"/>
      <c r="Y12499" s="146"/>
      <c r="Z12499" s="199"/>
      <c r="AA12499" s="146"/>
      <c r="AB12499" s="148"/>
    </row>
    <row r="12500" spans="4:28" x14ac:dyDescent="0.2">
      <c r="D12500" s="144"/>
      <c r="G12500" s="147"/>
      <c r="X12500" s="146"/>
      <c r="Y12500" s="146"/>
      <c r="Z12500" s="199"/>
      <c r="AA12500" s="146"/>
      <c r="AB12500" s="148"/>
    </row>
    <row r="12501" spans="4:28" x14ac:dyDescent="0.2">
      <c r="D12501" s="144"/>
      <c r="G12501" s="147"/>
      <c r="X12501" s="146"/>
      <c r="Y12501" s="146"/>
      <c r="Z12501" s="199"/>
      <c r="AA12501" s="146"/>
      <c r="AB12501" s="148"/>
    </row>
    <row r="12502" spans="4:28" x14ac:dyDescent="0.2">
      <c r="D12502" s="144"/>
      <c r="G12502" s="147"/>
      <c r="X12502" s="146"/>
      <c r="Y12502" s="146"/>
      <c r="Z12502" s="199"/>
      <c r="AA12502" s="146"/>
      <c r="AB12502" s="148"/>
    </row>
    <row r="12503" spans="4:28" x14ac:dyDescent="0.2">
      <c r="D12503" s="144"/>
      <c r="G12503" s="147"/>
      <c r="X12503" s="146"/>
      <c r="Y12503" s="146"/>
      <c r="Z12503" s="199"/>
      <c r="AA12503" s="146"/>
      <c r="AB12503" s="148"/>
    </row>
    <row r="12504" spans="4:28" x14ac:dyDescent="0.2">
      <c r="D12504" s="144"/>
      <c r="G12504" s="147"/>
      <c r="X12504" s="146"/>
      <c r="Y12504" s="146"/>
      <c r="Z12504" s="199"/>
      <c r="AA12504" s="146"/>
      <c r="AB12504" s="148"/>
    </row>
    <row r="12505" spans="4:28" x14ac:dyDescent="0.2">
      <c r="D12505" s="144"/>
      <c r="G12505" s="147"/>
      <c r="X12505" s="146"/>
      <c r="Y12505" s="146"/>
      <c r="Z12505" s="199"/>
      <c r="AA12505" s="146"/>
      <c r="AB12505" s="148"/>
    </row>
    <row r="12506" spans="4:28" x14ac:dyDescent="0.2">
      <c r="D12506" s="144"/>
      <c r="G12506" s="147"/>
      <c r="X12506" s="146"/>
      <c r="Y12506" s="146"/>
      <c r="Z12506" s="199"/>
      <c r="AA12506" s="146"/>
      <c r="AB12506" s="148"/>
    </row>
    <row r="12507" spans="4:28" x14ac:dyDescent="0.2">
      <c r="D12507" s="144"/>
      <c r="G12507" s="147"/>
      <c r="X12507" s="146"/>
      <c r="Y12507" s="146"/>
      <c r="Z12507" s="199"/>
      <c r="AA12507" s="146"/>
      <c r="AB12507" s="148"/>
    </row>
    <row r="12508" spans="4:28" x14ac:dyDescent="0.2">
      <c r="D12508" s="144"/>
      <c r="G12508" s="147"/>
      <c r="X12508" s="146"/>
      <c r="Y12508" s="146"/>
      <c r="Z12508" s="199"/>
      <c r="AA12508" s="146"/>
      <c r="AB12508" s="148"/>
    </row>
    <row r="12509" spans="4:28" x14ac:dyDescent="0.2">
      <c r="D12509" s="144"/>
      <c r="G12509" s="147"/>
      <c r="X12509" s="146"/>
      <c r="Y12509" s="146"/>
      <c r="Z12509" s="199"/>
      <c r="AA12509" s="146"/>
      <c r="AB12509" s="148"/>
    </row>
    <row r="12510" spans="4:28" x14ac:dyDescent="0.2">
      <c r="D12510" s="144"/>
      <c r="G12510" s="147"/>
      <c r="X12510" s="146"/>
      <c r="Y12510" s="146"/>
      <c r="Z12510" s="199"/>
      <c r="AA12510" s="146"/>
      <c r="AB12510" s="148"/>
    </row>
    <row r="12511" spans="4:28" x14ac:dyDescent="0.2">
      <c r="D12511" s="144"/>
      <c r="G12511" s="147"/>
      <c r="X12511" s="146"/>
      <c r="Y12511" s="146"/>
      <c r="Z12511" s="199"/>
      <c r="AA12511" s="146"/>
      <c r="AB12511" s="148"/>
    </row>
    <row r="12512" spans="4:28" x14ac:dyDescent="0.2">
      <c r="D12512" s="144"/>
      <c r="G12512" s="147"/>
      <c r="X12512" s="146"/>
      <c r="Y12512" s="146"/>
      <c r="Z12512" s="199"/>
      <c r="AA12512" s="146"/>
      <c r="AB12512" s="148"/>
    </row>
    <row r="12513" spans="4:28" x14ac:dyDescent="0.2">
      <c r="D12513" s="144"/>
      <c r="G12513" s="147"/>
      <c r="X12513" s="146"/>
      <c r="Y12513" s="146"/>
      <c r="Z12513" s="199"/>
      <c r="AA12513" s="146"/>
      <c r="AB12513" s="148"/>
    </row>
    <row r="12514" spans="4:28" x14ac:dyDescent="0.2">
      <c r="D12514" s="144"/>
      <c r="G12514" s="147"/>
      <c r="X12514" s="146"/>
      <c r="Y12514" s="146"/>
      <c r="Z12514" s="199"/>
      <c r="AA12514" s="146"/>
      <c r="AB12514" s="148"/>
    </row>
    <row r="12515" spans="4:28" x14ac:dyDescent="0.2">
      <c r="D12515" s="144"/>
      <c r="G12515" s="147"/>
      <c r="X12515" s="146"/>
      <c r="Y12515" s="146"/>
      <c r="Z12515" s="199"/>
      <c r="AA12515" s="146"/>
      <c r="AB12515" s="148"/>
    </row>
    <row r="12516" spans="4:28" x14ac:dyDescent="0.2">
      <c r="D12516" s="144"/>
      <c r="G12516" s="147"/>
      <c r="X12516" s="146"/>
      <c r="Y12516" s="146"/>
      <c r="Z12516" s="199"/>
      <c r="AA12516" s="146"/>
      <c r="AB12516" s="148"/>
    </row>
    <row r="12517" spans="4:28" x14ac:dyDescent="0.2">
      <c r="D12517" s="144"/>
      <c r="G12517" s="147"/>
      <c r="X12517" s="146"/>
      <c r="Y12517" s="146"/>
      <c r="Z12517" s="199"/>
      <c r="AA12517" s="146"/>
      <c r="AB12517" s="148"/>
    </row>
    <row r="12518" spans="4:28" x14ac:dyDescent="0.2">
      <c r="D12518" s="144"/>
      <c r="G12518" s="147"/>
      <c r="X12518" s="146"/>
      <c r="Y12518" s="146"/>
      <c r="Z12518" s="199"/>
      <c r="AA12518" s="146"/>
      <c r="AB12518" s="148"/>
    </row>
    <row r="12519" spans="4:28" x14ac:dyDescent="0.2">
      <c r="D12519" s="144"/>
      <c r="G12519" s="147"/>
      <c r="X12519" s="146"/>
      <c r="Y12519" s="146"/>
      <c r="Z12519" s="199"/>
      <c r="AA12519" s="146"/>
      <c r="AB12519" s="148"/>
    </row>
    <row r="12520" spans="4:28" x14ac:dyDescent="0.2">
      <c r="D12520" s="144"/>
      <c r="G12520" s="147"/>
      <c r="X12520" s="146"/>
      <c r="Y12520" s="146"/>
      <c r="Z12520" s="199"/>
      <c r="AA12520" s="146"/>
      <c r="AB12520" s="148"/>
    </row>
    <row r="12521" spans="4:28" x14ac:dyDescent="0.2">
      <c r="D12521" s="144"/>
      <c r="G12521" s="147"/>
      <c r="X12521" s="146"/>
      <c r="Y12521" s="146"/>
      <c r="Z12521" s="199"/>
      <c r="AA12521" s="146"/>
      <c r="AB12521" s="148"/>
    </row>
    <row r="12522" spans="4:28" x14ac:dyDescent="0.2">
      <c r="D12522" s="144"/>
      <c r="G12522" s="147"/>
      <c r="X12522" s="146"/>
      <c r="Y12522" s="146"/>
      <c r="Z12522" s="199"/>
      <c r="AA12522" s="146"/>
      <c r="AB12522" s="148"/>
    </row>
    <row r="12523" spans="4:28" x14ac:dyDescent="0.2">
      <c r="D12523" s="144"/>
      <c r="G12523" s="147"/>
      <c r="X12523" s="146"/>
      <c r="Y12523" s="146"/>
      <c r="Z12523" s="199"/>
      <c r="AA12523" s="146"/>
      <c r="AB12523" s="148"/>
    </row>
    <row r="12524" spans="4:28" x14ac:dyDescent="0.2">
      <c r="D12524" s="144"/>
      <c r="G12524" s="147"/>
      <c r="X12524" s="146"/>
      <c r="Y12524" s="146"/>
      <c r="Z12524" s="199"/>
      <c r="AA12524" s="146"/>
      <c r="AB12524" s="148"/>
    </row>
    <row r="12525" spans="4:28" x14ac:dyDescent="0.2">
      <c r="D12525" s="144"/>
      <c r="G12525" s="147"/>
      <c r="X12525" s="146"/>
      <c r="Y12525" s="146"/>
      <c r="Z12525" s="199"/>
      <c r="AA12525" s="146"/>
      <c r="AB12525" s="148"/>
    </row>
    <row r="12526" spans="4:28" x14ac:dyDescent="0.2">
      <c r="D12526" s="144"/>
      <c r="G12526" s="147"/>
      <c r="X12526" s="146"/>
      <c r="Y12526" s="146"/>
      <c r="Z12526" s="199"/>
      <c r="AA12526" s="146"/>
      <c r="AB12526" s="148"/>
    </row>
    <row r="12527" spans="4:28" x14ac:dyDescent="0.2">
      <c r="D12527" s="144"/>
      <c r="G12527" s="147"/>
      <c r="X12527" s="146"/>
      <c r="Y12527" s="146"/>
      <c r="Z12527" s="199"/>
      <c r="AA12527" s="146"/>
      <c r="AB12527" s="148"/>
    </row>
    <row r="12528" spans="4:28" x14ac:dyDescent="0.2">
      <c r="D12528" s="144"/>
      <c r="G12528" s="147"/>
      <c r="X12528" s="146"/>
      <c r="Y12528" s="146"/>
      <c r="Z12528" s="199"/>
      <c r="AA12528" s="146"/>
      <c r="AB12528" s="148"/>
    </row>
    <row r="12529" spans="4:28" x14ac:dyDescent="0.2">
      <c r="D12529" s="144"/>
      <c r="G12529" s="147"/>
      <c r="X12529" s="146"/>
      <c r="Y12529" s="146"/>
      <c r="Z12529" s="199"/>
      <c r="AA12529" s="146"/>
      <c r="AB12529" s="148"/>
    </row>
    <row r="12530" spans="4:28" x14ac:dyDescent="0.2">
      <c r="D12530" s="144"/>
      <c r="G12530" s="147"/>
      <c r="X12530" s="146"/>
      <c r="Y12530" s="146"/>
      <c r="Z12530" s="199"/>
      <c r="AA12530" s="146"/>
      <c r="AB12530" s="148"/>
    </row>
    <row r="12531" spans="4:28" x14ac:dyDescent="0.2">
      <c r="D12531" s="144"/>
      <c r="G12531" s="147"/>
      <c r="X12531" s="146"/>
      <c r="Y12531" s="146"/>
      <c r="Z12531" s="199"/>
      <c r="AA12531" s="146"/>
      <c r="AB12531" s="148"/>
    </row>
    <row r="12532" spans="4:28" x14ac:dyDescent="0.2">
      <c r="D12532" s="144"/>
      <c r="G12532" s="147"/>
      <c r="X12532" s="146"/>
      <c r="Y12532" s="146"/>
      <c r="Z12532" s="199"/>
      <c r="AA12532" s="146"/>
      <c r="AB12532" s="148"/>
    </row>
    <row r="12533" spans="4:28" x14ac:dyDescent="0.2">
      <c r="D12533" s="144"/>
      <c r="G12533" s="147"/>
      <c r="X12533" s="146"/>
      <c r="Y12533" s="146"/>
      <c r="Z12533" s="199"/>
      <c r="AA12533" s="146"/>
      <c r="AB12533" s="148"/>
    </row>
    <row r="12534" spans="4:28" x14ac:dyDescent="0.2">
      <c r="D12534" s="144"/>
      <c r="G12534" s="147"/>
      <c r="X12534" s="146"/>
      <c r="Y12534" s="146"/>
      <c r="Z12534" s="199"/>
      <c r="AA12534" s="146"/>
      <c r="AB12534" s="148"/>
    </row>
    <row r="12535" spans="4:28" x14ac:dyDescent="0.2">
      <c r="D12535" s="144"/>
      <c r="G12535" s="147"/>
      <c r="X12535" s="146"/>
      <c r="Y12535" s="146"/>
      <c r="Z12535" s="199"/>
      <c r="AA12535" s="146"/>
      <c r="AB12535" s="148"/>
    </row>
    <row r="12536" spans="4:28" x14ac:dyDescent="0.2">
      <c r="D12536" s="144"/>
      <c r="G12536" s="147"/>
      <c r="X12536" s="146"/>
      <c r="Y12536" s="146"/>
      <c r="Z12536" s="199"/>
      <c r="AA12536" s="146"/>
      <c r="AB12536" s="148"/>
    </row>
    <row r="12537" spans="4:28" x14ac:dyDescent="0.2">
      <c r="D12537" s="144"/>
      <c r="G12537" s="147"/>
      <c r="X12537" s="146"/>
      <c r="Y12537" s="146"/>
      <c r="Z12537" s="199"/>
      <c r="AA12537" s="146"/>
      <c r="AB12537" s="148"/>
    </row>
    <row r="12538" spans="4:28" x14ac:dyDescent="0.2">
      <c r="D12538" s="144"/>
      <c r="G12538" s="147"/>
      <c r="X12538" s="146"/>
      <c r="Y12538" s="146"/>
      <c r="Z12538" s="199"/>
      <c r="AA12538" s="146"/>
      <c r="AB12538" s="148"/>
    </row>
    <row r="12539" spans="4:28" x14ac:dyDescent="0.2">
      <c r="D12539" s="144"/>
      <c r="G12539" s="147"/>
      <c r="X12539" s="146"/>
      <c r="Y12539" s="146"/>
      <c r="Z12539" s="199"/>
      <c r="AA12539" s="146"/>
      <c r="AB12539" s="148"/>
    </row>
    <row r="12540" spans="4:28" x14ac:dyDescent="0.2">
      <c r="D12540" s="144"/>
      <c r="G12540" s="147"/>
      <c r="X12540" s="146"/>
      <c r="Y12540" s="146"/>
      <c r="Z12540" s="199"/>
      <c r="AA12540" s="146"/>
      <c r="AB12540" s="148"/>
    </row>
    <row r="12541" spans="4:28" x14ac:dyDescent="0.2">
      <c r="D12541" s="144"/>
      <c r="G12541" s="147"/>
      <c r="X12541" s="146"/>
      <c r="Y12541" s="146"/>
      <c r="Z12541" s="199"/>
      <c r="AA12541" s="146"/>
      <c r="AB12541" s="148"/>
    </row>
    <row r="12542" spans="4:28" x14ac:dyDescent="0.2">
      <c r="D12542" s="144"/>
      <c r="G12542" s="147"/>
      <c r="X12542" s="146"/>
      <c r="Y12542" s="146"/>
      <c r="Z12542" s="199"/>
      <c r="AA12542" s="146"/>
      <c r="AB12542" s="148"/>
    </row>
    <row r="12543" spans="4:28" x14ac:dyDescent="0.2">
      <c r="D12543" s="144"/>
      <c r="G12543" s="147"/>
      <c r="X12543" s="146"/>
      <c r="Y12543" s="146"/>
      <c r="Z12543" s="199"/>
      <c r="AA12543" s="146"/>
      <c r="AB12543" s="148"/>
    </row>
    <row r="12544" spans="4:28" x14ac:dyDescent="0.2">
      <c r="D12544" s="144"/>
      <c r="G12544" s="147"/>
      <c r="X12544" s="146"/>
      <c r="Y12544" s="146"/>
      <c r="Z12544" s="199"/>
      <c r="AA12544" s="146"/>
      <c r="AB12544" s="148"/>
    </row>
    <row r="12545" spans="4:28" x14ac:dyDescent="0.2">
      <c r="D12545" s="144"/>
      <c r="G12545" s="147"/>
      <c r="X12545" s="146"/>
      <c r="Y12545" s="146"/>
      <c r="Z12545" s="199"/>
      <c r="AA12545" s="146"/>
      <c r="AB12545" s="148"/>
    </row>
    <row r="12546" spans="4:28" x14ac:dyDescent="0.2">
      <c r="D12546" s="144"/>
      <c r="G12546" s="147"/>
      <c r="X12546" s="146"/>
      <c r="Y12546" s="146"/>
      <c r="Z12546" s="199"/>
      <c r="AA12546" s="146"/>
      <c r="AB12546" s="148"/>
    </row>
    <row r="12547" spans="4:28" x14ac:dyDescent="0.2">
      <c r="D12547" s="144"/>
      <c r="G12547" s="147"/>
      <c r="X12547" s="146"/>
      <c r="Y12547" s="146"/>
      <c r="Z12547" s="199"/>
      <c r="AA12547" s="146"/>
      <c r="AB12547" s="148"/>
    </row>
    <row r="12548" spans="4:28" x14ac:dyDescent="0.2">
      <c r="D12548" s="144"/>
      <c r="G12548" s="147"/>
      <c r="X12548" s="146"/>
      <c r="Y12548" s="146"/>
      <c r="Z12548" s="199"/>
      <c r="AA12548" s="146"/>
      <c r="AB12548" s="148"/>
    </row>
    <row r="12549" spans="4:28" x14ac:dyDescent="0.2">
      <c r="D12549" s="144"/>
      <c r="G12549" s="147"/>
      <c r="X12549" s="146"/>
      <c r="Y12549" s="146"/>
      <c r="Z12549" s="199"/>
      <c r="AA12549" s="146"/>
      <c r="AB12549" s="148"/>
    </row>
    <row r="12550" spans="4:28" x14ac:dyDescent="0.2">
      <c r="D12550" s="144"/>
      <c r="G12550" s="147"/>
      <c r="X12550" s="146"/>
      <c r="Y12550" s="146"/>
      <c r="Z12550" s="199"/>
      <c r="AA12550" s="146"/>
      <c r="AB12550" s="148"/>
    </row>
    <row r="12551" spans="4:28" x14ac:dyDescent="0.2">
      <c r="D12551" s="144"/>
      <c r="G12551" s="147"/>
      <c r="X12551" s="146"/>
      <c r="Y12551" s="146"/>
      <c r="Z12551" s="199"/>
      <c r="AA12551" s="146"/>
      <c r="AB12551" s="148"/>
    </row>
    <row r="12552" spans="4:28" x14ac:dyDescent="0.2">
      <c r="D12552" s="144"/>
      <c r="G12552" s="147"/>
      <c r="X12552" s="146"/>
      <c r="Y12552" s="146"/>
      <c r="Z12552" s="199"/>
      <c r="AA12552" s="146"/>
      <c r="AB12552" s="148"/>
    </row>
    <row r="12553" spans="4:28" x14ac:dyDescent="0.2">
      <c r="D12553" s="144"/>
      <c r="G12553" s="147"/>
      <c r="X12553" s="146"/>
      <c r="Y12553" s="146"/>
      <c r="Z12553" s="199"/>
      <c r="AA12553" s="146"/>
      <c r="AB12553" s="148"/>
    </row>
    <row r="12554" spans="4:28" x14ac:dyDescent="0.2">
      <c r="D12554" s="144"/>
      <c r="G12554" s="147"/>
      <c r="X12554" s="146"/>
      <c r="Y12554" s="146"/>
      <c r="Z12554" s="199"/>
      <c r="AA12554" s="146"/>
      <c r="AB12554" s="148"/>
    </row>
    <row r="12555" spans="4:28" x14ac:dyDescent="0.2">
      <c r="D12555" s="144"/>
      <c r="G12555" s="147"/>
      <c r="X12555" s="146"/>
      <c r="Y12555" s="146"/>
      <c r="Z12555" s="199"/>
      <c r="AA12555" s="146"/>
      <c r="AB12555" s="148"/>
    </row>
    <row r="12556" spans="4:28" x14ac:dyDescent="0.2">
      <c r="D12556" s="144"/>
      <c r="G12556" s="147"/>
      <c r="X12556" s="146"/>
      <c r="Y12556" s="146"/>
      <c r="Z12556" s="199"/>
      <c r="AA12556" s="146"/>
      <c r="AB12556" s="148"/>
    </row>
    <row r="12557" spans="4:28" x14ac:dyDescent="0.2">
      <c r="D12557" s="144"/>
      <c r="G12557" s="147"/>
      <c r="X12557" s="146"/>
      <c r="Y12557" s="146"/>
      <c r="Z12557" s="199"/>
      <c r="AA12557" s="146"/>
      <c r="AB12557" s="148"/>
    </row>
    <row r="12558" spans="4:28" x14ac:dyDescent="0.2">
      <c r="D12558" s="144"/>
      <c r="G12558" s="147"/>
      <c r="X12558" s="146"/>
      <c r="Y12558" s="146"/>
      <c r="Z12558" s="199"/>
      <c r="AA12558" s="146"/>
      <c r="AB12558" s="148"/>
    </row>
    <row r="12559" spans="4:28" x14ac:dyDescent="0.2">
      <c r="D12559" s="144"/>
      <c r="G12559" s="147"/>
      <c r="X12559" s="146"/>
      <c r="Y12559" s="146"/>
      <c r="Z12559" s="199"/>
      <c r="AA12559" s="146"/>
      <c r="AB12559" s="148"/>
    </row>
    <row r="12560" spans="4:28" x14ac:dyDescent="0.2">
      <c r="D12560" s="144"/>
      <c r="G12560" s="147"/>
      <c r="X12560" s="146"/>
      <c r="Y12560" s="146"/>
      <c r="Z12560" s="199"/>
      <c r="AA12560" s="146"/>
      <c r="AB12560" s="148"/>
    </row>
    <row r="12561" spans="4:28" x14ac:dyDescent="0.2">
      <c r="D12561" s="144"/>
      <c r="G12561" s="147"/>
      <c r="X12561" s="146"/>
      <c r="Y12561" s="146"/>
      <c r="Z12561" s="199"/>
      <c r="AA12561" s="146"/>
      <c r="AB12561" s="148"/>
    </row>
    <row r="12562" spans="4:28" x14ac:dyDescent="0.2">
      <c r="D12562" s="144"/>
      <c r="G12562" s="147"/>
      <c r="X12562" s="146"/>
      <c r="Y12562" s="146"/>
      <c r="Z12562" s="199"/>
      <c r="AA12562" s="146"/>
      <c r="AB12562" s="148"/>
    </row>
    <row r="12563" spans="4:28" x14ac:dyDescent="0.2">
      <c r="D12563" s="144"/>
      <c r="G12563" s="147"/>
      <c r="X12563" s="146"/>
      <c r="Y12563" s="146"/>
      <c r="Z12563" s="199"/>
      <c r="AA12563" s="146"/>
      <c r="AB12563" s="148"/>
    </row>
    <row r="12564" spans="4:28" x14ac:dyDescent="0.2">
      <c r="D12564" s="144"/>
      <c r="G12564" s="147"/>
      <c r="X12564" s="146"/>
      <c r="Y12564" s="146"/>
      <c r="Z12564" s="199"/>
      <c r="AA12564" s="146"/>
      <c r="AB12564" s="148"/>
    </row>
    <row r="12565" spans="4:28" x14ac:dyDescent="0.2">
      <c r="D12565" s="144"/>
      <c r="G12565" s="147"/>
      <c r="X12565" s="146"/>
      <c r="Y12565" s="146"/>
      <c r="Z12565" s="199"/>
      <c r="AA12565" s="146"/>
      <c r="AB12565" s="148"/>
    </row>
    <row r="12566" spans="4:28" x14ac:dyDescent="0.2">
      <c r="D12566" s="144"/>
      <c r="G12566" s="147"/>
      <c r="X12566" s="146"/>
      <c r="Y12566" s="146"/>
      <c r="Z12566" s="199"/>
      <c r="AA12566" s="146"/>
      <c r="AB12566" s="148"/>
    </row>
    <row r="12567" spans="4:28" x14ac:dyDescent="0.2">
      <c r="D12567" s="144"/>
      <c r="G12567" s="147"/>
      <c r="X12567" s="146"/>
      <c r="Y12567" s="146"/>
      <c r="Z12567" s="199"/>
      <c r="AA12567" s="146"/>
      <c r="AB12567" s="148"/>
    </row>
    <row r="12568" spans="4:28" x14ac:dyDescent="0.2">
      <c r="D12568" s="144"/>
      <c r="G12568" s="147"/>
      <c r="X12568" s="146"/>
      <c r="Y12568" s="146"/>
      <c r="Z12568" s="199"/>
      <c r="AA12568" s="146"/>
      <c r="AB12568" s="148"/>
    </row>
    <row r="12569" spans="4:28" x14ac:dyDescent="0.2">
      <c r="D12569" s="144"/>
      <c r="G12569" s="147"/>
      <c r="X12569" s="146"/>
      <c r="Y12569" s="146"/>
      <c r="Z12569" s="199"/>
      <c r="AA12569" s="146"/>
      <c r="AB12569" s="148"/>
    </row>
    <row r="12570" spans="4:28" x14ac:dyDescent="0.2">
      <c r="D12570" s="144"/>
      <c r="G12570" s="147"/>
      <c r="X12570" s="146"/>
      <c r="Y12570" s="146"/>
      <c r="Z12570" s="199"/>
      <c r="AA12570" s="146"/>
      <c r="AB12570" s="148"/>
    </row>
    <row r="12571" spans="4:28" x14ac:dyDescent="0.2">
      <c r="D12571" s="144"/>
      <c r="G12571" s="147"/>
      <c r="X12571" s="146"/>
      <c r="Y12571" s="146"/>
      <c r="Z12571" s="199"/>
      <c r="AA12571" s="146"/>
      <c r="AB12571" s="148"/>
    </row>
    <row r="12572" spans="4:28" x14ac:dyDescent="0.2">
      <c r="D12572" s="144"/>
      <c r="G12572" s="147"/>
      <c r="X12572" s="146"/>
      <c r="Y12572" s="146"/>
      <c r="Z12572" s="199"/>
      <c r="AA12572" s="146"/>
      <c r="AB12572" s="148"/>
    </row>
    <row r="12573" spans="4:28" x14ac:dyDescent="0.2">
      <c r="D12573" s="144"/>
      <c r="G12573" s="147"/>
      <c r="X12573" s="146"/>
      <c r="Y12573" s="146"/>
      <c r="Z12573" s="199"/>
      <c r="AA12573" s="146"/>
      <c r="AB12573" s="148"/>
    </row>
    <row r="12574" spans="4:28" x14ac:dyDescent="0.2">
      <c r="D12574" s="144"/>
      <c r="G12574" s="147"/>
      <c r="X12574" s="146"/>
      <c r="Y12574" s="146"/>
      <c r="Z12574" s="199"/>
      <c r="AA12574" s="146"/>
      <c r="AB12574" s="148"/>
    </row>
    <row r="12575" spans="4:28" x14ac:dyDescent="0.2">
      <c r="D12575" s="144"/>
      <c r="G12575" s="147"/>
      <c r="X12575" s="146"/>
      <c r="Y12575" s="146"/>
      <c r="Z12575" s="199"/>
      <c r="AA12575" s="146"/>
      <c r="AB12575" s="148"/>
    </row>
    <row r="12576" spans="4:28" x14ac:dyDescent="0.2">
      <c r="D12576" s="144"/>
      <c r="G12576" s="147"/>
      <c r="X12576" s="146"/>
      <c r="Y12576" s="146"/>
      <c r="Z12576" s="199"/>
      <c r="AA12576" s="146"/>
      <c r="AB12576" s="148"/>
    </row>
    <row r="12577" spans="4:28" x14ac:dyDescent="0.2">
      <c r="D12577" s="144"/>
      <c r="G12577" s="147"/>
      <c r="X12577" s="146"/>
      <c r="Y12577" s="146"/>
      <c r="Z12577" s="199"/>
      <c r="AA12577" s="146"/>
      <c r="AB12577" s="148"/>
    </row>
    <row r="12578" spans="4:28" x14ac:dyDescent="0.2">
      <c r="D12578" s="144"/>
      <c r="G12578" s="147"/>
      <c r="X12578" s="146"/>
      <c r="Y12578" s="146"/>
      <c r="Z12578" s="199"/>
      <c r="AA12578" s="146"/>
      <c r="AB12578" s="148"/>
    </row>
    <row r="12579" spans="4:28" x14ac:dyDescent="0.2">
      <c r="D12579" s="144"/>
      <c r="G12579" s="147"/>
      <c r="X12579" s="146"/>
      <c r="Y12579" s="146"/>
      <c r="Z12579" s="199"/>
      <c r="AA12579" s="146"/>
      <c r="AB12579" s="148"/>
    </row>
    <row r="12580" spans="4:28" x14ac:dyDescent="0.2">
      <c r="D12580" s="144"/>
      <c r="G12580" s="147"/>
      <c r="X12580" s="146"/>
      <c r="Y12580" s="146"/>
      <c r="Z12580" s="199"/>
      <c r="AA12580" s="146"/>
      <c r="AB12580" s="148"/>
    </row>
    <row r="12581" spans="4:28" x14ac:dyDescent="0.2">
      <c r="D12581" s="144"/>
      <c r="G12581" s="147"/>
      <c r="X12581" s="146"/>
      <c r="Y12581" s="146"/>
      <c r="Z12581" s="199"/>
      <c r="AA12581" s="146"/>
      <c r="AB12581" s="148"/>
    </row>
    <row r="12582" spans="4:28" x14ac:dyDescent="0.2">
      <c r="D12582" s="144"/>
      <c r="G12582" s="147"/>
      <c r="X12582" s="146"/>
      <c r="Y12582" s="146"/>
      <c r="Z12582" s="199"/>
      <c r="AA12582" s="146"/>
      <c r="AB12582" s="148"/>
    </row>
    <row r="12583" spans="4:28" x14ac:dyDescent="0.2">
      <c r="D12583" s="144"/>
      <c r="G12583" s="147"/>
      <c r="X12583" s="146"/>
      <c r="Y12583" s="146"/>
      <c r="Z12583" s="199"/>
      <c r="AA12583" s="146"/>
      <c r="AB12583" s="148"/>
    </row>
    <row r="12584" spans="4:28" x14ac:dyDescent="0.2">
      <c r="D12584" s="144"/>
      <c r="G12584" s="147"/>
      <c r="X12584" s="146"/>
      <c r="Y12584" s="146"/>
      <c r="Z12584" s="199"/>
      <c r="AA12584" s="146"/>
      <c r="AB12584" s="148"/>
    </row>
    <row r="12585" spans="4:28" x14ac:dyDescent="0.2">
      <c r="D12585" s="144"/>
      <c r="G12585" s="147"/>
      <c r="X12585" s="146"/>
      <c r="Y12585" s="146"/>
      <c r="Z12585" s="199"/>
      <c r="AA12585" s="146"/>
      <c r="AB12585" s="148"/>
    </row>
    <row r="12586" spans="4:28" x14ac:dyDescent="0.2">
      <c r="D12586" s="144"/>
      <c r="G12586" s="147"/>
      <c r="X12586" s="146"/>
      <c r="Y12586" s="146"/>
      <c r="Z12586" s="199"/>
      <c r="AA12586" s="146"/>
      <c r="AB12586" s="148"/>
    </row>
    <row r="12587" spans="4:28" x14ac:dyDescent="0.2">
      <c r="D12587" s="144"/>
      <c r="G12587" s="147"/>
      <c r="X12587" s="146"/>
      <c r="Y12587" s="146"/>
      <c r="Z12587" s="199"/>
      <c r="AA12587" s="146"/>
      <c r="AB12587" s="148"/>
    </row>
    <row r="12588" spans="4:28" x14ac:dyDescent="0.2">
      <c r="D12588" s="144"/>
      <c r="G12588" s="147"/>
      <c r="X12588" s="146"/>
      <c r="Y12588" s="146"/>
      <c r="Z12588" s="199"/>
      <c r="AA12588" s="146"/>
      <c r="AB12588" s="148"/>
    </row>
    <row r="12589" spans="4:28" x14ac:dyDescent="0.2">
      <c r="D12589" s="144"/>
      <c r="G12589" s="147"/>
      <c r="X12589" s="146"/>
      <c r="Y12589" s="146"/>
      <c r="Z12589" s="199"/>
      <c r="AA12589" s="146"/>
      <c r="AB12589" s="148"/>
    </row>
    <row r="12590" spans="4:28" x14ac:dyDescent="0.2">
      <c r="D12590" s="144"/>
      <c r="G12590" s="147"/>
      <c r="X12590" s="146"/>
      <c r="Y12590" s="146"/>
      <c r="Z12590" s="199"/>
      <c r="AA12590" s="146"/>
      <c r="AB12590" s="148"/>
    </row>
    <row r="12591" spans="4:28" x14ac:dyDescent="0.2">
      <c r="D12591" s="144"/>
      <c r="G12591" s="147"/>
      <c r="X12591" s="146"/>
      <c r="Y12591" s="146"/>
      <c r="Z12591" s="199"/>
      <c r="AA12591" s="146"/>
      <c r="AB12591" s="148"/>
    </row>
    <row r="12592" spans="4:28" x14ac:dyDescent="0.2">
      <c r="D12592" s="144"/>
      <c r="G12592" s="147"/>
      <c r="X12592" s="146"/>
      <c r="Y12592" s="146"/>
      <c r="Z12592" s="199"/>
      <c r="AA12592" s="146"/>
      <c r="AB12592" s="148"/>
    </row>
    <row r="12593" spans="4:28" x14ac:dyDescent="0.2">
      <c r="D12593" s="144"/>
      <c r="G12593" s="147"/>
      <c r="X12593" s="146"/>
      <c r="Y12593" s="146"/>
      <c r="Z12593" s="199"/>
      <c r="AA12593" s="146"/>
      <c r="AB12593" s="148"/>
    </row>
    <row r="12594" spans="4:28" x14ac:dyDescent="0.2">
      <c r="D12594" s="144"/>
      <c r="G12594" s="147"/>
      <c r="X12594" s="146"/>
      <c r="Y12594" s="146"/>
      <c r="Z12594" s="199"/>
      <c r="AA12594" s="146"/>
      <c r="AB12594" s="148"/>
    </row>
    <row r="12595" spans="4:28" x14ac:dyDescent="0.2">
      <c r="D12595" s="144"/>
      <c r="G12595" s="147"/>
      <c r="X12595" s="146"/>
      <c r="Y12595" s="146"/>
      <c r="Z12595" s="199"/>
      <c r="AA12595" s="146"/>
      <c r="AB12595" s="148"/>
    </row>
    <row r="12596" spans="4:28" x14ac:dyDescent="0.2">
      <c r="D12596" s="144"/>
      <c r="G12596" s="147"/>
      <c r="X12596" s="146"/>
      <c r="Y12596" s="146"/>
      <c r="Z12596" s="199"/>
      <c r="AA12596" s="146"/>
      <c r="AB12596" s="148"/>
    </row>
    <row r="12597" spans="4:28" x14ac:dyDescent="0.2">
      <c r="D12597" s="144"/>
      <c r="G12597" s="147"/>
      <c r="X12597" s="146"/>
      <c r="Y12597" s="146"/>
      <c r="Z12597" s="199"/>
      <c r="AA12597" s="146"/>
      <c r="AB12597" s="148"/>
    </row>
    <row r="12598" spans="4:28" x14ac:dyDescent="0.2">
      <c r="D12598" s="144"/>
      <c r="G12598" s="147"/>
      <c r="X12598" s="146"/>
      <c r="Y12598" s="146"/>
      <c r="Z12598" s="199"/>
      <c r="AA12598" s="146"/>
      <c r="AB12598" s="148"/>
    </row>
    <row r="12599" spans="4:28" x14ac:dyDescent="0.2">
      <c r="D12599" s="144"/>
      <c r="G12599" s="147"/>
      <c r="X12599" s="146"/>
      <c r="Y12599" s="146"/>
      <c r="Z12599" s="199"/>
      <c r="AA12599" s="146"/>
      <c r="AB12599" s="148"/>
    </row>
    <row r="12600" spans="4:28" x14ac:dyDescent="0.2">
      <c r="D12600" s="144"/>
      <c r="G12600" s="147"/>
      <c r="X12600" s="146"/>
      <c r="Y12600" s="146"/>
      <c r="Z12600" s="199"/>
      <c r="AA12600" s="146"/>
      <c r="AB12600" s="148"/>
    </row>
    <row r="12601" spans="4:28" x14ac:dyDescent="0.2">
      <c r="D12601" s="144"/>
      <c r="G12601" s="147"/>
      <c r="X12601" s="146"/>
      <c r="Y12601" s="146"/>
      <c r="Z12601" s="199"/>
      <c r="AA12601" s="146"/>
      <c r="AB12601" s="148"/>
    </row>
    <row r="12602" spans="4:28" x14ac:dyDescent="0.2">
      <c r="D12602" s="144"/>
      <c r="G12602" s="147"/>
      <c r="X12602" s="146"/>
      <c r="Y12602" s="146"/>
      <c r="Z12602" s="199"/>
      <c r="AA12602" s="146"/>
      <c r="AB12602" s="148"/>
    </row>
    <row r="12603" spans="4:28" x14ac:dyDescent="0.2">
      <c r="D12603" s="144"/>
      <c r="G12603" s="147"/>
      <c r="X12603" s="146"/>
      <c r="Y12603" s="146"/>
      <c r="Z12603" s="199"/>
      <c r="AA12603" s="146"/>
      <c r="AB12603" s="148"/>
    </row>
    <row r="12604" spans="4:28" x14ac:dyDescent="0.2">
      <c r="D12604" s="144"/>
      <c r="G12604" s="147"/>
      <c r="X12604" s="146"/>
      <c r="Y12604" s="146"/>
      <c r="Z12604" s="199"/>
      <c r="AA12604" s="146"/>
      <c r="AB12604" s="148"/>
    </row>
    <row r="12605" spans="4:28" x14ac:dyDescent="0.2">
      <c r="D12605" s="144"/>
      <c r="G12605" s="147"/>
      <c r="X12605" s="146"/>
      <c r="Y12605" s="146"/>
      <c r="Z12605" s="199"/>
      <c r="AA12605" s="146"/>
      <c r="AB12605" s="148"/>
    </row>
    <row r="12606" spans="4:28" x14ac:dyDescent="0.2">
      <c r="D12606" s="144"/>
      <c r="G12606" s="147"/>
      <c r="X12606" s="146"/>
      <c r="Y12606" s="146"/>
      <c r="Z12606" s="199"/>
      <c r="AA12606" s="146"/>
      <c r="AB12606" s="148"/>
    </row>
    <row r="12607" spans="4:28" x14ac:dyDescent="0.2">
      <c r="D12607" s="144"/>
      <c r="G12607" s="147"/>
      <c r="X12607" s="146"/>
      <c r="Y12607" s="146"/>
      <c r="Z12607" s="199"/>
      <c r="AA12607" s="146"/>
      <c r="AB12607" s="148"/>
    </row>
    <row r="12608" spans="4:28" x14ac:dyDescent="0.2">
      <c r="D12608" s="144"/>
      <c r="G12608" s="147"/>
      <c r="X12608" s="146"/>
      <c r="Y12608" s="146"/>
      <c r="Z12608" s="199"/>
      <c r="AA12608" s="146"/>
      <c r="AB12608" s="148"/>
    </row>
    <row r="12609" spans="4:28" x14ac:dyDescent="0.2">
      <c r="D12609" s="144"/>
      <c r="G12609" s="147"/>
      <c r="X12609" s="146"/>
      <c r="Y12609" s="146"/>
      <c r="Z12609" s="199"/>
      <c r="AA12609" s="146"/>
      <c r="AB12609" s="148"/>
    </row>
    <row r="12610" spans="4:28" x14ac:dyDescent="0.2">
      <c r="D12610" s="144"/>
      <c r="G12610" s="147"/>
      <c r="X12610" s="146"/>
      <c r="Y12610" s="146"/>
      <c r="Z12610" s="199"/>
      <c r="AA12610" s="146"/>
      <c r="AB12610" s="148"/>
    </row>
    <row r="12611" spans="4:28" x14ac:dyDescent="0.2">
      <c r="D12611" s="144"/>
      <c r="G12611" s="147"/>
      <c r="X12611" s="146"/>
      <c r="Y12611" s="146"/>
      <c r="Z12611" s="199"/>
      <c r="AA12611" s="146"/>
      <c r="AB12611" s="148"/>
    </row>
    <row r="12612" spans="4:28" x14ac:dyDescent="0.2">
      <c r="D12612" s="144"/>
      <c r="G12612" s="147"/>
      <c r="X12612" s="146"/>
      <c r="Y12612" s="146"/>
      <c r="Z12612" s="199"/>
      <c r="AA12612" s="146"/>
      <c r="AB12612" s="148"/>
    </row>
    <row r="12613" spans="4:28" x14ac:dyDescent="0.2">
      <c r="D12613" s="144"/>
      <c r="G12613" s="147"/>
      <c r="X12613" s="146"/>
      <c r="Y12613" s="146"/>
      <c r="Z12613" s="199"/>
      <c r="AA12613" s="146"/>
      <c r="AB12613" s="148"/>
    </row>
    <row r="12614" spans="4:28" x14ac:dyDescent="0.2">
      <c r="D12614" s="144"/>
      <c r="G12614" s="147"/>
      <c r="X12614" s="146"/>
      <c r="Y12614" s="146"/>
      <c r="Z12614" s="199"/>
      <c r="AA12614" s="146"/>
      <c r="AB12614" s="148"/>
    </row>
    <row r="12615" spans="4:28" x14ac:dyDescent="0.2">
      <c r="D12615" s="144"/>
      <c r="G12615" s="147"/>
      <c r="X12615" s="146"/>
      <c r="Y12615" s="146"/>
      <c r="Z12615" s="199"/>
      <c r="AA12615" s="146"/>
      <c r="AB12615" s="148"/>
    </row>
    <row r="12616" spans="4:28" x14ac:dyDescent="0.2">
      <c r="D12616" s="144"/>
      <c r="G12616" s="147"/>
      <c r="X12616" s="146"/>
      <c r="Y12616" s="146"/>
      <c r="Z12616" s="199"/>
      <c r="AA12616" s="146"/>
      <c r="AB12616" s="148"/>
    </row>
    <row r="12617" spans="4:28" x14ac:dyDescent="0.2">
      <c r="D12617" s="144"/>
      <c r="G12617" s="147"/>
      <c r="X12617" s="146"/>
      <c r="Y12617" s="146"/>
      <c r="Z12617" s="199"/>
      <c r="AA12617" s="146"/>
      <c r="AB12617" s="148"/>
    </row>
    <row r="12618" spans="4:28" x14ac:dyDescent="0.2">
      <c r="D12618" s="144"/>
      <c r="G12618" s="147"/>
      <c r="X12618" s="146"/>
      <c r="Y12618" s="146"/>
      <c r="Z12618" s="199"/>
      <c r="AA12618" s="146"/>
      <c r="AB12618" s="148"/>
    </row>
    <row r="12619" spans="4:28" x14ac:dyDescent="0.2">
      <c r="D12619" s="144"/>
      <c r="G12619" s="147"/>
      <c r="X12619" s="146"/>
      <c r="Y12619" s="146"/>
      <c r="Z12619" s="199"/>
      <c r="AA12619" s="146"/>
      <c r="AB12619" s="148"/>
    </row>
    <row r="12620" spans="4:28" x14ac:dyDescent="0.2">
      <c r="D12620" s="144"/>
      <c r="G12620" s="147"/>
      <c r="X12620" s="146"/>
      <c r="Y12620" s="146"/>
      <c r="Z12620" s="199"/>
      <c r="AA12620" s="146"/>
      <c r="AB12620" s="148"/>
    </row>
    <row r="12621" spans="4:28" x14ac:dyDescent="0.2">
      <c r="D12621" s="144"/>
      <c r="G12621" s="147"/>
      <c r="X12621" s="146"/>
      <c r="Y12621" s="146"/>
      <c r="Z12621" s="199"/>
      <c r="AA12621" s="146"/>
      <c r="AB12621" s="148"/>
    </row>
    <row r="12622" spans="4:28" x14ac:dyDescent="0.2">
      <c r="D12622" s="144"/>
      <c r="G12622" s="147"/>
      <c r="X12622" s="146"/>
      <c r="Y12622" s="146"/>
      <c r="Z12622" s="199"/>
      <c r="AA12622" s="146"/>
      <c r="AB12622" s="148"/>
    </row>
    <row r="12623" spans="4:28" x14ac:dyDescent="0.2">
      <c r="D12623" s="144"/>
      <c r="G12623" s="147"/>
      <c r="X12623" s="146"/>
      <c r="Y12623" s="146"/>
      <c r="Z12623" s="199"/>
      <c r="AA12623" s="146"/>
      <c r="AB12623" s="148"/>
    </row>
    <row r="12624" spans="4:28" x14ac:dyDescent="0.2">
      <c r="D12624" s="144"/>
      <c r="G12624" s="147"/>
      <c r="X12624" s="146"/>
      <c r="Y12624" s="146"/>
      <c r="Z12624" s="199"/>
      <c r="AA12624" s="146"/>
      <c r="AB12624" s="148"/>
    </row>
    <row r="12625" spans="4:28" x14ac:dyDescent="0.2">
      <c r="D12625" s="144"/>
      <c r="G12625" s="147"/>
      <c r="X12625" s="146"/>
      <c r="Y12625" s="146"/>
      <c r="Z12625" s="199"/>
      <c r="AA12625" s="146"/>
      <c r="AB12625" s="148"/>
    </row>
    <row r="12626" spans="4:28" x14ac:dyDescent="0.2">
      <c r="D12626" s="144"/>
      <c r="G12626" s="147"/>
      <c r="X12626" s="146"/>
      <c r="Y12626" s="146"/>
      <c r="Z12626" s="199"/>
      <c r="AA12626" s="146"/>
      <c r="AB12626" s="148"/>
    </row>
    <row r="12627" spans="4:28" x14ac:dyDescent="0.2">
      <c r="D12627" s="144"/>
      <c r="G12627" s="147"/>
      <c r="X12627" s="146"/>
      <c r="Y12627" s="146"/>
      <c r="Z12627" s="199"/>
      <c r="AA12627" s="146"/>
      <c r="AB12627" s="148"/>
    </row>
    <row r="12628" spans="4:28" x14ac:dyDescent="0.2">
      <c r="D12628" s="144"/>
      <c r="G12628" s="147"/>
      <c r="X12628" s="146"/>
      <c r="Y12628" s="146"/>
      <c r="Z12628" s="199"/>
      <c r="AA12628" s="146"/>
      <c r="AB12628" s="148"/>
    </row>
    <row r="12629" spans="4:28" x14ac:dyDescent="0.2">
      <c r="D12629" s="144"/>
      <c r="G12629" s="147"/>
      <c r="X12629" s="146"/>
      <c r="Y12629" s="146"/>
      <c r="Z12629" s="199"/>
      <c r="AA12629" s="146"/>
      <c r="AB12629" s="148"/>
    </row>
    <row r="12630" spans="4:28" x14ac:dyDescent="0.2">
      <c r="D12630" s="144"/>
      <c r="G12630" s="147"/>
      <c r="X12630" s="146"/>
      <c r="Y12630" s="146"/>
      <c r="Z12630" s="199"/>
      <c r="AA12630" s="146"/>
      <c r="AB12630" s="148"/>
    </row>
    <row r="12631" spans="4:28" x14ac:dyDescent="0.2">
      <c r="D12631" s="144"/>
      <c r="G12631" s="147"/>
      <c r="X12631" s="146"/>
      <c r="Y12631" s="146"/>
      <c r="Z12631" s="199"/>
      <c r="AA12631" s="146"/>
      <c r="AB12631" s="148"/>
    </row>
    <row r="12632" spans="4:28" x14ac:dyDescent="0.2">
      <c r="D12632" s="144"/>
      <c r="G12632" s="147"/>
      <c r="X12632" s="146"/>
      <c r="Y12632" s="146"/>
      <c r="Z12632" s="199"/>
      <c r="AA12632" s="146"/>
      <c r="AB12632" s="148"/>
    </row>
    <row r="12633" spans="4:28" x14ac:dyDescent="0.2">
      <c r="D12633" s="144"/>
      <c r="G12633" s="147"/>
      <c r="X12633" s="146"/>
      <c r="Y12633" s="146"/>
      <c r="Z12633" s="199"/>
      <c r="AA12633" s="146"/>
      <c r="AB12633" s="148"/>
    </row>
    <row r="12634" spans="4:28" x14ac:dyDescent="0.2">
      <c r="D12634" s="144"/>
      <c r="G12634" s="147"/>
      <c r="X12634" s="146"/>
      <c r="Y12634" s="146"/>
      <c r="Z12634" s="199"/>
      <c r="AA12634" s="146"/>
      <c r="AB12634" s="148"/>
    </row>
    <row r="12635" spans="4:28" x14ac:dyDescent="0.2">
      <c r="D12635" s="144"/>
      <c r="G12635" s="147"/>
      <c r="X12635" s="146"/>
      <c r="Y12635" s="146"/>
      <c r="Z12635" s="199"/>
      <c r="AA12635" s="146"/>
      <c r="AB12635" s="148"/>
    </row>
    <row r="12636" spans="4:28" x14ac:dyDescent="0.2">
      <c r="D12636" s="144"/>
      <c r="G12636" s="147"/>
      <c r="X12636" s="146"/>
      <c r="Y12636" s="146"/>
      <c r="Z12636" s="199"/>
      <c r="AA12636" s="146"/>
      <c r="AB12636" s="148"/>
    </row>
    <row r="12637" spans="4:28" x14ac:dyDescent="0.2">
      <c r="D12637" s="144"/>
      <c r="G12637" s="147"/>
      <c r="X12637" s="146"/>
      <c r="Y12637" s="146"/>
      <c r="Z12637" s="199"/>
      <c r="AA12637" s="146"/>
      <c r="AB12637" s="148"/>
    </row>
    <row r="12638" spans="4:28" x14ac:dyDescent="0.2">
      <c r="D12638" s="144"/>
      <c r="G12638" s="147"/>
      <c r="X12638" s="146"/>
      <c r="Y12638" s="146"/>
      <c r="Z12638" s="199"/>
      <c r="AA12638" s="146"/>
      <c r="AB12638" s="148"/>
    </row>
    <row r="12639" spans="4:28" x14ac:dyDescent="0.2">
      <c r="D12639" s="144"/>
      <c r="G12639" s="147"/>
      <c r="X12639" s="146"/>
      <c r="Y12639" s="146"/>
      <c r="Z12639" s="199"/>
      <c r="AA12639" s="146"/>
      <c r="AB12639" s="148"/>
    </row>
    <row r="12640" spans="4:28" x14ac:dyDescent="0.2">
      <c r="D12640" s="144"/>
      <c r="G12640" s="147"/>
      <c r="X12640" s="146"/>
      <c r="Y12640" s="146"/>
      <c r="Z12640" s="199"/>
      <c r="AA12640" s="146"/>
      <c r="AB12640" s="148"/>
    </row>
    <row r="12641" spans="4:28" x14ac:dyDescent="0.2">
      <c r="D12641" s="144"/>
      <c r="G12641" s="147"/>
      <c r="X12641" s="146"/>
      <c r="Y12641" s="146"/>
      <c r="Z12641" s="199"/>
      <c r="AA12641" s="146"/>
      <c r="AB12641" s="148"/>
    </row>
    <row r="12642" spans="4:28" x14ac:dyDescent="0.2">
      <c r="D12642" s="144"/>
      <c r="G12642" s="147"/>
      <c r="X12642" s="146"/>
      <c r="Y12642" s="146"/>
      <c r="Z12642" s="199"/>
      <c r="AA12642" s="146"/>
      <c r="AB12642" s="148"/>
    </row>
    <row r="12643" spans="4:28" x14ac:dyDescent="0.2">
      <c r="D12643" s="144"/>
      <c r="G12643" s="147"/>
      <c r="X12643" s="146"/>
      <c r="Y12643" s="146"/>
      <c r="Z12643" s="199"/>
      <c r="AA12643" s="146"/>
      <c r="AB12643" s="148"/>
    </row>
    <row r="12644" spans="4:28" x14ac:dyDescent="0.2">
      <c r="D12644" s="144"/>
      <c r="G12644" s="147"/>
      <c r="X12644" s="146"/>
      <c r="Y12644" s="146"/>
      <c r="Z12644" s="199"/>
      <c r="AA12644" s="146"/>
      <c r="AB12644" s="148"/>
    </row>
    <row r="12645" spans="4:28" x14ac:dyDescent="0.2">
      <c r="D12645" s="144"/>
      <c r="G12645" s="147"/>
      <c r="X12645" s="146"/>
      <c r="Y12645" s="146"/>
      <c r="Z12645" s="199"/>
      <c r="AA12645" s="146"/>
      <c r="AB12645" s="148"/>
    </row>
    <row r="12646" spans="4:28" x14ac:dyDescent="0.2">
      <c r="D12646" s="144"/>
      <c r="G12646" s="147"/>
      <c r="X12646" s="146"/>
      <c r="Y12646" s="146"/>
      <c r="Z12646" s="199"/>
      <c r="AA12646" s="146"/>
      <c r="AB12646" s="148"/>
    </row>
    <row r="12647" spans="4:28" x14ac:dyDescent="0.2">
      <c r="D12647" s="144"/>
      <c r="G12647" s="147"/>
      <c r="X12647" s="146"/>
      <c r="Y12647" s="146"/>
      <c r="Z12647" s="199"/>
      <c r="AA12647" s="146"/>
      <c r="AB12647" s="148"/>
    </row>
    <row r="12648" spans="4:28" x14ac:dyDescent="0.2">
      <c r="D12648" s="144"/>
      <c r="G12648" s="147"/>
      <c r="X12648" s="146"/>
      <c r="Y12648" s="146"/>
      <c r="Z12648" s="199"/>
      <c r="AA12648" s="146"/>
      <c r="AB12648" s="148"/>
    </row>
    <row r="12649" spans="4:28" x14ac:dyDescent="0.2">
      <c r="D12649" s="144"/>
      <c r="G12649" s="147"/>
      <c r="X12649" s="146"/>
      <c r="Y12649" s="146"/>
      <c r="Z12649" s="199"/>
      <c r="AA12649" s="146"/>
      <c r="AB12649" s="148"/>
    </row>
    <row r="12650" spans="4:28" x14ac:dyDescent="0.2">
      <c r="D12650" s="144"/>
      <c r="G12650" s="147"/>
      <c r="X12650" s="146"/>
      <c r="Y12650" s="146"/>
      <c r="Z12650" s="199"/>
      <c r="AA12650" s="146"/>
      <c r="AB12650" s="148"/>
    </row>
    <row r="12651" spans="4:28" x14ac:dyDescent="0.2">
      <c r="D12651" s="144"/>
      <c r="G12651" s="147"/>
      <c r="X12651" s="146"/>
      <c r="Y12651" s="146"/>
      <c r="Z12651" s="199"/>
      <c r="AA12651" s="146"/>
      <c r="AB12651" s="148"/>
    </row>
    <row r="12652" spans="4:28" x14ac:dyDescent="0.2">
      <c r="D12652" s="144"/>
      <c r="G12652" s="147"/>
      <c r="X12652" s="146"/>
      <c r="Y12652" s="146"/>
      <c r="Z12652" s="199"/>
      <c r="AA12652" s="146"/>
      <c r="AB12652" s="148"/>
    </row>
    <row r="12653" spans="4:28" x14ac:dyDescent="0.2">
      <c r="D12653" s="144"/>
      <c r="G12653" s="147"/>
      <c r="X12653" s="146"/>
      <c r="Y12653" s="146"/>
      <c r="Z12653" s="199"/>
      <c r="AA12653" s="146"/>
      <c r="AB12653" s="148"/>
    </row>
    <row r="12654" spans="4:28" x14ac:dyDescent="0.2">
      <c r="D12654" s="144"/>
      <c r="G12654" s="147"/>
      <c r="X12654" s="146"/>
      <c r="Y12654" s="146"/>
      <c r="Z12654" s="199"/>
      <c r="AA12654" s="146"/>
      <c r="AB12654" s="148"/>
    </row>
    <row r="12655" spans="4:28" x14ac:dyDescent="0.2">
      <c r="D12655" s="144"/>
      <c r="G12655" s="147"/>
      <c r="X12655" s="146"/>
      <c r="Y12655" s="146"/>
      <c r="Z12655" s="199"/>
      <c r="AA12655" s="146"/>
      <c r="AB12655" s="148"/>
    </row>
    <row r="12656" spans="4:28" x14ac:dyDescent="0.2">
      <c r="D12656" s="144"/>
      <c r="G12656" s="147"/>
      <c r="X12656" s="146"/>
      <c r="Y12656" s="146"/>
      <c r="Z12656" s="199"/>
      <c r="AA12656" s="146"/>
      <c r="AB12656" s="148"/>
    </row>
    <row r="12657" spans="4:28" x14ac:dyDescent="0.2">
      <c r="D12657" s="144"/>
      <c r="G12657" s="147"/>
      <c r="X12657" s="146"/>
      <c r="Y12657" s="146"/>
      <c r="Z12657" s="199"/>
      <c r="AA12657" s="146"/>
      <c r="AB12657" s="148"/>
    </row>
    <row r="12658" spans="4:28" x14ac:dyDescent="0.2">
      <c r="D12658" s="144"/>
      <c r="G12658" s="147"/>
      <c r="X12658" s="146"/>
      <c r="Y12658" s="146"/>
      <c r="Z12658" s="199"/>
      <c r="AA12658" s="146"/>
      <c r="AB12658" s="148"/>
    </row>
    <row r="12659" spans="4:28" x14ac:dyDescent="0.2">
      <c r="D12659" s="144"/>
      <c r="G12659" s="147"/>
      <c r="X12659" s="146"/>
      <c r="Y12659" s="146"/>
      <c r="Z12659" s="199"/>
      <c r="AA12659" s="146"/>
      <c r="AB12659" s="148"/>
    </row>
    <row r="12660" spans="4:28" x14ac:dyDescent="0.2">
      <c r="D12660" s="144"/>
      <c r="G12660" s="147"/>
      <c r="X12660" s="146"/>
      <c r="Y12660" s="146"/>
      <c r="Z12660" s="199"/>
      <c r="AA12660" s="146"/>
      <c r="AB12660" s="148"/>
    </row>
    <row r="12661" spans="4:28" x14ac:dyDescent="0.2">
      <c r="D12661" s="144"/>
      <c r="G12661" s="147"/>
      <c r="X12661" s="146"/>
      <c r="Y12661" s="146"/>
      <c r="Z12661" s="199"/>
      <c r="AA12661" s="146"/>
      <c r="AB12661" s="148"/>
    </row>
    <row r="12662" spans="4:28" x14ac:dyDescent="0.2">
      <c r="D12662" s="144"/>
      <c r="G12662" s="147"/>
      <c r="X12662" s="146"/>
      <c r="Y12662" s="146"/>
      <c r="Z12662" s="199"/>
      <c r="AA12662" s="146"/>
      <c r="AB12662" s="148"/>
    </row>
    <row r="12663" spans="4:28" x14ac:dyDescent="0.2">
      <c r="D12663" s="144"/>
      <c r="G12663" s="147"/>
      <c r="X12663" s="146"/>
      <c r="Y12663" s="146"/>
      <c r="Z12663" s="199"/>
      <c r="AA12663" s="146"/>
      <c r="AB12663" s="148"/>
    </row>
    <row r="12664" spans="4:28" x14ac:dyDescent="0.2">
      <c r="D12664" s="144"/>
      <c r="G12664" s="147"/>
      <c r="X12664" s="146"/>
      <c r="Y12664" s="146"/>
      <c r="Z12664" s="199"/>
      <c r="AA12664" s="146"/>
      <c r="AB12664" s="148"/>
    </row>
    <row r="12665" spans="4:28" x14ac:dyDescent="0.2">
      <c r="D12665" s="144"/>
      <c r="G12665" s="147"/>
      <c r="X12665" s="146"/>
      <c r="Y12665" s="146"/>
      <c r="Z12665" s="199"/>
      <c r="AA12665" s="146"/>
      <c r="AB12665" s="148"/>
    </row>
    <row r="12666" spans="4:28" x14ac:dyDescent="0.2">
      <c r="D12666" s="144"/>
      <c r="G12666" s="147"/>
      <c r="X12666" s="146"/>
      <c r="Y12666" s="146"/>
      <c r="Z12666" s="199"/>
      <c r="AA12666" s="146"/>
      <c r="AB12666" s="148"/>
    </row>
    <row r="12667" spans="4:28" x14ac:dyDescent="0.2">
      <c r="D12667" s="144"/>
      <c r="G12667" s="147"/>
      <c r="X12667" s="146"/>
      <c r="Y12667" s="146"/>
      <c r="Z12667" s="199"/>
      <c r="AA12667" s="146"/>
      <c r="AB12667" s="148"/>
    </row>
    <row r="12668" spans="4:28" x14ac:dyDescent="0.2">
      <c r="D12668" s="144"/>
      <c r="G12668" s="147"/>
      <c r="X12668" s="146"/>
      <c r="Y12668" s="146"/>
      <c r="Z12668" s="199"/>
      <c r="AA12668" s="146"/>
      <c r="AB12668" s="148"/>
    </row>
    <row r="12669" spans="4:28" x14ac:dyDescent="0.2">
      <c r="D12669" s="144"/>
      <c r="G12669" s="147"/>
      <c r="X12669" s="146"/>
      <c r="Y12669" s="146"/>
      <c r="Z12669" s="199"/>
      <c r="AA12669" s="146"/>
      <c r="AB12669" s="148"/>
    </row>
    <row r="12670" spans="4:28" x14ac:dyDescent="0.2">
      <c r="D12670" s="144"/>
      <c r="G12670" s="147"/>
      <c r="X12670" s="146"/>
      <c r="Y12670" s="146"/>
      <c r="Z12670" s="199"/>
      <c r="AA12670" s="146"/>
      <c r="AB12670" s="148"/>
    </row>
    <row r="12671" spans="4:28" x14ac:dyDescent="0.2">
      <c r="D12671" s="144"/>
      <c r="G12671" s="147"/>
      <c r="X12671" s="146"/>
      <c r="Y12671" s="146"/>
      <c r="Z12671" s="199"/>
      <c r="AA12671" s="146"/>
      <c r="AB12671" s="148"/>
    </row>
    <row r="12672" spans="4:28" x14ac:dyDescent="0.2">
      <c r="D12672" s="144"/>
      <c r="G12672" s="147"/>
      <c r="X12672" s="146"/>
      <c r="Y12672" s="146"/>
      <c r="Z12672" s="199"/>
      <c r="AA12672" s="146"/>
      <c r="AB12672" s="148"/>
    </row>
    <row r="12673" spans="4:28" x14ac:dyDescent="0.2">
      <c r="D12673" s="144"/>
      <c r="G12673" s="147"/>
      <c r="X12673" s="146"/>
      <c r="Y12673" s="146"/>
      <c r="Z12673" s="199"/>
      <c r="AA12673" s="146"/>
      <c r="AB12673" s="148"/>
    </row>
    <row r="12674" spans="4:28" x14ac:dyDescent="0.2">
      <c r="D12674" s="144"/>
      <c r="G12674" s="147"/>
      <c r="X12674" s="146"/>
      <c r="Y12674" s="146"/>
      <c r="Z12674" s="199"/>
      <c r="AA12674" s="146"/>
      <c r="AB12674" s="148"/>
    </row>
    <row r="12675" spans="4:28" x14ac:dyDescent="0.2">
      <c r="D12675" s="144"/>
      <c r="G12675" s="147"/>
      <c r="X12675" s="146"/>
      <c r="Y12675" s="146"/>
      <c r="Z12675" s="199"/>
      <c r="AA12675" s="146"/>
      <c r="AB12675" s="148"/>
    </row>
    <row r="12676" spans="4:28" x14ac:dyDescent="0.2">
      <c r="D12676" s="144"/>
      <c r="G12676" s="147"/>
      <c r="X12676" s="146"/>
      <c r="Y12676" s="146"/>
      <c r="Z12676" s="199"/>
      <c r="AA12676" s="146"/>
      <c r="AB12676" s="148"/>
    </row>
    <row r="12677" spans="4:28" x14ac:dyDescent="0.2">
      <c r="D12677" s="144"/>
      <c r="G12677" s="147"/>
      <c r="X12677" s="146"/>
      <c r="Y12677" s="146"/>
      <c r="Z12677" s="199"/>
      <c r="AA12677" s="146"/>
      <c r="AB12677" s="148"/>
    </row>
    <row r="12678" spans="4:28" x14ac:dyDescent="0.2">
      <c r="D12678" s="144"/>
      <c r="G12678" s="147"/>
      <c r="X12678" s="146"/>
      <c r="Y12678" s="146"/>
      <c r="Z12678" s="199"/>
      <c r="AA12678" s="146"/>
      <c r="AB12678" s="148"/>
    </row>
    <row r="12679" spans="4:28" x14ac:dyDescent="0.2">
      <c r="D12679" s="144"/>
      <c r="G12679" s="147"/>
      <c r="X12679" s="146"/>
      <c r="Y12679" s="146"/>
      <c r="Z12679" s="199"/>
      <c r="AA12679" s="146"/>
      <c r="AB12679" s="148"/>
    </row>
    <row r="12680" spans="4:28" x14ac:dyDescent="0.2">
      <c r="D12680" s="144"/>
      <c r="G12680" s="147"/>
      <c r="X12680" s="146"/>
      <c r="Y12680" s="146"/>
      <c r="Z12680" s="199"/>
      <c r="AA12680" s="146"/>
      <c r="AB12680" s="148"/>
    </row>
    <row r="12681" spans="4:28" x14ac:dyDescent="0.2">
      <c r="D12681" s="144"/>
      <c r="G12681" s="147"/>
      <c r="X12681" s="146"/>
      <c r="Y12681" s="146"/>
      <c r="Z12681" s="199"/>
      <c r="AA12681" s="146"/>
      <c r="AB12681" s="148"/>
    </row>
    <row r="12682" spans="4:28" x14ac:dyDescent="0.2">
      <c r="D12682" s="144"/>
      <c r="G12682" s="147"/>
      <c r="X12682" s="146"/>
      <c r="Y12682" s="146"/>
      <c r="Z12682" s="199"/>
      <c r="AA12682" s="146"/>
      <c r="AB12682" s="148"/>
    </row>
    <row r="12683" spans="4:28" x14ac:dyDescent="0.2">
      <c r="D12683" s="144"/>
      <c r="G12683" s="147"/>
      <c r="X12683" s="146"/>
      <c r="Y12683" s="146"/>
      <c r="Z12683" s="199"/>
      <c r="AA12683" s="146"/>
      <c r="AB12683" s="148"/>
    </row>
    <row r="12684" spans="4:28" x14ac:dyDescent="0.2">
      <c r="D12684" s="144"/>
      <c r="G12684" s="147"/>
      <c r="X12684" s="146"/>
      <c r="Y12684" s="146"/>
      <c r="Z12684" s="199"/>
      <c r="AA12684" s="146"/>
      <c r="AB12684" s="148"/>
    </row>
    <row r="12685" spans="4:28" x14ac:dyDescent="0.2">
      <c r="D12685" s="144"/>
      <c r="G12685" s="147"/>
      <c r="X12685" s="146"/>
      <c r="Y12685" s="146"/>
      <c r="Z12685" s="199"/>
      <c r="AA12685" s="146"/>
      <c r="AB12685" s="148"/>
    </row>
    <row r="12686" spans="4:28" x14ac:dyDescent="0.2">
      <c r="D12686" s="144"/>
      <c r="G12686" s="147"/>
      <c r="X12686" s="146"/>
      <c r="Y12686" s="146"/>
      <c r="Z12686" s="199"/>
      <c r="AA12686" s="146"/>
      <c r="AB12686" s="148"/>
    </row>
    <row r="12687" spans="4:28" x14ac:dyDescent="0.2">
      <c r="D12687" s="144"/>
      <c r="G12687" s="147"/>
      <c r="X12687" s="146"/>
      <c r="Y12687" s="146"/>
      <c r="Z12687" s="199"/>
      <c r="AA12687" s="146"/>
      <c r="AB12687" s="148"/>
    </row>
    <row r="12688" spans="4:28" x14ac:dyDescent="0.2">
      <c r="D12688" s="144"/>
      <c r="G12688" s="147"/>
      <c r="X12688" s="146"/>
      <c r="Y12688" s="146"/>
      <c r="Z12688" s="199"/>
      <c r="AA12688" s="146"/>
      <c r="AB12688" s="148"/>
    </row>
    <row r="12689" spans="4:28" x14ac:dyDescent="0.2">
      <c r="D12689" s="144"/>
      <c r="G12689" s="147"/>
      <c r="X12689" s="146"/>
      <c r="Y12689" s="146"/>
      <c r="Z12689" s="199"/>
      <c r="AA12689" s="146"/>
      <c r="AB12689" s="148"/>
    </row>
    <row r="12690" spans="4:28" x14ac:dyDescent="0.2">
      <c r="D12690" s="144"/>
      <c r="G12690" s="147"/>
      <c r="X12690" s="146"/>
      <c r="Y12690" s="146"/>
      <c r="Z12690" s="199"/>
      <c r="AA12690" s="146"/>
      <c r="AB12690" s="148"/>
    </row>
    <row r="12691" spans="4:28" x14ac:dyDescent="0.2">
      <c r="D12691" s="144"/>
      <c r="G12691" s="147"/>
      <c r="X12691" s="146"/>
      <c r="Y12691" s="146"/>
      <c r="Z12691" s="199"/>
      <c r="AA12691" s="146"/>
      <c r="AB12691" s="148"/>
    </row>
    <row r="12692" spans="4:28" x14ac:dyDescent="0.2">
      <c r="D12692" s="144"/>
      <c r="G12692" s="147"/>
      <c r="X12692" s="146"/>
      <c r="Y12692" s="146"/>
      <c r="Z12692" s="199"/>
      <c r="AA12692" s="146"/>
      <c r="AB12692" s="148"/>
    </row>
    <row r="12693" spans="4:28" x14ac:dyDescent="0.2">
      <c r="D12693" s="144"/>
      <c r="G12693" s="147"/>
      <c r="X12693" s="146"/>
      <c r="Y12693" s="146"/>
      <c r="Z12693" s="199"/>
      <c r="AA12693" s="146"/>
      <c r="AB12693" s="148"/>
    </row>
    <row r="12694" spans="4:28" x14ac:dyDescent="0.2">
      <c r="D12694" s="144"/>
      <c r="G12694" s="147"/>
      <c r="X12694" s="146"/>
      <c r="Y12694" s="146"/>
      <c r="Z12694" s="199"/>
      <c r="AA12694" s="146"/>
      <c r="AB12694" s="148"/>
    </row>
    <row r="12695" spans="4:28" x14ac:dyDescent="0.2">
      <c r="D12695" s="144"/>
      <c r="G12695" s="147"/>
      <c r="X12695" s="146"/>
      <c r="Y12695" s="146"/>
      <c r="Z12695" s="199"/>
      <c r="AA12695" s="146"/>
      <c r="AB12695" s="148"/>
    </row>
    <row r="12696" spans="4:28" x14ac:dyDescent="0.2">
      <c r="D12696" s="144"/>
      <c r="G12696" s="147"/>
      <c r="X12696" s="146"/>
      <c r="Y12696" s="146"/>
      <c r="Z12696" s="199"/>
      <c r="AA12696" s="146"/>
      <c r="AB12696" s="148"/>
    </row>
    <row r="12697" spans="4:28" x14ac:dyDescent="0.2">
      <c r="D12697" s="144"/>
      <c r="G12697" s="147"/>
      <c r="X12697" s="146"/>
      <c r="Y12697" s="146"/>
      <c r="Z12697" s="199"/>
      <c r="AA12697" s="146"/>
      <c r="AB12697" s="148"/>
    </row>
    <row r="12698" spans="4:28" x14ac:dyDescent="0.2">
      <c r="D12698" s="144"/>
      <c r="G12698" s="147"/>
      <c r="X12698" s="146"/>
      <c r="Y12698" s="146"/>
      <c r="Z12698" s="199"/>
      <c r="AA12698" s="146"/>
      <c r="AB12698" s="148"/>
    </row>
    <row r="12699" spans="4:28" x14ac:dyDescent="0.2">
      <c r="D12699" s="144"/>
      <c r="G12699" s="147"/>
      <c r="X12699" s="146"/>
      <c r="Y12699" s="146"/>
      <c r="Z12699" s="199"/>
      <c r="AA12699" s="146"/>
      <c r="AB12699" s="148"/>
    </row>
    <row r="12700" spans="4:28" x14ac:dyDescent="0.2">
      <c r="D12700" s="144"/>
      <c r="G12700" s="147"/>
      <c r="X12700" s="146"/>
      <c r="Y12700" s="146"/>
      <c r="Z12700" s="199"/>
      <c r="AA12700" s="146"/>
      <c r="AB12700" s="148"/>
    </row>
    <row r="12701" spans="4:28" x14ac:dyDescent="0.2">
      <c r="D12701" s="144"/>
      <c r="G12701" s="147"/>
      <c r="X12701" s="146"/>
      <c r="Y12701" s="146"/>
      <c r="Z12701" s="199"/>
      <c r="AA12701" s="146"/>
      <c r="AB12701" s="148"/>
    </row>
    <row r="12702" spans="4:28" x14ac:dyDescent="0.2">
      <c r="D12702" s="144"/>
      <c r="G12702" s="147"/>
      <c r="X12702" s="146"/>
      <c r="Y12702" s="146"/>
      <c r="Z12702" s="199"/>
      <c r="AA12702" s="146"/>
      <c r="AB12702" s="148"/>
    </row>
    <row r="12703" spans="4:28" x14ac:dyDescent="0.2">
      <c r="D12703" s="144"/>
      <c r="G12703" s="147"/>
      <c r="X12703" s="146"/>
      <c r="Y12703" s="146"/>
      <c r="Z12703" s="199"/>
      <c r="AA12703" s="146"/>
      <c r="AB12703" s="148"/>
    </row>
    <row r="12704" spans="4:28" x14ac:dyDescent="0.2">
      <c r="D12704" s="144"/>
      <c r="G12704" s="147"/>
      <c r="X12704" s="146"/>
      <c r="Y12704" s="146"/>
      <c r="Z12704" s="199"/>
      <c r="AA12704" s="146"/>
      <c r="AB12704" s="148"/>
    </row>
    <row r="12705" spans="4:28" x14ac:dyDescent="0.2">
      <c r="D12705" s="144"/>
      <c r="G12705" s="147"/>
      <c r="X12705" s="146"/>
      <c r="Y12705" s="146"/>
      <c r="Z12705" s="199"/>
      <c r="AA12705" s="146"/>
      <c r="AB12705" s="148"/>
    </row>
    <row r="12706" spans="4:28" x14ac:dyDescent="0.2">
      <c r="D12706" s="144"/>
      <c r="G12706" s="147"/>
      <c r="X12706" s="146"/>
      <c r="Y12706" s="146"/>
      <c r="Z12706" s="199"/>
      <c r="AA12706" s="146"/>
      <c r="AB12706" s="148"/>
    </row>
    <row r="12707" spans="4:28" x14ac:dyDescent="0.2">
      <c r="D12707" s="144"/>
      <c r="G12707" s="147"/>
      <c r="X12707" s="146"/>
      <c r="Y12707" s="146"/>
      <c r="Z12707" s="199"/>
      <c r="AA12707" s="146"/>
      <c r="AB12707" s="148"/>
    </row>
    <row r="12708" spans="4:28" x14ac:dyDescent="0.2">
      <c r="D12708" s="144"/>
      <c r="G12708" s="147"/>
      <c r="X12708" s="146"/>
      <c r="Y12708" s="146"/>
      <c r="Z12708" s="199"/>
      <c r="AA12708" s="146"/>
      <c r="AB12708" s="148"/>
    </row>
    <row r="12709" spans="4:28" x14ac:dyDescent="0.2">
      <c r="D12709" s="144"/>
      <c r="G12709" s="147"/>
      <c r="X12709" s="146"/>
      <c r="Y12709" s="146"/>
      <c r="Z12709" s="199"/>
      <c r="AA12709" s="146"/>
      <c r="AB12709" s="148"/>
    </row>
    <row r="12710" spans="4:28" x14ac:dyDescent="0.2">
      <c r="D12710" s="144"/>
      <c r="G12710" s="147"/>
      <c r="X12710" s="146"/>
      <c r="Y12710" s="146"/>
      <c r="Z12710" s="199"/>
      <c r="AA12710" s="146"/>
      <c r="AB12710" s="148"/>
    </row>
    <row r="12711" spans="4:28" x14ac:dyDescent="0.2">
      <c r="D12711" s="144"/>
      <c r="G12711" s="147"/>
      <c r="X12711" s="146"/>
      <c r="Y12711" s="146"/>
      <c r="Z12711" s="199"/>
      <c r="AA12711" s="146"/>
      <c r="AB12711" s="148"/>
    </row>
    <row r="12712" spans="4:28" x14ac:dyDescent="0.2">
      <c r="D12712" s="144"/>
      <c r="G12712" s="147"/>
      <c r="X12712" s="146"/>
      <c r="Y12712" s="146"/>
      <c r="Z12712" s="199"/>
      <c r="AA12712" s="146"/>
      <c r="AB12712" s="148"/>
    </row>
    <row r="12713" spans="4:28" x14ac:dyDescent="0.2">
      <c r="D12713" s="144"/>
      <c r="G12713" s="147"/>
      <c r="X12713" s="146"/>
      <c r="Y12713" s="146"/>
      <c r="Z12713" s="199"/>
      <c r="AA12713" s="146"/>
      <c r="AB12713" s="148"/>
    </row>
    <row r="12714" spans="4:28" x14ac:dyDescent="0.2">
      <c r="D12714" s="144"/>
      <c r="G12714" s="147"/>
      <c r="X12714" s="146"/>
      <c r="Y12714" s="146"/>
      <c r="Z12714" s="199"/>
      <c r="AA12714" s="146"/>
      <c r="AB12714" s="148"/>
    </row>
    <row r="12715" spans="4:28" x14ac:dyDescent="0.2">
      <c r="D12715" s="144"/>
      <c r="G12715" s="147"/>
      <c r="X12715" s="146"/>
      <c r="Y12715" s="146"/>
      <c r="Z12715" s="199"/>
      <c r="AA12715" s="146"/>
      <c r="AB12715" s="148"/>
    </row>
    <row r="12716" spans="4:28" x14ac:dyDescent="0.2">
      <c r="D12716" s="144"/>
      <c r="G12716" s="147"/>
      <c r="X12716" s="146"/>
      <c r="Y12716" s="146"/>
      <c r="Z12716" s="199"/>
      <c r="AA12716" s="146"/>
      <c r="AB12716" s="148"/>
    </row>
    <row r="12717" spans="4:28" x14ac:dyDescent="0.2">
      <c r="D12717" s="144"/>
      <c r="G12717" s="147"/>
      <c r="X12717" s="146"/>
      <c r="Y12717" s="146"/>
      <c r="Z12717" s="199"/>
      <c r="AA12717" s="146"/>
      <c r="AB12717" s="148"/>
    </row>
    <row r="12718" spans="4:28" x14ac:dyDescent="0.2">
      <c r="D12718" s="144"/>
      <c r="G12718" s="147"/>
      <c r="X12718" s="146"/>
      <c r="Y12718" s="146"/>
      <c r="Z12718" s="199"/>
      <c r="AA12718" s="146"/>
      <c r="AB12718" s="148"/>
    </row>
    <row r="12719" spans="4:28" x14ac:dyDescent="0.2">
      <c r="D12719" s="144"/>
      <c r="G12719" s="147"/>
      <c r="X12719" s="146"/>
      <c r="Y12719" s="146"/>
      <c r="Z12719" s="199"/>
      <c r="AA12719" s="146"/>
      <c r="AB12719" s="148"/>
    </row>
    <row r="12720" spans="4:28" x14ac:dyDescent="0.2">
      <c r="D12720" s="144"/>
      <c r="G12720" s="147"/>
      <c r="X12720" s="146"/>
      <c r="Y12720" s="146"/>
      <c r="Z12720" s="199"/>
      <c r="AA12720" s="146"/>
      <c r="AB12720" s="148"/>
    </row>
    <row r="12721" spans="4:28" x14ac:dyDescent="0.2">
      <c r="D12721" s="144"/>
      <c r="G12721" s="147"/>
      <c r="X12721" s="146"/>
      <c r="Y12721" s="146"/>
      <c r="Z12721" s="199"/>
      <c r="AA12721" s="146"/>
      <c r="AB12721" s="148"/>
    </row>
    <row r="12722" spans="4:28" x14ac:dyDescent="0.2">
      <c r="D12722" s="144"/>
      <c r="G12722" s="147"/>
      <c r="X12722" s="146"/>
      <c r="Y12722" s="146"/>
      <c r="Z12722" s="199"/>
      <c r="AA12722" s="146"/>
      <c r="AB12722" s="148"/>
    </row>
    <row r="12723" spans="4:28" x14ac:dyDescent="0.2">
      <c r="D12723" s="144"/>
      <c r="G12723" s="147"/>
      <c r="X12723" s="146"/>
      <c r="Y12723" s="146"/>
      <c r="Z12723" s="199"/>
      <c r="AA12723" s="146"/>
      <c r="AB12723" s="148"/>
    </row>
    <row r="12724" spans="4:28" x14ac:dyDescent="0.2">
      <c r="D12724" s="144"/>
      <c r="G12724" s="147"/>
      <c r="X12724" s="146"/>
      <c r="Y12724" s="146"/>
      <c r="Z12724" s="199"/>
      <c r="AA12724" s="146"/>
      <c r="AB12724" s="148"/>
    </row>
    <row r="12725" spans="4:28" x14ac:dyDescent="0.2">
      <c r="D12725" s="144"/>
      <c r="G12725" s="147"/>
      <c r="X12725" s="146"/>
      <c r="Y12725" s="146"/>
      <c r="Z12725" s="199"/>
      <c r="AA12725" s="146"/>
      <c r="AB12725" s="148"/>
    </row>
    <row r="12726" spans="4:28" x14ac:dyDescent="0.2">
      <c r="D12726" s="144"/>
      <c r="G12726" s="147"/>
      <c r="X12726" s="146"/>
      <c r="Y12726" s="146"/>
      <c r="Z12726" s="199"/>
      <c r="AA12726" s="146"/>
      <c r="AB12726" s="148"/>
    </row>
    <row r="12727" spans="4:28" x14ac:dyDescent="0.2">
      <c r="D12727" s="144"/>
      <c r="G12727" s="147"/>
      <c r="X12727" s="146"/>
      <c r="Y12727" s="146"/>
      <c r="Z12727" s="199"/>
      <c r="AA12727" s="146"/>
      <c r="AB12727" s="148"/>
    </row>
    <row r="12728" spans="4:28" x14ac:dyDescent="0.2">
      <c r="D12728" s="144"/>
      <c r="G12728" s="147"/>
      <c r="X12728" s="146"/>
      <c r="Y12728" s="146"/>
      <c r="Z12728" s="199"/>
      <c r="AA12728" s="146"/>
      <c r="AB12728" s="148"/>
    </row>
    <row r="12729" spans="4:28" x14ac:dyDescent="0.2">
      <c r="D12729" s="144"/>
      <c r="G12729" s="147"/>
      <c r="X12729" s="146"/>
      <c r="Y12729" s="146"/>
      <c r="Z12729" s="199"/>
      <c r="AA12729" s="146"/>
      <c r="AB12729" s="148"/>
    </row>
    <row r="12730" spans="4:28" x14ac:dyDescent="0.2">
      <c r="D12730" s="144"/>
      <c r="G12730" s="147"/>
      <c r="X12730" s="146"/>
      <c r="Y12730" s="146"/>
      <c r="Z12730" s="199"/>
      <c r="AA12730" s="146"/>
      <c r="AB12730" s="148"/>
    </row>
    <row r="12731" spans="4:28" x14ac:dyDescent="0.2">
      <c r="D12731" s="144"/>
      <c r="G12731" s="147"/>
      <c r="X12731" s="146"/>
      <c r="Y12731" s="146"/>
      <c r="Z12731" s="199"/>
      <c r="AA12731" s="146"/>
      <c r="AB12731" s="148"/>
    </row>
    <row r="12732" spans="4:28" x14ac:dyDescent="0.2">
      <c r="D12732" s="144"/>
      <c r="G12732" s="147"/>
      <c r="X12732" s="146"/>
      <c r="Y12732" s="146"/>
      <c r="Z12732" s="199"/>
      <c r="AA12732" s="146"/>
      <c r="AB12732" s="148"/>
    </row>
    <row r="12733" spans="4:28" x14ac:dyDescent="0.2">
      <c r="D12733" s="144"/>
      <c r="G12733" s="147"/>
      <c r="X12733" s="146"/>
      <c r="Y12733" s="146"/>
      <c r="Z12733" s="199"/>
      <c r="AA12733" s="146"/>
      <c r="AB12733" s="148"/>
    </row>
    <row r="12734" spans="4:28" x14ac:dyDescent="0.2">
      <c r="D12734" s="144"/>
      <c r="G12734" s="147"/>
      <c r="X12734" s="146"/>
      <c r="Y12734" s="146"/>
      <c r="Z12734" s="199"/>
      <c r="AA12734" s="146"/>
      <c r="AB12734" s="148"/>
    </row>
    <row r="12735" spans="4:28" x14ac:dyDescent="0.2">
      <c r="D12735" s="144"/>
      <c r="G12735" s="147"/>
      <c r="X12735" s="146"/>
      <c r="Y12735" s="146"/>
      <c r="Z12735" s="199"/>
      <c r="AA12735" s="146"/>
      <c r="AB12735" s="148"/>
    </row>
    <row r="12736" spans="4:28" x14ac:dyDescent="0.2">
      <c r="D12736" s="144"/>
      <c r="G12736" s="147"/>
      <c r="X12736" s="146"/>
      <c r="Y12736" s="146"/>
      <c r="Z12736" s="199"/>
      <c r="AA12736" s="146"/>
      <c r="AB12736" s="148"/>
    </row>
    <row r="12737" spans="4:28" x14ac:dyDescent="0.2">
      <c r="D12737" s="144"/>
      <c r="G12737" s="147"/>
      <c r="X12737" s="146"/>
      <c r="Y12737" s="146"/>
      <c r="Z12737" s="199"/>
      <c r="AA12737" s="146"/>
      <c r="AB12737" s="148"/>
    </row>
    <row r="12738" spans="4:28" x14ac:dyDescent="0.2">
      <c r="D12738" s="144"/>
      <c r="G12738" s="147"/>
      <c r="X12738" s="146"/>
      <c r="Y12738" s="146"/>
      <c r="Z12738" s="199"/>
      <c r="AA12738" s="146"/>
      <c r="AB12738" s="148"/>
    </row>
    <row r="12739" spans="4:28" x14ac:dyDescent="0.2">
      <c r="D12739" s="144"/>
      <c r="G12739" s="147"/>
      <c r="X12739" s="146"/>
      <c r="Y12739" s="146"/>
      <c r="Z12739" s="199"/>
      <c r="AA12739" s="146"/>
      <c r="AB12739" s="148"/>
    </row>
    <row r="12740" spans="4:28" x14ac:dyDescent="0.2">
      <c r="D12740" s="144"/>
      <c r="G12740" s="147"/>
      <c r="X12740" s="146"/>
      <c r="Y12740" s="146"/>
      <c r="Z12740" s="199"/>
      <c r="AA12740" s="146"/>
      <c r="AB12740" s="148"/>
    </row>
    <row r="12741" spans="4:28" x14ac:dyDescent="0.2">
      <c r="D12741" s="144"/>
      <c r="G12741" s="147"/>
      <c r="X12741" s="146"/>
      <c r="Y12741" s="146"/>
      <c r="Z12741" s="199"/>
      <c r="AA12741" s="146"/>
      <c r="AB12741" s="148"/>
    </row>
    <row r="12742" spans="4:28" x14ac:dyDescent="0.2">
      <c r="D12742" s="144"/>
      <c r="G12742" s="147"/>
      <c r="X12742" s="146"/>
      <c r="Y12742" s="146"/>
      <c r="Z12742" s="199"/>
      <c r="AA12742" s="146"/>
      <c r="AB12742" s="148"/>
    </row>
    <row r="12743" spans="4:28" x14ac:dyDescent="0.2">
      <c r="D12743" s="144"/>
      <c r="G12743" s="147"/>
      <c r="X12743" s="146"/>
      <c r="Y12743" s="146"/>
      <c r="Z12743" s="199"/>
      <c r="AA12743" s="146"/>
      <c r="AB12743" s="148"/>
    </row>
    <row r="12744" spans="4:28" x14ac:dyDescent="0.2">
      <c r="D12744" s="144"/>
      <c r="G12744" s="147"/>
      <c r="X12744" s="146"/>
      <c r="Y12744" s="146"/>
      <c r="Z12744" s="199"/>
      <c r="AA12744" s="146"/>
      <c r="AB12744" s="148"/>
    </row>
    <row r="12745" spans="4:28" x14ac:dyDescent="0.2">
      <c r="D12745" s="144"/>
      <c r="G12745" s="147"/>
      <c r="X12745" s="146"/>
      <c r="Y12745" s="146"/>
      <c r="Z12745" s="199"/>
      <c r="AA12745" s="146"/>
      <c r="AB12745" s="148"/>
    </row>
    <row r="12746" spans="4:28" x14ac:dyDescent="0.2">
      <c r="D12746" s="144"/>
      <c r="G12746" s="147"/>
      <c r="X12746" s="146"/>
      <c r="Y12746" s="146"/>
      <c r="Z12746" s="199"/>
      <c r="AA12746" s="146"/>
      <c r="AB12746" s="148"/>
    </row>
    <row r="12747" spans="4:28" x14ac:dyDescent="0.2">
      <c r="D12747" s="144"/>
      <c r="G12747" s="147"/>
      <c r="X12747" s="146"/>
      <c r="Y12747" s="146"/>
      <c r="Z12747" s="199"/>
      <c r="AA12747" s="146"/>
      <c r="AB12747" s="148"/>
    </row>
    <row r="12748" spans="4:28" x14ac:dyDescent="0.2">
      <c r="D12748" s="144"/>
      <c r="G12748" s="147"/>
      <c r="X12748" s="146"/>
      <c r="Y12748" s="146"/>
      <c r="Z12748" s="199"/>
      <c r="AA12748" s="146"/>
      <c r="AB12748" s="148"/>
    </row>
    <row r="12749" spans="4:28" x14ac:dyDescent="0.2">
      <c r="D12749" s="144"/>
      <c r="G12749" s="147"/>
      <c r="X12749" s="146"/>
      <c r="Y12749" s="146"/>
      <c r="Z12749" s="199"/>
      <c r="AA12749" s="146"/>
      <c r="AB12749" s="148"/>
    </row>
    <row r="12750" spans="4:28" x14ac:dyDescent="0.2">
      <c r="D12750" s="144"/>
      <c r="G12750" s="147"/>
      <c r="X12750" s="146"/>
      <c r="Y12750" s="146"/>
      <c r="Z12750" s="199"/>
      <c r="AA12750" s="146"/>
      <c r="AB12750" s="148"/>
    </row>
    <row r="12751" spans="4:28" x14ac:dyDescent="0.2">
      <c r="D12751" s="144"/>
      <c r="G12751" s="147"/>
      <c r="X12751" s="146"/>
      <c r="Y12751" s="146"/>
      <c r="Z12751" s="199"/>
      <c r="AA12751" s="146"/>
      <c r="AB12751" s="148"/>
    </row>
    <row r="12752" spans="4:28" x14ac:dyDescent="0.2">
      <c r="D12752" s="144"/>
      <c r="G12752" s="147"/>
      <c r="X12752" s="146"/>
      <c r="Y12752" s="146"/>
      <c r="Z12752" s="199"/>
      <c r="AA12752" s="146"/>
      <c r="AB12752" s="148"/>
    </row>
    <row r="12753" spans="4:28" x14ac:dyDescent="0.2">
      <c r="D12753" s="144"/>
      <c r="G12753" s="147"/>
      <c r="X12753" s="146"/>
      <c r="Y12753" s="146"/>
      <c r="Z12753" s="199"/>
      <c r="AA12753" s="146"/>
      <c r="AB12753" s="148"/>
    </row>
    <row r="12754" spans="4:28" x14ac:dyDescent="0.2">
      <c r="D12754" s="144"/>
      <c r="G12754" s="147"/>
      <c r="X12754" s="146"/>
      <c r="Y12754" s="146"/>
      <c r="Z12754" s="199"/>
      <c r="AA12754" s="146"/>
      <c r="AB12754" s="148"/>
    </row>
    <row r="12755" spans="4:28" x14ac:dyDescent="0.2">
      <c r="D12755" s="144"/>
      <c r="G12755" s="147"/>
      <c r="X12755" s="146"/>
      <c r="Y12755" s="146"/>
      <c r="Z12755" s="199"/>
      <c r="AA12755" s="146"/>
      <c r="AB12755" s="148"/>
    </row>
    <row r="12756" spans="4:28" x14ac:dyDescent="0.2">
      <c r="D12756" s="144"/>
      <c r="G12756" s="147"/>
      <c r="X12756" s="146"/>
      <c r="Y12756" s="146"/>
      <c r="Z12756" s="199"/>
      <c r="AA12756" s="146"/>
      <c r="AB12756" s="148"/>
    </row>
    <row r="12757" spans="4:28" x14ac:dyDescent="0.2">
      <c r="D12757" s="144"/>
      <c r="G12757" s="147"/>
      <c r="X12757" s="146"/>
      <c r="Y12757" s="146"/>
      <c r="Z12757" s="199"/>
      <c r="AA12757" s="146"/>
      <c r="AB12757" s="148"/>
    </row>
    <row r="12758" spans="4:28" x14ac:dyDescent="0.2">
      <c r="D12758" s="144"/>
      <c r="G12758" s="147"/>
      <c r="X12758" s="146"/>
      <c r="Y12758" s="146"/>
      <c r="Z12758" s="199"/>
      <c r="AA12758" s="146"/>
      <c r="AB12758" s="148"/>
    </row>
    <row r="12759" spans="4:28" x14ac:dyDescent="0.2">
      <c r="D12759" s="144"/>
      <c r="G12759" s="147"/>
      <c r="X12759" s="146"/>
      <c r="Y12759" s="146"/>
      <c r="Z12759" s="199"/>
      <c r="AA12759" s="146"/>
      <c r="AB12759" s="148"/>
    </row>
    <row r="12760" spans="4:28" x14ac:dyDescent="0.2">
      <c r="D12760" s="144"/>
      <c r="G12760" s="147"/>
      <c r="X12760" s="146"/>
      <c r="Y12760" s="146"/>
      <c r="Z12760" s="199"/>
      <c r="AA12760" s="146"/>
      <c r="AB12760" s="148"/>
    </row>
    <row r="12761" spans="4:28" x14ac:dyDescent="0.2">
      <c r="D12761" s="144"/>
      <c r="G12761" s="147"/>
      <c r="X12761" s="146"/>
      <c r="Y12761" s="146"/>
      <c r="Z12761" s="199"/>
      <c r="AA12761" s="146"/>
      <c r="AB12761" s="148"/>
    </row>
    <row r="12762" spans="4:28" x14ac:dyDescent="0.2">
      <c r="D12762" s="144"/>
      <c r="G12762" s="147"/>
      <c r="X12762" s="146"/>
      <c r="Y12762" s="146"/>
      <c r="Z12762" s="199"/>
      <c r="AA12762" s="146"/>
      <c r="AB12762" s="148"/>
    </row>
    <row r="12763" spans="4:28" x14ac:dyDescent="0.2">
      <c r="D12763" s="144"/>
      <c r="G12763" s="147"/>
      <c r="X12763" s="146"/>
      <c r="Y12763" s="146"/>
      <c r="Z12763" s="199"/>
      <c r="AA12763" s="146"/>
      <c r="AB12763" s="148"/>
    </row>
    <row r="12764" spans="4:28" x14ac:dyDescent="0.2">
      <c r="D12764" s="144"/>
      <c r="G12764" s="147"/>
      <c r="X12764" s="146"/>
      <c r="Y12764" s="146"/>
      <c r="Z12764" s="199"/>
      <c r="AA12764" s="146"/>
      <c r="AB12764" s="148"/>
    </row>
    <row r="12765" spans="4:28" x14ac:dyDescent="0.2">
      <c r="D12765" s="144"/>
      <c r="G12765" s="147"/>
      <c r="X12765" s="146"/>
      <c r="Y12765" s="146"/>
      <c r="Z12765" s="199"/>
      <c r="AA12765" s="146"/>
      <c r="AB12765" s="148"/>
    </row>
    <row r="12766" spans="4:28" x14ac:dyDescent="0.2">
      <c r="D12766" s="144"/>
      <c r="G12766" s="147"/>
      <c r="X12766" s="146"/>
      <c r="Y12766" s="146"/>
      <c r="Z12766" s="199"/>
      <c r="AA12766" s="146"/>
      <c r="AB12766" s="148"/>
    </row>
    <row r="12767" spans="4:28" x14ac:dyDescent="0.2">
      <c r="D12767" s="144"/>
      <c r="G12767" s="147"/>
      <c r="X12767" s="146"/>
      <c r="Y12767" s="146"/>
      <c r="Z12767" s="199"/>
      <c r="AA12767" s="146"/>
      <c r="AB12767" s="148"/>
    </row>
    <row r="12768" spans="4:28" x14ac:dyDescent="0.2">
      <c r="D12768" s="144"/>
      <c r="G12768" s="147"/>
      <c r="X12768" s="146"/>
      <c r="Y12768" s="146"/>
      <c r="Z12768" s="199"/>
      <c r="AA12768" s="146"/>
      <c r="AB12768" s="148"/>
    </row>
    <row r="12769" spans="4:28" x14ac:dyDescent="0.2">
      <c r="D12769" s="144"/>
      <c r="G12769" s="147"/>
      <c r="X12769" s="146"/>
      <c r="Y12769" s="146"/>
      <c r="Z12769" s="199"/>
      <c r="AA12769" s="146"/>
      <c r="AB12769" s="148"/>
    </row>
    <row r="12770" spans="4:28" x14ac:dyDescent="0.2">
      <c r="D12770" s="144"/>
      <c r="G12770" s="147"/>
      <c r="X12770" s="146"/>
      <c r="Y12770" s="146"/>
      <c r="Z12770" s="199"/>
      <c r="AA12770" s="146"/>
      <c r="AB12770" s="148"/>
    </row>
    <row r="12771" spans="4:28" x14ac:dyDescent="0.2">
      <c r="D12771" s="144"/>
      <c r="G12771" s="147"/>
      <c r="X12771" s="146"/>
      <c r="Y12771" s="146"/>
      <c r="Z12771" s="199"/>
      <c r="AA12771" s="146"/>
      <c r="AB12771" s="148"/>
    </row>
    <row r="12772" spans="4:28" x14ac:dyDescent="0.2">
      <c r="D12772" s="144"/>
      <c r="G12772" s="147"/>
      <c r="X12772" s="146"/>
      <c r="Y12772" s="146"/>
      <c r="Z12772" s="199"/>
      <c r="AA12772" s="146"/>
      <c r="AB12772" s="148"/>
    </row>
    <row r="12773" spans="4:28" x14ac:dyDescent="0.2">
      <c r="D12773" s="144"/>
      <c r="G12773" s="147"/>
      <c r="X12773" s="146"/>
      <c r="Y12773" s="146"/>
      <c r="Z12773" s="199"/>
      <c r="AA12773" s="146"/>
      <c r="AB12773" s="148"/>
    </row>
    <row r="12774" spans="4:28" x14ac:dyDescent="0.2">
      <c r="D12774" s="144"/>
      <c r="G12774" s="147"/>
      <c r="X12774" s="146"/>
      <c r="Y12774" s="146"/>
      <c r="Z12774" s="199"/>
      <c r="AA12774" s="146"/>
      <c r="AB12774" s="148"/>
    </row>
    <row r="12775" spans="4:28" x14ac:dyDescent="0.2">
      <c r="D12775" s="144"/>
      <c r="G12775" s="147"/>
      <c r="X12775" s="146"/>
      <c r="Y12775" s="146"/>
      <c r="Z12775" s="199"/>
      <c r="AA12775" s="146"/>
      <c r="AB12775" s="148"/>
    </row>
    <row r="12776" spans="4:28" x14ac:dyDescent="0.2">
      <c r="D12776" s="144"/>
      <c r="G12776" s="147"/>
      <c r="X12776" s="146"/>
      <c r="Y12776" s="146"/>
      <c r="Z12776" s="199"/>
      <c r="AA12776" s="146"/>
      <c r="AB12776" s="148"/>
    </row>
    <row r="12777" spans="4:28" x14ac:dyDescent="0.2">
      <c r="D12777" s="144"/>
      <c r="G12777" s="147"/>
      <c r="X12777" s="146"/>
      <c r="Y12777" s="146"/>
      <c r="Z12777" s="199"/>
      <c r="AA12777" s="146"/>
      <c r="AB12777" s="148"/>
    </row>
    <row r="12778" spans="4:28" x14ac:dyDescent="0.2">
      <c r="D12778" s="144"/>
      <c r="G12778" s="147"/>
      <c r="X12778" s="146"/>
      <c r="Y12778" s="146"/>
      <c r="Z12778" s="199"/>
      <c r="AA12778" s="146"/>
      <c r="AB12778" s="148"/>
    </row>
    <row r="12779" spans="4:28" x14ac:dyDescent="0.2">
      <c r="D12779" s="144"/>
      <c r="G12779" s="147"/>
      <c r="X12779" s="146"/>
      <c r="Y12779" s="146"/>
      <c r="Z12779" s="199"/>
      <c r="AA12779" s="146"/>
      <c r="AB12779" s="148"/>
    </row>
    <row r="12780" spans="4:28" x14ac:dyDescent="0.2">
      <c r="D12780" s="144"/>
      <c r="G12780" s="147"/>
      <c r="X12780" s="146"/>
      <c r="Y12780" s="146"/>
      <c r="Z12780" s="199"/>
      <c r="AA12780" s="146"/>
      <c r="AB12780" s="148"/>
    </row>
    <row r="12781" spans="4:28" x14ac:dyDescent="0.2">
      <c r="D12781" s="144"/>
      <c r="G12781" s="147"/>
      <c r="X12781" s="146"/>
      <c r="Y12781" s="146"/>
      <c r="Z12781" s="199"/>
      <c r="AA12781" s="146"/>
      <c r="AB12781" s="148"/>
    </row>
    <row r="12782" spans="4:28" x14ac:dyDescent="0.2">
      <c r="D12782" s="144"/>
      <c r="G12782" s="147"/>
      <c r="X12782" s="146"/>
      <c r="Y12782" s="146"/>
      <c r="Z12782" s="199"/>
      <c r="AA12782" s="146"/>
      <c r="AB12782" s="148"/>
    </row>
    <row r="12783" spans="4:28" x14ac:dyDescent="0.2">
      <c r="D12783" s="144"/>
      <c r="G12783" s="147"/>
      <c r="X12783" s="146"/>
      <c r="Y12783" s="146"/>
      <c r="Z12783" s="199"/>
      <c r="AA12783" s="146"/>
      <c r="AB12783" s="148"/>
    </row>
    <row r="12784" spans="4:28" x14ac:dyDescent="0.2">
      <c r="D12784" s="144"/>
      <c r="G12784" s="147"/>
      <c r="X12784" s="146"/>
      <c r="Y12784" s="146"/>
      <c r="Z12784" s="199"/>
      <c r="AA12784" s="146"/>
      <c r="AB12784" s="148"/>
    </row>
    <row r="12785" spans="4:28" x14ac:dyDescent="0.2">
      <c r="D12785" s="144"/>
      <c r="G12785" s="147"/>
      <c r="X12785" s="146"/>
      <c r="Y12785" s="146"/>
      <c r="Z12785" s="199"/>
      <c r="AA12785" s="146"/>
      <c r="AB12785" s="148"/>
    </row>
    <row r="12786" spans="4:28" x14ac:dyDescent="0.2">
      <c r="D12786" s="144"/>
      <c r="G12786" s="147"/>
      <c r="X12786" s="146"/>
      <c r="Y12786" s="146"/>
      <c r="Z12786" s="199"/>
      <c r="AA12786" s="146"/>
      <c r="AB12786" s="148"/>
    </row>
    <row r="12787" spans="4:28" x14ac:dyDescent="0.2">
      <c r="D12787" s="144"/>
      <c r="G12787" s="147"/>
      <c r="X12787" s="146"/>
      <c r="Y12787" s="146"/>
      <c r="Z12787" s="199"/>
      <c r="AA12787" s="146"/>
      <c r="AB12787" s="148"/>
    </row>
    <row r="12788" spans="4:28" x14ac:dyDescent="0.2">
      <c r="D12788" s="144"/>
      <c r="G12788" s="147"/>
      <c r="X12788" s="146"/>
      <c r="Y12788" s="146"/>
      <c r="Z12788" s="199"/>
      <c r="AA12788" s="146"/>
      <c r="AB12788" s="148"/>
    </row>
    <row r="12789" spans="4:28" x14ac:dyDescent="0.2">
      <c r="D12789" s="144"/>
      <c r="G12789" s="147"/>
      <c r="X12789" s="146"/>
      <c r="Y12789" s="146"/>
      <c r="Z12789" s="199"/>
      <c r="AA12789" s="146"/>
      <c r="AB12789" s="148"/>
    </row>
    <row r="12790" spans="4:28" x14ac:dyDescent="0.2">
      <c r="D12790" s="144"/>
      <c r="G12790" s="147"/>
      <c r="X12790" s="146"/>
      <c r="Y12790" s="146"/>
      <c r="Z12790" s="199"/>
      <c r="AA12790" s="146"/>
      <c r="AB12790" s="148"/>
    </row>
    <row r="12791" spans="4:28" x14ac:dyDescent="0.2">
      <c r="D12791" s="144"/>
      <c r="G12791" s="147"/>
      <c r="X12791" s="146"/>
      <c r="Y12791" s="146"/>
      <c r="Z12791" s="199"/>
      <c r="AA12791" s="146"/>
      <c r="AB12791" s="148"/>
    </row>
    <row r="12792" spans="4:28" x14ac:dyDescent="0.2">
      <c r="D12792" s="144"/>
      <c r="G12792" s="147"/>
      <c r="X12792" s="146"/>
      <c r="Y12792" s="146"/>
      <c r="Z12792" s="199"/>
      <c r="AA12792" s="146"/>
      <c r="AB12792" s="148"/>
    </row>
    <row r="12793" spans="4:28" x14ac:dyDescent="0.2">
      <c r="D12793" s="144"/>
      <c r="G12793" s="147"/>
      <c r="X12793" s="146"/>
      <c r="Y12793" s="146"/>
      <c r="Z12793" s="199"/>
      <c r="AA12793" s="146"/>
      <c r="AB12793" s="148"/>
    </row>
    <row r="12794" spans="4:28" x14ac:dyDescent="0.2">
      <c r="D12794" s="144"/>
      <c r="G12794" s="147"/>
      <c r="X12794" s="146"/>
      <c r="Y12794" s="146"/>
      <c r="Z12794" s="199"/>
      <c r="AA12794" s="146"/>
      <c r="AB12794" s="148"/>
    </row>
    <row r="12795" spans="4:28" x14ac:dyDescent="0.2">
      <c r="D12795" s="144"/>
      <c r="G12795" s="147"/>
      <c r="X12795" s="146"/>
      <c r="Y12795" s="146"/>
      <c r="Z12795" s="199"/>
      <c r="AA12795" s="146"/>
      <c r="AB12795" s="148"/>
    </row>
    <row r="12796" spans="4:28" x14ac:dyDescent="0.2">
      <c r="D12796" s="144"/>
      <c r="G12796" s="147"/>
      <c r="X12796" s="146"/>
      <c r="Y12796" s="146"/>
      <c r="Z12796" s="199"/>
      <c r="AA12796" s="146"/>
      <c r="AB12796" s="148"/>
    </row>
    <row r="12797" spans="4:28" x14ac:dyDescent="0.2">
      <c r="D12797" s="144"/>
      <c r="G12797" s="147"/>
      <c r="X12797" s="146"/>
      <c r="Y12797" s="146"/>
      <c r="Z12797" s="199"/>
      <c r="AA12797" s="146"/>
      <c r="AB12797" s="148"/>
    </row>
    <row r="12798" spans="4:28" x14ac:dyDescent="0.2">
      <c r="D12798" s="144"/>
      <c r="G12798" s="147"/>
      <c r="X12798" s="146"/>
      <c r="Y12798" s="146"/>
      <c r="Z12798" s="199"/>
      <c r="AA12798" s="146"/>
      <c r="AB12798" s="148"/>
    </row>
    <row r="12799" spans="4:28" x14ac:dyDescent="0.2">
      <c r="D12799" s="144"/>
      <c r="G12799" s="147"/>
      <c r="X12799" s="146"/>
      <c r="Y12799" s="146"/>
      <c r="Z12799" s="199"/>
      <c r="AA12799" s="146"/>
      <c r="AB12799" s="148"/>
    </row>
    <row r="12800" spans="4:28" x14ac:dyDescent="0.2">
      <c r="D12800" s="144"/>
      <c r="G12800" s="147"/>
      <c r="X12800" s="146"/>
      <c r="Y12800" s="146"/>
      <c r="Z12800" s="199"/>
      <c r="AA12800" s="146"/>
      <c r="AB12800" s="148"/>
    </row>
    <row r="12801" spans="4:28" x14ac:dyDescent="0.2">
      <c r="D12801" s="144"/>
      <c r="G12801" s="147"/>
      <c r="X12801" s="146"/>
      <c r="Y12801" s="146"/>
      <c r="Z12801" s="199"/>
      <c r="AA12801" s="146"/>
      <c r="AB12801" s="148"/>
    </row>
    <row r="12802" spans="4:28" x14ac:dyDescent="0.2">
      <c r="D12802" s="144"/>
      <c r="G12802" s="147"/>
      <c r="X12802" s="146"/>
      <c r="Y12802" s="146"/>
      <c r="Z12802" s="199"/>
      <c r="AA12802" s="146"/>
      <c r="AB12802" s="148"/>
    </row>
    <row r="12803" spans="4:28" x14ac:dyDescent="0.2">
      <c r="D12803" s="144"/>
      <c r="G12803" s="147"/>
      <c r="X12803" s="146"/>
      <c r="Y12803" s="146"/>
      <c r="Z12803" s="199"/>
      <c r="AA12803" s="146"/>
      <c r="AB12803" s="148"/>
    </row>
    <row r="12804" spans="4:28" x14ac:dyDescent="0.2">
      <c r="D12804" s="144"/>
      <c r="G12804" s="147"/>
      <c r="X12804" s="146"/>
      <c r="Y12804" s="146"/>
      <c r="Z12804" s="199"/>
      <c r="AA12804" s="146"/>
      <c r="AB12804" s="148"/>
    </row>
    <row r="12805" spans="4:28" x14ac:dyDescent="0.2">
      <c r="D12805" s="144"/>
      <c r="G12805" s="147"/>
      <c r="X12805" s="146"/>
      <c r="Y12805" s="146"/>
      <c r="Z12805" s="199"/>
      <c r="AA12805" s="146"/>
      <c r="AB12805" s="148"/>
    </row>
    <row r="12806" spans="4:28" x14ac:dyDescent="0.2">
      <c r="D12806" s="144"/>
      <c r="G12806" s="147"/>
      <c r="X12806" s="146"/>
      <c r="Y12806" s="146"/>
      <c r="Z12806" s="199"/>
      <c r="AA12806" s="146"/>
      <c r="AB12806" s="148"/>
    </row>
    <row r="12807" spans="4:28" x14ac:dyDescent="0.2">
      <c r="D12807" s="144"/>
      <c r="G12807" s="147"/>
      <c r="X12807" s="146"/>
      <c r="Y12807" s="146"/>
      <c r="Z12807" s="199"/>
      <c r="AA12807" s="146"/>
      <c r="AB12807" s="148"/>
    </row>
    <row r="12808" spans="4:28" x14ac:dyDescent="0.2">
      <c r="D12808" s="144"/>
      <c r="G12808" s="147"/>
      <c r="X12808" s="146"/>
      <c r="Y12808" s="146"/>
      <c r="Z12808" s="199"/>
      <c r="AA12808" s="146"/>
      <c r="AB12808" s="148"/>
    </row>
    <row r="12809" spans="4:28" x14ac:dyDescent="0.2">
      <c r="D12809" s="144"/>
      <c r="G12809" s="147"/>
      <c r="X12809" s="146"/>
      <c r="Y12809" s="146"/>
      <c r="Z12809" s="199"/>
      <c r="AA12809" s="146"/>
      <c r="AB12809" s="148"/>
    </row>
    <row r="12810" spans="4:28" x14ac:dyDescent="0.2">
      <c r="D12810" s="144"/>
      <c r="G12810" s="147"/>
      <c r="X12810" s="146"/>
      <c r="Y12810" s="146"/>
      <c r="Z12810" s="199"/>
      <c r="AA12810" s="146"/>
      <c r="AB12810" s="148"/>
    </row>
    <row r="12811" spans="4:28" x14ac:dyDescent="0.2">
      <c r="D12811" s="144"/>
      <c r="G12811" s="147"/>
      <c r="X12811" s="146"/>
      <c r="Y12811" s="146"/>
      <c r="Z12811" s="199"/>
      <c r="AA12811" s="146"/>
      <c r="AB12811" s="148"/>
    </row>
    <row r="12812" spans="4:28" x14ac:dyDescent="0.2">
      <c r="D12812" s="144"/>
      <c r="G12812" s="147"/>
      <c r="X12812" s="146"/>
      <c r="Y12812" s="146"/>
      <c r="Z12812" s="199"/>
      <c r="AA12812" s="146"/>
      <c r="AB12812" s="148"/>
    </row>
    <row r="12813" spans="4:28" x14ac:dyDescent="0.2">
      <c r="D12813" s="144"/>
      <c r="G12813" s="147"/>
      <c r="X12813" s="146"/>
      <c r="Y12813" s="146"/>
      <c r="Z12813" s="199"/>
      <c r="AA12813" s="146"/>
      <c r="AB12813" s="148"/>
    </row>
    <row r="12814" spans="4:28" x14ac:dyDescent="0.2">
      <c r="D12814" s="144"/>
      <c r="G12814" s="147"/>
      <c r="X12814" s="146"/>
      <c r="Y12814" s="146"/>
      <c r="Z12814" s="199"/>
      <c r="AA12814" s="146"/>
      <c r="AB12814" s="148"/>
    </row>
    <row r="12815" spans="4:28" x14ac:dyDescent="0.2">
      <c r="D12815" s="144"/>
      <c r="G12815" s="147"/>
      <c r="X12815" s="146"/>
      <c r="Y12815" s="146"/>
      <c r="Z12815" s="199"/>
      <c r="AA12815" s="146"/>
      <c r="AB12815" s="148"/>
    </row>
    <row r="12816" spans="4:28" x14ac:dyDescent="0.2">
      <c r="D12816" s="144"/>
      <c r="G12816" s="147"/>
      <c r="X12816" s="146"/>
      <c r="Y12816" s="146"/>
      <c r="Z12816" s="199"/>
      <c r="AA12816" s="146"/>
      <c r="AB12816" s="148"/>
    </row>
    <row r="12817" spans="4:28" x14ac:dyDescent="0.2">
      <c r="D12817" s="144"/>
      <c r="G12817" s="147"/>
      <c r="X12817" s="146"/>
      <c r="Y12817" s="146"/>
      <c r="Z12817" s="199"/>
      <c r="AA12817" s="146"/>
      <c r="AB12817" s="148"/>
    </row>
    <row r="12818" spans="4:28" x14ac:dyDescent="0.2">
      <c r="D12818" s="144"/>
      <c r="G12818" s="147"/>
      <c r="X12818" s="146"/>
      <c r="Y12818" s="146"/>
      <c r="Z12818" s="199"/>
      <c r="AA12818" s="146"/>
      <c r="AB12818" s="148"/>
    </row>
    <row r="12819" spans="4:28" x14ac:dyDescent="0.2">
      <c r="D12819" s="144"/>
      <c r="G12819" s="147"/>
      <c r="X12819" s="146"/>
      <c r="Y12819" s="146"/>
      <c r="Z12819" s="199"/>
      <c r="AA12819" s="146"/>
      <c r="AB12819" s="148"/>
    </row>
    <row r="12820" spans="4:28" x14ac:dyDescent="0.2">
      <c r="D12820" s="144"/>
      <c r="G12820" s="147"/>
      <c r="X12820" s="146"/>
      <c r="Y12820" s="146"/>
      <c r="Z12820" s="199"/>
      <c r="AA12820" s="146"/>
      <c r="AB12820" s="148"/>
    </row>
    <row r="12821" spans="4:28" x14ac:dyDescent="0.2">
      <c r="D12821" s="144"/>
      <c r="G12821" s="147"/>
      <c r="X12821" s="146"/>
      <c r="Y12821" s="146"/>
      <c r="Z12821" s="199"/>
      <c r="AA12821" s="146"/>
      <c r="AB12821" s="148"/>
    </row>
    <row r="12822" spans="4:28" x14ac:dyDescent="0.2">
      <c r="D12822" s="144"/>
      <c r="G12822" s="147"/>
      <c r="X12822" s="146"/>
      <c r="Y12822" s="146"/>
      <c r="Z12822" s="199"/>
      <c r="AA12822" s="146"/>
      <c r="AB12822" s="148"/>
    </row>
    <row r="12823" spans="4:28" x14ac:dyDescent="0.2">
      <c r="D12823" s="144"/>
      <c r="G12823" s="147"/>
      <c r="X12823" s="146"/>
      <c r="Y12823" s="146"/>
      <c r="Z12823" s="199"/>
      <c r="AA12823" s="146"/>
      <c r="AB12823" s="148"/>
    </row>
    <row r="12824" spans="4:28" x14ac:dyDescent="0.2">
      <c r="D12824" s="144"/>
      <c r="G12824" s="147"/>
      <c r="X12824" s="146"/>
      <c r="Y12824" s="146"/>
      <c r="Z12824" s="199"/>
      <c r="AA12824" s="146"/>
      <c r="AB12824" s="148"/>
    </row>
    <row r="12825" spans="4:28" x14ac:dyDescent="0.2">
      <c r="D12825" s="144"/>
      <c r="G12825" s="147"/>
      <c r="X12825" s="146"/>
      <c r="Y12825" s="146"/>
      <c r="Z12825" s="199"/>
      <c r="AA12825" s="146"/>
      <c r="AB12825" s="148"/>
    </row>
    <row r="12826" spans="4:28" x14ac:dyDescent="0.2">
      <c r="D12826" s="144"/>
      <c r="G12826" s="147"/>
      <c r="X12826" s="146"/>
      <c r="Y12826" s="146"/>
      <c r="Z12826" s="199"/>
      <c r="AA12826" s="146"/>
      <c r="AB12826" s="148"/>
    </row>
    <row r="12827" spans="4:28" x14ac:dyDescent="0.2">
      <c r="D12827" s="144"/>
      <c r="G12827" s="147"/>
      <c r="X12827" s="146"/>
      <c r="Y12827" s="146"/>
      <c r="Z12827" s="199"/>
      <c r="AA12827" s="146"/>
      <c r="AB12827" s="148"/>
    </row>
    <row r="12828" spans="4:28" x14ac:dyDescent="0.2">
      <c r="D12828" s="144"/>
      <c r="G12828" s="147"/>
      <c r="X12828" s="146"/>
      <c r="Y12828" s="146"/>
      <c r="Z12828" s="199"/>
      <c r="AA12828" s="146"/>
      <c r="AB12828" s="148"/>
    </row>
    <row r="12829" spans="4:28" x14ac:dyDescent="0.2">
      <c r="D12829" s="144"/>
      <c r="G12829" s="147"/>
      <c r="X12829" s="146"/>
      <c r="Y12829" s="146"/>
      <c r="Z12829" s="199"/>
      <c r="AA12829" s="146"/>
      <c r="AB12829" s="148"/>
    </row>
    <row r="12830" spans="4:28" x14ac:dyDescent="0.2">
      <c r="D12830" s="144"/>
      <c r="G12830" s="147"/>
      <c r="X12830" s="146"/>
      <c r="Y12830" s="146"/>
      <c r="Z12830" s="199"/>
      <c r="AA12830" s="146"/>
      <c r="AB12830" s="148"/>
    </row>
    <row r="12831" spans="4:28" x14ac:dyDescent="0.2">
      <c r="D12831" s="144"/>
      <c r="G12831" s="147"/>
      <c r="X12831" s="146"/>
      <c r="Y12831" s="146"/>
      <c r="Z12831" s="199"/>
      <c r="AA12831" s="146"/>
      <c r="AB12831" s="148"/>
    </row>
    <row r="12832" spans="4:28" x14ac:dyDescent="0.2">
      <c r="D12832" s="144"/>
      <c r="G12832" s="147"/>
      <c r="X12832" s="146"/>
      <c r="Y12832" s="146"/>
      <c r="Z12832" s="199"/>
      <c r="AA12832" s="146"/>
      <c r="AB12832" s="148"/>
    </row>
    <row r="12833" spans="4:28" x14ac:dyDescent="0.2">
      <c r="D12833" s="144"/>
      <c r="G12833" s="147"/>
      <c r="X12833" s="146"/>
      <c r="Y12833" s="146"/>
      <c r="Z12833" s="199"/>
      <c r="AA12833" s="146"/>
      <c r="AB12833" s="148"/>
    </row>
    <row r="12834" spans="4:28" x14ac:dyDescent="0.2">
      <c r="D12834" s="144"/>
      <c r="G12834" s="147"/>
      <c r="X12834" s="146"/>
      <c r="Y12834" s="146"/>
      <c r="Z12834" s="199"/>
      <c r="AA12834" s="146"/>
      <c r="AB12834" s="148"/>
    </row>
    <row r="12835" spans="4:28" x14ac:dyDescent="0.2">
      <c r="D12835" s="144"/>
      <c r="G12835" s="147"/>
      <c r="X12835" s="146"/>
      <c r="Y12835" s="146"/>
      <c r="Z12835" s="199"/>
      <c r="AA12835" s="146"/>
      <c r="AB12835" s="148"/>
    </row>
    <row r="12836" spans="4:28" x14ac:dyDescent="0.2">
      <c r="D12836" s="144"/>
      <c r="G12836" s="147"/>
      <c r="X12836" s="146"/>
      <c r="Y12836" s="146"/>
      <c r="Z12836" s="199"/>
      <c r="AA12836" s="146"/>
      <c r="AB12836" s="148"/>
    </row>
    <row r="12837" spans="4:28" x14ac:dyDescent="0.2">
      <c r="D12837" s="144"/>
      <c r="G12837" s="147"/>
      <c r="X12837" s="146"/>
      <c r="Y12837" s="146"/>
      <c r="Z12837" s="199"/>
      <c r="AA12837" s="146"/>
      <c r="AB12837" s="148"/>
    </row>
    <row r="12838" spans="4:28" x14ac:dyDescent="0.2">
      <c r="D12838" s="144"/>
      <c r="G12838" s="147"/>
      <c r="X12838" s="146"/>
      <c r="Y12838" s="146"/>
      <c r="Z12838" s="199"/>
      <c r="AA12838" s="146"/>
      <c r="AB12838" s="148"/>
    </row>
    <row r="12839" spans="4:28" x14ac:dyDescent="0.2">
      <c r="D12839" s="144"/>
      <c r="G12839" s="147"/>
      <c r="X12839" s="146"/>
      <c r="Y12839" s="146"/>
      <c r="Z12839" s="199"/>
      <c r="AA12839" s="146"/>
      <c r="AB12839" s="148"/>
    </row>
    <row r="12840" spans="4:28" x14ac:dyDescent="0.2">
      <c r="D12840" s="144"/>
      <c r="G12840" s="147"/>
      <c r="X12840" s="146"/>
      <c r="Y12840" s="146"/>
      <c r="Z12840" s="199"/>
      <c r="AA12840" s="146"/>
      <c r="AB12840" s="148"/>
    </row>
    <row r="12841" spans="4:28" x14ac:dyDescent="0.2">
      <c r="D12841" s="144"/>
      <c r="G12841" s="147"/>
      <c r="X12841" s="146"/>
      <c r="Y12841" s="146"/>
      <c r="Z12841" s="199"/>
      <c r="AA12841" s="146"/>
      <c r="AB12841" s="148"/>
    </row>
    <row r="12842" spans="4:28" x14ac:dyDescent="0.2">
      <c r="D12842" s="144"/>
      <c r="G12842" s="147"/>
      <c r="X12842" s="146"/>
      <c r="Y12842" s="146"/>
      <c r="Z12842" s="199"/>
      <c r="AA12842" s="146"/>
      <c r="AB12842" s="148"/>
    </row>
    <row r="12843" spans="4:28" x14ac:dyDescent="0.2">
      <c r="D12843" s="144"/>
      <c r="G12843" s="147"/>
      <c r="X12843" s="146"/>
      <c r="Y12843" s="146"/>
      <c r="Z12843" s="199"/>
      <c r="AA12843" s="146"/>
      <c r="AB12843" s="148"/>
    </row>
    <row r="12844" spans="4:28" x14ac:dyDescent="0.2">
      <c r="D12844" s="144"/>
      <c r="G12844" s="147"/>
      <c r="X12844" s="146"/>
      <c r="Y12844" s="146"/>
      <c r="Z12844" s="199"/>
      <c r="AA12844" s="146"/>
      <c r="AB12844" s="148"/>
    </row>
    <row r="12845" spans="4:28" x14ac:dyDescent="0.2">
      <c r="D12845" s="144"/>
      <c r="G12845" s="147"/>
      <c r="X12845" s="146"/>
      <c r="Y12845" s="146"/>
      <c r="Z12845" s="199"/>
      <c r="AA12845" s="146"/>
      <c r="AB12845" s="148"/>
    </row>
    <row r="12846" spans="4:28" x14ac:dyDescent="0.2">
      <c r="D12846" s="144"/>
      <c r="G12846" s="147"/>
      <c r="X12846" s="146"/>
      <c r="Y12846" s="146"/>
      <c r="Z12846" s="199"/>
      <c r="AA12846" s="146"/>
      <c r="AB12846" s="148"/>
    </row>
    <row r="12847" spans="4:28" x14ac:dyDescent="0.2">
      <c r="D12847" s="144"/>
      <c r="G12847" s="147"/>
      <c r="X12847" s="146"/>
      <c r="Y12847" s="146"/>
      <c r="Z12847" s="199"/>
      <c r="AA12847" s="146"/>
      <c r="AB12847" s="148"/>
    </row>
    <row r="12848" spans="4:28" x14ac:dyDescent="0.2">
      <c r="D12848" s="144"/>
      <c r="G12848" s="147"/>
      <c r="X12848" s="146"/>
      <c r="Y12848" s="146"/>
      <c r="Z12848" s="199"/>
      <c r="AA12848" s="146"/>
      <c r="AB12848" s="148"/>
    </row>
    <row r="12849" spans="4:28" x14ac:dyDescent="0.2">
      <c r="D12849" s="144"/>
      <c r="G12849" s="147"/>
      <c r="X12849" s="146"/>
      <c r="Y12849" s="146"/>
      <c r="Z12849" s="199"/>
      <c r="AA12849" s="146"/>
      <c r="AB12849" s="148"/>
    </row>
    <row r="12850" spans="4:28" x14ac:dyDescent="0.2">
      <c r="D12850" s="144"/>
      <c r="G12850" s="147"/>
      <c r="X12850" s="146"/>
      <c r="Y12850" s="146"/>
      <c r="Z12850" s="199"/>
      <c r="AA12850" s="146"/>
      <c r="AB12850" s="148"/>
    </row>
    <row r="12851" spans="4:28" x14ac:dyDescent="0.2">
      <c r="D12851" s="144"/>
      <c r="G12851" s="147"/>
      <c r="X12851" s="146"/>
      <c r="Y12851" s="146"/>
      <c r="Z12851" s="199"/>
      <c r="AA12851" s="146"/>
      <c r="AB12851" s="148"/>
    </row>
    <row r="12852" spans="4:28" x14ac:dyDescent="0.2">
      <c r="D12852" s="144"/>
      <c r="G12852" s="147"/>
      <c r="X12852" s="146"/>
      <c r="Y12852" s="146"/>
      <c r="Z12852" s="199"/>
      <c r="AA12852" s="146"/>
      <c r="AB12852" s="148"/>
    </row>
    <row r="12853" spans="4:28" x14ac:dyDescent="0.2">
      <c r="D12853" s="144"/>
      <c r="G12853" s="147"/>
      <c r="X12853" s="146"/>
      <c r="Y12853" s="146"/>
      <c r="Z12853" s="199"/>
      <c r="AA12853" s="146"/>
      <c r="AB12853" s="148"/>
    </row>
    <row r="12854" spans="4:28" x14ac:dyDescent="0.2">
      <c r="D12854" s="144"/>
      <c r="G12854" s="147"/>
      <c r="X12854" s="146"/>
      <c r="Y12854" s="146"/>
      <c r="Z12854" s="199"/>
      <c r="AA12854" s="146"/>
      <c r="AB12854" s="148"/>
    </row>
    <row r="12855" spans="4:28" x14ac:dyDescent="0.2">
      <c r="D12855" s="144"/>
      <c r="G12855" s="147"/>
      <c r="X12855" s="146"/>
      <c r="Y12855" s="146"/>
      <c r="Z12855" s="199"/>
      <c r="AA12855" s="146"/>
      <c r="AB12855" s="148"/>
    </row>
    <row r="12856" spans="4:28" x14ac:dyDescent="0.2">
      <c r="D12856" s="144"/>
      <c r="G12856" s="147"/>
      <c r="X12856" s="146"/>
      <c r="Y12856" s="146"/>
      <c r="Z12856" s="199"/>
      <c r="AA12856" s="146"/>
      <c r="AB12856" s="148"/>
    </row>
    <row r="12857" spans="4:28" x14ac:dyDescent="0.2">
      <c r="D12857" s="144"/>
      <c r="G12857" s="147"/>
      <c r="X12857" s="146"/>
      <c r="Y12857" s="146"/>
      <c r="Z12857" s="199"/>
      <c r="AA12857" s="146"/>
      <c r="AB12857" s="148"/>
    </row>
    <row r="12858" spans="4:28" x14ac:dyDescent="0.2">
      <c r="D12858" s="144"/>
      <c r="G12858" s="147"/>
      <c r="X12858" s="146"/>
      <c r="Y12858" s="146"/>
      <c r="Z12858" s="199"/>
      <c r="AA12858" s="146"/>
      <c r="AB12858" s="148"/>
    </row>
    <row r="12859" spans="4:28" x14ac:dyDescent="0.2">
      <c r="D12859" s="144"/>
      <c r="G12859" s="147"/>
      <c r="X12859" s="146"/>
      <c r="Y12859" s="146"/>
      <c r="Z12859" s="199"/>
      <c r="AA12859" s="146"/>
      <c r="AB12859" s="148"/>
    </row>
    <row r="12860" spans="4:28" x14ac:dyDescent="0.2">
      <c r="D12860" s="144"/>
      <c r="G12860" s="147"/>
      <c r="X12860" s="146"/>
      <c r="Y12860" s="146"/>
      <c r="Z12860" s="199"/>
      <c r="AA12860" s="146"/>
      <c r="AB12860" s="148"/>
    </row>
    <row r="12861" spans="4:28" x14ac:dyDescent="0.2">
      <c r="D12861" s="144"/>
      <c r="G12861" s="147"/>
      <c r="X12861" s="146"/>
      <c r="Y12861" s="146"/>
      <c r="Z12861" s="199"/>
      <c r="AA12861" s="146"/>
      <c r="AB12861" s="148"/>
    </row>
    <row r="12862" spans="4:28" x14ac:dyDescent="0.2">
      <c r="D12862" s="144"/>
      <c r="G12862" s="147"/>
      <c r="X12862" s="146"/>
      <c r="Y12862" s="146"/>
      <c r="Z12862" s="199"/>
      <c r="AA12862" s="146"/>
      <c r="AB12862" s="148"/>
    </row>
    <row r="12863" spans="4:28" x14ac:dyDescent="0.2">
      <c r="D12863" s="144"/>
      <c r="G12863" s="147"/>
      <c r="X12863" s="146"/>
      <c r="Y12863" s="146"/>
      <c r="Z12863" s="199"/>
      <c r="AA12863" s="146"/>
      <c r="AB12863" s="148"/>
    </row>
    <row r="12864" spans="4:28" x14ac:dyDescent="0.2">
      <c r="D12864" s="144"/>
      <c r="G12864" s="147"/>
      <c r="X12864" s="146"/>
      <c r="Y12864" s="146"/>
      <c r="Z12864" s="199"/>
      <c r="AA12864" s="146"/>
      <c r="AB12864" s="148"/>
    </row>
    <row r="12865" spans="4:28" x14ac:dyDescent="0.2">
      <c r="D12865" s="144"/>
      <c r="G12865" s="147"/>
      <c r="X12865" s="146"/>
      <c r="Y12865" s="146"/>
      <c r="Z12865" s="199"/>
      <c r="AA12865" s="146"/>
      <c r="AB12865" s="148"/>
    </row>
    <row r="12866" spans="4:28" x14ac:dyDescent="0.2">
      <c r="D12866" s="144"/>
      <c r="G12866" s="147"/>
      <c r="X12866" s="146"/>
      <c r="Y12866" s="146"/>
      <c r="Z12866" s="199"/>
      <c r="AA12866" s="146"/>
      <c r="AB12866" s="148"/>
    </row>
    <row r="12867" spans="4:28" x14ac:dyDescent="0.2">
      <c r="D12867" s="144"/>
      <c r="G12867" s="147"/>
      <c r="X12867" s="146"/>
      <c r="Y12867" s="146"/>
      <c r="Z12867" s="199"/>
      <c r="AA12867" s="146"/>
      <c r="AB12867" s="148"/>
    </row>
    <row r="12868" spans="4:28" x14ac:dyDescent="0.2">
      <c r="D12868" s="144"/>
      <c r="G12868" s="147"/>
      <c r="X12868" s="146"/>
      <c r="Y12868" s="146"/>
      <c r="Z12868" s="199"/>
      <c r="AA12868" s="146"/>
      <c r="AB12868" s="148"/>
    </row>
    <row r="12869" spans="4:28" x14ac:dyDescent="0.2">
      <c r="D12869" s="144"/>
      <c r="G12869" s="147"/>
      <c r="X12869" s="146"/>
      <c r="Y12869" s="146"/>
      <c r="Z12869" s="199"/>
      <c r="AA12869" s="146"/>
      <c r="AB12869" s="148"/>
    </row>
    <row r="12870" spans="4:28" x14ac:dyDescent="0.2">
      <c r="D12870" s="144"/>
      <c r="G12870" s="147"/>
      <c r="X12870" s="146"/>
      <c r="Y12870" s="146"/>
      <c r="Z12870" s="199"/>
      <c r="AA12870" s="146"/>
      <c r="AB12870" s="148"/>
    </row>
    <row r="12871" spans="4:28" x14ac:dyDescent="0.2">
      <c r="D12871" s="144"/>
      <c r="G12871" s="147"/>
      <c r="X12871" s="146"/>
      <c r="Y12871" s="146"/>
      <c r="Z12871" s="199"/>
      <c r="AA12871" s="146"/>
      <c r="AB12871" s="148"/>
    </row>
    <row r="12872" spans="4:28" x14ac:dyDescent="0.2">
      <c r="D12872" s="144"/>
      <c r="G12872" s="147"/>
      <c r="X12872" s="146"/>
      <c r="Y12872" s="146"/>
      <c r="Z12872" s="199"/>
      <c r="AA12872" s="146"/>
      <c r="AB12872" s="148"/>
    </row>
    <row r="12873" spans="4:28" x14ac:dyDescent="0.2">
      <c r="D12873" s="144"/>
      <c r="G12873" s="147"/>
      <c r="X12873" s="146"/>
      <c r="Y12873" s="146"/>
      <c r="Z12873" s="199"/>
      <c r="AA12873" s="146"/>
      <c r="AB12873" s="148"/>
    </row>
    <row r="12874" spans="4:28" x14ac:dyDescent="0.2">
      <c r="D12874" s="144"/>
      <c r="G12874" s="147"/>
      <c r="X12874" s="146"/>
      <c r="Y12874" s="146"/>
      <c r="Z12874" s="199"/>
      <c r="AA12874" s="146"/>
      <c r="AB12874" s="148"/>
    </row>
    <row r="12875" spans="4:28" x14ac:dyDescent="0.2">
      <c r="D12875" s="144"/>
      <c r="G12875" s="147"/>
      <c r="X12875" s="146"/>
      <c r="Y12875" s="146"/>
      <c r="Z12875" s="199"/>
      <c r="AA12875" s="146"/>
      <c r="AB12875" s="148"/>
    </row>
    <row r="12876" spans="4:28" x14ac:dyDescent="0.2">
      <c r="D12876" s="144"/>
      <c r="G12876" s="147"/>
      <c r="X12876" s="146"/>
      <c r="Y12876" s="146"/>
      <c r="Z12876" s="199"/>
      <c r="AA12876" s="146"/>
      <c r="AB12876" s="148"/>
    </row>
    <row r="12877" spans="4:28" x14ac:dyDescent="0.2">
      <c r="D12877" s="144"/>
      <c r="G12877" s="147"/>
      <c r="X12877" s="146"/>
      <c r="Y12877" s="146"/>
      <c r="Z12877" s="199"/>
      <c r="AA12877" s="146"/>
      <c r="AB12877" s="148"/>
    </row>
    <row r="12878" spans="4:28" x14ac:dyDescent="0.2">
      <c r="D12878" s="144"/>
      <c r="G12878" s="147"/>
      <c r="X12878" s="146"/>
      <c r="Y12878" s="146"/>
      <c r="Z12878" s="199"/>
      <c r="AA12878" s="146"/>
      <c r="AB12878" s="148"/>
    </row>
    <row r="12879" spans="4:28" x14ac:dyDescent="0.2">
      <c r="D12879" s="144"/>
      <c r="G12879" s="147"/>
      <c r="X12879" s="146"/>
      <c r="Y12879" s="146"/>
      <c r="Z12879" s="199"/>
      <c r="AA12879" s="146"/>
      <c r="AB12879" s="148"/>
    </row>
    <row r="12880" spans="4:28" x14ac:dyDescent="0.2">
      <c r="D12880" s="144"/>
      <c r="G12880" s="147"/>
      <c r="X12880" s="146"/>
      <c r="Y12880" s="146"/>
      <c r="Z12880" s="199"/>
      <c r="AA12880" s="146"/>
      <c r="AB12880" s="148"/>
    </row>
    <row r="12881" spans="4:28" x14ac:dyDescent="0.2">
      <c r="D12881" s="144"/>
      <c r="G12881" s="147"/>
      <c r="X12881" s="146"/>
      <c r="Y12881" s="146"/>
      <c r="Z12881" s="199"/>
      <c r="AA12881" s="146"/>
      <c r="AB12881" s="148"/>
    </row>
    <row r="12882" spans="4:28" x14ac:dyDescent="0.2">
      <c r="D12882" s="144"/>
      <c r="G12882" s="147"/>
      <c r="X12882" s="146"/>
      <c r="Y12882" s="146"/>
      <c r="Z12882" s="199"/>
      <c r="AA12882" s="146"/>
      <c r="AB12882" s="148"/>
    </row>
    <row r="12883" spans="4:28" x14ac:dyDescent="0.2">
      <c r="D12883" s="144"/>
      <c r="G12883" s="147"/>
      <c r="X12883" s="146"/>
      <c r="Y12883" s="146"/>
      <c r="Z12883" s="199"/>
      <c r="AA12883" s="146"/>
      <c r="AB12883" s="148"/>
    </row>
    <row r="12884" spans="4:28" x14ac:dyDescent="0.2">
      <c r="D12884" s="144"/>
      <c r="G12884" s="147"/>
      <c r="X12884" s="146"/>
      <c r="Y12884" s="146"/>
      <c r="Z12884" s="199"/>
      <c r="AA12884" s="146"/>
      <c r="AB12884" s="148"/>
    </row>
    <row r="12885" spans="4:28" x14ac:dyDescent="0.2">
      <c r="D12885" s="144"/>
      <c r="G12885" s="147"/>
      <c r="X12885" s="146"/>
      <c r="Y12885" s="146"/>
      <c r="Z12885" s="199"/>
      <c r="AA12885" s="146"/>
      <c r="AB12885" s="148"/>
    </row>
    <row r="12886" spans="4:28" x14ac:dyDescent="0.2">
      <c r="D12886" s="144"/>
      <c r="G12886" s="147"/>
      <c r="X12886" s="146"/>
      <c r="Y12886" s="146"/>
      <c r="Z12886" s="199"/>
      <c r="AA12886" s="146"/>
      <c r="AB12886" s="148"/>
    </row>
    <row r="12887" spans="4:28" x14ac:dyDescent="0.2">
      <c r="D12887" s="144"/>
      <c r="G12887" s="147"/>
      <c r="X12887" s="146"/>
      <c r="Y12887" s="146"/>
      <c r="Z12887" s="199"/>
      <c r="AA12887" s="146"/>
      <c r="AB12887" s="148"/>
    </row>
    <row r="12888" spans="4:28" x14ac:dyDescent="0.2">
      <c r="D12888" s="144"/>
      <c r="G12888" s="147"/>
      <c r="X12888" s="146"/>
      <c r="Y12888" s="146"/>
      <c r="Z12888" s="199"/>
      <c r="AA12888" s="146"/>
      <c r="AB12888" s="148"/>
    </row>
    <row r="12889" spans="4:28" x14ac:dyDescent="0.2">
      <c r="D12889" s="144"/>
      <c r="G12889" s="147"/>
      <c r="X12889" s="146"/>
      <c r="Y12889" s="146"/>
      <c r="Z12889" s="199"/>
      <c r="AA12889" s="146"/>
      <c r="AB12889" s="148"/>
    </row>
    <row r="12890" spans="4:28" x14ac:dyDescent="0.2">
      <c r="D12890" s="144"/>
      <c r="G12890" s="147"/>
      <c r="X12890" s="146"/>
      <c r="Y12890" s="146"/>
      <c r="Z12890" s="199"/>
      <c r="AA12890" s="146"/>
      <c r="AB12890" s="148"/>
    </row>
    <row r="12891" spans="4:28" x14ac:dyDescent="0.2">
      <c r="D12891" s="144"/>
      <c r="G12891" s="147"/>
      <c r="X12891" s="146"/>
      <c r="Y12891" s="146"/>
      <c r="Z12891" s="199"/>
      <c r="AA12891" s="146"/>
      <c r="AB12891" s="148"/>
    </row>
    <row r="12892" spans="4:28" x14ac:dyDescent="0.2">
      <c r="D12892" s="144"/>
      <c r="G12892" s="147"/>
      <c r="X12892" s="146"/>
      <c r="Y12892" s="146"/>
      <c r="Z12892" s="199"/>
      <c r="AA12892" s="146"/>
      <c r="AB12892" s="148"/>
    </row>
    <row r="12893" spans="4:28" x14ac:dyDescent="0.2">
      <c r="D12893" s="144"/>
      <c r="G12893" s="147"/>
      <c r="X12893" s="146"/>
      <c r="Y12893" s="146"/>
      <c r="Z12893" s="199"/>
      <c r="AA12893" s="146"/>
      <c r="AB12893" s="148"/>
    </row>
    <row r="12894" spans="4:28" x14ac:dyDescent="0.2">
      <c r="D12894" s="144"/>
      <c r="G12894" s="147"/>
      <c r="X12894" s="146"/>
      <c r="Y12894" s="146"/>
      <c r="Z12894" s="199"/>
      <c r="AA12894" s="146"/>
      <c r="AB12894" s="148"/>
    </row>
    <row r="12895" spans="4:28" x14ac:dyDescent="0.2">
      <c r="D12895" s="144"/>
      <c r="G12895" s="147"/>
      <c r="X12895" s="146"/>
      <c r="Y12895" s="146"/>
      <c r="Z12895" s="199"/>
      <c r="AA12895" s="146"/>
      <c r="AB12895" s="148"/>
    </row>
    <row r="12896" spans="4:28" x14ac:dyDescent="0.2">
      <c r="D12896" s="144"/>
      <c r="G12896" s="147"/>
      <c r="X12896" s="146"/>
      <c r="Y12896" s="146"/>
      <c r="Z12896" s="199"/>
      <c r="AA12896" s="146"/>
      <c r="AB12896" s="148"/>
    </row>
    <row r="12897" spans="4:28" x14ac:dyDescent="0.2">
      <c r="D12897" s="144"/>
      <c r="G12897" s="147"/>
      <c r="X12897" s="146"/>
      <c r="Y12897" s="146"/>
      <c r="Z12897" s="199"/>
      <c r="AA12897" s="146"/>
      <c r="AB12897" s="148"/>
    </row>
    <row r="12898" spans="4:28" x14ac:dyDescent="0.2">
      <c r="D12898" s="144"/>
      <c r="G12898" s="147"/>
      <c r="X12898" s="146"/>
      <c r="Y12898" s="146"/>
      <c r="Z12898" s="199"/>
      <c r="AA12898" s="146"/>
      <c r="AB12898" s="148"/>
    </row>
    <row r="12899" spans="4:28" x14ac:dyDescent="0.2">
      <c r="D12899" s="144"/>
      <c r="G12899" s="147"/>
      <c r="X12899" s="146"/>
      <c r="Y12899" s="146"/>
      <c r="Z12899" s="199"/>
      <c r="AA12899" s="146"/>
      <c r="AB12899" s="148"/>
    </row>
    <row r="12900" spans="4:28" x14ac:dyDescent="0.2">
      <c r="D12900" s="144"/>
      <c r="G12900" s="147"/>
      <c r="X12900" s="146"/>
      <c r="Y12900" s="146"/>
      <c r="Z12900" s="199"/>
      <c r="AA12900" s="146"/>
      <c r="AB12900" s="148"/>
    </row>
    <row r="12901" spans="4:28" x14ac:dyDescent="0.2">
      <c r="D12901" s="144"/>
      <c r="G12901" s="147"/>
      <c r="X12901" s="146"/>
      <c r="Y12901" s="146"/>
      <c r="Z12901" s="199"/>
      <c r="AA12901" s="146"/>
      <c r="AB12901" s="148"/>
    </row>
    <row r="12902" spans="4:28" x14ac:dyDescent="0.2">
      <c r="D12902" s="144"/>
      <c r="G12902" s="147"/>
      <c r="X12902" s="146"/>
      <c r="Y12902" s="146"/>
      <c r="Z12902" s="199"/>
      <c r="AA12902" s="146"/>
      <c r="AB12902" s="148"/>
    </row>
    <row r="12903" spans="4:28" x14ac:dyDescent="0.2">
      <c r="D12903" s="144"/>
      <c r="G12903" s="147"/>
      <c r="X12903" s="146"/>
      <c r="Y12903" s="146"/>
      <c r="Z12903" s="199"/>
      <c r="AA12903" s="146"/>
      <c r="AB12903" s="148"/>
    </row>
    <row r="12904" spans="4:28" x14ac:dyDescent="0.2">
      <c r="D12904" s="144"/>
      <c r="G12904" s="147"/>
      <c r="X12904" s="146"/>
      <c r="Y12904" s="146"/>
      <c r="Z12904" s="199"/>
      <c r="AA12904" s="146"/>
      <c r="AB12904" s="148"/>
    </row>
    <row r="12905" spans="4:28" x14ac:dyDescent="0.2">
      <c r="D12905" s="144"/>
      <c r="G12905" s="147"/>
      <c r="X12905" s="146"/>
      <c r="Y12905" s="146"/>
      <c r="Z12905" s="199"/>
      <c r="AA12905" s="146"/>
      <c r="AB12905" s="148"/>
    </row>
    <row r="12906" spans="4:28" x14ac:dyDescent="0.2">
      <c r="D12906" s="144"/>
      <c r="G12906" s="147"/>
      <c r="X12906" s="146"/>
      <c r="Y12906" s="146"/>
      <c r="Z12906" s="199"/>
      <c r="AA12906" s="146"/>
      <c r="AB12906" s="148"/>
    </row>
    <row r="12907" spans="4:28" x14ac:dyDescent="0.2">
      <c r="D12907" s="144"/>
      <c r="G12907" s="147"/>
      <c r="X12907" s="146"/>
      <c r="Y12907" s="146"/>
      <c r="Z12907" s="199"/>
      <c r="AA12907" s="146"/>
      <c r="AB12907" s="148"/>
    </row>
    <row r="12908" spans="4:28" x14ac:dyDescent="0.2">
      <c r="D12908" s="144"/>
      <c r="G12908" s="147"/>
      <c r="X12908" s="146"/>
      <c r="Y12908" s="146"/>
      <c r="Z12908" s="199"/>
      <c r="AA12908" s="146"/>
      <c r="AB12908" s="148"/>
    </row>
    <row r="12909" spans="4:28" x14ac:dyDescent="0.2">
      <c r="D12909" s="144"/>
      <c r="G12909" s="147"/>
      <c r="X12909" s="146"/>
      <c r="Y12909" s="146"/>
      <c r="Z12909" s="199"/>
      <c r="AA12909" s="146"/>
      <c r="AB12909" s="148"/>
    </row>
    <row r="12910" spans="4:28" x14ac:dyDescent="0.2">
      <c r="D12910" s="144"/>
      <c r="G12910" s="147"/>
      <c r="X12910" s="146"/>
      <c r="Y12910" s="146"/>
      <c r="Z12910" s="199"/>
      <c r="AA12910" s="146"/>
      <c r="AB12910" s="148"/>
    </row>
    <row r="12911" spans="4:28" x14ac:dyDescent="0.2">
      <c r="D12911" s="144"/>
      <c r="G12911" s="147"/>
      <c r="X12911" s="146"/>
      <c r="Y12911" s="146"/>
      <c r="Z12911" s="199"/>
      <c r="AA12911" s="146"/>
      <c r="AB12911" s="148"/>
    </row>
    <row r="12912" spans="4:28" x14ac:dyDescent="0.2">
      <c r="D12912" s="144"/>
      <c r="G12912" s="147"/>
      <c r="X12912" s="146"/>
      <c r="Y12912" s="146"/>
      <c r="Z12912" s="199"/>
      <c r="AA12912" s="146"/>
      <c r="AB12912" s="148"/>
    </row>
    <row r="12913" spans="4:28" x14ac:dyDescent="0.2">
      <c r="D12913" s="144"/>
      <c r="G12913" s="147"/>
      <c r="X12913" s="146"/>
      <c r="Y12913" s="146"/>
      <c r="Z12913" s="199"/>
      <c r="AA12913" s="146"/>
      <c r="AB12913" s="148"/>
    </row>
    <row r="12914" spans="4:28" x14ac:dyDescent="0.2">
      <c r="D12914" s="144"/>
      <c r="G12914" s="147"/>
      <c r="X12914" s="146"/>
      <c r="Y12914" s="146"/>
      <c r="Z12914" s="199"/>
      <c r="AA12914" s="146"/>
      <c r="AB12914" s="148"/>
    </row>
    <row r="12915" spans="4:28" x14ac:dyDescent="0.2">
      <c r="D12915" s="144"/>
      <c r="G12915" s="147"/>
      <c r="X12915" s="146"/>
      <c r="Y12915" s="146"/>
      <c r="Z12915" s="199"/>
      <c r="AA12915" s="146"/>
      <c r="AB12915" s="148"/>
    </row>
    <row r="12916" spans="4:28" x14ac:dyDescent="0.2">
      <c r="D12916" s="144"/>
      <c r="G12916" s="147"/>
      <c r="X12916" s="146"/>
      <c r="Y12916" s="146"/>
      <c r="Z12916" s="199"/>
      <c r="AA12916" s="146"/>
      <c r="AB12916" s="148"/>
    </row>
    <row r="12917" spans="4:28" x14ac:dyDescent="0.2">
      <c r="D12917" s="144"/>
      <c r="G12917" s="147"/>
      <c r="X12917" s="146"/>
      <c r="Y12917" s="146"/>
      <c r="Z12917" s="199"/>
      <c r="AA12917" s="146"/>
      <c r="AB12917" s="148"/>
    </row>
    <row r="12918" spans="4:28" x14ac:dyDescent="0.2">
      <c r="D12918" s="144"/>
      <c r="G12918" s="147"/>
      <c r="X12918" s="146"/>
      <c r="Y12918" s="146"/>
      <c r="Z12918" s="199"/>
      <c r="AA12918" s="146"/>
      <c r="AB12918" s="148"/>
    </row>
    <row r="12919" spans="4:28" x14ac:dyDescent="0.2">
      <c r="D12919" s="144"/>
      <c r="G12919" s="147"/>
      <c r="X12919" s="146"/>
      <c r="Y12919" s="146"/>
      <c r="Z12919" s="199"/>
      <c r="AA12919" s="146"/>
      <c r="AB12919" s="148"/>
    </row>
    <row r="12920" spans="4:28" x14ac:dyDescent="0.2">
      <c r="D12920" s="144"/>
      <c r="G12920" s="147"/>
      <c r="X12920" s="146"/>
      <c r="Y12920" s="146"/>
      <c r="Z12920" s="199"/>
      <c r="AA12920" s="146"/>
      <c r="AB12920" s="148"/>
    </row>
    <row r="12921" spans="4:28" x14ac:dyDescent="0.2">
      <c r="D12921" s="144"/>
      <c r="G12921" s="147"/>
      <c r="X12921" s="146"/>
      <c r="Y12921" s="146"/>
      <c r="Z12921" s="199"/>
      <c r="AA12921" s="146"/>
      <c r="AB12921" s="148"/>
    </row>
    <row r="12922" spans="4:28" x14ac:dyDescent="0.2">
      <c r="D12922" s="144"/>
      <c r="G12922" s="147"/>
      <c r="X12922" s="146"/>
      <c r="Y12922" s="146"/>
      <c r="Z12922" s="199"/>
      <c r="AA12922" s="146"/>
      <c r="AB12922" s="148"/>
    </row>
    <row r="12923" spans="4:28" x14ac:dyDescent="0.2">
      <c r="D12923" s="144"/>
      <c r="G12923" s="147"/>
      <c r="X12923" s="146"/>
      <c r="Y12923" s="146"/>
      <c r="Z12923" s="199"/>
      <c r="AA12923" s="146"/>
      <c r="AB12923" s="148"/>
    </row>
    <row r="12924" spans="4:28" x14ac:dyDescent="0.2">
      <c r="D12924" s="144"/>
      <c r="G12924" s="147"/>
      <c r="X12924" s="146"/>
      <c r="Y12924" s="146"/>
      <c r="Z12924" s="199"/>
      <c r="AA12924" s="146"/>
      <c r="AB12924" s="148"/>
    </row>
    <row r="12925" spans="4:28" x14ac:dyDescent="0.2">
      <c r="D12925" s="144"/>
      <c r="G12925" s="147"/>
      <c r="X12925" s="146"/>
      <c r="Y12925" s="146"/>
      <c r="Z12925" s="199"/>
      <c r="AA12925" s="146"/>
      <c r="AB12925" s="148"/>
    </row>
    <row r="12926" spans="4:28" x14ac:dyDescent="0.2">
      <c r="D12926" s="144"/>
      <c r="G12926" s="147"/>
      <c r="X12926" s="146"/>
      <c r="Y12926" s="146"/>
      <c r="Z12926" s="199"/>
      <c r="AA12926" s="146"/>
      <c r="AB12926" s="148"/>
    </row>
    <row r="12927" spans="4:28" x14ac:dyDescent="0.2">
      <c r="D12927" s="144"/>
      <c r="G12927" s="147"/>
      <c r="X12927" s="146"/>
      <c r="Y12927" s="146"/>
      <c r="Z12927" s="199"/>
      <c r="AA12927" s="146"/>
      <c r="AB12927" s="148"/>
    </row>
    <row r="12928" spans="4:28" x14ac:dyDescent="0.2">
      <c r="D12928" s="144"/>
      <c r="G12928" s="147"/>
      <c r="X12928" s="146"/>
      <c r="Y12928" s="146"/>
      <c r="Z12928" s="199"/>
      <c r="AA12928" s="146"/>
      <c r="AB12928" s="148"/>
    </row>
    <row r="12929" spans="4:28" x14ac:dyDescent="0.2">
      <c r="D12929" s="144"/>
      <c r="G12929" s="147"/>
      <c r="X12929" s="146"/>
      <c r="Y12929" s="146"/>
      <c r="Z12929" s="199"/>
      <c r="AA12929" s="146"/>
      <c r="AB12929" s="148"/>
    </row>
    <row r="12930" spans="4:28" x14ac:dyDescent="0.2">
      <c r="D12930" s="144"/>
      <c r="G12930" s="147"/>
      <c r="X12930" s="146"/>
      <c r="Y12930" s="146"/>
      <c r="Z12930" s="199"/>
      <c r="AA12930" s="146"/>
      <c r="AB12930" s="148"/>
    </row>
    <row r="12931" spans="4:28" x14ac:dyDescent="0.2">
      <c r="D12931" s="144"/>
      <c r="G12931" s="147"/>
      <c r="X12931" s="146"/>
      <c r="Y12931" s="146"/>
      <c r="Z12931" s="199"/>
      <c r="AA12931" s="146"/>
      <c r="AB12931" s="148"/>
    </row>
    <row r="12932" spans="4:28" x14ac:dyDescent="0.2">
      <c r="D12932" s="144"/>
      <c r="G12932" s="147"/>
      <c r="X12932" s="146"/>
      <c r="Y12932" s="146"/>
      <c r="Z12932" s="199"/>
      <c r="AA12932" s="146"/>
      <c r="AB12932" s="148"/>
    </row>
    <row r="12933" spans="4:28" x14ac:dyDescent="0.2">
      <c r="D12933" s="144"/>
      <c r="G12933" s="147"/>
      <c r="X12933" s="146"/>
      <c r="Y12933" s="146"/>
      <c r="Z12933" s="199"/>
      <c r="AA12933" s="146"/>
      <c r="AB12933" s="148"/>
    </row>
    <row r="12934" spans="4:28" x14ac:dyDescent="0.2">
      <c r="D12934" s="144"/>
      <c r="G12934" s="147"/>
      <c r="X12934" s="146"/>
      <c r="Y12934" s="146"/>
      <c r="Z12934" s="199"/>
      <c r="AA12934" s="146"/>
      <c r="AB12934" s="148"/>
    </row>
    <row r="12935" spans="4:28" x14ac:dyDescent="0.2">
      <c r="D12935" s="144"/>
      <c r="G12935" s="147"/>
      <c r="X12935" s="146"/>
      <c r="Y12935" s="146"/>
      <c r="Z12935" s="199"/>
      <c r="AA12935" s="146"/>
      <c r="AB12935" s="148"/>
    </row>
    <row r="12936" spans="4:28" x14ac:dyDescent="0.2">
      <c r="D12936" s="144"/>
      <c r="G12936" s="147"/>
      <c r="X12936" s="146"/>
      <c r="Y12936" s="146"/>
      <c r="Z12936" s="199"/>
      <c r="AA12936" s="146"/>
      <c r="AB12936" s="148"/>
    </row>
    <row r="12937" spans="4:28" x14ac:dyDescent="0.2">
      <c r="D12937" s="144"/>
      <c r="G12937" s="147"/>
      <c r="X12937" s="146"/>
      <c r="Y12937" s="146"/>
      <c r="Z12937" s="199"/>
      <c r="AA12937" s="146"/>
      <c r="AB12937" s="148"/>
    </row>
    <row r="12938" spans="4:28" x14ac:dyDescent="0.2">
      <c r="D12938" s="144"/>
      <c r="G12938" s="147"/>
      <c r="X12938" s="146"/>
      <c r="Y12938" s="146"/>
      <c r="Z12938" s="199"/>
      <c r="AA12938" s="146"/>
      <c r="AB12938" s="148"/>
    </row>
    <row r="12939" spans="4:28" x14ac:dyDescent="0.2">
      <c r="D12939" s="144"/>
      <c r="G12939" s="147"/>
      <c r="X12939" s="146"/>
      <c r="Y12939" s="146"/>
      <c r="Z12939" s="199"/>
      <c r="AA12939" s="146"/>
      <c r="AB12939" s="148"/>
    </row>
    <row r="12940" spans="4:28" x14ac:dyDescent="0.2">
      <c r="D12940" s="144"/>
      <c r="G12940" s="147"/>
      <c r="X12940" s="146"/>
      <c r="Y12940" s="146"/>
      <c r="Z12940" s="199"/>
      <c r="AA12940" s="146"/>
      <c r="AB12940" s="148"/>
    </row>
    <row r="12941" spans="4:28" x14ac:dyDescent="0.2">
      <c r="D12941" s="144"/>
      <c r="G12941" s="147"/>
      <c r="X12941" s="146"/>
      <c r="Y12941" s="146"/>
      <c r="Z12941" s="199"/>
      <c r="AA12941" s="146"/>
      <c r="AB12941" s="148"/>
    </row>
    <row r="12942" spans="4:28" x14ac:dyDescent="0.2">
      <c r="D12942" s="144"/>
      <c r="G12942" s="147"/>
      <c r="X12942" s="146"/>
      <c r="Y12942" s="146"/>
      <c r="Z12942" s="199"/>
      <c r="AA12942" s="146"/>
      <c r="AB12942" s="148"/>
    </row>
    <row r="12943" spans="4:28" x14ac:dyDescent="0.2">
      <c r="D12943" s="144"/>
      <c r="G12943" s="147"/>
      <c r="X12943" s="146"/>
      <c r="Y12943" s="146"/>
      <c r="Z12943" s="199"/>
      <c r="AA12943" s="146"/>
      <c r="AB12943" s="148"/>
    </row>
    <row r="12944" spans="4:28" x14ac:dyDescent="0.2">
      <c r="D12944" s="144"/>
      <c r="G12944" s="147"/>
      <c r="X12944" s="146"/>
      <c r="Y12944" s="146"/>
      <c r="Z12944" s="199"/>
      <c r="AA12944" s="146"/>
      <c r="AB12944" s="148"/>
    </row>
    <row r="12945" spans="4:28" x14ac:dyDescent="0.2">
      <c r="D12945" s="144"/>
      <c r="G12945" s="147"/>
      <c r="X12945" s="146"/>
      <c r="Y12945" s="146"/>
      <c r="Z12945" s="199"/>
      <c r="AA12945" s="146"/>
      <c r="AB12945" s="148"/>
    </row>
    <row r="12946" spans="4:28" x14ac:dyDescent="0.2">
      <c r="D12946" s="144"/>
      <c r="G12946" s="147"/>
      <c r="X12946" s="146"/>
      <c r="Y12946" s="146"/>
      <c r="Z12946" s="199"/>
      <c r="AA12946" s="146"/>
      <c r="AB12946" s="148"/>
    </row>
    <row r="12947" spans="4:28" x14ac:dyDescent="0.2">
      <c r="D12947" s="144"/>
      <c r="G12947" s="147"/>
      <c r="X12947" s="146"/>
      <c r="Y12947" s="146"/>
      <c r="Z12947" s="199"/>
      <c r="AA12947" s="146"/>
      <c r="AB12947" s="148"/>
    </row>
    <row r="12948" spans="4:28" x14ac:dyDescent="0.2">
      <c r="D12948" s="144"/>
      <c r="G12948" s="147"/>
      <c r="X12948" s="146"/>
      <c r="Y12948" s="146"/>
      <c r="Z12948" s="199"/>
      <c r="AA12948" s="146"/>
      <c r="AB12948" s="148"/>
    </row>
    <row r="12949" spans="4:28" x14ac:dyDescent="0.2">
      <c r="D12949" s="144"/>
      <c r="G12949" s="147"/>
      <c r="X12949" s="146"/>
      <c r="Y12949" s="146"/>
      <c r="Z12949" s="199"/>
      <c r="AA12949" s="146"/>
      <c r="AB12949" s="148"/>
    </row>
    <row r="12950" spans="4:28" x14ac:dyDescent="0.2">
      <c r="D12950" s="144"/>
      <c r="G12950" s="147"/>
      <c r="X12950" s="146"/>
      <c r="Y12950" s="146"/>
      <c r="Z12950" s="199"/>
      <c r="AA12950" s="146"/>
      <c r="AB12950" s="148"/>
    </row>
    <row r="12951" spans="4:28" x14ac:dyDescent="0.2">
      <c r="D12951" s="144"/>
      <c r="G12951" s="147"/>
      <c r="X12951" s="146"/>
      <c r="Y12951" s="146"/>
      <c r="Z12951" s="199"/>
      <c r="AA12951" s="146"/>
      <c r="AB12951" s="148"/>
    </row>
    <row r="12952" spans="4:28" x14ac:dyDescent="0.2">
      <c r="D12952" s="144"/>
      <c r="G12952" s="147"/>
      <c r="X12952" s="146"/>
      <c r="Y12952" s="146"/>
      <c r="Z12952" s="199"/>
      <c r="AA12952" s="146"/>
      <c r="AB12952" s="148"/>
    </row>
    <row r="12953" spans="4:28" x14ac:dyDescent="0.2">
      <c r="D12953" s="144"/>
      <c r="G12953" s="147"/>
      <c r="X12953" s="146"/>
      <c r="Y12953" s="146"/>
      <c r="Z12953" s="199"/>
      <c r="AA12953" s="146"/>
      <c r="AB12953" s="148"/>
    </row>
    <row r="12954" spans="4:28" x14ac:dyDescent="0.2">
      <c r="D12954" s="144"/>
      <c r="G12954" s="147"/>
      <c r="X12954" s="146"/>
      <c r="Y12954" s="146"/>
      <c r="Z12954" s="199"/>
      <c r="AA12954" s="146"/>
      <c r="AB12954" s="148"/>
    </row>
    <row r="12955" spans="4:28" x14ac:dyDescent="0.2">
      <c r="D12955" s="144"/>
      <c r="G12955" s="147"/>
      <c r="X12955" s="146"/>
      <c r="Y12955" s="146"/>
      <c r="Z12955" s="199"/>
      <c r="AA12955" s="146"/>
      <c r="AB12955" s="148"/>
    </row>
    <row r="12956" spans="4:28" x14ac:dyDescent="0.2">
      <c r="D12956" s="144"/>
      <c r="G12956" s="147"/>
      <c r="X12956" s="146"/>
      <c r="Y12956" s="146"/>
      <c r="Z12956" s="199"/>
      <c r="AA12956" s="146"/>
      <c r="AB12956" s="148"/>
    </row>
    <row r="12957" spans="4:28" x14ac:dyDescent="0.2">
      <c r="D12957" s="144"/>
      <c r="G12957" s="147"/>
      <c r="X12957" s="146"/>
      <c r="Y12957" s="146"/>
      <c r="Z12957" s="199"/>
      <c r="AA12957" s="146"/>
      <c r="AB12957" s="148"/>
    </row>
    <row r="12958" spans="4:28" x14ac:dyDescent="0.2">
      <c r="D12958" s="144"/>
      <c r="G12958" s="147"/>
      <c r="X12958" s="146"/>
      <c r="Y12958" s="146"/>
      <c r="Z12958" s="199"/>
      <c r="AA12958" s="146"/>
      <c r="AB12958" s="148"/>
    </row>
    <row r="12959" spans="4:28" x14ac:dyDescent="0.2">
      <c r="D12959" s="144"/>
      <c r="G12959" s="147"/>
      <c r="X12959" s="146"/>
      <c r="Y12959" s="146"/>
      <c r="Z12959" s="199"/>
      <c r="AA12959" s="146"/>
      <c r="AB12959" s="148"/>
    </row>
    <row r="12960" spans="4:28" x14ac:dyDescent="0.2">
      <c r="D12960" s="144"/>
      <c r="G12960" s="147"/>
      <c r="X12960" s="146"/>
      <c r="Y12960" s="146"/>
      <c r="Z12960" s="199"/>
      <c r="AA12960" s="146"/>
      <c r="AB12960" s="148"/>
    </row>
    <row r="12961" spans="4:28" x14ac:dyDescent="0.2">
      <c r="D12961" s="144"/>
      <c r="G12961" s="147"/>
      <c r="X12961" s="146"/>
      <c r="Y12961" s="146"/>
      <c r="Z12961" s="199"/>
      <c r="AA12961" s="146"/>
      <c r="AB12961" s="148"/>
    </row>
    <row r="12962" spans="4:28" x14ac:dyDescent="0.2">
      <c r="D12962" s="144"/>
      <c r="G12962" s="147"/>
      <c r="X12962" s="146"/>
      <c r="Y12962" s="146"/>
      <c r="Z12962" s="199"/>
      <c r="AA12962" s="146"/>
      <c r="AB12962" s="148"/>
    </row>
    <row r="12963" spans="4:28" x14ac:dyDescent="0.2">
      <c r="D12963" s="144"/>
      <c r="G12963" s="147"/>
      <c r="X12963" s="146"/>
      <c r="Y12963" s="146"/>
      <c r="Z12963" s="199"/>
      <c r="AA12963" s="146"/>
      <c r="AB12963" s="148"/>
    </row>
    <row r="12964" spans="4:28" x14ac:dyDescent="0.2">
      <c r="D12964" s="144"/>
      <c r="G12964" s="147"/>
      <c r="X12964" s="146"/>
      <c r="Y12964" s="146"/>
      <c r="Z12964" s="199"/>
      <c r="AA12964" s="146"/>
      <c r="AB12964" s="148"/>
    </row>
    <row r="12965" spans="4:28" x14ac:dyDescent="0.2">
      <c r="D12965" s="144"/>
      <c r="G12965" s="147"/>
      <c r="X12965" s="146"/>
      <c r="Y12965" s="146"/>
      <c r="Z12965" s="199"/>
      <c r="AA12965" s="146"/>
      <c r="AB12965" s="148"/>
    </row>
    <row r="12966" spans="4:28" x14ac:dyDescent="0.2">
      <c r="D12966" s="144"/>
      <c r="G12966" s="147"/>
      <c r="X12966" s="146"/>
      <c r="Y12966" s="146"/>
      <c r="Z12966" s="199"/>
      <c r="AA12966" s="146"/>
      <c r="AB12966" s="148"/>
    </row>
    <row r="12967" spans="4:28" x14ac:dyDescent="0.2">
      <c r="D12967" s="144"/>
      <c r="G12967" s="147"/>
      <c r="X12967" s="146"/>
      <c r="Y12967" s="146"/>
      <c r="Z12967" s="199"/>
      <c r="AA12967" s="146"/>
      <c r="AB12967" s="148"/>
    </row>
    <row r="12968" spans="4:28" x14ac:dyDescent="0.2">
      <c r="D12968" s="144"/>
      <c r="G12968" s="147"/>
      <c r="X12968" s="146"/>
      <c r="Y12968" s="146"/>
      <c r="Z12968" s="199"/>
      <c r="AA12968" s="146"/>
      <c r="AB12968" s="148"/>
    </row>
    <row r="12969" spans="4:28" x14ac:dyDescent="0.2">
      <c r="D12969" s="144"/>
      <c r="G12969" s="147"/>
      <c r="X12969" s="146"/>
      <c r="Y12969" s="146"/>
      <c r="Z12969" s="199"/>
      <c r="AA12969" s="146"/>
      <c r="AB12969" s="148"/>
    </row>
    <row r="12970" spans="4:28" x14ac:dyDescent="0.2">
      <c r="D12970" s="144"/>
      <c r="G12970" s="147"/>
      <c r="X12970" s="146"/>
      <c r="Y12970" s="146"/>
      <c r="Z12970" s="199"/>
      <c r="AA12970" s="146"/>
      <c r="AB12970" s="148"/>
    </row>
    <row r="12971" spans="4:28" x14ac:dyDescent="0.2">
      <c r="D12971" s="144"/>
      <c r="G12971" s="147"/>
      <c r="X12971" s="146"/>
      <c r="Y12971" s="146"/>
      <c r="Z12971" s="199"/>
      <c r="AA12971" s="146"/>
      <c r="AB12971" s="148"/>
    </row>
    <row r="12972" spans="4:28" x14ac:dyDescent="0.2">
      <c r="D12972" s="144"/>
      <c r="G12972" s="147"/>
      <c r="X12972" s="146"/>
      <c r="Y12972" s="146"/>
      <c r="Z12972" s="199"/>
      <c r="AA12972" s="146"/>
      <c r="AB12972" s="148"/>
    </row>
    <row r="12973" spans="4:28" x14ac:dyDescent="0.2">
      <c r="D12973" s="144"/>
      <c r="G12973" s="147"/>
      <c r="X12973" s="146"/>
      <c r="Y12973" s="146"/>
      <c r="Z12973" s="199"/>
      <c r="AA12973" s="146"/>
      <c r="AB12973" s="148"/>
    </row>
    <row r="12974" spans="4:28" x14ac:dyDescent="0.2">
      <c r="D12974" s="144"/>
      <c r="G12974" s="147"/>
      <c r="X12974" s="146"/>
      <c r="Y12974" s="146"/>
      <c r="Z12974" s="199"/>
      <c r="AA12974" s="146"/>
      <c r="AB12974" s="148"/>
    </row>
    <row r="12975" spans="4:28" x14ac:dyDescent="0.2">
      <c r="D12975" s="144"/>
      <c r="G12975" s="147"/>
      <c r="X12975" s="146"/>
      <c r="Y12975" s="146"/>
      <c r="Z12975" s="199"/>
      <c r="AA12975" s="146"/>
      <c r="AB12975" s="148"/>
    </row>
    <row r="12976" spans="4:28" x14ac:dyDescent="0.2">
      <c r="D12976" s="144"/>
      <c r="G12976" s="147"/>
      <c r="X12976" s="146"/>
      <c r="Y12976" s="146"/>
      <c r="Z12976" s="199"/>
      <c r="AA12976" s="146"/>
      <c r="AB12976" s="148"/>
    </row>
    <row r="12977" spans="4:28" x14ac:dyDescent="0.2">
      <c r="D12977" s="144"/>
      <c r="G12977" s="147"/>
      <c r="X12977" s="146"/>
      <c r="Y12977" s="146"/>
      <c r="Z12977" s="199"/>
      <c r="AA12977" s="146"/>
      <c r="AB12977" s="148"/>
    </row>
    <row r="12978" spans="4:28" x14ac:dyDescent="0.2">
      <c r="D12978" s="144"/>
      <c r="G12978" s="147"/>
      <c r="X12978" s="146"/>
      <c r="Y12978" s="146"/>
      <c r="Z12978" s="199"/>
      <c r="AA12978" s="146"/>
      <c r="AB12978" s="148"/>
    </row>
    <row r="12979" spans="4:28" x14ac:dyDescent="0.2">
      <c r="D12979" s="144"/>
      <c r="G12979" s="147"/>
      <c r="X12979" s="146"/>
      <c r="Y12979" s="146"/>
      <c r="Z12979" s="199"/>
      <c r="AA12979" s="146"/>
      <c r="AB12979" s="148"/>
    </row>
    <row r="12980" spans="4:28" x14ac:dyDescent="0.2">
      <c r="D12980" s="144"/>
      <c r="G12980" s="147"/>
      <c r="X12980" s="146"/>
      <c r="Y12980" s="146"/>
      <c r="Z12980" s="199"/>
      <c r="AA12980" s="146"/>
      <c r="AB12980" s="148"/>
    </row>
    <row r="12981" spans="4:28" x14ac:dyDescent="0.2">
      <c r="D12981" s="144"/>
      <c r="G12981" s="147"/>
      <c r="X12981" s="146"/>
      <c r="Y12981" s="146"/>
      <c r="Z12981" s="199"/>
      <c r="AA12981" s="146"/>
      <c r="AB12981" s="148"/>
    </row>
    <row r="12982" spans="4:28" x14ac:dyDescent="0.2">
      <c r="D12982" s="144"/>
      <c r="G12982" s="147"/>
      <c r="X12982" s="146"/>
      <c r="Y12982" s="146"/>
      <c r="Z12982" s="199"/>
      <c r="AA12982" s="146"/>
      <c r="AB12982" s="148"/>
    </row>
    <row r="12983" spans="4:28" x14ac:dyDescent="0.2">
      <c r="D12983" s="144"/>
      <c r="G12983" s="147"/>
      <c r="X12983" s="146"/>
      <c r="Y12983" s="146"/>
      <c r="Z12983" s="199"/>
      <c r="AA12983" s="146"/>
      <c r="AB12983" s="148"/>
    </row>
    <row r="12984" spans="4:28" x14ac:dyDescent="0.2">
      <c r="D12984" s="144"/>
      <c r="G12984" s="147"/>
      <c r="X12984" s="146"/>
      <c r="Y12984" s="146"/>
      <c r="Z12984" s="199"/>
      <c r="AA12984" s="146"/>
      <c r="AB12984" s="148"/>
    </row>
    <row r="12985" spans="4:28" x14ac:dyDescent="0.2">
      <c r="D12985" s="144"/>
      <c r="G12985" s="147"/>
      <c r="X12985" s="146"/>
      <c r="Y12985" s="146"/>
      <c r="Z12985" s="199"/>
      <c r="AA12985" s="146"/>
      <c r="AB12985" s="148"/>
    </row>
    <row r="12986" spans="4:28" x14ac:dyDescent="0.2">
      <c r="D12986" s="144"/>
      <c r="G12986" s="147"/>
      <c r="X12986" s="146"/>
      <c r="Y12986" s="146"/>
      <c r="Z12986" s="199"/>
      <c r="AA12986" s="146"/>
      <c r="AB12986" s="148"/>
    </row>
    <row r="12987" spans="4:28" x14ac:dyDescent="0.2">
      <c r="D12987" s="144"/>
      <c r="G12987" s="147"/>
      <c r="X12987" s="146"/>
      <c r="Y12987" s="146"/>
      <c r="Z12987" s="199"/>
      <c r="AA12987" s="146"/>
      <c r="AB12987" s="148"/>
    </row>
    <row r="12988" spans="4:28" x14ac:dyDescent="0.2">
      <c r="D12988" s="144"/>
      <c r="G12988" s="147"/>
      <c r="X12988" s="146"/>
      <c r="Y12988" s="146"/>
      <c r="Z12988" s="199"/>
      <c r="AA12988" s="146"/>
      <c r="AB12988" s="148"/>
    </row>
    <row r="12989" spans="4:28" x14ac:dyDescent="0.2">
      <c r="D12989" s="144"/>
      <c r="G12989" s="147"/>
      <c r="X12989" s="146"/>
      <c r="Y12989" s="146"/>
      <c r="Z12989" s="199"/>
      <c r="AA12989" s="146"/>
      <c r="AB12989" s="148"/>
    </row>
    <row r="12990" spans="4:28" x14ac:dyDescent="0.2">
      <c r="D12990" s="144"/>
      <c r="G12990" s="147"/>
      <c r="X12990" s="146"/>
      <c r="Y12990" s="146"/>
      <c r="Z12990" s="199"/>
      <c r="AA12990" s="146"/>
      <c r="AB12990" s="148"/>
    </row>
    <row r="12991" spans="4:28" x14ac:dyDescent="0.2">
      <c r="D12991" s="144"/>
      <c r="G12991" s="147"/>
      <c r="X12991" s="146"/>
      <c r="Y12991" s="146"/>
      <c r="Z12991" s="199"/>
      <c r="AA12991" s="146"/>
      <c r="AB12991" s="148"/>
    </row>
    <row r="12992" spans="4:28" x14ac:dyDescent="0.2">
      <c r="D12992" s="144"/>
      <c r="G12992" s="147"/>
      <c r="X12992" s="146"/>
      <c r="Y12992" s="146"/>
      <c r="Z12992" s="199"/>
      <c r="AA12992" s="146"/>
      <c r="AB12992" s="148"/>
    </row>
    <row r="12993" spans="4:28" x14ac:dyDescent="0.2">
      <c r="D12993" s="144"/>
      <c r="G12993" s="147"/>
      <c r="X12993" s="146"/>
      <c r="Y12993" s="146"/>
      <c r="Z12993" s="199"/>
      <c r="AA12993" s="146"/>
      <c r="AB12993" s="148"/>
    </row>
    <row r="12994" spans="4:28" x14ac:dyDescent="0.2">
      <c r="D12994" s="144"/>
      <c r="G12994" s="147"/>
      <c r="X12994" s="146"/>
      <c r="Y12994" s="146"/>
      <c r="Z12994" s="199"/>
      <c r="AA12994" s="146"/>
      <c r="AB12994" s="148"/>
    </row>
    <row r="12995" spans="4:28" x14ac:dyDescent="0.2">
      <c r="D12995" s="144"/>
      <c r="G12995" s="147"/>
      <c r="X12995" s="146"/>
      <c r="Y12995" s="146"/>
      <c r="Z12995" s="199"/>
      <c r="AA12995" s="146"/>
      <c r="AB12995" s="148"/>
    </row>
    <row r="12996" spans="4:28" x14ac:dyDescent="0.2">
      <c r="D12996" s="144"/>
      <c r="G12996" s="147"/>
      <c r="X12996" s="146"/>
      <c r="Y12996" s="146"/>
      <c r="Z12996" s="199"/>
      <c r="AA12996" s="146"/>
      <c r="AB12996" s="148"/>
    </row>
    <row r="12997" spans="4:28" x14ac:dyDescent="0.2">
      <c r="D12997" s="144"/>
      <c r="G12997" s="147"/>
      <c r="X12997" s="146"/>
      <c r="Y12997" s="146"/>
      <c r="Z12997" s="199"/>
      <c r="AA12997" s="146"/>
      <c r="AB12997" s="148"/>
    </row>
    <row r="12998" spans="4:28" x14ac:dyDescent="0.2">
      <c r="D12998" s="144"/>
      <c r="G12998" s="147"/>
      <c r="X12998" s="146"/>
      <c r="Y12998" s="146"/>
      <c r="Z12998" s="199"/>
      <c r="AA12998" s="146"/>
      <c r="AB12998" s="148"/>
    </row>
    <row r="12999" spans="4:28" x14ac:dyDescent="0.2">
      <c r="D12999" s="144"/>
      <c r="G12999" s="147"/>
      <c r="X12999" s="146"/>
      <c r="Y12999" s="146"/>
      <c r="Z12999" s="199"/>
      <c r="AA12999" s="146"/>
      <c r="AB12999" s="148"/>
    </row>
    <row r="13000" spans="4:28" x14ac:dyDescent="0.2">
      <c r="D13000" s="144"/>
      <c r="G13000" s="147"/>
      <c r="X13000" s="146"/>
      <c r="Y13000" s="146"/>
      <c r="Z13000" s="199"/>
      <c r="AA13000" s="146"/>
      <c r="AB13000" s="148"/>
    </row>
    <row r="13001" spans="4:28" x14ac:dyDescent="0.2">
      <c r="D13001" s="144"/>
      <c r="G13001" s="147"/>
      <c r="X13001" s="146"/>
      <c r="Y13001" s="146"/>
      <c r="Z13001" s="199"/>
      <c r="AA13001" s="146"/>
      <c r="AB13001" s="148"/>
    </row>
    <row r="13002" spans="4:28" x14ac:dyDescent="0.2">
      <c r="D13002" s="144"/>
      <c r="G13002" s="147"/>
      <c r="X13002" s="146"/>
      <c r="Y13002" s="146"/>
      <c r="Z13002" s="199"/>
      <c r="AA13002" s="146"/>
      <c r="AB13002" s="148"/>
    </row>
    <row r="13003" spans="4:28" x14ac:dyDescent="0.2">
      <c r="D13003" s="144"/>
      <c r="G13003" s="147"/>
      <c r="X13003" s="146"/>
      <c r="Y13003" s="146"/>
      <c r="Z13003" s="199"/>
      <c r="AA13003" s="146"/>
      <c r="AB13003" s="148"/>
    </row>
    <row r="13004" spans="4:28" x14ac:dyDescent="0.2">
      <c r="D13004" s="144"/>
      <c r="G13004" s="147"/>
      <c r="X13004" s="146"/>
      <c r="Y13004" s="146"/>
      <c r="Z13004" s="199"/>
      <c r="AA13004" s="146"/>
      <c r="AB13004" s="148"/>
    </row>
    <row r="13005" spans="4:28" x14ac:dyDescent="0.2">
      <c r="D13005" s="144"/>
      <c r="G13005" s="147"/>
      <c r="X13005" s="146"/>
      <c r="Y13005" s="146"/>
      <c r="Z13005" s="199"/>
      <c r="AA13005" s="146"/>
      <c r="AB13005" s="148"/>
    </row>
    <row r="13006" spans="4:28" x14ac:dyDescent="0.2">
      <c r="D13006" s="144"/>
      <c r="G13006" s="147"/>
      <c r="X13006" s="146"/>
      <c r="Y13006" s="146"/>
      <c r="Z13006" s="199"/>
      <c r="AA13006" s="146"/>
      <c r="AB13006" s="148"/>
    </row>
    <row r="13007" spans="4:28" x14ac:dyDescent="0.2">
      <c r="D13007" s="144"/>
      <c r="G13007" s="147"/>
      <c r="X13007" s="146"/>
      <c r="Y13007" s="146"/>
      <c r="Z13007" s="199"/>
      <c r="AA13007" s="146"/>
      <c r="AB13007" s="148"/>
    </row>
    <row r="13008" spans="4:28" x14ac:dyDescent="0.2">
      <c r="D13008" s="144"/>
      <c r="G13008" s="147"/>
      <c r="X13008" s="146"/>
      <c r="Y13008" s="146"/>
      <c r="Z13008" s="199"/>
      <c r="AA13008" s="146"/>
      <c r="AB13008" s="148"/>
    </row>
    <row r="13009" spans="4:28" x14ac:dyDescent="0.2">
      <c r="D13009" s="144"/>
      <c r="G13009" s="147"/>
      <c r="X13009" s="146"/>
      <c r="Y13009" s="146"/>
      <c r="Z13009" s="199"/>
      <c r="AA13009" s="146"/>
      <c r="AB13009" s="148"/>
    </row>
    <row r="13010" spans="4:28" x14ac:dyDescent="0.2">
      <c r="D13010" s="144"/>
      <c r="G13010" s="147"/>
      <c r="X13010" s="146"/>
      <c r="Y13010" s="146"/>
      <c r="Z13010" s="199"/>
      <c r="AA13010" s="146"/>
      <c r="AB13010" s="148"/>
    </row>
    <row r="13011" spans="4:28" x14ac:dyDescent="0.2">
      <c r="D13011" s="144"/>
      <c r="G13011" s="147"/>
      <c r="X13011" s="146"/>
      <c r="Y13011" s="146"/>
      <c r="Z13011" s="199"/>
      <c r="AA13011" s="146"/>
      <c r="AB13011" s="148"/>
    </row>
    <row r="13012" spans="4:28" x14ac:dyDescent="0.2">
      <c r="D13012" s="144"/>
      <c r="G13012" s="147"/>
      <c r="X13012" s="146"/>
      <c r="Y13012" s="146"/>
      <c r="Z13012" s="199"/>
      <c r="AA13012" s="146"/>
      <c r="AB13012" s="148"/>
    </row>
    <row r="13013" spans="4:28" x14ac:dyDescent="0.2">
      <c r="D13013" s="144"/>
      <c r="G13013" s="147"/>
      <c r="X13013" s="146"/>
      <c r="Y13013" s="146"/>
      <c r="Z13013" s="199"/>
      <c r="AA13013" s="146"/>
      <c r="AB13013" s="148"/>
    </row>
    <row r="13014" spans="4:28" x14ac:dyDescent="0.2">
      <c r="D13014" s="144"/>
      <c r="G13014" s="147"/>
      <c r="X13014" s="146"/>
      <c r="Y13014" s="146"/>
      <c r="Z13014" s="199"/>
      <c r="AA13014" s="146"/>
      <c r="AB13014" s="148"/>
    </row>
    <row r="13015" spans="4:28" x14ac:dyDescent="0.2">
      <c r="D13015" s="144"/>
      <c r="G13015" s="147"/>
      <c r="X13015" s="146"/>
      <c r="Y13015" s="146"/>
      <c r="Z13015" s="199"/>
      <c r="AA13015" s="146"/>
      <c r="AB13015" s="148"/>
    </row>
    <row r="13016" spans="4:28" x14ac:dyDescent="0.2">
      <c r="D13016" s="144"/>
      <c r="G13016" s="147"/>
      <c r="X13016" s="146"/>
      <c r="Y13016" s="146"/>
      <c r="Z13016" s="199"/>
      <c r="AA13016" s="146"/>
      <c r="AB13016" s="148"/>
    </row>
    <row r="13017" spans="4:28" x14ac:dyDescent="0.2">
      <c r="D13017" s="144"/>
      <c r="G13017" s="147"/>
      <c r="X13017" s="146"/>
      <c r="Y13017" s="146"/>
      <c r="Z13017" s="199"/>
      <c r="AA13017" s="146"/>
      <c r="AB13017" s="148"/>
    </row>
    <row r="13018" spans="4:28" x14ac:dyDescent="0.2">
      <c r="D13018" s="144"/>
      <c r="G13018" s="147"/>
      <c r="X13018" s="146"/>
      <c r="Y13018" s="146"/>
      <c r="Z13018" s="199"/>
      <c r="AA13018" s="146"/>
      <c r="AB13018" s="148"/>
    </row>
    <row r="13019" spans="4:28" x14ac:dyDescent="0.2">
      <c r="D13019" s="144"/>
      <c r="G13019" s="147"/>
      <c r="X13019" s="146"/>
      <c r="Y13019" s="146"/>
      <c r="Z13019" s="199"/>
      <c r="AA13019" s="146"/>
      <c r="AB13019" s="148"/>
    </row>
    <row r="13020" spans="4:28" x14ac:dyDescent="0.2">
      <c r="D13020" s="144"/>
      <c r="G13020" s="147"/>
      <c r="X13020" s="146"/>
      <c r="Y13020" s="146"/>
      <c r="Z13020" s="199"/>
      <c r="AA13020" s="146"/>
      <c r="AB13020" s="148"/>
    </row>
    <row r="13021" spans="4:28" x14ac:dyDescent="0.2">
      <c r="D13021" s="144"/>
      <c r="G13021" s="147"/>
      <c r="X13021" s="146"/>
      <c r="Y13021" s="146"/>
      <c r="Z13021" s="199"/>
      <c r="AA13021" s="146"/>
      <c r="AB13021" s="148"/>
    </row>
    <row r="13022" spans="4:28" x14ac:dyDescent="0.2">
      <c r="D13022" s="144"/>
      <c r="G13022" s="147"/>
      <c r="X13022" s="146"/>
      <c r="Y13022" s="146"/>
      <c r="Z13022" s="199"/>
      <c r="AA13022" s="146"/>
      <c r="AB13022" s="148"/>
    </row>
    <row r="13023" spans="4:28" x14ac:dyDescent="0.2">
      <c r="D13023" s="144"/>
      <c r="G13023" s="147"/>
      <c r="X13023" s="146"/>
      <c r="Y13023" s="146"/>
      <c r="Z13023" s="199"/>
      <c r="AA13023" s="146"/>
      <c r="AB13023" s="148"/>
    </row>
    <row r="13024" spans="4:28" x14ac:dyDescent="0.2">
      <c r="D13024" s="144"/>
      <c r="G13024" s="147"/>
      <c r="X13024" s="146"/>
      <c r="Y13024" s="146"/>
      <c r="Z13024" s="199"/>
      <c r="AA13024" s="146"/>
      <c r="AB13024" s="148"/>
    </row>
    <row r="13025" spans="4:28" x14ac:dyDescent="0.2">
      <c r="D13025" s="144"/>
      <c r="G13025" s="147"/>
      <c r="X13025" s="146"/>
      <c r="Y13025" s="146"/>
      <c r="Z13025" s="199"/>
      <c r="AA13025" s="146"/>
      <c r="AB13025" s="148"/>
    </row>
    <row r="13026" spans="4:28" x14ac:dyDescent="0.2">
      <c r="D13026" s="144"/>
      <c r="G13026" s="147"/>
      <c r="X13026" s="146"/>
      <c r="Y13026" s="146"/>
      <c r="Z13026" s="199"/>
      <c r="AA13026" s="146"/>
      <c r="AB13026" s="148"/>
    </row>
    <row r="13027" spans="4:28" x14ac:dyDescent="0.2">
      <c r="D13027" s="144"/>
      <c r="G13027" s="147"/>
      <c r="X13027" s="146"/>
      <c r="Y13027" s="146"/>
      <c r="Z13027" s="199"/>
      <c r="AA13027" s="146"/>
      <c r="AB13027" s="148"/>
    </row>
    <row r="13028" spans="4:28" x14ac:dyDescent="0.2">
      <c r="D13028" s="144"/>
      <c r="G13028" s="147"/>
      <c r="X13028" s="146"/>
      <c r="Y13028" s="146"/>
      <c r="Z13028" s="199"/>
      <c r="AA13028" s="146"/>
      <c r="AB13028" s="148"/>
    </row>
    <row r="13029" spans="4:28" x14ac:dyDescent="0.2">
      <c r="D13029" s="144"/>
      <c r="G13029" s="147"/>
      <c r="X13029" s="146"/>
      <c r="Y13029" s="146"/>
      <c r="Z13029" s="199"/>
      <c r="AA13029" s="146"/>
      <c r="AB13029" s="148"/>
    </row>
    <row r="13030" spans="4:28" x14ac:dyDescent="0.2">
      <c r="D13030" s="144"/>
      <c r="G13030" s="147"/>
      <c r="X13030" s="146"/>
      <c r="Y13030" s="146"/>
      <c r="Z13030" s="199"/>
      <c r="AA13030" s="146"/>
      <c r="AB13030" s="148"/>
    </row>
    <row r="13031" spans="4:28" x14ac:dyDescent="0.2">
      <c r="D13031" s="144"/>
      <c r="G13031" s="147"/>
      <c r="X13031" s="146"/>
      <c r="Y13031" s="146"/>
      <c r="Z13031" s="199"/>
      <c r="AA13031" s="146"/>
      <c r="AB13031" s="148"/>
    </row>
    <row r="13032" spans="4:28" x14ac:dyDescent="0.2">
      <c r="D13032" s="144"/>
      <c r="G13032" s="147"/>
      <c r="X13032" s="146"/>
      <c r="Y13032" s="146"/>
      <c r="Z13032" s="199"/>
      <c r="AA13032" s="146"/>
      <c r="AB13032" s="148"/>
    </row>
    <row r="13033" spans="4:28" x14ac:dyDescent="0.2">
      <c r="D13033" s="144"/>
      <c r="G13033" s="147"/>
      <c r="X13033" s="146"/>
      <c r="Y13033" s="146"/>
      <c r="Z13033" s="199"/>
      <c r="AA13033" s="146"/>
      <c r="AB13033" s="148"/>
    </row>
    <row r="13034" spans="4:28" x14ac:dyDescent="0.2">
      <c r="D13034" s="144"/>
      <c r="G13034" s="147"/>
      <c r="X13034" s="146"/>
      <c r="Y13034" s="146"/>
      <c r="Z13034" s="199"/>
      <c r="AA13034" s="146"/>
      <c r="AB13034" s="148"/>
    </row>
    <row r="13035" spans="4:28" x14ac:dyDescent="0.2">
      <c r="D13035" s="144"/>
      <c r="G13035" s="147"/>
      <c r="X13035" s="146"/>
      <c r="Y13035" s="146"/>
      <c r="Z13035" s="199"/>
      <c r="AA13035" s="146"/>
      <c r="AB13035" s="148"/>
    </row>
    <row r="13036" spans="4:28" x14ac:dyDescent="0.2">
      <c r="D13036" s="144"/>
      <c r="G13036" s="147"/>
      <c r="X13036" s="146"/>
      <c r="Y13036" s="146"/>
      <c r="Z13036" s="199"/>
      <c r="AA13036" s="146"/>
      <c r="AB13036" s="148"/>
    </row>
    <row r="13037" spans="4:28" x14ac:dyDescent="0.2">
      <c r="D13037" s="144"/>
      <c r="G13037" s="147"/>
      <c r="X13037" s="146"/>
      <c r="Y13037" s="146"/>
      <c r="Z13037" s="199"/>
      <c r="AA13037" s="146"/>
      <c r="AB13037" s="148"/>
    </row>
    <row r="13038" spans="4:28" x14ac:dyDescent="0.2">
      <c r="D13038" s="144"/>
      <c r="G13038" s="147"/>
      <c r="X13038" s="146"/>
      <c r="Y13038" s="146"/>
      <c r="Z13038" s="199"/>
      <c r="AA13038" s="146"/>
      <c r="AB13038" s="148"/>
    </row>
    <row r="13039" spans="4:28" x14ac:dyDescent="0.2">
      <c r="D13039" s="144"/>
      <c r="G13039" s="147"/>
      <c r="X13039" s="146"/>
      <c r="Y13039" s="146"/>
      <c r="Z13039" s="199"/>
      <c r="AA13039" s="146"/>
      <c r="AB13039" s="148"/>
    </row>
    <row r="13040" spans="4:28" x14ac:dyDescent="0.2">
      <c r="D13040" s="144"/>
      <c r="G13040" s="147"/>
      <c r="X13040" s="146"/>
      <c r="Y13040" s="146"/>
      <c r="Z13040" s="199"/>
      <c r="AA13040" s="146"/>
      <c r="AB13040" s="148"/>
    </row>
    <row r="13041" spans="4:28" x14ac:dyDescent="0.2">
      <c r="D13041" s="144"/>
      <c r="G13041" s="147"/>
      <c r="X13041" s="146"/>
      <c r="Y13041" s="146"/>
      <c r="Z13041" s="199"/>
      <c r="AA13041" s="146"/>
      <c r="AB13041" s="148"/>
    </row>
    <row r="13042" spans="4:28" x14ac:dyDescent="0.2">
      <c r="D13042" s="144"/>
      <c r="G13042" s="147"/>
      <c r="X13042" s="146"/>
      <c r="Y13042" s="146"/>
      <c r="Z13042" s="199"/>
      <c r="AA13042" s="146"/>
      <c r="AB13042" s="148"/>
    </row>
    <row r="13043" spans="4:28" x14ac:dyDescent="0.2">
      <c r="D13043" s="144"/>
      <c r="G13043" s="147"/>
      <c r="X13043" s="146"/>
      <c r="Y13043" s="146"/>
      <c r="Z13043" s="199"/>
      <c r="AA13043" s="146"/>
      <c r="AB13043" s="148"/>
    </row>
    <row r="13044" spans="4:28" x14ac:dyDescent="0.2">
      <c r="D13044" s="144"/>
      <c r="G13044" s="147"/>
      <c r="X13044" s="146"/>
      <c r="Y13044" s="146"/>
      <c r="Z13044" s="199"/>
      <c r="AA13044" s="146"/>
      <c r="AB13044" s="148"/>
    </row>
    <row r="13045" spans="4:28" x14ac:dyDescent="0.2">
      <c r="D13045" s="144"/>
      <c r="G13045" s="147"/>
      <c r="X13045" s="146"/>
      <c r="Y13045" s="146"/>
      <c r="Z13045" s="199"/>
      <c r="AA13045" s="146"/>
      <c r="AB13045" s="148"/>
    </row>
    <row r="13046" spans="4:28" x14ac:dyDescent="0.2">
      <c r="D13046" s="144"/>
      <c r="G13046" s="147"/>
      <c r="X13046" s="146"/>
      <c r="Y13046" s="146"/>
      <c r="Z13046" s="199"/>
      <c r="AA13046" s="146"/>
      <c r="AB13046" s="148"/>
    </row>
    <row r="13047" spans="4:28" x14ac:dyDescent="0.2">
      <c r="D13047" s="144"/>
      <c r="G13047" s="147"/>
      <c r="X13047" s="146"/>
      <c r="Y13047" s="146"/>
      <c r="Z13047" s="199"/>
      <c r="AA13047" s="146"/>
      <c r="AB13047" s="148"/>
    </row>
    <row r="13048" spans="4:28" x14ac:dyDescent="0.2">
      <c r="D13048" s="144"/>
      <c r="G13048" s="147"/>
      <c r="X13048" s="146"/>
      <c r="Y13048" s="146"/>
      <c r="Z13048" s="199"/>
      <c r="AA13048" s="146"/>
      <c r="AB13048" s="148"/>
    </row>
    <row r="13049" spans="4:28" x14ac:dyDescent="0.2">
      <c r="D13049" s="144"/>
      <c r="G13049" s="147"/>
      <c r="X13049" s="146"/>
      <c r="Y13049" s="146"/>
      <c r="Z13049" s="199"/>
      <c r="AA13049" s="146"/>
      <c r="AB13049" s="148"/>
    </row>
    <row r="13050" spans="4:28" x14ac:dyDescent="0.2">
      <c r="D13050" s="144"/>
      <c r="G13050" s="147"/>
      <c r="X13050" s="146"/>
      <c r="Y13050" s="146"/>
      <c r="Z13050" s="199"/>
      <c r="AA13050" s="146"/>
      <c r="AB13050" s="148"/>
    </row>
    <row r="13051" spans="4:28" x14ac:dyDescent="0.2">
      <c r="D13051" s="144"/>
      <c r="G13051" s="147"/>
      <c r="X13051" s="146"/>
      <c r="Y13051" s="146"/>
      <c r="Z13051" s="199"/>
      <c r="AA13051" s="146"/>
      <c r="AB13051" s="148"/>
    </row>
    <row r="13052" spans="4:28" x14ac:dyDescent="0.2">
      <c r="D13052" s="144"/>
      <c r="G13052" s="147"/>
      <c r="X13052" s="146"/>
      <c r="Y13052" s="146"/>
      <c r="Z13052" s="199"/>
      <c r="AA13052" s="146"/>
      <c r="AB13052" s="148"/>
    </row>
    <row r="13053" spans="4:28" x14ac:dyDescent="0.2">
      <c r="D13053" s="144"/>
      <c r="G13053" s="147"/>
      <c r="X13053" s="146"/>
      <c r="Y13053" s="146"/>
      <c r="Z13053" s="199"/>
      <c r="AA13053" s="146"/>
      <c r="AB13053" s="148"/>
    </row>
    <row r="13054" spans="4:28" x14ac:dyDescent="0.2">
      <c r="D13054" s="144"/>
      <c r="G13054" s="147"/>
      <c r="X13054" s="146"/>
      <c r="Y13054" s="146"/>
      <c r="Z13054" s="199"/>
      <c r="AA13054" s="146"/>
      <c r="AB13054" s="148"/>
    </row>
    <row r="13055" spans="4:28" x14ac:dyDescent="0.2">
      <c r="D13055" s="144"/>
      <c r="G13055" s="147"/>
      <c r="X13055" s="146"/>
      <c r="Y13055" s="146"/>
      <c r="Z13055" s="199"/>
      <c r="AA13055" s="146"/>
      <c r="AB13055" s="148"/>
    </row>
    <row r="13056" spans="4:28" x14ac:dyDescent="0.2">
      <c r="D13056" s="144"/>
      <c r="G13056" s="147"/>
      <c r="X13056" s="146"/>
      <c r="Y13056" s="146"/>
      <c r="Z13056" s="199"/>
      <c r="AA13056" s="146"/>
      <c r="AB13056" s="148"/>
    </row>
    <row r="13057" spans="4:28" x14ac:dyDescent="0.2">
      <c r="D13057" s="144"/>
      <c r="G13057" s="147"/>
      <c r="X13057" s="146"/>
      <c r="Y13057" s="146"/>
      <c r="Z13057" s="199"/>
      <c r="AA13057" s="146"/>
      <c r="AB13057" s="148"/>
    </row>
    <row r="13058" spans="4:28" x14ac:dyDescent="0.2">
      <c r="D13058" s="144"/>
      <c r="G13058" s="147"/>
      <c r="X13058" s="146"/>
      <c r="Y13058" s="146"/>
      <c r="Z13058" s="199"/>
      <c r="AA13058" s="146"/>
      <c r="AB13058" s="148"/>
    </row>
    <row r="13059" spans="4:28" x14ac:dyDescent="0.2">
      <c r="D13059" s="144"/>
      <c r="G13059" s="147"/>
      <c r="X13059" s="146"/>
      <c r="Y13059" s="146"/>
      <c r="Z13059" s="199"/>
      <c r="AA13059" s="146"/>
      <c r="AB13059" s="148"/>
    </row>
    <row r="13060" spans="4:28" x14ac:dyDescent="0.2">
      <c r="D13060" s="144"/>
      <c r="G13060" s="147"/>
      <c r="X13060" s="146"/>
      <c r="Y13060" s="146"/>
      <c r="Z13060" s="199"/>
      <c r="AA13060" s="146"/>
      <c r="AB13060" s="148"/>
    </row>
    <row r="13061" spans="4:28" x14ac:dyDescent="0.2">
      <c r="D13061" s="144"/>
      <c r="G13061" s="147"/>
      <c r="X13061" s="146"/>
      <c r="Y13061" s="146"/>
      <c r="Z13061" s="199"/>
      <c r="AA13061" s="146"/>
      <c r="AB13061" s="148"/>
    </row>
    <row r="13062" spans="4:28" x14ac:dyDescent="0.2">
      <c r="D13062" s="144"/>
      <c r="G13062" s="147"/>
      <c r="X13062" s="146"/>
      <c r="Y13062" s="146"/>
      <c r="Z13062" s="199"/>
      <c r="AA13062" s="146"/>
      <c r="AB13062" s="148"/>
    </row>
    <row r="13063" spans="4:28" x14ac:dyDescent="0.2">
      <c r="D13063" s="144"/>
      <c r="G13063" s="147"/>
      <c r="X13063" s="146"/>
      <c r="Y13063" s="146"/>
      <c r="Z13063" s="199"/>
      <c r="AA13063" s="146"/>
      <c r="AB13063" s="148"/>
    </row>
    <row r="13064" spans="4:28" x14ac:dyDescent="0.2">
      <c r="D13064" s="144"/>
      <c r="G13064" s="147"/>
      <c r="X13064" s="146"/>
      <c r="Y13064" s="146"/>
      <c r="Z13064" s="199"/>
      <c r="AA13064" s="146"/>
      <c r="AB13064" s="148"/>
    </row>
    <row r="13065" spans="4:28" x14ac:dyDescent="0.2">
      <c r="D13065" s="144"/>
      <c r="G13065" s="147"/>
      <c r="X13065" s="146"/>
      <c r="Y13065" s="146"/>
      <c r="Z13065" s="199"/>
      <c r="AA13065" s="146"/>
      <c r="AB13065" s="148"/>
    </row>
    <row r="13066" spans="4:28" x14ac:dyDescent="0.2">
      <c r="D13066" s="144"/>
      <c r="G13066" s="147"/>
      <c r="X13066" s="146"/>
      <c r="Y13066" s="146"/>
      <c r="Z13066" s="199"/>
      <c r="AA13066" s="146"/>
      <c r="AB13066" s="148"/>
    </row>
    <row r="13067" spans="4:28" x14ac:dyDescent="0.2">
      <c r="D13067" s="144"/>
      <c r="G13067" s="147"/>
      <c r="X13067" s="146"/>
      <c r="Y13067" s="146"/>
      <c r="Z13067" s="199"/>
      <c r="AA13067" s="146"/>
      <c r="AB13067" s="148"/>
    </row>
    <row r="13068" spans="4:28" x14ac:dyDescent="0.2">
      <c r="D13068" s="144"/>
      <c r="G13068" s="147"/>
      <c r="X13068" s="146"/>
      <c r="Y13068" s="146"/>
      <c r="Z13068" s="199"/>
      <c r="AA13068" s="146"/>
      <c r="AB13068" s="148"/>
    </row>
    <row r="13069" spans="4:28" x14ac:dyDescent="0.2">
      <c r="D13069" s="144"/>
      <c r="G13069" s="147"/>
      <c r="X13069" s="146"/>
      <c r="Y13069" s="146"/>
      <c r="Z13069" s="199"/>
      <c r="AA13069" s="146"/>
      <c r="AB13069" s="148"/>
    </row>
    <row r="13070" spans="4:28" x14ac:dyDescent="0.2">
      <c r="D13070" s="144"/>
      <c r="G13070" s="147"/>
      <c r="X13070" s="146"/>
      <c r="Y13070" s="146"/>
      <c r="Z13070" s="199"/>
      <c r="AA13070" s="146"/>
      <c r="AB13070" s="148"/>
    </row>
    <row r="13071" spans="4:28" x14ac:dyDescent="0.2">
      <c r="D13071" s="144"/>
      <c r="G13071" s="147"/>
      <c r="X13071" s="146"/>
      <c r="Y13071" s="146"/>
      <c r="Z13071" s="199"/>
      <c r="AA13071" s="146"/>
      <c r="AB13071" s="148"/>
    </row>
    <row r="13072" spans="4:28" x14ac:dyDescent="0.2">
      <c r="D13072" s="144"/>
      <c r="G13072" s="147"/>
      <c r="X13072" s="146"/>
      <c r="Y13072" s="146"/>
      <c r="Z13072" s="199"/>
      <c r="AA13072" s="146"/>
      <c r="AB13072" s="148"/>
    </row>
    <row r="13073" spans="4:28" x14ac:dyDescent="0.2">
      <c r="D13073" s="144"/>
      <c r="G13073" s="147"/>
      <c r="X13073" s="146"/>
      <c r="Y13073" s="146"/>
      <c r="Z13073" s="199"/>
      <c r="AA13073" s="146"/>
      <c r="AB13073" s="148"/>
    </row>
    <row r="13074" spans="4:28" x14ac:dyDescent="0.2">
      <c r="D13074" s="144"/>
      <c r="G13074" s="147"/>
      <c r="X13074" s="146"/>
      <c r="Y13074" s="146"/>
      <c r="Z13074" s="199"/>
      <c r="AA13074" s="146"/>
      <c r="AB13074" s="148"/>
    </row>
    <row r="13075" spans="4:28" x14ac:dyDescent="0.2">
      <c r="D13075" s="144"/>
      <c r="G13075" s="147"/>
      <c r="X13075" s="146"/>
      <c r="Y13075" s="146"/>
      <c r="Z13075" s="199"/>
      <c r="AA13075" s="146"/>
      <c r="AB13075" s="148"/>
    </row>
    <row r="13076" spans="4:28" x14ac:dyDescent="0.2">
      <c r="D13076" s="144"/>
      <c r="G13076" s="147"/>
      <c r="X13076" s="146"/>
      <c r="Y13076" s="146"/>
      <c r="Z13076" s="199"/>
      <c r="AA13076" s="146"/>
      <c r="AB13076" s="148"/>
    </row>
    <row r="13077" spans="4:28" x14ac:dyDescent="0.2">
      <c r="D13077" s="144"/>
      <c r="G13077" s="147"/>
      <c r="X13077" s="146"/>
      <c r="Y13077" s="146"/>
      <c r="Z13077" s="199"/>
      <c r="AA13077" s="146"/>
      <c r="AB13077" s="148"/>
    </row>
    <row r="13078" spans="4:28" x14ac:dyDescent="0.2">
      <c r="D13078" s="144"/>
      <c r="G13078" s="147"/>
      <c r="X13078" s="146"/>
      <c r="Y13078" s="146"/>
      <c r="Z13078" s="199"/>
      <c r="AA13078" s="146"/>
      <c r="AB13078" s="148"/>
    </row>
    <row r="13079" spans="4:28" x14ac:dyDescent="0.2">
      <c r="D13079" s="144"/>
      <c r="G13079" s="147"/>
      <c r="X13079" s="146"/>
      <c r="Y13079" s="146"/>
      <c r="Z13079" s="199"/>
      <c r="AA13079" s="146"/>
      <c r="AB13079" s="148"/>
    </row>
    <row r="13080" spans="4:28" x14ac:dyDescent="0.2">
      <c r="D13080" s="144"/>
      <c r="G13080" s="147"/>
      <c r="X13080" s="146"/>
      <c r="Y13080" s="146"/>
      <c r="Z13080" s="199"/>
      <c r="AA13080" s="146"/>
      <c r="AB13080" s="148"/>
    </row>
    <row r="13081" spans="4:28" x14ac:dyDescent="0.2">
      <c r="D13081" s="144"/>
      <c r="G13081" s="147"/>
      <c r="X13081" s="146"/>
      <c r="Y13081" s="146"/>
      <c r="Z13081" s="199"/>
      <c r="AA13081" s="146"/>
      <c r="AB13081" s="148"/>
    </row>
    <row r="13082" spans="4:28" x14ac:dyDescent="0.2">
      <c r="D13082" s="144"/>
      <c r="G13082" s="147"/>
      <c r="X13082" s="146"/>
      <c r="Y13082" s="146"/>
      <c r="Z13082" s="199"/>
      <c r="AA13082" s="146"/>
      <c r="AB13082" s="148"/>
    </row>
    <row r="13083" spans="4:28" x14ac:dyDescent="0.2">
      <c r="D13083" s="144"/>
      <c r="G13083" s="147"/>
      <c r="X13083" s="146"/>
      <c r="Y13083" s="146"/>
      <c r="Z13083" s="199"/>
      <c r="AA13083" s="146"/>
      <c r="AB13083" s="148"/>
    </row>
    <row r="13084" spans="4:28" x14ac:dyDescent="0.2">
      <c r="D13084" s="144"/>
      <c r="G13084" s="147"/>
      <c r="X13084" s="146"/>
      <c r="Y13084" s="146"/>
      <c r="Z13084" s="199"/>
      <c r="AA13084" s="146"/>
      <c r="AB13084" s="148"/>
    </row>
    <row r="13085" spans="4:28" x14ac:dyDescent="0.2">
      <c r="D13085" s="144"/>
      <c r="G13085" s="147"/>
      <c r="X13085" s="146"/>
      <c r="Y13085" s="146"/>
      <c r="Z13085" s="199"/>
      <c r="AA13085" s="146"/>
      <c r="AB13085" s="148"/>
    </row>
    <row r="13086" spans="4:28" x14ac:dyDescent="0.2">
      <c r="D13086" s="144"/>
      <c r="G13086" s="147"/>
      <c r="X13086" s="146"/>
      <c r="Y13086" s="146"/>
      <c r="Z13086" s="199"/>
      <c r="AA13086" s="146"/>
      <c r="AB13086" s="148"/>
    </row>
    <row r="13087" spans="4:28" x14ac:dyDescent="0.2">
      <c r="D13087" s="144"/>
      <c r="G13087" s="147"/>
      <c r="X13087" s="146"/>
      <c r="Y13087" s="146"/>
      <c r="Z13087" s="199"/>
      <c r="AA13087" s="146"/>
      <c r="AB13087" s="148"/>
    </row>
    <row r="13088" spans="4:28" x14ac:dyDescent="0.2">
      <c r="D13088" s="144"/>
      <c r="G13088" s="147"/>
      <c r="X13088" s="146"/>
      <c r="Y13088" s="146"/>
      <c r="Z13088" s="199"/>
      <c r="AA13088" s="146"/>
      <c r="AB13088" s="148"/>
    </row>
    <row r="13089" spans="4:28" x14ac:dyDescent="0.2">
      <c r="D13089" s="144"/>
      <c r="G13089" s="147"/>
      <c r="X13089" s="146"/>
      <c r="Y13089" s="146"/>
      <c r="Z13089" s="199"/>
      <c r="AA13089" s="146"/>
      <c r="AB13089" s="148"/>
    </row>
    <row r="13090" spans="4:28" x14ac:dyDescent="0.2">
      <c r="D13090" s="144"/>
      <c r="G13090" s="147"/>
      <c r="X13090" s="146"/>
      <c r="Y13090" s="146"/>
      <c r="Z13090" s="199"/>
      <c r="AA13090" s="146"/>
      <c r="AB13090" s="148"/>
    </row>
    <row r="13091" spans="4:28" x14ac:dyDescent="0.2">
      <c r="D13091" s="144"/>
      <c r="G13091" s="147"/>
      <c r="X13091" s="146"/>
      <c r="Y13091" s="146"/>
      <c r="Z13091" s="199"/>
      <c r="AA13091" s="146"/>
      <c r="AB13091" s="148"/>
    </row>
    <row r="13092" spans="4:28" x14ac:dyDescent="0.2">
      <c r="D13092" s="144"/>
      <c r="G13092" s="147"/>
      <c r="X13092" s="146"/>
      <c r="Y13092" s="146"/>
      <c r="Z13092" s="199"/>
      <c r="AA13092" s="146"/>
      <c r="AB13092" s="148"/>
    </row>
    <row r="13093" spans="4:28" x14ac:dyDescent="0.2">
      <c r="D13093" s="144"/>
      <c r="G13093" s="147"/>
      <c r="X13093" s="146"/>
      <c r="Y13093" s="146"/>
      <c r="Z13093" s="199"/>
      <c r="AA13093" s="146"/>
      <c r="AB13093" s="148"/>
    </row>
    <row r="13094" spans="4:28" x14ac:dyDescent="0.2">
      <c r="D13094" s="144"/>
      <c r="G13094" s="147"/>
      <c r="X13094" s="146"/>
      <c r="Y13094" s="146"/>
      <c r="Z13094" s="199"/>
      <c r="AA13094" s="146"/>
      <c r="AB13094" s="148"/>
    </row>
    <row r="13095" spans="4:28" x14ac:dyDescent="0.2">
      <c r="D13095" s="144"/>
      <c r="G13095" s="147"/>
      <c r="X13095" s="146"/>
      <c r="Y13095" s="146"/>
      <c r="Z13095" s="199"/>
      <c r="AA13095" s="146"/>
      <c r="AB13095" s="148"/>
    </row>
    <row r="13096" spans="4:28" x14ac:dyDescent="0.2">
      <c r="D13096" s="144"/>
      <c r="G13096" s="147"/>
      <c r="X13096" s="146"/>
      <c r="Y13096" s="146"/>
      <c r="Z13096" s="199"/>
      <c r="AA13096" s="146"/>
      <c r="AB13096" s="148"/>
    </row>
    <row r="13097" spans="4:28" x14ac:dyDescent="0.2">
      <c r="D13097" s="144"/>
      <c r="G13097" s="147"/>
      <c r="X13097" s="146"/>
      <c r="Y13097" s="146"/>
      <c r="Z13097" s="199"/>
      <c r="AA13097" s="146"/>
      <c r="AB13097" s="148"/>
    </row>
    <row r="13098" spans="4:28" x14ac:dyDescent="0.2">
      <c r="D13098" s="144"/>
      <c r="G13098" s="147"/>
      <c r="X13098" s="146"/>
      <c r="Y13098" s="146"/>
      <c r="Z13098" s="199"/>
      <c r="AA13098" s="146"/>
      <c r="AB13098" s="148"/>
    </row>
    <row r="13099" spans="4:28" x14ac:dyDescent="0.2">
      <c r="D13099" s="144"/>
      <c r="G13099" s="147"/>
      <c r="X13099" s="146"/>
      <c r="Y13099" s="146"/>
      <c r="Z13099" s="199"/>
      <c r="AA13099" s="146"/>
      <c r="AB13099" s="148"/>
    </row>
    <row r="13100" spans="4:28" x14ac:dyDescent="0.2">
      <c r="D13100" s="144"/>
      <c r="G13100" s="147"/>
      <c r="X13100" s="146"/>
      <c r="Y13100" s="146"/>
      <c r="Z13100" s="199"/>
      <c r="AA13100" s="146"/>
      <c r="AB13100" s="148"/>
    </row>
    <row r="13101" spans="4:28" x14ac:dyDescent="0.2">
      <c r="D13101" s="144"/>
      <c r="G13101" s="147"/>
      <c r="X13101" s="146"/>
      <c r="Y13101" s="146"/>
      <c r="Z13101" s="199"/>
      <c r="AA13101" s="146"/>
      <c r="AB13101" s="148"/>
    </row>
    <row r="13102" spans="4:28" x14ac:dyDescent="0.2">
      <c r="D13102" s="144"/>
      <c r="G13102" s="147"/>
      <c r="X13102" s="146"/>
      <c r="Y13102" s="146"/>
      <c r="Z13102" s="199"/>
      <c r="AA13102" s="146"/>
      <c r="AB13102" s="148"/>
    </row>
    <row r="13103" spans="4:28" x14ac:dyDescent="0.2">
      <c r="D13103" s="144"/>
      <c r="G13103" s="147"/>
      <c r="X13103" s="146"/>
      <c r="Y13103" s="146"/>
      <c r="Z13103" s="199"/>
      <c r="AA13103" s="146"/>
      <c r="AB13103" s="148"/>
    </row>
    <row r="13104" spans="4:28" x14ac:dyDescent="0.2">
      <c r="D13104" s="144"/>
      <c r="G13104" s="147"/>
      <c r="X13104" s="146"/>
      <c r="Y13104" s="146"/>
      <c r="Z13104" s="199"/>
      <c r="AA13104" s="146"/>
      <c r="AB13104" s="148"/>
    </row>
    <row r="13105" spans="4:28" x14ac:dyDescent="0.2">
      <c r="D13105" s="144"/>
      <c r="G13105" s="147"/>
      <c r="X13105" s="146"/>
      <c r="Y13105" s="146"/>
      <c r="Z13105" s="199"/>
      <c r="AA13105" s="146"/>
      <c r="AB13105" s="148"/>
    </row>
    <row r="13106" spans="4:28" x14ac:dyDescent="0.2">
      <c r="D13106" s="144"/>
      <c r="G13106" s="147"/>
      <c r="X13106" s="146"/>
      <c r="Y13106" s="146"/>
      <c r="Z13106" s="199"/>
      <c r="AA13106" s="146"/>
      <c r="AB13106" s="148"/>
    </row>
    <row r="13107" spans="4:28" x14ac:dyDescent="0.2">
      <c r="D13107" s="144"/>
      <c r="G13107" s="147"/>
      <c r="X13107" s="146"/>
      <c r="Y13107" s="146"/>
      <c r="Z13107" s="199"/>
      <c r="AA13107" s="146"/>
      <c r="AB13107" s="148"/>
    </row>
    <row r="13108" spans="4:28" x14ac:dyDescent="0.2">
      <c r="D13108" s="144"/>
      <c r="G13108" s="147"/>
      <c r="X13108" s="146"/>
      <c r="Y13108" s="146"/>
      <c r="Z13108" s="199"/>
      <c r="AA13108" s="146"/>
      <c r="AB13108" s="148"/>
    </row>
    <row r="13109" spans="4:28" x14ac:dyDescent="0.2">
      <c r="D13109" s="144"/>
      <c r="G13109" s="147"/>
      <c r="X13109" s="146"/>
      <c r="Y13109" s="146"/>
      <c r="Z13109" s="199"/>
      <c r="AA13109" s="146"/>
      <c r="AB13109" s="148"/>
    </row>
    <row r="13110" spans="4:28" x14ac:dyDescent="0.2">
      <c r="D13110" s="144"/>
      <c r="G13110" s="147"/>
      <c r="X13110" s="146"/>
      <c r="Y13110" s="146"/>
      <c r="Z13110" s="199"/>
      <c r="AA13110" s="146"/>
      <c r="AB13110" s="148"/>
    </row>
    <row r="13111" spans="4:28" x14ac:dyDescent="0.2">
      <c r="D13111" s="144"/>
      <c r="G13111" s="147"/>
      <c r="X13111" s="146"/>
      <c r="Y13111" s="146"/>
      <c r="Z13111" s="199"/>
      <c r="AA13111" s="146"/>
      <c r="AB13111" s="148"/>
    </row>
    <row r="13112" spans="4:28" x14ac:dyDescent="0.2">
      <c r="D13112" s="144"/>
      <c r="G13112" s="147"/>
      <c r="X13112" s="146"/>
      <c r="Y13112" s="146"/>
      <c r="Z13112" s="199"/>
      <c r="AA13112" s="146"/>
      <c r="AB13112" s="148"/>
    </row>
    <row r="13113" spans="4:28" x14ac:dyDescent="0.2">
      <c r="D13113" s="144"/>
      <c r="G13113" s="147"/>
      <c r="X13113" s="146"/>
      <c r="Y13113" s="146"/>
      <c r="Z13113" s="199"/>
      <c r="AA13113" s="146"/>
      <c r="AB13113" s="148"/>
    </row>
    <row r="13114" spans="4:28" x14ac:dyDescent="0.2">
      <c r="D13114" s="144"/>
      <c r="G13114" s="147"/>
      <c r="X13114" s="146"/>
      <c r="Y13114" s="146"/>
      <c r="Z13114" s="199"/>
      <c r="AA13114" s="146"/>
      <c r="AB13114" s="148"/>
    </row>
    <row r="13115" spans="4:28" x14ac:dyDescent="0.2">
      <c r="D13115" s="144"/>
      <c r="G13115" s="147"/>
      <c r="X13115" s="146"/>
      <c r="Y13115" s="146"/>
      <c r="Z13115" s="199"/>
      <c r="AA13115" s="146"/>
      <c r="AB13115" s="148"/>
    </row>
    <row r="13116" spans="4:28" x14ac:dyDescent="0.2">
      <c r="D13116" s="144"/>
      <c r="G13116" s="147"/>
      <c r="X13116" s="146"/>
      <c r="Y13116" s="146"/>
      <c r="Z13116" s="199"/>
      <c r="AA13116" s="146"/>
      <c r="AB13116" s="148"/>
    </row>
    <row r="13117" spans="4:28" x14ac:dyDescent="0.2">
      <c r="D13117" s="144"/>
      <c r="G13117" s="147"/>
      <c r="X13117" s="146"/>
      <c r="Y13117" s="146"/>
      <c r="Z13117" s="199"/>
      <c r="AA13117" s="146"/>
      <c r="AB13117" s="148"/>
    </row>
    <row r="13118" spans="4:28" x14ac:dyDescent="0.2">
      <c r="D13118" s="144"/>
      <c r="G13118" s="147"/>
      <c r="X13118" s="146"/>
      <c r="Y13118" s="146"/>
      <c r="Z13118" s="199"/>
      <c r="AA13118" s="146"/>
      <c r="AB13118" s="148"/>
    </row>
    <row r="13119" spans="4:28" x14ac:dyDescent="0.2">
      <c r="D13119" s="144"/>
      <c r="G13119" s="147"/>
      <c r="X13119" s="146"/>
      <c r="Y13119" s="146"/>
      <c r="Z13119" s="199"/>
      <c r="AA13119" s="146"/>
      <c r="AB13119" s="148"/>
    </row>
    <row r="13120" spans="4:28" x14ac:dyDescent="0.2">
      <c r="D13120" s="144"/>
      <c r="G13120" s="147"/>
      <c r="X13120" s="146"/>
      <c r="Y13120" s="146"/>
      <c r="Z13120" s="199"/>
      <c r="AA13120" s="146"/>
      <c r="AB13120" s="148"/>
    </row>
    <row r="13121" spans="4:28" x14ac:dyDescent="0.2">
      <c r="D13121" s="144"/>
      <c r="G13121" s="147"/>
      <c r="X13121" s="146"/>
      <c r="Y13121" s="146"/>
      <c r="Z13121" s="199"/>
      <c r="AA13121" s="146"/>
      <c r="AB13121" s="148"/>
    </row>
    <row r="13122" spans="4:28" x14ac:dyDescent="0.2">
      <c r="D13122" s="144"/>
      <c r="G13122" s="147"/>
      <c r="X13122" s="146"/>
      <c r="Y13122" s="146"/>
      <c r="Z13122" s="199"/>
      <c r="AA13122" s="146"/>
      <c r="AB13122" s="148"/>
    </row>
    <row r="13123" spans="4:28" x14ac:dyDescent="0.2">
      <c r="D13123" s="144"/>
      <c r="G13123" s="147"/>
      <c r="X13123" s="146"/>
      <c r="Y13123" s="146"/>
      <c r="Z13123" s="199"/>
      <c r="AA13123" s="146"/>
      <c r="AB13123" s="148"/>
    </row>
    <row r="13124" spans="4:28" x14ac:dyDescent="0.2">
      <c r="D13124" s="144"/>
      <c r="G13124" s="147"/>
      <c r="X13124" s="146"/>
      <c r="Y13124" s="146"/>
      <c r="Z13124" s="199"/>
      <c r="AA13124" s="146"/>
      <c r="AB13124" s="148"/>
    </row>
    <row r="13125" spans="4:28" x14ac:dyDescent="0.2">
      <c r="D13125" s="144"/>
      <c r="G13125" s="147"/>
      <c r="X13125" s="146"/>
      <c r="Y13125" s="146"/>
      <c r="Z13125" s="199"/>
      <c r="AA13125" s="146"/>
      <c r="AB13125" s="148"/>
    </row>
    <row r="13126" spans="4:28" x14ac:dyDescent="0.2">
      <c r="D13126" s="144"/>
      <c r="G13126" s="147"/>
      <c r="X13126" s="146"/>
      <c r="Y13126" s="146"/>
      <c r="Z13126" s="199"/>
      <c r="AA13126" s="146"/>
      <c r="AB13126" s="148"/>
    </row>
    <row r="13127" spans="4:28" x14ac:dyDescent="0.2">
      <c r="D13127" s="144"/>
      <c r="G13127" s="147"/>
      <c r="X13127" s="146"/>
      <c r="Y13127" s="146"/>
      <c r="Z13127" s="199"/>
      <c r="AA13127" s="146"/>
      <c r="AB13127" s="148"/>
    </row>
    <row r="13128" spans="4:28" x14ac:dyDescent="0.2">
      <c r="D13128" s="144"/>
      <c r="G13128" s="147"/>
      <c r="X13128" s="146"/>
      <c r="Y13128" s="146"/>
      <c r="Z13128" s="199"/>
      <c r="AA13128" s="146"/>
      <c r="AB13128" s="148"/>
    </row>
    <row r="13129" spans="4:28" x14ac:dyDescent="0.2">
      <c r="D13129" s="144"/>
      <c r="G13129" s="147"/>
      <c r="X13129" s="146"/>
      <c r="Y13129" s="146"/>
      <c r="Z13129" s="199"/>
      <c r="AA13129" s="146"/>
      <c r="AB13129" s="148"/>
    </row>
    <row r="13130" spans="4:28" x14ac:dyDescent="0.2">
      <c r="D13130" s="144"/>
      <c r="G13130" s="147"/>
      <c r="X13130" s="146"/>
      <c r="Y13130" s="146"/>
      <c r="Z13130" s="199"/>
      <c r="AA13130" s="146"/>
      <c r="AB13130" s="148"/>
    </row>
    <row r="13131" spans="4:28" x14ac:dyDescent="0.2">
      <c r="D13131" s="144"/>
      <c r="G13131" s="147"/>
      <c r="X13131" s="146"/>
      <c r="Y13131" s="146"/>
      <c r="Z13131" s="199"/>
      <c r="AA13131" s="146"/>
      <c r="AB13131" s="148"/>
    </row>
    <row r="13132" spans="4:28" x14ac:dyDescent="0.2">
      <c r="D13132" s="144"/>
      <c r="G13132" s="147"/>
      <c r="X13132" s="146"/>
      <c r="Y13132" s="146"/>
      <c r="Z13132" s="199"/>
      <c r="AA13132" s="146"/>
      <c r="AB13132" s="148"/>
    </row>
    <row r="13133" spans="4:28" x14ac:dyDescent="0.2">
      <c r="D13133" s="144"/>
      <c r="G13133" s="147"/>
      <c r="X13133" s="146"/>
      <c r="Y13133" s="146"/>
      <c r="Z13133" s="199"/>
      <c r="AA13133" s="146"/>
      <c r="AB13133" s="148"/>
    </row>
    <row r="13134" spans="4:28" x14ac:dyDescent="0.2">
      <c r="D13134" s="144"/>
      <c r="G13134" s="147"/>
      <c r="X13134" s="146"/>
      <c r="Y13134" s="146"/>
      <c r="Z13134" s="199"/>
      <c r="AA13134" s="146"/>
      <c r="AB13134" s="148"/>
    </row>
    <row r="13135" spans="4:28" x14ac:dyDescent="0.2">
      <c r="D13135" s="144"/>
      <c r="G13135" s="147"/>
      <c r="X13135" s="146"/>
      <c r="Y13135" s="146"/>
      <c r="Z13135" s="199"/>
      <c r="AA13135" s="146"/>
      <c r="AB13135" s="148"/>
    </row>
    <row r="13136" spans="4:28" x14ac:dyDescent="0.2">
      <c r="D13136" s="144"/>
      <c r="G13136" s="147"/>
      <c r="X13136" s="146"/>
      <c r="Y13136" s="146"/>
      <c r="Z13136" s="199"/>
      <c r="AA13136" s="146"/>
      <c r="AB13136" s="148"/>
    </row>
    <row r="13137" spans="4:28" x14ac:dyDescent="0.2">
      <c r="D13137" s="144"/>
      <c r="G13137" s="147"/>
      <c r="X13137" s="146"/>
      <c r="Y13137" s="146"/>
      <c r="Z13137" s="199"/>
      <c r="AA13137" s="146"/>
      <c r="AB13137" s="148"/>
    </row>
    <row r="13138" spans="4:28" x14ac:dyDescent="0.2">
      <c r="D13138" s="144"/>
      <c r="G13138" s="147"/>
      <c r="X13138" s="146"/>
      <c r="Y13138" s="146"/>
      <c r="Z13138" s="199"/>
      <c r="AA13138" s="146"/>
      <c r="AB13138" s="148"/>
    </row>
    <row r="13139" spans="4:28" x14ac:dyDescent="0.2">
      <c r="D13139" s="144"/>
      <c r="G13139" s="147"/>
      <c r="X13139" s="146"/>
      <c r="Y13139" s="146"/>
      <c r="Z13139" s="199"/>
      <c r="AA13139" s="146"/>
      <c r="AB13139" s="148"/>
    </row>
    <row r="13140" spans="4:28" x14ac:dyDescent="0.2">
      <c r="D13140" s="144"/>
      <c r="G13140" s="147"/>
      <c r="X13140" s="146"/>
      <c r="Y13140" s="146"/>
      <c r="Z13140" s="199"/>
      <c r="AA13140" s="146"/>
      <c r="AB13140" s="148"/>
    </row>
    <row r="13141" spans="4:28" x14ac:dyDescent="0.2">
      <c r="D13141" s="144"/>
      <c r="G13141" s="147"/>
      <c r="X13141" s="146"/>
      <c r="Y13141" s="146"/>
      <c r="Z13141" s="199"/>
      <c r="AA13141" s="146"/>
      <c r="AB13141" s="148"/>
    </row>
    <row r="13142" spans="4:28" x14ac:dyDescent="0.2">
      <c r="D13142" s="144"/>
      <c r="G13142" s="147"/>
      <c r="X13142" s="146"/>
      <c r="Y13142" s="146"/>
      <c r="Z13142" s="199"/>
      <c r="AA13142" s="146"/>
      <c r="AB13142" s="148"/>
    </row>
    <row r="13143" spans="4:28" x14ac:dyDescent="0.2">
      <c r="D13143" s="144"/>
      <c r="G13143" s="147"/>
      <c r="X13143" s="146"/>
      <c r="Y13143" s="146"/>
      <c r="Z13143" s="199"/>
      <c r="AA13143" s="146"/>
      <c r="AB13143" s="148"/>
    </row>
    <row r="13144" spans="4:28" x14ac:dyDescent="0.2">
      <c r="D13144" s="144"/>
      <c r="G13144" s="147"/>
      <c r="X13144" s="146"/>
      <c r="Y13144" s="146"/>
      <c r="Z13144" s="199"/>
      <c r="AA13144" s="146"/>
      <c r="AB13144" s="148"/>
    </row>
    <row r="13145" spans="4:28" x14ac:dyDescent="0.2">
      <c r="D13145" s="144"/>
      <c r="G13145" s="147"/>
      <c r="X13145" s="146"/>
      <c r="Y13145" s="146"/>
      <c r="Z13145" s="199"/>
      <c r="AA13145" s="146"/>
      <c r="AB13145" s="148"/>
    </row>
    <row r="13146" spans="4:28" x14ac:dyDescent="0.2">
      <c r="D13146" s="144"/>
      <c r="G13146" s="147"/>
      <c r="X13146" s="146"/>
      <c r="Y13146" s="146"/>
      <c r="Z13146" s="199"/>
      <c r="AA13146" s="146"/>
      <c r="AB13146" s="148"/>
    </row>
    <row r="13147" spans="4:28" x14ac:dyDescent="0.2">
      <c r="D13147" s="144"/>
      <c r="G13147" s="147"/>
      <c r="X13147" s="146"/>
      <c r="Y13147" s="146"/>
      <c r="Z13147" s="199"/>
      <c r="AA13147" s="146"/>
      <c r="AB13147" s="148"/>
    </row>
    <row r="13148" spans="4:28" x14ac:dyDescent="0.2">
      <c r="D13148" s="144"/>
      <c r="G13148" s="147"/>
      <c r="X13148" s="146"/>
      <c r="Y13148" s="146"/>
      <c r="Z13148" s="199"/>
      <c r="AA13148" s="146"/>
      <c r="AB13148" s="148"/>
    </row>
    <row r="13149" spans="4:28" x14ac:dyDescent="0.2">
      <c r="D13149" s="144"/>
      <c r="G13149" s="147"/>
      <c r="X13149" s="146"/>
      <c r="Y13149" s="146"/>
      <c r="Z13149" s="199"/>
      <c r="AA13149" s="146"/>
      <c r="AB13149" s="148"/>
    </row>
    <row r="13150" spans="4:28" x14ac:dyDescent="0.2">
      <c r="D13150" s="144"/>
      <c r="G13150" s="147"/>
      <c r="X13150" s="146"/>
      <c r="Y13150" s="146"/>
      <c r="Z13150" s="199"/>
      <c r="AA13150" s="146"/>
      <c r="AB13150" s="148"/>
    </row>
    <row r="13151" spans="4:28" x14ac:dyDescent="0.2">
      <c r="D13151" s="144"/>
      <c r="G13151" s="147"/>
      <c r="X13151" s="146"/>
      <c r="Y13151" s="146"/>
      <c r="Z13151" s="199"/>
      <c r="AA13151" s="146"/>
      <c r="AB13151" s="148"/>
    </row>
    <row r="13152" spans="4:28" x14ac:dyDescent="0.2">
      <c r="D13152" s="144"/>
      <c r="G13152" s="147"/>
      <c r="X13152" s="146"/>
      <c r="Y13152" s="146"/>
      <c r="Z13152" s="199"/>
      <c r="AA13152" s="146"/>
      <c r="AB13152" s="148"/>
    </row>
    <row r="13153" spans="4:28" x14ac:dyDescent="0.2">
      <c r="D13153" s="144"/>
      <c r="G13153" s="147"/>
      <c r="X13153" s="146"/>
      <c r="Y13153" s="146"/>
      <c r="Z13153" s="199"/>
      <c r="AA13153" s="146"/>
      <c r="AB13153" s="148"/>
    </row>
    <row r="13154" spans="4:28" x14ac:dyDescent="0.2">
      <c r="D13154" s="144"/>
      <c r="G13154" s="147"/>
      <c r="X13154" s="146"/>
      <c r="Y13154" s="146"/>
      <c r="Z13154" s="199"/>
      <c r="AA13154" s="146"/>
      <c r="AB13154" s="148"/>
    </row>
    <row r="13155" spans="4:28" x14ac:dyDescent="0.2">
      <c r="D13155" s="144"/>
      <c r="G13155" s="147"/>
      <c r="X13155" s="146"/>
      <c r="Y13155" s="146"/>
      <c r="Z13155" s="199"/>
      <c r="AA13155" s="146"/>
      <c r="AB13155" s="148"/>
    </row>
    <row r="13156" spans="4:28" x14ac:dyDescent="0.2">
      <c r="D13156" s="144"/>
      <c r="G13156" s="147"/>
      <c r="X13156" s="146"/>
      <c r="Y13156" s="146"/>
      <c r="Z13156" s="199"/>
      <c r="AA13156" s="146"/>
      <c r="AB13156" s="148"/>
    </row>
    <row r="13157" spans="4:28" x14ac:dyDescent="0.2">
      <c r="D13157" s="144"/>
      <c r="G13157" s="147"/>
      <c r="X13157" s="146"/>
      <c r="Y13157" s="146"/>
      <c r="Z13157" s="199"/>
      <c r="AA13157" s="146"/>
      <c r="AB13157" s="148"/>
    </row>
    <row r="13158" spans="4:28" x14ac:dyDescent="0.2">
      <c r="D13158" s="144"/>
      <c r="G13158" s="147"/>
      <c r="X13158" s="146"/>
      <c r="Y13158" s="146"/>
      <c r="Z13158" s="199"/>
      <c r="AA13158" s="146"/>
      <c r="AB13158" s="148"/>
    </row>
    <row r="13159" spans="4:28" x14ac:dyDescent="0.2">
      <c r="D13159" s="144"/>
      <c r="G13159" s="147"/>
      <c r="X13159" s="146"/>
      <c r="Y13159" s="146"/>
      <c r="Z13159" s="199"/>
      <c r="AA13159" s="146"/>
      <c r="AB13159" s="148"/>
    </row>
    <row r="13160" spans="4:28" x14ac:dyDescent="0.2">
      <c r="D13160" s="144"/>
      <c r="G13160" s="147"/>
      <c r="X13160" s="146"/>
      <c r="Y13160" s="146"/>
      <c r="Z13160" s="199"/>
      <c r="AA13160" s="146"/>
      <c r="AB13160" s="148"/>
    </row>
    <row r="13161" spans="4:28" x14ac:dyDescent="0.2">
      <c r="D13161" s="144"/>
      <c r="G13161" s="147"/>
      <c r="X13161" s="146"/>
      <c r="Y13161" s="146"/>
      <c r="Z13161" s="199"/>
      <c r="AA13161" s="146"/>
      <c r="AB13161" s="148"/>
    </row>
    <row r="13162" spans="4:28" x14ac:dyDescent="0.2">
      <c r="D13162" s="144"/>
      <c r="G13162" s="147"/>
      <c r="X13162" s="146"/>
      <c r="Y13162" s="146"/>
      <c r="Z13162" s="199"/>
      <c r="AA13162" s="146"/>
      <c r="AB13162" s="148"/>
    </row>
    <row r="13163" spans="4:28" x14ac:dyDescent="0.2">
      <c r="D13163" s="144"/>
      <c r="G13163" s="147"/>
      <c r="X13163" s="146"/>
      <c r="Y13163" s="146"/>
      <c r="Z13163" s="199"/>
      <c r="AA13163" s="146"/>
      <c r="AB13163" s="148"/>
    </row>
    <row r="13164" spans="4:28" x14ac:dyDescent="0.2">
      <c r="D13164" s="144"/>
      <c r="G13164" s="147"/>
      <c r="X13164" s="146"/>
      <c r="Y13164" s="146"/>
      <c r="Z13164" s="199"/>
      <c r="AA13164" s="146"/>
      <c r="AB13164" s="148"/>
    </row>
    <row r="13165" spans="4:28" x14ac:dyDescent="0.2">
      <c r="D13165" s="144"/>
      <c r="G13165" s="147"/>
      <c r="X13165" s="146"/>
      <c r="Y13165" s="146"/>
      <c r="Z13165" s="199"/>
      <c r="AA13165" s="146"/>
      <c r="AB13165" s="148"/>
    </row>
    <row r="13166" spans="4:28" x14ac:dyDescent="0.2">
      <c r="D13166" s="144"/>
      <c r="G13166" s="147"/>
      <c r="X13166" s="146"/>
      <c r="Y13166" s="146"/>
      <c r="Z13166" s="199"/>
      <c r="AA13166" s="146"/>
      <c r="AB13166" s="148"/>
    </row>
    <row r="13167" spans="4:28" x14ac:dyDescent="0.2">
      <c r="D13167" s="144"/>
      <c r="G13167" s="147"/>
      <c r="X13167" s="146"/>
      <c r="Y13167" s="146"/>
      <c r="Z13167" s="199"/>
      <c r="AA13167" s="146"/>
      <c r="AB13167" s="148"/>
    </row>
    <row r="13168" spans="4:28" x14ac:dyDescent="0.2">
      <c r="D13168" s="144"/>
      <c r="G13168" s="147"/>
      <c r="X13168" s="146"/>
      <c r="Y13168" s="146"/>
      <c r="Z13168" s="199"/>
      <c r="AA13168" s="146"/>
      <c r="AB13168" s="148"/>
    </row>
    <row r="13169" spans="4:28" x14ac:dyDescent="0.2">
      <c r="D13169" s="144"/>
      <c r="G13169" s="147"/>
      <c r="X13169" s="146"/>
      <c r="Y13169" s="146"/>
      <c r="Z13169" s="199"/>
      <c r="AA13169" s="146"/>
      <c r="AB13169" s="148"/>
    </row>
    <row r="13170" spans="4:28" x14ac:dyDescent="0.2">
      <c r="D13170" s="144"/>
      <c r="G13170" s="147"/>
      <c r="X13170" s="146"/>
      <c r="Y13170" s="146"/>
      <c r="Z13170" s="199"/>
      <c r="AA13170" s="146"/>
      <c r="AB13170" s="148"/>
    </row>
    <row r="13171" spans="4:28" x14ac:dyDescent="0.2">
      <c r="D13171" s="144"/>
      <c r="G13171" s="147"/>
      <c r="X13171" s="146"/>
      <c r="Y13171" s="146"/>
      <c r="Z13171" s="199"/>
      <c r="AA13171" s="146"/>
      <c r="AB13171" s="148"/>
    </row>
    <row r="13172" spans="4:28" x14ac:dyDescent="0.2">
      <c r="D13172" s="144"/>
      <c r="G13172" s="147"/>
      <c r="X13172" s="146"/>
      <c r="Y13172" s="146"/>
      <c r="Z13172" s="199"/>
      <c r="AA13172" s="146"/>
      <c r="AB13172" s="148"/>
    </row>
    <row r="13173" spans="4:28" x14ac:dyDescent="0.2">
      <c r="D13173" s="144"/>
      <c r="G13173" s="147"/>
      <c r="X13173" s="146"/>
      <c r="Y13173" s="146"/>
      <c r="Z13173" s="199"/>
      <c r="AA13173" s="146"/>
      <c r="AB13173" s="148"/>
    </row>
    <row r="13174" spans="4:28" x14ac:dyDescent="0.2">
      <c r="D13174" s="144"/>
      <c r="G13174" s="147"/>
      <c r="X13174" s="146"/>
      <c r="Y13174" s="146"/>
      <c r="Z13174" s="199"/>
      <c r="AA13174" s="146"/>
      <c r="AB13174" s="148"/>
    </row>
    <row r="13175" spans="4:28" x14ac:dyDescent="0.2">
      <c r="D13175" s="144"/>
      <c r="G13175" s="147"/>
      <c r="X13175" s="146"/>
      <c r="Y13175" s="146"/>
      <c r="Z13175" s="199"/>
      <c r="AA13175" s="146"/>
      <c r="AB13175" s="148"/>
    </row>
    <row r="13176" spans="4:28" x14ac:dyDescent="0.2">
      <c r="D13176" s="144"/>
      <c r="G13176" s="147"/>
      <c r="X13176" s="146"/>
      <c r="Y13176" s="146"/>
      <c r="Z13176" s="199"/>
      <c r="AA13176" s="146"/>
      <c r="AB13176" s="148"/>
    </row>
    <row r="13177" spans="4:28" x14ac:dyDescent="0.2">
      <c r="D13177" s="144"/>
      <c r="G13177" s="147"/>
      <c r="X13177" s="146"/>
      <c r="Y13177" s="146"/>
      <c r="Z13177" s="199"/>
      <c r="AA13177" s="146"/>
      <c r="AB13177" s="148"/>
    </row>
    <row r="13178" spans="4:28" x14ac:dyDescent="0.2">
      <c r="D13178" s="144"/>
      <c r="G13178" s="147"/>
      <c r="X13178" s="146"/>
      <c r="Y13178" s="146"/>
      <c r="Z13178" s="199"/>
      <c r="AA13178" s="146"/>
      <c r="AB13178" s="148"/>
    </row>
    <row r="13179" spans="4:28" x14ac:dyDescent="0.2">
      <c r="D13179" s="144"/>
      <c r="G13179" s="147"/>
      <c r="X13179" s="146"/>
      <c r="Y13179" s="146"/>
      <c r="Z13179" s="199"/>
      <c r="AA13179" s="146"/>
      <c r="AB13179" s="148"/>
    </row>
    <row r="13180" spans="4:28" x14ac:dyDescent="0.2">
      <c r="D13180" s="144"/>
      <c r="G13180" s="147"/>
      <c r="X13180" s="146"/>
      <c r="Y13180" s="146"/>
      <c r="Z13180" s="199"/>
      <c r="AA13180" s="146"/>
      <c r="AB13180" s="148"/>
    </row>
    <row r="13181" spans="4:28" x14ac:dyDescent="0.2">
      <c r="D13181" s="144"/>
      <c r="G13181" s="147"/>
      <c r="X13181" s="146"/>
      <c r="Y13181" s="146"/>
      <c r="Z13181" s="199"/>
      <c r="AA13181" s="146"/>
      <c r="AB13181" s="148"/>
    </row>
    <row r="13182" spans="4:28" x14ac:dyDescent="0.2">
      <c r="D13182" s="144"/>
      <c r="G13182" s="147"/>
      <c r="X13182" s="146"/>
      <c r="Y13182" s="146"/>
      <c r="Z13182" s="199"/>
      <c r="AA13182" s="146"/>
      <c r="AB13182" s="148"/>
    </row>
    <row r="13183" spans="4:28" x14ac:dyDescent="0.2">
      <c r="D13183" s="144"/>
      <c r="G13183" s="147"/>
      <c r="X13183" s="146"/>
      <c r="Y13183" s="146"/>
      <c r="Z13183" s="199"/>
      <c r="AA13183" s="146"/>
      <c r="AB13183" s="148"/>
    </row>
    <row r="13184" spans="4:28" x14ac:dyDescent="0.2">
      <c r="D13184" s="144"/>
      <c r="G13184" s="147"/>
      <c r="X13184" s="146"/>
      <c r="Y13184" s="146"/>
      <c r="Z13184" s="199"/>
      <c r="AA13184" s="146"/>
      <c r="AB13184" s="148"/>
    </row>
    <row r="13185" spans="4:28" x14ac:dyDescent="0.2">
      <c r="D13185" s="144"/>
      <c r="G13185" s="147"/>
      <c r="X13185" s="146"/>
      <c r="Y13185" s="146"/>
      <c r="Z13185" s="199"/>
      <c r="AA13185" s="146"/>
      <c r="AB13185" s="148"/>
    </row>
    <row r="13186" spans="4:28" x14ac:dyDescent="0.2">
      <c r="D13186" s="144"/>
      <c r="G13186" s="147"/>
      <c r="X13186" s="146"/>
      <c r="Y13186" s="146"/>
      <c r="Z13186" s="199"/>
      <c r="AA13186" s="146"/>
      <c r="AB13186" s="148"/>
    </row>
    <row r="13187" spans="4:28" x14ac:dyDescent="0.2">
      <c r="D13187" s="144"/>
      <c r="G13187" s="147"/>
      <c r="X13187" s="146"/>
      <c r="Y13187" s="146"/>
      <c r="Z13187" s="199"/>
      <c r="AA13187" s="146"/>
      <c r="AB13187" s="148"/>
    </row>
    <row r="13188" spans="4:28" x14ac:dyDescent="0.2">
      <c r="D13188" s="144"/>
      <c r="G13188" s="147"/>
      <c r="X13188" s="146"/>
      <c r="Y13188" s="146"/>
      <c r="Z13188" s="199"/>
      <c r="AA13188" s="146"/>
      <c r="AB13188" s="148"/>
    </row>
    <row r="13189" spans="4:28" x14ac:dyDescent="0.2">
      <c r="D13189" s="144"/>
      <c r="G13189" s="147"/>
      <c r="X13189" s="146"/>
      <c r="Y13189" s="146"/>
      <c r="Z13189" s="199"/>
      <c r="AA13189" s="146"/>
      <c r="AB13189" s="148"/>
    </row>
    <row r="13190" spans="4:28" x14ac:dyDescent="0.2">
      <c r="D13190" s="144"/>
      <c r="G13190" s="147"/>
      <c r="X13190" s="146"/>
      <c r="Y13190" s="146"/>
      <c r="Z13190" s="199"/>
      <c r="AA13190" s="146"/>
      <c r="AB13190" s="148"/>
    </row>
    <row r="13191" spans="4:28" x14ac:dyDescent="0.2">
      <c r="D13191" s="144"/>
      <c r="G13191" s="147"/>
      <c r="X13191" s="146"/>
      <c r="Y13191" s="146"/>
      <c r="Z13191" s="199"/>
      <c r="AA13191" s="146"/>
      <c r="AB13191" s="148"/>
    </row>
    <row r="13192" spans="4:28" x14ac:dyDescent="0.2">
      <c r="D13192" s="144"/>
      <c r="G13192" s="147"/>
      <c r="X13192" s="146"/>
      <c r="Y13192" s="146"/>
      <c r="Z13192" s="199"/>
      <c r="AA13192" s="146"/>
      <c r="AB13192" s="148"/>
    </row>
    <row r="13193" spans="4:28" x14ac:dyDescent="0.2">
      <c r="D13193" s="144"/>
      <c r="G13193" s="147"/>
      <c r="X13193" s="146"/>
      <c r="Y13193" s="146"/>
      <c r="Z13193" s="199"/>
      <c r="AA13193" s="146"/>
      <c r="AB13193" s="148"/>
    </row>
    <row r="13194" spans="4:28" x14ac:dyDescent="0.2">
      <c r="D13194" s="144"/>
      <c r="G13194" s="147"/>
      <c r="X13194" s="146"/>
      <c r="Y13194" s="146"/>
      <c r="Z13194" s="199"/>
      <c r="AA13194" s="146"/>
      <c r="AB13194" s="148"/>
    </row>
    <row r="13195" spans="4:28" x14ac:dyDescent="0.2">
      <c r="D13195" s="144"/>
      <c r="G13195" s="147"/>
      <c r="X13195" s="146"/>
      <c r="Y13195" s="146"/>
      <c r="Z13195" s="199"/>
      <c r="AA13195" s="146"/>
      <c r="AB13195" s="148"/>
    </row>
    <row r="13196" spans="4:28" x14ac:dyDescent="0.2">
      <c r="D13196" s="144"/>
      <c r="G13196" s="147"/>
      <c r="X13196" s="146"/>
      <c r="Y13196" s="146"/>
      <c r="Z13196" s="199"/>
      <c r="AA13196" s="146"/>
      <c r="AB13196" s="148"/>
    </row>
    <row r="13197" spans="4:28" x14ac:dyDescent="0.2">
      <c r="D13197" s="144"/>
      <c r="G13197" s="147"/>
      <c r="X13197" s="146"/>
      <c r="Y13197" s="146"/>
      <c r="Z13197" s="199"/>
      <c r="AA13197" s="146"/>
      <c r="AB13197" s="148"/>
    </row>
    <row r="13198" spans="4:28" x14ac:dyDescent="0.2">
      <c r="D13198" s="144"/>
      <c r="G13198" s="147"/>
      <c r="X13198" s="146"/>
      <c r="Y13198" s="146"/>
      <c r="Z13198" s="199"/>
      <c r="AA13198" s="146"/>
      <c r="AB13198" s="148"/>
    </row>
    <row r="13199" spans="4:28" x14ac:dyDescent="0.2">
      <c r="D13199" s="144"/>
      <c r="G13199" s="147"/>
      <c r="X13199" s="146"/>
      <c r="Y13199" s="146"/>
      <c r="Z13199" s="199"/>
      <c r="AA13199" s="146"/>
      <c r="AB13199" s="148"/>
    </row>
    <row r="13200" spans="4:28" x14ac:dyDescent="0.2">
      <c r="D13200" s="144"/>
      <c r="G13200" s="147"/>
      <c r="X13200" s="146"/>
      <c r="Y13200" s="146"/>
      <c r="Z13200" s="199"/>
      <c r="AA13200" s="146"/>
      <c r="AB13200" s="148"/>
    </row>
    <row r="13201" spans="4:28" x14ac:dyDescent="0.2">
      <c r="D13201" s="144"/>
      <c r="G13201" s="147"/>
      <c r="X13201" s="146"/>
      <c r="Y13201" s="146"/>
      <c r="Z13201" s="199"/>
      <c r="AA13201" s="146"/>
      <c r="AB13201" s="148"/>
    </row>
    <row r="13202" spans="4:28" x14ac:dyDescent="0.2">
      <c r="D13202" s="144"/>
      <c r="G13202" s="147"/>
      <c r="X13202" s="146"/>
      <c r="Y13202" s="146"/>
      <c r="Z13202" s="199"/>
      <c r="AA13202" s="146"/>
      <c r="AB13202" s="148"/>
    </row>
    <row r="13203" spans="4:28" x14ac:dyDescent="0.2">
      <c r="D13203" s="144"/>
      <c r="G13203" s="147"/>
      <c r="X13203" s="146"/>
      <c r="Y13203" s="146"/>
      <c r="Z13203" s="199"/>
      <c r="AA13203" s="146"/>
      <c r="AB13203" s="148"/>
    </row>
    <row r="13204" spans="4:28" x14ac:dyDescent="0.2">
      <c r="D13204" s="144"/>
      <c r="G13204" s="147"/>
      <c r="X13204" s="146"/>
      <c r="Y13204" s="146"/>
      <c r="Z13204" s="199"/>
      <c r="AA13204" s="146"/>
      <c r="AB13204" s="148"/>
    </row>
    <row r="13205" spans="4:28" x14ac:dyDescent="0.2">
      <c r="D13205" s="144"/>
      <c r="G13205" s="147"/>
      <c r="X13205" s="146"/>
      <c r="Y13205" s="146"/>
      <c r="Z13205" s="199"/>
      <c r="AA13205" s="146"/>
      <c r="AB13205" s="148"/>
    </row>
    <row r="13206" spans="4:28" x14ac:dyDescent="0.2">
      <c r="D13206" s="144"/>
      <c r="G13206" s="147"/>
      <c r="X13206" s="146"/>
      <c r="Y13206" s="146"/>
      <c r="Z13206" s="199"/>
      <c r="AA13206" s="146"/>
      <c r="AB13206" s="148"/>
    </row>
    <row r="13207" spans="4:28" x14ac:dyDescent="0.2">
      <c r="D13207" s="144"/>
      <c r="G13207" s="147"/>
      <c r="X13207" s="146"/>
      <c r="Y13207" s="146"/>
      <c r="Z13207" s="199"/>
      <c r="AA13207" s="146"/>
      <c r="AB13207" s="148"/>
    </row>
    <row r="13208" spans="4:28" x14ac:dyDescent="0.2">
      <c r="D13208" s="144"/>
      <c r="G13208" s="147"/>
      <c r="X13208" s="146"/>
      <c r="Y13208" s="146"/>
      <c r="Z13208" s="199"/>
      <c r="AA13208" s="146"/>
      <c r="AB13208" s="148"/>
    </row>
    <row r="13209" spans="4:28" x14ac:dyDescent="0.2">
      <c r="D13209" s="144"/>
      <c r="G13209" s="147"/>
      <c r="X13209" s="146"/>
      <c r="Y13209" s="146"/>
      <c r="Z13209" s="199"/>
      <c r="AA13209" s="146"/>
      <c r="AB13209" s="148"/>
    </row>
    <row r="13210" spans="4:28" x14ac:dyDescent="0.2">
      <c r="D13210" s="144"/>
      <c r="G13210" s="147"/>
      <c r="X13210" s="146"/>
      <c r="Y13210" s="146"/>
      <c r="Z13210" s="199"/>
      <c r="AA13210" s="146"/>
      <c r="AB13210" s="148"/>
    </row>
    <row r="13211" spans="4:28" x14ac:dyDescent="0.2">
      <c r="D13211" s="144"/>
      <c r="G13211" s="147"/>
      <c r="X13211" s="146"/>
      <c r="Y13211" s="146"/>
      <c r="Z13211" s="199"/>
      <c r="AA13211" s="146"/>
      <c r="AB13211" s="148"/>
    </row>
    <row r="13212" spans="4:28" x14ac:dyDescent="0.2">
      <c r="D13212" s="144"/>
      <c r="G13212" s="147"/>
      <c r="X13212" s="146"/>
      <c r="Y13212" s="146"/>
      <c r="Z13212" s="199"/>
      <c r="AA13212" s="146"/>
      <c r="AB13212" s="148"/>
    </row>
    <row r="13213" spans="4:28" x14ac:dyDescent="0.2">
      <c r="D13213" s="144"/>
      <c r="G13213" s="147"/>
      <c r="X13213" s="146"/>
      <c r="Y13213" s="146"/>
      <c r="Z13213" s="199"/>
      <c r="AA13213" s="146"/>
      <c r="AB13213" s="148"/>
    </row>
    <row r="13214" spans="4:28" x14ac:dyDescent="0.2">
      <c r="D13214" s="144"/>
      <c r="G13214" s="147"/>
      <c r="X13214" s="146"/>
      <c r="Y13214" s="146"/>
      <c r="Z13214" s="199"/>
      <c r="AA13214" s="146"/>
      <c r="AB13214" s="148"/>
    </row>
    <row r="13215" spans="4:28" x14ac:dyDescent="0.2">
      <c r="D13215" s="144"/>
      <c r="G13215" s="147"/>
      <c r="X13215" s="146"/>
      <c r="Y13215" s="146"/>
      <c r="Z13215" s="199"/>
      <c r="AA13215" s="146"/>
      <c r="AB13215" s="148"/>
    </row>
    <row r="13216" spans="4:28" x14ac:dyDescent="0.2">
      <c r="D13216" s="144"/>
      <c r="G13216" s="147"/>
      <c r="X13216" s="146"/>
      <c r="Y13216" s="146"/>
      <c r="Z13216" s="199"/>
      <c r="AA13216" s="146"/>
      <c r="AB13216" s="148"/>
    </row>
    <row r="13217" spans="4:28" x14ac:dyDescent="0.2">
      <c r="D13217" s="144"/>
      <c r="G13217" s="147"/>
      <c r="X13217" s="146"/>
      <c r="Y13217" s="146"/>
      <c r="Z13217" s="199"/>
      <c r="AA13217" s="146"/>
      <c r="AB13217" s="148"/>
    </row>
    <row r="13218" spans="4:28" x14ac:dyDescent="0.2">
      <c r="D13218" s="144"/>
      <c r="G13218" s="147"/>
      <c r="X13218" s="146"/>
      <c r="Y13218" s="146"/>
      <c r="Z13218" s="199"/>
      <c r="AA13218" s="146"/>
      <c r="AB13218" s="148"/>
    </row>
    <row r="13219" spans="4:28" x14ac:dyDescent="0.2">
      <c r="D13219" s="144"/>
      <c r="G13219" s="147"/>
      <c r="X13219" s="146"/>
      <c r="Y13219" s="146"/>
      <c r="Z13219" s="199"/>
      <c r="AA13219" s="146"/>
      <c r="AB13219" s="148"/>
    </row>
    <row r="13220" spans="4:28" x14ac:dyDescent="0.2">
      <c r="D13220" s="144"/>
      <c r="G13220" s="147"/>
      <c r="X13220" s="146"/>
      <c r="Y13220" s="146"/>
      <c r="Z13220" s="199"/>
      <c r="AA13220" s="146"/>
      <c r="AB13220" s="148"/>
    </row>
    <row r="13221" spans="4:28" x14ac:dyDescent="0.2">
      <c r="D13221" s="144"/>
      <c r="G13221" s="147"/>
      <c r="X13221" s="146"/>
      <c r="Y13221" s="146"/>
      <c r="Z13221" s="199"/>
      <c r="AA13221" s="146"/>
      <c r="AB13221" s="148"/>
    </row>
    <row r="13222" spans="4:28" x14ac:dyDescent="0.2">
      <c r="D13222" s="144"/>
      <c r="G13222" s="147"/>
      <c r="X13222" s="146"/>
      <c r="Y13222" s="146"/>
      <c r="Z13222" s="199"/>
      <c r="AA13222" s="146"/>
      <c r="AB13222" s="148"/>
    </row>
    <row r="13223" spans="4:28" x14ac:dyDescent="0.2">
      <c r="D13223" s="144"/>
      <c r="G13223" s="147"/>
      <c r="X13223" s="146"/>
      <c r="Y13223" s="146"/>
      <c r="Z13223" s="199"/>
      <c r="AA13223" s="146"/>
      <c r="AB13223" s="148"/>
    </row>
    <row r="13224" spans="4:28" x14ac:dyDescent="0.2">
      <c r="D13224" s="144"/>
      <c r="G13224" s="147"/>
      <c r="X13224" s="146"/>
      <c r="Y13224" s="146"/>
      <c r="Z13224" s="199"/>
      <c r="AA13224" s="146"/>
      <c r="AB13224" s="148"/>
    </row>
    <row r="13225" spans="4:28" x14ac:dyDescent="0.2">
      <c r="D13225" s="144"/>
      <c r="G13225" s="147"/>
      <c r="X13225" s="146"/>
      <c r="Y13225" s="146"/>
      <c r="Z13225" s="199"/>
      <c r="AA13225" s="146"/>
      <c r="AB13225" s="148"/>
    </row>
    <row r="13226" spans="4:28" x14ac:dyDescent="0.2">
      <c r="D13226" s="144"/>
      <c r="G13226" s="147"/>
      <c r="X13226" s="146"/>
      <c r="Y13226" s="146"/>
      <c r="Z13226" s="199"/>
      <c r="AA13226" s="146"/>
      <c r="AB13226" s="148"/>
    </row>
    <row r="13227" spans="4:28" x14ac:dyDescent="0.2">
      <c r="D13227" s="144"/>
      <c r="G13227" s="147"/>
      <c r="X13227" s="146"/>
      <c r="Y13227" s="146"/>
      <c r="Z13227" s="199"/>
      <c r="AA13227" s="146"/>
      <c r="AB13227" s="148"/>
    </row>
    <row r="13228" spans="4:28" x14ac:dyDescent="0.2">
      <c r="D13228" s="144"/>
      <c r="G13228" s="147"/>
      <c r="X13228" s="146"/>
      <c r="Y13228" s="146"/>
      <c r="Z13228" s="199"/>
      <c r="AA13228" s="146"/>
      <c r="AB13228" s="148"/>
    </row>
    <row r="13229" spans="4:28" x14ac:dyDescent="0.2">
      <c r="D13229" s="144"/>
      <c r="G13229" s="147"/>
      <c r="X13229" s="146"/>
      <c r="Y13229" s="146"/>
      <c r="Z13229" s="199"/>
      <c r="AA13229" s="146"/>
      <c r="AB13229" s="148"/>
    </row>
    <row r="13230" spans="4:28" x14ac:dyDescent="0.2">
      <c r="D13230" s="144"/>
      <c r="G13230" s="147"/>
      <c r="X13230" s="146"/>
      <c r="Y13230" s="146"/>
      <c r="Z13230" s="199"/>
      <c r="AA13230" s="146"/>
      <c r="AB13230" s="148"/>
    </row>
    <row r="13231" spans="4:28" x14ac:dyDescent="0.2">
      <c r="D13231" s="144"/>
      <c r="G13231" s="147"/>
      <c r="X13231" s="146"/>
      <c r="Y13231" s="146"/>
      <c r="Z13231" s="199"/>
      <c r="AA13231" s="146"/>
      <c r="AB13231" s="148"/>
    </row>
    <row r="13232" spans="4:28" x14ac:dyDescent="0.2">
      <c r="D13232" s="144"/>
      <c r="G13232" s="147"/>
      <c r="X13232" s="146"/>
      <c r="Y13232" s="146"/>
      <c r="Z13232" s="199"/>
      <c r="AA13232" s="146"/>
      <c r="AB13232" s="148"/>
    </row>
    <row r="13233" spans="4:28" x14ac:dyDescent="0.2">
      <c r="D13233" s="144"/>
      <c r="G13233" s="147"/>
      <c r="X13233" s="146"/>
      <c r="Y13233" s="146"/>
      <c r="Z13233" s="199"/>
      <c r="AA13233" s="146"/>
      <c r="AB13233" s="148"/>
    </row>
    <row r="13234" spans="4:28" x14ac:dyDescent="0.2">
      <c r="D13234" s="144"/>
      <c r="G13234" s="147"/>
      <c r="X13234" s="146"/>
      <c r="Y13234" s="146"/>
      <c r="Z13234" s="199"/>
      <c r="AA13234" s="146"/>
      <c r="AB13234" s="148"/>
    </row>
    <row r="13235" spans="4:28" x14ac:dyDescent="0.2">
      <c r="D13235" s="144"/>
      <c r="G13235" s="147"/>
      <c r="X13235" s="146"/>
      <c r="Y13235" s="146"/>
      <c r="Z13235" s="199"/>
      <c r="AA13235" s="146"/>
      <c r="AB13235" s="148"/>
    </row>
    <row r="13236" spans="4:28" x14ac:dyDescent="0.2">
      <c r="D13236" s="144"/>
      <c r="G13236" s="147"/>
      <c r="X13236" s="146"/>
      <c r="Y13236" s="146"/>
      <c r="Z13236" s="199"/>
      <c r="AA13236" s="146"/>
      <c r="AB13236" s="148"/>
    </row>
    <row r="13237" spans="4:28" x14ac:dyDescent="0.2">
      <c r="D13237" s="144"/>
      <c r="G13237" s="147"/>
      <c r="X13237" s="146"/>
      <c r="Y13237" s="146"/>
      <c r="Z13237" s="199"/>
      <c r="AA13237" s="146"/>
      <c r="AB13237" s="148"/>
    </row>
    <row r="13238" spans="4:28" x14ac:dyDescent="0.2">
      <c r="D13238" s="144"/>
      <c r="G13238" s="147"/>
      <c r="X13238" s="146"/>
      <c r="Y13238" s="146"/>
      <c r="Z13238" s="199"/>
      <c r="AA13238" s="146"/>
      <c r="AB13238" s="148"/>
    </row>
    <row r="13239" spans="4:28" x14ac:dyDescent="0.2">
      <c r="D13239" s="144"/>
      <c r="G13239" s="147"/>
      <c r="X13239" s="146"/>
      <c r="Y13239" s="146"/>
      <c r="Z13239" s="199"/>
      <c r="AA13239" s="146"/>
      <c r="AB13239" s="148"/>
    </row>
    <row r="13240" spans="4:28" x14ac:dyDescent="0.2">
      <c r="D13240" s="144"/>
      <c r="G13240" s="147"/>
      <c r="X13240" s="146"/>
      <c r="Y13240" s="146"/>
      <c r="Z13240" s="199"/>
      <c r="AA13240" s="146"/>
      <c r="AB13240" s="148"/>
    </row>
    <row r="13241" spans="4:28" x14ac:dyDescent="0.2">
      <c r="D13241" s="144"/>
      <c r="G13241" s="147"/>
      <c r="X13241" s="146"/>
      <c r="Y13241" s="146"/>
      <c r="Z13241" s="199"/>
      <c r="AA13241" s="146"/>
      <c r="AB13241" s="148"/>
    </row>
    <row r="13242" spans="4:28" x14ac:dyDescent="0.2">
      <c r="D13242" s="144"/>
      <c r="G13242" s="147"/>
      <c r="X13242" s="146"/>
      <c r="Y13242" s="146"/>
      <c r="Z13242" s="199"/>
      <c r="AA13242" s="146"/>
      <c r="AB13242" s="148"/>
    </row>
    <row r="13243" spans="4:28" x14ac:dyDescent="0.2">
      <c r="D13243" s="144"/>
      <c r="G13243" s="147"/>
      <c r="X13243" s="146"/>
      <c r="Y13243" s="146"/>
      <c r="Z13243" s="199"/>
      <c r="AA13243" s="146"/>
      <c r="AB13243" s="148"/>
    </row>
    <row r="13244" spans="4:28" x14ac:dyDescent="0.2">
      <c r="D13244" s="144"/>
      <c r="G13244" s="147"/>
      <c r="X13244" s="146"/>
      <c r="Y13244" s="146"/>
      <c r="Z13244" s="199"/>
      <c r="AA13244" s="146"/>
      <c r="AB13244" s="148"/>
    </row>
    <row r="13245" spans="4:28" x14ac:dyDescent="0.2">
      <c r="D13245" s="144"/>
      <c r="G13245" s="147"/>
      <c r="X13245" s="146"/>
      <c r="Y13245" s="146"/>
      <c r="Z13245" s="199"/>
      <c r="AA13245" s="146"/>
      <c r="AB13245" s="148"/>
    </row>
    <row r="13246" spans="4:28" x14ac:dyDescent="0.2">
      <c r="D13246" s="144"/>
      <c r="G13246" s="147"/>
      <c r="X13246" s="146"/>
      <c r="Y13246" s="146"/>
      <c r="Z13246" s="199"/>
      <c r="AA13246" s="146"/>
      <c r="AB13246" s="148"/>
    </row>
    <row r="13247" spans="4:28" x14ac:dyDescent="0.2">
      <c r="D13247" s="144"/>
      <c r="G13247" s="147"/>
      <c r="X13247" s="146"/>
      <c r="Y13247" s="146"/>
      <c r="Z13247" s="199"/>
      <c r="AA13247" s="146"/>
      <c r="AB13247" s="148"/>
    </row>
    <row r="13248" spans="4:28" x14ac:dyDescent="0.2">
      <c r="D13248" s="144"/>
      <c r="G13248" s="147"/>
      <c r="X13248" s="146"/>
      <c r="Y13248" s="146"/>
      <c r="Z13248" s="199"/>
      <c r="AA13248" s="146"/>
      <c r="AB13248" s="148"/>
    </row>
    <row r="13249" spans="4:28" x14ac:dyDescent="0.2">
      <c r="D13249" s="144"/>
      <c r="G13249" s="147"/>
      <c r="X13249" s="146"/>
      <c r="Y13249" s="146"/>
      <c r="Z13249" s="199"/>
      <c r="AA13249" s="146"/>
      <c r="AB13249" s="148"/>
    </row>
    <row r="13250" spans="4:28" x14ac:dyDescent="0.2">
      <c r="D13250" s="144"/>
      <c r="G13250" s="147"/>
      <c r="X13250" s="146"/>
      <c r="Y13250" s="146"/>
      <c r="Z13250" s="199"/>
      <c r="AA13250" s="146"/>
      <c r="AB13250" s="148"/>
    </row>
    <row r="13251" spans="4:28" x14ac:dyDescent="0.2">
      <c r="D13251" s="144"/>
      <c r="G13251" s="147"/>
      <c r="X13251" s="146"/>
      <c r="Y13251" s="146"/>
      <c r="Z13251" s="199"/>
      <c r="AA13251" s="146"/>
      <c r="AB13251" s="148"/>
    </row>
    <row r="13252" spans="4:28" x14ac:dyDescent="0.2">
      <c r="D13252" s="144"/>
      <c r="G13252" s="147"/>
      <c r="X13252" s="146"/>
      <c r="Y13252" s="146"/>
      <c r="Z13252" s="199"/>
      <c r="AA13252" s="146"/>
      <c r="AB13252" s="148"/>
    </row>
    <row r="13253" spans="4:28" x14ac:dyDescent="0.2">
      <c r="D13253" s="144"/>
      <c r="G13253" s="147"/>
      <c r="X13253" s="146"/>
      <c r="Y13253" s="146"/>
      <c r="Z13253" s="199"/>
      <c r="AA13253" s="146"/>
      <c r="AB13253" s="148"/>
    </row>
    <row r="13254" spans="4:28" x14ac:dyDescent="0.2">
      <c r="D13254" s="144"/>
      <c r="G13254" s="147"/>
      <c r="X13254" s="146"/>
      <c r="Y13254" s="146"/>
      <c r="Z13254" s="199"/>
      <c r="AA13254" s="146"/>
      <c r="AB13254" s="148"/>
    </row>
    <row r="13255" spans="4:28" x14ac:dyDescent="0.2">
      <c r="D13255" s="144"/>
      <c r="G13255" s="147"/>
      <c r="X13255" s="146"/>
      <c r="Y13255" s="146"/>
      <c r="Z13255" s="199"/>
      <c r="AA13255" s="146"/>
      <c r="AB13255" s="148"/>
    </row>
    <row r="13256" spans="4:28" x14ac:dyDescent="0.2">
      <c r="D13256" s="144"/>
      <c r="G13256" s="147"/>
      <c r="X13256" s="146"/>
      <c r="Y13256" s="146"/>
      <c r="Z13256" s="199"/>
      <c r="AA13256" s="146"/>
      <c r="AB13256" s="148"/>
    </row>
    <row r="13257" spans="4:28" x14ac:dyDescent="0.2">
      <c r="D13257" s="144"/>
      <c r="G13257" s="147"/>
      <c r="X13257" s="146"/>
      <c r="Y13257" s="146"/>
      <c r="Z13257" s="199"/>
      <c r="AA13257" s="146"/>
      <c r="AB13257" s="148"/>
    </row>
    <row r="13258" spans="4:28" x14ac:dyDescent="0.2">
      <c r="D13258" s="144"/>
      <c r="G13258" s="147"/>
      <c r="X13258" s="146"/>
      <c r="Y13258" s="146"/>
      <c r="Z13258" s="199"/>
      <c r="AA13258" s="146"/>
      <c r="AB13258" s="148"/>
    </row>
    <row r="13259" spans="4:28" x14ac:dyDescent="0.2">
      <c r="D13259" s="144"/>
      <c r="G13259" s="147"/>
      <c r="X13259" s="146"/>
      <c r="Y13259" s="146"/>
      <c r="Z13259" s="199"/>
      <c r="AA13259" s="146"/>
      <c r="AB13259" s="148"/>
    </row>
    <row r="13260" spans="4:28" x14ac:dyDescent="0.2">
      <c r="D13260" s="144"/>
      <c r="G13260" s="147"/>
      <c r="X13260" s="146"/>
      <c r="Y13260" s="146"/>
      <c r="Z13260" s="199"/>
      <c r="AA13260" s="146"/>
      <c r="AB13260" s="148"/>
    </row>
    <row r="13261" spans="4:28" x14ac:dyDescent="0.2">
      <c r="D13261" s="144"/>
      <c r="G13261" s="147"/>
      <c r="X13261" s="146"/>
      <c r="Y13261" s="146"/>
      <c r="Z13261" s="199"/>
      <c r="AA13261" s="146"/>
      <c r="AB13261" s="148"/>
    </row>
    <row r="13262" spans="4:28" x14ac:dyDescent="0.2">
      <c r="D13262" s="144"/>
      <c r="G13262" s="147"/>
      <c r="X13262" s="146"/>
      <c r="Y13262" s="146"/>
      <c r="Z13262" s="199"/>
      <c r="AA13262" s="146"/>
      <c r="AB13262" s="148"/>
    </row>
    <row r="13263" spans="4:28" x14ac:dyDescent="0.2">
      <c r="D13263" s="144"/>
      <c r="G13263" s="147"/>
      <c r="X13263" s="146"/>
      <c r="Y13263" s="146"/>
      <c r="Z13263" s="199"/>
      <c r="AA13263" s="146"/>
      <c r="AB13263" s="148"/>
    </row>
    <row r="13264" spans="4:28" x14ac:dyDescent="0.2">
      <c r="D13264" s="144"/>
      <c r="G13264" s="147"/>
      <c r="X13264" s="146"/>
      <c r="Y13264" s="146"/>
      <c r="Z13264" s="199"/>
      <c r="AA13264" s="146"/>
      <c r="AB13264" s="148"/>
    </row>
    <row r="13265" spans="4:28" x14ac:dyDescent="0.2">
      <c r="D13265" s="144"/>
      <c r="G13265" s="147"/>
      <c r="X13265" s="146"/>
      <c r="Y13265" s="146"/>
      <c r="Z13265" s="199"/>
      <c r="AA13265" s="146"/>
      <c r="AB13265" s="148"/>
    </row>
    <row r="13266" spans="4:28" x14ac:dyDescent="0.2">
      <c r="D13266" s="144"/>
      <c r="G13266" s="147"/>
      <c r="X13266" s="146"/>
      <c r="Y13266" s="146"/>
      <c r="Z13266" s="199"/>
      <c r="AA13266" s="146"/>
      <c r="AB13266" s="148"/>
    </row>
    <row r="13267" spans="4:28" x14ac:dyDescent="0.2">
      <c r="D13267" s="144"/>
      <c r="G13267" s="147"/>
      <c r="X13267" s="146"/>
      <c r="Y13267" s="146"/>
      <c r="Z13267" s="199"/>
      <c r="AA13267" s="146"/>
      <c r="AB13267" s="148"/>
    </row>
    <row r="13268" spans="4:28" x14ac:dyDescent="0.2">
      <c r="D13268" s="144"/>
      <c r="G13268" s="147"/>
      <c r="X13268" s="146"/>
      <c r="Y13268" s="146"/>
      <c r="Z13268" s="199"/>
      <c r="AA13268" s="146"/>
      <c r="AB13268" s="148"/>
    </row>
    <row r="13269" spans="4:28" x14ac:dyDescent="0.2">
      <c r="D13269" s="144"/>
      <c r="G13269" s="147"/>
      <c r="X13269" s="146"/>
      <c r="Y13269" s="146"/>
      <c r="Z13269" s="199"/>
      <c r="AA13269" s="146"/>
      <c r="AB13269" s="148"/>
    </row>
    <row r="13270" spans="4:28" x14ac:dyDescent="0.2">
      <c r="D13270" s="144"/>
      <c r="G13270" s="147"/>
      <c r="X13270" s="146"/>
      <c r="Y13270" s="146"/>
      <c r="Z13270" s="199"/>
      <c r="AA13270" s="146"/>
      <c r="AB13270" s="148"/>
    </row>
    <row r="13271" spans="4:28" x14ac:dyDescent="0.2">
      <c r="D13271" s="144"/>
      <c r="G13271" s="147"/>
      <c r="X13271" s="146"/>
      <c r="Y13271" s="146"/>
      <c r="Z13271" s="199"/>
      <c r="AA13271" s="146"/>
      <c r="AB13271" s="148"/>
    </row>
    <row r="13272" spans="4:28" x14ac:dyDescent="0.2">
      <c r="D13272" s="144"/>
      <c r="G13272" s="147"/>
      <c r="X13272" s="146"/>
      <c r="Y13272" s="146"/>
      <c r="Z13272" s="199"/>
      <c r="AA13272" s="146"/>
      <c r="AB13272" s="148"/>
    </row>
    <row r="13273" spans="4:28" x14ac:dyDescent="0.2">
      <c r="D13273" s="144"/>
      <c r="G13273" s="147"/>
      <c r="X13273" s="146"/>
      <c r="Y13273" s="146"/>
      <c r="Z13273" s="199"/>
      <c r="AA13273" s="146"/>
      <c r="AB13273" s="148"/>
    </row>
    <row r="13274" spans="4:28" x14ac:dyDescent="0.2">
      <c r="D13274" s="144"/>
      <c r="G13274" s="147"/>
      <c r="X13274" s="146"/>
      <c r="Y13274" s="146"/>
      <c r="Z13274" s="199"/>
      <c r="AA13274" s="146"/>
      <c r="AB13274" s="148"/>
    </row>
    <row r="13275" spans="4:28" x14ac:dyDescent="0.2">
      <c r="D13275" s="144"/>
      <c r="G13275" s="147"/>
      <c r="X13275" s="146"/>
      <c r="Y13275" s="146"/>
      <c r="Z13275" s="199"/>
      <c r="AA13275" s="146"/>
      <c r="AB13275" s="148"/>
    </row>
    <row r="13276" spans="4:28" x14ac:dyDescent="0.2">
      <c r="D13276" s="144"/>
      <c r="G13276" s="147"/>
      <c r="X13276" s="146"/>
      <c r="Y13276" s="146"/>
      <c r="Z13276" s="199"/>
      <c r="AA13276" s="146"/>
      <c r="AB13276" s="148"/>
    </row>
    <row r="13277" spans="4:28" x14ac:dyDescent="0.2">
      <c r="D13277" s="144"/>
      <c r="G13277" s="147"/>
      <c r="X13277" s="146"/>
      <c r="Y13277" s="146"/>
      <c r="Z13277" s="199"/>
      <c r="AA13277" s="146"/>
      <c r="AB13277" s="148"/>
    </row>
    <row r="13278" spans="4:28" x14ac:dyDescent="0.2">
      <c r="D13278" s="144"/>
      <c r="G13278" s="147"/>
      <c r="X13278" s="146"/>
      <c r="Y13278" s="146"/>
      <c r="Z13278" s="199"/>
      <c r="AA13278" s="146"/>
      <c r="AB13278" s="148"/>
    </row>
    <row r="13279" spans="4:28" x14ac:dyDescent="0.2">
      <c r="D13279" s="144"/>
      <c r="G13279" s="147"/>
      <c r="X13279" s="146"/>
      <c r="Y13279" s="146"/>
      <c r="Z13279" s="199"/>
      <c r="AA13279" s="146"/>
      <c r="AB13279" s="148"/>
    </row>
    <row r="13280" spans="4:28" x14ac:dyDescent="0.2">
      <c r="D13280" s="144"/>
      <c r="G13280" s="147"/>
      <c r="X13280" s="146"/>
      <c r="Y13280" s="146"/>
      <c r="Z13280" s="199"/>
      <c r="AA13280" s="146"/>
      <c r="AB13280" s="148"/>
    </row>
    <row r="13281" spans="4:28" x14ac:dyDescent="0.2">
      <c r="D13281" s="144"/>
      <c r="G13281" s="147"/>
      <c r="X13281" s="146"/>
      <c r="Y13281" s="146"/>
      <c r="Z13281" s="199"/>
      <c r="AA13281" s="146"/>
      <c r="AB13281" s="148"/>
    </row>
    <row r="13282" spans="4:28" x14ac:dyDescent="0.2">
      <c r="D13282" s="144"/>
      <c r="G13282" s="147"/>
      <c r="X13282" s="146"/>
      <c r="Y13282" s="146"/>
      <c r="Z13282" s="199"/>
      <c r="AA13282" s="146"/>
      <c r="AB13282" s="148"/>
    </row>
    <row r="13283" spans="4:28" x14ac:dyDescent="0.2">
      <c r="D13283" s="144"/>
      <c r="G13283" s="147"/>
      <c r="X13283" s="146"/>
      <c r="Y13283" s="146"/>
      <c r="Z13283" s="199"/>
      <c r="AA13283" s="146"/>
      <c r="AB13283" s="148"/>
    </row>
    <row r="13284" spans="4:28" x14ac:dyDescent="0.2">
      <c r="D13284" s="144"/>
      <c r="G13284" s="147"/>
      <c r="X13284" s="146"/>
      <c r="Y13284" s="146"/>
      <c r="Z13284" s="199"/>
      <c r="AA13284" s="146"/>
      <c r="AB13284" s="148"/>
    </row>
    <row r="13285" spans="4:28" x14ac:dyDescent="0.2">
      <c r="D13285" s="144"/>
      <c r="G13285" s="147"/>
      <c r="X13285" s="146"/>
      <c r="Y13285" s="146"/>
      <c r="Z13285" s="199"/>
      <c r="AA13285" s="146"/>
      <c r="AB13285" s="148"/>
    </row>
    <row r="13286" spans="4:28" x14ac:dyDescent="0.2">
      <c r="D13286" s="144"/>
      <c r="G13286" s="147"/>
      <c r="X13286" s="146"/>
      <c r="Y13286" s="146"/>
      <c r="Z13286" s="199"/>
      <c r="AA13286" s="146"/>
      <c r="AB13286" s="148"/>
    </row>
    <row r="13287" spans="4:28" x14ac:dyDescent="0.2">
      <c r="D13287" s="144"/>
      <c r="G13287" s="147"/>
      <c r="X13287" s="146"/>
      <c r="Y13287" s="146"/>
      <c r="Z13287" s="199"/>
      <c r="AA13287" s="146"/>
      <c r="AB13287" s="148"/>
    </row>
    <row r="13288" spans="4:28" x14ac:dyDescent="0.2">
      <c r="D13288" s="144"/>
      <c r="G13288" s="147"/>
      <c r="X13288" s="146"/>
      <c r="Y13288" s="146"/>
      <c r="Z13288" s="199"/>
      <c r="AA13288" s="146"/>
      <c r="AB13288" s="148"/>
    </row>
    <row r="13289" spans="4:28" x14ac:dyDescent="0.2">
      <c r="D13289" s="144"/>
      <c r="G13289" s="147"/>
      <c r="X13289" s="146"/>
      <c r="Y13289" s="146"/>
      <c r="Z13289" s="199"/>
      <c r="AA13289" s="146"/>
      <c r="AB13289" s="148"/>
    </row>
    <row r="13290" spans="4:28" x14ac:dyDescent="0.2">
      <c r="D13290" s="144"/>
      <c r="G13290" s="147"/>
      <c r="X13290" s="146"/>
      <c r="Y13290" s="146"/>
      <c r="Z13290" s="199"/>
      <c r="AA13290" s="146"/>
      <c r="AB13290" s="148"/>
    </row>
    <row r="13291" spans="4:28" x14ac:dyDescent="0.2">
      <c r="D13291" s="144"/>
      <c r="G13291" s="147"/>
      <c r="X13291" s="146"/>
      <c r="Y13291" s="146"/>
      <c r="Z13291" s="199"/>
      <c r="AA13291" s="146"/>
      <c r="AB13291" s="148"/>
    </row>
    <row r="13292" spans="4:28" x14ac:dyDescent="0.2">
      <c r="D13292" s="144"/>
      <c r="G13292" s="147"/>
      <c r="X13292" s="146"/>
      <c r="Y13292" s="146"/>
      <c r="Z13292" s="199"/>
      <c r="AA13292" s="146"/>
      <c r="AB13292" s="148"/>
    </row>
    <row r="13293" spans="4:28" x14ac:dyDescent="0.2">
      <c r="D13293" s="144"/>
      <c r="G13293" s="147"/>
      <c r="X13293" s="146"/>
      <c r="Y13293" s="146"/>
      <c r="Z13293" s="199"/>
      <c r="AA13293" s="146"/>
      <c r="AB13293" s="148"/>
    </row>
    <row r="13294" spans="4:28" x14ac:dyDescent="0.2">
      <c r="D13294" s="144"/>
      <c r="G13294" s="147"/>
      <c r="X13294" s="146"/>
      <c r="Y13294" s="146"/>
      <c r="Z13294" s="199"/>
      <c r="AA13294" s="146"/>
      <c r="AB13294" s="148"/>
    </row>
    <row r="13295" spans="4:28" x14ac:dyDescent="0.2">
      <c r="D13295" s="144"/>
      <c r="G13295" s="147"/>
      <c r="X13295" s="146"/>
      <c r="Y13295" s="146"/>
      <c r="Z13295" s="199"/>
      <c r="AA13295" s="146"/>
      <c r="AB13295" s="148"/>
    </row>
    <row r="13296" spans="4:28" x14ac:dyDescent="0.2">
      <c r="D13296" s="144"/>
      <c r="G13296" s="147"/>
      <c r="X13296" s="146"/>
      <c r="Y13296" s="146"/>
      <c r="Z13296" s="199"/>
      <c r="AA13296" s="146"/>
      <c r="AB13296" s="148"/>
    </row>
    <row r="13297" spans="4:28" x14ac:dyDescent="0.2">
      <c r="D13297" s="144"/>
      <c r="G13297" s="147"/>
      <c r="X13297" s="146"/>
      <c r="Y13297" s="146"/>
      <c r="Z13297" s="199"/>
      <c r="AA13297" s="146"/>
      <c r="AB13297" s="148"/>
    </row>
    <row r="13298" spans="4:28" x14ac:dyDescent="0.2">
      <c r="D13298" s="144"/>
      <c r="G13298" s="147"/>
      <c r="X13298" s="146"/>
      <c r="Y13298" s="146"/>
      <c r="Z13298" s="199"/>
      <c r="AA13298" s="146"/>
      <c r="AB13298" s="148"/>
    </row>
    <row r="13299" spans="4:28" x14ac:dyDescent="0.2">
      <c r="D13299" s="144"/>
      <c r="G13299" s="147"/>
      <c r="X13299" s="146"/>
      <c r="Y13299" s="146"/>
      <c r="Z13299" s="199"/>
      <c r="AA13299" s="146"/>
      <c r="AB13299" s="148"/>
    </row>
    <row r="13300" spans="4:28" x14ac:dyDescent="0.2">
      <c r="D13300" s="144"/>
      <c r="G13300" s="147"/>
      <c r="X13300" s="146"/>
      <c r="Y13300" s="146"/>
      <c r="Z13300" s="199"/>
      <c r="AA13300" s="146"/>
      <c r="AB13300" s="148"/>
    </row>
    <row r="13301" spans="4:28" x14ac:dyDescent="0.2">
      <c r="D13301" s="144"/>
      <c r="G13301" s="147"/>
      <c r="X13301" s="146"/>
      <c r="Y13301" s="146"/>
      <c r="Z13301" s="199"/>
      <c r="AA13301" s="146"/>
      <c r="AB13301" s="148"/>
    </row>
    <row r="13302" spans="4:28" x14ac:dyDescent="0.2">
      <c r="D13302" s="144"/>
      <c r="G13302" s="147"/>
      <c r="X13302" s="146"/>
      <c r="Y13302" s="146"/>
      <c r="Z13302" s="199"/>
      <c r="AA13302" s="146"/>
      <c r="AB13302" s="148"/>
    </row>
    <row r="13303" spans="4:28" x14ac:dyDescent="0.2">
      <c r="D13303" s="144"/>
      <c r="G13303" s="147"/>
      <c r="X13303" s="146"/>
      <c r="Y13303" s="146"/>
      <c r="Z13303" s="199"/>
      <c r="AA13303" s="146"/>
      <c r="AB13303" s="148"/>
    </row>
    <row r="13304" spans="4:28" x14ac:dyDescent="0.2">
      <c r="D13304" s="144"/>
      <c r="G13304" s="147"/>
      <c r="X13304" s="146"/>
      <c r="Y13304" s="146"/>
      <c r="Z13304" s="199"/>
      <c r="AA13304" s="146"/>
      <c r="AB13304" s="148"/>
    </row>
    <row r="13305" spans="4:28" x14ac:dyDescent="0.2">
      <c r="D13305" s="144"/>
      <c r="G13305" s="147"/>
      <c r="X13305" s="146"/>
      <c r="Y13305" s="146"/>
      <c r="Z13305" s="199"/>
      <c r="AA13305" s="146"/>
      <c r="AB13305" s="148"/>
    </row>
    <row r="13306" spans="4:28" x14ac:dyDescent="0.2">
      <c r="D13306" s="144"/>
      <c r="G13306" s="147"/>
      <c r="X13306" s="146"/>
      <c r="Y13306" s="146"/>
      <c r="Z13306" s="199"/>
      <c r="AA13306" s="146"/>
      <c r="AB13306" s="148"/>
    </row>
    <row r="13307" spans="4:28" x14ac:dyDescent="0.2">
      <c r="D13307" s="144"/>
      <c r="G13307" s="147"/>
      <c r="X13307" s="146"/>
      <c r="Y13307" s="146"/>
      <c r="Z13307" s="199"/>
      <c r="AA13307" s="146"/>
      <c r="AB13307" s="148"/>
    </row>
    <row r="13308" spans="4:28" x14ac:dyDescent="0.2">
      <c r="D13308" s="144"/>
      <c r="G13308" s="147"/>
      <c r="X13308" s="146"/>
      <c r="Y13308" s="146"/>
      <c r="Z13308" s="199"/>
      <c r="AA13308" s="146"/>
      <c r="AB13308" s="148"/>
    </row>
    <row r="13309" spans="4:28" x14ac:dyDescent="0.2">
      <c r="D13309" s="144"/>
      <c r="G13309" s="147"/>
      <c r="X13309" s="146"/>
      <c r="Y13309" s="146"/>
      <c r="Z13309" s="199"/>
      <c r="AA13309" s="146"/>
      <c r="AB13309" s="148"/>
    </row>
    <row r="13310" spans="4:28" x14ac:dyDescent="0.2">
      <c r="D13310" s="144"/>
      <c r="G13310" s="147"/>
      <c r="X13310" s="146"/>
      <c r="Y13310" s="146"/>
      <c r="Z13310" s="199"/>
      <c r="AA13310" s="146"/>
      <c r="AB13310" s="148"/>
    </row>
    <row r="13311" spans="4:28" x14ac:dyDescent="0.2">
      <c r="D13311" s="144"/>
      <c r="G13311" s="147"/>
      <c r="X13311" s="146"/>
      <c r="Y13311" s="146"/>
      <c r="Z13311" s="199"/>
      <c r="AA13311" s="146"/>
      <c r="AB13311" s="148"/>
    </row>
    <row r="13312" spans="4:28" x14ac:dyDescent="0.2">
      <c r="D13312" s="144"/>
      <c r="G13312" s="147"/>
      <c r="X13312" s="146"/>
      <c r="Y13312" s="146"/>
      <c r="Z13312" s="199"/>
      <c r="AA13312" s="146"/>
      <c r="AB13312" s="148"/>
    </row>
    <row r="13313" spans="4:28" x14ac:dyDescent="0.2">
      <c r="D13313" s="144"/>
      <c r="G13313" s="147"/>
      <c r="X13313" s="146"/>
      <c r="Y13313" s="146"/>
      <c r="Z13313" s="199"/>
      <c r="AA13313" s="146"/>
      <c r="AB13313" s="148"/>
    </row>
    <row r="13314" spans="4:28" x14ac:dyDescent="0.2">
      <c r="D13314" s="144"/>
      <c r="G13314" s="147"/>
      <c r="X13314" s="146"/>
      <c r="Y13314" s="146"/>
      <c r="Z13314" s="199"/>
      <c r="AA13314" s="146"/>
      <c r="AB13314" s="148"/>
    </row>
    <row r="13315" spans="4:28" x14ac:dyDescent="0.2">
      <c r="D13315" s="144"/>
      <c r="G13315" s="147"/>
      <c r="X13315" s="146"/>
      <c r="Y13315" s="146"/>
      <c r="Z13315" s="199"/>
      <c r="AA13315" s="146"/>
      <c r="AB13315" s="148"/>
    </row>
    <row r="13316" spans="4:28" x14ac:dyDescent="0.2">
      <c r="D13316" s="144"/>
      <c r="G13316" s="147"/>
      <c r="X13316" s="146"/>
      <c r="Y13316" s="146"/>
      <c r="Z13316" s="199"/>
      <c r="AA13316" s="146"/>
      <c r="AB13316" s="148"/>
    </row>
    <row r="13317" spans="4:28" x14ac:dyDescent="0.2">
      <c r="D13317" s="144"/>
      <c r="G13317" s="147"/>
      <c r="X13317" s="146"/>
      <c r="Y13317" s="146"/>
      <c r="Z13317" s="199"/>
      <c r="AA13317" s="146"/>
      <c r="AB13317" s="148"/>
    </row>
    <row r="13318" spans="4:28" x14ac:dyDescent="0.2">
      <c r="D13318" s="144"/>
      <c r="G13318" s="147"/>
      <c r="X13318" s="146"/>
      <c r="Y13318" s="146"/>
      <c r="Z13318" s="199"/>
      <c r="AA13318" s="146"/>
      <c r="AB13318" s="148"/>
    </row>
    <row r="13319" spans="4:28" x14ac:dyDescent="0.2">
      <c r="D13319" s="144"/>
      <c r="G13319" s="147"/>
      <c r="X13319" s="146"/>
      <c r="Y13319" s="146"/>
      <c r="Z13319" s="199"/>
      <c r="AA13319" s="146"/>
      <c r="AB13319" s="148"/>
    </row>
    <row r="13320" spans="4:28" x14ac:dyDescent="0.2">
      <c r="D13320" s="144"/>
      <c r="G13320" s="147"/>
      <c r="X13320" s="146"/>
      <c r="Y13320" s="146"/>
      <c r="Z13320" s="199"/>
      <c r="AA13320" s="146"/>
      <c r="AB13320" s="148"/>
    </row>
    <row r="13321" spans="4:28" x14ac:dyDescent="0.2">
      <c r="D13321" s="144"/>
      <c r="G13321" s="147"/>
      <c r="X13321" s="146"/>
      <c r="Y13321" s="146"/>
      <c r="Z13321" s="199"/>
      <c r="AA13321" s="146"/>
      <c r="AB13321" s="148"/>
    </row>
    <row r="13322" spans="4:28" x14ac:dyDescent="0.2">
      <c r="D13322" s="144"/>
      <c r="G13322" s="147"/>
      <c r="X13322" s="146"/>
      <c r="Y13322" s="146"/>
      <c r="Z13322" s="199"/>
      <c r="AA13322" s="146"/>
      <c r="AB13322" s="148"/>
    </row>
    <row r="13323" spans="4:28" x14ac:dyDescent="0.2">
      <c r="D13323" s="144"/>
      <c r="G13323" s="147"/>
      <c r="X13323" s="146"/>
      <c r="Y13323" s="146"/>
      <c r="Z13323" s="199"/>
      <c r="AA13323" s="146"/>
      <c r="AB13323" s="148"/>
    </row>
    <row r="13324" spans="4:28" x14ac:dyDescent="0.2">
      <c r="D13324" s="144"/>
      <c r="G13324" s="147"/>
      <c r="X13324" s="146"/>
      <c r="Y13324" s="146"/>
      <c r="Z13324" s="199"/>
      <c r="AA13324" s="146"/>
      <c r="AB13324" s="148"/>
    </row>
    <row r="13325" spans="4:28" x14ac:dyDescent="0.2">
      <c r="D13325" s="144"/>
      <c r="G13325" s="147"/>
      <c r="X13325" s="146"/>
      <c r="Y13325" s="146"/>
      <c r="Z13325" s="199"/>
      <c r="AA13325" s="146"/>
      <c r="AB13325" s="148"/>
    </row>
    <row r="13326" spans="4:28" x14ac:dyDescent="0.2">
      <c r="D13326" s="144"/>
      <c r="G13326" s="147"/>
      <c r="X13326" s="146"/>
      <c r="Y13326" s="146"/>
      <c r="Z13326" s="199"/>
      <c r="AA13326" s="146"/>
      <c r="AB13326" s="148"/>
    </row>
    <row r="13327" spans="4:28" x14ac:dyDescent="0.2">
      <c r="D13327" s="144"/>
      <c r="G13327" s="147"/>
      <c r="X13327" s="146"/>
      <c r="Y13327" s="146"/>
      <c r="Z13327" s="199"/>
      <c r="AA13327" s="146"/>
      <c r="AB13327" s="148"/>
    </row>
    <row r="13328" spans="4:28" x14ac:dyDescent="0.2">
      <c r="D13328" s="144"/>
      <c r="G13328" s="147"/>
      <c r="X13328" s="146"/>
      <c r="Y13328" s="146"/>
      <c r="Z13328" s="199"/>
      <c r="AA13328" s="146"/>
      <c r="AB13328" s="148"/>
    </row>
    <row r="13329" spans="4:28" x14ac:dyDescent="0.2">
      <c r="D13329" s="144"/>
      <c r="G13329" s="147"/>
      <c r="X13329" s="146"/>
      <c r="Y13329" s="146"/>
      <c r="Z13329" s="199"/>
      <c r="AA13329" s="146"/>
      <c r="AB13329" s="148"/>
    </row>
    <row r="13330" spans="4:28" x14ac:dyDescent="0.2">
      <c r="D13330" s="144"/>
      <c r="G13330" s="147"/>
      <c r="X13330" s="146"/>
      <c r="Y13330" s="146"/>
      <c r="Z13330" s="199"/>
      <c r="AA13330" s="146"/>
      <c r="AB13330" s="148"/>
    </row>
    <row r="13331" spans="4:28" x14ac:dyDescent="0.2">
      <c r="D13331" s="144"/>
      <c r="G13331" s="147"/>
      <c r="X13331" s="146"/>
      <c r="Y13331" s="146"/>
      <c r="Z13331" s="199"/>
      <c r="AA13331" s="146"/>
      <c r="AB13331" s="148"/>
    </row>
    <row r="13332" spans="4:28" x14ac:dyDescent="0.2">
      <c r="D13332" s="144"/>
      <c r="G13332" s="147"/>
      <c r="X13332" s="146"/>
      <c r="Y13332" s="146"/>
      <c r="Z13332" s="199"/>
      <c r="AA13332" s="146"/>
      <c r="AB13332" s="148"/>
    </row>
    <row r="13333" spans="4:28" x14ac:dyDescent="0.2">
      <c r="D13333" s="144"/>
      <c r="G13333" s="147"/>
      <c r="X13333" s="146"/>
      <c r="Y13333" s="146"/>
      <c r="Z13333" s="199"/>
      <c r="AA13333" s="146"/>
      <c r="AB13333" s="148"/>
    </row>
    <row r="13334" spans="4:28" x14ac:dyDescent="0.2">
      <c r="D13334" s="144"/>
      <c r="G13334" s="147"/>
      <c r="X13334" s="146"/>
      <c r="Y13334" s="146"/>
      <c r="Z13334" s="199"/>
      <c r="AA13334" s="146"/>
      <c r="AB13334" s="148"/>
    </row>
    <row r="13335" spans="4:28" x14ac:dyDescent="0.2">
      <c r="D13335" s="144"/>
      <c r="G13335" s="147"/>
      <c r="X13335" s="146"/>
      <c r="Y13335" s="146"/>
      <c r="Z13335" s="199"/>
      <c r="AA13335" s="146"/>
      <c r="AB13335" s="148"/>
    </row>
    <row r="13336" spans="4:28" x14ac:dyDescent="0.2">
      <c r="D13336" s="144"/>
      <c r="G13336" s="147"/>
      <c r="X13336" s="146"/>
      <c r="Y13336" s="146"/>
      <c r="Z13336" s="199"/>
      <c r="AA13336" s="146"/>
      <c r="AB13336" s="148"/>
    </row>
    <row r="13337" spans="4:28" x14ac:dyDescent="0.2">
      <c r="D13337" s="144"/>
      <c r="G13337" s="147"/>
      <c r="X13337" s="146"/>
      <c r="Y13337" s="146"/>
      <c r="Z13337" s="199"/>
      <c r="AA13337" s="146"/>
      <c r="AB13337" s="148"/>
    </row>
    <row r="13338" spans="4:28" x14ac:dyDescent="0.2">
      <c r="D13338" s="144"/>
      <c r="G13338" s="147"/>
      <c r="X13338" s="146"/>
      <c r="Y13338" s="146"/>
      <c r="Z13338" s="199"/>
      <c r="AA13338" s="146"/>
      <c r="AB13338" s="148"/>
    </row>
    <row r="13339" spans="4:28" x14ac:dyDescent="0.2">
      <c r="D13339" s="144"/>
      <c r="G13339" s="147"/>
      <c r="X13339" s="146"/>
      <c r="Y13339" s="146"/>
      <c r="Z13339" s="199"/>
      <c r="AA13339" s="146"/>
      <c r="AB13339" s="148"/>
    </row>
    <row r="13340" spans="4:28" x14ac:dyDescent="0.2">
      <c r="D13340" s="144"/>
      <c r="G13340" s="147"/>
      <c r="X13340" s="146"/>
      <c r="Y13340" s="146"/>
      <c r="Z13340" s="199"/>
      <c r="AA13340" s="146"/>
      <c r="AB13340" s="148"/>
    </row>
    <row r="13341" spans="4:28" x14ac:dyDescent="0.2">
      <c r="D13341" s="144"/>
      <c r="G13341" s="147"/>
      <c r="X13341" s="146"/>
      <c r="Y13341" s="146"/>
      <c r="Z13341" s="199"/>
      <c r="AA13341" s="146"/>
      <c r="AB13341" s="148"/>
    </row>
    <row r="13342" spans="4:28" x14ac:dyDescent="0.2">
      <c r="D13342" s="144"/>
      <c r="G13342" s="147"/>
      <c r="X13342" s="146"/>
      <c r="Y13342" s="146"/>
      <c r="Z13342" s="199"/>
      <c r="AA13342" s="146"/>
      <c r="AB13342" s="148"/>
    </row>
    <row r="13343" spans="4:28" x14ac:dyDescent="0.2">
      <c r="D13343" s="144"/>
      <c r="G13343" s="147"/>
      <c r="X13343" s="146"/>
      <c r="Y13343" s="146"/>
      <c r="Z13343" s="199"/>
      <c r="AA13343" s="146"/>
      <c r="AB13343" s="148"/>
    </row>
    <row r="13344" spans="4:28" x14ac:dyDescent="0.2">
      <c r="D13344" s="144"/>
      <c r="G13344" s="147"/>
      <c r="X13344" s="146"/>
      <c r="Y13344" s="146"/>
      <c r="Z13344" s="199"/>
      <c r="AA13344" s="146"/>
      <c r="AB13344" s="148"/>
    </row>
    <row r="13345" spans="4:28" x14ac:dyDescent="0.2">
      <c r="D13345" s="144"/>
      <c r="G13345" s="147"/>
      <c r="X13345" s="146"/>
      <c r="Y13345" s="146"/>
      <c r="Z13345" s="199"/>
      <c r="AA13345" s="146"/>
      <c r="AB13345" s="148"/>
    </row>
    <row r="13346" spans="4:28" x14ac:dyDescent="0.2">
      <c r="D13346" s="144"/>
      <c r="G13346" s="147"/>
      <c r="X13346" s="146"/>
      <c r="Y13346" s="146"/>
      <c r="Z13346" s="199"/>
      <c r="AA13346" s="146"/>
      <c r="AB13346" s="148"/>
    </row>
    <row r="13347" spans="4:28" x14ac:dyDescent="0.2">
      <c r="D13347" s="144"/>
      <c r="G13347" s="147"/>
      <c r="X13347" s="146"/>
      <c r="Y13347" s="146"/>
      <c r="Z13347" s="199"/>
      <c r="AA13347" s="146"/>
      <c r="AB13347" s="148"/>
    </row>
    <row r="13348" spans="4:28" x14ac:dyDescent="0.2">
      <c r="D13348" s="144"/>
      <c r="G13348" s="147"/>
      <c r="X13348" s="146"/>
      <c r="Y13348" s="146"/>
      <c r="Z13348" s="199"/>
      <c r="AA13348" s="146"/>
      <c r="AB13348" s="148"/>
    </row>
    <row r="13349" spans="4:28" x14ac:dyDescent="0.2">
      <c r="D13349" s="144"/>
      <c r="G13349" s="147"/>
      <c r="X13349" s="146"/>
      <c r="Y13349" s="146"/>
      <c r="Z13349" s="199"/>
      <c r="AA13349" s="146"/>
      <c r="AB13349" s="148"/>
    </row>
    <row r="13350" spans="4:28" x14ac:dyDescent="0.2">
      <c r="D13350" s="144"/>
      <c r="G13350" s="147"/>
      <c r="X13350" s="146"/>
      <c r="Y13350" s="146"/>
      <c r="Z13350" s="199"/>
      <c r="AA13350" s="146"/>
      <c r="AB13350" s="148"/>
    </row>
    <row r="13351" spans="4:28" x14ac:dyDescent="0.2">
      <c r="D13351" s="144"/>
      <c r="G13351" s="147"/>
      <c r="X13351" s="146"/>
      <c r="Y13351" s="146"/>
      <c r="Z13351" s="199"/>
      <c r="AA13351" s="146"/>
      <c r="AB13351" s="148"/>
    </row>
    <row r="13352" spans="4:28" x14ac:dyDescent="0.2">
      <c r="D13352" s="144"/>
      <c r="G13352" s="147"/>
      <c r="X13352" s="146"/>
      <c r="Y13352" s="146"/>
      <c r="Z13352" s="199"/>
      <c r="AA13352" s="146"/>
      <c r="AB13352" s="148"/>
    </row>
    <row r="13353" spans="4:28" x14ac:dyDescent="0.2">
      <c r="D13353" s="144"/>
      <c r="G13353" s="147"/>
      <c r="X13353" s="146"/>
      <c r="Y13353" s="146"/>
      <c r="Z13353" s="199"/>
      <c r="AA13353" s="146"/>
      <c r="AB13353" s="148"/>
    </row>
    <row r="13354" spans="4:28" x14ac:dyDescent="0.2">
      <c r="D13354" s="144"/>
      <c r="G13354" s="147"/>
      <c r="X13354" s="146"/>
      <c r="Y13354" s="146"/>
      <c r="Z13354" s="199"/>
      <c r="AA13354" s="146"/>
      <c r="AB13354" s="148"/>
    </row>
    <row r="13355" spans="4:28" x14ac:dyDescent="0.2">
      <c r="D13355" s="144"/>
      <c r="G13355" s="147"/>
      <c r="X13355" s="146"/>
      <c r="Y13355" s="146"/>
      <c r="Z13355" s="199"/>
      <c r="AA13355" s="146"/>
      <c r="AB13355" s="148"/>
    </row>
    <row r="13356" spans="4:28" x14ac:dyDescent="0.2">
      <c r="D13356" s="144"/>
      <c r="G13356" s="147"/>
      <c r="X13356" s="146"/>
      <c r="Y13356" s="146"/>
      <c r="Z13356" s="199"/>
      <c r="AA13356" s="146"/>
      <c r="AB13356" s="148"/>
    </row>
    <row r="13357" spans="4:28" x14ac:dyDescent="0.2">
      <c r="D13357" s="144"/>
      <c r="G13357" s="147"/>
      <c r="X13357" s="146"/>
      <c r="Y13357" s="146"/>
      <c r="Z13357" s="199"/>
      <c r="AA13357" s="146"/>
      <c r="AB13357" s="148"/>
    </row>
    <row r="13358" spans="4:28" x14ac:dyDescent="0.2">
      <c r="D13358" s="144"/>
      <c r="G13358" s="147"/>
      <c r="X13358" s="146"/>
      <c r="Y13358" s="146"/>
      <c r="Z13358" s="199"/>
      <c r="AA13358" s="146"/>
      <c r="AB13358" s="148"/>
    </row>
    <row r="13359" spans="4:28" x14ac:dyDescent="0.2">
      <c r="D13359" s="144"/>
      <c r="G13359" s="147"/>
      <c r="X13359" s="146"/>
      <c r="Y13359" s="146"/>
      <c r="Z13359" s="199"/>
      <c r="AA13359" s="146"/>
      <c r="AB13359" s="148"/>
    </row>
    <row r="13360" spans="4:28" x14ac:dyDescent="0.2">
      <c r="D13360" s="144"/>
      <c r="G13360" s="147"/>
      <c r="X13360" s="146"/>
      <c r="Y13360" s="146"/>
      <c r="Z13360" s="199"/>
      <c r="AA13360" s="146"/>
      <c r="AB13360" s="148"/>
    </row>
    <row r="13361" spans="4:28" x14ac:dyDescent="0.2">
      <c r="D13361" s="144"/>
      <c r="G13361" s="147"/>
      <c r="X13361" s="146"/>
      <c r="Y13361" s="146"/>
      <c r="Z13361" s="199"/>
      <c r="AA13361" s="146"/>
      <c r="AB13361" s="148"/>
    </row>
    <row r="13362" spans="4:28" x14ac:dyDescent="0.2">
      <c r="D13362" s="144"/>
      <c r="G13362" s="147"/>
      <c r="X13362" s="146"/>
      <c r="Y13362" s="146"/>
      <c r="Z13362" s="199"/>
      <c r="AA13362" s="146"/>
      <c r="AB13362" s="148"/>
    </row>
    <row r="13363" spans="4:28" x14ac:dyDescent="0.2">
      <c r="D13363" s="144"/>
      <c r="G13363" s="147"/>
      <c r="X13363" s="146"/>
      <c r="Y13363" s="146"/>
      <c r="Z13363" s="199"/>
      <c r="AA13363" s="146"/>
      <c r="AB13363" s="148"/>
    </row>
    <row r="13364" spans="4:28" x14ac:dyDescent="0.2">
      <c r="D13364" s="144"/>
      <c r="G13364" s="147"/>
      <c r="X13364" s="146"/>
      <c r="Y13364" s="146"/>
      <c r="Z13364" s="199"/>
      <c r="AA13364" s="146"/>
      <c r="AB13364" s="148"/>
    </row>
    <row r="13365" spans="4:28" x14ac:dyDescent="0.2">
      <c r="D13365" s="144"/>
      <c r="G13365" s="147"/>
      <c r="X13365" s="146"/>
      <c r="Y13365" s="146"/>
      <c r="Z13365" s="199"/>
      <c r="AA13365" s="146"/>
      <c r="AB13365" s="148"/>
    </row>
    <row r="13366" spans="4:28" x14ac:dyDescent="0.2">
      <c r="D13366" s="144"/>
      <c r="G13366" s="147"/>
      <c r="X13366" s="146"/>
      <c r="Y13366" s="146"/>
      <c r="Z13366" s="199"/>
      <c r="AA13366" s="146"/>
      <c r="AB13366" s="148"/>
    </row>
    <row r="13367" spans="4:28" x14ac:dyDescent="0.2">
      <c r="D13367" s="144"/>
      <c r="G13367" s="147"/>
      <c r="X13367" s="146"/>
      <c r="Y13367" s="146"/>
      <c r="Z13367" s="199"/>
      <c r="AA13367" s="146"/>
      <c r="AB13367" s="148"/>
    </row>
    <row r="13368" spans="4:28" x14ac:dyDescent="0.2">
      <c r="D13368" s="144"/>
      <c r="G13368" s="147"/>
      <c r="X13368" s="146"/>
      <c r="Y13368" s="146"/>
      <c r="Z13368" s="199"/>
      <c r="AA13368" s="146"/>
      <c r="AB13368" s="148"/>
    </row>
    <row r="13369" spans="4:28" x14ac:dyDescent="0.2">
      <c r="D13369" s="144"/>
      <c r="G13369" s="147"/>
      <c r="X13369" s="146"/>
      <c r="Y13369" s="146"/>
      <c r="Z13369" s="199"/>
      <c r="AA13369" s="146"/>
      <c r="AB13369" s="148"/>
    </row>
    <row r="13370" spans="4:28" x14ac:dyDescent="0.2">
      <c r="D13370" s="144"/>
      <c r="G13370" s="147"/>
      <c r="X13370" s="146"/>
      <c r="Y13370" s="146"/>
      <c r="Z13370" s="199"/>
      <c r="AA13370" s="146"/>
      <c r="AB13370" s="148"/>
    </row>
    <row r="13371" spans="4:28" x14ac:dyDescent="0.2">
      <c r="D13371" s="144"/>
      <c r="G13371" s="147"/>
      <c r="X13371" s="146"/>
      <c r="Y13371" s="146"/>
      <c r="Z13371" s="199"/>
      <c r="AA13371" s="146"/>
      <c r="AB13371" s="148"/>
    </row>
    <row r="13372" spans="4:28" x14ac:dyDescent="0.2">
      <c r="D13372" s="144"/>
      <c r="G13372" s="147"/>
      <c r="X13372" s="146"/>
      <c r="Y13372" s="146"/>
      <c r="Z13372" s="199"/>
      <c r="AA13372" s="146"/>
      <c r="AB13372" s="148"/>
    </row>
    <row r="13373" spans="4:28" x14ac:dyDescent="0.2">
      <c r="D13373" s="144"/>
      <c r="G13373" s="147"/>
      <c r="X13373" s="146"/>
      <c r="Y13373" s="146"/>
      <c r="Z13373" s="199"/>
      <c r="AA13373" s="146"/>
      <c r="AB13373" s="148"/>
    </row>
    <row r="13374" spans="4:28" x14ac:dyDescent="0.2">
      <c r="D13374" s="144"/>
      <c r="G13374" s="147"/>
      <c r="X13374" s="146"/>
      <c r="Y13374" s="146"/>
      <c r="Z13374" s="199"/>
      <c r="AA13374" s="146"/>
      <c r="AB13374" s="148"/>
    </row>
    <row r="13375" spans="4:28" x14ac:dyDescent="0.2">
      <c r="D13375" s="144"/>
      <c r="G13375" s="147"/>
      <c r="X13375" s="146"/>
      <c r="Y13375" s="146"/>
      <c r="Z13375" s="199"/>
      <c r="AA13375" s="146"/>
      <c r="AB13375" s="148"/>
    </row>
    <row r="13376" spans="4:28" x14ac:dyDescent="0.2">
      <c r="D13376" s="144"/>
      <c r="G13376" s="147"/>
      <c r="X13376" s="146"/>
      <c r="Y13376" s="146"/>
      <c r="Z13376" s="199"/>
      <c r="AA13376" s="146"/>
      <c r="AB13376" s="148"/>
    </row>
    <row r="13377" spans="4:28" x14ac:dyDescent="0.2">
      <c r="D13377" s="144"/>
      <c r="G13377" s="147"/>
      <c r="X13377" s="146"/>
      <c r="Y13377" s="146"/>
      <c r="Z13377" s="199"/>
      <c r="AA13377" s="146"/>
      <c r="AB13377" s="148"/>
    </row>
    <row r="13378" spans="4:28" x14ac:dyDescent="0.2">
      <c r="D13378" s="144"/>
      <c r="G13378" s="147"/>
      <c r="X13378" s="146"/>
      <c r="Y13378" s="146"/>
      <c r="Z13378" s="199"/>
      <c r="AA13378" s="146"/>
      <c r="AB13378" s="148"/>
    </row>
    <row r="13379" spans="4:28" x14ac:dyDescent="0.2">
      <c r="D13379" s="144"/>
      <c r="G13379" s="147"/>
      <c r="X13379" s="146"/>
      <c r="Y13379" s="146"/>
      <c r="Z13379" s="199"/>
      <c r="AA13379" s="146"/>
      <c r="AB13379" s="148"/>
    </row>
    <row r="13380" spans="4:28" x14ac:dyDescent="0.2">
      <c r="D13380" s="144"/>
      <c r="G13380" s="147"/>
      <c r="X13380" s="146"/>
      <c r="Y13380" s="146"/>
      <c r="Z13380" s="199"/>
      <c r="AA13380" s="146"/>
      <c r="AB13380" s="148"/>
    </row>
    <row r="13381" spans="4:28" x14ac:dyDescent="0.2">
      <c r="D13381" s="144"/>
      <c r="G13381" s="147"/>
      <c r="X13381" s="146"/>
      <c r="Y13381" s="146"/>
      <c r="Z13381" s="199"/>
      <c r="AA13381" s="146"/>
      <c r="AB13381" s="148"/>
    </row>
    <row r="13382" spans="4:28" x14ac:dyDescent="0.2">
      <c r="D13382" s="144"/>
      <c r="G13382" s="147"/>
      <c r="X13382" s="146"/>
      <c r="Y13382" s="146"/>
      <c r="Z13382" s="199"/>
      <c r="AA13382" s="146"/>
      <c r="AB13382" s="148"/>
    </row>
    <row r="13383" spans="4:28" x14ac:dyDescent="0.2">
      <c r="D13383" s="144"/>
      <c r="G13383" s="147"/>
      <c r="X13383" s="146"/>
      <c r="Y13383" s="146"/>
      <c r="Z13383" s="199"/>
      <c r="AA13383" s="146"/>
      <c r="AB13383" s="148"/>
    </row>
    <row r="13384" spans="4:28" x14ac:dyDescent="0.2">
      <c r="D13384" s="144"/>
      <c r="G13384" s="147"/>
      <c r="X13384" s="146"/>
      <c r="Y13384" s="146"/>
      <c r="Z13384" s="199"/>
      <c r="AA13384" s="146"/>
      <c r="AB13384" s="148"/>
    </row>
    <row r="13385" spans="4:28" x14ac:dyDescent="0.2">
      <c r="D13385" s="144"/>
      <c r="G13385" s="147"/>
      <c r="X13385" s="146"/>
      <c r="Y13385" s="146"/>
      <c r="Z13385" s="199"/>
      <c r="AA13385" s="146"/>
      <c r="AB13385" s="148"/>
    </row>
    <row r="13386" spans="4:28" x14ac:dyDescent="0.2">
      <c r="D13386" s="144"/>
      <c r="G13386" s="147"/>
      <c r="X13386" s="146"/>
      <c r="Y13386" s="146"/>
      <c r="Z13386" s="199"/>
      <c r="AA13386" s="146"/>
      <c r="AB13386" s="148"/>
    </row>
    <row r="13387" spans="4:28" x14ac:dyDescent="0.2">
      <c r="D13387" s="144"/>
      <c r="G13387" s="147"/>
      <c r="X13387" s="146"/>
      <c r="Y13387" s="146"/>
      <c r="Z13387" s="199"/>
      <c r="AA13387" s="146"/>
      <c r="AB13387" s="148"/>
    </row>
    <row r="13388" spans="4:28" x14ac:dyDescent="0.2">
      <c r="D13388" s="144"/>
      <c r="G13388" s="147"/>
      <c r="X13388" s="146"/>
      <c r="Y13388" s="146"/>
      <c r="Z13388" s="199"/>
      <c r="AA13388" s="146"/>
      <c r="AB13388" s="148"/>
    </row>
    <row r="13389" spans="4:28" x14ac:dyDescent="0.2">
      <c r="D13389" s="144"/>
      <c r="G13389" s="147"/>
      <c r="X13389" s="146"/>
      <c r="Y13389" s="146"/>
      <c r="Z13389" s="199"/>
      <c r="AA13389" s="146"/>
      <c r="AB13389" s="148"/>
    </row>
    <row r="13390" spans="4:28" x14ac:dyDescent="0.2">
      <c r="D13390" s="144"/>
      <c r="G13390" s="147"/>
      <c r="X13390" s="146"/>
      <c r="Y13390" s="146"/>
      <c r="Z13390" s="199"/>
      <c r="AA13390" s="146"/>
      <c r="AB13390" s="148"/>
    </row>
    <row r="13391" spans="4:28" x14ac:dyDescent="0.2">
      <c r="D13391" s="144"/>
      <c r="G13391" s="147"/>
      <c r="X13391" s="146"/>
      <c r="Y13391" s="146"/>
      <c r="Z13391" s="199"/>
      <c r="AA13391" s="146"/>
      <c r="AB13391" s="148"/>
    </row>
    <row r="13392" spans="4:28" x14ac:dyDescent="0.2">
      <c r="D13392" s="144"/>
      <c r="G13392" s="147"/>
      <c r="X13392" s="146"/>
      <c r="Y13392" s="146"/>
      <c r="Z13392" s="199"/>
      <c r="AA13392" s="146"/>
      <c r="AB13392" s="148"/>
    </row>
    <row r="13393" spans="4:28" x14ac:dyDescent="0.2">
      <c r="D13393" s="144"/>
      <c r="G13393" s="147"/>
      <c r="X13393" s="146"/>
      <c r="Y13393" s="146"/>
      <c r="Z13393" s="199"/>
      <c r="AA13393" s="146"/>
      <c r="AB13393" s="148"/>
    </row>
    <row r="13394" spans="4:28" x14ac:dyDescent="0.2">
      <c r="D13394" s="144"/>
      <c r="G13394" s="147"/>
      <c r="X13394" s="146"/>
      <c r="Y13394" s="146"/>
      <c r="Z13394" s="199"/>
      <c r="AA13394" s="146"/>
      <c r="AB13394" s="148"/>
    </row>
    <row r="13395" spans="4:28" x14ac:dyDescent="0.2">
      <c r="D13395" s="144"/>
      <c r="G13395" s="147"/>
      <c r="X13395" s="146"/>
      <c r="Y13395" s="146"/>
      <c r="Z13395" s="199"/>
      <c r="AA13395" s="146"/>
      <c r="AB13395" s="148"/>
    </row>
    <row r="13396" spans="4:28" x14ac:dyDescent="0.2">
      <c r="D13396" s="144"/>
      <c r="G13396" s="147"/>
      <c r="X13396" s="146"/>
      <c r="Y13396" s="146"/>
      <c r="Z13396" s="199"/>
      <c r="AA13396" s="146"/>
      <c r="AB13396" s="148"/>
    </row>
    <row r="13397" spans="4:28" x14ac:dyDescent="0.2">
      <c r="D13397" s="144"/>
      <c r="G13397" s="147"/>
      <c r="X13397" s="146"/>
      <c r="Y13397" s="146"/>
      <c r="Z13397" s="199"/>
      <c r="AA13397" s="146"/>
      <c r="AB13397" s="148"/>
    </row>
    <row r="13398" spans="4:28" x14ac:dyDescent="0.2">
      <c r="D13398" s="144"/>
      <c r="G13398" s="147"/>
      <c r="X13398" s="146"/>
      <c r="Y13398" s="146"/>
      <c r="Z13398" s="199"/>
      <c r="AA13398" s="146"/>
      <c r="AB13398" s="148"/>
    </row>
    <row r="13399" spans="4:28" x14ac:dyDescent="0.2">
      <c r="D13399" s="144"/>
      <c r="G13399" s="147"/>
      <c r="X13399" s="146"/>
      <c r="Y13399" s="146"/>
      <c r="Z13399" s="199"/>
      <c r="AA13399" s="146"/>
      <c r="AB13399" s="148"/>
    </row>
    <row r="13400" spans="4:28" x14ac:dyDescent="0.2">
      <c r="D13400" s="144"/>
      <c r="G13400" s="147"/>
      <c r="X13400" s="146"/>
      <c r="Y13400" s="146"/>
      <c r="Z13400" s="199"/>
      <c r="AA13400" s="146"/>
      <c r="AB13400" s="148"/>
    </row>
    <row r="13401" spans="4:28" x14ac:dyDescent="0.2">
      <c r="D13401" s="144"/>
      <c r="G13401" s="147"/>
      <c r="X13401" s="146"/>
      <c r="Y13401" s="146"/>
      <c r="Z13401" s="199"/>
      <c r="AA13401" s="146"/>
      <c r="AB13401" s="148"/>
    </row>
    <row r="13402" spans="4:28" x14ac:dyDescent="0.2">
      <c r="D13402" s="144"/>
      <c r="G13402" s="147"/>
      <c r="X13402" s="146"/>
      <c r="Y13402" s="146"/>
      <c r="Z13402" s="199"/>
      <c r="AA13402" s="146"/>
      <c r="AB13402" s="148"/>
    </row>
    <row r="13403" spans="4:28" x14ac:dyDescent="0.2">
      <c r="D13403" s="144"/>
      <c r="G13403" s="147"/>
      <c r="X13403" s="146"/>
      <c r="Y13403" s="146"/>
      <c r="Z13403" s="199"/>
      <c r="AA13403" s="146"/>
      <c r="AB13403" s="148"/>
    </row>
    <row r="13404" spans="4:28" x14ac:dyDescent="0.2">
      <c r="D13404" s="144"/>
      <c r="G13404" s="147"/>
      <c r="X13404" s="146"/>
      <c r="Y13404" s="146"/>
      <c r="Z13404" s="199"/>
      <c r="AA13404" s="146"/>
      <c r="AB13404" s="148"/>
    </row>
    <row r="13405" spans="4:28" x14ac:dyDescent="0.2">
      <c r="D13405" s="144"/>
      <c r="G13405" s="147"/>
      <c r="X13405" s="146"/>
      <c r="Y13405" s="146"/>
      <c r="Z13405" s="199"/>
      <c r="AA13405" s="146"/>
      <c r="AB13405" s="148"/>
    </row>
    <row r="13406" spans="4:28" x14ac:dyDescent="0.2">
      <c r="D13406" s="144"/>
      <c r="G13406" s="147"/>
      <c r="X13406" s="146"/>
      <c r="Y13406" s="146"/>
      <c r="Z13406" s="199"/>
      <c r="AA13406" s="146"/>
      <c r="AB13406" s="148"/>
    </row>
    <row r="13407" spans="4:28" x14ac:dyDescent="0.2">
      <c r="D13407" s="144"/>
      <c r="G13407" s="147"/>
      <c r="X13407" s="146"/>
      <c r="Y13407" s="146"/>
      <c r="Z13407" s="199"/>
      <c r="AA13407" s="146"/>
      <c r="AB13407" s="148"/>
    </row>
    <row r="13408" spans="4:28" x14ac:dyDescent="0.2">
      <c r="D13408" s="144"/>
      <c r="G13408" s="147"/>
      <c r="X13408" s="146"/>
      <c r="Y13408" s="146"/>
      <c r="Z13408" s="199"/>
      <c r="AA13408" s="146"/>
      <c r="AB13408" s="148"/>
    </row>
    <row r="13409" spans="4:28" x14ac:dyDescent="0.2">
      <c r="D13409" s="144"/>
      <c r="G13409" s="147"/>
      <c r="X13409" s="146"/>
      <c r="Y13409" s="146"/>
      <c r="Z13409" s="199"/>
      <c r="AA13409" s="146"/>
      <c r="AB13409" s="148"/>
    </row>
    <row r="13410" spans="4:28" x14ac:dyDescent="0.2">
      <c r="D13410" s="144"/>
      <c r="G13410" s="147"/>
      <c r="X13410" s="146"/>
      <c r="Y13410" s="146"/>
      <c r="Z13410" s="199"/>
      <c r="AA13410" s="146"/>
      <c r="AB13410" s="148"/>
    </row>
    <row r="13411" spans="4:28" x14ac:dyDescent="0.2">
      <c r="D13411" s="144"/>
      <c r="G13411" s="147"/>
      <c r="X13411" s="146"/>
      <c r="Y13411" s="146"/>
      <c r="Z13411" s="199"/>
      <c r="AA13411" s="146"/>
      <c r="AB13411" s="148"/>
    </row>
    <row r="13412" spans="4:28" x14ac:dyDescent="0.2">
      <c r="D13412" s="144"/>
      <c r="G13412" s="147"/>
      <c r="X13412" s="146"/>
      <c r="Y13412" s="146"/>
      <c r="Z13412" s="199"/>
      <c r="AA13412" s="146"/>
      <c r="AB13412" s="148"/>
    </row>
    <row r="13413" spans="4:28" x14ac:dyDescent="0.2">
      <c r="D13413" s="144"/>
      <c r="G13413" s="147"/>
      <c r="X13413" s="146"/>
      <c r="Y13413" s="146"/>
      <c r="Z13413" s="199"/>
      <c r="AA13413" s="146"/>
      <c r="AB13413" s="148"/>
    </row>
    <row r="13414" spans="4:28" x14ac:dyDescent="0.2">
      <c r="D13414" s="144"/>
      <c r="G13414" s="147"/>
      <c r="X13414" s="146"/>
      <c r="Y13414" s="146"/>
      <c r="Z13414" s="199"/>
      <c r="AA13414" s="146"/>
      <c r="AB13414" s="148"/>
    </row>
    <row r="13415" spans="4:28" x14ac:dyDescent="0.2">
      <c r="D13415" s="144"/>
      <c r="G13415" s="147"/>
      <c r="X13415" s="146"/>
      <c r="Y13415" s="146"/>
      <c r="Z13415" s="199"/>
      <c r="AA13415" s="146"/>
      <c r="AB13415" s="148"/>
    </row>
    <row r="13416" spans="4:28" x14ac:dyDescent="0.2">
      <c r="D13416" s="144"/>
      <c r="G13416" s="147"/>
      <c r="X13416" s="146"/>
      <c r="Y13416" s="146"/>
      <c r="Z13416" s="199"/>
      <c r="AA13416" s="146"/>
      <c r="AB13416" s="148"/>
    </row>
    <row r="13417" spans="4:28" x14ac:dyDescent="0.2">
      <c r="D13417" s="144"/>
      <c r="G13417" s="147"/>
      <c r="X13417" s="146"/>
      <c r="Y13417" s="146"/>
      <c r="Z13417" s="199"/>
      <c r="AA13417" s="146"/>
      <c r="AB13417" s="148"/>
    </row>
    <row r="13418" spans="4:28" x14ac:dyDescent="0.2">
      <c r="D13418" s="144"/>
      <c r="G13418" s="147"/>
      <c r="X13418" s="146"/>
      <c r="Y13418" s="146"/>
      <c r="Z13418" s="199"/>
      <c r="AA13418" s="146"/>
      <c r="AB13418" s="148"/>
    </row>
    <row r="13419" spans="4:28" x14ac:dyDescent="0.2">
      <c r="D13419" s="144"/>
      <c r="G13419" s="147"/>
      <c r="X13419" s="146"/>
      <c r="Y13419" s="146"/>
      <c r="Z13419" s="199"/>
      <c r="AA13419" s="146"/>
      <c r="AB13419" s="148"/>
    </row>
    <row r="13420" spans="4:28" x14ac:dyDescent="0.2">
      <c r="D13420" s="144"/>
      <c r="G13420" s="147"/>
      <c r="X13420" s="146"/>
      <c r="Y13420" s="146"/>
      <c r="Z13420" s="199"/>
      <c r="AA13420" s="146"/>
      <c r="AB13420" s="148"/>
    </row>
    <row r="13421" spans="4:28" x14ac:dyDescent="0.2">
      <c r="D13421" s="144"/>
      <c r="G13421" s="147"/>
      <c r="X13421" s="146"/>
      <c r="Y13421" s="146"/>
      <c r="Z13421" s="199"/>
      <c r="AA13421" s="146"/>
      <c r="AB13421" s="148"/>
    </row>
    <row r="13422" spans="4:28" x14ac:dyDescent="0.2">
      <c r="D13422" s="144"/>
      <c r="G13422" s="147"/>
      <c r="X13422" s="146"/>
      <c r="Y13422" s="146"/>
      <c r="Z13422" s="199"/>
      <c r="AA13422" s="146"/>
      <c r="AB13422" s="148"/>
    </row>
    <row r="13423" spans="4:28" x14ac:dyDescent="0.2">
      <c r="D13423" s="144"/>
      <c r="G13423" s="147"/>
      <c r="X13423" s="146"/>
      <c r="Y13423" s="146"/>
      <c r="Z13423" s="199"/>
      <c r="AA13423" s="146"/>
      <c r="AB13423" s="148"/>
    </row>
    <row r="13424" spans="4:28" x14ac:dyDescent="0.2">
      <c r="D13424" s="144"/>
      <c r="G13424" s="147"/>
      <c r="X13424" s="146"/>
      <c r="Y13424" s="146"/>
      <c r="Z13424" s="199"/>
      <c r="AA13424" s="146"/>
      <c r="AB13424" s="148"/>
    </row>
    <row r="13425" spans="4:28" x14ac:dyDescent="0.2">
      <c r="D13425" s="144"/>
      <c r="G13425" s="147"/>
      <c r="X13425" s="146"/>
      <c r="Y13425" s="146"/>
      <c r="Z13425" s="199"/>
      <c r="AA13425" s="146"/>
      <c r="AB13425" s="148"/>
    </row>
    <row r="13426" spans="4:28" x14ac:dyDescent="0.2">
      <c r="D13426" s="144"/>
      <c r="G13426" s="147"/>
      <c r="X13426" s="146"/>
      <c r="Y13426" s="146"/>
      <c r="Z13426" s="199"/>
      <c r="AA13426" s="146"/>
      <c r="AB13426" s="148"/>
    </row>
    <row r="13427" spans="4:28" x14ac:dyDescent="0.2">
      <c r="D13427" s="144"/>
      <c r="G13427" s="147"/>
      <c r="X13427" s="146"/>
      <c r="Y13427" s="146"/>
      <c r="Z13427" s="199"/>
      <c r="AA13427" s="146"/>
      <c r="AB13427" s="148"/>
    </row>
    <row r="13428" spans="4:28" x14ac:dyDescent="0.2">
      <c r="D13428" s="144"/>
      <c r="G13428" s="147"/>
      <c r="X13428" s="146"/>
      <c r="Y13428" s="146"/>
      <c r="Z13428" s="199"/>
      <c r="AA13428" s="146"/>
      <c r="AB13428" s="148"/>
    </row>
    <row r="13429" spans="4:28" x14ac:dyDescent="0.2">
      <c r="D13429" s="144"/>
      <c r="G13429" s="147"/>
      <c r="X13429" s="146"/>
      <c r="Y13429" s="146"/>
      <c r="Z13429" s="199"/>
      <c r="AA13429" s="146"/>
      <c r="AB13429" s="148"/>
    </row>
    <row r="13430" spans="4:28" x14ac:dyDescent="0.2">
      <c r="D13430" s="144"/>
      <c r="G13430" s="147"/>
      <c r="X13430" s="146"/>
      <c r="Y13430" s="146"/>
      <c r="Z13430" s="199"/>
      <c r="AA13430" s="146"/>
      <c r="AB13430" s="148"/>
    </row>
    <row r="13431" spans="4:28" x14ac:dyDescent="0.2">
      <c r="D13431" s="144"/>
      <c r="G13431" s="147"/>
      <c r="X13431" s="146"/>
      <c r="Y13431" s="146"/>
      <c r="Z13431" s="199"/>
      <c r="AA13431" s="146"/>
      <c r="AB13431" s="148"/>
    </row>
    <row r="13432" spans="4:28" x14ac:dyDescent="0.2">
      <c r="D13432" s="144"/>
      <c r="G13432" s="147"/>
      <c r="X13432" s="146"/>
      <c r="Y13432" s="146"/>
      <c r="Z13432" s="199"/>
      <c r="AA13432" s="146"/>
      <c r="AB13432" s="148"/>
    </row>
    <row r="13433" spans="4:28" x14ac:dyDescent="0.2">
      <c r="D13433" s="144"/>
      <c r="G13433" s="147"/>
      <c r="X13433" s="146"/>
      <c r="Y13433" s="146"/>
      <c r="Z13433" s="199"/>
      <c r="AA13433" s="146"/>
      <c r="AB13433" s="148"/>
    </row>
    <row r="13434" spans="4:28" x14ac:dyDescent="0.2">
      <c r="D13434" s="144"/>
      <c r="G13434" s="147"/>
      <c r="X13434" s="146"/>
      <c r="Y13434" s="146"/>
      <c r="Z13434" s="199"/>
      <c r="AA13434" s="146"/>
      <c r="AB13434" s="148"/>
    </row>
    <row r="13435" spans="4:28" x14ac:dyDescent="0.2">
      <c r="D13435" s="144"/>
      <c r="G13435" s="147"/>
      <c r="X13435" s="146"/>
      <c r="Y13435" s="146"/>
      <c r="Z13435" s="199"/>
      <c r="AA13435" s="146"/>
      <c r="AB13435" s="148"/>
    </row>
    <row r="13436" spans="4:28" x14ac:dyDescent="0.2">
      <c r="D13436" s="144"/>
      <c r="G13436" s="147"/>
      <c r="X13436" s="146"/>
      <c r="Y13436" s="146"/>
      <c r="Z13436" s="199"/>
      <c r="AA13436" s="146"/>
      <c r="AB13436" s="148"/>
    </row>
    <row r="13437" spans="4:28" x14ac:dyDescent="0.2">
      <c r="D13437" s="144"/>
      <c r="G13437" s="147"/>
      <c r="X13437" s="146"/>
      <c r="Y13437" s="146"/>
      <c r="Z13437" s="199"/>
      <c r="AA13437" s="146"/>
      <c r="AB13437" s="148"/>
    </row>
    <row r="13438" spans="4:28" x14ac:dyDescent="0.2">
      <c r="D13438" s="144"/>
      <c r="G13438" s="147"/>
      <c r="X13438" s="146"/>
      <c r="Y13438" s="146"/>
      <c r="Z13438" s="199"/>
      <c r="AA13438" s="146"/>
      <c r="AB13438" s="148"/>
    </row>
    <row r="13439" spans="4:28" x14ac:dyDescent="0.2">
      <c r="D13439" s="144"/>
      <c r="G13439" s="147"/>
      <c r="X13439" s="146"/>
      <c r="Y13439" s="146"/>
      <c r="Z13439" s="199"/>
      <c r="AA13439" s="146"/>
      <c r="AB13439" s="148"/>
    </row>
    <row r="13440" spans="4:28" x14ac:dyDescent="0.2">
      <c r="D13440" s="144"/>
      <c r="G13440" s="147"/>
      <c r="X13440" s="146"/>
      <c r="Y13440" s="146"/>
      <c r="Z13440" s="199"/>
      <c r="AA13440" s="146"/>
      <c r="AB13440" s="148"/>
    </row>
    <row r="13441" spans="4:28" x14ac:dyDescent="0.2">
      <c r="D13441" s="144"/>
      <c r="G13441" s="147"/>
      <c r="X13441" s="146"/>
      <c r="Y13441" s="146"/>
      <c r="Z13441" s="199"/>
      <c r="AA13441" s="146"/>
      <c r="AB13441" s="148"/>
    </row>
    <row r="13442" spans="4:28" x14ac:dyDescent="0.2">
      <c r="D13442" s="144"/>
      <c r="G13442" s="147"/>
      <c r="X13442" s="146"/>
      <c r="Y13442" s="146"/>
      <c r="Z13442" s="199"/>
      <c r="AA13442" s="146"/>
      <c r="AB13442" s="148"/>
    </row>
    <row r="13443" spans="4:28" x14ac:dyDescent="0.2">
      <c r="D13443" s="144"/>
      <c r="G13443" s="147"/>
      <c r="X13443" s="146"/>
      <c r="Y13443" s="146"/>
      <c r="Z13443" s="199"/>
      <c r="AA13443" s="146"/>
      <c r="AB13443" s="148"/>
    </row>
    <row r="13444" spans="4:28" x14ac:dyDescent="0.2">
      <c r="D13444" s="144"/>
      <c r="G13444" s="147"/>
      <c r="X13444" s="146"/>
      <c r="Y13444" s="146"/>
      <c r="Z13444" s="199"/>
      <c r="AA13444" s="146"/>
      <c r="AB13444" s="148"/>
    </row>
    <row r="13445" spans="4:28" x14ac:dyDescent="0.2">
      <c r="D13445" s="144"/>
      <c r="G13445" s="147"/>
      <c r="X13445" s="146"/>
      <c r="Y13445" s="146"/>
      <c r="Z13445" s="199"/>
      <c r="AA13445" s="146"/>
      <c r="AB13445" s="148"/>
    </row>
    <row r="13446" spans="4:28" x14ac:dyDescent="0.2">
      <c r="D13446" s="144"/>
      <c r="G13446" s="147"/>
      <c r="X13446" s="146"/>
      <c r="Y13446" s="146"/>
      <c r="Z13446" s="199"/>
      <c r="AA13446" s="146"/>
      <c r="AB13446" s="148"/>
    </row>
    <row r="13447" spans="4:28" x14ac:dyDescent="0.2">
      <c r="D13447" s="144"/>
      <c r="G13447" s="147"/>
      <c r="X13447" s="146"/>
      <c r="Y13447" s="146"/>
      <c r="Z13447" s="199"/>
      <c r="AA13447" s="146"/>
      <c r="AB13447" s="148"/>
    </row>
    <row r="13448" spans="4:28" x14ac:dyDescent="0.2">
      <c r="D13448" s="144"/>
      <c r="G13448" s="147"/>
      <c r="X13448" s="146"/>
      <c r="Y13448" s="146"/>
      <c r="Z13448" s="199"/>
      <c r="AA13448" s="146"/>
      <c r="AB13448" s="148"/>
    </row>
    <row r="13449" spans="4:28" x14ac:dyDescent="0.2">
      <c r="D13449" s="144"/>
      <c r="G13449" s="147"/>
      <c r="X13449" s="146"/>
      <c r="Y13449" s="146"/>
      <c r="Z13449" s="199"/>
      <c r="AA13449" s="146"/>
      <c r="AB13449" s="148"/>
    </row>
    <row r="13450" spans="4:28" x14ac:dyDescent="0.2">
      <c r="D13450" s="144"/>
      <c r="G13450" s="147"/>
      <c r="X13450" s="146"/>
      <c r="Y13450" s="146"/>
      <c r="Z13450" s="199"/>
      <c r="AA13450" s="146"/>
      <c r="AB13450" s="148"/>
    </row>
    <row r="13451" spans="4:28" x14ac:dyDescent="0.2">
      <c r="D13451" s="144"/>
      <c r="G13451" s="147"/>
      <c r="X13451" s="146"/>
      <c r="Y13451" s="146"/>
      <c r="Z13451" s="199"/>
      <c r="AA13451" s="146"/>
      <c r="AB13451" s="148"/>
    </row>
    <row r="13452" spans="4:28" x14ac:dyDescent="0.2">
      <c r="D13452" s="144"/>
      <c r="G13452" s="147"/>
      <c r="X13452" s="146"/>
      <c r="Y13452" s="146"/>
      <c r="Z13452" s="199"/>
      <c r="AA13452" s="146"/>
      <c r="AB13452" s="148"/>
    </row>
    <row r="13453" spans="4:28" x14ac:dyDescent="0.2">
      <c r="D13453" s="144"/>
      <c r="G13453" s="147"/>
      <c r="X13453" s="146"/>
      <c r="Y13453" s="146"/>
      <c r="Z13453" s="199"/>
      <c r="AA13453" s="146"/>
      <c r="AB13453" s="148"/>
    </row>
    <row r="13454" spans="4:28" x14ac:dyDescent="0.2">
      <c r="D13454" s="144"/>
      <c r="G13454" s="147"/>
      <c r="X13454" s="146"/>
      <c r="Y13454" s="146"/>
      <c r="Z13454" s="199"/>
      <c r="AA13454" s="146"/>
      <c r="AB13454" s="148"/>
    </row>
    <row r="13455" spans="4:28" x14ac:dyDescent="0.2">
      <c r="D13455" s="144"/>
      <c r="G13455" s="147"/>
      <c r="X13455" s="146"/>
      <c r="Y13455" s="146"/>
      <c r="Z13455" s="199"/>
      <c r="AA13455" s="146"/>
      <c r="AB13455" s="148"/>
    </row>
    <row r="13456" spans="4:28" x14ac:dyDescent="0.2">
      <c r="D13456" s="144"/>
      <c r="G13456" s="147"/>
      <c r="X13456" s="146"/>
      <c r="Y13456" s="146"/>
      <c r="Z13456" s="199"/>
      <c r="AA13456" s="146"/>
      <c r="AB13456" s="148"/>
    </row>
    <row r="13457" spans="4:28" x14ac:dyDescent="0.2">
      <c r="D13457" s="144"/>
      <c r="G13457" s="147"/>
      <c r="X13457" s="146"/>
      <c r="Y13457" s="146"/>
      <c r="Z13457" s="199"/>
      <c r="AA13457" s="146"/>
      <c r="AB13457" s="148"/>
    </row>
    <row r="13458" spans="4:28" x14ac:dyDescent="0.2">
      <c r="D13458" s="144"/>
      <c r="G13458" s="147"/>
      <c r="X13458" s="146"/>
      <c r="Y13458" s="146"/>
      <c r="Z13458" s="199"/>
      <c r="AA13458" s="146"/>
      <c r="AB13458" s="148"/>
    </row>
    <row r="13459" spans="4:28" x14ac:dyDescent="0.2">
      <c r="D13459" s="144"/>
      <c r="G13459" s="147"/>
      <c r="X13459" s="146"/>
      <c r="Y13459" s="146"/>
      <c r="Z13459" s="199"/>
      <c r="AA13459" s="146"/>
      <c r="AB13459" s="148"/>
    </row>
    <row r="13460" spans="4:28" x14ac:dyDescent="0.2">
      <c r="D13460" s="144"/>
      <c r="G13460" s="147"/>
      <c r="X13460" s="146"/>
      <c r="Y13460" s="146"/>
      <c r="Z13460" s="199"/>
      <c r="AA13460" s="146"/>
      <c r="AB13460" s="148"/>
    </row>
    <row r="13461" spans="4:28" x14ac:dyDescent="0.2">
      <c r="D13461" s="144"/>
      <c r="G13461" s="147"/>
      <c r="X13461" s="146"/>
      <c r="Y13461" s="146"/>
      <c r="Z13461" s="199"/>
      <c r="AA13461" s="146"/>
      <c r="AB13461" s="148"/>
    </row>
    <row r="13462" spans="4:28" x14ac:dyDescent="0.2">
      <c r="D13462" s="144"/>
      <c r="G13462" s="147"/>
      <c r="X13462" s="146"/>
      <c r="Y13462" s="146"/>
      <c r="Z13462" s="199"/>
      <c r="AA13462" s="146"/>
      <c r="AB13462" s="148"/>
    </row>
    <row r="13463" spans="4:28" x14ac:dyDescent="0.2">
      <c r="D13463" s="144"/>
      <c r="G13463" s="147"/>
      <c r="X13463" s="146"/>
      <c r="Y13463" s="146"/>
      <c r="Z13463" s="199"/>
      <c r="AA13463" s="146"/>
      <c r="AB13463" s="148"/>
    </row>
    <row r="13464" spans="4:28" x14ac:dyDescent="0.2">
      <c r="D13464" s="144"/>
      <c r="G13464" s="147"/>
      <c r="X13464" s="146"/>
      <c r="Y13464" s="146"/>
      <c r="Z13464" s="199"/>
      <c r="AA13464" s="146"/>
      <c r="AB13464" s="148"/>
    </row>
    <row r="13465" spans="4:28" x14ac:dyDescent="0.2">
      <c r="D13465" s="144"/>
      <c r="G13465" s="147"/>
      <c r="X13465" s="146"/>
      <c r="Y13465" s="146"/>
      <c r="Z13465" s="199"/>
      <c r="AA13465" s="146"/>
      <c r="AB13465" s="148"/>
    </row>
    <row r="13466" spans="4:28" x14ac:dyDescent="0.2">
      <c r="D13466" s="144"/>
      <c r="G13466" s="147"/>
      <c r="X13466" s="146"/>
      <c r="Y13466" s="146"/>
      <c r="Z13466" s="199"/>
      <c r="AA13466" s="146"/>
      <c r="AB13466" s="148"/>
    </row>
    <row r="13467" spans="4:28" x14ac:dyDescent="0.2">
      <c r="D13467" s="144"/>
      <c r="G13467" s="147"/>
      <c r="X13467" s="146"/>
      <c r="Y13467" s="146"/>
      <c r="Z13467" s="199"/>
      <c r="AA13467" s="146"/>
      <c r="AB13467" s="148"/>
    </row>
    <row r="13468" spans="4:28" x14ac:dyDescent="0.2">
      <c r="D13468" s="144"/>
      <c r="G13468" s="147"/>
      <c r="X13468" s="146"/>
      <c r="Y13468" s="146"/>
      <c r="Z13468" s="199"/>
      <c r="AA13468" s="146"/>
      <c r="AB13468" s="148"/>
    </row>
    <row r="13469" spans="4:28" x14ac:dyDescent="0.2">
      <c r="D13469" s="144"/>
      <c r="G13469" s="147"/>
      <c r="X13469" s="146"/>
      <c r="Y13469" s="146"/>
      <c r="Z13469" s="199"/>
      <c r="AA13469" s="146"/>
      <c r="AB13469" s="148"/>
    </row>
    <row r="13470" spans="4:28" x14ac:dyDescent="0.2">
      <c r="D13470" s="144"/>
      <c r="G13470" s="147"/>
      <c r="X13470" s="146"/>
      <c r="Y13470" s="146"/>
      <c r="Z13470" s="199"/>
      <c r="AA13470" s="146"/>
      <c r="AB13470" s="148"/>
    </row>
    <row r="13471" spans="4:28" x14ac:dyDescent="0.2">
      <c r="D13471" s="144"/>
      <c r="G13471" s="147"/>
      <c r="X13471" s="146"/>
      <c r="Y13471" s="146"/>
      <c r="Z13471" s="199"/>
      <c r="AA13471" s="146"/>
      <c r="AB13471" s="148"/>
    </row>
    <row r="13472" spans="4:28" x14ac:dyDescent="0.2">
      <c r="D13472" s="144"/>
      <c r="G13472" s="147"/>
      <c r="X13472" s="146"/>
      <c r="Y13472" s="146"/>
      <c r="Z13472" s="199"/>
      <c r="AA13472" s="146"/>
      <c r="AB13472" s="148"/>
    </row>
    <row r="13473" spans="4:28" x14ac:dyDescent="0.2">
      <c r="D13473" s="144"/>
      <c r="G13473" s="147"/>
      <c r="X13473" s="146"/>
      <c r="Y13473" s="146"/>
      <c r="Z13473" s="199"/>
      <c r="AA13473" s="146"/>
      <c r="AB13473" s="148"/>
    </row>
    <row r="13474" spans="4:28" x14ac:dyDescent="0.2">
      <c r="D13474" s="144"/>
      <c r="G13474" s="147"/>
      <c r="X13474" s="146"/>
      <c r="Y13474" s="146"/>
      <c r="Z13474" s="199"/>
      <c r="AA13474" s="146"/>
      <c r="AB13474" s="148"/>
    </row>
    <row r="13475" spans="4:28" x14ac:dyDescent="0.2">
      <c r="D13475" s="144"/>
      <c r="G13475" s="147"/>
      <c r="X13475" s="146"/>
      <c r="Y13475" s="146"/>
      <c r="Z13475" s="199"/>
      <c r="AA13475" s="146"/>
      <c r="AB13475" s="148"/>
    </row>
    <row r="13476" spans="4:28" x14ac:dyDescent="0.2">
      <c r="D13476" s="144"/>
      <c r="G13476" s="147"/>
      <c r="X13476" s="146"/>
      <c r="Y13476" s="146"/>
      <c r="Z13476" s="199"/>
      <c r="AA13476" s="146"/>
      <c r="AB13476" s="148"/>
    </row>
    <row r="13477" spans="4:28" x14ac:dyDescent="0.2">
      <c r="D13477" s="144"/>
      <c r="G13477" s="147"/>
      <c r="X13477" s="146"/>
      <c r="Y13477" s="146"/>
      <c r="Z13477" s="199"/>
      <c r="AA13477" s="146"/>
      <c r="AB13477" s="148"/>
    </row>
    <row r="13478" spans="4:28" x14ac:dyDescent="0.2">
      <c r="D13478" s="144"/>
      <c r="G13478" s="147"/>
      <c r="X13478" s="146"/>
      <c r="Y13478" s="146"/>
      <c r="Z13478" s="199"/>
      <c r="AA13478" s="146"/>
      <c r="AB13478" s="148"/>
    </row>
    <row r="13479" spans="4:28" x14ac:dyDescent="0.2">
      <c r="D13479" s="144"/>
      <c r="G13479" s="147"/>
      <c r="X13479" s="146"/>
      <c r="Y13479" s="146"/>
      <c r="Z13479" s="199"/>
      <c r="AA13479" s="146"/>
      <c r="AB13479" s="148"/>
    </row>
    <row r="13480" spans="4:28" x14ac:dyDescent="0.2">
      <c r="D13480" s="144"/>
      <c r="G13480" s="147"/>
      <c r="X13480" s="146"/>
      <c r="Y13480" s="146"/>
      <c r="Z13480" s="199"/>
      <c r="AA13480" s="146"/>
      <c r="AB13480" s="148"/>
    </row>
    <row r="13481" spans="4:28" x14ac:dyDescent="0.2">
      <c r="D13481" s="144"/>
      <c r="G13481" s="147"/>
      <c r="X13481" s="146"/>
      <c r="Y13481" s="146"/>
      <c r="Z13481" s="199"/>
      <c r="AA13481" s="146"/>
      <c r="AB13481" s="148"/>
    </row>
    <row r="13482" spans="4:28" x14ac:dyDescent="0.2">
      <c r="D13482" s="144"/>
      <c r="G13482" s="147"/>
      <c r="X13482" s="146"/>
      <c r="Y13482" s="146"/>
      <c r="Z13482" s="199"/>
      <c r="AA13482" s="146"/>
      <c r="AB13482" s="148"/>
    </row>
    <row r="13483" spans="4:28" x14ac:dyDescent="0.2">
      <c r="D13483" s="144"/>
      <c r="G13483" s="147"/>
      <c r="X13483" s="146"/>
      <c r="Y13483" s="146"/>
      <c r="Z13483" s="199"/>
      <c r="AA13483" s="146"/>
      <c r="AB13483" s="148"/>
    </row>
    <row r="13484" spans="4:28" x14ac:dyDescent="0.2">
      <c r="D13484" s="144"/>
      <c r="G13484" s="147"/>
      <c r="X13484" s="146"/>
      <c r="Y13484" s="146"/>
      <c r="Z13484" s="199"/>
      <c r="AA13484" s="146"/>
      <c r="AB13484" s="148"/>
    </row>
    <row r="13485" spans="4:28" x14ac:dyDescent="0.2">
      <c r="D13485" s="144"/>
      <c r="G13485" s="147"/>
      <c r="X13485" s="146"/>
      <c r="Y13485" s="146"/>
      <c r="Z13485" s="199"/>
      <c r="AA13485" s="146"/>
      <c r="AB13485" s="148"/>
    </row>
    <row r="13486" spans="4:28" x14ac:dyDescent="0.2">
      <c r="D13486" s="144"/>
      <c r="G13486" s="147"/>
      <c r="X13486" s="146"/>
      <c r="Y13486" s="146"/>
      <c r="Z13486" s="199"/>
      <c r="AA13486" s="146"/>
      <c r="AB13486" s="148"/>
    </row>
    <row r="13487" spans="4:28" x14ac:dyDescent="0.2">
      <c r="D13487" s="144"/>
      <c r="G13487" s="147"/>
      <c r="X13487" s="146"/>
      <c r="Y13487" s="146"/>
      <c r="Z13487" s="199"/>
      <c r="AA13487" s="146"/>
      <c r="AB13487" s="148"/>
    </row>
    <row r="13488" spans="4:28" x14ac:dyDescent="0.2">
      <c r="D13488" s="144"/>
      <c r="G13488" s="147"/>
      <c r="X13488" s="146"/>
      <c r="Y13488" s="146"/>
      <c r="Z13488" s="199"/>
      <c r="AA13488" s="146"/>
      <c r="AB13488" s="148"/>
    </row>
    <row r="13489" spans="4:28" x14ac:dyDescent="0.2">
      <c r="D13489" s="144"/>
      <c r="G13489" s="147"/>
      <c r="X13489" s="146"/>
      <c r="Y13489" s="146"/>
      <c r="Z13489" s="199"/>
      <c r="AA13489" s="146"/>
      <c r="AB13489" s="148"/>
    </row>
    <row r="13490" spans="4:28" x14ac:dyDescent="0.2">
      <c r="D13490" s="144"/>
      <c r="G13490" s="147"/>
      <c r="X13490" s="146"/>
      <c r="Y13490" s="146"/>
      <c r="Z13490" s="199"/>
      <c r="AA13490" s="146"/>
      <c r="AB13490" s="148"/>
    </row>
    <row r="13491" spans="4:28" x14ac:dyDescent="0.2">
      <c r="D13491" s="144"/>
      <c r="G13491" s="147"/>
      <c r="X13491" s="146"/>
      <c r="Y13491" s="146"/>
      <c r="Z13491" s="199"/>
      <c r="AA13491" s="146"/>
      <c r="AB13491" s="148"/>
    </row>
    <row r="13492" spans="4:28" x14ac:dyDescent="0.2">
      <c r="D13492" s="144"/>
      <c r="G13492" s="147"/>
      <c r="X13492" s="146"/>
      <c r="Y13492" s="146"/>
      <c r="Z13492" s="199"/>
      <c r="AA13492" s="146"/>
      <c r="AB13492" s="148"/>
    </row>
    <row r="13493" spans="4:28" x14ac:dyDescent="0.2">
      <c r="D13493" s="144"/>
      <c r="G13493" s="147"/>
      <c r="X13493" s="146"/>
      <c r="Y13493" s="146"/>
      <c r="Z13493" s="199"/>
      <c r="AA13493" s="146"/>
      <c r="AB13493" s="148"/>
    </row>
    <row r="13494" spans="4:28" x14ac:dyDescent="0.2">
      <c r="D13494" s="144"/>
      <c r="G13494" s="147"/>
      <c r="X13494" s="146"/>
      <c r="Y13494" s="146"/>
      <c r="Z13494" s="199"/>
      <c r="AA13494" s="146"/>
      <c r="AB13494" s="148"/>
    </row>
    <row r="13495" spans="4:28" x14ac:dyDescent="0.2">
      <c r="D13495" s="144"/>
      <c r="G13495" s="147"/>
      <c r="X13495" s="146"/>
      <c r="Y13495" s="146"/>
      <c r="Z13495" s="199"/>
      <c r="AA13495" s="146"/>
      <c r="AB13495" s="148"/>
    </row>
    <row r="13496" spans="4:28" x14ac:dyDescent="0.2">
      <c r="D13496" s="144"/>
      <c r="G13496" s="147"/>
      <c r="X13496" s="146"/>
      <c r="Y13496" s="146"/>
      <c r="Z13496" s="199"/>
      <c r="AA13496" s="146"/>
      <c r="AB13496" s="148"/>
    </row>
    <row r="13497" spans="4:28" x14ac:dyDescent="0.2">
      <c r="D13497" s="144"/>
      <c r="G13497" s="147"/>
      <c r="X13497" s="146"/>
      <c r="Y13497" s="146"/>
      <c r="Z13497" s="199"/>
      <c r="AA13497" s="146"/>
      <c r="AB13497" s="148"/>
    </row>
    <row r="13498" spans="4:28" x14ac:dyDescent="0.2">
      <c r="D13498" s="144"/>
      <c r="G13498" s="147"/>
      <c r="X13498" s="146"/>
      <c r="Y13498" s="146"/>
      <c r="Z13498" s="199"/>
      <c r="AA13498" s="146"/>
      <c r="AB13498" s="148"/>
    </row>
    <row r="13499" spans="4:28" x14ac:dyDescent="0.2">
      <c r="D13499" s="144"/>
      <c r="G13499" s="147"/>
      <c r="X13499" s="146"/>
      <c r="Y13499" s="146"/>
      <c r="Z13499" s="199"/>
      <c r="AA13499" s="146"/>
      <c r="AB13499" s="148"/>
    </row>
    <row r="13500" spans="4:28" x14ac:dyDescent="0.2">
      <c r="D13500" s="144"/>
      <c r="G13500" s="147"/>
      <c r="X13500" s="146"/>
      <c r="Y13500" s="146"/>
      <c r="Z13500" s="199"/>
      <c r="AA13500" s="146"/>
      <c r="AB13500" s="148"/>
    </row>
    <row r="13501" spans="4:28" x14ac:dyDescent="0.2">
      <c r="D13501" s="144"/>
      <c r="G13501" s="147"/>
      <c r="X13501" s="146"/>
      <c r="Y13501" s="146"/>
      <c r="Z13501" s="199"/>
      <c r="AA13501" s="146"/>
      <c r="AB13501" s="148"/>
    </row>
    <row r="13502" spans="4:28" x14ac:dyDescent="0.2">
      <c r="D13502" s="144"/>
      <c r="G13502" s="147"/>
      <c r="X13502" s="146"/>
      <c r="Y13502" s="146"/>
      <c r="Z13502" s="199"/>
      <c r="AA13502" s="146"/>
      <c r="AB13502" s="148"/>
    </row>
    <row r="13503" spans="4:28" x14ac:dyDescent="0.2">
      <c r="D13503" s="144"/>
      <c r="G13503" s="147"/>
      <c r="X13503" s="146"/>
      <c r="Y13503" s="146"/>
      <c r="Z13503" s="199"/>
      <c r="AA13503" s="146"/>
      <c r="AB13503" s="148"/>
    </row>
    <row r="13504" spans="4:28" x14ac:dyDescent="0.2">
      <c r="D13504" s="144"/>
      <c r="G13504" s="147"/>
      <c r="X13504" s="146"/>
      <c r="Y13504" s="146"/>
      <c r="Z13504" s="199"/>
      <c r="AA13504" s="146"/>
      <c r="AB13504" s="148"/>
    </row>
    <row r="13505" spans="4:28" x14ac:dyDescent="0.2">
      <c r="D13505" s="144"/>
      <c r="G13505" s="147"/>
      <c r="X13505" s="146"/>
      <c r="Y13505" s="146"/>
      <c r="Z13505" s="199"/>
      <c r="AA13505" s="146"/>
      <c r="AB13505" s="148"/>
    </row>
    <row r="13506" spans="4:28" x14ac:dyDescent="0.2">
      <c r="D13506" s="144"/>
      <c r="G13506" s="147"/>
      <c r="X13506" s="146"/>
      <c r="Y13506" s="146"/>
      <c r="Z13506" s="199"/>
      <c r="AA13506" s="146"/>
      <c r="AB13506" s="148"/>
    </row>
    <row r="13507" spans="4:28" x14ac:dyDescent="0.2">
      <c r="D13507" s="144"/>
      <c r="G13507" s="147"/>
      <c r="X13507" s="146"/>
      <c r="Y13507" s="146"/>
      <c r="Z13507" s="199"/>
      <c r="AA13507" s="146"/>
      <c r="AB13507" s="148"/>
    </row>
    <row r="13508" spans="4:28" x14ac:dyDescent="0.2">
      <c r="D13508" s="144"/>
      <c r="G13508" s="147"/>
      <c r="X13508" s="146"/>
      <c r="Y13508" s="146"/>
      <c r="Z13508" s="199"/>
      <c r="AA13508" s="146"/>
      <c r="AB13508" s="148"/>
    </row>
    <row r="13509" spans="4:28" x14ac:dyDescent="0.2">
      <c r="D13509" s="144"/>
      <c r="G13509" s="147"/>
      <c r="X13509" s="146"/>
      <c r="Y13509" s="146"/>
      <c r="Z13509" s="199"/>
      <c r="AA13509" s="146"/>
      <c r="AB13509" s="148"/>
    </row>
    <row r="13510" spans="4:28" x14ac:dyDescent="0.2">
      <c r="D13510" s="144"/>
      <c r="G13510" s="147"/>
      <c r="X13510" s="146"/>
      <c r="Y13510" s="146"/>
      <c r="Z13510" s="199"/>
      <c r="AA13510" s="146"/>
      <c r="AB13510" s="148"/>
    </row>
    <row r="13511" spans="4:28" x14ac:dyDescent="0.2">
      <c r="D13511" s="144"/>
      <c r="G13511" s="147"/>
      <c r="X13511" s="146"/>
      <c r="Y13511" s="146"/>
      <c r="Z13511" s="199"/>
      <c r="AA13511" s="146"/>
      <c r="AB13511" s="148"/>
    </row>
    <row r="13512" spans="4:28" x14ac:dyDescent="0.2">
      <c r="D13512" s="144"/>
      <c r="G13512" s="147"/>
      <c r="X13512" s="146"/>
      <c r="Y13512" s="146"/>
      <c r="Z13512" s="199"/>
      <c r="AA13512" s="146"/>
      <c r="AB13512" s="148"/>
    </row>
    <row r="13513" spans="4:28" x14ac:dyDescent="0.2">
      <c r="D13513" s="144"/>
      <c r="G13513" s="147"/>
      <c r="X13513" s="146"/>
      <c r="Y13513" s="146"/>
      <c r="Z13513" s="199"/>
      <c r="AA13513" s="146"/>
      <c r="AB13513" s="148"/>
    </row>
    <row r="13514" spans="4:28" x14ac:dyDescent="0.2">
      <c r="D13514" s="144"/>
      <c r="G13514" s="147"/>
      <c r="X13514" s="146"/>
      <c r="Y13514" s="146"/>
      <c r="Z13514" s="199"/>
      <c r="AA13514" s="146"/>
      <c r="AB13514" s="148"/>
    </row>
    <row r="13515" spans="4:28" x14ac:dyDescent="0.2">
      <c r="D13515" s="144"/>
      <c r="G13515" s="147"/>
      <c r="X13515" s="146"/>
      <c r="Y13515" s="146"/>
      <c r="Z13515" s="199"/>
      <c r="AA13515" s="146"/>
      <c r="AB13515" s="148"/>
    </row>
    <row r="13516" spans="4:28" x14ac:dyDescent="0.2">
      <c r="D13516" s="144"/>
      <c r="G13516" s="147"/>
      <c r="X13516" s="146"/>
      <c r="Y13516" s="146"/>
      <c r="Z13516" s="199"/>
      <c r="AA13516" s="146"/>
      <c r="AB13516" s="148"/>
    </row>
    <row r="13517" spans="4:28" x14ac:dyDescent="0.2">
      <c r="D13517" s="144"/>
      <c r="G13517" s="147"/>
      <c r="X13517" s="146"/>
      <c r="Y13517" s="146"/>
      <c r="Z13517" s="199"/>
      <c r="AA13517" s="146"/>
      <c r="AB13517" s="148"/>
    </row>
    <row r="13518" spans="4:28" x14ac:dyDescent="0.2">
      <c r="D13518" s="144"/>
      <c r="G13518" s="147"/>
      <c r="X13518" s="146"/>
      <c r="Y13518" s="146"/>
      <c r="Z13518" s="199"/>
      <c r="AA13518" s="146"/>
      <c r="AB13518" s="148"/>
    </row>
    <row r="13519" spans="4:28" x14ac:dyDescent="0.2">
      <c r="D13519" s="144"/>
      <c r="G13519" s="147"/>
      <c r="X13519" s="146"/>
      <c r="Y13519" s="146"/>
      <c r="Z13519" s="199"/>
      <c r="AA13519" s="146"/>
      <c r="AB13519" s="148"/>
    </row>
    <row r="13520" spans="4:28" x14ac:dyDescent="0.2">
      <c r="D13520" s="144"/>
      <c r="G13520" s="147"/>
      <c r="X13520" s="146"/>
      <c r="Y13520" s="146"/>
      <c r="Z13520" s="199"/>
      <c r="AA13520" s="146"/>
      <c r="AB13520" s="148"/>
    </row>
    <row r="13521" spans="4:28" x14ac:dyDescent="0.2">
      <c r="D13521" s="144"/>
      <c r="G13521" s="147"/>
      <c r="X13521" s="146"/>
      <c r="Y13521" s="146"/>
      <c r="Z13521" s="199"/>
      <c r="AA13521" s="146"/>
      <c r="AB13521" s="148"/>
    </row>
    <row r="13522" spans="4:28" x14ac:dyDescent="0.2">
      <c r="D13522" s="144"/>
      <c r="G13522" s="147"/>
      <c r="X13522" s="146"/>
      <c r="Y13522" s="146"/>
      <c r="Z13522" s="199"/>
      <c r="AA13522" s="146"/>
      <c r="AB13522" s="148"/>
    </row>
    <row r="13523" spans="4:28" x14ac:dyDescent="0.2">
      <c r="D13523" s="144"/>
      <c r="G13523" s="147"/>
      <c r="X13523" s="146"/>
      <c r="Y13523" s="146"/>
      <c r="Z13523" s="199"/>
      <c r="AA13523" s="146"/>
      <c r="AB13523" s="148"/>
    </row>
    <row r="13524" spans="4:28" x14ac:dyDescent="0.2">
      <c r="D13524" s="144"/>
      <c r="G13524" s="147"/>
      <c r="X13524" s="146"/>
      <c r="Y13524" s="146"/>
      <c r="Z13524" s="199"/>
      <c r="AA13524" s="146"/>
      <c r="AB13524" s="148"/>
    </row>
    <row r="13525" spans="4:28" x14ac:dyDescent="0.2">
      <c r="D13525" s="144"/>
      <c r="G13525" s="147"/>
      <c r="X13525" s="146"/>
      <c r="Y13525" s="146"/>
      <c r="Z13525" s="199"/>
      <c r="AA13525" s="146"/>
      <c r="AB13525" s="148"/>
    </row>
    <row r="13526" spans="4:28" x14ac:dyDescent="0.2">
      <c r="D13526" s="144"/>
      <c r="G13526" s="147"/>
      <c r="X13526" s="146"/>
      <c r="Y13526" s="146"/>
      <c r="Z13526" s="199"/>
      <c r="AA13526" s="146"/>
      <c r="AB13526" s="148"/>
    </row>
    <row r="13527" spans="4:28" x14ac:dyDescent="0.2">
      <c r="D13527" s="144"/>
      <c r="G13527" s="147"/>
      <c r="X13527" s="146"/>
      <c r="Y13527" s="146"/>
      <c r="Z13527" s="199"/>
      <c r="AA13527" s="146"/>
      <c r="AB13527" s="148"/>
    </row>
    <row r="13528" spans="4:28" x14ac:dyDescent="0.2">
      <c r="D13528" s="144"/>
      <c r="G13528" s="147"/>
      <c r="X13528" s="146"/>
      <c r="Y13528" s="146"/>
      <c r="Z13528" s="199"/>
      <c r="AA13528" s="146"/>
      <c r="AB13528" s="148"/>
    </row>
    <row r="13529" spans="4:28" x14ac:dyDescent="0.2">
      <c r="D13529" s="144"/>
      <c r="G13529" s="147"/>
      <c r="X13529" s="146"/>
      <c r="Y13529" s="146"/>
      <c r="Z13529" s="199"/>
      <c r="AA13529" s="146"/>
      <c r="AB13529" s="148"/>
    </row>
    <row r="13530" spans="4:28" x14ac:dyDescent="0.2">
      <c r="D13530" s="144"/>
      <c r="G13530" s="147"/>
      <c r="X13530" s="146"/>
      <c r="Y13530" s="146"/>
      <c r="Z13530" s="199"/>
      <c r="AA13530" s="146"/>
      <c r="AB13530" s="148"/>
    </row>
    <row r="13531" spans="4:28" x14ac:dyDescent="0.2">
      <c r="D13531" s="144"/>
      <c r="G13531" s="147"/>
      <c r="X13531" s="146"/>
      <c r="Y13531" s="146"/>
      <c r="Z13531" s="199"/>
      <c r="AA13531" s="146"/>
      <c r="AB13531" s="148"/>
    </row>
    <row r="13532" spans="4:28" x14ac:dyDescent="0.2">
      <c r="D13532" s="144"/>
      <c r="G13532" s="147"/>
      <c r="X13532" s="146"/>
      <c r="Y13532" s="146"/>
      <c r="Z13532" s="199"/>
      <c r="AA13532" s="146"/>
      <c r="AB13532" s="148"/>
    </row>
    <row r="13533" spans="4:28" x14ac:dyDescent="0.2">
      <c r="D13533" s="144"/>
      <c r="G13533" s="147"/>
      <c r="X13533" s="146"/>
      <c r="Y13533" s="146"/>
      <c r="Z13533" s="199"/>
      <c r="AA13533" s="146"/>
      <c r="AB13533" s="148"/>
    </row>
    <row r="13534" spans="4:28" x14ac:dyDescent="0.2">
      <c r="D13534" s="144"/>
      <c r="G13534" s="147"/>
      <c r="X13534" s="146"/>
      <c r="Y13534" s="146"/>
      <c r="Z13534" s="199"/>
      <c r="AA13534" s="146"/>
      <c r="AB13534" s="148"/>
    </row>
    <row r="13535" spans="4:28" x14ac:dyDescent="0.2">
      <c r="D13535" s="144"/>
      <c r="G13535" s="147"/>
      <c r="X13535" s="146"/>
      <c r="Y13535" s="146"/>
      <c r="Z13535" s="199"/>
      <c r="AA13535" s="146"/>
      <c r="AB13535" s="148"/>
    </row>
    <row r="13536" spans="4:28" x14ac:dyDescent="0.2">
      <c r="D13536" s="144"/>
      <c r="G13536" s="147"/>
      <c r="X13536" s="146"/>
      <c r="Y13536" s="146"/>
      <c r="Z13536" s="199"/>
      <c r="AA13536" s="146"/>
      <c r="AB13536" s="148"/>
    </row>
    <row r="13537" spans="4:28" x14ac:dyDescent="0.2">
      <c r="D13537" s="144"/>
      <c r="G13537" s="147"/>
      <c r="X13537" s="146"/>
      <c r="Y13537" s="146"/>
      <c r="Z13537" s="199"/>
      <c r="AA13537" s="146"/>
      <c r="AB13537" s="148"/>
    </row>
    <row r="13538" spans="4:28" x14ac:dyDescent="0.2">
      <c r="D13538" s="144"/>
      <c r="G13538" s="147"/>
      <c r="X13538" s="146"/>
      <c r="Y13538" s="146"/>
      <c r="Z13538" s="199"/>
      <c r="AA13538" s="146"/>
      <c r="AB13538" s="148"/>
    </row>
    <row r="13539" spans="4:28" x14ac:dyDescent="0.2">
      <c r="D13539" s="144"/>
      <c r="G13539" s="147"/>
      <c r="X13539" s="146"/>
      <c r="Y13539" s="146"/>
      <c r="Z13539" s="199"/>
      <c r="AA13539" s="146"/>
      <c r="AB13539" s="148"/>
    </row>
    <row r="13540" spans="4:28" x14ac:dyDescent="0.2">
      <c r="D13540" s="144"/>
      <c r="G13540" s="147"/>
      <c r="X13540" s="146"/>
      <c r="Y13540" s="146"/>
      <c r="Z13540" s="199"/>
      <c r="AA13540" s="146"/>
      <c r="AB13540" s="148"/>
    </row>
    <row r="13541" spans="4:28" x14ac:dyDescent="0.2">
      <c r="D13541" s="144"/>
      <c r="G13541" s="147"/>
      <c r="X13541" s="146"/>
      <c r="Y13541" s="146"/>
      <c r="Z13541" s="199"/>
      <c r="AA13541" s="146"/>
      <c r="AB13541" s="148"/>
    </row>
    <row r="13542" spans="4:28" x14ac:dyDescent="0.2">
      <c r="D13542" s="144"/>
      <c r="G13542" s="147"/>
      <c r="X13542" s="146"/>
      <c r="Y13542" s="146"/>
      <c r="Z13542" s="199"/>
      <c r="AA13542" s="146"/>
      <c r="AB13542" s="148"/>
    </row>
    <row r="13543" spans="4:28" x14ac:dyDescent="0.2">
      <c r="D13543" s="144"/>
      <c r="G13543" s="147"/>
      <c r="X13543" s="146"/>
      <c r="Y13543" s="146"/>
      <c r="Z13543" s="199"/>
      <c r="AA13543" s="146"/>
      <c r="AB13543" s="148"/>
    </row>
    <row r="13544" spans="4:28" x14ac:dyDescent="0.2">
      <c r="D13544" s="144"/>
      <c r="G13544" s="147"/>
      <c r="X13544" s="146"/>
      <c r="Y13544" s="146"/>
      <c r="Z13544" s="199"/>
      <c r="AA13544" s="146"/>
      <c r="AB13544" s="148"/>
    </row>
    <row r="13545" spans="4:28" x14ac:dyDescent="0.2">
      <c r="D13545" s="144"/>
      <c r="G13545" s="147"/>
      <c r="X13545" s="146"/>
      <c r="Y13545" s="146"/>
      <c r="Z13545" s="199"/>
      <c r="AA13545" s="146"/>
      <c r="AB13545" s="148"/>
    </row>
    <row r="13546" spans="4:28" x14ac:dyDescent="0.2">
      <c r="D13546" s="144"/>
      <c r="G13546" s="147"/>
      <c r="X13546" s="146"/>
      <c r="Y13546" s="146"/>
      <c r="Z13546" s="199"/>
      <c r="AA13546" s="146"/>
      <c r="AB13546" s="148"/>
    </row>
    <row r="13547" spans="4:28" x14ac:dyDescent="0.2">
      <c r="D13547" s="144"/>
      <c r="G13547" s="147"/>
      <c r="X13547" s="146"/>
      <c r="Y13547" s="146"/>
      <c r="Z13547" s="199"/>
      <c r="AA13547" s="146"/>
      <c r="AB13547" s="148"/>
    </row>
    <row r="13548" spans="4:28" x14ac:dyDescent="0.2">
      <c r="D13548" s="144"/>
      <c r="G13548" s="147"/>
      <c r="X13548" s="146"/>
      <c r="Y13548" s="146"/>
      <c r="Z13548" s="199"/>
      <c r="AA13548" s="146"/>
      <c r="AB13548" s="148"/>
    </row>
    <row r="13549" spans="4:28" x14ac:dyDescent="0.2">
      <c r="D13549" s="144"/>
      <c r="G13549" s="147"/>
      <c r="X13549" s="146"/>
      <c r="Y13549" s="146"/>
      <c r="Z13549" s="199"/>
      <c r="AA13549" s="146"/>
      <c r="AB13549" s="148"/>
    </row>
    <row r="13550" spans="4:28" x14ac:dyDescent="0.2">
      <c r="D13550" s="144"/>
      <c r="G13550" s="147"/>
      <c r="X13550" s="146"/>
      <c r="Y13550" s="146"/>
      <c r="Z13550" s="199"/>
      <c r="AA13550" s="146"/>
      <c r="AB13550" s="148"/>
    </row>
    <row r="13551" spans="4:28" x14ac:dyDescent="0.2">
      <c r="D13551" s="144"/>
      <c r="G13551" s="147"/>
      <c r="X13551" s="146"/>
      <c r="Y13551" s="146"/>
      <c r="Z13551" s="199"/>
      <c r="AA13551" s="146"/>
      <c r="AB13551" s="148"/>
    </row>
    <row r="13552" spans="4:28" x14ac:dyDescent="0.2">
      <c r="D13552" s="144"/>
      <c r="G13552" s="147"/>
      <c r="X13552" s="146"/>
      <c r="Y13552" s="146"/>
      <c r="Z13552" s="199"/>
      <c r="AA13552" s="146"/>
      <c r="AB13552" s="148"/>
    </row>
    <row r="13553" spans="4:28" x14ac:dyDescent="0.2">
      <c r="D13553" s="144"/>
      <c r="G13553" s="147"/>
      <c r="X13553" s="146"/>
      <c r="Y13553" s="146"/>
      <c r="Z13553" s="199"/>
      <c r="AA13553" s="146"/>
      <c r="AB13553" s="148"/>
    </row>
    <row r="13554" spans="4:28" x14ac:dyDescent="0.2">
      <c r="D13554" s="144"/>
      <c r="G13554" s="147"/>
      <c r="X13554" s="146"/>
      <c r="Y13554" s="146"/>
      <c r="Z13554" s="199"/>
      <c r="AA13554" s="146"/>
      <c r="AB13554" s="148"/>
    </row>
    <row r="13555" spans="4:28" x14ac:dyDescent="0.2">
      <c r="D13555" s="144"/>
      <c r="G13555" s="147"/>
      <c r="X13555" s="146"/>
      <c r="Y13555" s="146"/>
      <c r="Z13555" s="199"/>
      <c r="AA13555" s="146"/>
      <c r="AB13555" s="148"/>
    </row>
    <row r="13556" spans="4:28" x14ac:dyDescent="0.2">
      <c r="D13556" s="144"/>
      <c r="G13556" s="147"/>
      <c r="X13556" s="146"/>
      <c r="Y13556" s="146"/>
      <c r="Z13556" s="199"/>
      <c r="AA13556" s="146"/>
      <c r="AB13556" s="148"/>
    </row>
    <row r="13557" spans="4:28" x14ac:dyDescent="0.2">
      <c r="D13557" s="144"/>
      <c r="G13557" s="147"/>
      <c r="X13557" s="146"/>
      <c r="Y13557" s="146"/>
      <c r="Z13557" s="199"/>
      <c r="AA13557" s="146"/>
      <c r="AB13557" s="148"/>
    </row>
    <row r="13558" spans="4:28" x14ac:dyDescent="0.2">
      <c r="D13558" s="144"/>
      <c r="G13558" s="147"/>
      <c r="X13558" s="146"/>
      <c r="Y13558" s="146"/>
      <c r="Z13558" s="199"/>
      <c r="AA13558" s="146"/>
      <c r="AB13558" s="148"/>
    </row>
    <row r="13559" spans="4:28" x14ac:dyDescent="0.2">
      <c r="D13559" s="144"/>
      <c r="G13559" s="147"/>
      <c r="X13559" s="146"/>
      <c r="Y13559" s="146"/>
      <c r="Z13559" s="199"/>
      <c r="AA13559" s="146"/>
      <c r="AB13559" s="148"/>
    </row>
    <row r="13560" spans="4:28" x14ac:dyDescent="0.2">
      <c r="D13560" s="144"/>
      <c r="G13560" s="147"/>
      <c r="X13560" s="146"/>
      <c r="Y13560" s="146"/>
      <c r="Z13560" s="199"/>
      <c r="AA13560" s="146"/>
      <c r="AB13560" s="148"/>
    </row>
    <row r="13561" spans="4:28" x14ac:dyDescent="0.2">
      <c r="D13561" s="144"/>
      <c r="G13561" s="147"/>
      <c r="X13561" s="146"/>
      <c r="Y13561" s="146"/>
      <c r="Z13561" s="199"/>
      <c r="AA13561" s="146"/>
      <c r="AB13561" s="148"/>
    </row>
    <row r="13562" spans="4:28" x14ac:dyDescent="0.2">
      <c r="D13562" s="144"/>
      <c r="G13562" s="147"/>
      <c r="X13562" s="146"/>
      <c r="Y13562" s="146"/>
      <c r="Z13562" s="199"/>
      <c r="AA13562" s="146"/>
      <c r="AB13562" s="148"/>
    </row>
    <row r="13563" spans="4:28" x14ac:dyDescent="0.2">
      <c r="D13563" s="144"/>
      <c r="G13563" s="147"/>
      <c r="X13563" s="146"/>
      <c r="Y13563" s="146"/>
      <c r="Z13563" s="199"/>
      <c r="AA13563" s="146"/>
      <c r="AB13563" s="148"/>
    </row>
    <row r="13564" spans="4:28" x14ac:dyDescent="0.2">
      <c r="D13564" s="144"/>
      <c r="G13564" s="147"/>
      <c r="X13564" s="146"/>
      <c r="Y13564" s="146"/>
      <c r="Z13564" s="199"/>
      <c r="AA13564" s="146"/>
      <c r="AB13564" s="148"/>
    </row>
    <row r="13565" spans="4:28" x14ac:dyDescent="0.2">
      <c r="D13565" s="144"/>
      <c r="G13565" s="147"/>
      <c r="X13565" s="146"/>
      <c r="Y13565" s="146"/>
      <c r="Z13565" s="199"/>
      <c r="AA13565" s="146"/>
      <c r="AB13565" s="148"/>
    </row>
    <row r="13566" spans="4:28" x14ac:dyDescent="0.2">
      <c r="D13566" s="144"/>
      <c r="G13566" s="147"/>
      <c r="X13566" s="146"/>
      <c r="Y13566" s="146"/>
      <c r="Z13566" s="199"/>
      <c r="AA13566" s="146"/>
      <c r="AB13566" s="148"/>
    </row>
    <row r="13567" spans="4:28" x14ac:dyDescent="0.2">
      <c r="D13567" s="144"/>
      <c r="G13567" s="147"/>
      <c r="X13567" s="146"/>
      <c r="Y13567" s="146"/>
      <c r="Z13567" s="199"/>
      <c r="AA13567" s="146"/>
      <c r="AB13567" s="148"/>
    </row>
    <row r="13568" spans="4:28" x14ac:dyDescent="0.2">
      <c r="D13568" s="144"/>
      <c r="G13568" s="147"/>
      <c r="X13568" s="146"/>
      <c r="Y13568" s="146"/>
      <c r="Z13568" s="199"/>
      <c r="AA13568" s="146"/>
      <c r="AB13568" s="148"/>
    </row>
    <row r="13569" spans="4:28" x14ac:dyDescent="0.2">
      <c r="D13569" s="144"/>
      <c r="G13569" s="147"/>
      <c r="X13569" s="146"/>
      <c r="Y13569" s="146"/>
      <c r="Z13569" s="199"/>
      <c r="AA13569" s="146"/>
      <c r="AB13569" s="148"/>
    </row>
    <row r="13570" spans="4:28" x14ac:dyDescent="0.2">
      <c r="D13570" s="144"/>
      <c r="G13570" s="147"/>
      <c r="X13570" s="146"/>
      <c r="Y13570" s="146"/>
      <c r="Z13570" s="199"/>
      <c r="AA13570" s="146"/>
      <c r="AB13570" s="148"/>
    </row>
    <row r="13571" spans="4:28" x14ac:dyDescent="0.2">
      <c r="D13571" s="144"/>
      <c r="G13571" s="147"/>
      <c r="X13571" s="146"/>
      <c r="Y13571" s="146"/>
      <c r="Z13571" s="199"/>
      <c r="AA13571" s="146"/>
      <c r="AB13571" s="148"/>
    </row>
    <row r="13572" spans="4:28" x14ac:dyDescent="0.2">
      <c r="D13572" s="144"/>
      <c r="G13572" s="147"/>
      <c r="X13572" s="146"/>
      <c r="Y13572" s="146"/>
      <c r="Z13572" s="199"/>
      <c r="AA13572" s="146"/>
      <c r="AB13572" s="148"/>
    </row>
    <row r="13573" spans="4:28" x14ac:dyDescent="0.2">
      <c r="D13573" s="144"/>
      <c r="G13573" s="147"/>
      <c r="X13573" s="146"/>
      <c r="Y13573" s="146"/>
      <c r="Z13573" s="199"/>
      <c r="AA13573" s="146"/>
      <c r="AB13573" s="148"/>
    </row>
    <row r="13574" spans="4:28" x14ac:dyDescent="0.2">
      <c r="D13574" s="144"/>
      <c r="G13574" s="147"/>
      <c r="X13574" s="146"/>
      <c r="Y13574" s="146"/>
      <c r="Z13574" s="199"/>
      <c r="AA13574" s="146"/>
      <c r="AB13574" s="148"/>
    </row>
    <row r="13575" spans="4:28" x14ac:dyDescent="0.2">
      <c r="D13575" s="144"/>
      <c r="G13575" s="147"/>
      <c r="X13575" s="146"/>
      <c r="Y13575" s="146"/>
      <c r="Z13575" s="199"/>
      <c r="AA13575" s="146"/>
      <c r="AB13575" s="148"/>
    </row>
    <row r="13576" spans="4:28" x14ac:dyDescent="0.2">
      <c r="D13576" s="144"/>
      <c r="G13576" s="147"/>
      <c r="X13576" s="146"/>
      <c r="Y13576" s="146"/>
      <c r="Z13576" s="199"/>
      <c r="AA13576" s="146"/>
      <c r="AB13576" s="148"/>
    </row>
    <row r="13577" spans="4:28" x14ac:dyDescent="0.2">
      <c r="D13577" s="144"/>
      <c r="G13577" s="147"/>
      <c r="X13577" s="146"/>
      <c r="Y13577" s="146"/>
      <c r="Z13577" s="199"/>
      <c r="AA13577" s="146"/>
      <c r="AB13577" s="148"/>
    </row>
    <row r="13578" spans="4:28" x14ac:dyDescent="0.2">
      <c r="D13578" s="144"/>
      <c r="G13578" s="147"/>
      <c r="X13578" s="146"/>
      <c r="Y13578" s="146"/>
      <c r="Z13578" s="199"/>
      <c r="AA13578" s="146"/>
      <c r="AB13578" s="148"/>
    </row>
    <row r="13579" spans="4:28" x14ac:dyDescent="0.2">
      <c r="D13579" s="144"/>
      <c r="G13579" s="147"/>
      <c r="X13579" s="146"/>
      <c r="Y13579" s="146"/>
      <c r="Z13579" s="199"/>
      <c r="AA13579" s="146"/>
      <c r="AB13579" s="148"/>
    </row>
    <row r="13580" spans="4:28" x14ac:dyDescent="0.2">
      <c r="D13580" s="144"/>
      <c r="G13580" s="147"/>
      <c r="X13580" s="146"/>
      <c r="Y13580" s="146"/>
      <c r="Z13580" s="199"/>
      <c r="AA13580" s="146"/>
      <c r="AB13580" s="148"/>
    </row>
    <row r="13581" spans="4:28" x14ac:dyDescent="0.2">
      <c r="D13581" s="144"/>
      <c r="G13581" s="147"/>
      <c r="X13581" s="146"/>
      <c r="Y13581" s="146"/>
      <c r="Z13581" s="199"/>
      <c r="AA13581" s="146"/>
      <c r="AB13581" s="148"/>
    </row>
    <row r="13582" spans="4:28" x14ac:dyDescent="0.2">
      <c r="D13582" s="144"/>
      <c r="G13582" s="147"/>
      <c r="X13582" s="146"/>
      <c r="Y13582" s="146"/>
      <c r="Z13582" s="199"/>
      <c r="AA13582" s="146"/>
      <c r="AB13582" s="148"/>
    </row>
    <row r="13583" spans="4:28" x14ac:dyDescent="0.2">
      <c r="D13583" s="144"/>
      <c r="G13583" s="147"/>
      <c r="X13583" s="146"/>
      <c r="Y13583" s="146"/>
      <c r="Z13583" s="199"/>
      <c r="AA13583" s="146"/>
      <c r="AB13583" s="148"/>
    </row>
    <row r="13584" spans="4:28" x14ac:dyDescent="0.2">
      <c r="D13584" s="144"/>
      <c r="G13584" s="147"/>
      <c r="X13584" s="146"/>
      <c r="Y13584" s="146"/>
      <c r="Z13584" s="199"/>
      <c r="AA13584" s="146"/>
      <c r="AB13584" s="148"/>
    </row>
    <row r="13585" spans="4:28" x14ac:dyDescent="0.2">
      <c r="D13585" s="144"/>
      <c r="G13585" s="147"/>
      <c r="X13585" s="146"/>
      <c r="Y13585" s="146"/>
      <c r="Z13585" s="199"/>
      <c r="AA13585" s="146"/>
      <c r="AB13585" s="148"/>
    </row>
    <row r="13586" spans="4:28" x14ac:dyDescent="0.2">
      <c r="D13586" s="144"/>
      <c r="G13586" s="147"/>
      <c r="X13586" s="146"/>
      <c r="Y13586" s="146"/>
      <c r="Z13586" s="199"/>
      <c r="AA13586" s="146"/>
      <c r="AB13586" s="148"/>
    </row>
    <row r="13587" spans="4:28" x14ac:dyDescent="0.2">
      <c r="D13587" s="144"/>
      <c r="G13587" s="147"/>
      <c r="X13587" s="146"/>
      <c r="Y13587" s="146"/>
      <c r="Z13587" s="199"/>
      <c r="AA13587" s="146"/>
      <c r="AB13587" s="148"/>
    </row>
    <row r="13588" spans="4:28" x14ac:dyDescent="0.2">
      <c r="D13588" s="144"/>
      <c r="G13588" s="147"/>
      <c r="X13588" s="146"/>
      <c r="Y13588" s="146"/>
      <c r="Z13588" s="199"/>
      <c r="AA13588" s="146"/>
      <c r="AB13588" s="148"/>
    </row>
    <row r="13589" spans="4:28" x14ac:dyDescent="0.2">
      <c r="D13589" s="144"/>
      <c r="G13589" s="147"/>
      <c r="X13589" s="146"/>
      <c r="Y13589" s="146"/>
      <c r="Z13589" s="199"/>
      <c r="AA13589" s="146"/>
      <c r="AB13589" s="148"/>
    </row>
    <row r="13590" spans="4:28" x14ac:dyDescent="0.2">
      <c r="D13590" s="144"/>
      <c r="G13590" s="147"/>
      <c r="X13590" s="146"/>
      <c r="Y13590" s="146"/>
      <c r="Z13590" s="199"/>
      <c r="AA13590" s="146"/>
      <c r="AB13590" s="148"/>
    </row>
    <row r="13591" spans="4:28" x14ac:dyDescent="0.2">
      <c r="D13591" s="144"/>
      <c r="G13591" s="147"/>
      <c r="X13591" s="146"/>
      <c r="Y13591" s="146"/>
      <c r="Z13591" s="199"/>
      <c r="AA13591" s="146"/>
      <c r="AB13591" s="148"/>
    </row>
    <row r="13592" spans="4:28" x14ac:dyDescent="0.2">
      <c r="D13592" s="144"/>
      <c r="G13592" s="147"/>
      <c r="X13592" s="146"/>
      <c r="Y13592" s="146"/>
      <c r="Z13592" s="199"/>
      <c r="AA13592" s="146"/>
      <c r="AB13592" s="148"/>
    </row>
    <row r="13593" spans="4:28" x14ac:dyDescent="0.2">
      <c r="D13593" s="144"/>
      <c r="G13593" s="147"/>
      <c r="X13593" s="146"/>
      <c r="Y13593" s="146"/>
      <c r="Z13593" s="199"/>
      <c r="AA13593" s="146"/>
      <c r="AB13593" s="148"/>
    </row>
    <row r="13594" spans="4:28" x14ac:dyDescent="0.2">
      <c r="D13594" s="144"/>
      <c r="G13594" s="147"/>
      <c r="X13594" s="146"/>
      <c r="Y13594" s="146"/>
      <c r="Z13594" s="199"/>
      <c r="AA13594" s="146"/>
      <c r="AB13594" s="148"/>
    </row>
    <row r="13595" spans="4:28" x14ac:dyDescent="0.2">
      <c r="D13595" s="144"/>
      <c r="G13595" s="147"/>
      <c r="X13595" s="146"/>
      <c r="Y13595" s="146"/>
      <c r="Z13595" s="199"/>
      <c r="AA13595" s="146"/>
      <c r="AB13595" s="148"/>
    </row>
    <row r="13596" spans="4:28" x14ac:dyDescent="0.2">
      <c r="D13596" s="144"/>
      <c r="G13596" s="147"/>
      <c r="X13596" s="146"/>
      <c r="Y13596" s="146"/>
      <c r="Z13596" s="199"/>
      <c r="AA13596" s="146"/>
      <c r="AB13596" s="148"/>
    </row>
    <row r="13597" spans="4:28" x14ac:dyDescent="0.2">
      <c r="D13597" s="144"/>
      <c r="G13597" s="147"/>
      <c r="X13597" s="146"/>
      <c r="Y13597" s="146"/>
      <c r="Z13597" s="199"/>
      <c r="AA13597" s="146"/>
      <c r="AB13597" s="148"/>
    </row>
    <row r="13598" spans="4:28" x14ac:dyDescent="0.2">
      <c r="D13598" s="144"/>
      <c r="G13598" s="147"/>
      <c r="X13598" s="146"/>
      <c r="Y13598" s="146"/>
      <c r="Z13598" s="199"/>
      <c r="AA13598" s="146"/>
      <c r="AB13598" s="148"/>
    </row>
    <row r="13599" spans="4:28" x14ac:dyDescent="0.2">
      <c r="D13599" s="144"/>
      <c r="G13599" s="147"/>
      <c r="X13599" s="146"/>
      <c r="Y13599" s="146"/>
      <c r="Z13599" s="199"/>
      <c r="AA13599" s="146"/>
      <c r="AB13599" s="148"/>
    </row>
    <row r="13600" spans="4:28" x14ac:dyDescent="0.2">
      <c r="D13600" s="144"/>
      <c r="G13600" s="147"/>
      <c r="X13600" s="146"/>
      <c r="Y13600" s="146"/>
      <c r="Z13600" s="199"/>
      <c r="AA13600" s="146"/>
      <c r="AB13600" s="148"/>
    </row>
    <row r="13601" spans="4:28" x14ac:dyDescent="0.2">
      <c r="D13601" s="144"/>
      <c r="G13601" s="147"/>
      <c r="X13601" s="146"/>
      <c r="Y13601" s="146"/>
      <c r="Z13601" s="199"/>
      <c r="AA13601" s="146"/>
      <c r="AB13601" s="148"/>
    </row>
    <row r="13602" spans="4:28" x14ac:dyDescent="0.2">
      <c r="D13602" s="144"/>
      <c r="G13602" s="147"/>
      <c r="X13602" s="146"/>
      <c r="Y13602" s="146"/>
      <c r="Z13602" s="199"/>
      <c r="AA13602" s="146"/>
      <c r="AB13602" s="148"/>
    </row>
    <row r="13603" spans="4:28" x14ac:dyDescent="0.2">
      <c r="D13603" s="144"/>
      <c r="G13603" s="147"/>
      <c r="X13603" s="146"/>
      <c r="Y13603" s="146"/>
      <c r="Z13603" s="199"/>
      <c r="AA13603" s="146"/>
      <c r="AB13603" s="148"/>
    </row>
    <row r="13604" spans="4:28" x14ac:dyDescent="0.2">
      <c r="D13604" s="144"/>
      <c r="G13604" s="147"/>
      <c r="X13604" s="146"/>
      <c r="Y13604" s="146"/>
      <c r="Z13604" s="199"/>
      <c r="AA13604" s="146"/>
      <c r="AB13604" s="148"/>
    </row>
    <row r="13605" spans="4:28" x14ac:dyDescent="0.2">
      <c r="D13605" s="144"/>
      <c r="G13605" s="147"/>
      <c r="X13605" s="146"/>
      <c r="Y13605" s="146"/>
      <c r="Z13605" s="199"/>
      <c r="AA13605" s="146"/>
      <c r="AB13605" s="148"/>
    </row>
    <row r="13606" spans="4:28" x14ac:dyDescent="0.2">
      <c r="D13606" s="144"/>
      <c r="G13606" s="147"/>
      <c r="X13606" s="146"/>
      <c r="Y13606" s="146"/>
      <c r="Z13606" s="199"/>
      <c r="AA13606" s="146"/>
      <c r="AB13606" s="148"/>
    </row>
    <row r="13607" spans="4:28" x14ac:dyDescent="0.2">
      <c r="D13607" s="144"/>
      <c r="G13607" s="147"/>
      <c r="X13607" s="146"/>
      <c r="Y13607" s="146"/>
      <c r="Z13607" s="199"/>
      <c r="AA13607" s="146"/>
      <c r="AB13607" s="148"/>
    </row>
    <row r="13608" spans="4:28" x14ac:dyDescent="0.2">
      <c r="D13608" s="144"/>
      <c r="G13608" s="147"/>
      <c r="X13608" s="146"/>
      <c r="Y13608" s="146"/>
      <c r="Z13608" s="199"/>
      <c r="AA13608" s="146"/>
      <c r="AB13608" s="148"/>
    </row>
    <row r="13609" spans="4:28" x14ac:dyDescent="0.2">
      <c r="D13609" s="144"/>
      <c r="G13609" s="147"/>
      <c r="X13609" s="146"/>
      <c r="Y13609" s="146"/>
      <c r="Z13609" s="199"/>
      <c r="AA13609" s="146"/>
      <c r="AB13609" s="148"/>
    </row>
    <row r="13610" spans="4:28" x14ac:dyDescent="0.2">
      <c r="D13610" s="144"/>
      <c r="G13610" s="147"/>
      <c r="X13610" s="146"/>
      <c r="Y13610" s="146"/>
      <c r="Z13610" s="199"/>
      <c r="AA13610" s="146"/>
      <c r="AB13610" s="148"/>
    </row>
    <row r="13611" spans="4:28" x14ac:dyDescent="0.2">
      <c r="D13611" s="144"/>
      <c r="G13611" s="147"/>
      <c r="X13611" s="146"/>
      <c r="Y13611" s="146"/>
      <c r="Z13611" s="199"/>
      <c r="AA13611" s="146"/>
      <c r="AB13611" s="148"/>
    </row>
    <row r="13612" spans="4:28" x14ac:dyDescent="0.2">
      <c r="D13612" s="144"/>
      <c r="G13612" s="147"/>
      <c r="X13612" s="146"/>
      <c r="Y13612" s="146"/>
      <c r="Z13612" s="199"/>
      <c r="AA13612" s="146"/>
      <c r="AB13612" s="148"/>
    </row>
    <row r="13613" spans="4:28" x14ac:dyDescent="0.2">
      <c r="D13613" s="144"/>
      <c r="G13613" s="147"/>
      <c r="X13613" s="146"/>
      <c r="Y13613" s="146"/>
      <c r="Z13613" s="199"/>
      <c r="AA13613" s="146"/>
      <c r="AB13613" s="148"/>
    </row>
    <row r="13614" spans="4:28" x14ac:dyDescent="0.2">
      <c r="D13614" s="144"/>
      <c r="G13614" s="147"/>
      <c r="X13614" s="146"/>
      <c r="Y13614" s="146"/>
      <c r="Z13614" s="199"/>
      <c r="AA13614" s="146"/>
      <c r="AB13614" s="148"/>
    </row>
    <row r="13615" spans="4:28" x14ac:dyDescent="0.2">
      <c r="D13615" s="144"/>
      <c r="G13615" s="147"/>
      <c r="X13615" s="146"/>
      <c r="Y13615" s="146"/>
      <c r="Z13615" s="199"/>
      <c r="AA13615" s="146"/>
      <c r="AB13615" s="148"/>
    </row>
    <row r="13616" spans="4:28" x14ac:dyDescent="0.2">
      <c r="D13616" s="144"/>
      <c r="G13616" s="147"/>
      <c r="X13616" s="146"/>
      <c r="Y13616" s="146"/>
      <c r="Z13616" s="199"/>
      <c r="AA13616" s="146"/>
      <c r="AB13616" s="148"/>
    </row>
    <row r="13617" spans="4:28" x14ac:dyDescent="0.2">
      <c r="D13617" s="144"/>
      <c r="G13617" s="147"/>
      <c r="X13617" s="146"/>
      <c r="Y13617" s="146"/>
      <c r="Z13617" s="199"/>
      <c r="AA13617" s="146"/>
      <c r="AB13617" s="148"/>
    </row>
    <row r="13618" spans="4:28" x14ac:dyDescent="0.2">
      <c r="D13618" s="144"/>
      <c r="G13618" s="147"/>
      <c r="X13618" s="146"/>
      <c r="Y13618" s="146"/>
      <c r="Z13618" s="199"/>
      <c r="AA13618" s="146"/>
      <c r="AB13618" s="148"/>
    </row>
    <row r="13619" spans="4:28" x14ac:dyDescent="0.2">
      <c r="D13619" s="144"/>
      <c r="G13619" s="147"/>
      <c r="X13619" s="146"/>
      <c r="Y13619" s="146"/>
      <c r="Z13619" s="199"/>
      <c r="AA13619" s="146"/>
      <c r="AB13619" s="148"/>
    </row>
    <row r="13620" spans="4:28" x14ac:dyDescent="0.2">
      <c r="D13620" s="144"/>
      <c r="G13620" s="147"/>
      <c r="X13620" s="146"/>
      <c r="Y13620" s="146"/>
      <c r="Z13620" s="199"/>
      <c r="AA13620" s="146"/>
      <c r="AB13620" s="148"/>
    </row>
    <row r="13621" spans="4:28" x14ac:dyDescent="0.2">
      <c r="D13621" s="144"/>
      <c r="G13621" s="147"/>
      <c r="X13621" s="146"/>
      <c r="Y13621" s="146"/>
      <c r="Z13621" s="199"/>
      <c r="AA13621" s="146"/>
      <c r="AB13621" s="148"/>
    </row>
    <row r="13622" spans="4:28" x14ac:dyDescent="0.2">
      <c r="D13622" s="144"/>
      <c r="G13622" s="147"/>
      <c r="X13622" s="146"/>
      <c r="Y13622" s="146"/>
      <c r="Z13622" s="199"/>
      <c r="AA13622" s="146"/>
      <c r="AB13622" s="148"/>
    </row>
    <row r="13623" spans="4:28" x14ac:dyDescent="0.2">
      <c r="D13623" s="144"/>
      <c r="G13623" s="147"/>
      <c r="X13623" s="146"/>
      <c r="Y13623" s="146"/>
      <c r="Z13623" s="199"/>
      <c r="AA13623" s="146"/>
      <c r="AB13623" s="148"/>
    </row>
    <row r="13624" spans="4:28" x14ac:dyDescent="0.2">
      <c r="D13624" s="144"/>
      <c r="G13624" s="147"/>
      <c r="X13624" s="146"/>
      <c r="Y13624" s="146"/>
      <c r="Z13624" s="199"/>
      <c r="AA13624" s="146"/>
      <c r="AB13624" s="148"/>
    </row>
    <row r="13625" spans="4:28" x14ac:dyDescent="0.2">
      <c r="D13625" s="144"/>
      <c r="G13625" s="147"/>
      <c r="X13625" s="146"/>
      <c r="Y13625" s="146"/>
      <c r="Z13625" s="199"/>
      <c r="AA13625" s="146"/>
      <c r="AB13625" s="148"/>
    </row>
    <row r="13626" spans="4:28" x14ac:dyDescent="0.2">
      <c r="D13626" s="144"/>
      <c r="G13626" s="147"/>
      <c r="X13626" s="146"/>
      <c r="Y13626" s="146"/>
      <c r="Z13626" s="199"/>
      <c r="AA13626" s="146"/>
      <c r="AB13626" s="148"/>
    </row>
    <row r="13627" spans="4:28" x14ac:dyDescent="0.2">
      <c r="D13627" s="144"/>
      <c r="G13627" s="147"/>
      <c r="X13627" s="146"/>
      <c r="Y13627" s="146"/>
      <c r="Z13627" s="199"/>
      <c r="AA13627" s="146"/>
      <c r="AB13627" s="148"/>
    </row>
    <row r="13628" spans="4:28" x14ac:dyDescent="0.2">
      <c r="D13628" s="144"/>
      <c r="G13628" s="147"/>
      <c r="X13628" s="146"/>
      <c r="Y13628" s="146"/>
      <c r="Z13628" s="199"/>
      <c r="AA13628" s="146"/>
      <c r="AB13628" s="148"/>
    </row>
    <row r="13629" spans="4:28" x14ac:dyDescent="0.2">
      <c r="D13629" s="144"/>
      <c r="G13629" s="147"/>
      <c r="X13629" s="146"/>
      <c r="Y13629" s="146"/>
      <c r="Z13629" s="199"/>
      <c r="AA13629" s="146"/>
      <c r="AB13629" s="148"/>
    </row>
    <row r="13630" spans="4:28" x14ac:dyDescent="0.2">
      <c r="D13630" s="144"/>
      <c r="G13630" s="147"/>
      <c r="X13630" s="146"/>
      <c r="Y13630" s="146"/>
      <c r="Z13630" s="199"/>
      <c r="AA13630" s="146"/>
      <c r="AB13630" s="148"/>
    </row>
    <row r="13631" spans="4:28" x14ac:dyDescent="0.2">
      <c r="D13631" s="144"/>
      <c r="G13631" s="147"/>
      <c r="X13631" s="146"/>
      <c r="Y13631" s="146"/>
      <c r="Z13631" s="199"/>
      <c r="AA13631" s="146"/>
      <c r="AB13631" s="148"/>
    </row>
    <row r="13632" spans="4:28" x14ac:dyDescent="0.2">
      <c r="D13632" s="144"/>
      <c r="G13632" s="147"/>
      <c r="X13632" s="146"/>
      <c r="Y13632" s="146"/>
      <c r="Z13632" s="199"/>
      <c r="AA13632" s="146"/>
      <c r="AB13632" s="148"/>
    </row>
    <row r="13633" spans="4:28" x14ac:dyDescent="0.2">
      <c r="D13633" s="144"/>
      <c r="G13633" s="147"/>
      <c r="X13633" s="146"/>
      <c r="Y13633" s="146"/>
      <c r="Z13633" s="199"/>
      <c r="AA13633" s="146"/>
      <c r="AB13633" s="148"/>
    </row>
    <row r="13634" spans="4:28" x14ac:dyDescent="0.2">
      <c r="D13634" s="144"/>
      <c r="G13634" s="147"/>
      <c r="X13634" s="146"/>
      <c r="Y13634" s="146"/>
      <c r="Z13634" s="199"/>
      <c r="AA13634" s="146"/>
      <c r="AB13634" s="148"/>
    </row>
    <row r="13635" spans="4:28" x14ac:dyDescent="0.2">
      <c r="D13635" s="144"/>
      <c r="G13635" s="147"/>
      <c r="X13635" s="146"/>
      <c r="Y13635" s="146"/>
      <c r="Z13635" s="199"/>
      <c r="AA13635" s="146"/>
      <c r="AB13635" s="148"/>
    </row>
    <row r="13636" spans="4:28" x14ac:dyDescent="0.2">
      <c r="D13636" s="144"/>
      <c r="G13636" s="147"/>
      <c r="X13636" s="146"/>
      <c r="Y13636" s="146"/>
      <c r="Z13636" s="199"/>
      <c r="AA13636" s="146"/>
      <c r="AB13636" s="148"/>
    </row>
    <row r="13637" spans="4:28" x14ac:dyDescent="0.2">
      <c r="D13637" s="144"/>
      <c r="G13637" s="147"/>
      <c r="X13637" s="146"/>
      <c r="Y13637" s="146"/>
      <c r="Z13637" s="199"/>
      <c r="AA13637" s="146"/>
      <c r="AB13637" s="148"/>
    </row>
    <row r="13638" spans="4:28" x14ac:dyDescent="0.2">
      <c r="D13638" s="144"/>
      <c r="G13638" s="147"/>
      <c r="X13638" s="146"/>
      <c r="Y13638" s="146"/>
      <c r="Z13638" s="199"/>
      <c r="AA13638" s="146"/>
      <c r="AB13638" s="148"/>
    </row>
    <row r="13639" spans="4:28" x14ac:dyDescent="0.2">
      <c r="D13639" s="144"/>
      <c r="G13639" s="147"/>
      <c r="X13639" s="146"/>
      <c r="Y13639" s="146"/>
      <c r="Z13639" s="199"/>
      <c r="AA13639" s="146"/>
      <c r="AB13639" s="148"/>
    </row>
    <row r="13640" spans="4:28" x14ac:dyDescent="0.2">
      <c r="D13640" s="144"/>
      <c r="G13640" s="147"/>
      <c r="X13640" s="146"/>
      <c r="Y13640" s="146"/>
      <c r="Z13640" s="199"/>
      <c r="AA13640" s="146"/>
      <c r="AB13640" s="148"/>
    </row>
    <row r="13641" spans="4:28" x14ac:dyDescent="0.2">
      <c r="D13641" s="144"/>
      <c r="G13641" s="147"/>
      <c r="X13641" s="146"/>
      <c r="Y13641" s="146"/>
      <c r="Z13641" s="199"/>
      <c r="AA13641" s="146"/>
      <c r="AB13641" s="148"/>
    </row>
    <row r="13642" spans="4:28" x14ac:dyDescent="0.2">
      <c r="D13642" s="144"/>
      <c r="G13642" s="147"/>
      <c r="X13642" s="146"/>
      <c r="Y13642" s="146"/>
      <c r="Z13642" s="199"/>
      <c r="AA13642" s="146"/>
      <c r="AB13642" s="148"/>
    </row>
    <row r="13643" spans="4:28" x14ac:dyDescent="0.2">
      <c r="D13643" s="144"/>
      <c r="G13643" s="147"/>
      <c r="X13643" s="146"/>
      <c r="Y13643" s="146"/>
      <c r="Z13643" s="199"/>
      <c r="AA13643" s="146"/>
      <c r="AB13643" s="148"/>
    </row>
    <row r="13644" spans="4:28" x14ac:dyDescent="0.2">
      <c r="D13644" s="144"/>
      <c r="G13644" s="147"/>
      <c r="X13644" s="146"/>
      <c r="Y13644" s="146"/>
      <c r="Z13644" s="199"/>
      <c r="AA13644" s="146"/>
      <c r="AB13644" s="148"/>
    </row>
    <row r="13645" spans="4:28" x14ac:dyDescent="0.2">
      <c r="D13645" s="144"/>
      <c r="G13645" s="147"/>
      <c r="X13645" s="146"/>
      <c r="Y13645" s="146"/>
      <c r="Z13645" s="199"/>
      <c r="AA13645" s="146"/>
      <c r="AB13645" s="148"/>
    </row>
    <row r="13646" spans="4:28" x14ac:dyDescent="0.2">
      <c r="D13646" s="144"/>
      <c r="G13646" s="147"/>
      <c r="X13646" s="146"/>
      <c r="Y13646" s="146"/>
      <c r="Z13646" s="199"/>
      <c r="AA13646" s="146"/>
      <c r="AB13646" s="148"/>
    </row>
    <row r="13647" spans="4:28" x14ac:dyDescent="0.2">
      <c r="D13647" s="144"/>
      <c r="G13647" s="147"/>
      <c r="X13647" s="146"/>
      <c r="Y13647" s="146"/>
      <c r="Z13647" s="199"/>
      <c r="AA13647" s="146"/>
      <c r="AB13647" s="148"/>
    </row>
    <row r="13648" spans="4:28" x14ac:dyDescent="0.2">
      <c r="D13648" s="144"/>
      <c r="G13648" s="147"/>
      <c r="X13648" s="146"/>
      <c r="Y13648" s="146"/>
      <c r="Z13648" s="199"/>
      <c r="AA13648" s="146"/>
      <c r="AB13648" s="148"/>
    </row>
    <row r="13649" spans="4:28" x14ac:dyDescent="0.2">
      <c r="D13649" s="144"/>
      <c r="G13649" s="147"/>
      <c r="X13649" s="146"/>
      <c r="Y13649" s="146"/>
      <c r="Z13649" s="199"/>
      <c r="AA13649" s="146"/>
      <c r="AB13649" s="148"/>
    </row>
    <row r="13650" spans="4:28" x14ac:dyDescent="0.2">
      <c r="D13650" s="144"/>
      <c r="G13650" s="147"/>
      <c r="X13650" s="146"/>
      <c r="Y13650" s="146"/>
      <c r="Z13650" s="199"/>
      <c r="AA13650" s="146"/>
      <c r="AB13650" s="148"/>
    </row>
    <row r="13651" spans="4:28" x14ac:dyDescent="0.2">
      <c r="D13651" s="144"/>
      <c r="G13651" s="147"/>
      <c r="X13651" s="146"/>
      <c r="Y13651" s="146"/>
      <c r="Z13651" s="199"/>
      <c r="AA13651" s="146"/>
      <c r="AB13651" s="148"/>
    </row>
    <row r="13652" spans="4:28" x14ac:dyDescent="0.2">
      <c r="D13652" s="144"/>
      <c r="G13652" s="147"/>
      <c r="X13652" s="146"/>
      <c r="Y13652" s="146"/>
      <c r="Z13652" s="199"/>
      <c r="AA13652" s="146"/>
      <c r="AB13652" s="148"/>
    </row>
    <row r="13653" spans="4:28" x14ac:dyDescent="0.2">
      <c r="D13653" s="144"/>
      <c r="G13653" s="147"/>
      <c r="X13653" s="146"/>
      <c r="Y13653" s="146"/>
      <c r="Z13653" s="199"/>
      <c r="AA13653" s="146"/>
      <c r="AB13653" s="148"/>
    </row>
    <row r="13654" spans="4:28" x14ac:dyDescent="0.2">
      <c r="D13654" s="144"/>
      <c r="G13654" s="147"/>
      <c r="X13654" s="146"/>
      <c r="Y13654" s="146"/>
      <c r="Z13654" s="199"/>
      <c r="AA13654" s="146"/>
      <c r="AB13654" s="148"/>
    </row>
    <row r="13655" spans="4:28" x14ac:dyDescent="0.2">
      <c r="D13655" s="144"/>
      <c r="G13655" s="147"/>
      <c r="X13655" s="146"/>
      <c r="Y13655" s="146"/>
      <c r="Z13655" s="199"/>
      <c r="AA13655" s="146"/>
      <c r="AB13655" s="148"/>
    </row>
    <row r="13656" spans="4:28" x14ac:dyDescent="0.2">
      <c r="D13656" s="144"/>
      <c r="G13656" s="147"/>
      <c r="X13656" s="146"/>
      <c r="Y13656" s="146"/>
      <c r="Z13656" s="199"/>
      <c r="AA13656" s="146"/>
      <c r="AB13656" s="148"/>
    </row>
    <row r="13657" spans="4:28" x14ac:dyDescent="0.2">
      <c r="D13657" s="144"/>
      <c r="G13657" s="147"/>
      <c r="X13657" s="146"/>
      <c r="Y13657" s="146"/>
      <c r="Z13657" s="199"/>
      <c r="AA13657" s="146"/>
      <c r="AB13657" s="148"/>
    </row>
    <row r="13658" spans="4:28" x14ac:dyDescent="0.2">
      <c r="D13658" s="144"/>
      <c r="G13658" s="147"/>
      <c r="X13658" s="146"/>
      <c r="Y13658" s="146"/>
      <c r="Z13658" s="199"/>
      <c r="AA13658" s="146"/>
      <c r="AB13658" s="148"/>
    </row>
    <row r="13659" spans="4:28" x14ac:dyDescent="0.2">
      <c r="D13659" s="144"/>
      <c r="G13659" s="147"/>
      <c r="X13659" s="146"/>
      <c r="Y13659" s="146"/>
      <c r="Z13659" s="199"/>
      <c r="AA13659" s="146"/>
      <c r="AB13659" s="148"/>
    </row>
    <row r="13660" spans="4:28" x14ac:dyDescent="0.2">
      <c r="D13660" s="144"/>
      <c r="G13660" s="147"/>
      <c r="X13660" s="146"/>
      <c r="Y13660" s="146"/>
      <c r="Z13660" s="199"/>
      <c r="AA13660" s="146"/>
      <c r="AB13660" s="148"/>
    </row>
    <row r="13661" spans="4:28" x14ac:dyDescent="0.2">
      <c r="D13661" s="144"/>
      <c r="G13661" s="147"/>
      <c r="X13661" s="146"/>
      <c r="Y13661" s="146"/>
      <c r="Z13661" s="199"/>
      <c r="AA13661" s="146"/>
      <c r="AB13661" s="148"/>
    </row>
    <row r="13662" spans="4:28" x14ac:dyDescent="0.2">
      <c r="D13662" s="144"/>
      <c r="G13662" s="147"/>
      <c r="X13662" s="146"/>
      <c r="Y13662" s="146"/>
      <c r="Z13662" s="199"/>
      <c r="AA13662" s="146"/>
      <c r="AB13662" s="148"/>
    </row>
    <row r="13663" spans="4:28" x14ac:dyDescent="0.2">
      <c r="D13663" s="144"/>
      <c r="G13663" s="147"/>
      <c r="X13663" s="146"/>
      <c r="Y13663" s="146"/>
      <c r="Z13663" s="199"/>
      <c r="AA13663" s="146"/>
      <c r="AB13663" s="148"/>
    </row>
    <row r="13664" spans="4:28" x14ac:dyDescent="0.2">
      <c r="D13664" s="144"/>
      <c r="G13664" s="147"/>
      <c r="X13664" s="146"/>
      <c r="Y13664" s="146"/>
      <c r="Z13664" s="199"/>
      <c r="AA13664" s="146"/>
      <c r="AB13664" s="148"/>
    </row>
    <row r="13665" spans="4:28" x14ac:dyDescent="0.2">
      <c r="D13665" s="144"/>
      <c r="G13665" s="147"/>
      <c r="X13665" s="146"/>
      <c r="Y13665" s="146"/>
      <c r="Z13665" s="199"/>
      <c r="AA13665" s="146"/>
      <c r="AB13665" s="148"/>
    </row>
    <row r="13666" spans="4:28" x14ac:dyDescent="0.2">
      <c r="D13666" s="144"/>
      <c r="G13666" s="147"/>
      <c r="X13666" s="146"/>
      <c r="Y13666" s="146"/>
      <c r="Z13666" s="199"/>
      <c r="AA13666" s="146"/>
      <c r="AB13666" s="148"/>
    </row>
    <row r="13667" spans="4:28" x14ac:dyDescent="0.2">
      <c r="D13667" s="144"/>
      <c r="G13667" s="147"/>
      <c r="X13667" s="146"/>
      <c r="Y13667" s="146"/>
      <c r="Z13667" s="199"/>
      <c r="AA13667" s="146"/>
      <c r="AB13667" s="148"/>
    </row>
    <row r="13668" spans="4:28" x14ac:dyDescent="0.2">
      <c r="D13668" s="144"/>
      <c r="G13668" s="147"/>
      <c r="X13668" s="146"/>
      <c r="Y13668" s="146"/>
      <c r="Z13668" s="199"/>
      <c r="AA13668" s="146"/>
      <c r="AB13668" s="148"/>
    </row>
    <row r="13669" spans="4:28" x14ac:dyDescent="0.2">
      <c r="D13669" s="144"/>
      <c r="G13669" s="147"/>
      <c r="X13669" s="146"/>
      <c r="Y13669" s="146"/>
      <c r="Z13669" s="199"/>
      <c r="AA13669" s="146"/>
      <c r="AB13669" s="148"/>
    </row>
    <row r="13670" spans="4:28" x14ac:dyDescent="0.2">
      <c r="D13670" s="144"/>
      <c r="G13670" s="147"/>
      <c r="X13670" s="146"/>
      <c r="Y13670" s="146"/>
      <c r="Z13670" s="199"/>
      <c r="AA13670" s="146"/>
      <c r="AB13670" s="148"/>
    </row>
    <row r="13671" spans="4:28" x14ac:dyDescent="0.2">
      <c r="D13671" s="144"/>
      <c r="G13671" s="147"/>
      <c r="X13671" s="146"/>
      <c r="Y13671" s="146"/>
      <c r="Z13671" s="199"/>
      <c r="AA13671" s="146"/>
      <c r="AB13671" s="148"/>
    </row>
    <row r="13672" spans="4:28" x14ac:dyDescent="0.2">
      <c r="D13672" s="144"/>
      <c r="G13672" s="147"/>
      <c r="X13672" s="146"/>
      <c r="Y13672" s="146"/>
      <c r="Z13672" s="199"/>
      <c r="AA13672" s="146"/>
      <c r="AB13672" s="148"/>
    </row>
    <row r="13673" spans="4:28" x14ac:dyDescent="0.2">
      <c r="D13673" s="144"/>
      <c r="G13673" s="147"/>
      <c r="X13673" s="146"/>
      <c r="Y13673" s="146"/>
      <c r="Z13673" s="199"/>
      <c r="AA13673" s="146"/>
      <c r="AB13673" s="148"/>
    </row>
    <row r="13674" spans="4:28" x14ac:dyDescent="0.2">
      <c r="D13674" s="144"/>
      <c r="G13674" s="147"/>
      <c r="X13674" s="146"/>
      <c r="Y13674" s="146"/>
      <c r="Z13674" s="199"/>
      <c r="AA13674" s="146"/>
      <c r="AB13674" s="148"/>
    </row>
    <row r="13675" spans="4:28" x14ac:dyDescent="0.2">
      <c r="D13675" s="144"/>
      <c r="G13675" s="147"/>
      <c r="X13675" s="146"/>
      <c r="Y13675" s="146"/>
      <c r="Z13675" s="199"/>
      <c r="AA13675" s="146"/>
      <c r="AB13675" s="148"/>
    </row>
    <row r="13676" spans="4:28" x14ac:dyDescent="0.2">
      <c r="D13676" s="144"/>
      <c r="G13676" s="147"/>
      <c r="X13676" s="146"/>
      <c r="Y13676" s="146"/>
      <c r="Z13676" s="199"/>
      <c r="AA13676" s="146"/>
      <c r="AB13676" s="148"/>
    </row>
    <row r="13677" spans="4:28" x14ac:dyDescent="0.2">
      <c r="D13677" s="144"/>
      <c r="G13677" s="147"/>
      <c r="X13677" s="146"/>
      <c r="Y13677" s="146"/>
      <c r="Z13677" s="199"/>
      <c r="AA13677" s="146"/>
      <c r="AB13677" s="148"/>
    </row>
    <row r="13678" spans="4:28" x14ac:dyDescent="0.2">
      <c r="D13678" s="144"/>
      <c r="G13678" s="147"/>
      <c r="X13678" s="146"/>
      <c r="Y13678" s="146"/>
      <c r="Z13678" s="199"/>
      <c r="AA13678" s="146"/>
      <c r="AB13678" s="148"/>
    </row>
    <row r="13679" spans="4:28" x14ac:dyDescent="0.2">
      <c r="D13679" s="144"/>
      <c r="G13679" s="147"/>
      <c r="X13679" s="146"/>
      <c r="Y13679" s="146"/>
      <c r="Z13679" s="199"/>
      <c r="AA13679" s="146"/>
      <c r="AB13679" s="148"/>
    </row>
    <row r="13680" spans="4:28" x14ac:dyDescent="0.2">
      <c r="D13680" s="144"/>
      <c r="G13680" s="147"/>
      <c r="X13680" s="146"/>
      <c r="Y13680" s="146"/>
      <c r="Z13680" s="199"/>
      <c r="AA13680" s="146"/>
      <c r="AB13680" s="148"/>
    </row>
    <row r="13681" spans="4:28" x14ac:dyDescent="0.2">
      <c r="D13681" s="144"/>
      <c r="G13681" s="147"/>
      <c r="X13681" s="146"/>
      <c r="Y13681" s="146"/>
      <c r="Z13681" s="199"/>
      <c r="AA13681" s="146"/>
      <c r="AB13681" s="148"/>
    </row>
    <row r="13682" spans="4:28" x14ac:dyDescent="0.2">
      <c r="D13682" s="144"/>
      <c r="G13682" s="147"/>
      <c r="X13682" s="146"/>
      <c r="Y13682" s="146"/>
      <c r="Z13682" s="199"/>
      <c r="AA13682" s="146"/>
      <c r="AB13682" s="148"/>
    </row>
    <row r="13683" spans="4:28" x14ac:dyDescent="0.2">
      <c r="D13683" s="144"/>
      <c r="G13683" s="147"/>
      <c r="X13683" s="146"/>
      <c r="Y13683" s="146"/>
      <c r="Z13683" s="199"/>
      <c r="AA13683" s="146"/>
      <c r="AB13683" s="148"/>
    </row>
    <row r="13684" spans="4:28" x14ac:dyDescent="0.2">
      <c r="D13684" s="144"/>
      <c r="G13684" s="147"/>
      <c r="X13684" s="146"/>
      <c r="Y13684" s="146"/>
      <c r="Z13684" s="199"/>
      <c r="AA13684" s="146"/>
      <c r="AB13684" s="148"/>
    </row>
    <row r="13685" spans="4:28" x14ac:dyDescent="0.2">
      <c r="D13685" s="144"/>
      <c r="G13685" s="147"/>
      <c r="X13685" s="146"/>
      <c r="Y13685" s="146"/>
      <c r="Z13685" s="199"/>
      <c r="AA13685" s="146"/>
      <c r="AB13685" s="148"/>
    </row>
    <row r="13686" spans="4:28" x14ac:dyDescent="0.2">
      <c r="D13686" s="144"/>
      <c r="G13686" s="147"/>
      <c r="X13686" s="146"/>
      <c r="Y13686" s="146"/>
      <c r="Z13686" s="199"/>
      <c r="AA13686" s="146"/>
      <c r="AB13686" s="148"/>
    </row>
    <row r="13687" spans="4:28" x14ac:dyDescent="0.2">
      <c r="D13687" s="144"/>
      <c r="G13687" s="147"/>
      <c r="X13687" s="146"/>
      <c r="Y13687" s="146"/>
      <c r="Z13687" s="199"/>
      <c r="AA13687" s="146"/>
      <c r="AB13687" s="148"/>
    </row>
    <row r="13688" spans="4:28" x14ac:dyDescent="0.2">
      <c r="D13688" s="144"/>
      <c r="G13688" s="147"/>
      <c r="X13688" s="146"/>
      <c r="Y13688" s="146"/>
      <c r="Z13688" s="199"/>
      <c r="AA13688" s="146"/>
      <c r="AB13688" s="148"/>
    </row>
    <row r="13689" spans="4:28" x14ac:dyDescent="0.2">
      <c r="D13689" s="144"/>
      <c r="G13689" s="147"/>
      <c r="X13689" s="146"/>
      <c r="Y13689" s="146"/>
      <c r="Z13689" s="199"/>
      <c r="AA13689" s="146"/>
      <c r="AB13689" s="148"/>
    </row>
    <row r="13690" spans="4:28" x14ac:dyDescent="0.2">
      <c r="D13690" s="144"/>
      <c r="G13690" s="147"/>
      <c r="X13690" s="146"/>
      <c r="Y13690" s="146"/>
      <c r="Z13690" s="199"/>
      <c r="AA13690" s="146"/>
      <c r="AB13690" s="148"/>
    </row>
    <row r="13691" spans="4:28" x14ac:dyDescent="0.2">
      <c r="D13691" s="144"/>
      <c r="G13691" s="147"/>
      <c r="X13691" s="146"/>
      <c r="Y13691" s="146"/>
      <c r="Z13691" s="199"/>
      <c r="AA13691" s="146"/>
      <c r="AB13691" s="148"/>
    </row>
    <row r="13692" spans="4:28" x14ac:dyDescent="0.2">
      <c r="D13692" s="144"/>
      <c r="G13692" s="147"/>
      <c r="X13692" s="146"/>
      <c r="Y13692" s="146"/>
      <c r="Z13692" s="199"/>
      <c r="AA13692" s="146"/>
      <c r="AB13692" s="148"/>
    </row>
    <row r="13693" spans="4:28" x14ac:dyDescent="0.2">
      <c r="D13693" s="144"/>
      <c r="G13693" s="147"/>
      <c r="X13693" s="146"/>
      <c r="Y13693" s="146"/>
      <c r="Z13693" s="199"/>
      <c r="AA13693" s="146"/>
      <c r="AB13693" s="148"/>
    </row>
    <row r="13694" spans="4:28" x14ac:dyDescent="0.2">
      <c r="D13694" s="144"/>
      <c r="G13694" s="147"/>
      <c r="X13694" s="146"/>
      <c r="Y13694" s="146"/>
      <c r="Z13694" s="199"/>
      <c r="AA13694" s="146"/>
      <c r="AB13694" s="148"/>
    </row>
    <row r="13695" spans="4:28" x14ac:dyDescent="0.2">
      <c r="D13695" s="144"/>
      <c r="G13695" s="147"/>
      <c r="X13695" s="146"/>
      <c r="Y13695" s="146"/>
      <c r="Z13695" s="199"/>
      <c r="AA13695" s="146"/>
      <c r="AB13695" s="148"/>
    </row>
    <row r="13696" spans="4:28" x14ac:dyDescent="0.2">
      <c r="D13696" s="144"/>
      <c r="G13696" s="147"/>
      <c r="X13696" s="146"/>
      <c r="Y13696" s="146"/>
      <c r="Z13696" s="199"/>
      <c r="AA13696" s="146"/>
      <c r="AB13696" s="148"/>
    </row>
    <row r="13697" spans="4:28" x14ac:dyDescent="0.2">
      <c r="D13697" s="144"/>
      <c r="G13697" s="147"/>
      <c r="X13697" s="146"/>
      <c r="Y13697" s="146"/>
      <c r="Z13697" s="199"/>
      <c r="AA13697" s="146"/>
      <c r="AB13697" s="148"/>
    </row>
    <row r="13698" spans="4:28" x14ac:dyDescent="0.2">
      <c r="D13698" s="144"/>
      <c r="G13698" s="147"/>
      <c r="X13698" s="146"/>
      <c r="Y13698" s="146"/>
      <c r="Z13698" s="199"/>
      <c r="AA13698" s="146"/>
      <c r="AB13698" s="148"/>
    </row>
    <row r="13699" spans="4:28" x14ac:dyDescent="0.2">
      <c r="D13699" s="144"/>
      <c r="G13699" s="147"/>
      <c r="X13699" s="146"/>
      <c r="Y13699" s="146"/>
      <c r="Z13699" s="199"/>
      <c r="AA13699" s="146"/>
      <c r="AB13699" s="148"/>
    </row>
    <row r="13700" spans="4:28" x14ac:dyDescent="0.2">
      <c r="D13700" s="144"/>
      <c r="G13700" s="147"/>
      <c r="X13700" s="146"/>
      <c r="Y13700" s="146"/>
      <c r="Z13700" s="199"/>
      <c r="AA13700" s="146"/>
      <c r="AB13700" s="148"/>
    </row>
    <row r="13701" spans="4:28" x14ac:dyDescent="0.2">
      <c r="D13701" s="144"/>
      <c r="G13701" s="147"/>
      <c r="X13701" s="146"/>
      <c r="Y13701" s="146"/>
      <c r="Z13701" s="199"/>
      <c r="AA13701" s="146"/>
      <c r="AB13701" s="148"/>
    </row>
    <row r="13702" spans="4:28" x14ac:dyDescent="0.2">
      <c r="D13702" s="144"/>
      <c r="G13702" s="147"/>
      <c r="X13702" s="146"/>
      <c r="Y13702" s="146"/>
      <c r="Z13702" s="199"/>
      <c r="AA13702" s="146"/>
      <c r="AB13702" s="148"/>
    </row>
    <row r="13703" spans="4:28" x14ac:dyDescent="0.2">
      <c r="D13703" s="144"/>
      <c r="G13703" s="147"/>
      <c r="X13703" s="146"/>
      <c r="Y13703" s="146"/>
      <c r="Z13703" s="199"/>
      <c r="AA13703" s="146"/>
      <c r="AB13703" s="148"/>
    </row>
    <row r="13704" spans="4:28" x14ac:dyDescent="0.2">
      <c r="D13704" s="144"/>
      <c r="G13704" s="147"/>
      <c r="X13704" s="146"/>
      <c r="Y13704" s="146"/>
      <c r="Z13704" s="199"/>
      <c r="AA13704" s="146"/>
      <c r="AB13704" s="148"/>
    </row>
    <row r="13705" spans="4:28" x14ac:dyDescent="0.2">
      <c r="D13705" s="144"/>
      <c r="G13705" s="147"/>
      <c r="X13705" s="146"/>
      <c r="Y13705" s="146"/>
      <c r="Z13705" s="199"/>
      <c r="AA13705" s="146"/>
      <c r="AB13705" s="148"/>
    </row>
    <row r="13706" spans="4:28" x14ac:dyDescent="0.2">
      <c r="D13706" s="144"/>
      <c r="G13706" s="147"/>
      <c r="X13706" s="146"/>
      <c r="Y13706" s="146"/>
      <c r="Z13706" s="199"/>
      <c r="AA13706" s="146"/>
      <c r="AB13706" s="148"/>
    </row>
    <row r="13707" spans="4:28" x14ac:dyDescent="0.2">
      <c r="D13707" s="144"/>
      <c r="G13707" s="147"/>
      <c r="X13707" s="146"/>
      <c r="Y13707" s="146"/>
      <c r="Z13707" s="199"/>
      <c r="AA13707" s="146"/>
      <c r="AB13707" s="148"/>
    </row>
    <row r="13708" spans="4:28" x14ac:dyDescent="0.2">
      <c r="D13708" s="144"/>
      <c r="G13708" s="147"/>
      <c r="X13708" s="146"/>
      <c r="Y13708" s="146"/>
      <c r="Z13708" s="199"/>
      <c r="AA13708" s="146"/>
      <c r="AB13708" s="148"/>
    </row>
    <row r="13709" spans="4:28" x14ac:dyDescent="0.2">
      <c r="D13709" s="144"/>
      <c r="G13709" s="147"/>
      <c r="X13709" s="146"/>
      <c r="Y13709" s="146"/>
      <c r="Z13709" s="199"/>
      <c r="AA13709" s="146"/>
      <c r="AB13709" s="148"/>
    </row>
    <row r="13710" spans="4:28" x14ac:dyDescent="0.2">
      <c r="D13710" s="144"/>
      <c r="G13710" s="147"/>
      <c r="X13710" s="146"/>
      <c r="Y13710" s="146"/>
      <c r="Z13710" s="199"/>
      <c r="AA13710" s="146"/>
      <c r="AB13710" s="148"/>
    </row>
    <row r="13711" spans="4:28" x14ac:dyDescent="0.2">
      <c r="D13711" s="144"/>
      <c r="G13711" s="147"/>
      <c r="X13711" s="146"/>
      <c r="Y13711" s="146"/>
      <c r="Z13711" s="199"/>
      <c r="AA13711" s="146"/>
      <c r="AB13711" s="148"/>
    </row>
    <row r="13712" spans="4:28" x14ac:dyDescent="0.2">
      <c r="D13712" s="144"/>
      <c r="G13712" s="147"/>
      <c r="X13712" s="146"/>
      <c r="Y13712" s="146"/>
      <c r="Z13712" s="199"/>
      <c r="AA13712" s="146"/>
      <c r="AB13712" s="148"/>
    </row>
    <row r="13713" spans="4:28" x14ac:dyDescent="0.2">
      <c r="D13713" s="144"/>
      <c r="G13713" s="147"/>
      <c r="X13713" s="146"/>
      <c r="Y13713" s="146"/>
      <c r="Z13713" s="199"/>
      <c r="AA13713" s="146"/>
      <c r="AB13713" s="148"/>
    </row>
    <row r="13714" spans="4:28" x14ac:dyDescent="0.2">
      <c r="D13714" s="144"/>
      <c r="G13714" s="147"/>
      <c r="X13714" s="146"/>
      <c r="Y13714" s="146"/>
      <c r="Z13714" s="199"/>
      <c r="AA13714" s="146"/>
      <c r="AB13714" s="148"/>
    </row>
    <row r="13715" spans="4:28" x14ac:dyDescent="0.2">
      <c r="D13715" s="144"/>
      <c r="G13715" s="147"/>
      <c r="X13715" s="146"/>
      <c r="Y13715" s="146"/>
      <c r="Z13715" s="199"/>
      <c r="AA13715" s="146"/>
      <c r="AB13715" s="148"/>
    </row>
    <row r="13716" spans="4:28" x14ac:dyDescent="0.2">
      <c r="D13716" s="144"/>
      <c r="G13716" s="147"/>
      <c r="X13716" s="146"/>
      <c r="Y13716" s="146"/>
      <c r="Z13716" s="199"/>
      <c r="AA13716" s="146"/>
      <c r="AB13716" s="148"/>
    </row>
    <row r="13717" spans="4:28" x14ac:dyDescent="0.2">
      <c r="D13717" s="144"/>
      <c r="G13717" s="147"/>
      <c r="X13717" s="146"/>
      <c r="Y13717" s="146"/>
      <c r="Z13717" s="199"/>
      <c r="AA13717" s="146"/>
      <c r="AB13717" s="148"/>
    </row>
    <row r="13718" spans="4:28" x14ac:dyDescent="0.2">
      <c r="D13718" s="144"/>
      <c r="G13718" s="147"/>
      <c r="X13718" s="146"/>
      <c r="Y13718" s="146"/>
      <c r="Z13718" s="199"/>
      <c r="AA13718" s="146"/>
      <c r="AB13718" s="148"/>
    </row>
    <row r="13719" spans="4:28" x14ac:dyDescent="0.2">
      <c r="D13719" s="144"/>
      <c r="G13719" s="147"/>
      <c r="X13719" s="146"/>
      <c r="Y13719" s="146"/>
      <c r="Z13719" s="199"/>
      <c r="AA13719" s="146"/>
      <c r="AB13719" s="148"/>
    </row>
    <row r="13720" spans="4:28" x14ac:dyDescent="0.2">
      <c r="D13720" s="144"/>
      <c r="G13720" s="147"/>
      <c r="X13720" s="146"/>
      <c r="Y13720" s="146"/>
      <c r="Z13720" s="199"/>
      <c r="AA13720" s="146"/>
      <c r="AB13720" s="148"/>
    </row>
    <row r="13721" spans="4:28" x14ac:dyDescent="0.2">
      <c r="D13721" s="144"/>
      <c r="G13721" s="147"/>
      <c r="X13721" s="146"/>
      <c r="Y13721" s="146"/>
      <c r="Z13721" s="199"/>
      <c r="AA13721" s="146"/>
      <c r="AB13721" s="148"/>
    </row>
    <row r="13722" spans="4:28" x14ac:dyDescent="0.2">
      <c r="D13722" s="144"/>
      <c r="G13722" s="147"/>
      <c r="X13722" s="146"/>
      <c r="Y13722" s="146"/>
      <c r="Z13722" s="199"/>
      <c r="AA13722" s="146"/>
      <c r="AB13722" s="148"/>
    </row>
    <row r="13723" spans="4:28" x14ac:dyDescent="0.2">
      <c r="D13723" s="144"/>
      <c r="G13723" s="147"/>
      <c r="X13723" s="146"/>
      <c r="Y13723" s="146"/>
      <c r="Z13723" s="199"/>
      <c r="AA13723" s="146"/>
      <c r="AB13723" s="148"/>
    </row>
    <row r="13724" spans="4:28" x14ac:dyDescent="0.2">
      <c r="D13724" s="144"/>
      <c r="G13724" s="147"/>
      <c r="X13724" s="146"/>
      <c r="Y13724" s="146"/>
      <c r="Z13724" s="199"/>
      <c r="AA13724" s="146"/>
      <c r="AB13724" s="148"/>
    </row>
    <row r="13725" spans="4:28" x14ac:dyDescent="0.2">
      <c r="D13725" s="144"/>
      <c r="G13725" s="147"/>
      <c r="X13725" s="146"/>
      <c r="Y13725" s="146"/>
      <c r="Z13725" s="199"/>
      <c r="AA13725" s="146"/>
      <c r="AB13725" s="148"/>
    </row>
    <row r="13726" spans="4:28" x14ac:dyDescent="0.2">
      <c r="D13726" s="144"/>
      <c r="G13726" s="147"/>
      <c r="X13726" s="146"/>
      <c r="Y13726" s="146"/>
      <c r="Z13726" s="199"/>
      <c r="AA13726" s="146"/>
      <c r="AB13726" s="148"/>
    </row>
    <row r="13727" spans="4:28" x14ac:dyDescent="0.2">
      <c r="D13727" s="144"/>
      <c r="G13727" s="147"/>
      <c r="X13727" s="146"/>
      <c r="Y13727" s="146"/>
      <c r="Z13727" s="199"/>
      <c r="AA13727" s="146"/>
      <c r="AB13727" s="148"/>
    </row>
    <row r="13728" spans="4:28" x14ac:dyDescent="0.2">
      <c r="D13728" s="144"/>
      <c r="G13728" s="147"/>
      <c r="X13728" s="146"/>
      <c r="Y13728" s="146"/>
      <c r="Z13728" s="199"/>
      <c r="AA13728" s="146"/>
      <c r="AB13728" s="148"/>
    </row>
    <row r="13729" spans="4:28" x14ac:dyDescent="0.2">
      <c r="D13729" s="144"/>
      <c r="G13729" s="147"/>
      <c r="X13729" s="146"/>
      <c r="Y13729" s="146"/>
      <c r="Z13729" s="199"/>
      <c r="AA13729" s="146"/>
      <c r="AB13729" s="148"/>
    </row>
    <row r="13730" spans="4:28" x14ac:dyDescent="0.2">
      <c r="D13730" s="144"/>
      <c r="G13730" s="147"/>
      <c r="X13730" s="146"/>
      <c r="Y13730" s="146"/>
      <c r="Z13730" s="199"/>
      <c r="AA13730" s="146"/>
      <c r="AB13730" s="148"/>
    </row>
    <row r="13731" spans="4:28" x14ac:dyDescent="0.2">
      <c r="D13731" s="144"/>
      <c r="G13731" s="147"/>
      <c r="X13731" s="146"/>
      <c r="Y13731" s="146"/>
      <c r="Z13731" s="199"/>
      <c r="AA13731" s="146"/>
      <c r="AB13731" s="148"/>
    </row>
    <row r="13732" spans="4:28" x14ac:dyDescent="0.2">
      <c r="D13732" s="144"/>
      <c r="G13732" s="147"/>
      <c r="X13732" s="146"/>
      <c r="Y13732" s="146"/>
      <c r="Z13732" s="199"/>
      <c r="AA13732" s="146"/>
      <c r="AB13732" s="148"/>
    </row>
    <row r="13733" spans="4:28" x14ac:dyDescent="0.2">
      <c r="D13733" s="144"/>
      <c r="G13733" s="147"/>
      <c r="X13733" s="146"/>
      <c r="Y13733" s="146"/>
      <c r="Z13733" s="199"/>
      <c r="AA13733" s="146"/>
      <c r="AB13733" s="148"/>
    </row>
    <row r="13734" spans="4:28" x14ac:dyDescent="0.2">
      <c r="D13734" s="144"/>
      <c r="G13734" s="147"/>
      <c r="X13734" s="146"/>
      <c r="Y13734" s="146"/>
      <c r="Z13734" s="199"/>
      <c r="AA13734" s="146"/>
      <c r="AB13734" s="148"/>
    </row>
    <row r="13735" spans="4:28" x14ac:dyDescent="0.2">
      <c r="D13735" s="144"/>
      <c r="G13735" s="147"/>
      <c r="X13735" s="146"/>
      <c r="Y13735" s="146"/>
      <c r="Z13735" s="199"/>
      <c r="AA13735" s="146"/>
      <c r="AB13735" s="148"/>
    </row>
    <row r="13736" spans="4:28" x14ac:dyDescent="0.2">
      <c r="D13736" s="144"/>
      <c r="G13736" s="147"/>
      <c r="X13736" s="146"/>
      <c r="Y13736" s="146"/>
      <c r="Z13736" s="199"/>
      <c r="AA13736" s="146"/>
      <c r="AB13736" s="148"/>
    </row>
    <row r="13737" spans="4:28" x14ac:dyDescent="0.2">
      <c r="D13737" s="144"/>
      <c r="G13737" s="147"/>
      <c r="X13737" s="146"/>
      <c r="Y13737" s="146"/>
      <c r="Z13737" s="199"/>
      <c r="AA13737" s="146"/>
      <c r="AB13737" s="148"/>
    </row>
    <row r="13738" spans="4:28" x14ac:dyDescent="0.2">
      <c r="D13738" s="144"/>
      <c r="G13738" s="147"/>
      <c r="X13738" s="146"/>
      <c r="Y13738" s="146"/>
      <c r="Z13738" s="199"/>
      <c r="AA13738" s="146"/>
      <c r="AB13738" s="148"/>
    </row>
    <row r="13739" spans="4:28" x14ac:dyDescent="0.2">
      <c r="D13739" s="144"/>
      <c r="G13739" s="147"/>
      <c r="X13739" s="146"/>
      <c r="Y13739" s="146"/>
      <c r="Z13739" s="199"/>
      <c r="AA13739" s="146"/>
      <c r="AB13739" s="148"/>
    </row>
    <row r="13740" spans="4:28" x14ac:dyDescent="0.2">
      <c r="D13740" s="144"/>
      <c r="G13740" s="147"/>
      <c r="X13740" s="146"/>
      <c r="Y13740" s="146"/>
      <c r="Z13740" s="199"/>
      <c r="AA13740" s="146"/>
      <c r="AB13740" s="148"/>
    </row>
    <row r="13741" spans="4:28" x14ac:dyDescent="0.2">
      <c r="D13741" s="144"/>
      <c r="G13741" s="147"/>
      <c r="X13741" s="146"/>
      <c r="Y13741" s="146"/>
      <c r="Z13741" s="199"/>
      <c r="AA13741" s="146"/>
      <c r="AB13741" s="148"/>
    </row>
    <row r="13742" spans="4:28" x14ac:dyDescent="0.2">
      <c r="D13742" s="144"/>
      <c r="G13742" s="147"/>
      <c r="X13742" s="146"/>
      <c r="Y13742" s="146"/>
      <c r="Z13742" s="199"/>
      <c r="AA13742" s="146"/>
      <c r="AB13742" s="148"/>
    </row>
    <row r="13743" spans="4:28" x14ac:dyDescent="0.2">
      <c r="D13743" s="144"/>
      <c r="G13743" s="147"/>
      <c r="X13743" s="146"/>
      <c r="Y13743" s="146"/>
      <c r="Z13743" s="199"/>
      <c r="AA13743" s="146"/>
      <c r="AB13743" s="148"/>
    </row>
    <row r="13744" spans="4:28" x14ac:dyDescent="0.2">
      <c r="D13744" s="144"/>
      <c r="G13744" s="147"/>
      <c r="X13744" s="146"/>
      <c r="Y13744" s="146"/>
      <c r="Z13744" s="199"/>
      <c r="AA13744" s="146"/>
      <c r="AB13744" s="148"/>
    </row>
    <row r="13745" spans="4:28" x14ac:dyDescent="0.2">
      <c r="D13745" s="144"/>
      <c r="G13745" s="147"/>
      <c r="X13745" s="146"/>
      <c r="Y13745" s="146"/>
      <c r="Z13745" s="199"/>
      <c r="AA13745" s="146"/>
      <c r="AB13745" s="148"/>
    </row>
    <row r="13746" spans="4:28" x14ac:dyDescent="0.2">
      <c r="D13746" s="144"/>
      <c r="G13746" s="147"/>
      <c r="X13746" s="146"/>
      <c r="Y13746" s="146"/>
      <c r="Z13746" s="199"/>
      <c r="AA13746" s="146"/>
      <c r="AB13746" s="148"/>
    </row>
    <row r="13747" spans="4:28" x14ac:dyDescent="0.2">
      <c r="D13747" s="144"/>
      <c r="G13747" s="147"/>
      <c r="X13747" s="146"/>
      <c r="Y13747" s="146"/>
      <c r="Z13747" s="199"/>
      <c r="AA13747" s="146"/>
      <c r="AB13747" s="148"/>
    </row>
    <row r="13748" spans="4:28" x14ac:dyDescent="0.2">
      <c r="D13748" s="144"/>
      <c r="G13748" s="147"/>
      <c r="X13748" s="146"/>
      <c r="Y13748" s="146"/>
      <c r="Z13748" s="199"/>
      <c r="AA13748" s="146"/>
      <c r="AB13748" s="148"/>
    </row>
    <row r="13749" spans="4:28" x14ac:dyDescent="0.2">
      <c r="D13749" s="144"/>
      <c r="G13749" s="147"/>
      <c r="X13749" s="146"/>
      <c r="Y13749" s="146"/>
      <c r="Z13749" s="199"/>
      <c r="AA13749" s="146"/>
      <c r="AB13749" s="148"/>
    </row>
    <row r="13750" spans="4:28" x14ac:dyDescent="0.2">
      <c r="D13750" s="144"/>
      <c r="G13750" s="147"/>
      <c r="X13750" s="146"/>
      <c r="Y13750" s="146"/>
      <c r="Z13750" s="199"/>
      <c r="AA13750" s="146"/>
      <c r="AB13750" s="148"/>
    </row>
    <row r="13751" spans="4:28" x14ac:dyDescent="0.2">
      <c r="D13751" s="144"/>
      <c r="G13751" s="147"/>
      <c r="X13751" s="146"/>
      <c r="Y13751" s="146"/>
      <c r="Z13751" s="199"/>
      <c r="AA13751" s="146"/>
      <c r="AB13751" s="148"/>
    </row>
    <row r="13752" spans="4:28" x14ac:dyDescent="0.2">
      <c r="D13752" s="144"/>
      <c r="G13752" s="147"/>
      <c r="X13752" s="146"/>
      <c r="Y13752" s="146"/>
      <c r="Z13752" s="199"/>
      <c r="AA13752" s="146"/>
      <c r="AB13752" s="148"/>
    </row>
    <row r="13753" spans="4:28" x14ac:dyDescent="0.2">
      <c r="D13753" s="144"/>
      <c r="G13753" s="147"/>
      <c r="X13753" s="146"/>
      <c r="Y13753" s="146"/>
      <c r="Z13753" s="199"/>
      <c r="AA13753" s="146"/>
      <c r="AB13753" s="148"/>
    </row>
    <row r="13754" spans="4:28" x14ac:dyDescent="0.2">
      <c r="D13754" s="144"/>
      <c r="G13754" s="147"/>
      <c r="X13754" s="146"/>
      <c r="Y13754" s="146"/>
      <c r="Z13754" s="199"/>
      <c r="AA13754" s="146"/>
      <c r="AB13754" s="148"/>
    </row>
    <row r="13755" spans="4:28" x14ac:dyDescent="0.2">
      <c r="D13755" s="144"/>
      <c r="G13755" s="147"/>
      <c r="X13755" s="146"/>
      <c r="Y13755" s="146"/>
      <c r="Z13755" s="199"/>
      <c r="AA13755" s="146"/>
      <c r="AB13755" s="148"/>
    </row>
    <row r="13756" spans="4:28" x14ac:dyDescent="0.2">
      <c r="D13756" s="144"/>
      <c r="G13756" s="147"/>
      <c r="X13756" s="146"/>
      <c r="Y13756" s="146"/>
      <c r="Z13756" s="199"/>
      <c r="AA13756" s="146"/>
      <c r="AB13756" s="148"/>
    </row>
    <row r="13757" spans="4:28" x14ac:dyDescent="0.2">
      <c r="D13757" s="144"/>
      <c r="G13757" s="147"/>
      <c r="X13757" s="146"/>
      <c r="Y13757" s="146"/>
      <c r="Z13757" s="199"/>
      <c r="AA13757" s="146"/>
      <c r="AB13757" s="148"/>
    </row>
    <row r="13758" spans="4:28" x14ac:dyDescent="0.2">
      <c r="D13758" s="144"/>
      <c r="G13758" s="147"/>
      <c r="X13758" s="146"/>
      <c r="Y13758" s="146"/>
      <c r="Z13758" s="199"/>
      <c r="AA13758" s="146"/>
      <c r="AB13758" s="148"/>
    </row>
    <row r="13759" spans="4:28" x14ac:dyDescent="0.2">
      <c r="D13759" s="144"/>
      <c r="G13759" s="147"/>
      <c r="X13759" s="146"/>
      <c r="Y13759" s="146"/>
      <c r="Z13759" s="199"/>
      <c r="AA13759" s="146"/>
      <c r="AB13759" s="148"/>
    </row>
    <row r="13760" spans="4:28" x14ac:dyDescent="0.2">
      <c r="D13760" s="144"/>
      <c r="G13760" s="147"/>
      <c r="X13760" s="146"/>
      <c r="Y13760" s="146"/>
      <c r="Z13760" s="199"/>
      <c r="AA13760" s="146"/>
      <c r="AB13760" s="148"/>
    </row>
    <row r="13761" spans="4:28" x14ac:dyDescent="0.2">
      <c r="D13761" s="144"/>
      <c r="G13761" s="147"/>
      <c r="X13761" s="146"/>
      <c r="Y13761" s="146"/>
      <c r="Z13761" s="199"/>
      <c r="AA13761" s="146"/>
      <c r="AB13761" s="148"/>
    </row>
    <row r="13762" spans="4:28" x14ac:dyDescent="0.2">
      <c r="D13762" s="144"/>
      <c r="G13762" s="147"/>
      <c r="X13762" s="146"/>
      <c r="Y13762" s="146"/>
      <c r="Z13762" s="199"/>
      <c r="AA13762" s="146"/>
      <c r="AB13762" s="148"/>
    </row>
    <row r="13763" spans="4:28" x14ac:dyDescent="0.2">
      <c r="D13763" s="144"/>
      <c r="G13763" s="147"/>
      <c r="X13763" s="146"/>
      <c r="Y13763" s="146"/>
      <c r="Z13763" s="199"/>
      <c r="AA13763" s="146"/>
      <c r="AB13763" s="148"/>
    </row>
    <row r="13764" spans="4:28" x14ac:dyDescent="0.2">
      <c r="D13764" s="144"/>
      <c r="G13764" s="147"/>
      <c r="X13764" s="146"/>
      <c r="Y13764" s="146"/>
      <c r="Z13764" s="199"/>
      <c r="AA13764" s="146"/>
      <c r="AB13764" s="148"/>
    </row>
    <row r="13765" spans="4:28" x14ac:dyDescent="0.2">
      <c r="D13765" s="144"/>
      <c r="G13765" s="147"/>
      <c r="X13765" s="146"/>
      <c r="Y13765" s="146"/>
      <c r="Z13765" s="199"/>
      <c r="AA13765" s="146"/>
      <c r="AB13765" s="148"/>
    </row>
    <row r="13766" spans="4:28" x14ac:dyDescent="0.2">
      <c r="D13766" s="144"/>
      <c r="G13766" s="147"/>
      <c r="X13766" s="146"/>
      <c r="Y13766" s="146"/>
      <c r="Z13766" s="199"/>
      <c r="AA13766" s="146"/>
      <c r="AB13766" s="148"/>
    </row>
    <row r="13767" spans="4:28" x14ac:dyDescent="0.2">
      <c r="D13767" s="144"/>
      <c r="G13767" s="147"/>
      <c r="X13767" s="146"/>
      <c r="Y13767" s="146"/>
      <c r="Z13767" s="199"/>
      <c r="AA13767" s="146"/>
      <c r="AB13767" s="148"/>
    </row>
    <row r="13768" spans="4:28" x14ac:dyDescent="0.2">
      <c r="D13768" s="144"/>
      <c r="G13768" s="147"/>
      <c r="X13768" s="146"/>
      <c r="Y13768" s="146"/>
      <c r="Z13768" s="199"/>
      <c r="AA13768" s="146"/>
      <c r="AB13768" s="148"/>
    </row>
    <row r="13769" spans="4:28" x14ac:dyDescent="0.2">
      <c r="D13769" s="144"/>
      <c r="G13769" s="147"/>
      <c r="X13769" s="146"/>
      <c r="Y13769" s="146"/>
      <c r="Z13769" s="199"/>
      <c r="AA13769" s="146"/>
      <c r="AB13769" s="148"/>
    </row>
    <row r="13770" spans="4:28" x14ac:dyDescent="0.2">
      <c r="D13770" s="144"/>
      <c r="G13770" s="147"/>
      <c r="X13770" s="146"/>
      <c r="Y13770" s="146"/>
      <c r="Z13770" s="199"/>
      <c r="AA13770" s="146"/>
      <c r="AB13770" s="148"/>
    </row>
    <row r="13771" spans="4:28" x14ac:dyDescent="0.2">
      <c r="D13771" s="144"/>
      <c r="G13771" s="147"/>
      <c r="X13771" s="146"/>
      <c r="Y13771" s="146"/>
      <c r="Z13771" s="199"/>
      <c r="AA13771" s="146"/>
      <c r="AB13771" s="148"/>
    </row>
    <row r="13772" spans="4:28" x14ac:dyDescent="0.2">
      <c r="D13772" s="144"/>
      <c r="G13772" s="147"/>
      <c r="X13772" s="146"/>
      <c r="Y13772" s="146"/>
      <c r="Z13772" s="199"/>
      <c r="AA13772" s="146"/>
      <c r="AB13772" s="148"/>
    </row>
    <row r="13773" spans="4:28" x14ac:dyDescent="0.2">
      <c r="D13773" s="144"/>
      <c r="G13773" s="147"/>
      <c r="X13773" s="146"/>
      <c r="Y13773" s="146"/>
      <c r="Z13773" s="199"/>
      <c r="AA13773" s="146"/>
      <c r="AB13773" s="148"/>
    </row>
    <row r="13774" spans="4:28" x14ac:dyDescent="0.2">
      <c r="D13774" s="144"/>
      <c r="G13774" s="147"/>
      <c r="X13774" s="146"/>
      <c r="Y13774" s="146"/>
      <c r="Z13774" s="199"/>
      <c r="AA13774" s="146"/>
      <c r="AB13774" s="148"/>
    </row>
    <row r="13775" spans="4:28" x14ac:dyDescent="0.2">
      <c r="D13775" s="144"/>
      <c r="G13775" s="147"/>
      <c r="X13775" s="146"/>
      <c r="Y13775" s="146"/>
      <c r="Z13775" s="199"/>
      <c r="AA13775" s="146"/>
      <c r="AB13775" s="148"/>
    </row>
    <row r="13776" spans="4:28" x14ac:dyDescent="0.2">
      <c r="D13776" s="144"/>
      <c r="G13776" s="147"/>
      <c r="X13776" s="146"/>
      <c r="Y13776" s="146"/>
      <c r="Z13776" s="199"/>
      <c r="AA13776" s="146"/>
      <c r="AB13776" s="148"/>
    </row>
    <row r="13777" spans="4:28" x14ac:dyDescent="0.2">
      <c r="D13777" s="144"/>
      <c r="G13777" s="147"/>
      <c r="X13777" s="146"/>
      <c r="Y13777" s="146"/>
      <c r="Z13777" s="199"/>
      <c r="AA13777" s="146"/>
      <c r="AB13777" s="148"/>
    </row>
    <row r="13778" spans="4:28" x14ac:dyDescent="0.2">
      <c r="D13778" s="144"/>
      <c r="G13778" s="147"/>
      <c r="X13778" s="146"/>
      <c r="Y13778" s="146"/>
      <c r="Z13778" s="199"/>
      <c r="AA13778" s="146"/>
      <c r="AB13778" s="148"/>
    </row>
    <row r="13779" spans="4:28" x14ac:dyDescent="0.2">
      <c r="D13779" s="144"/>
      <c r="G13779" s="147"/>
      <c r="X13779" s="146"/>
      <c r="Y13779" s="146"/>
      <c r="Z13779" s="199"/>
      <c r="AA13779" s="146"/>
      <c r="AB13779" s="148"/>
    </row>
    <row r="13780" spans="4:28" x14ac:dyDescent="0.2">
      <c r="D13780" s="144"/>
      <c r="G13780" s="147"/>
      <c r="X13780" s="146"/>
      <c r="Y13780" s="146"/>
      <c r="Z13780" s="199"/>
      <c r="AA13780" s="146"/>
      <c r="AB13780" s="148"/>
    </row>
    <row r="13781" spans="4:28" x14ac:dyDescent="0.2">
      <c r="D13781" s="144"/>
      <c r="G13781" s="147"/>
      <c r="X13781" s="146"/>
      <c r="Y13781" s="146"/>
      <c r="Z13781" s="199"/>
      <c r="AA13781" s="146"/>
      <c r="AB13781" s="148"/>
    </row>
    <row r="13782" spans="4:28" x14ac:dyDescent="0.2">
      <c r="D13782" s="144"/>
      <c r="G13782" s="147"/>
      <c r="X13782" s="146"/>
      <c r="Y13782" s="146"/>
      <c r="Z13782" s="199"/>
      <c r="AA13782" s="146"/>
      <c r="AB13782" s="148"/>
    </row>
    <row r="13783" spans="4:28" x14ac:dyDescent="0.2">
      <c r="D13783" s="144"/>
      <c r="G13783" s="147"/>
      <c r="X13783" s="146"/>
      <c r="Y13783" s="146"/>
      <c r="Z13783" s="199"/>
      <c r="AA13783" s="146"/>
      <c r="AB13783" s="148"/>
    </row>
    <row r="13784" spans="4:28" x14ac:dyDescent="0.2">
      <c r="D13784" s="144"/>
      <c r="G13784" s="147"/>
      <c r="X13784" s="146"/>
      <c r="Y13784" s="146"/>
      <c r="Z13784" s="199"/>
      <c r="AA13784" s="146"/>
      <c r="AB13784" s="148"/>
    </row>
    <row r="13785" spans="4:28" x14ac:dyDescent="0.2">
      <c r="D13785" s="144"/>
      <c r="G13785" s="147"/>
      <c r="X13785" s="146"/>
      <c r="Y13785" s="146"/>
      <c r="Z13785" s="199"/>
      <c r="AA13785" s="146"/>
      <c r="AB13785" s="148"/>
    </row>
    <row r="13786" spans="4:28" x14ac:dyDescent="0.2">
      <c r="D13786" s="144"/>
      <c r="G13786" s="147"/>
      <c r="X13786" s="146"/>
      <c r="Y13786" s="146"/>
      <c r="Z13786" s="199"/>
      <c r="AA13786" s="146"/>
      <c r="AB13786" s="148"/>
    </row>
    <row r="13787" spans="4:28" x14ac:dyDescent="0.2">
      <c r="D13787" s="144"/>
      <c r="G13787" s="147"/>
      <c r="X13787" s="146"/>
      <c r="Y13787" s="146"/>
      <c r="Z13787" s="199"/>
      <c r="AA13787" s="146"/>
      <c r="AB13787" s="148"/>
    </row>
    <row r="13788" spans="4:28" x14ac:dyDescent="0.2">
      <c r="D13788" s="144"/>
      <c r="G13788" s="147"/>
      <c r="X13788" s="146"/>
      <c r="Y13788" s="146"/>
      <c r="Z13788" s="199"/>
      <c r="AA13788" s="146"/>
      <c r="AB13788" s="148"/>
    </row>
    <row r="13789" spans="4:28" x14ac:dyDescent="0.2">
      <c r="D13789" s="144"/>
      <c r="G13789" s="147"/>
      <c r="X13789" s="146"/>
      <c r="Y13789" s="146"/>
      <c r="Z13789" s="199"/>
      <c r="AA13789" s="146"/>
      <c r="AB13789" s="148"/>
    </row>
    <row r="13790" spans="4:28" x14ac:dyDescent="0.2">
      <c r="D13790" s="144"/>
      <c r="G13790" s="147"/>
      <c r="X13790" s="146"/>
      <c r="Y13790" s="146"/>
      <c r="Z13790" s="199"/>
      <c r="AA13790" s="146"/>
      <c r="AB13790" s="148"/>
    </row>
    <row r="13791" spans="4:28" x14ac:dyDescent="0.2">
      <c r="D13791" s="144"/>
      <c r="G13791" s="147"/>
      <c r="X13791" s="146"/>
      <c r="Y13791" s="146"/>
      <c r="Z13791" s="199"/>
      <c r="AA13791" s="146"/>
      <c r="AB13791" s="148"/>
    </row>
    <row r="13792" spans="4:28" x14ac:dyDescent="0.2">
      <c r="D13792" s="144"/>
      <c r="G13792" s="147"/>
      <c r="X13792" s="146"/>
      <c r="Y13792" s="146"/>
      <c r="Z13792" s="199"/>
      <c r="AA13792" s="146"/>
      <c r="AB13792" s="148"/>
    </row>
    <row r="13793" spans="4:28" x14ac:dyDescent="0.2">
      <c r="D13793" s="144"/>
      <c r="G13793" s="147"/>
      <c r="X13793" s="146"/>
      <c r="Y13793" s="146"/>
      <c r="Z13793" s="199"/>
      <c r="AA13793" s="146"/>
      <c r="AB13793" s="148"/>
    </row>
    <row r="13794" spans="4:28" x14ac:dyDescent="0.2">
      <c r="D13794" s="144"/>
      <c r="G13794" s="147"/>
      <c r="X13794" s="146"/>
      <c r="Y13794" s="146"/>
      <c r="Z13794" s="199"/>
      <c r="AA13794" s="146"/>
      <c r="AB13794" s="148"/>
    </row>
    <row r="13795" spans="4:28" x14ac:dyDescent="0.2">
      <c r="D13795" s="144"/>
      <c r="G13795" s="147"/>
      <c r="X13795" s="146"/>
      <c r="Y13795" s="146"/>
      <c r="Z13795" s="199"/>
      <c r="AA13795" s="146"/>
      <c r="AB13795" s="148"/>
    </row>
    <row r="13796" spans="4:28" x14ac:dyDescent="0.2">
      <c r="D13796" s="144"/>
      <c r="G13796" s="147"/>
      <c r="X13796" s="146"/>
      <c r="Y13796" s="146"/>
      <c r="Z13796" s="199"/>
      <c r="AA13796" s="146"/>
      <c r="AB13796" s="148"/>
    </row>
    <row r="13797" spans="4:28" x14ac:dyDescent="0.2">
      <c r="D13797" s="144"/>
      <c r="G13797" s="147"/>
      <c r="X13797" s="146"/>
      <c r="Y13797" s="146"/>
      <c r="Z13797" s="199"/>
      <c r="AA13797" s="146"/>
      <c r="AB13797" s="148"/>
    </row>
    <row r="13798" spans="4:28" x14ac:dyDescent="0.2">
      <c r="D13798" s="144"/>
      <c r="G13798" s="147"/>
      <c r="X13798" s="146"/>
      <c r="Y13798" s="146"/>
      <c r="Z13798" s="199"/>
      <c r="AA13798" s="146"/>
      <c r="AB13798" s="148"/>
    </row>
    <row r="13799" spans="4:28" x14ac:dyDescent="0.2">
      <c r="D13799" s="144"/>
      <c r="G13799" s="147"/>
      <c r="X13799" s="146"/>
      <c r="Y13799" s="146"/>
      <c r="Z13799" s="199"/>
      <c r="AA13799" s="146"/>
      <c r="AB13799" s="148"/>
    </row>
    <row r="13800" spans="4:28" x14ac:dyDescent="0.2">
      <c r="D13800" s="144"/>
      <c r="G13800" s="147"/>
      <c r="X13800" s="146"/>
      <c r="Y13800" s="146"/>
      <c r="Z13800" s="199"/>
      <c r="AA13800" s="146"/>
      <c r="AB13800" s="148"/>
    </row>
    <row r="13801" spans="4:28" x14ac:dyDescent="0.2">
      <c r="D13801" s="144"/>
      <c r="G13801" s="147"/>
      <c r="X13801" s="146"/>
      <c r="Y13801" s="146"/>
      <c r="Z13801" s="199"/>
      <c r="AA13801" s="146"/>
      <c r="AB13801" s="148"/>
    </row>
    <row r="13802" spans="4:28" x14ac:dyDescent="0.2">
      <c r="D13802" s="144"/>
      <c r="G13802" s="147"/>
      <c r="X13802" s="146"/>
      <c r="Y13802" s="146"/>
      <c r="Z13802" s="199"/>
      <c r="AA13802" s="146"/>
      <c r="AB13802" s="148"/>
    </row>
    <row r="13803" spans="4:28" x14ac:dyDescent="0.2">
      <c r="D13803" s="144"/>
      <c r="G13803" s="147"/>
      <c r="X13803" s="146"/>
      <c r="Y13803" s="146"/>
      <c r="Z13803" s="199"/>
      <c r="AA13803" s="146"/>
      <c r="AB13803" s="148"/>
    </row>
    <row r="13804" spans="4:28" x14ac:dyDescent="0.2">
      <c r="D13804" s="144"/>
      <c r="G13804" s="147"/>
      <c r="X13804" s="146"/>
      <c r="Y13804" s="146"/>
      <c r="Z13804" s="199"/>
      <c r="AA13804" s="146"/>
      <c r="AB13804" s="148"/>
    </row>
    <row r="13805" spans="4:28" x14ac:dyDescent="0.2">
      <c r="D13805" s="144"/>
      <c r="G13805" s="147"/>
      <c r="X13805" s="146"/>
      <c r="Y13805" s="146"/>
      <c r="Z13805" s="199"/>
      <c r="AA13805" s="146"/>
      <c r="AB13805" s="148"/>
    </row>
    <row r="13806" spans="4:28" x14ac:dyDescent="0.2">
      <c r="D13806" s="144"/>
      <c r="G13806" s="147"/>
      <c r="X13806" s="146"/>
      <c r="Y13806" s="146"/>
      <c r="Z13806" s="199"/>
      <c r="AA13806" s="146"/>
      <c r="AB13806" s="148"/>
    </row>
    <row r="13807" spans="4:28" x14ac:dyDescent="0.2">
      <c r="D13807" s="144"/>
      <c r="G13807" s="147"/>
      <c r="X13807" s="146"/>
      <c r="Y13807" s="146"/>
      <c r="Z13807" s="199"/>
      <c r="AA13807" s="146"/>
      <c r="AB13807" s="148"/>
    </row>
    <row r="13808" spans="4:28" x14ac:dyDescent="0.2">
      <c r="D13808" s="144"/>
      <c r="G13808" s="147"/>
      <c r="X13808" s="146"/>
      <c r="Y13808" s="146"/>
      <c r="Z13808" s="199"/>
      <c r="AA13808" s="146"/>
      <c r="AB13808" s="148"/>
    </row>
    <row r="13809" spans="4:28" x14ac:dyDescent="0.2">
      <c r="D13809" s="144"/>
      <c r="G13809" s="147"/>
      <c r="X13809" s="146"/>
      <c r="Y13809" s="146"/>
      <c r="Z13809" s="199"/>
      <c r="AA13809" s="146"/>
      <c r="AB13809" s="148"/>
    </row>
    <row r="13810" spans="4:28" x14ac:dyDescent="0.2">
      <c r="D13810" s="144"/>
      <c r="G13810" s="147"/>
      <c r="X13810" s="146"/>
      <c r="Y13810" s="146"/>
      <c r="Z13810" s="199"/>
      <c r="AA13810" s="146"/>
      <c r="AB13810" s="148"/>
    </row>
    <row r="13811" spans="4:28" x14ac:dyDescent="0.2">
      <c r="D13811" s="144"/>
      <c r="G13811" s="147"/>
      <c r="X13811" s="146"/>
      <c r="Y13811" s="146"/>
      <c r="Z13811" s="199"/>
      <c r="AA13811" s="146"/>
      <c r="AB13811" s="148"/>
    </row>
    <row r="13812" spans="4:28" x14ac:dyDescent="0.2">
      <c r="D13812" s="144"/>
      <c r="G13812" s="147"/>
      <c r="X13812" s="146"/>
      <c r="Y13812" s="146"/>
      <c r="Z13812" s="199"/>
      <c r="AA13812" s="146"/>
      <c r="AB13812" s="148"/>
    </row>
    <row r="13813" spans="4:28" x14ac:dyDescent="0.2">
      <c r="D13813" s="144"/>
      <c r="G13813" s="147"/>
      <c r="X13813" s="146"/>
      <c r="Y13813" s="146"/>
      <c r="Z13813" s="199"/>
      <c r="AA13813" s="146"/>
      <c r="AB13813" s="148"/>
    </row>
    <row r="13814" spans="4:28" x14ac:dyDescent="0.2">
      <c r="D13814" s="144"/>
      <c r="G13814" s="147"/>
      <c r="X13814" s="146"/>
      <c r="Y13814" s="146"/>
      <c r="Z13814" s="199"/>
      <c r="AA13814" s="146"/>
      <c r="AB13814" s="148"/>
    </row>
    <row r="13815" spans="4:28" x14ac:dyDescent="0.2">
      <c r="D13815" s="144"/>
      <c r="G13815" s="147"/>
      <c r="X13815" s="146"/>
      <c r="Y13815" s="146"/>
      <c r="Z13815" s="199"/>
      <c r="AA13815" s="146"/>
      <c r="AB13815" s="148"/>
    </row>
    <row r="13816" spans="4:28" x14ac:dyDescent="0.2">
      <c r="D13816" s="144"/>
      <c r="G13816" s="147"/>
      <c r="X13816" s="146"/>
      <c r="Y13816" s="146"/>
      <c r="Z13816" s="199"/>
      <c r="AA13816" s="146"/>
      <c r="AB13816" s="148"/>
    </row>
    <row r="13817" spans="4:28" x14ac:dyDescent="0.2">
      <c r="D13817" s="144"/>
      <c r="G13817" s="147"/>
      <c r="X13817" s="146"/>
      <c r="Y13817" s="146"/>
      <c r="Z13817" s="199"/>
      <c r="AA13817" s="146"/>
      <c r="AB13817" s="148"/>
    </row>
    <row r="13818" spans="4:28" x14ac:dyDescent="0.2">
      <c r="D13818" s="144"/>
      <c r="G13818" s="147"/>
      <c r="X13818" s="146"/>
      <c r="Y13818" s="146"/>
      <c r="Z13818" s="199"/>
      <c r="AA13818" s="146"/>
      <c r="AB13818" s="148"/>
    </row>
    <row r="13819" spans="4:28" x14ac:dyDescent="0.2">
      <c r="D13819" s="144"/>
      <c r="G13819" s="147"/>
      <c r="X13819" s="146"/>
      <c r="Y13819" s="146"/>
      <c r="Z13819" s="199"/>
      <c r="AA13819" s="146"/>
      <c r="AB13819" s="148"/>
    </row>
    <row r="13820" spans="4:28" x14ac:dyDescent="0.2">
      <c r="D13820" s="144"/>
      <c r="G13820" s="147"/>
      <c r="X13820" s="146"/>
      <c r="Y13820" s="146"/>
      <c r="Z13820" s="199"/>
      <c r="AA13820" s="146"/>
      <c r="AB13820" s="148"/>
    </row>
    <row r="13821" spans="4:28" x14ac:dyDescent="0.2">
      <c r="D13821" s="144"/>
      <c r="G13821" s="147"/>
      <c r="X13821" s="146"/>
      <c r="Y13821" s="146"/>
      <c r="Z13821" s="199"/>
      <c r="AA13821" s="146"/>
      <c r="AB13821" s="148"/>
    </row>
    <row r="13822" spans="4:28" x14ac:dyDescent="0.2">
      <c r="D13822" s="144"/>
      <c r="G13822" s="147"/>
      <c r="X13822" s="146"/>
      <c r="Y13822" s="146"/>
      <c r="Z13822" s="199"/>
      <c r="AA13822" s="146"/>
      <c r="AB13822" s="148"/>
    </row>
    <row r="13823" spans="4:28" x14ac:dyDescent="0.2">
      <c r="D13823" s="144"/>
      <c r="G13823" s="147"/>
      <c r="X13823" s="146"/>
      <c r="Y13823" s="146"/>
      <c r="Z13823" s="199"/>
      <c r="AA13823" s="146"/>
      <c r="AB13823" s="148"/>
    </row>
    <row r="13824" spans="4:28" x14ac:dyDescent="0.2">
      <c r="D13824" s="144"/>
      <c r="G13824" s="147"/>
      <c r="X13824" s="146"/>
      <c r="Y13824" s="146"/>
      <c r="Z13824" s="199"/>
      <c r="AA13824" s="146"/>
      <c r="AB13824" s="148"/>
    </row>
    <row r="13825" spans="4:28" x14ac:dyDescent="0.2">
      <c r="D13825" s="144"/>
      <c r="G13825" s="147"/>
      <c r="X13825" s="146"/>
      <c r="Y13825" s="146"/>
      <c r="Z13825" s="199"/>
      <c r="AA13825" s="146"/>
      <c r="AB13825" s="148"/>
    </row>
    <row r="13826" spans="4:28" x14ac:dyDescent="0.2">
      <c r="D13826" s="144"/>
      <c r="G13826" s="147"/>
      <c r="X13826" s="146"/>
      <c r="Y13826" s="146"/>
      <c r="Z13826" s="199"/>
      <c r="AA13826" s="146"/>
      <c r="AB13826" s="148"/>
    </row>
    <row r="13827" spans="4:28" x14ac:dyDescent="0.2">
      <c r="D13827" s="144"/>
      <c r="G13827" s="147"/>
      <c r="X13827" s="146"/>
      <c r="Y13827" s="146"/>
      <c r="Z13827" s="199"/>
      <c r="AA13827" s="146"/>
      <c r="AB13827" s="148"/>
    </row>
    <row r="13828" spans="4:28" x14ac:dyDescent="0.2">
      <c r="D13828" s="144"/>
      <c r="G13828" s="147"/>
      <c r="X13828" s="146"/>
      <c r="Y13828" s="146"/>
      <c r="Z13828" s="199"/>
      <c r="AA13828" s="146"/>
      <c r="AB13828" s="148"/>
    </row>
    <row r="13829" spans="4:28" x14ac:dyDescent="0.2">
      <c r="D13829" s="144"/>
      <c r="G13829" s="147"/>
      <c r="X13829" s="146"/>
      <c r="Y13829" s="146"/>
      <c r="Z13829" s="199"/>
      <c r="AA13829" s="146"/>
      <c r="AB13829" s="148"/>
    </row>
    <row r="13830" spans="4:28" x14ac:dyDescent="0.2">
      <c r="D13830" s="144"/>
      <c r="G13830" s="147"/>
      <c r="X13830" s="146"/>
      <c r="Y13830" s="146"/>
      <c r="Z13830" s="199"/>
      <c r="AA13830" s="146"/>
      <c r="AB13830" s="148"/>
    </row>
    <row r="13831" spans="4:28" x14ac:dyDescent="0.2">
      <c r="D13831" s="144"/>
      <c r="G13831" s="147"/>
      <c r="X13831" s="146"/>
      <c r="Y13831" s="146"/>
      <c r="Z13831" s="199"/>
      <c r="AA13831" s="146"/>
      <c r="AB13831" s="148"/>
    </row>
    <row r="13832" spans="4:28" x14ac:dyDescent="0.2">
      <c r="D13832" s="144"/>
      <c r="G13832" s="147"/>
      <c r="X13832" s="146"/>
      <c r="Y13832" s="146"/>
      <c r="Z13832" s="199"/>
      <c r="AA13832" s="146"/>
      <c r="AB13832" s="148"/>
    </row>
    <row r="13833" spans="4:28" x14ac:dyDescent="0.2">
      <c r="D13833" s="144"/>
      <c r="G13833" s="147"/>
      <c r="X13833" s="146"/>
      <c r="Y13833" s="146"/>
      <c r="Z13833" s="199"/>
      <c r="AA13833" s="146"/>
      <c r="AB13833" s="148"/>
    </row>
    <row r="13834" spans="4:28" x14ac:dyDescent="0.2">
      <c r="D13834" s="144"/>
      <c r="G13834" s="147"/>
      <c r="X13834" s="146"/>
      <c r="Y13834" s="146"/>
      <c r="Z13834" s="199"/>
      <c r="AA13834" s="146"/>
      <c r="AB13834" s="148"/>
    </row>
    <row r="13835" spans="4:28" x14ac:dyDescent="0.2">
      <c r="D13835" s="144"/>
      <c r="G13835" s="147"/>
      <c r="X13835" s="146"/>
      <c r="Y13835" s="146"/>
      <c r="Z13835" s="199"/>
      <c r="AA13835" s="146"/>
      <c r="AB13835" s="148"/>
    </row>
    <row r="13836" spans="4:28" x14ac:dyDescent="0.2">
      <c r="D13836" s="144"/>
      <c r="G13836" s="147"/>
      <c r="X13836" s="146"/>
      <c r="Y13836" s="146"/>
      <c r="Z13836" s="199"/>
      <c r="AA13836" s="146"/>
      <c r="AB13836" s="148"/>
    </row>
    <row r="13837" spans="4:28" x14ac:dyDescent="0.2">
      <c r="D13837" s="144"/>
      <c r="G13837" s="147"/>
      <c r="X13837" s="146"/>
      <c r="Y13837" s="146"/>
      <c r="Z13837" s="199"/>
      <c r="AA13837" s="146"/>
      <c r="AB13837" s="148"/>
    </row>
    <row r="13838" spans="4:28" x14ac:dyDescent="0.2">
      <c r="D13838" s="144"/>
      <c r="G13838" s="147"/>
      <c r="X13838" s="146"/>
      <c r="Y13838" s="146"/>
      <c r="Z13838" s="199"/>
      <c r="AA13838" s="146"/>
      <c r="AB13838" s="148"/>
    </row>
    <row r="13839" spans="4:28" x14ac:dyDescent="0.2">
      <c r="D13839" s="144"/>
      <c r="G13839" s="147"/>
      <c r="X13839" s="146"/>
      <c r="Y13839" s="146"/>
      <c r="Z13839" s="199"/>
      <c r="AA13839" s="146"/>
      <c r="AB13839" s="148"/>
    </row>
    <row r="13840" spans="4:28" x14ac:dyDescent="0.2">
      <c r="D13840" s="144"/>
      <c r="G13840" s="147"/>
      <c r="X13840" s="146"/>
      <c r="Y13840" s="146"/>
      <c r="Z13840" s="199"/>
      <c r="AA13840" s="146"/>
      <c r="AB13840" s="148"/>
    </row>
    <row r="13841" spans="4:28" x14ac:dyDescent="0.2">
      <c r="D13841" s="144"/>
      <c r="G13841" s="147"/>
      <c r="X13841" s="146"/>
      <c r="Y13841" s="146"/>
      <c r="Z13841" s="199"/>
      <c r="AA13841" s="146"/>
      <c r="AB13841" s="148"/>
    </row>
    <row r="13842" spans="4:28" x14ac:dyDescent="0.2">
      <c r="D13842" s="144"/>
      <c r="G13842" s="147"/>
      <c r="X13842" s="146"/>
      <c r="Y13842" s="146"/>
      <c r="Z13842" s="199"/>
      <c r="AA13842" s="146"/>
      <c r="AB13842" s="148"/>
    </row>
    <row r="13843" spans="4:28" x14ac:dyDescent="0.2">
      <c r="D13843" s="144"/>
      <c r="G13843" s="147"/>
      <c r="X13843" s="146"/>
      <c r="Y13843" s="146"/>
      <c r="Z13843" s="199"/>
      <c r="AA13843" s="146"/>
      <c r="AB13843" s="148"/>
    </row>
    <row r="13844" spans="4:28" x14ac:dyDescent="0.2">
      <c r="D13844" s="144"/>
      <c r="G13844" s="147"/>
      <c r="X13844" s="146"/>
      <c r="Y13844" s="146"/>
      <c r="Z13844" s="199"/>
      <c r="AA13844" s="146"/>
      <c r="AB13844" s="148"/>
    </row>
    <row r="13845" spans="4:28" x14ac:dyDescent="0.2">
      <c r="D13845" s="144"/>
      <c r="G13845" s="147"/>
      <c r="X13845" s="146"/>
      <c r="Y13845" s="146"/>
      <c r="Z13845" s="199"/>
      <c r="AA13845" s="146"/>
      <c r="AB13845" s="148"/>
    </row>
    <row r="13846" spans="4:28" x14ac:dyDescent="0.2">
      <c r="D13846" s="144"/>
      <c r="G13846" s="147"/>
      <c r="X13846" s="146"/>
      <c r="Y13846" s="146"/>
      <c r="Z13846" s="199"/>
      <c r="AA13846" s="146"/>
      <c r="AB13846" s="148"/>
    </row>
    <row r="13847" spans="4:28" x14ac:dyDescent="0.2">
      <c r="D13847" s="144"/>
      <c r="G13847" s="147"/>
      <c r="X13847" s="146"/>
      <c r="Y13847" s="146"/>
      <c r="Z13847" s="199"/>
      <c r="AA13847" s="146"/>
      <c r="AB13847" s="148"/>
    </row>
    <row r="13848" spans="4:28" x14ac:dyDescent="0.2">
      <c r="D13848" s="144"/>
      <c r="G13848" s="147"/>
      <c r="X13848" s="146"/>
      <c r="Y13848" s="146"/>
      <c r="Z13848" s="199"/>
      <c r="AA13848" s="146"/>
      <c r="AB13848" s="148"/>
    </row>
    <row r="13849" spans="4:28" x14ac:dyDescent="0.2">
      <c r="D13849" s="144"/>
      <c r="G13849" s="147"/>
      <c r="X13849" s="146"/>
      <c r="Y13849" s="146"/>
      <c r="Z13849" s="199"/>
      <c r="AA13849" s="146"/>
      <c r="AB13849" s="148"/>
    </row>
    <row r="13850" spans="4:28" x14ac:dyDescent="0.2">
      <c r="D13850" s="144"/>
      <c r="G13850" s="147"/>
      <c r="X13850" s="146"/>
      <c r="Y13850" s="146"/>
      <c r="Z13850" s="199"/>
      <c r="AA13850" s="146"/>
      <c r="AB13850" s="148"/>
    </row>
    <row r="13851" spans="4:28" x14ac:dyDescent="0.2">
      <c r="D13851" s="144"/>
      <c r="G13851" s="147"/>
      <c r="X13851" s="146"/>
      <c r="Y13851" s="146"/>
      <c r="Z13851" s="199"/>
      <c r="AA13851" s="146"/>
      <c r="AB13851" s="148"/>
    </row>
    <row r="13852" spans="4:28" x14ac:dyDescent="0.2">
      <c r="D13852" s="144"/>
      <c r="G13852" s="147"/>
      <c r="X13852" s="146"/>
      <c r="Y13852" s="146"/>
      <c r="Z13852" s="199"/>
      <c r="AA13852" s="146"/>
      <c r="AB13852" s="148"/>
    </row>
    <row r="13853" spans="4:28" x14ac:dyDescent="0.2">
      <c r="D13853" s="144"/>
      <c r="G13853" s="147"/>
      <c r="X13853" s="146"/>
      <c r="Y13853" s="146"/>
      <c r="Z13853" s="199"/>
      <c r="AA13853" s="146"/>
      <c r="AB13853" s="148"/>
    </row>
    <row r="13854" spans="4:28" x14ac:dyDescent="0.2">
      <c r="D13854" s="144"/>
      <c r="G13854" s="147"/>
      <c r="X13854" s="146"/>
      <c r="Y13854" s="146"/>
      <c r="Z13854" s="199"/>
      <c r="AA13854" s="146"/>
      <c r="AB13854" s="148"/>
    </row>
    <row r="13855" spans="4:28" x14ac:dyDescent="0.2">
      <c r="D13855" s="144"/>
      <c r="G13855" s="147"/>
      <c r="X13855" s="146"/>
      <c r="Y13855" s="146"/>
      <c r="Z13855" s="199"/>
      <c r="AA13855" s="146"/>
      <c r="AB13855" s="148"/>
    </row>
    <row r="13856" spans="4:28" x14ac:dyDescent="0.2">
      <c r="D13856" s="144"/>
      <c r="G13856" s="147"/>
      <c r="X13856" s="146"/>
      <c r="Y13856" s="146"/>
      <c r="Z13856" s="199"/>
      <c r="AA13856" s="146"/>
      <c r="AB13856" s="148"/>
    </row>
    <row r="13857" spans="4:28" x14ac:dyDescent="0.2">
      <c r="D13857" s="144"/>
      <c r="G13857" s="147"/>
      <c r="X13857" s="146"/>
      <c r="Y13857" s="146"/>
      <c r="Z13857" s="199"/>
      <c r="AA13857" s="146"/>
      <c r="AB13857" s="148"/>
    </row>
    <row r="13858" spans="4:28" x14ac:dyDescent="0.2">
      <c r="D13858" s="144"/>
      <c r="G13858" s="147"/>
      <c r="X13858" s="146"/>
      <c r="Y13858" s="146"/>
      <c r="Z13858" s="199"/>
      <c r="AA13858" s="146"/>
      <c r="AB13858" s="148"/>
    </row>
    <row r="13859" spans="4:28" x14ac:dyDescent="0.2">
      <c r="D13859" s="144"/>
      <c r="G13859" s="147"/>
      <c r="X13859" s="146"/>
      <c r="Y13859" s="146"/>
      <c r="Z13859" s="199"/>
      <c r="AA13859" s="146"/>
      <c r="AB13859" s="148"/>
    </row>
    <row r="13860" spans="4:28" x14ac:dyDescent="0.2">
      <c r="D13860" s="144"/>
      <c r="G13860" s="147"/>
      <c r="X13860" s="146"/>
      <c r="Y13860" s="146"/>
      <c r="Z13860" s="199"/>
      <c r="AA13860" s="146"/>
      <c r="AB13860" s="148"/>
    </row>
    <row r="13861" spans="4:28" x14ac:dyDescent="0.2">
      <c r="D13861" s="144"/>
      <c r="G13861" s="147"/>
      <c r="X13861" s="146"/>
      <c r="Y13861" s="146"/>
      <c r="Z13861" s="199"/>
      <c r="AA13861" s="146"/>
      <c r="AB13861" s="148"/>
    </row>
    <row r="13862" spans="4:28" x14ac:dyDescent="0.2">
      <c r="D13862" s="144"/>
      <c r="G13862" s="147"/>
      <c r="X13862" s="146"/>
      <c r="Y13862" s="146"/>
      <c r="Z13862" s="199"/>
      <c r="AA13862" s="146"/>
      <c r="AB13862" s="148"/>
    </row>
    <row r="13863" spans="4:28" x14ac:dyDescent="0.2">
      <c r="D13863" s="144"/>
      <c r="G13863" s="147"/>
      <c r="X13863" s="146"/>
      <c r="Y13863" s="146"/>
      <c r="Z13863" s="199"/>
      <c r="AA13863" s="146"/>
      <c r="AB13863" s="148"/>
    </row>
    <row r="13864" spans="4:28" x14ac:dyDescent="0.2">
      <c r="D13864" s="144"/>
      <c r="G13864" s="147"/>
      <c r="X13864" s="146"/>
      <c r="Y13864" s="146"/>
      <c r="Z13864" s="199"/>
      <c r="AA13864" s="146"/>
      <c r="AB13864" s="148"/>
    </row>
    <row r="13865" spans="4:28" x14ac:dyDescent="0.2">
      <c r="D13865" s="144"/>
      <c r="G13865" s="147"/>
      <c r="X13865" s="146"/>
      <c r="Y13865" s="146"/>
      <c r="Z13865" s="199"/>
      <c r="AA13865" s="146"/>
      <c r="AB13865" s="148"/>
    </row>
    <row r="13866" spans="4:28" x14ac:dyDescent="0.2">
      <c r="D13866" s="144"/>
      <c r="G13866" s="147"/>
      <c r="X13866" s="146"/>
      <c r="Y13866" s="146"/>
      <c r="Z13866" s="199"/>
      <c r="AA13866" s="146"/>
      <c r="AB13866" s="148"/>
    </row>
    <row r="13867" spans="4:28" x14ac:dyDescent="0.2">
      <c r="D13867" s="144"/>
      <c r="G13867" s="147"/>
      <c r="X13867" s="146"/>
      <c r="Y13867" s="146"/>
      <c r="Z13867" s="199"/>
      <c r="AA13867" s="146"/>
      <c r="AB13867" s="148"/>
    </row>
    <row r="13868" spans="4:28" x14ac:dyDescent="0.2">
      <c r="D13868" s="144"/>
      <c r="G13868" s="147"/>
      <c r="X13868" s="146"/>
      <c r="Y13868" s="146"/>
      <c r="Z13868" s="199"/>
      <c r="AA13868" s="146"/>
      <c r="AB13868" s="148"/>
    </row>
    <row r="13869" spans="4:28" x14ac:dyDescent="0.2">
      <c r="D13869" s="144"/>
      <c r="G13869" s="147"/>
      <c r="X13869" s="146"/>
      <c r="Y13869" s="146"/>
      <c r="Z13869" s="199"/>
      <c r="AA13869" s="146"/>
      <c r="AB13869" s="148"/>
    </row>
    <row r="13870" spans="4:28" x14ac:dyDescent="0.2">
      <c r="D13870" s="144"/>
      <c r="G13870" s="147"/>
      <c r="X13870" s="146"/>
      <c r="Y13870" s="146"/>
      <c r="Z13870" s="199"/>
      <c r="AA13870" s="146"/>
      <c r="AB13870" s="148"/>
    </row>
    <row r="13871" spans="4:28" x14ac:dyDescent="0.2">
      <c r="D13871" s="144"/>
      <c r="G13871" s="147"/>
      <c r="X13871" s="146"/>
      <c r="Y13871" s="146"/>
      <c r="Z13871" s="199"/>
      <c r="AA13871" s="146"/>
      <c r="AB13871" s="148"/>
    </row>
    <row r="13872" spans="4:28" x14ac:dyDescent="0.2">
      <c r="D13872" s="144"/>
      <c r="G13872" s="147"/>
      <c r="X13872" s="146"/>
      <c r="Y13872" s="146"/>
      <c r="Z13872" s="199"/>
      <c r="AA13872" s="146"/>
      <c r="AB13872" s="148"/>
    </row>
    <row r="13873" spans="4:28" x14ac:dyDescent="0.2">
      <c r="D13873" s="144"/>
      <c r="G13873" s="147"/>
      <c r="X13873" s="146"/>
      <c r="Y13873" s="146"/>
      <c r="Z13873" s="199"/>
      <c r="AA13873" s="146"/>
      <c r="AB13873" s="148"/>
    </row>
    <row r="13874" spans="4:28" x14ac:dyDescent="0.2">
      <c r="D13874" s="144"/>
      <c r="G13874" s="147"/>
      <c r="X13874" s="146"/>
      <c r="Y13874" s="146"/>
      <c r="Z13874" s="199"/>
      <c r="AA13874" s="146"/>
      <c r="AB13874" s="148"/>
    </row>
    <row r="13875" spans="4:28" x14ac:dyDescent="0.2">
      <c r="D13875" s="144"/>
      <c r="G13875" s="147"/>
      <c r="X13875" s="146"/>
      <c r="Y13875" s="146"/>
      <c r="Z13875" s="199"/>
      <c r="AA13875" s="146"/>
      <c r="AB13875" s="148"/>
    </row>
    <row r="13876" spans="4:28" x14ac:dyDescent="0.2">
      <c r="D13876" s="144"/>
      <c r="G13876" s="147"/>
      <c r="X13876" s="146"/>
      <c r="Y13876" s="146"/>
      <c r="Z13876" s="199"/>
      <c r="AA13876" s="146"/>
      <c r="AB13876" s="148"/>
    </row>
    <row r="13877" spans="4:28" x14ac:dyDescent="0.2">
      <c r="D13877" s="144"/>
      <c r="G13877" s="147"/>
      <c r="X13877" s="146"/>
      <c r="Y13877" s="146"/>
      <c r="Z13877" s="199"/>
      <c r="AA13877" s="146"/>
      <c r="AB13877" s="148"/>
    </row>
    <row r="13878" spans="4:28" x14ac:dyDescent="0.2">
      <c r="D13878" s="144"/>
      <c r="G13878" s="147"/>
      <c r="X13878" s="146"/>
      <c r="Y13878" s="146"/>
      <c r="Z13878" s="199"/>
      <c r="AA13878" s="146"/>
      <c r="AB13878" s="148"/>
    </row>
    <row r="13879" spans="4:28" x14ac:dyDescent="0.2">
      <c r="D13879" s="144"/>
      <c r="G13879" s="147"/>
      <c r="X13879" s="146"/>
      <c r="Y13879" s="146"/>
      <c r="Z13879" s="199"/>
      <c r="AA13879" s="146"/>
      <c r="AB13879" s="148"/>
    </row>
    <row r="13880" spans="4:28" x14ac:dyDescent="0.2">
      <c r="D13880" s="144"/>
      <c r="G13880" s="147"/>
      <c r="X13880" s="146"/>
      <c r="Y13880" s="146"/>
      <c r="Z13880" s="199"/>
      <c r="AA13880" s="146"/>
      <c r="AB13880" s="148"/>
    </row>
    <row r="13881" spans="4:28" x14ac:dyDescent="0.2">
      <c r="D13881" s="144"/>
      <c r="G13881" s="147"/>
      <c r="X13881" s="146"/>
      <c r="Y13881" s="146"/>
      <c r="Z13881" s="199"/>
      <c r="AA13881" s="146"/>
      <c r="AB13881" s="148"/>
    </row>
    <row r="13882" spans="4:28" x14ac:dyDescent="0.2">
      <c r="D13882" s="144"/>
      <c r="G13882" s="147"/>
      <c r="X13882" s="146"/>
      <c r="Y13882" s="146"/>
      <c r="Z13882" s="199"/>
      <c r="AA13882" s="146"/>
      <c r="AB13882" s="148"/>
    </row>
    <row r="13883" spans="4:28" x14ac:dyDescent="0.2">
      <c r="D13883" s="144"/>
      <c r="G13883" s="147"/>
      <c r="X13883" s="146"/>
      <c r="Y13883" s="146"/>
      <c r="Z13883" s="199"/>
      <c r="AA13883" s="146"/>
      <c r="AB13883" s="148"/>
    </row>
    <row r="13884" spans="4:28" x14ac:dyDescent="0.2">
      <c r="D13884" s="144"/>
      <c r="G13884" s="147"/>
      <c r="X13884" s="146"/>
      <c r="Y13884" s="146"/>
      <c r="Z13884" s="199"/>
      <c r="AA13884" s="146"/>
      <c r="AB13884" s="148"/>
    </row>
    <row r="13885" spans="4:28" x14ac:dyDescent="0.2">
      <c r="D13885" s="144"/>
      <c r="G13885" s="147"/>
      <c r="X13885" s="146"/>
      <c r="Y13885" s="146"/>
      <c r="Z13885" s="199"/>
      <c r="AA13885" s="146"/>
      <c r="AB13885" s="148"/>
    </row>
    <row r="13886" spans="4:28" x14ac:dyDescent="0.2">
      <c r="D13886" s="144"/>
      <c r="G13886" s="147"/>
      <c r="X13886" s="146"/>
      <c r="Y13886" s="146"/>
      <c r="Z13886" s="199"/>
      <c r="AA13886" s="146"/>
      <c r="AB13886" s="148"/>
    </row>
    <row r="13887" spans="4:28" x14ac:dyDescent="0.2">
      <c r="D13887" s="144"/>
      <c r="G13887" s="147"/>
      <c r="X13887" s="146"/>
      <c r="Y13887" s="146"/>
      <c r="Z13887" s="199"/>
      <c r="AA13887" s="146"/>
      <c r="AB13887" s="148"/>
    </row>
    <row r="13888" spans="4:28" x14ac:dyDescent="0.2">
      <c r="D13888" s="144"/>
      <c r="G13888" s="147"/>
      <c r="X13888" s="146"/>
      <c r="Y13888" s="146"/>
      <c r="Z13888" s="199"/>
      <c r="AA13888" s="146"/>
      <c r="AB13888" s="148"/>
    </row>
    <row r="13889" spans="4:28" x14ac:dyDescent="0.2">
      <c r="D13889" s="144"/>
      <c r="G13889" s="147"/>
      <c r="X13889" s="146"/>
      <c r="Y13889" s="146"/>
      <c r="Z13889" s="199"/>
      <c r="AA13889" s="146"/>
      <c r="AB13889" s="148"/>
    </row>
    <row r="13890" spans="4:28" x14ac:dyDescent="0.2">
      <c r="D13890" s="144"/>
      <c r="G13890" s="147"/>
      <c r="X13890" s="146"/>
      <c r="Y13890" s="146"/>
      <c r="Z13890" s="199"/>
      <c r="AA13890" s="146"/>
      <c r="AB13890" s="148"/>
    </row>
    <row r="13891" spans="4:28" x14ac:dyDescent="0.2">
      <c r="D13891" s="144"/>
      <c r="G13891" s="147"/>
      <c r="X13891" s="146"/>
      <c r="Y13891" s="146"/>
      <c r="Z13891" s="199"/>
      <c r="AA13891" s="146"/>
      <c r="AB13891" s="148"/>
    </row>
    <row r="13892" spans="4:28" x14ac:dyDescent="0.2">
      <c r="D13892" s="144"/>
      <c r="G13892" s="147"/>
      <c r="X13892" s="146"/>
      <c r="Y13892" s="146"/>
      <c r="Z13892" s="199"/>
      <c r="AA13892" s="146"/>
      <c r="AB13892" s="148"/>
    </row>
    <row r="13893" spans="4:28" x14ac:dyDescent="0.2">
      <c r="D13893" s="144"/>
      <c r="G13893" s="147"/>
      <c r="X13893" s="146"/>
      <c r="Y13893" s="146"/>
      <c r="Z13893" s="199"/>
      <c r="AA13893" s="146"/>
      <c r="AB13893" s="148"/>
    </row>
    <row r="13894" spans="4:28" x14ac:dyDescent="0.2">
      <c r="D13894" s="144"/>
      <c r="G13894" s="147"/>
      <c r="X13894" s="146"/>
      <c r="Y13894" s="146"/>
      <c r="Z13894" s="199"/>
      <c r="AA13894" s="146"/>
      <c r="AB13894" s="148"/>
    </row>
    <row r="13895" spans="4:28" x14ac:dyDescent="0.2">
      <c r="D13895" s="144"/>
      <c r="G13895" s="147"/>
      <c r="X13895" s="146"/>
      <c r="Y13895" s="146"/>
      <c r="Z13895" s="199"/>
      <c r="AA13895" s="146"/>
      <c r="AB13895" s="148"/>
    </row>
    <row r="13896" spans="4:28" x14ac:dyDescent="0.2">
      <c r="D13896" s="144"/>
      <c r="G13896" s="147"/>
      <c r="X13896" s="146"/>
      <c r="Y13896" s="146"/>
      <c r="Z13896" s="199"/>
      <c r="AA13896" s="146"/>
      <c r="AB13896" s="148"/>
    </row>
    <row r="13897" spans="4:28" x14ac:dyDescent="0.2">
      <c r="D13897" s="144"/>
      <c r="G13897" s="147"/>
      <c r="X13897" s="146"/>
      <c r="Y13897" s="146"/>
      <c r="Z13897" s="199"/>
      <c r="AA13897" s="146"/>
      <c r="AB13897" s="148"/>
    </row>
    <row r="13898" spans="4:28" x14ac:dyDescent="0.2">
      <c r="D13898" s="144"/>
      <c r="G13898" s="147"/>
      <c r="X13898" s="146"/>
      <c r="Y13898" s="146"/>
      <c r="Z13898" s="199"/>
      <c r="AA13898" s="146"/>
      <c r="AB13898" s="148"/>
    </row>
    <row r="13899" spans="4:28" x14ac:dyDescent="0.2">
      <c r="D13899" s="144"/>
      <c r="G13899" s="147"/>
      <c r="X13899" s="146"/>
      <c r="Y13899" s="146"/>
      <c r="Z13899" s="199"/>
      <c r="AA13899" s="146"/>
      <c r="AB13899" s="148"/>
    </row>
    <row r="13900" spans="4:28" x14ac:dyDescent="0.2">
      <c r="D13900" s="144"/>
      <c r="G13900" s="147"/>
      <c r="X13900" s="146"/>
      <c r="Y13900" s="146"/>
      <c r="Z13900" s="199"/>
      <c r="AA13900" s="146"/>
      <c r="AB13900" s="148"/>
    </row>
    <row r="13901" spans="4:28" x14ac:dyDescent="0.2">
      <c r="D13901" s="144"/>
      <c r="G13901" s="147"/>
      <c r="X13901" s="146"/>
      <c r="Y13901" s="146"/>
      <c r="Z13901" s="199"/>
      <c r="AA13901" s="146"/>
      <c r="AB13901" s="148"/>
    </row>
    <row r="13902" spans="4:28" x14ac:dyDescent="0.2">
      <c r="D13902" s="144"/>
      <c r="G13902" s="147"/>
      <c r="X13902" s="146"/>
      <c r="Y13902" s="146"/>
      <c r="Z13902" s="199"/>
      <c r="AA13902" s="146"/>
      <c r="AB13902" s="148"/>
    </row>
    <row r="13903" spans="4:28" x14ac:dyDescent="0.2">
      <c r="D13903" s="144"/>
      <c r="G13903" s="147"/>
      <c r="X13903" s="146"/>
      <c r="Y13903" s="146"/>
      <c r="Z13903" s="199"/>
      <c r="AA13903" s="146"/>
      <c r="AB13903" s="148"/>
    </row>
    <row r="13904" spans="4:28" x14ac:dyDescent="0.2">
      <c r="D13904" s="144"/>
      <c r="G13904" s="147"/>
      <c r="X13904" s="146"/>
      <c r="Y13904" s="146"/>
      <c r="Z13904" s="199"/>
      <c r="AA13904" s="146"/>
      <c r="AB13904" s="148"/>
    </row>
    <row r="13905" spans="4:28" x14ac:dyDescent="0.2">
      <c r="D13905" s="144"/>
      <c r="G13905" s="147"/>
      <c r="X13905" s="146"/>
      <c r="Y13905" s="146"/>
      <c r="Z13905" s="199"/>
      <c r="AA13905" s="146"/>
      <c r="AB13905" s="148"/>
    </row>
    <row r="13906" spans="4:28" x14ac:dyDescent="0.2">
      <c r="D13906" s="144"/>
      <c r="G13906" s="147"/>
      <c r="X13906" s="146"/>
      <c r="Y13906" s="146"/>
      <c r="Z13906" s="199"/>
      <c r="AA13906" s="146"/>
      <c r="AB13906" s="148"/>
    </row>
    <row r="13907" spans="4:28" x14ac:dyDescent="0.2">
      <c r="D13907" s="144"/>
      <c r="G13907" s="147"/>
      <c r="X13907" s="146"/>
      <c r="Y13907" s="146"/>
      <c r="Z13907" s="199"/>
      <c r="AA13907" s="146"/>
      <c r="AB13907" s="148"/>
    </row>
    <row r="13908" spans="4:28" x14ac:dyDescent="0.2">
      <c r="D13908" s="144"/>
      <c r="G13908" s="147"/>
      <c r="X13908" s="146"/>
      <c r="Y13908" s="146"/>
      <c r="Z13908" s="199"/>
      <c r="AA13908" s="146"/>
      <c r="AB13908" s="148"/>
    </row>
    <row r="13909" spans="4:28" x14ac:dyDescent="0.2">
      <c r="D13909" s="144"/>
      <c r="G13909" s="147"/>
      <c r="X13909" s="146"/>
      <c r="Y13909" s="146"/>
      <c r="Z13909" s="199"/>
      <c r="AA13909" s="146"/>
      <c r="AB13909" s="148"/>
    </row>
    <row r="13910" spans="4:28" x14ac:dyDescent="0.2">
      <c r="D13910" s="144"/>
      <c r="G13910" s="147"/>
      <c r="X13910" s="146"/>
      <c r="Y13910" s="146"/>
      <c r="Z13910" s="199"/>
      <c r="AA13910" s="146"/>
      <c r="AB13910" s="148"/>
    </row>
    <row r="13911" spans="4:28" x14ac:dyDescent="0.2">
      <c r="D13911" s="144"/>
      <c r="G13911" s="147"/>
      <c r="X13911" s="146"/>
      <c r="Y13911" s="146"/>
      <c r="Z13911" s="199"/>
      <c r="AA13911" s="146"/>
      <c r="AB13911" s="148"/>
    </row>
    <row r="13912" spans="4:28" x14ac:dyDescent="0.2">
      <c r="D13912" s="144"/>
      <c r="G13912" s="147"/>
      <c r="X13912" s="146"/>
      <c r="Y13912" s="146"/>
      <c r="Z13912" s="199"/>
      <c r="AA13912" s="146"/>
      <c r="AB13912" s="148"/>
    </row>
    <row r="13913" spans="4:28" x14ac:dyDescent="0.2">
      <c r="D13913" s="144"/>
      <c r="G13913" s="147"/>
      <c r="X13913" s="146"/>
      <c r="Y13913" s="146"/>
      <c r="Z13913" s="199"/>
      <c r="AA13913" s="146"/>
      <c r="AB13913" s="148"/>
    </row>
    <row r="13914" spans="4:28" x14ac:dyDescent="0.2">
      <c r="D13914" s="144"/>
      <c r="G13914" s="147"/>
      <c r="X13914" s="146"/>
      <c r="Y13914" s="146"/>
      <c r="Z13914" s="199"/>
      <c r="AA13914" s="146"/>
      <c r="AB13914" s="148"/>
    </row>
    <row r="13915" spans="4:28" x14ac:dyDescent="0.2">
      <c r="D13915" s="144"/>
      <c r="G13915" s="147"/>
      <c r="X13915" s="146"/>
      <c r="Y13915" s="146"/>
      <c r="Z13915" s="199"/>
      <c r="AA13915" s="146"/>
      <c r="AB13915" s="148"/>
    </row>
    <row r="13916" spans="4:28" x14ac:dyDescent="0.2">
      <c r="D13916" s="144"/>
      <c r="G13916" s="147"/>
      <c r="X13916" s="146"/>
      <c r="Y13916" s="146"/>
      <c r="Z13916" s="199"/>
      <c r="AA13916" s="146"/>
      <c r="AB13916" s="148"/>
    </row>
    <row r="13917" spans="4:28" x14ac:dyDescent="0.2">
      <c r="D13917" s="144"/>
      <c r="G13917" s="147"/>
      <c r="X13917" s="146"/>
      <c r="Y13917" s="146"/>
      <c r="Z13917" s="199"/>
      <c r="AA13917" s="146"/>
      <c r="AB13917" s="148"/>
    </row>
    <row r="13918" spans="4:28" x14ac:dyDescent="0.2">
      <c r="D13918" s="144"/>
      <c r="G13918" s="147"/>
      <c r="X13918" s="146"/>
      <c r="Y13918" s="146"/>
      <c r="Z13918" s="199"/>
      <c r="AA13918" s="146"/>
      <c r="AB13918" s="148"/>
    </row>
    <row r="13919" spans="4:28" x14ac:dyDescent="0.2">
      <c r="D13919" s="144"/>
      <c r="G13919" s="147"/>
      <c r="X13919" s="146"/>
      <c r="Y13919" s="146"/>
      <c r="Z13919" s="199"/>
      <c r="AA13919" s="146"/>
      <c r="AB13919" s="148"/>
    </row>
    <row r="13920" spans="4:28" x14ac:dyDescent="0.2">
      <c r="D13920" s="144"/>
      <c r="G13920" s="147"/>
      <c r="X13920" s="146"/>
      <c r="Y13920" s="146"/>
      <c r="Z13920" s="199"/>
      <c r="AA13920" s="146"/>
      <c r="AB13920" s="148"/>
    </row>
    <row r="13921" spans="4:28" x14ac:dyDescent="0.2">
      <c r="D13921" s="144"/>
      <c r="G13921" s="147"/>
      <c r="X13921" s="146"/>
      <c r="Y13921" s="146"/>
      <c r="Z13921" s="199"/>
      <c r="AA13921" s="146"/>
      <c r="AB13921" s="148"/>
    </row>
    <row r="13922" spans="4:28" x14ac:dyDescent="0.2">
      <c r="D13922" s="144"/>
      <c r="G13922" s="147"/>
      <c r="X13922" s="146"/>
      <c r="Y13922" s="146"/>
      <c r="Z13922" s="199"/>
      <c r="AA13922" s="146"/>
      <c r="AB13922" s="148"/>
    </row>
    <row r="13923" spans="4:28" x14ac:dyDescent="0.2">
      <c r="D13923" s="144"/>
      <c r="G13923" s="147"/>
      <c r="X13923" s="146"/>
      <c r="Y13923" s="146"/>
      <c r="Z13923" s="199"/>
      <c r="AA13923" s="146"/>
      <c r="AB13923" s="148"/>
    </row>
    <row r="13924" spans="4:28" x14ac:dyDescent="0.2">
      <c r="D13924" s="144"/>
      <c r="G13924" s="147"/>
      <c r="X13924" s="146"/>
      <c r="Y13924" s="146"/>
      <c r="Z13924" s="199"/>
      <c r="AA13924" s="146"/>
      <c r="AB13924" s="148"/>
    </row>
    <row r="13925" spans="4:28" x14ac:dyDescent="0.2">
      <c r="D13925" s="144"/>
      <c r="G13925" s="147"/>
      <c r="X13925" s="146"/>
      <c r="Y13925" s="146"/>
      <c r="Z13925" s="199"/>
      <c r="AA13925" s="146"/>
      <c r="AB13925" s="148"/>
    </row>
    <row r="13926" spans="4:28" x14ac:dyDescent="0.2">
      <c r="D13926" s="144"/>
      <c r="G13926" s="147"/>
      <c r="X13926" s="146"/>
      <c r="Y13926" s="146"/>
      <c r="Z13926" s="199"/>
      <c r="AA13926" s="146"/>
      <c r="AB13926" s="148"/>
    </row>
    <row r="13927" spans="4:28" x14ac:dyDescent="0.2">
      <c r="D13927" s="144"/>
      <c r="G13927" s="147"/>
      <c r="X13927" s="146"/>
      <c r="Y13927" s="146"/>
      <c r="Z13927" s="199"/>
      <c r="AA13927" s="146"/>
      <c r="AB13927" s="148"/>
    </row>
    <row r="13928" spans="4:28" x14ac:dyDescent="0.2">
      <c r="D13928" s="144"/>
      <c r="G13928" s="147"/>
      <c r="X13928" s="146"/>
      <c r="Y13928" s="146"/>
      <c r="Z13928" s="199"/>
      <c r="AA13928" s="146"/>
      <c r="AB13928" s="148"/>
    </row>
    <row r="13929" spans="4:28" x14ac:dyDescent="0.2">
      <c r="D13929" s="144"/>
      <c r="G13929" s="147"/>
      <c r="X13929" s="146"/>
      <c r="Y13929" s="146"/>
      <c r="Z13929" s="199"/>
      <c r="AA13929" s="146"/>
      <c r="AB13929" s="148"/>
    </row>
    <row r="13930" spans="4:28" x14ac:dyDescent="0.2">
      <c r="D13930" s="144"/>
      <c r="G13930" s="147"/>
      <c r="X13930" s="146"/>
      <c r="Y13930" s="146"/>
      <c r="Z13930" s="199"/>
      <c r="AA13930" s="146"/>
      <c r="AB13930" s="148"/>
    </row>
    <row r="13931" spans="4:28" x14ac:dyDescent="0.2">
      <c r="D13931" s="144"/>
      <c r="G13931" s="147"/>
      <c r="X13931" s="146"/>
      <c r="Y13931" s="146"/>
      <c r="Z13931" s="199"/>
      <c r="AA13931" s="146"/>
      <c r="AB13931" s="148"/>
    </row>
    <row r="13932" spans="4:28" x14ac:dyDescent="0.2">
      <c r="D13932" s="144"/>
      <c r="G13932" s="147"/>
      <c r="X13932" s="146"/>
      <c r="Y13932" s="146"/>
      <c r="Z13932" s="199"/>
      <c r="AA13932" s="146"/>
      <c r="AB13932" s="148"/>
    </row>
    <row r="13933" spans="4:28" x14ac:dyDescent="0.2">
      <c r="D13933" s="144"/>
      <c r="G13933" s="147"/>
      <c r="X13933" s="146"/>
      <c r="Y13933" s="146"/>
      <c r="Z13933" s="199"/>
      <c r="AA13933" s="146"/>
      <c r="AB13933" s="148"/>
    </row>
    <row r="13934" spans="4:28" x14ac:dyDescent="0.2">
      <c r="D13934" s="144"/>
      <c r="G13934" s="147"/>
      <c r="X13934" s="146"/>
      <c r="Y13934" s="146"/>
      <c r="Z13934" s="199"/>
      <c r="AA13934" s="146"/>
      <c r="AB13934" s="148"/>
    </row>
    <row r="13935" spans="4:28" x14ac:dyDescent="0.2">
      <c r="D13935" s="144"/>
      <c r="G13935" s="147"/>
      <c r="X13935" s="146"/>
      <c r="Y13935" s="146"/>
      <c r="Z13935" s="199"/>
      <c r="AA13935" s="146"/>
      <c r="AB13935" s="148"/>
    </row>
    <row r="13936" spans="4:28" x14ac:dyDescent="0.2">
      <c r="D13936" s="144"/>
      <c r="G13936" s="147"/>
      <c r="X13936" s="146"/>
      <c r="Y13936" s="146"/>
      <c r="Z13936" s="199"/>
      <c r="AA13936" s="146"/>
      <c r="AB13936" s="148"/>
    </row>
    <row r="13937" spans="4:28" x14ac:dyDescent="0.2">
      <c r="D13937" s="144"/>
      <c r="G13937" s="147"/>
      <c r="X13937" s="146"/>
      <c r="Y13937" s="146"/>
      <c r="Z13937" s="199"/>
      <c r="AA13937" s="146"/>
      <c r="AB13937" s="148"/>
    </row>
    <row r="13938" spans="4:28" x14ac:dyDescent="0.2">
      <c r="D13938" s="144"/>
      <c r="G13938" s="147"/>
      <c r="X13938" s="146"/>
      <c r="Y13938" s="146"/>
      <c r="Z13938" s="199"/>
      <c r="AA13938" s="146"/>
      <c r="AB13938" s="148"/>
    </row>
    <row r="13939" spans="4:28" x14ac:dyDescent="0.2">
      <c r="D13939" s="144"/>
      <c r="G13939" s="147"/>
      <c r="X13939" s="146"/>
      <c r="Y13939" s="146"/>
      <c r="Z13939" s="199"/>
      <c r="AA13939" s="146"/>
      <c r="AB13939" s="148"/>
    </row>
    <row r="13940" spans="4:28" x14ac:dyDescent="0.2">
      <c r="D13940" s="144"/>
      <c r="G13940" s="147"/>
      <c r="X13940" s="146"/>
      <c r="Y13940" s="146"/>
      <c r="Z13940" s="199"/>
      <c r="AA13940" s="146"/>
      <c r="AB13940" s="148"/>
    </row>
    <row r="13941" spans="4:28" x14ac:dyDescent="0.2">
      <c r="D13941" s="144"/>
      <c r="G13941" s="147"/>
      <c r="X13941" s="146"/>
      <c r="Y13941" s="146"/>
      <c r="Z13941" s="199"/>
      <c r="AA13941" s="146"/>
      <c r="AB13941" s="148"/>
    </row>
    <row r="13942" spans="4:28" x14ac:dyDescent="0.2">
      <c r="D13942" s="144"/>
      <c r="G13942" s="147"/>
      <c r="X13942" s="146"/>
      <c r="Y13942" s="146"/>
      <c r="Z13942" s="199"/>
      <c r="AA13942" s="146"/>
      <c r="AB13942" s="148"/>
    </row>
    <row r="13943" spans="4:28" x14ac:dyDescent="0.2">
      <c r="D13943" s="144"/>
      <c r="G13943" s="147"/>
      <c r="X13943" s="146"/>
      <c r="Y13943" s="146"/>
      <c r="Z13943" s="199"/>
      <c r="AA13943" s="146"/>
      <c r="AB13943" s="148"/>
    </row>
    <row r="13944" spans="4:28" x14ac:dyDescent="0.2">
      <c r="D13944" s="144"/>
      <c r="G13944" s="147"/>
      <c r="X13944" s="146"/>
      <c r="Y13944" s="146"/>
      <c r="Z13944" s="199"/>
      <c r="AA13944" s="146"/>
      <c r="AB13944" s="148"/>
    </row>
    <row r="13945" spans="4:28" x14ac:dyDescent="0.2">
      <c r="D13945" s="144"/>
      <c r="G13945" s="147"/>
      <c r="X13945" s="146"/>
      <c r="Y13945" s="146"/>
      <c r="Z13945" s="199"/>
      <c r="AA13945" s="146"/>
      <c r="AB13945" s="148"/>
    </row>
    <row r="13946" spans="4:28" x14ac:dyDescent="0.2">
      <c r="D13946" s="144"/>
      <c r="G13946" s="147"/>
      <c r="X13946" s="146"/>
      <c r="Y13946" s="146"/>
      <c r="Z13946" s="199"/>
      <c r="AA13946" s="146"/>
      <c r="AB13946" s="148"/>
    </row>
    <row r="13947" spans="4:28" x14ac:dyDescent="0.2">
      <c r="D13947" s="144"/>
      <c r="G13947" s="147"/>
      <c r="X13947" s="146"/>
      <c r="Y13947" s="146"/>
      <c r="Z13947" s="199"/>
      <c r="AA13947" s="146"/>
      <c r="AB13947" s="148"/>
    </row>
    <row r="13948" spans="4:28" x14ac:dyDescent="0.2">
      <c r="D13948" s="144"/>
      <c r="G13948" s="147"/>
      <c r="X13948" s="146"/>
      <c r="Y13948" s="146"/>
      <c r="Z13948" s="199"/>
      <c r="AA13948" s="146"/>
      <c r="AB13948" s="148"/>
    </row>
    <row r="13949" spans="4:28" x14ac:dyDescent="0.2">
      <c r="D13949" s="144"/>
      <c r="G13949" s="147"/>
      <c r="X13949" s="146"/>
      <c r="Y13949" s="146"/>
      <c r="Z13949" s="199"/>
      <c r="AA13949" s="146"/>
      <c r="AB13949" s="148"/>
    </row>
    <row r="13950" spans="4:28" x14ac:dyDescent="0.2">
      <c r="D13950" s="144"/>
      <c r="G13950" s="147"/>
      <c r="X13950" s="146"/>
      <c r="Y13950" s="146"/>
      <c r="Z13950" s="199"/>
      <c r="AA13950" s="146"/>
      <c r="AB13950" s="148"/>
    </row>
    <row r="13951" spans="4:28" x14ac:dyDescent="0.2">
      <c r="D13951" s="144"/>
      <c r="G13951" s="147"/>
      <c r="X13951" s="146"/>
      <c r="Y13951" s="146"/>
      <c r="Z13951" s="199"/>
      <c r="AA13951" s="146"/>
      <c r="AB13951" s="148"/>
    </row>
    <row r="13952" spans="4:28" x14ac:dyDescent="0.2">
      <c r="D13952" s="144"/>
      <c r="G13952" s="147"/>
      <c r="X13952" s="146"/>
      <c r="Y13952" s="146"/>
      <c r="Z13952" s="199"/>
      <c r="AA13952" s="146"/>
      <c r="AB13952" s="148"/>
    </row>
    <row r="13953" spans="4:28" x14ac:dyDescent="0.2">
      <c r="D13953" s="144"/>
      <c r="G13953" s="147"/>
      <c r="X13953" s="146"/>
      <c r="Y13953" s="146"/>
      <c r="Z13953" s="199"/>
      <c r="AA13953" s="146"/>
      <c r="AB13953" s="148"/>
    </row>
    <row r="13954" spans="4:28" x14ac:dyDescent="0.2">
      <c r="D13954" s="144"/>
      <c r="G13954" s="147"/>
      <c r="X13954" s="146"/>
      <c r="Y13954" s="146"/>
      <c r="Z13954" s="199"/>
      <c r="AA13954" s="146"/>
      <c r="AB13954" s="148"/>
    </row>
    <row r="13955" spans="4:28" x14ac:dyDescent="0.2">
      <c r="D13955" s="144"/>
      <c r="G13955" s="147"/>
      <c r="X13955" s="146"/>
      <c r="Y13955" s="146"/>
      <c r="Z13955" s="199"/>
      <c r="AA13955" s="146"/>
      <c r="AB13955" s="148"/>
    </row>
    <row r="13956" spans="4:28" x14ac:dyDescent="0.2">
      <c r="D13956" s="144"/>
      <c r="G13956" s="147"/>
      <c r="X13956" s="146"/>
      <c r="Y13956" s="146"/>
      <c r="Z13956" s="199"/>
      <c r="AA13956" s="146"/>
      <c r="AB13956" s="148"/>
    </row>
    <row r="13957" spans="4:28" x14ac:dyDescent="0.2">
      <c r="D13957" s="144"/>
      <c r="G13957" s="147"/>
      <c r="X13957" s="146"/>
      <c r="Y13957" s="146"/>
      <c r="Z13957" s="199"/>
      <c r="AA13957" s="146"/>
      <c r="AB13957" s="148"/>
    </row>
    <row r="13958" spans="4:28" x14ac:dyDescent="0.2">
      <c r="D13958" s="144"/>
      <c r="G13958" s="147"/>
      <c r="X13958" s="146"/>
      <c r="Y13958" s="146"/>
      <c r="Z13958" s="199"/>
      <c r="AA13958" s="146"/>
      <c r="AB13958" s="148"/>
    </row>
    <row r="13959" spans="4:28" x14ac:dyDescent="0.2">
      <c r="D13959" s="144"/>
      <c r="G13959" s="147"/>
      <c r="X13959" s="146"/>
      <c r="Y13959" s="146"/>
      <c r="Z13959" s="199"/>
      <c r="AA13959" s="146"/>
      <c r="AB13959" s="148"/>
    </row>
    <row r="13960" spans="4:28" x14ac:dyDescent="0.2">
      <c r="D13960" s="144"/>
      <c r="G13960" s="147"/>
      <c r="X13960" s="146"/>
      <c r="Y13960" s="146"/>
      <c r="Z13960" s="199"/>
      <c r="AA13960" s="146"/>
      <c r="AB13960" s="148"/>
    </row>
    <row r="13961" spans="4:28" x14ac:dyDescent="0.2">
      <c r="D13961" s="144"/>
      <c r="G13961" s="147"/>
      <c r="X13961" s="146"/>
      <c r="Y13961" s="146"/>
      <c r="Z13961" s="199"/>
      <c r="AA13961" s="146"/>
      <c r="AB13961" s="148"/>
    </row>
    <row r="13962" spans="4:28" x14ac:dyDescent="0.2">
      <c r="D13962" s="144"/>
      <c r="G13962" s="147"/>
      <c r="X13962" s="146"/>
      <c r="Y13962" s="146"/>
      <c r="Z13962" s="199"/>
      <c r="AA13962" s="146"/>
      <c r="AB13962" s="148"/>
    </row>
    <row r="13963" spans="4:28" x14ac:dyDescent="0.2">
      <c r="D13963" s="144"/>
      <c r="G13963" s="147"/>
      <c r="X13963" s="146"/>
      <c r="Y13963" s="146"/>
      <c r="Z13963" s="199"/>
      <c r="AA13963" s="146"/>
      <c r="AB13963" s="148"/>
    </row>
    <row r="13964" spans="4:28" x14ac:dyDescent="0.2">
      <c r="D13964" s="144"/>
      <c r="G13964" s="147"/>
      <c r="X13964" s="146"/>
      <c r="Y13964" s="146"/>
      <c r="Z13964" s="199"/>
      <c r="AA13964" s="146"/>
      <c r="AB13964" s="148"/>
    </row>
    <row r="13965" spans="4:28" x14ac:dyDescent="0.2">
      <c r="D13965" s="144"/>
      <c r="G13965" s="147"/>
      <c r="X13965" s="146"/>
      <c r="Y13965" s="146"/>
      <c r="Z13965" s="199"/>
      <c r="AA13965" s="146"/>
      <c r="AB13965" s="148"/>
    </row>
    <row r="13966" spans="4:28" x14ac:dyDescent="0.2">
      <c r="D13966" s="144"/>
      <c r="G13966" s="147"/>
      <c r="X13966" s="146"/>
      <c r="Y13966" s="146"/>
      <c r="Z13966" s="199"/>
      <c r="AA13966" s="146"/>
      <c r="AB13966" s="148"/>
    </row>
    <row r="13967" spans="4:28" x14ac:dyDescent="0.2">
      <c r="D13967" s="144"/>
      <c r="G13967" s="147"/>
      <c r="X13967" s="146"/>
      <c r="Y13967" s="146"/>
      <c r="Z13967" s="199"/>
      <c r="AA13967" s="146"/>
      <c r="AB13967" s="148"/>
    </row>
    <row r="13968" spans="4:28" x14ac:dyDescent="0.2">
      <c r="D13968" s="144"/>
      <c r="G13968" s="147"/>
      <c r="X13968" s="146"/>
      <c r="Y13968" s="146"/>
      <c r="Z13968" s="199"/>
      <c r="AA13968" s="146"/>
      <c r="AB13968" s="148"/>
    </row>
    <row r="13969" spans="4:28" x14ac:dyDescent="0.2">
      <c r="D13969" s="144"/>
      <c r="G13969" s="147"/>
      <c r="X13969" s="146"/>
      <c r="Y13969" s="146"/>
      <c r="Z13969" s="199"/>
      <c r="AA13969" s="146"/>
      <c r="AB13969" s="148"/>
    </row>
    <row r="13970" spans="4:28" x14ac:dyDescent="0.2">
      <c r="D13970" s="144"/>
      <c r="G13970" s="147"/>
      <c r="X13970" s="146"/>
      <c r="Y13970" s="146"/>
      <c r="Z13970" s="199"/>
      <c r="AA13970" s="146"/>
      <c r="AB13970" s="148"/>
    </row>
    <row r="13971" spans="4:28" x14ac:dyDescent="0.2">
      <c r="D13971" s="144"/>
      <c r="G13971" s="147"/>
      <c r="X13971" s="146"/>
      <c r="Y13971" s="146"/>
      <c r="Z13971" s="199"/>
      <c r="AA13971" s="146"/>
      <c r="AB13971" s="148"/>
    </row>
    <row r="13972" spans="4:28" x14ac:dyDescent="0.2">
      <c r="D13972" s="144"/>
      <c r="G13972" s="147"/>
      <c r="X13972" s="146"/>
      <c r="Y13972" s="146"/>
      <c r="Z13972" s="199"/>
      <c r="AA13972" s="146"/>
      <c r="AB13972" s="148"/>
    </row>
    <row r="13973" spans="4:28" x14ac:dyDescent="0.2">
      <c r="D13973" s="144"/>
      <c r="G13973" s="147"/>
      <c r="X13973" s="146"/>
      <c r="Y13973" s="146"/>
      <c r="Z13973" s="199"/>
      <c r="AA13973" s="146"/>
      <c r="AB13973" s="148"/>
    </row>
    <row r="13974" spans="4:28" x14ac:dyDescent="0.2">
      <c r="D13974" s="144"/>
      <c r="G13974" s="147"/>
      <c r="X13974" s="146"/>
      <c r="Y13974" s="146"/>
      <c r="Z13974" s="199"/>
      <c r="AA13974" s="146"/>
      <c r="AB13974" s="148"/>
    </row>
    <row r="13975" spans="4:28" x14ac:dyDescent="0.2">
      <c r="D13975" s="144"/>
      <c r="G13975" s="147"/>
      <c r="X13975" s="146"/>
      <c r="Y13975" s="146"/>
      <c r="Z13975" s="199"/>
      <c r="AA13975" s="146"/>
      <c r="AB13975" s="148"/>
    </row>
    <row r="13976" spans="4:28" x14ac:dyDescent="0.2">
      <c r="D13976" s="144"/>
      <c r="G13976" s="147"/>
      <c r="X13976" s="146"/>
      <c r="Y13976" s="146"/>
      <c r="Z13976" s="199"/>
      <c r="AA13976" s="146"/>
      <c r="AB13976" s="148"/>
    </row>
    <row r="13977" spans="4:28" x14ac:dyDescent="0.2">
      <c r="D13977" s="144"/>
      <c r="G13977" s="147"/>
      <c r="X13977" s="146"/>
      <c r="Y13977" s="146"/>
      <c r="Z13977" s="199"/>
      <c r="AA13977" s="146"/>
      <c r="AB13977" s="148"/>
    </row>
    <row r="13978" spans="4:28" x14ac:dyDescent="0.2">
      <c r="D13978" s="144"/>
      <c r="G13978" s="147"/>
      <c r="X13978" s="146"/>
      <c r="Y13978" s="146"/>
      <c r="Z13978" s="199"/>
      <c r="AA13978" s="146"/>
      <c r="AB13978" s="148"/>
    </row>
    <row r="13979" spans="4:28" x14ac:dyDescent="0.2">
      <c r="D13979" s="144"/>
      <c r="G13979" s="147"/>
      <c r="X13979" s="146"/>
      <c r="Y13979" s="146"/>
      <c r="Z13979" s="199"/>
      <c r="AA13979" s="146"/>
      <c r="AB13979" s="148"/>
    </row>
    <row r="13980" spans="4:28" x14ac:dyDescent="0.2">
      <c r="D13980" s="144"/>
      <c r="G13980" s="147"/>
      <c r="X13980" s="146"/>
      <c r="Y13980" s="146"/>
      <c r="Z13980" s="199"/>
      <c r="AA13980" s="146"/>
      <c r="AB13980" s="148"/>
    </row>
    <row r="13981" spans="4:28" x14ac:dyDescent="0.2">
      <c r="D13981" s="144"/>
      <c r="G13981" s="147"/>
      <c r="X13981" s="146"/>
      <c r="Y13981" s="146"/>
      <c r="Z13981" s="199"/>
      <c r="AA13981" s="146"/>
      <c r="AB13981" s="148"/>
    </row>
    <row r="13982" spans="4:28" x14ac:dyDescent="0.2">
      <c r="D13982" s="144"/>
      <c r="G13982" s="147"/>
      <c r="X13982" s="146"/>
      <c r="Y13982" s="146"/>
      <c r="Z13982" s="199"/>
      <c r="AA13982" s="146"/>
      <c r="AB13982" s="148"/>
    </row>
    <row r="13983" spans="4:28" x14ac:dyDescent="0.2">
      <c r="D13983" s="144"/>
      <c r="G13983" s="147"/>
      <c r="X13983" s="146"/>
      <c r="Y13983" s="146"/>
      <c r="Z13983" s="199"/>
      <c r="AA13983" s="146"/>
      <c r="AB13983" s="148"/>
    </row>
    <row r="13984" spans="4:28" x14ac:dyDescent="0.2">
      <c r="D13984" s="144"/>
      <c r="G13984" s="147"/>
      <c r="X13984" s="146"/>
      <c r="Y13984" s="146"/>
      <c r="Z13984" s="199"/>
      <c r="AA13984" s="146"/>
      <c r="AB13984" s="148"/>
    </row>
    <row r="13985" spans="4:28" x14ac:dyDescent="0.2">
      <c r="D13985" s="144"/>
      <c r="G13985" s="147"/>
      <c r="X13985" s="146"/>
      <c r="Y13985" s="146"/>
      <c r="Z13985" s="199"/>
      <c r="AA13985" s="146"/>
      <c r="AB13985" s="148"/>
    </row>
    <row r="13986" spans="4:28" x14ac:dyDescent="0.2">
      <c r="D13986" s="144"/>
      <c r="G13986" s="147"/>
      <c r="X13986" s="146"/>
      <c r="Y13986" s="146"/>
      <c r="Z13986" s="199"/>
      <c r="AA13986" s="146"/>
      <c r="AB13986" s="148"/>
    </row>
    <row r="13987" spans="4:28" x14ac:dyDescent="0.2">
      <c r="D13987" s="144"/>
      <c r="G13987" s="147"/>
      <c r="X13987" s="146"/>
      <c r="Y13987" s="146"/>
      <c r="Z13987" s="199"/>
      <c r="AA13987" s="146"/>
      <c r="AB13987" s="148"/>
    </row>
    <row r="13988" spans="4:28" x14ac:dyDescent="0.2">
      <c r="D13988" s="144"/>
      <c r="G13988" s="147"/>
      <c r="X13988" s="146"/>
      <c r="Y13988" s="146"/>
      <c r="Z13988" s="199"/>
      <c r="AA13988" s="146"/>
      <c r="AB13988" s="148"/>
    </row>
    <row r="13989" spans="4:28" x14ac:dyDescent="0.2">
      <c r="D13989" s="144"/>
      <c r="G13989" s="147"/>
      <c r="X13989" s="146"/>
      <c r="Y13989" s="146"/>
      <c r="Z13989" s="199"/>
      <c r="AA13989" s="146"/>
      <c r="AB13989" s="148"/>
    </row>
    <row r="13990" spans="4:28" x14ac:dyDescent="0.2">
      <c r="D13990" s="144"/>
      <c r="G13990" s="147"/>
      <c r="X13990" s="146"/>
      <c r="Y13990" s="146"/>
      <c r="Z13990" s="199"/>
      <c r="AA13990" s="146"/>
      <c r="AB13990" s="148"/>
    </row>
    <row r="13991" spans="4:28" x14ac:dyDescent="0.2">
      <c r="D13991" s="144"/>
      <c r="G13991" s="147"/>
      <c r="X13991" s="146"/>
      <c r="Y13991" s="146"/>
      <c r="Z13991" s="199"/>
      <c r="AA13991" s="146"/>
      <c r="AB13991" s="148"/>
    </row>
    <row r="13992" spans="4:28" x14ac:dyDescent="0.2">
      <c r="D13992" s="144"/>
      <c r="G13992" s="147"/>
      <c r="X13992" s="146"/>
      <c r="Y13992" s="146"/>
      <c r="Z13992" s="199"/>
      <c r="AA13992" s="146"/>
      <c r="AB13992" s="148"/>
    </row>
    <row r="13993" spans="4:28" x14ac:dyDescent="0.2">
      <c r="D13993" s="144"/>
      <c r="G13993" s="147"/>
      <c r="X13993" s="146"/>
      <c r="Y13993" s="146"/>
      <c r="Z13993" s="199"/>
      <c r="AA13993" s="146"/>
      <c r="AB13993" s="148"/>
    </row>
    <row r="13994" spans="4:28" x14ac:dyDescent="0.2">
      <c r="D13994" s="144"/>
      <c r="G13994" s="147"/>
      <c r="X13994" s="146"/>
      <c r="Y13994" s="146"/>
      <c r="Z13994" s="199"/>
      <c r="AA13994" s="146"/>
      <c r="AB13994" s="148"/>
    </row>
    <row r="13995" spans="4:28" x14ac:dyDescent="0.2">
      <c r="D13995" s="144"/>
      <c r="G13995" s="147"/>
      <c r="X13995" s="146"/>
      <c r="Y13995" s="146"/>
      <c r="Z13995" s="199"/>
      <c r="AA13995" s="146"/>
      <c r="AB13995" s="148"/>
    </row>
    <row r="13996" spans="4:28" x14ac:dyDescent="0.2">
      <c r="D13996" s="144"/>
      <c r="G13996" s="147"/>
      <c r="X13996" s="146"/>
      <c r="Y13996" s="146"/>
      <c r="Z13996" s="199"/>
      <c r="AA13996" s="146"/>
      <c r="AB13996" s="148"/>
    </row>
    <row r="13997" spans="4:28" x14ac:dyDescent="0.2">
      <c r="D13997" s="144"/>
      <c r="G13997" s="147"/>
      <c r="X13997" s="146"/>
      <c r="Y13997" s="146"/>
      <c r="Z13997" s="199"/>
      <c r="AA13997" s="146"/>
      <c r="AB13997" s="148"/>
    </row>
    <row r="13998" spans="4:28" x14ac:dyDescent="0.2">
      <c r="D13998" s="144"/>
      <c r="G13998" s="147"/>
      <c r="X13998" s="146"/>
      <c r="Y13998" s="146"/>
      <c r="Z13998" s="199"/>
      <c r="AA13998" s="146"/>
      <c r="AB13998" s="148"/>
    </row>
    <row r="13999" spans="4:28" x14ac:dyDescent="0.2">
      <c r="D13999" s="144"/>
      <c r="G13999" s="147"/>
      <c r="X13999" s="146"/>
      <c r="Y13999" s="146"/>
      <c r="Z13999" s="199"/>
      <c r="AA13999" s="146"/>
      <c r="AB13999" s="148"/>
    </row>
    <row r="14000" spans="4:28" x14ac:dyDescent="0.2">
      <c r="D14000" s="144"/>
      <c r="G14000" s="147"/>
      <c r="X14000" s="146"/>
      <c r="Y14000" s="146"/>
      <c r="Z14000" s="199"/>
      <c r="AA14000" s="146"/>
      <c r="AB14000" s="148"/>
    </row>
    <row r="14001" spans="4:28" x14ac:dyDescent="0.2">
      <c r="D14001" s="144"/>
      <c r="G14001" s="147"/>
      <c r="X14001" s="146"/>
      <c r="Y14001" s="146"/>
      <c r="Z14001" s="199"/>
      <c r="AA14001" s="146"/>
      <c r="AB14001" s="148"/>
    </row>
    <row r="14002" spans="4:28" x14ac:dyDescent="0.2">
      <c r="D14002" s="144"/>
      <c r="G14002" s="147"/>
      <c r="X14002" s="146"/>
      <c r="Y14002" s="146"/>
      <c r="Z14002" s="199"/>
      <c r="AA14002" s="146"/>
      <c r="AB14002" s="148"/>
    </row>
    <row r="14003" spans="4:28" x14ac:dyDescent="0.2">
      <c r="D14003" s="144"/>
      <c r="G14003" s="147"/>
      <c r="X14003" s="146"/>
      <c r="Y14003" s="146"/>
      <c r="Z14003" s="199"/>
      <c r="AA14003" s="146"/>
      <c r="AB14003" s="148"/>
    </row>
    <row r="14004" spans="4:28" x14ac:dyDescent="0.2">
      <c r="D14004" s="144"/>
      <c r="G14004" s="147"/>
      <c r="X14004" s="146"/>
      <c r="Y14004" s="146"/>
      <c r="Z14004" s="199"/>
      <c r="AA14004" s="146"/>
      <c r="AB14004" s="148"/>
    </row>
    <row r="14005" spans="4:28" x14ac:dyDescent="0.2">
      <c r="D14005" s="144"/>
      <c r="G14005" s="147"/>
      <c r="X14005" s="146"/>
      <c r="Y14005" s="146"/>
      <c r="Z14005" s="199"/>
      <c r="AA14005" s="146"/>
      <c r="AB14005" s="148"/>
    </row>
    <row r="14006" spans="4:28" x14ac:dyDescent="0.2">
      <c r="D14006" s="144"/>
      <c r="G14006" s="147"/>
      <c r="X14006" s="146"/>
      <c r="Y14006" s="146"/>
      <c r="Z14006" s="199"/>
      <c r="AA14006" s="146"/>
      <c r="AB14006" s="148"/>
    </row>
    <row r="14007" spans="4:28" x14ac:dyDescent="0.2">
      <c r="D14007" s="144"/>
      <c r="G14007" s="147"/>
      <c r="X14007" s="146"/>
      <c r="Y14007" s="146"/>
      <c r="Z14007" s="199"/>
      <c r="AA14007" s="146"/>
      <c r="AB14007" s="148"/>
    </row>
    <row r="14008" spans="4:28" x14ac:dyDescent="0.2">
      <c r="D14008" s="144"/>
      <c r="G14008" s="147"/>
      <c r="X14008" s="146"/>
      <c r="Y14008" s="146"/>
      <c r="Z14008" s="199"/>
      <c r="AA14008" s="146"/>
      <c r="AB14008" s="148"/>
    </row>
    <row r="14009" spans="4:28" x14ac:dyDescent="0.2">
      <c r="D14009" s="144"/>
      <c r="G14009" s="147"/>
      <c r="X14009" s="146"/>
      <c r="Y14009" s="146"/>
      <c r="Z14009" s="199"/>
      <c r="AA14009" s="146"/>
      <c r="AB14009" s="148"/>
    </row>
    <row r="14010" spans="4:28" x14ac:dyDescent="0.2">
      <c r="D14010" s="144"/>
      <c r="G14010" s="147"/>
      <c r="X14010" s="146"/>
      <c r="Y14010" s="146"/>
      <c r="Z14010" s="199"/>
      <c r="AA14010" s="146"/>
      <c r="AB14010" s="148"/>
    </row>
    <row r="14011" spans="4:28" x14ac:dyDescent="0.2">
      <c r="D14011" s="144"/>
      <c r="G14011" s="147"/>
      <c r="X14011" s="146"/>
      <c r="Y14011" s="146"/>
      <c r="Z14011" s="199"/>
      <c r="AA14011" s="146"/>
      <c r="AB14011" s="148"/>
    </row>
    <row r="14012" spans="4:28" x14ac:dyDescent="0.2">
      <c r="D14012" s="144"/>
      <c r="G14012" s="147"/>
      <c r="X14012" s="146"/>
      <c r="Y14012" s="146"/>
      <c r="Z14012" s="199"/>
      <c r="AA14012" s="146"/>
      <c r="AB14012" s="148"/>
    </row>
    <row r="14013" spans="4:28" x14ac:dyDescent="0.2">
      <c r="D14013" s="144"/>
      <c r="G14013" s="147"/>
      <c r="X14013" s="146"/>
      <c r="Y14013" s="146"/>
      <c r="Z14013" s="199"/>
      <c r="AA14013" s="146"/>
      <c r="AB14013" s="148"/>
    </row>
    <row r="14014" spans="4:28" x14ac:dyDescent="0.2">
      <c r="D14014" s="144"/>
      <c r="G14014" s="147"/>
      <c r="X14014" s="146"/>
      <c r="Y14014" s="146"/>
      <c r="Z14014" s="199"/>
      <c r="AA14014" s="146"/>
      <c r="AB14014" s="148"/>
    </row>
    <row r="14015" spans="4:28" x14ac:dyDescent="0.2">
      <c r="D14015" s="144"/>
      <c r="G14015" s="147"/>
      <c r="X14015" s="146"/>
      <c r="Y14015" s="146"/>
      <c r="Z14015" s="199"/>
      <c r="AA14015" s="146"/>
      <c r="AB14015" s="148"/>
    </row>
    <row r="14016" spans="4:28" x14ac:dyDescent="0.2">
      <c r="D14016" s="144"/>
      <c r="G14016" s="147"/>
      <c r="X14016" s="146"/>
      <c r="Y14016" s="146"/>
      <c r="Z14016" s="199"/>
      <c r="AA14016" s="146"/>
      <c r="AB14016" s="148"/>
    </row>
    <row r="14017" spans="4:28" x14ac:dyDescent="0.2">
      <c r="D14017" s="144"/>
      <c r="G14017" s="147"/>
      <c r="X14017" s="146"/>
      <c r="Y14017" s="146"/>
      <c r="Z14017" s="199"/>
      <c r="AA14017" s="146"/>
      <c r="AB14017" s="148"/>
    </row>
    <row r="14018" spans="4:28" x14ac:dyDescent="0.2">
      <c r="D14018" s="144"/>
      <c r="G14018" s="147"/>
      <c r="X14018" s="146"/>
      <c r="Y14018" s="146"/>
      <c r="Z14018" s="199"/>
      <c r="AA14018" s="146"/>
      <c r="AB14018" s="148"/>
    </row>
    <row r="14019" spans="4:28" x14ac:dyDescent="0.2">
      <c r="D14019" s="144"/>
      <c r="G14019" s="147"/>
      <c r="X14019" s="146"/>
      <c r="Y14019" s="146"/>
      <c r="Z14019" s="199"/>
      <c r="AA14019" s="146"/>
      <c r="AB14019" s="148"/>
    </row>
    <row r="14020" spans="4:28" x14ac:dyDescent="0.2">
      <c r="D14020" s="144"/>
      <c r="G14020" s="147"/>
      <c r="X14020" s="146"/>
      <c r="Y14020" s="146"/>
      <c r="Z14020" s="199"/>
      <c r="AA14020" s="146"/>
      <c r="AB14020" s="148"/>
    </row>
    <row r="14021" spans="4:28" x14ac:dyDescent="0.2">
      <c r="D14021" s="144"/>
      <c r="G14021" s="147"/>
      <c r="X14021" s="146"/>
      <c r="Y14021" s="146"/>
      <c r="Z14021" s="199"/>
      <c r="AA14021" s="146"/>
      <c r="AB14021" s="148"/>
    </row>
    <row r="14022" spans="4:28" x14ac:dyDescent="0.2">
      <c r="D14022" s="144"/>
      <c r="G14022" s="147"/>
      <c r="X14022" s="146"/>
      <c r="Y14022" s="146"/>
      <c r="Z14022" s="199"/>
      <c r="AA14022" s="146"/>
      <c r="AB14022" s="148"/>
    </row>
    <row r="14023" spans="4:28" x14ac:dyDescent="0.2">
      <c r="D14023" s="144"/>
      <c r="G14023" s="147"/>
      <c r="X14023" s="146"/>
      <c r="Y14023" s="146"/>
      <c r="Z14023" s="199"/>
      <c r="AA14023" s="146"/>
      <c r="AB14023" s="148"/>
    </row>
    <row r="14024" spans="4:28" x14ac:dyDescent="0.2">
      <c r="D14024" s="144"/>
      <c r="G14024" s="147"/>
      <c r="X14024" s="146"/>
      <c r="Y14024" s="146"/>
      <c r="Z14024" s="199"/>
      <c r="AA14024" s="146"/>
      <c r="AB14024" s="148"/>
    </row>
    <row r="14025" spans="4:28" x14ac:dyDescent="0.2">
      <c r="D14025" s="144"/>
      <c r="G14025" s="147"/>
      <c r="X14025" s="146"/>
      <c r="Y14025" s="146"/>
      <c r="Z14025" s="199"/>
      <c r="AA14025" s="146"/>
      <c r="AB14025" s="148"/>
    </row>
    <row r="14026" spans="4:28" x14ac:dyDescent="0.2">
      <c r="D14026" s="144"/>
      <c r="G14026" s="147"/>
      <c r="X14026" s="146"/>
      <c r="Y14026" s="146"/>
      <c r="Z14026" s="199"/>
      <c r="AA14026" s="146"/>
      <c r="AB14026" s="148"/>
    </row>
    <row r="14027" spans="4:28" x14ac:dyDescent="0.2">
      <c r="D14027" s="144"/>
      <c r="G14027" s="147"/>
      <c r="X14027" s="146"/>
      <c r="Y14027" s="146"/>
      <c r="Z14027" s="199"/>
      <c r="AA14027" s="146"/>
      <c r="AB14027" s="148"/>
    </row>
    <row r="14028" spans="4:28" x14ac:dyDescent="0.2">
      <c r="D14028" s="144"/>
      <c r="G14028" s="147"/>
      <c r="X14028" s="146"/>
      <c r="Y14028" s="146"/>
      <c r="Z14028" s="199"/>
      <c r="AA14028" s="146"/>
      <c r="AB14028" s="148"/>
    </row>
    <row r="14029" spans="4:28" x14ac:dyDescent="0.2">
      <c r="D14029" s="144"/>
      <c r="G14029" s="147"/>
      <c r="X14029" s="146"/>
      <c r="Y14029" s="146"/>
      <c r="Z14029" s="199"/>
      <c r="AA14029" s="146"/>
      <c r="AB14029" s="148"/>
    </row>
    <row r="14030" spans="4:28" x14ac:dyDescent="0.2">
      <c r="D14030" s="144"/>
      <c r="G14030" s="147"/>
      <c r="X14030" s="146"/>
      <c r="Y14030" s="146"/>
      <c r="Z14030" s="199"/>
      <c r="AA14030" s="146"/>
      <c r="AB14030" s="148"/>
    </row>
    <row r="14031" spans="4:28" x14ac:dyDescent="0.2">
      <c r="D14031" s="144"/>
      <c r="G14031" s="147"/>
      <c r="X14031" s="146"/>
      <c r="Y14031" s="146"/>
      <c r="Z14031" s="199"/>
      <c r="AA14031" s="146"/>
      <c r="AB14031" s="148"/>
    </row>
    <row r="14032" spans="4:28" x14ac:dyDescent="0.2">
      <c r="D14032" s="144"/>
      <c r="G14032" s="147"/>
      <c r="X14032" s="146"/>
      <c r="Y14032" s="146"/>
      <c r="Z14032" s="199"/>
      <c r="AA14032" s="146"/>
      <c r="AB14032" s="148"/>
    </row>
    <row r="14033" spans="4:28" x14ac:dyDescent="0.2">
      <c r="D14033" s="144"/>
      <c r="G14033" s="147"/>
      <c r="X14033" s="146"/>
      <c r="Y14033" s="146"/>
      <c r="Z14033" s="199"/>
      <c r="AA14033" s="146"/>
      <c r="AB14033" s="148"/>
    </row>
    <row r="14034" spans="4:28" x14ac:dyDescent="0.2">
      <c r="D14034" s="144"/>
      <c r="G14034" s="147"/>
      <c r="X14034" s="146"/>
      <c r="Y14034" s="146"/>
      <c r="Z14034" s="199"/>
      <c r="AA14034" s="146"/>
      <c r="AB14034" s="148"/>
    </row>
    <row r="14035" spans="4:28" x14ac:dyDescent="0.2">
      <c r="D14035" s="144"/>
      <c r="G14035" s="147"/>
      <c r="X14035" s="146"/>
      <c r="Y14035" s="146"/>
      <c r="Z14035" s="199"/>
      <c r="AA14035" s="146"/>
      <c r="AB14035" s="148"/>
    </row>
    <row r="14036" spans="4:28" x14ac:dyDescent="0.2">
      <c r="D14036" s="144"/>
      <c r="G14036" s="147"/>
      <c r="X14036" s="146"/>
      <c r="Y14036" s="146"/>
      <c r="Z14036" s="199"/>
      <c r="AA14036" s="146"/>
      <c r="AB14036" s="148"/>
    </row>
    <row r="14037" spans="4:28" x14ac:dyDescent="0.2">
      <c r="D14037" s="144"/>
      <c r="G14037" s="147"/>
      <c r="X14037" s="146"/>
      <c r="Y14037" s="146"/>
      <c r="Z14037" s="199"/>
      <c r="AA14037" s="146"/>
      <c r="AB14037" s="148"/>
    </row>
    <row r="14038" spans="4:28" x14ac:dyDescent="0.2">
      <c r="D14038" s="144"/>
      <c r="G14038" s="147"/>
      <c r="X14038" s="146"/>
      <c r="Y14038" s="146"/>
      <c r="Z14038" s="199"/>
      <c r="AA14038" s="146"/>
      <c r="AB14038" s="148"/>
    </row>
    <row r="14039" spans="4:28" x14ac:dyDescent="0.2">
      <c r="D14039" s="144"/>
      <c r="G14039" s="147"/>
      <c r="X14039" s="146"/>
      <c r="Y14039" s="146"/>
      <c r="Z14039" s="199"/>
      <c r="AA14039" s="146"/>
      <c r="AB14039" s="148"/>
    </row>
    <row r="14040" spans="4:28" x14ac:dyDescent="0.2">
      <c r="D14040" s="144"/>
      <c r="G14040" s="147"/>
      <c r="X14040" s="146"/>
      <c r="Y14040" s="146"/>
      <c r="Z14040" s="199"/>
      <c r="AA14040" s="146"/>
      <c r="AB14040" s="148"/>
    </row>
    <row r="14041" spans="4:28" x14ac:dyDescent="0.2">
      <c r="D14041" s="144"/>
      <c r="G14041" s="147"/>
      <c r="X14041" s="146"/>
      <c r="Y14041" s="146"/>
      <c r="Z14041" s="199"/>
      <c r="AA14041" s="146"/>
      <c r="AB14041" s="148"/>
    </row>
    <row r="14042" spans="4:28" x14ac:dyDescent="0.2">
      <c r="D14042" s="144"/>
      <c r="G14042" s="147"/>
      <c r="X14042" s="146"/>
      <c r="Y14042" s="146"/>
      <c r="Z14042" s="199"/>
      <c r="AA14042" s="146"/>
      <c r="AB14042" s="148"/>
    </row>
    <row r="14043" spans="4:28" x14ac:dyDescent="0.2">
      <c r="D14043" s="144"/>
      <c r="G14043" s="147"/>
      <c r="X14043" s="146"/>
      <c r="Y14043" s="146"/>
      <c r="Z14043" s="199"/>
      <c r="AA14043" s="146"/>
      <c r="AB14043" s="148"/>
    </row>
    <row r="14044" spans="4:28" x14ac:dyDescent="0.2">
      <c r="D14044" s="144"/>
      <c r="G14044" s="147"/>
      <c r="X14044" s="146"/>
      <c r="Y14044" s="146"/>
      <c r="Z14044" s="199"/>
      <c r="AA14044" s="146"/>
      <c r="AB14044" s="148"/>
    </row>
    <row r="14045" spans="4:28" x14ac:dyDescent="0.2">
      <c r="D14045" s="144"/>
      <c r="G14045" s="147"/>
      <c r="X14045" s="146"/>
      <c r="Y14045" s="146"/>
      <c r="Z14045" s="199"/>
      <c r="AA14045" s="146"/>
      <c r="AB14045" s="148"/>
    </row>
    <row r="14046" spans="4:28" x14ac:dyDescent="0.2">
      <c r="D14046" s="144"/>
      <c r="G14046" s="147"/>
      <c r="X14046" s="146"/>
      <c r="Y14046" s="146"/>
      <c r="Z14046" s="199"/>
      <c r="AA14046" s="146"/>
      <c r="AB14046" s="148"/>
    </row>
    <row r="14047" spans="4:28" x14ac:dyDescent="0.2">
      <c r="D14047" s="144"/>
      <c r="G14047" s="147"/>
      <c r="X14047" s="146"/>
      <c r="Y14047" s="146"/>
      <c r="Z14047" s="199"/>
      <c r="AA14047" s="146"/>
      <c r="AB14047" s="148"/>
    </row>
    <row r="14048" spans="4:28" x14ac:dyDescent="0.2">
      <c r="D14048" s="144"/>
      <c r="G14048" s="147"/>
      <c r="X14048" s="146"/>
      <c r="Y14048" s="146"/>
      <c r="Z14048" s="199"/>
      <c r="AA14048" s="146"/>
      <c r="AB14048" s="148"/>
    </row>
    <row r="14049" spans="4:28" x14ac:dyDescent="0.2">
      <c r="D14049" s="144"/>
      <c r="G14049" s="147"/>
      <c r="X14049" s="146"/>
      <c r="Y14049" s="146"/>
      <c r="Z14049" s="199"/>
      <c r="AA14049" s="146"/>
      <c r="AB14049" s="148"/>
    </row>
    <row r="14050" spans="4:28" x14ac:dyDescent="0.2">
      <c r="D14050" s="144"/>
      <c r="G14050" s="147"/>
      <c r="X14050" s="146"/>
      <c r="Y14050" s="146"/>
      <c r="Z14050" s="199"/>
      <c r="AA14050" s="146"/>
      <c r="AB14050" s="148"/>
    </row>
    <row r="14051" spans="4:28" x14ac:dyDescent="0.2">
      <c r="D14051" s="144"/>
      <c r="G14051" s="147"/>
      <c r="X14051" s="146"/>
      <c r="Y14051" s="146"/>
      <c r="Z14051" s="199"/>
      <c r="AA14051" s="146"/>
      <c r="AB14051" s="148"/>
    </row>
    <row r="14052" spans="4:28" x14ac:dyDescent="0.2">
      <c r="D14052" s="144"/>
      <c r="G14052" s="147"/>
      <c r="X14052" s="146"/>
      <c r="Y14052" s="146"/>
      <c r="Z14052" s="199"/>
      <c r="AA14052" s="146"/>
      <c r="AB14052" s="148"/>
    </row>
    <row r="14053" spans="4:28" x14ac:dyDescent="0.2">
      <c r="D14053" s="144"/>
      <c r="G14053" s="147"/>
      <c r="X14053" s="146"/>
      <c r="Y14053" s="146"/>
      <c r="Z14053" s="199"/>
      <c r="AA14053" s="146"/>
      <c r="AB14053" s="148"/>
    </row>
    <row r="14054" spans="4:28" x14ac:dyDescent="0.2">
      <c r="D14054" s="144"/>
      <c r="G14054" s="147"/>
      <c r="X14054" s="146"/>
      <c r="Y14054" s="146"/>
      <c r="Z14054" s="199"/>
      <c r="AA14054" s="146"/>
      <c r="AB14054" s="148"/>
    </row>
    <row r="14055" spans="4:28" x14ac:dyDescent="0.2">
      <c r="D14055" s="144"/>
      <c r="G14055" s="147"/>
      <c r="X14055" s="146"/>
      <c r="Y14055" s="146"/>
      <c r="Z14055" s="199"/>
      <c r="AA14055" s="146"/>
      <c r="AB14055" s="148"/>
    </row>
    <row r="14056" spans="4:28" x14ac:dyDescent="0.2">
      <c r="D14056" s="144"/>
      <c r="G14056" s="147"/>
      <c r="X14056" s="146"/>
      <c r="Y14056" s="146"/>
      <c r="Z14056" s="199"/>
      <c r="AA14056" s="146"/>
      <c r="AB14056" s="148"/>
    </row>
    <row r="14057" spans="4:28" x14ac:dyDescent="0.2">
      <c r="D14057" s="144"/>
      <c r="G14057" s="147"/>
      <c r="X14057" s="146"/>
      <c r="Y14057" s="146"/>
      <c r="Z14057" s="199"/>
      <c r="AA14057" s="146"/>
      <c r="AB14057" s="148"/>
    </row>
    <row r="14058" spans="4:28" x14ac:dyDescent="0.2">
      <c r="D14058" s="144"/>
      <c r="G14058" s="147"/>
      <c r="X14058" s="146"/>
      <c r="Y14058" s="146"/>
      <c r="Z14058" s="199"/>
      <c r="AA14058" s="146"/>
      <c r="AB14058" s="148"/>
    </row>
    <row r="14059" spans="4:28" x14ac:dyDescent="0.2">
      <c r="D14059" s="144"/>
      <c r="G14059" s="147"/>
      <c r="X14059" s="146"/>
      <c r="Y14059" s="146"/>
      <c r="Z14059" s="199"/>
      <c r="AA14059" s="146"/>
      <c r="AB14059" s="148"/>
    </row>
    <row r="14060" spans="4:28" x14ac:dyDescent="0.2">
      <c r="D14060" s="144"/>
      <c r="G14060" s="147"/>
      <c r="X14060" s="146"/>
      <c r="Y14060" s="146"/>
      <c r="Z14060" s="199"/>
      <c r="AA14060" s="146"/>
      <c r="AB14060" s="148"/>
    </row>
    <row r="14061" spans="4:28" x14ac:dyDescent="0.2">
      <c r="D14061" s="144"/>
      <c r="G14061" s="147"/>
      <c r="X14061" s="146"/>
      <c r="Y14061" s="146"/>
      <c r="Z14061" s="199"/>
      <c r="AA14061" s="146"/>
      <c r="AB14061" s="148"/>
    </row>
    <row r="14062" spans="4:28" x14ac:dyDescent="0.2">
      <c r="D14062" s="144"/>
      <c r="G14062" s="147"/>
      <c r="X14062" s="146"/>
      <c r="Y14062" s="146"/>
      <c r="Z14062" s="199"/>
      <c r="AA14062" s="146"/>
      <c r="AB14062" s="148"/>
    </row>
    <row r="14063" spans="4:28" x14ac:dyDescent="0.2">
      <c r="D14063" s="144"/>
      <c r="G14063" s="147"/>
      <c r="X14063" s="146"/>
      <c r="Y14063" s="146"/>
      <c r="Z14063" s="199"/>
      <c r="AA14063" s="146"/>
      <c r="AB14063" s="148"/>
    </row>
    <row r="14064" spans="4:28" x14ac:dyDescent="0.2">
      <c r="D14064" s="144"/>
      <c r="G14064" s="147"/>
      <c r="X14064" s="146"/>
      <c r="Y14064" s="146"/>
      <c r="Z14064" s="199"/>
      <c r="AA14064" s="146"/>
      <c r="AB14064" s="148"/>
    </row>
    <row r="14065" spans="4:28" x14ac:dyDescent="0.2">
      <c r="D14065" s="144"/>
      <c r="G14065" s="147"/>
      <c r="X14065" s="146"/>
      <c r="Y14065" s="146"/>
      <c r="Z14065" s="199"/>
      <c r="AA14065" s="146"/>
      <c r="AB14065" s="148"/>
    </row>
    <row r="14066" spans="4:28" x14ac:dyDescent="0.2">
      <c r="D14066" s="144"/>
      <c r="G14066" s="147"/>
      <c r="X14066" s="146"/>
      <c r="Y14066" s="146"/>
      <c r="Z14066" s="199"/>
      <c r="AA14066" s="146"/>
      <c r="AB14066" s="148"/>
    </row>
    <row r="14067" spans="4:28" x14ac:dyDescent="0.2">
      <c r="D14067" s="144"/>
      <c r="G14067" s="147"/>
      <c r="X14067" s="146"/>
      <c r="Y14067" s="146"/>
      <c r="Z14067" s="199"/>
      <c r="AA14067" s="146"/>
      <c r="AB14067" s="148"/>
    </row>
    <row r="14068" spans="4:28" x14ac:dyDescent="0.2">
      <c r="D14068" s="144"/>
      <c r="G14068" s="147"/>
      <c r="X14068" s="146"/>
      <c r="Y14068" s="146"/>
      <c r="Z14068" s="199"/>
      <c r="AA14068" s="146"/>
      <c r="AB14068" s="148"/>
    </row>
    <row r="14069" spans="4:28" x14ac:dyDescent="0.2">
      <c r="D14069" s="144"/>
      <c r="G14069" s="147"/>
      <c r="X14069" s="146"/>
      <c r="Y14069" s="146"/>
      <c r="Z14069" s="199"/>
      <c r="AA14069" s="146"/>
      <c r="AB14069" s="148"/>
    </row>
    <row r="14070" spans="4:28" x14ac:dyDescent="0.2">
      <c r="D14070" s="144"/>
      <c r="G14070" s="147"/>
      <c r="X14070" s="146"/>
      <c r="Y14070" s="146"/>
      <c r="Z14070" s="199"/>
      <c r="AA14070" s="146"/>
      <c r="AB14070" s="148"/>
    </row>
    <row r="14071" spans="4:28" x14ac:dyDescent="0.2">
      <c r="D14071" s="144"/>
      <c r="G14071" s="147"/>
      <c r="X14071" s="146"/>
      <c r="Y14071" s="146"/>
      <c r="Z14071" s="199"/>
      <c r="AA14071" s="146"/>
      <c r="AB14071" s="148"/>
    </row>
    <row r="14072" spans="4:28" x14ac:dyDescent="0.2">
      <c r="D14072" s="144"/>
      <c r="G14072" s="147"/>
      <c r="X14072" s="146"/>
      <c r="Y14072" s="146"/>
      <c r="Z14072" s="199"/>
      <c r="AA14072" s="146"/>
      <c r="AB14072" s="148"/>
    </row>
    <row r="14073" spans="4:28" x14ac:dyDescent="0.2">
      <c r="D14073" s="144"/>
      <c r="G14073" s="147"/>
      <c r="X14073" s="146"/>
      <c r="Y14073" s="146"/>
      <c r="Z14073" s="199"/>
      <c r="AA14073" s="146"/>
      <c r="AB14073" s="148"/>
    </row>
    <row r="14074" spans="4:28" x14ac:dyDescent="0.2">
      <c r="D14074" s="144"/>
      <c r="G14074" s="147"/>
      <c r="X14074" s="146"/>
      <c r="Y14074" s="146"/>
      <c r="Z14074" s="199"/>
      <c r="AA14074" s="146"/>
      <c r="AB14074" s="148"/>
    </row>
    <row r="14075" spans="4:28" x14ac:dyDescent="0.2">
      <c r="D14075" s="144"/>
      <c r="G14075" s="147"/>
      <c r="X14075" s="146"/>
      <c r="Y14075" s="146"/>
      <c r="Z14075" s="199"/>
      <c r="AA14075" s="146"/>
      <c r="AB14075" s="148"/>
    </row>
    <row r="14076" spans="4:28" x14ac:dyDescent="0.2">
      <c r="D14076" s="144"/>
      <c r="G14076" s="147"/>
      <c r="X14076" s="146"/>
      <c r="Y14076" s="146"/>
      <c r="Z14076" s="199"/>
      <c r="AA14076" s="146"/>
      <c r="AB14076" s="148"/>
    </row>
    <row r="14077" spans="4:28" x14ac:dyDescent="0.2">
      <c r="D14077" s="144"/>
      <c r="G14077" s="147"/>
      <c r="X14077" s="146"/>
      <c r="Y14077" s="146"/>
      <c r="Z14077" s="199"/>
      <c r="AA14077" s="146"/>
      <c r="AB14077" s="148"/>
    </row>
    <row r="14078" spans="4:28" x14ac:dyDescent="0.2">
      <c r="D14078" s="144"/>
      <c r="G14078" s="147"/>
      <c r="X14078" s="146"/>
      <c r="Y14078" s="146"/>
      <c r="Z14078" s="199"/>
      <c r="AA14078" s="146"/>
      <c r="AB14078" s="148"/>
    </row>
    <row r="14079" spans="4:28" x14ac:dyDescent="0.2">
      <c r="D14079" s="144"/>
      <c r="G14079" s="147"/>
      <c r="X14079" s="146"/>
      <c r="Y14079" s="146"/>
      <c r="Z14079" s="199"/>
      <c r="AA14079" s="146"/>
      <c r="AB14079" s="148"/>
    </row>
    <row r="14080" spans="4:28" x14ac:dyDescent="0.2">
      <c r="D14080" s="144"/>
      <c r="G14080" s="147"/>
      <c r="X14080" s="146"/>
      <c r="Y14080" s="146"/>
      <c r="Z14080" s="199"/>
      <c r="AA14080" s="146"/>
      <c r="AB14080" s="148"/>
    </row>
    <row r="14081" spans="4:28" x14ac:dyDescent="0.2">
      <c r="D14081" s="144"/>
      <c r="G14081" s="147"/>
      <c r="X14081" s="146"/>
      <c r="Y14081" s="146"/>
      <c r="Z14081" s="199"/>
      <c r="AA14081" s="146"/>
      <c r="AB14081" s="148"/>
    </row>
    <row r="14082" spans="4:28" x14ac:dyDescent="0.2">
      <c r="D14082" s="144"/>
      <c r="G14082" s="147"/>
      <c r="X14082" s="146"/>
      <c r="Y14082" s="146"/>
      <c r="Z14082" s="199"/>
      <c r="AA14082" s="146"/>
      <c r="AB14082" s="148"/>
    </row>
    <row r="14083" spans="4:28" x14ac:dyDescent="0.2">
      <c r="D14083" s="144"/>
      <c r="G14083" s="147"/>
      <c r="X14083" s="146"/>
      <c r="Y14083" s="146"/>
      <c r="Z14083" s="199"/>
      <c r="AA14083" s="146"/>
      <c r="AB14083" s="148"/>
    </row>
    <row r="14084" spans="4:28" x14ac:dyDescent="0.2">
      <c r="D14084" s="144"/>
      <c r="G14084" s="147"/>
      <c r="X14084" s="146"/>
      <c r="Y14084" s="146"/>
      <c r="Z14084" s="199"/>
      <c r="AA14084" s="146"/>
      <c r="AB14084" s="148"/>
    </row>
    <row r="14085" spans="4:28" x14ac:dyDescent="0.2">
      <c r="D14085" s="144"/>
      <c r="G14085" s="147"/>
      <c r="X14085" s="146"/>
      <c r="Y14085" s="146"/>
      <c r="Z14085" s="199"/>
      <c r="AA14085" s="146"/>
      <c r="AB14085" s="148"/>
    </row>
    <row r="14086" spans="4:28" x14ac:dyDescent="0.2">
      <c r="D14086" s="144"/>
      <c r="G14086" s="147"/>
      <c r="X14086" s="146"/>
      <c r="Y14086" s="146"/>
      <c r="Z14086" s="199"/>
      <c r="AA14086" s="146"/>
      <c r="AB14086" s="148"/>
    </row>
    <row r="14087" spans="4:28" x14ac:dyDescent="0.2">
      <c r="D14087" s="144"/>
      <c r="G14087" s="147"/>
      <c r="X14087" s="146"/>
      <c r="Y14087" s="146"/>
      <c r="Z14087" s="199"/>
      <c r="AA14087" s="146"/>
      <c r="AB14087" s="148"/>
    </row>
    <row r="14088" spans="4:28" x14ac:dyDescent="0.2">
      <c r="D14088" s="144"/>
      <c r="G14088" s="147"/>
      <c r="X14088" s="146"/>
      <c r="Y14088" s="146"/>
      <c r="Z14088" s="199"/>
      <c r="AA14088" s="146"/>
      <c r="AB14088" s="148"/>
    </row>
    <row r="14089" spans="4:28" x14ac:dyDescent="0.2">
      <c r="D14089" s="144"/>
      <c r="G14089" s="147"/>
      <c r="X14089" s="146"/>
      <c r="Y14089" s="146"/>
      <c r="Z14089" s="199"/>
      <c r="AA14089" s="146"/>
      <c r="AB14089" s="148"/>
    </row>
    <row r="14090" spans="4:28" x14ac:dyDescent="0.2">
      <c r="D14090" s="144"/>
      <c r="G14090" s="147"/>
      <c r="X14090" s="146"/>
      <c r="Y14090" s="146"/>
      <c r="Z14090" s="199"/>
      <c r="AA14090" s="146"/>
      <c r="AB14090" s="148"/>
    </row>
    <row r="14091" spans="4:28" x14ac:dyDescent="0.2">
      <c r="D14091" s="144"/>
      <c r="G14091" s="147"/>
      <c r="X14091" s="146"/>
      <c r="Y14091" s="146"/>
      <c r="Z14091" s="199"/>
      <c r="AA14091" s="146"/>
      <c r="AB14091" s="148"/>
    </row>
    <row r="14092" spans="4:28" x14ac:dyDescent="0.2">
      <c r="D14092" s="144"/>
      <c r="G14092" s="147"/>
      <c r="X14092" s="146"/>
      <c r="Y14092" s="146"/>
      <c r="Z14092" s="199"/>
      <c r="AA14092" s="146"/>
      <c r="AB14092" s="148"/>
    </row>
    <row r="14093" spans="4:28" x14ac:dyDescent="0.2">
      <c r="D14093" s="144"/>
      <c r="G14093" s="147"/>
      <c r="X14093" s="146"/>
      <c r="Y14093" s="146"/>
      <c r="Z14093" s="199"/>
      <c r="AA14093" s="146"/>
      <c r="AB14093" s="148"/>
    </row>
    <row r="14094" spans="4:28" x14ac:dyDescent="0.2">
      <c r="D14094" s="144"/>
      <c r="G14094" s="147"/>
      <c r="X14094" s="146"/>
      <c r="Y14094" s="146"/>
      <c r="Z14094" s="199"/>
      <c r="AA14094" s="146"/>
      <c r="AB14094" s="148"/>
    </row>
    <row r="14095" spans="4:28" x14ac:dyDescent="0.2">
      <c r="D14095" s="144"/>
      <c r="G14095" s="147"/>
      <c r="X14095" s="146"/>
      <c r="Y14095" s="146"/>
      <c r="Z14095" s="199"/>
      <c r="AA14095" s="146"/>
      <c r="AB14095" s="148"/>
    </row>
    <row r="14096" spans="4:28" x14ac:dyDescent="0.2">
      <c r="D14096" s="144"/>
      <c r="G14096" s="147"/>
      <c r="X14096" s="146"/>
      <c r="Y14096" s="146"/>
      <c r="Z14096" s="199"/>
      <c r="AA14096" s="146"/>
      <c r="AB14096" s="148"/>
    </row>
    <row r="14097" spans="4:28" x14ac:dyDescent="0.2">
      <c r="D14097" s="144"/>
      <c r="G14097" s="147"/>
      <c r="X14097" s="146"/>
      <c r="Y14097" s="146"/>
      <c r="Z14097" s="199"/>
      <c r="AA14097" s="146"/>
      <c r="AB14097" s="148"/>
    </row>
    <row r="14098" spans="4:28" x14ac:dyDescent="0.2">
      <c r="D14098" s="144"/>
      <c r="G14098" s="147"/>
      <c r="X14098" s="146"/>
      <c r="Y14098" s="146"/>
      <c r="Z14098" s="199"/>
      <c r="AA14098" s="146"/>
      <c r="AB14098" s="148"/>
    </row>
    <row r="14099" spans="4:28" x14ac:dyDescent="0.2">
      <c r="D14099" s="144"/>
      <c r="G14099" s="147"/>
      <c r="X14099" s="146"/>
      <c r="Y14099" s="146"/>
      <c r="Z14099" s="199"/>
      <c r="AA14099" s="146"/>
      <c r="AB14099" s="148"/>
    </row>
    <row r="14100" spans="4:28" x14ac:dyDescent="0.2">
      <c r="D14100" s="144"/>
      <c r="G14100" s="147"/>
      <c r="X14100" s="146"/>
      <c r="Y14100" s="146"/>
      <c r="Z14100" s="199"/>
      <c r="AA14100" s="146"/>
      <c r="AB14100" s="148"/>
    </row>
    <row r="14101" spans="4:28" x14ac:dyDescent="0.2">
      <c r="D14101" s="144"/>
      <c r="G14101" s="147"/>
      <c r="X14101" s="146"/>
      <c r="Y14101" s="146"/>
      <c r="Z14101" s="199"/>
      <c r="AA14101" s="146"/>
      <c r="AB14101" s="148"/>
    </row>
    <row r="14102" spans="4:28" x14ac:dyDescent="0.2">
      <c r="D14102" s="144"/>
      <c r="G14102" s="147"/>
      <c r="X14102" s="146"/>
      <c r="Y14102" s="146"/>
      <c r="Z14102" s="199"/>
      <c r="AA14102" s="146"/>
      <c r="AB14102" s="148"/>
    </row>
    <row r="14103" spans="4:28" x14ac:dyDescent="0.2">
      <c r="D14103" s="144"/>
      <c r="G14103" s="147"/>
      <c r="X14103" s="146"/>
      <c r="Y14103" s="146"/>
      <c r="Z14103" s="199"/>
      <c r="AA14103" s="146"/>
      <c r="AB14103" s="148"/>
    </row>
    <row r="14104" spans="4:28" x14ac:dyDescent="0.2">
      <c r="D14104" s="144"/>
      <c r="G14104" s="147"/>
      <c r="X14104" s="146"/>
      <c r="Y14104" s="146"/>
      <c r="Z14104" s="199"/>
      <c r="AA14104" s="146"/>
      <c r="AB14104" s="148"/>
    </row>
    <row r="14105" spans="4:28" x14ac:dyDescent="0.2">
      <c r="D14105" s="144"/>
      <c r="G14105" s="147"/>
      <c r="X14105" s="146"/>
      <c r="Y14105" s="146"/>
      <c r="Z14105" s="199"/>
      <c r="AA14105" s="146"/>
      <c r="AB14105" s="148"/>
    </row>
    <row r="14106" spans="4:28" x14ac:dyDescent="0.2">
      <c r="D14106" s="144"/>
      <c r="G14106" s="147"/>
      <c r="X14106" s="146"/>
      <c r="Y14106" s="146"/>
      <c r="Z14106" s="199"/>
      <c r="AA14106" s="146"/>
      <c r="AB14106" s="148"/>
    </row>
    <row r="14107" spans="4:28" x14ac:dyDescent="0.2">
      <c r="D14107" s="144"/>
      <c r="G14107" s="147"/>
      <c r="X14107" s="146"/>
      <c r="Y14107" s="146"/>
      <c r="Z14107" s="199"/>
      <c r="AA14107" s="146"/>
      <c r="AB14107" s="148"/>
    </row>
    <row r="14108" spans="4:28" x14ac:dyDescent="0.2">
      <c r="D14108" s="144"/>
      <c r="G14108" s="147"/>
      <c r="X14108" s="146"/>
      <c r="Y14108" s="146"/>
      <c r="Z14108" s="199"/>
      <c r="AA14108" s="146"/>
      <c r="AB14108" s="148"/>
    </row>
    <row r="14109" spans="4:28" x14ac:dyDescent="0.2">
      <c r="D14109" s="144"/>
      <c r="G14109" s="147"/>
      <c r="X14109" s="146"/>
      <c r="Y14109" s="146"/>
      <c r="Z14109" s="199"/>
      <c r="AA14109" s="146"/>
      <c r="AB14109" s="148"/>
    </row>
    <row r="14110" spans="4:28" x14ac:dyDescent="0.2">
      <c r="D14110" s="144"/>
      <c r="G14110" s="147"/>
      <c r="X14110" s="146"/>
      <c r="Y14110" s="146"/>
      <c r="Z14110" s="199"/>
      <c r="AA14110" s="146"/>
      <c r="AB14110" s="148"/>
    </row>
    <row r="14111" spans="4:28" x14ac:dyDescent="0.2">
      <c r="D14111" s="144"/>
      <c r="G14111" s="147"/>
      <c r="X14111" s="146"/>
      <c r="Y14111" s="146"/>
      <c r="Z14111" s="199"/>
      <c r="AA14111" s="146"/>
      <c r="AB14111" s="148"/>
    </row>
    <row r="14112" spans="4:28" x14ac:dyDescent="0.2">
      <c r="D14112" s="144"/>
      <c r="G14112" s="147"/>
      <c r="X14112" s="146"/>
      <c r="Y14112" s="146"/>
      <c r="Z14112" s="199"/>
      <c r="AA14112" s="146"/>
      <c r="AB14112" s="148"/>
    </row>
    <row r="14113" spans="4:28" x14ac:dyDescent="0.2">
      <c r="D14113" s="144"/>
      <c r="G14113" s="147"/>
      <c r="X14113" s="146"/>
      <c r="Y14113" s="146"/>
      <c r="Z14113" s="199"/>
      <c r="AA14113" s="146"/>
      <c r="AB14113" s="148"/>
    </row>
    <row r="14114" spans="4:28" x14ac:dyDescent="0.2">
      <c r="D14114" s="144"/>
      <c r="G14114" s="147"/>
      <c r="X14114" s="146"/>
      <c r="Y14114" s="146"/>
      <c r="Z14114" s="199"/>
      <c r="AA14114" s="146"/>
      <c r="AB14114" s="148"/>
    </row>
    <row r="14115" spans="4:28" x14ac:dyDescent="0.2">
      <c r="D14115" s="144"/>
      <c r="G14115" s="147"/>
      <c r="X14115" s="146"/>
      <c r="Y14115" s="146"/>
      <c r="Z14115" s="199"/>
      <c r="AA14115" s="146"/>
      <c r="AB14115" s="148"/>
    </row>
    <row r="14116" spans="4:28" x14ac:dyDescent="0.2">
      <c r="D14116" s="144"/>
      <c r="G14116" s="147"/>
      <c r="X14116" s="146"/>
      <c r="Y14116" s="146"/>
      <c r="Z14116" s="199"/>
      <c r="AA14116" s="146"/>
      <c r="AB14116" s="148"/>
    </row>
    <row r="14117" spans="4:28" x14ac:dyDescent="0.2">
      <c r="D14117" s="144"/>
      <c r="G14117" s="147"/>
      <c r="X14117" s="146"/>
      <c r="Y14117" s="146"/>
      <c r="Z14117" s="199"/>
      <c r="AA14117" s="146"/>
      <c r="AB14117" s="148"/>
    </row>
    <row r="14118" spans="4:28" x14ac:dyDescent="0.2">
      <c r="D14118" s="144"/>
      <c r="G14118" s="147"/>
      <c r="X14118" s="146"/>
      <c r="Y14118" s="146"/>
      <c r="Z14118" s="199"/>
      <c r="AA14118" s="146"/>
      <c r="AB14118" s="148"/>
    </row>
    <row r="14119" spans="4:28" x14ac:dyDescent="0.2">
      <c r="D14119" s="144"/>
      <c r="G14119" s="147"/>
      <c r="X14119" s="146"/>
      <c r="Y14119" s="146"/>
      <c r="Z14119" s="199"/>
      <c r="AA14119" s="146"/>
      <c r="AB14119" s="148"/>
    </row>
    <row r="14120" spans="4:28" x14ac:dyDescent="0.2">
      <c r="D14120" s="144"/>
      <c r="G14120" s="147"/>
      <c r="X14120" s="146"/>
      <c r="Y14120" s="146"/>
      <c r="Z14120" s="199"/>
      <c r="AA14120" s="146"/>
      <c r="AB14120" s="148"/>
    </row>
    <row r="14121" spans="4:28" x14ac:dyDescent="0.2">
      <c r="D14121" s="144"/>
      <c r="G14121" s="147"/>
      <c r="X14121" s="146"/>
      <c r="Y14121" s="146"/>
      <c r="Z14121" s="199"/>
      <c r="AA14121" s="146"/>
      <c r="AB14121" s="148"/>
    </row>
    <row r="14122" spans="4:28" x14ac:dyDescent="0.2">
      <c r="D14122" s="144"/>
      <c r="G14122" s="147"/>
      <c r="X14122" s="146"/>
      <c r="Y14122" s="146"/>
      <c r="Z14122" s="199"/>
      <c r="AA14122" s="146"/>
      <c r="AB14122" s="148"/>
    </row>
    <row r="14123" spans="4:28" x14ac:dyDescent="0.2">
      <c r="D14123" s="144"/>
      <c r="G14123" s="147"/>
      <c r="X14123" s="146"/>
      <c r="Y14123" s="146"/>
      <c r="Z14123" s="199"/>
      <c r="AA14123" s="146"/>
      <c r="AB14123" s="148"/>
    </row>
    <row r="14124" spans="4:28" x14ac:dyDescent="0.2">
      <c r="D14124" s="144"/>
      <c r="G14124" s="147"/>
      <c r="X14124" s="146"/>
      <c r="Y14124" s="146"/>
      <c r="Z14124" s="199"/>
      <c r="AA14124" s="146"/>
      <c r="AB14124" s="148"/>
    </row>
    <row r="14125" spans="4:28" x14ac:dyDescent="0.2">
      <c r="D14125" s="144"/>
      <c r="G14125" s="147"/>
      <c r="X14125" s="146"/>
      <c r="Y14125" s="146"/>
      <c r="Z14125" s="199"/>
      <c r="AA14125" s="146"/>
      <c r="AB14125" s="148"/>
    </row>
    <row r="14126" spans="4:28" x14ac:dyDescent="0.2">
      <c r="D14126" s="144"/>
      <c r="G14126" s="147"/>
      <c r="X14126" s="146"/>
      <c r="Y14126" s="146"/>
      <c r="Z14126" s="199"/>
      <c r="AA14126" s="146"/>
      <c r="AB14126" s="148"/>
    </row>
    <row r="14127" spans="4:28" x14ac:dyDescent="0.2">
      <c r="D14127" s="144"/>
      <c r="G14127" s="147"/>
      <c r="X14127" s="146"/>
      <c r="Y14127" s="146"/>
      <c r="Z14127" s="199"/>
      <c r="AA14127" s="146"/>
      <c r="AB14127" s="148"/>
    </row>
    <row r="14128" spans="4:28" x14ac:dyDescent="0.2">
      <c r="D14128" s="144"/>
      <c r="G14128" s="147"/>
      <c r="X14128" s="146"/>
      <c r="Y14128" s="146"/>
      <c r="Z14128" s="199"/>
      <c r="AA14128" s="146"/>
      <c r="AB14128" s="148"/>
    </row>
    <row r="14129" spans="4:28" x14ac:dyDescent="0.2">
      <c r="D14129" s="144"/>
      <c r="G14129" s="147"/>
      <c r="X14129" s="146"/>
      <c r="Y14129" s="146"/>
      <c r="Z14129" s="199"/>
      <c r="AA14129" s="146"/>
      <c r="AB14129" s="148"/>
    </row>
    <row r="14130" spans="4:28" x14ac:dyDescent="0.2">
      <c r="D14130" s="144"/>
      <c r="G14130" s="147"/>
      <c r="X14130" s="146"/>
      <c r="Y14130" s="146"/>
      <c r="Z14130" s="199"/>
      <c r="AA14130" s="146"/>
      <c r="AB14130" s="148"/>
    </row>
    <row r="14131" spans="4:28" x14ac:dyDescent="0.2">
      <c r="D14131" s="144"/>
      <c r="G14131" s="147"/>
      <c r="X14131" s="146"/>
      <c r="Y14131" s="146"/>
      <c r="Z14131" s="199"/>
      <c r="AA14131" s="146"/>
      <c r="AB14131" s="148"/>
    </row>
    <row r="14132" spans="4:28" x14ac:dyDescent="0.2">
      <c r="D14132" s="144"/>
      <c r="G14132" s="147"/>
      <c r="X14132" s="146"/>
      <c r="Y14132" s="146"/>
      <c r="Z14132" s="199"/>
      <c r="AA14132" s="146"/>
      <c r="AB14132" s="148"/>
    </row>
    <row r="14133" spans="4:28" x14ac:dyDescent="0.2">
      <c r="D14133" s="144"/>
      <c r="G14133" s="147"/>
      <c r="X14133" s="146"/>
      <c r="Y14133" s="146"/>
      <c r="Z14133" s="199"/>
      <c r="AA14133" s="146"/>
      <c r="AB14133" s="148"/>
    </row>
    <row r="14134" spans="4:28" x14ac:dyDescent="0.2">
      <c r="D14134" s="144"/>
      <c r="G14134" s="147"/>
      <c r="X14134" s="146"/>
      <c r="Y14134" s="146"/>
      <c r="Z14134" s="199"/>
      <c r="AA14134" s="146"/>
      <c r="AB14134" s="148"/>
    </row>
    <row r="14135" spans="4:28" x14ac:dyDescent="0.2">
      <c r="D14135" s="144"/>
      <c r="G14135" s="147"/>
      <c r="X14135" s="146"/>
      <c r="Y14135" s="146"/>
      <c r="Z14135" s="199"/>
      <c r="AA14135" s="146"/>
      <c r="AB14135" s="148"/>
    </row>
    <row r="14136" spans="4:28" x14ac:dyDescent="0.2">
      <c r="D14136" s="144"/>
      <c r="G14136" s="147"/>
      <c r="X14136" s="146"/>
      <c r="Y14136" s="146"/>
      <c r="Z14136" s="199"/>
      <c r="AA14136" s="146"/>
      <c r="AB14136" s="148"/>
    </row>
    <row r="14137" spans="4:28" x14ac:dyDescent="0.2">
      <c r="D14137" s="144"/>
      <c r="G14137" s="147"/>
      <c r="X14137" s="146"/>
      <c r="Y14137" s="146"/>
      <c r="Z14137" s="199"/>
      <c r="AA14137" s="146"/>
      <c r="AB14137" s="148"/>
    </row>
    <row r="14138" spans="4:28" x14ac:dyDescent="0.2">
      <c r="D14138" s="144"/>
      <c r="G14138" s="147"/>
      <c r="X14138" s="146"/>
      <c r="Y14138" s="146"/>
      <c r="Z14138" s="199"/>
      <c r="AA14138" s="146"/>
      <c r="AB14138" s="148"/>
    </row>
    <row r="14139" spans="4:28" x14ac:dyDescent="0.2">
      <c r="D14139" s="144"/>
      <c r="G14139" s="147"/>
      <c r="X14139" s="146"/>
      <c r="Y14139" s="146"/>
      <c r="Z14139" s="199"/>
      <c r="AA14139" s="146"/>
      <c r="AB14139" s="148"/>
    </row>
    <row r="14140" spans="4:28" x14ac:dyDescent="0.2">
      <c r="D14140" s="144"/>
      <c r="G14140" s="147"/>
      <c r="X14140" s="146"/>
      <c r="Y14140" s="146"/>
      <c r="Z14140" s="199"/>
      <c r="AA14140" s="146"/>
      <c r="AB14140" s="148"/>
    </row>
    <row r="14141" spans="4:28" x14ac:dyDescent="0.2">
      <c r="D14141" s="144"/>
      <c r="G14141" s="147"/>
      <c r="X14141" s="146"/>
      <c r="Y14141" s="146"/>
      <c r="Z14141" s="199"/>
      <c r="AA14141" s="146"/>
      <c r="AB14141" s="148"/>
    </row>
    <row r="14142" spans="4:28" x14ac:dyDescent="0.2">
      <c r="D14142" s="144"/>
      <c r="G14142" s="147"/>
      <c r="X14142" s="146"/>
      <c r="Y14142" s="146"/>
      <c r="Z14142" s="199"/>
      <c r="AA14142" s="146"/>
      <c r="AB14142" s="148"/>
    </row>
    <row r="14143" spans="4:28" x14ac:dyDescent="0.2">
      <c r="D14143" s="144"/>
      <c r="G14143" s="147"/>
      <c r="X14143" s="146"/>
      <c r="Y14143" s="146"/>
      <c r="Z14143" s="199"/>
      <c r="AA14143" s="146"/>
      <c r="AB14143" s="148"/>
    </row>
    <row r="14144" spans="4:28" x14ac:dyDescent="0.2">
      <c r="D14144" s="144"/>
      <c r="G14144" s="147"/>
      <c r="X14144" s="146"/>
      <c r="Y14144" s="146"/>
      <c r="Z14144" s="199"/>
      <c r="AA14144" s="146"/>
      <c r="AB14144" s="148"/>
    </row>
    <row r="14145" spans="4:28" x14ac:dyDescent="0.2">
      <c r="D14145" s="144"/>
      <c r="G14145" s="147"/>
      <c r="X14145" s="146"/>
      <c r="Y14145" s="146"/>
      <c r="Z14145" s="199"/>
      <c r="AA14145" s="146"/>
      <c r="AB14145" s="148"/>
    </row>
    <row r="14146" spans="4:28" x14ac:dyDescent="0.2">
      <c r="D14146" s="144"/>
      <c r="G14146" s="147"/>
      <c r="X14146" s="146"/>
      <c r="Y14146" s="146"/>
      <c r="Z14146" s="199"/>
      <c r="AA14146" s="146"/>
      <c r="AB14146" s="148"/>
    </row>
    <row r="14147" spans="4:28" x14ac:dyDescent="0.2">
      <c r="D14147" s="144"/>
      <c r="G14147" s="147"/>
      <c r="X14147" s="146"/>
      <c r="Y14147" s="146"/>
      <c r="Z14147" s="199"/>
      <c r="AA14147" s="146"/>
      <c r="AB14147" s="148"/>
    </row>
    <row r="14148" spans="4:28" x14ac:dyDescent="0.2">
      <c r="D14148" s="144"/>
      <c r="G14148" s="147"/>
      <c r="X14148" s="146"/>
      <c r="Y14148" s="146"/>
      <c r="Z14148" s="199"/>
      <c r="AA14148" s="146"/>
      <c r="AB14148" s="148"/>
    </row>
    <row r="14149" spans="4:28" x14ac:dyDescent="0.2">
      <c r="D14149" s="144"/>
      <c r="G14149" s="147"/>
      <c r="X14149" s="146"/>
      <c r="Y14149" s="146"/>
      <c r="Z14149" s="199"/>
      <c r="AA14149" s="146"/>
      <c r="AB14149" s="148"/>
    </row>
    <row r="14150" spans="4:28" x14ac:dyDescent="0.2">
      <c r="D14150" s="144"/>
      <c r="G14150" s="147"/>
      <c r="X14150" s="146"/>
      <c r="Y14150" s="146"/>
      <c r="Z14150" s="199"/>
      <c r="AA14150" s="146"/>
      <c r="AB14150" s="148"/>
    </row>
    <row r="14151" spans="4:28" x14ac:dyDescent="0.2">
      <c r="D14151" s="144"/>
      <c r="G14151" s="147"/>
      <c r="X14151" s="146"/>
      <c r="Y14151" s="146"/>
      <c r="Z14151" s="199"/>
      <c r="AA14151" s="146"/>
      <c r="AB14151" s="148"/>
    </row>
    <row r="14152" spans="4:28" x14ac:dyDescent="0.2">
      <c r="D14152" s="144"/>
      <c r="G14152" s="147"/>
      <c r="X14152" s="146"/>
      <c r="Y14152" s="146"/>
      <c r="Z14152" s="199"/>
      <c r="AA14152" s="146"/>
      <c r="AB14152" s="148"/>
    </row>
    <row r="14153" spans="4:28" x14ac:dyDescent="0.2">
      <c r="D14153" s="144"/>
      <c r="G14153" s="147"/>
      <c r="X14153" s="146"/>
      <c r="Y14153" s="146"/>
      <c r="Z14153" s="199"/>
      <c r="AA14153" s="146"/>
      <c r="AB14153" s="148"/>
    </row>
    <row r="14154" spans="4:28" x14ac:dyDescent="0.2">
      <c r="D14154" s="144"/>
      <c r="G14154" s="147"/>
      <c r="X14154" s="146"/>
      <c r="Y14154" s="146"/>
      <c r="Z14154" s="199"/>
      <c r="AA14154" s="146"/>
      <c r="AB14154" s="148"/>
    </row>
    <row r="14155" spans="4:28" x14ac:dyDescent="0.2">
      <c r="D14155" s="144"/>
      <c r="G14155" s="147"/>
      <c r="X14155" s="146"/>
      <c r="Y14155" s="146"/>
      <c r="Z14155" s="199"/>
      <c r="AA14155" s="146"/>
      <c r="AB14155" s="148"/>
    </row>
    <row r="14156" spans="4:28" x14ac:dyDescent="0.2">
      <c r="D14156" s="144"/>
      <c r="G14156" s="147"/>
      <c r="X14156" s="146"/>
      <c r="Y14156" s="146"/>
      <c r="Z14156" s="199"/>
      <c r="AA14156" s="146"/>
      <c r="AB14156" s="148"/>
    </row>
    <row r="14157" spans="4:28" x14ac:dyDescent="0.2">
      <c r="D14157" s="144"/>
      <c r="G14157" s="147"/>
      <c r="X14157" s="146"/>
      <c r="Y14157" s="146"/>
      <c r="Z14157" s="199"/>
      <c r="AA14157" s="146"/>
      <c r="AB14157" s="148"/>
    </row>
    <row r="14158" spans="4:28" x14ac:dyDescent="0.2">
      <c r="D14158" s="144"/>
      <c r="G14158" s="147"/>
      <c r="X14158" s="146"/>
      <c r="Y14158" s="146"/>
      <c r="Z14158" s="199"/>
      <c r="AA14158" s="146"/>
      <c r="AB14158" s="148"/>
    </row>
    <row r="14159" spans="4:28" x14ac:dyDescent="0.2">
      <c r="D14159" s="144"/>
      <c r="G14159" s="147"/>
      <c r="X14159" s="146"/>
      <c r="Y14159" s="146"/>
      <c r="Z14159" s="199"/>
      <c r="AA14159" s="146"/>
      <c r="AB14159" s="148"/>
    </row>
    <row r="14160" spans="4:28" x14ac:dyDescent="0.2">
      <c r="D14160" s="144"/>
      <c r="G14160" s="147"/>
      <c r="X14160" s="146"/>
      <c r="Y14160" s="146"/>
      <c r="Z14160" s="199"/>
      <c r="AA14160" s="146"/>
      <c r="AB14160" s="148"/>
    </row>
    <row r="14161" spans="4:28" x14ac:dyDescent="0.2">
      <c r="D14161" s="144"/>
      <c r="G14161" s="147"/>
      <c r="X14161" s="146"/>
      <c r="Y14161" s="146"/>
      <c r="Z14161" s="199"/>
      <c r="AA14161" s="146"/>
      <c r="AB14161" s="148"/>
    </row>
    <row r="14162" spans="4:28" x14ac:dyDescent="0.2">
      <c r="D14162" s="144"/>
      <c r="G14162" s="147"/>
      <c r="X14162" s="146"/>
      <c r="Y14162" s="146"/>
      <c r="Z14162" s="199"/>
      <c r="AA14162" s="146"/>
      <c r="AB14162" s="148"/>
    </row>
    <row r="14163" spans="4:28" x14ac:dyDescent="0.2">
      <c r="D14163" s="144"/>
      <c r="G14163" s="147"/>
      <c r="X14163" s="146"/>
      <c r="Y14163" s="146"/>
      <c r="Z14163" s="199"/>
      <c r="AA14163" s="146"/>
      <c r="AB14163" s="148"/>
    </row>
    <row r="14164" spans="4:28" x14ac:dyDescent="0.2">
      <c r="D14164" s="144"/>
      <c r="G14164" s="147"/>
      <c r="X14164" s="146"/>
      <c r="Y14164" s="146"/>
      <c r="Z14164" s="199"/>
      <c r="AA14164" s="146"/>
      <c r="AB14164" s="148"/>
    </row>
    <row r="14165" spans="4:28" x14ac:dyDescent="0.2">
      <c r="D14165" s="144"/>
      <c r="G14165" s="147"/>
      <c r="X14165" s="146"/>
      <c r="Y14165" s="146"/>
      <c r="Z14165" s="199"/>
      <c r="AA14165" s="146"/>
      <c r="AB14165" s="148"/>
    </row>
    <row r="14166" spans="4:28" x14ac:dyDescent="0.2">
      <c r="D14166" s="144"/>
      <c r="G14166" s="147"/>
      <c r="X14166" s="146"/>
      <c r="Y14166" s="146"/>
      <c r="Z14166" s="199"/>
      <c r="AA14166" s="146"/>
      <c r="AB14166" s="148"/>
    </row>
    <row r="14167" spans="4:28" x14ac:dyDescent="0.2">
      <c r="D14167" s="144"/>
      <c r="G14167" s="147"/>
      <c r="X14167" s="146"/>
      <c r="Y14167" s="146"/>
      <c r="Z14167" s="199"/>
      <c r="AA14167" s="146"/>
      <c r="AB14167" s="148"/>
    </row>
    <row r="14168" spans="4:28" x14ac:dyDescent="0.2">
      <c r="D14168" s="144"/>
      <c r="G14168" s="147"/>
      <c r="X14168" s="146"/>
      <c r="Y14168" s="146"/>
      <c r="Z14168" s="199"/>
      <c r="AA14168" s="146"/>
      <c r="AB14168" s="148"/>
    </row>
    <row r="14169" spans="4:28" x14ac:dyDescent="0.2">
      <c r="D14169" s="144"/>
      <c r="G14169" s="147"/>
      <c r="X14169" s="146"/>
      <c r="Y14169" s="146"/>
      <c r="Z14169" s="199"/>
      <c r="AA14169" s="146"/>
      <c r="AB14169" s="148"/>
    </row>
    <row r="14170" spans="4:28" x14ac:dyDescent="0.2">
      <c r="D14170" s="144"/>
      <c r="G14170" s="147"/>
      <c r="X14170" s="146"/>
      <c r="Y14170" s="146"/>
      <c r="Z14170" s="199"/>
      <c r="AA14170" s="146"/>
      <c r="AB14170" s="148"/>
    </row>
    <row r="14171" spans="4:28" x14ac:dyDescent="0.2">
      <c r="D14171" s="144"/>
      <c r="G14171" s="147"/>
      <c r="X14171" s="146"/>
      <c r="Y14171" s="146"/>
      <c r="Z14171" s="199"/>
      <c r="AA14171" s="146"/>
      <c r="AB14171" s="148"/>
    </row>
    <row r="14172" spans="4:28" x14ac:dyDescent="0.2">
      <c r="D14172" s="144"/>
      <c r="G14172" s="147"/>
      <c r="X14172" s="146"/>
      <c r="Y14172" s="146"/>
      <c r="Z14172" s="199"/>
      <c r="AA14172" s="146"/>
      <c r="AB14172" s="148"/>
    </row>
    <row r="14173" spans="4:28" x14ac:dyDescent="0.2">
      <c r="D14173" s="144"/>
      <c r="G14173" s="147"/>
      <c r="X14173" s="146"/>
      <c r="Y14173" s="146"/>
      <c r="Z14173" s="199"/>
      <c r="AA14173" s="146"/>
      <c r="AB14173" s="148"/>
    </row>
    <row r="14174" spans="4:28" x14ac:dyDescent="0.2">
      <c r="D14174" s="144"/>
      <c r="G14174" s="147"/>
      <c r="X14174" s="146"/>
      <c r="Y14174" s="146"/>
      <c r="Z14174" s="199"/>
      <c r="AA14174" s="146"/>
      <c r="AB14174" s="148"/>
    </row>
    <row r="14175" spans="4:28" x14ac:dyDescent="0.2">
      <c r="D14175" s="144"/>
      <c r="G14175" s="147"/>
      <c r="X14175" s="146"/>
      <c r="Y14175" s="146"/>
      <c r="Z14175" s="199"/>
      <c r="AA14175" s="146"/>
      <c r="AB14175" s="148"/>
    </row>
    <row r="14176" spans="4:28" x14ac:dyDescent="0.2">
      <c r="D14176" s="144"/>
      <c r="G14176" s="147"/>
      <c r="X14176" s="146"/>
      <c r="Y14176" s="146"/>
      <c r="Z14176" s="199"/>
      <c r="AA14176" s="146"/>
      <c r="AB14176" s="148"/>
    </row>
    <row r="14177" spans="4:28" x14ac:dyDescent="0.2">
      <c r="D14177" s="144"/>
      <c r="G14177" s="147"/>
      <c r="X14177" s="146"/>
      <c r="Y14177" s="146"/>
      <c r="Z14177" s="199"/>
      <c r="AA14177" s="146"/>
      <c r="AB14177" s="148"/>
    </row>
    <row r="14178" spans="4:28" x14ac:dyDescent="0.2">
      <c r="D14178" s="144"/>
      <c r="G14178" s="147"/>
      <c r="X14178" s="146"/>
      <c r="Y14178" s="146"/>
      <c r="Z14178" s="199"/>
      <c r="AA14178" s="146"/>
      <c r="AB14178" s="148"/>
    </row>
    <row r="14179" spans="4:28" x14ac:dyDescent="0.2">
      <c r="D14179" s="144"/>
      <c r="G14179" s="147"/>
      <c r="X14179" s="146"/>
      <c r="Y14179" s="146"/>
      <c r="Z14179" s="199"/>
      <c r="AA14179" s="146"/>
      <c r="AB14179" s="148"/>
    </row>
    <row r="14180" spans="4:28" x14ac:dyDescent="0.2">
      <c r="D14180" s="144"/>
      <c r="G14180" s="147"/>
      <c r="X14180" s="146"/>
      <c r="Y14180" s="146"/>
      <c r="Z14180" s="199"/>
      <c r="AA14180" s="146"/>
      <c r="AB14180" s="148"/>
    </row>
    <row r="14181" spans="4:28" x14ac:dyDescent="0.2">
      <c r="D14181" s="144"/>
      <c r="G14181" s="147"/>
      <c r="X14181" s="146"/>
      <c r="Y14181" s="146"/>
      <c r="Z14181" s="199"/>
      <c r="AA14181" s="146"/>
      <c r="AB14181" s="148"/>
    </row>
    <row r="14182" spans="4:28" x14ac:dyDescent="0.2">
      <c r="D14182" s="144"/>
      <c r="G14182" s="147"/>
      <c r="X14182" s="146"/>
      <c r="Y14182" s="146"/>
      <c r="Z14182" s="199"/>
      <c r="AA14182" s="146"/>
      <c r="AB14182" s="148"/>
    </row>
    <row r="14183" spans="4:28" x14ac:dyDescent="0.2">
      <c r="D14183" s="144"/>
      <c r="G14183" s="147"/>
      <c r="X14183" s="146"/>
      <c r="Y14183" s="146"/>
      <c r="Z14183" s="199"/>
      <c r="AA14183" s="146"/>
      <c r="AB14183" s="148"/>
    </row>
    <row r="14184" spans="4:28" x14ac:dyDescent="0.2">
      <c r="D14184" s="144"/>
      <c r="G14184" s="147"/>
      <c r="X14184" s="146"/>
      <c r="Y14184" s="146"/>
      <c r="Z14184" s="199"/>
      <c r="AA14184" s="146"/>
      <c r="AB14184" s="148"/>
    </row>
    <row r="14185" spans="4:28" x14ac:dyDescent="0.2">
      <c r="D14185" s="144"/>
      <c r="G14185" s="147"/>
      <c r="X14185" s="146"/>
      <c r="Y14185" s="146"/>
      <c r="Z14185" s="199"/>
      <c r="AA14185" s="146"/>
      <c r="AB14185" s="148"/>
    </row>
    <row r="14186" spans="4:28" x14ac:dyDescent="0.2">
      <c r="D14186" s="144"/>
      <c r="G14186" s="147"/>
      <c r="X14186" s="146"/>
      <c r="Y14186" s="146"/>
      <c r="Z14186" s="199"/>
      <c r="AA14186" s="146"/>
      <c r="AB14186" s="148"/>
    </row>
    <row r="14187" spans="4:28" x14ac:dyDescent="0.2">
      <c r="D14187" s="144"/>
      <c r="G14187" s="147"/>
      <c r="X14187" s="146"/>
      <c r="Y14187" s="146"/>
      <c r="Z14187" s="199"/>
      <c r="AA14187" s="146"/>
      <c r="AB14187" s="148"/>
    </row>
    <row r="14188" spans="4:28" x14ac:dyDescent="0.2">
      <c r="D14188" s="144"/>
      <c r="G14188" s="147"/>
      <c r="X14188" s="146"/>
      <c r="Y14188" s="146"/>
      <c r="Z14188" s="199"/>
      <c r="AA14188" s="146"/>
      <c r="AB14188" s="148"/>
    </row>
    <row r="14189" spans="4:28" x14ac:dyDescent="0.2">
      <c r="D14189" s="144"/>
      <c r="G14189" s="147"/>
      <c r="X14189" s="146"/>
      <c r="Y14189" s="146"/>
      <c r="Z14189" s="199"/>
      <c r="AA14189" s="146"/>
      <c r="AB14189" s="148"/>
    </row>
    <row r="14190" spans="4:28" x14ac:dyDescent="0.2">
      <c r="D14190" s="144"/>
      <c r="G14190" s="147"/>
      <c r="X14190" s="146"/>
      <c r="Y14190" s="146"/>
      <c r="Z14190" s="199"/>
      <c r="AA14190" s="146"/>
      <c r="AB14190" s="148"/>
    </row>
    <row r="14191" spans="4:28" x14ac:dyDescent="0.2">
      <c r="D14191" s="144"/>
      <c r="G14191" s="147"/>
      <c r="X14191" s="146"/>
      <c r="Y14191" s="146"/>
      <c r="Z14191" s="199"/>
      <c r="AA14191" s="146"/>
      <c r="AB14191" s="148"/>
    </row>
    <row r="14192" spans="4:28" x14ac:dyDescent="0.2">
      <c r="D14192" s="144"/>
      <c r="G14192" s="147"/>
      <c r="X14192" s="146"/>
      <c r="Y14192" s="146"/>
      <c r="Z14192" s="199"/>
      <c r="AA14192" s="146"/>
      <c r="AB14192" s="148"/>
    </row>
    <row r="14193" spans="4:28" x14ac:dyDescent="0.2">
      <c r="D14193" s="144"/>
      <c r="G14193" s="147"/>
      <c r="X14193" s="146"/>
      <c r="Y14193" s="146"/>
      <c r="Z14193" s="199"/>
      <c r="AA14193" s="146"/>
      <c r="AB14193" s="148"/>
    </row>
    <row r="14194" spans="4:28" x14ac:dyDescent="0.2">
      <c r="D14194" s="144"/>
      <c r="G14194" s="147"/>
      <c r="X14194" s="146"/>
      <c r="Y14194" s="146"/>
      <c r="Z14194" s="199"/>
      <c r="AA14194" s="146"/>
      <c r="AB14194" s="148"/>
    </row>
    <row r="14195" spans="4:28" x14ac:dyDescent="0.2">
      <c r="D14195" s="144"/>
      <c r="G14195" s="147"/>
      <c r="X14195" s="146"/>
      <c r="Y14195" s="146"/>
      <c r="Z14195" s="199"/>
      <c r="AA14195" s="146"/>
      <c r="AB14195" s="148"/>
    </row>
    <row r="14196" spans="4:28" x14ac:dyDescent="0.2">
      <c r="D14196" s="144"/>
      <c r="G14196" s="147"/>
      <c r="X14196" s="146"/>
      <c r="Y14196" s="146"/>
      <c r="Z14196" s="199"/>
      <c r="AA14196" s="146"/>
      <c r="AB14196" s="148"/>
    </row>
    <row r="14197" spans="4:28" x14ac:dyDescent="0.2">
      <c r="D14197" s="144"/>
      <c r="G14197" s="147"/>
      <c r="X14197" s="146"/>
      <c r="Y14197" s="146"/>
      <c r="Z14197" s="199"/>
      <c r="AA14197" s="146"/>
      <c r="AB14197" s="148"/>
    </row>
    <row r="14198" spans="4:28" x14ac:dyDescent="0.2">
      <c r="D14198" s="144"/>
      <c r="G14198" s="147"/>
      <c r="X14198" s="146"/>
      <c r="Y14198" s="146"/>
      <c r="Z14198" s="199"/>
      <c r="AA14198" s="146"/>
      <c r="AB14198" s="148"/>
    </row>
    <row r="14199" spans="4:28" x14ac:dyDescent="0.2">
      <c r="D14199" s="144"/>
      <c r="G14199" s="147"/>
      <c r="X14199" s="146"/>
      <c r="Y14199" s="146"/>
      <c r="Z14199" s="199"/>
      <c r="AA14199" s="146"/>
      <c r="AB14199" s="148"/>
    </row>
    <row r="14200" spans="4:28" x14ac:dyDescent="0.2">
      <c r="D14200" s="144"/>
      <c r="G14200" s="147"/>
      <c r="X14200" s="146"/>
      <c r="Y14200" s="146"/>
      <c r="Z14200" s="199"/>
      <c r="AA14200" s="146"/>
      <c r="AB14200" s="148"/>
    </row>
    <row r="14201" spans="4:28" x14ac:dyDescent="0.2">
      <c r="D14201" s="144"/>
      <c r="G14201" s="147"/>
      <c r="X14201" s="146"/>
      <c r="Y14201" s="146"/>
      <c r="Z14201" s="199"/>
      <c r="AA14201" s="146"/>
      <c r="AB14201" s="148"/>
    </row>
    <row r="14202" spans="4:28" x14ac:dyDescent="0.2">
      <c r="D14202" s="144"/>
      <c r="G14202" s="147"/>
      <c r="X14202" s="146"/>
      <c r="Y14202" s="146"/>
      <c r="Z14202" s="199"/>
      <c r="AA14202" s="146"/>
      <c r="AB14202" s="148"/>
    </row>
    <row r="14203" spans="4:28" x14ac:dyDescent="0.2">
      <c r="D14203" s="144"/>
      <c r="G14203" s="147"/>
      <c r="X14203" s="146"/>
      <c r="Y14203" s="146"/>
      <c r="Z14203" s="199"/>
      <c r="AA14203" s="146"/>
      <c r="AB14203" s="148"/>
    </row>
    <row r="14204" spans="4:28" x14ac:dyDescent="0.2">
      <c r="D14204" s="144"/>
      <c r="G14204" s="147"/>
      <c r="X14204" s="146"/>
      <c r="Y14204" s="146"/>
      <c r="Z14204" s="199"/>
      <c r="AA14204" s="146"/>
      <c r="AB14204" s="148"/>
    </row>
    <row r="14205" spans="4:28" x14ac:dyDescent="0.2">
      <c r="D14205" s="144"/>
      <c r="G14205" s="147"/>
      <c r="X14205" s="146"/>
      <c r="Y14205" s="146"/>
      <c r="Z14205" s="199"/>
      <c r="AA14205" s="146"/>
      <c r="AB14205" s="148"/>
    </row>
    <row r="14206" spans="4:28" x14ac:dyDescent="0.2">
      <c r="D14206" s="144"/>
      <c r="G14206" s="147"/>
      <c r="X14206" s="146"/>
      <c r="Y14206" s="146"/>
      <c r="Z14206" s="199"/>
      <c r="AA14206" s="146"/>
      <c r="AB14206" s="148"/>
    </row>
    <row r="14207" spans="4:28" x14ac:dyDescent="0.2">
      <c r="D14207" s="144"/>
      <c r="G14207" s="147"/>
      <c r="X14207" s="146"/>
      <c r="Y14207" s="146"/>
      <c r="Z14207" s="199"/>
      <c r="AA14207" s="146"/>
      <c r="AB14207" s="148"/>
    </row>
    <row r="14208" spans="4:28" x14ac:dyDescent="0.2">
      <c r="D14208" s="144"/>
      <c r="G14208" s="147"/>
      <c r="X14208" s="146"/>
      <c r="Y14208" s="146"/>
      <c r="Z14208" s="199"/>
      <c r="AA14208" s="146"/>
      <c r="AB14208" s="148"/>
    </row>
    <row r="14209" spans="4:28" x14ac:dyDescent="0.2">
      <c r="D14209" s="144"/>
      <c r="G14209" s="147"/>
      <c r="X14209" s="146"/>
      <c r="Y14209" s="146"/>
      <c r="Z14209" s="199"/>
      <c r="AA14209" s="146"/>
      <c r="AB14209" s="148"/>
    </row>
    <row r="14210" spans="4:28" x14ac:dyDescent="0.2">
      <c r="D14210" s="144"/>
      <c r="G14210" s="147"/>
      <c r="X14210" s="146"/>
      <c r="Y14210" s="146"/>
      <c r="Z14210" s="199"/>
      <c r="AA14210" s="146"/>
      <c r="AB14210" s="148"/>
    </row>
    <row r="14211" spans="4:28" x14ac:dyDescent="0.2">
      <c r="D14211" s="144"/>
      <c r="G14211" s="147"/>
      <c r="X14211" s="146"/>
      <c r="Y14211" s="146"/>
      <c r="Z14211" s="199"/>
      <c r="AA14211" s="146"/>
      <c r="AB14211" s="148"/>
    </row>
    <row r="14212" spans="4:28" x14ac:dyDescent="0.2">
      <c r="D14212" s="144"/>
      <c r="G14212" s="147"/>
      <c r="X14212" s="146"/>
      <c r="Y14212" s="146"/>
      <c r="Z14212" s="199"/>
      <c r="AA14212" s="146"/>
      <c r="AB14212" s="148"/>
    </row>
    <row r="14213" spans="4:28" x14ac:dyDescent="0.2">
      <c r="D14213" s="144"/>
      <c r="G14213" s="147"/>
      <c r="X14213" s="146"/>
      <c r="Y14213" s="146"/>
      <c r="Z14213" s="199"/>
      <c r="AA14213" s="146"/>
      <c r="AB14213" s="148"/>
    </row>
    <row r="14214" spans="4:28" x14ac:dyDescent="0.2">
      <c r="D14214" s="144"/>
      <c r="G14214" s="147"/>
      <c r="X14214" s="146"/>
      <c r="Y14214" s="146"/>
      <c r="Z14214" s="199"/>
      <c r="AA14214" s="146"/>
      <c r="AB14214" s="148"/>
    </row>
    <row r="14215" spans="4:28" x14ac:dyDescent="0.2">
      <c r="D14215" s="144"/>
      <c r="G14215" s="147"/>
      <c r="X14215" s="146"/>
      <c r="Y14215" s="146"/>
      <c r="Z14215" s="199"/>
      <c r="AA14215" s="146"/>
      <c r="AB14215" s="148"/>
    </row>
    <row r="14216" spans="4:28" x14ac:dyDescent="0.2">
      <c r="D14216" s="144"/>
      <c r="G14216" s="147"/>
      <c r="X14216" s="146"/>
      <c r="Y14216" s="146"/>
      <c r="Z14216" s="199"/>
      <c r="AA14216" s="146"/>
      <c r="AB14216" s="148"/>
    </row>
    <row r="14217" spans="4:28" x14ac:dyDescent="0.2">
      <c r="D14217" s="144"/>
      <c r="G14217" s="147"/>
      <c r="X14217" s="146"/>
      <c r="Y14217" s="146"/>
      <c r="Z14217" s="199"/>
      <c r="AA14217" s="146"/>
      <c r="AB14217" s="148"/>
    </row>
    <row r="14218" spans="4:28" x14ac:dyDescent="0.2">
      <c r="D14218" s="144"/>
      <c r="G14218" s="147"/>
      <c r="X14218" s="146"/>
      <c r="Y14218" s="146"/>
      <c r="Z14218" s="199"/>
      <c r="AA14218" s="146"/>
      <c r="AB14218" s="148"/>
    </row>
    <row r="14219" spans="4:28" x14ac:dyDescent="0.2">
      <c r="D14219" s="144"/>
      <c r="G14219" s="147"/>
      <c r="X14219" s="146"/>
      <c r="Y14219" s="146"/>
      <c r="Z14219" s="199"/>
      <c r="AA14219" s="146"/>
      <c r="AB14219" s="148"/>
    </row>
    <row r="14220" spans="4:28" x14ac:dyDescent="0.2">
      <c r="D14220" s="144"/>
      <c r="G14220" s="147"/>
      <c r="X14220" s="146"/>
      <c r="Y14220" s="146"/>
      <c r="Z14220" s="199"/>
      <c r="AA14220" s="146"/>
      <c r="AB14220" s="148"/>
    </row>
    <row r="14221" spans="4:28" x14ac:dyDescent="0.2">
      <c r="D14221" s="144"/>
      <c r="G14221" s="147"/>
      <c r="X14221" s="146"/>
      <c r="Y14221" s="146"/>
      <c r="Z14221" s="199"/>
      <c r="AA14221" s="146"/>
      <c r="AB14221" s="148"/>
    </row>
    <row r="14222" spans="4:28" x14ac:dyDescent="0.2">
      <c r="D14222" s="144"/>
      <c r="G14222" s="147"/>
      <c r="X14222" s="146"/>
      <c r="Y14222" s="146"/>
      <c r="Z14222" s="199"/>
      <c r="AA14222" s="146"/>
      <c r="AB14222" s="148"/>
    </row>
    <row r="14223" spans="4:28" x14ac:dyDescent="0.2">
      <c r="D14223" s="144"/>
      <c r="G14223" s="147"/>
      <c r="X14223" s="146"/>
      <c r="Y14223" s="146"/>
      <c r="Z14223" s="199"/>
      <c r="AA14223" s="146"/>
      <c r="AB14223" s="148"/>
    </row>
    <row r="14224" spans="4:28" x14ac:dyDescent="0.2">
      <c r="D14224" s="144"/>
      <c r="G14224" s="147"/>
      <c r="X14224" s="146"/>
      <c r="Y14224" s="146"/>
      <c r="Z14224" s="199"/>
      <c r="AA14224" s="146"/>
      <c r="AB14224" s="148"/>
    </row>
    <row r="14225" spans="4:28" x14ac:dyDescent="0.2">
      <c r="D14225" s="144"/>
      <c r="G14225" s="147"/>
      <c r="X14225" s="146"/>
      <c r="Y14225" s="146"/>
      <c r="Z14225" s="199"/>
      <c r="AA14225" s="146"/>
      <c r="AB14225" s="148"/>
    </row>
    <row r="14226" spans="4:28" x14ac:dyDescent="0.2">
      <c r="D14226" s="144"/>
      <c r="G14226" s="147"/>
      <c r="X14226" s="146"/>
      <c r="Y14226" s="146"/>
      <c r="Z14226" s="199"/>
      <c r="AA14226" s="146"/>
      <c r="AB14226" s="148"/>
    </row>
    <row r="14227" spans="4:28" x14ac:dyDescent="0.2">
      <c r="D14227" s="144"/>
      <c r="G14227" s="147"/>
      <c r="X14227" s="146"/>
      <c r="Y14227" s="146"/>
      <c r="Z14227" s="199"/>
      <c r="AA14227" s="146"/>
      <c r="AB14227" s="148"/>
    </row>
    <row r="14228" spans="4:28" x14ac:dyDescent="0.2">
      <c r="D14228" s="144"/>
      <c r="G14228" s="147"/>
      <c r="X14228" s="146"/>
      <c r="Y14228" s="146"/>
      <c r="Z14228" s="199"/>
      <c r="AA14228" s="146"/>
      <c r="AB14228" s="148"/>
    </row>
    <row r="14229" spans="4:28" x14ac:dyDescent="0.2">
      <c r="D14229" s="144"/>
      <c r="G14229" s="147"/>
      <c r="X14229" s="146"/>
      <c r="Y14229" s="146"/>
      <c r="Z14229" s="199"/>
      <c r="AA14229" s="146"/>
      <c r="AB14229" s="148"/>
    </row>
    <row r="14230" spans="4:28" x14ac:dyDescent="0.2">
      <c r="D14230" s="144"/>
      <c r="G14230" s="147"/>
      <c r="X14230" s="146"/>
      <c r="Y14230" s="146"/>
      <c r="Z14230" s="199"/>
      <c r="AA14230" s="146"/>
      <c r="AB14230" s="148"/>
    </row>
    <row r="14231" spans="4:28" x14ac:dyDescent="0.2">
      <c r="D14231" s="144"/>
      <c r="G14231" s="147"/>
      <c r="X14231" s="146"/>
      <c r="Y14231" s="146"/>
      <c r="Z14231" s="199"/>
      <c r="AA14231" s="146"/>
      <c r="AB14231" s="148"/>
    </row>
    <row r="14232" spans="4:28" x14ac:dyDescent="0.2">
      <c r="D14232" s="144"/>
      <c r="G14232" s="147"/>
      <c r="X14232" s="146"/>
      <c r="Y14232" s="146"/>
      <c r="Z14232" s="199"/>
      <c r="AA14232" s="146"/>
      <c r="AB14232" s="148"/>
    </row>
    <row r="14233" spans="4:28" x14ac:dyDescent="0.2">
      <c r="D14233" s="144"/>
      <c r="G14233" s="147"/>
      <c r="X14233" s="146"/>
      <c r="Y14233" s="146"/>
      <c r="Z14233" s="199"/>
      <c r="AA14233" s="146"/>
      <c r="AB14233" s="148"/>
    </row>
    <row r="14234" spans="4:28" x14ac:dyDescent="0.2">
      <c r="D14234" s="144"/>
      <c r="G14234" s="147"/>
      <c r="X14234" s="146"/>
      <c r="Y14234" s="146"/>
      <c r="Z14234" s="199"/>
      <c r="AA14234" s="146"/>
      <c r="AB14234" s="148"/>
    </row>
    <row r="14235" spans="4:28" x14ac:dyDescent="0.2">
      <c r="D14235" s="144"/>
      <c r="G14235" s="147"/>
      <c r="X14235" s="146"/>
      <c r="Y14235" s="146"/>
      <c r="Z14235" s="199"/>
      <c r="AA14235" s="146"/>
      <c r="AB14235" s="148"/>
    </row>
    <row r="14236" spans="4:28" x14ac:dyDescent="0.2">
      <c r="D14236" s="144"/>
      <c r="G14236" s="147"/>
      <c r="X14236" s="146"/>
      <c r="Y14236" s="146"/>
      <c r="Z14236" s="199"/>
      <c r="AA14236" s="146"/>
      <c r="AB14236" s="148"/>
    </row>
    <row r="14237" spans="4:28" x14ac:dyDescent="0.2">
      <c r="D14237" s="144"/>
      <c r="G14237" s="147"/>
      <c r="X14237" s="146"/>
      <c r="Y14237" s="146"/>
      <c r="Z14237" s="199"/>
      <c r="AA14237" s="146"/>
      <c r="AB14237" s="148"/>
    </row>
    <row r="14238" spans="4:28" x14ac:dyDescent="0.2">
      <c r="D14238" s="144"/>
      <c r="G14238" s="147"/>
      <c r="X14238" s="146"/>
      <c r="Y14238" s="146"/>
      <c r="Z14238" s="199"/>
      <c r="AA14238" s="146"/>
      <c r="AB14238" s="148"/>
    </row>
    <row r="14239" spans="4:28" x14ac:dyDescent="0.2">
      <c r="D14239" s="144"/>
      <c r="G14239" s="147"/>
      <c r="X14239" s="146"/>
      <c r="Y14239" s="146"/>
      <c r="Z14239" s="199"/>
      <c r="AA14239" s="146"/>
      <c r="AB14239" s="148"/>
    </row>
    <row r="14240" spans="4:28" x14ac:dyDescent="0.2">
      <c r="D14240" s="144"/>
      <c r="G14240" s="147"/>
      <c r="X14240" s="146"/>
      <c r="Y14240" s="146"/>
      <c r="Z14240" s="199"/>
      <c r="AA14240" s="146"/>
      <c r="AB14240" s="148"/>
    </row>
    <row r="14241" spans="4:28" x14ac:dyDescent="0.2">
      <c r="D14241" s="144"/>
      <c r="G14241" s="147"/>
      <c r="X14241" s="146"/>
      <c r="Y14241" s="146"/>
      <c r="Z14241" s="199"/>
      <c r="AA14241" s="146"/>
      <c r="AB14241" s="148"/>
    </row>
    <row r="14242" spans="4:28" x14ac:dyDescent="0.2">
      <c r="D14242" s="144"/>
      <c r="G14242" s="147"/>
      <c r="X14242" s="146"/>
      <c r="Y14242" s="146"/>
      <c r="Z14242" s="199"/>
      <c r="AA14242" s="146"/>
      <c r="AB14242" s="148"/>
    </row>
    <row r="14243" spans="4:28" x14ac:dyDescent="0.2">
      <c r="D14243" s="144"/>
      <c r="G14243" s="147"/>
      <c r="X14243" s="146"/>
      <c r="Y14243" s="146"/>
      <c r="Z14243" s="199"/>
      <c r="AA14243" s="146"/>
      <c r="AB14243" s="148"/>
    </row>
    <row r="14244" spans="4:28" x14ac:dyDescent="0.2">
      <c r="D14244" s="144"/>
      <c r="G14244" s="147"/>
      <c r="X14244" s="146"/>
      <c r="Y14244" s="146"/>
      <c r="Z14244" s="199"/>
      <c r="AA14244" s="146"/>
      <c r="AB14244" s="148"/>
    </row>
    <row r="14245" spans="4:28" x14ac:dyDescent="0.2">
      <c r="D14245" s="144"/>
      <c r="G14245" s="147"/>
      <c r="X14245" s="146"/>
      <c r="Y14245" s="146"/>
      <c r="Z14245" s="199"/>
      <c r="AA14245" s="146"/>
      <c r="AB14245" s="148"/>
    </row>
    <row r="14246" spans="4:28" x14ac:dyDescent="0.2">
      <c r="D14246" s="144"/>
      <c r="G14246" s="147"/>
      <c r="X14246" s="146"/>
      <c r="Y14246" s="146"/>
      <c r="Z14246" s="199"/>
      <c r="AA14246" s="146"/>
      <c r="AB14246" s="148"/>
    </row>
    <row r="14247" spans="4:28" x14ac:dyDescent="0.2">
      <c r="D14247" s="144"/>
      <c r="G14247" s="147"/>
      <c r="X14247" s="146"/>
      <c r="Y14247" s="146"/>
      <c r="Z14247" s="199"/>
      <c r="AA14247" s="146"/>
      <c r="AB14247" s="148"/>
    </row>
    <row r="14248" spans="4:28" x14ac:dyDescent="0.2">
      <c r="D14248" s="144"/>
      <c r="G14248" s="147"/>
      <c r="X14248" s="146"/>
      <c r="Y14248" s="146"/>
      <c r="Z14248" s="199"/>
      <c r="AA14248" s="146"/>
      <c r="AB14248" s="148"/>
    </row>
    <row r="14249" spans="4:28" x14ac:dyDescent="0.2">
      <c r="D14249" s="144"/>
      <c r="G14249" s="147"/>
      <c r="X14249" s="146"/>
      <c r="Y14249" s="146"/>
      <c r="Z14249" s="199"/>
      <c r="AA14249" s="146"/>
      <c r="AB14249" s="148"/>
    </row>
    <row r="14250" spans="4:28" x14ac:dyDescent="0.2">
      <c r="D14250" s="144"/>
      <c r="G14250" s="147"/>
      <c r="X14250" s="146"/>
      <c r="Y14250" s="146"/>
      <c r="Z14250" s="199"/>
      <c r="AA14250" s="146"/>
      <c r="AB14250" s="148"/>
    </row>
    <row r="14251" spans="4:28" x14ac:dyDescent="0.2">
      <c r="D14251" s="144"/>
      <c r="G14251" s="147"/>
      <c r="X14251" s="146"/>
      <c r="Y14251" s="146"/>
      <c r="Z14251" s="199"/>
      <c r="AA14251" s="146"/>
      <c r="AB14251" s="148"/>
    </row>
    <row r="14252" spans="4:28" x14ac:dyDescent="0.2">
      <c r="D14252" s="144"/>
      <c r="G14252" s="147"/>
      <c r="X14252" s="146"/>
      <c r="Y14252" s="146"/>
      <c r="Z14252" s="199"/>
      <c r="AA14252" s="146"/>
      <c r="AB14252" s="148"/>
    </row>
    <row r="14253" spans="4:28" x14ac:dyDescent="0.2">
      <c r="D14253" s="144"/>
      <c r="G14253" s="147"/>
      <c r="X14253" s="146"/>
      <c r="Y14253" s="146"/>
      <c r="Z14253" s="199"/>
      <c r="AA14253" s="146"/>
      <c r="AB14253" s="148"/>
    </row>
    <row r="14254" spans="4:28" x14ac:dyDescent="0.2">
      <c r="D14254" s="144"/>
      <c r="G14254" s="147"/>
      <c r="X14254" s="146"/>
      <c r="Y14254" s="146"/>
      <c r="Z14254" s="199"/>
      <c r="AA14254" s="146"/>
      <c r="AB14254" s="148"/>
    </row>
    <row r="14255" spans="4:28" x14ac:dyDescent="0.2">
      <c r="D14255" s="144"/>
      <c r="G14255" s="147"/>
      <c r="X14255" s="146"/>
      <c r="Y14255" s="146"/>
      <c r="Z14255" s="199"/>
      <c r="AA14255" s="146"/>
      <c r="AB14255" s="148"/>
    </row>
    <row r="14256" spans="4:28" x14ac:dyDescent="0.2">
      <c r="D14256" s="144"/>
      <c r="G14256" s="147"/>
      <c r="X14256" s="146"/>
      <c r="Y14256" s="146"/>
      <c r="Z14256" s="199"/>
      <c r="AA14256" s="146"/>
      <c r="AB14256" s="148"/>
    </row>
    <row r="14257" spans="4:28" x14ac:dyDescent="0.2">
      <c r="D14257" s="144"/>
      <c r="G14257" s="147"/>
      <c r="X14257" s="146"/>
      <c r="Y14257" s="146"/>
      <c r="Z14257" s="199"/>
      <c r="AA14257" s="146"/>
      <c r="AB14257" s="148"/>
    </row>
    <row r="14258" spans="4:28" x14ac:dyDescent="0.2">
      <c r="D14258" s="144"/>
      <c r="G14258" s="147"/>
      <c r="X14258" s="146"/>
      <c r="Y14258" s="146"/>
      <c r="Z14258" s="199"/>
      <c r="AA14258" s="146"/>
      <c r="AB14258" s="148"/>
    </row>
    <row r="14259" spans="4:28" x14ac:dyDescent="0.2">
      <c r="D14259" s="144"/>
      <c r="G14259" s="147"/>
      <c r="X14259" s="146"/>
      <c r="Y14259" s="146"/>
      <c r="Z14259" s="199"/>
      <c r="AA14259" s="146"/>
      <c r="AB14259" s="148"/>
    </row>
    <row r="14260" spans="4:28" x14ac:dyDescent="0.2">
      <c r="D14260" s="144"/>
      <c r="G14260" s="147"/>
      <c r="X14260" s="146"/>
      <c r="Y14260" s="146"/>
      <c r="Z14260" s="199"/>
      <c r="AA14260" s="146"/>
      <c r="AB14260" s="148"/>
    </row>
    <row r="14261" spans="4:28" x14ac:dyDescent="0.2">
      <c r="D14261" s="144"/>
      <c r="G14261" s="147"/>
      <c r="X14261" s="146"/>
      <c r="Y14261" s="146"/>
      <c r="Z14261" s="199"/>
      <c r="AA14261" s="146"/>
      <c r="AB14261" s="148"/>
    </row>
    <row r="14262" spans="4:28" x14ac:dyDescent="0.2">
      <c r="D14262" s="144"/>
      <c r="G14262" s="147"/>
      <c r="X14262" s="146"/>
      <c r="Y14262" s="146"/>
      <c r="Z14262" s="199"/>
      <c r="AA14262" s="146"/>
      <c r="AB14262" s="148"/>
    </row>
    <row r="14263" spans="4:28" x14ac:dyDescent="0.2">
      <c r="D14263" s="144"/>
      <c r="G14263" s="147"/>
      <c r="X14263" s="146"/>
      <c r="Y14263" s="146"/>
      <c r="Z14263" s="199"/>
      <c r="AA14263" s="146"/>
      <c r="AB14263" s="148"/>
    </row>
    <row r="14264" spans="4:28" x14ac:dyDescent="0.2">
      <c r="D14264" s="144"/>
      <c r="G14264" s="147"/>
      <c r="X14264" s="146"/>
      <c r="Y14264" s="146"/>
      <c r="Z14264" s="199"/>
      <c r="AA14264" s="146"/>
      <c r="AB14264" s="148"/>
    </row>
    <row r="14265" spans="4:28" x14ac:dyDescent="0.2">
      <c r="D14265" s="144"/>
      <c r="G14265" s="147"/>
      <c r="X14265" s="146"/>
      <c r="Y14265" s="146"/>
      <c r="Z14265" s="199"/>
      <c r="AA14265" s="146"/>
      <c r="AB14265" s="148"/>
    </row>
    <row r="14266" spans="4:28" x14ac:dyDescent="0.2">
      <c r="D14266" s="144"/>
      <c r="G14266" s="147"/>
      <c r="X14266" s="146"/>
      <c r="Y14266" s="146"/>
      <c r="Z14266" s="199"/>
      <c r="AA14266" s="146"/>
      <c r="AB14266" s="148"/>
    </row>
    <row r="14267" spans="4:28" x14ac:dyDescent="0.2">
      <c r="D14267" s="144"/>
      <c r="G14267" s="147"/>
      <c r="X14267" s="146"/>
      <c r="Y14267" s="146"/>
      <c r="Z14267" s="199"/>
      <c r="AA14267" s="146"/>
      <c r="AB14267" s="148"/>
    </row>
    <row r="14268" spans="4:28" x14ac:dyDescent="0.2">
      <c r="D14268" s="144"/>
      <c r="G14268" s="147"/>
      <c r="X14268" s="146"/>
      <c r="Y14268" s="146"/>
      <c r="Z14268" s="199"/>
      <c r="AA14268" s="146"/>
      <c r="AB14268" s="148"/>
    </row>
    <row r="14269" spans="4:28" x14ac:dyDescent="0.2">
      <c r="D14269" s="144"/>
      <c r="G14269" s="147"/>
      <c r="X14269" s="146"/>
      <c r="Y14269" s="146"/>
      <c r="Z14269" s="199"/>
      <c r="AA14269" s="146"/>
      <c r="AB14269" s="148"/>
    </row>
    <row r="14270" spans="4:28" x14ac:dyDescent="0.2">
      <c r="D14270" s="144"/>
      <c r="G14270" s="147"/>
      <c r="X14270" s="146"/>
      <c r="Y14270" s="146"/>
      <c r="Z14270" s="199"/>
      <c r="AA14270" s="146"/>
      <c r="AB14270" s="148"/>
    </row>
    <row r="14271" spans="4:28" x14ac:dyDescent="0.2">
      <c r="D14271" s="144"/>
      <c r="G14271" s="147"/>
      <c r="X14271" s="146"/>
      <c r="Y14271" s="146"/>
      <c r="Z14271" s="199"/>
      <c r="AA14271" s="146"/>
      <c r="AB14271" s="148"/>
    </row>
    <row r="14272" spans="4:28" x14ac:dyDescent="0.2">
      <c r="D14272" s="144"/>
      <c r="G14272" s="147"/>
      <c r="X14272" s="146"/>
      <c r="Y14272" s="146"/>
      <c r="Z14272" s="199"/>
      <c r="AA14272" s="146"/>
      <c r="AB14272" s="148"/>
    </row>
    <row r="14273" spans="4:28" x14ac:dyDescent="0.2">
      <c r="D14273" s="144"/>
      <c r="G14273" s="147"/>
      <c r="X14273" s="146"/>
      <c r="Y14273" s="146"/>
      <c r="Z14273" s="199"/>
      <c r="AA14273" s="146"/>
      <c r="AB14273" s="148"/>
    </row>
    <row r="14274" spans="4:28" x14ac:dyDescent="0.2">
      <c r="D14274" s="144"/>
      <c r="G14274" s="147"/>
      <c r="X14274" s="146"/>
      <c r="Y14274" s="146"/>
      <c r="Z14274" s="199"/>
      <c r="AA14274" s="146"/>
      <c r="AB14274" s="148"/>
    </row>
    <row r="14275" spans="4:28" x14ac:dyDescent="0.2">
      <c r="D14275" s="144"/>
      <c r="G14275" s="147"/>
      <c r="X14275" s="146"/>
      <c r="Y14275" s="146"/>
      <c r="Z14275" s="199"/>
      <c r="AA14275" s="146"/>
      <c r="AB14275" s="148"/>
    </row>
    <row r="14276" spans="4:28" x14ac:dyDescent="0.2">
      <c r="D14276" s="144"/>
      <c r="G14276" s="147"/>
      <c r="X14276" s="146"/>
      <c r="Y14276" s="146"/>
      <c r="Z14276" s="199"/>
      <c r="AA14276" s="146"/>
      <c r="AB14276" s="148"/>
    </row>
    <row r="14277" spans="4:28" x14ac:dyDescent="0.2">
      <c r="D14277" s="144"/>
      <c r="G14277" s="147"/>
      <c r="X14277" s="146"/>
      <c r="Y14277" s="146"/>
      <c r="Z14277" s="199"/>
      <c r="AA14277" s="146"/>
      <c r="AB14277" s="148"/>
    </row>
    <row r="14278" spans="4:28" x14ac:dyDescent="0.2">
      <c r="D14278" s="144"/>
      <c r="G14278" s="147"/>
      <c r="X14278" s="146"/>
      <c r="Y14278" s="146"/>
      <c r="Z14278" s="199"/>
      <c r="AA14278" s="146"/>
      <c r="AB14278" s="148"/>
    </row>
    <row r="14279" spans="4:28" x14ac:dyDescent="0.2">
      <c r="D14279" s="144"/>
      <c r="G14279" s="147"/>
      <c r="X14279" s="146"/>
      <c r="Y14279" s="146"/>
      <c r="Z14279" s="199"/>
      <c r="AA14279" s="146"/>
      <c r="AB14279" s="148"/>
    </row>
    <row r="14280" spans="4:28" x14ac:dyDescent="0.2">
      <c r="D14280" s="144"/>
      <c r="G14280" s="147"/>
      <c r="X14280" s="146"/>
      <c r="Y14280" s="146"/>
      <c r="Z14280" s="199"/>
      <c r="AA14280" s="146"/>
      <c r="AB14280" s="148"/>
    </row>
    <row r="14281" spans="4:28" x14ac:dyDescent="0.2">
      <c r="D14281" s="144"/>
      <c r="G14281" s="147"/>
      <c r="X14281" s="146"/>
      <c r="Y14281" s="146"/>
      <c r="Z14281" s="199"/>
      <c r="AA14281" s="146"/>
      <c r="AB14281" s="148"/>
    </row>
    <row r="14282" spans="4:28" x14ac:dyDescent="0.2">
      <c r="D14282" s="144"/>
      <c r="G14282" s="147"/>
      <c r="X14282" s="146"/>
      <c r="Y14282" s="146"/>
      <c r="Z14282" s="199"/>
      <c r="AA14282" s="146"/>
      <c r="AB14282" s="148"/>
    </row>
    <row r="14283" spans="4:28" x14ac:dyDescent="0.2">
      <c r="D14283" s="144"/>
      <c r="G14283" s="147"/>
      <c r="X14283" s="146"/>
      <c r="Y14283" s="146"/>
      <c r="Z14283" s="199"/>
      <c r="AA14283" s="146"/>
      <c r="AB14283" s="148"/>
    </row>
    <row r="14284" spans="4:28" x14ac:dyDescent="0.2">
      <c r="D14284" s="144"/>
      <c r="G14284" s="147"/>
      <c r="X14284" s="146"/>
      <c r="Y14284" s="146"/>
      <c r="Z14284" s="199"/>
      <c r="AA14284" s="146"/>
      <c r="AB14284" s="148"/>
    </row>
    <row r="14285" spans="4:28" x14ac:dyDescent="0.2">
      <c r="D14285" s="144"/>
      <c r="G14285" s="147"/>
      <c r="X14285" s="146"/>
      <c r="Y14285" s="146"/>
      <c r="Z14285" s="199"/>
      <c r="AA14285" s="146"/>
      <c r="AB14285" s="148"/>
    </row>
    <row r="14286" spans="4:28" x14ac:dyDescent="0.2">
      <c r="D14286" s="144"/>
      <c r="G14286" s="147"/>
      <c r="X14286" s="146"/>
      <c r="Y14286" s="146"/>
      <c r="Z14286" s="199"/>
      <c r="AA14286" s="146"/>
      <c r="AB14286" s="148"/>
    </row>
    <row r="14287" spans="4:28" x14ac:dyDescent="0.2">
      <c r="D14287" s="144"/>
      <c r="G14287" s="147"/>
      <c r="X14287" s="146"/>
      <c r="Y14287" s="146"/>
      <c r="Z14287" s="199"/>
      <c r="AA14287" s="146"/>
      <c r="AB14287" s="148"/>
    </row>
    <row r="14288" spans="4:28" x14ac:dyDescent="0.2">
      <c r="D14288" s="144"/>
      <c r="G14288" s="147"/>
      <c r="X14288" s="146"/>
      <c r="Y14288" s="146"/>
      <c r="Z14288" s="199"/>
      <c r="AA14288" s="146"/>
      <c r="AB14288" s="148"/>
    </row>
    <row r="14289" spans="4:28" x14ac:dyDescent="0.2">
      <c r="D14289" s="144"/>
      <c r="G14289" s="147"/>
      <c r="X14289" s="146"/>
      <c r="Y14289" s="146"/>
      <c r="Z14289" s="199"/>
      <c r="AA14289" s="146"/>
      <c r="AB14289" s="148"/>
    </row>
    <row r="14290" spans="4:28" x14ac:dyDescent="0.2">
      <c r="D14290" s="144"/>
      <c r="G14290" s="147"/>
      <c r="X14290" s="146"/>
      <c r="Y14290" s="146"/>
      <c r="Z14290" s="199"/>
      <c r="AA14290" s="146"/>
      <c r="AB14290" s="148"/>
    </row>
    <row r="14291" spans="4:28" x14ac:dyDescent="0.2">
      <c r="D14291" s="144"/>
      <c r="G14291" s="147"/>
      <c r="X14291" s="146"/>
      <c r="Y14291" s="146"/>
      <c r="Z14291" s="199"/>
      <c r="AA14291" s="146"/>
      <c r="AB14291" s="148"/>
    </row>
    <row r="14292" spans="4:28" x14ac:dyDescent="0.2">
      <c r="D14292" s="144"/>
      <c r="G14292" s="147"/>
      <c r="X14292" s="146"/>
      <c r="Y14292" s="146"/>
      <c r="Z14292" s="199"/>
      <c r="AA14292" s="146"/>
      <c r="AB14292" s="148"/>
    </row>
    <row r="14293" spans="4:28" x14ac:dyDescent="0.2">
      <c r="D14293" s="144"/>
      <c r="G14293" s="147"/>
      <c r="X14293" s="146"/>
      <c r="Y14293" s="146"/>
      <c r="Z14293" s="199"/>
      <c r="AA14293" s="146"/>
      <c r="AB14293" s="148"/>
    </row>
    <row r="14294" spans="4:28" x14ac:dyDescent="0.2">
      <c r="D14294" s="144"/>
      <c r="G14294" s="147"/>
      <c r="X14294" s="146"/>
      <c r="Y14294" s="146"/>
      <c r="Z14294" s="199"/>
      <c r="AA14294" s="146"/>
      <c r="AB14294" s="148"/>
    </row>
    <row r="14295" spans="4:28" x14ac:dyDescent="0.2">
      <c r="D14295" s="144"/>
      <c r="G14295" s="147"/>
      <c r="X14295" s="146"/>
      <c r="Y14295" s="146"/>
      <c r="Z14295" s="199"/>
      <c r="AA14295" s="146"/>
      <c r="AB14295" s="148"/>
    </row>
    <row r="14296" spans="4:28" x14ac:dyDescent="0.2">
      <c r="D14296" s="144"/>
      <c r="G14296" s="147"/>
      <c r="X14296" s="146"/>
      <c r="Y14296" s="146"/>
      <c r="Z14296" s="199"/>
      <c r="AA14296" s="146"/>
      <c r="AB14296" s="148"/>
    </row>
    <row r="14297" spans="4:28" x14ac:dyDescent="0.2">
      <c r="D14297" s="144"/>
      <c r="G14297" s="147"/>
      <c r="X14297" s="146"/>
      <c r="Y14297" s="146"/>
      <c r="Z14297" s="199"/>
      <c r="AA14297" s="146"/>
      <c r="AB14297" s="148"/>
    </row>
    <row r="14298" spans="4:28" x14ac:dyDescent="0.2">
      <c r="D14298" s="144"/>
      <c r="G14298" s="147"/>
      <c r="X14298" s="146"/>
      <c r="Y14298" s="146"/>
      <c r="Z14298" s="199"/>
      <c r="AA14298" s="146"/>
      <c r="AB14298" s="148"/>
    </row>
    <row r="14299" spans="4:28" x14ac:dyDescent="0.2">
      <c r="D14299" s="144"/>
      <c r="G14299" s="147"/>
      <c r="X14299" s="146"/>
      <c r="Y14299" s="146"/>
      <c r="Z14299" s="199"/>
      <c r="AA14299" s="146"/>
      <c r="AB14299" s="148"/>
    </row>
    <row r="14300" spans="4:28" x14ac:dyDescent="0.2">
      <c r="D14300" s="144"/>
      <c r="G14300" s="147"/>
      <c r="X14300" s="146"/>
      <c r="Y14300" s="146"/>
      <c r="Z14300" s="199"/>
      <c r="AA14300" s="146"/>
      <c r="AB14300" s="148"/>
    </row>
    <row r="14301" spans="4:28" x14ac:dyDescent="0.2">
      <c r="D14301" s="144"/>
      <c r="G14301" s="147"/>
      <c r="X14301" s="146"/>
      <c r="Y14301" s="146"/>
      <c r="Z14301" s="199"/>
      <c r="AA14301" s="146"/>
      <c r="AB14301" s="148"/>
    </row>
    <row r="14302" spans="4:28" x14ac:dyDescent="0.2">
      <c r="D14302" s="144"/>
      <c r="G14302" s="147"/>
      <c r="X14302" s="146"/>
      <c r="Y14302" s="146"/>
      <c r="Z14302" s="199"/>
      <c r="AA14302" s="146"/>
      <c r="AB14302" s="148"/>
    </row>
    <row r="14303" spans="4:28" x14ac:dyDescent="0.2">
      <c r="D14303" s="144"/>
      <c r="G14303" s="147"/>
      <c r="X14303" s="146"/>
      <c r="Y14303" s="146"/>
      <c r="Z14303" s="199"/>
      <c r="AA14303" s="146"/>
      <c r="AB14303" s="148"/>
    </row>
    <row r="14304" spans="4:28" x14ac:dyDescent="0.2">
      <c r="D14304" s="144"/>
      <c r="G14304" s="147"/>
      <c r="X14304" s="146"/>
      <c r="Y14304" s="146"/>
      <c r="Z14304" s="199"/>
      <c r="AA14304" s="146"/>
      <c r="AB14304" s="148"/>
    </row>
    <row r="14305" spans="4:28" x14ac:dyDescent="0.2">
      <c r="D14305" s="144"/>
      <c r="G14305" s="147"/>
      <c r="X14305" s="146"/>
      <c r="Y14305" s="146"/>
      <c r="Z14305" s="199"/>
      <c r="AA14305" s="146"/>
      <c r="AB14305" s="148"/>
    </row>
    <row r="14306" spans="4:28" x14ac:dyDescent="0.2">
      <c r="D14306" s="144"/>
      <c r="G14306" s="147"/>
      <c r="X14306" s="146"/>
      <c r="Y14306" s="146"/>
      <c r="Z14306" s="199"/>
      <c r="AA14306" s="146"/>
      <c r="AB14306" s="148"/>
    </row>
    <row r="14307" spans="4:28" x14ac:dyDescent="0.2">
      <c r="D14307" s="144"/>
      <c r="G14307" s="147"/>
      <c r="X14307" s="146"/>
      <c r="Y14307" s="146"/>
      <c r="Z14307" s="199"/>
      <c r="AA14307" s="146"/>
      <c r="AB14307" s="148"/>
    </row>
    <row r="14308" spans="4:28" x14ac:dyDescent="0.2">
      <c r="D14308" s="144"/>
      <c r="G14308" s="147"/>
      <c r="X14308" s="146"/>
      <c r="Y14308" s="146"/>
      <c r="Z14308" s="199"/>
      <c r="AA14308" s="146"/>
      <c r="AB14308" s="148"/>
    </row>
    <row r="14309" spans="4:28" x14ac:dyDescent="0.2">
      <c r="D14309" s="144"/>
      <c r="G14309" s="147"/>
      <c r="X14309" s="146"/>
      <c r="Y14309" s="146"/>
      <c r="Z14309" s="199"/>
      <c r="AA14309" s="146"/>
      <c r="AB14309" s="148"/>
    </row>
    <row r="14310" spans="4:28" x14ac:dyDescent="0.2">
      <c r="D14310" s="144"/>
      <c r="G14310" s="147"/>
      <c r="X14310" s="146"/>
      <c r="Y14310" s="146"/>
      <c r="Z14310" s="199"/>
      <c r="AA14310" s="146"/>
      <c r="AB14310" s="148"/>
    </row>
    <row r="14311" spans="4:28" x14ac:dyDescent="0.2">
      <c r="D14311" s="144"/>
      <c r="G14311" s="147"/>
      <c r="X14311" s="146"/>
      <c r="Y14311" s="146"/>
      <c r="Z14311" s="199"/>
      <c r="AA14311" s="146"/>
      <c r="AB14311" s="148"/>
    </row>
    <row r="14312" spans="4:28" x14ac:dyDescent="0.2">
      <c r="D14312" s="144"/>
      <c r="G14312" s="147"/>
      <c r="X14312" s="146"/>
      <c r="Y14312" s="146"/>
      <c r="Z14312" s="199"/>
      <c r="AA14312" s="146"/>
      <c r="AB14312" s="148"/>
    </row>
    <row r="14313" spans="4:28" x14ac:dyDescent="0.2">
      <c r="D14313" s="144"/>
      <c r="G14313" s="147"/>
      <c r="X14313" s="146"/>
      <c r="Y14313" s="146"/>
      <c r="Z14313" s="199"/>
      <c r="AA14313" s="146"/>
      <c r="AB14313" s="148"/>
    </row>
    <row r="14314" spans="4:28" x14ac:dyDescent="0.2">
      <c r="D14314" s="144"/>
      <c r="G14314" s="147"/>
      <c r="X14314" s="146"/>
      <c r="Y14314" s="146"/>
      <c r="Z14314" s="199"/>
      <c r="AA14314" s="146"/>
      <c r="AB14314" s="148"/>
    </row>
    <row r="14315" spans="4:28" x14ac:dyDescent="0.2">
      <c r="D14315" s="144"/>
      <c r="G14315" s="147"/>
      <c r="X14315" s="146"/>
      <c r="Y14315" s="146"/>
      <c r="Z14315" s="199"/>
      <c r="AA14315" s="146"/>
      <c r="AB14315" s="148"/>
    </row>
    <row r="14316" spans="4:28" x14ac:dyDescent="0.2">
      <c r="D14316" s="144"/>
      <c r="G14316" s="147"/>
      <c r="X14316" s="146"/>
      <c r="Y14316" s="146"/>
      <c r="Z14316" s="199"/>
      <c r="AA14316" s="146"/>
      <c r="AB14316" s="148"/>
    </row>
    <row r="14317" spans="4:28" x14ac:dyDescent="0.2">
      <c r="D14317" s="144"/>
      <c r="G14317" s="147"/>
      <c r="X14317" s="146"/>
      <c r="Y14317" s="146"/>
      <c r="Z14317" s="199"/>
      <c r="AA14317" s="146"/>
      <c r="AB14317" s="148"/>
    </row>
    <row r="14318" spans="4:28" x14ac:dyDescent="0.2">
      <c r="D14318" s="144"/>
      <c r="G14318" s="147"/>
      <c r="X14318" s="146"/>
      <c r="Y14318" s="146"/>
      <c r="Z14318" s="199"/>
      <c r="AA14318" s="146"/>
      <c r="AB14318" s="148"/>
    </row>
    <row r="14319" spans="4:28" x14ac:dyDescent="0.2">
      <c r="D14319" s="144"/>
      <c r="G14319" s="147"/>
      <c r="X14319" s="146"/>
      <c r="Y14319" s="146"/>
      <c r="Z14319" s="199"/>
      <c r="AA14319" s="146"/>
      <c r="AB14319" s="148"/>
    </row>
    <row r="14320" spans="4:28" x14ac:dyDescent="0.2">
      <c r="D14320" s="144"/>
      <c r="G14320" s="147"/>
      <c r="X14320" s="146"/>
      <c r="Y14320" s="146"/>
      <c r="Z14320" s="199"/>
      <c r="AA14320" s="146"/>
      <c r="AB14320" s="148"/>
    </row>
    <row r="14321" spans="4:28" x14ac:dyDescent="0.2">
      <c r="D14321" s="144"/>
      <c r="G14321" s="147"/>
      <c r="X14321" s="146"/>
      <c r="Y14321" s="146"/>
      <c r="Z14321" s="199"/>
      <c r="AA14321" s="146"/>
      <c r="AB14321" s="148"/>
    </row>
    <row r="14322" spans="4:28" x14ac:dyDescent="0.2">
      <c r="D14322" s="144"/>
      <c r="G14322" s="147"/>
      <c r="X14322" s="146"/>
      <c r="Y14322" s="146"/>
      <c r="Z14322" s="199"/>
      <c r="AA14322" s="146"/>
      <c r="AB14322" s="148"/>
    </row>
    <row r="14323" spans="4:28" x14ac:dyDescent="0.2">
      <c r="D14323" s="144"/>
      <c r="G14323" s="147"/>
      <c r="X14323" s="146"/>
      <c r="Y14323" s="146"/>
      <c r="Z14323" s="199"/>
      <c r="AA14323" s="146"/>
      <c r="AB14323" s="148"/>
    </row>
    <row r="14324" spans="4:28" x14ac:dyDescent="0.2">
      <c r="D14324" s="144"/>
      <c r="G14324" s="147"/>
      <c r="X14324" s="146"/>
      <c r="Y14324" s="146"/>
      <c r="Z14324" s="199"/>
      <c r="AA14324" s="146"/>
      <c r="AB14324" s="148"/>
    </row>
    <row r="14325" spans="4:28" x14ac:dyDescent="0.2">
      <c r="D14325" s="144"/>
      <c r="G14325" s="147"/>
      <c r="X14325" s="146"/>
      <c r="Y14325" s="146"/>
      <c r="Z14325" s="199"/>
      <c r="AA14325" s="146"/>
      <c r="AB14325" s="148"/>
    </row>
    <row r="14326" spans="4:28" x14ac:dyDescent="0.2">
      <c r="D14326" s="144"/>
      <c r="G14326" s="147"/>
      <c r="X14326" s="146"/>
      <c r="Y14326" s="146"/>
      <c r="Z14326" s="199"/>
      <c r="AA14326" s="146"/>
      <c r="AB14326" s="148"/>
    </row>
    <row r="14327" spans="4:28" x14ac:dyDescent="0.2">
      <c r="D14327" s="144"/>
      <c r="G14327" s="147"/>
      <c r="X14327" s="146"/>
      <c r="Y14327" s="146"/>
      <c r="Z14327" s="199"/>
      <c r="AA14327" s="146"/>
      <c r="AB14327" s="148"/>
    </row>
    <row r="14328" spans="4:28" x14ac:dyDescent="0.2">
      <c r="D14328" s="144"/>
      <c r="G14328" s="147"/>
      <c r="X14328" s="146"/>
      <c r="Y14328" s="146"/>
      <c r="Z14328" s="199"/>
      <c r="AA14328" s="146"/>
      <c r="AB14328" s="148"/>
    </row>
    <row r="14329" spans="4:28" x14ac:dyDescent="0.2">
      <c r="D14329" s="144"/>
      <c r="G14329" s="147"/>
      <c r="X14329" s="146"/>
      <c r="Y14329" s="146"/>
      <c r="Z14329" s="199"/>
      <c r="AA14329" s="146"/>
      <c r="AB14329" s="148"/>
    </row>
    <row r="14330" spans="4:28" x14ac:dyDescent="0.2">
      <c r="D14330" s="144"/>
      <c r="G14330" s="147"/>
      <c r="X14330" s="146"/>
      <c r="Y14330" s="146"/>
      <c r="Z14330" s="199"/>
      <c r="AA14330" s="146"/>
      <c r="AB14330" s="148"/>
    </row>
    <row r="14331" spans="4:28" x14ac:dyDescent="0.2">
      <c r="D14331" s="144"/>
      <c r="G14331" s="147"/>
      <c r="X14331" s="146"/>
      <c r="Y14331" s="146"/>
      <c r="Z14331" s="199"/>
      <c r="AA14331" s="146"/>
      <c r="AB14331" s="148"/>
    </row>
    <row r="14332" spans="4:28" x14ac:dyDescent="0.2">
      <c r="D14332" s="144"/>
      <c r="G14332" s="147"/>
      <c r="X14332" s="146"/>
      <c r="Y14332" s="146"/>
      <c r="Z14332" s="199"/>
      <c r="AA14332" s="146"/>
      <c r="AB14332" s="148"/>
    </row>
    <row r="14333" spans="4:28" x14ac:dyDescent="0.2">
      <c r="D14333" s="144"/>
      <c r="G14333" s="147"/>
      <c r="X14333" s="146"/>
      <c r="Y14333" s="146"/>
      <c r="Z14333" s="199"/>
      <c r="AA14333" s="146"/>
      <c r="AB14333" s="148"/>
    </row>
    <row r="14334" spans="4:28" x14ac:dyDescent="0.2">
      <c r="D14334" s="144"/>
      <c r="G14334" s="147"/>
      <c r="X14334" s="146"/>
      <c r="Y14334" s="146"/>
      <c r="Z14334" s="199"/>
      <c r="AA14334" s="146"/>
      <c r="AB14334" s="148"/>
    </row>
    <row r="14335" spans="4:28" x14ac:dyDescent="0.2">
      <c r="D14335" s="144"/>
      <c r="G14335" s="147"/>
      <c r="X14335" s="146"/>
      <c r="Y14335" s="146"/>
      <c r="Z14335" s="199"/>
      <c r="AA14335" s="146"/>
      <c r="AB14335" s="148"/>
    </row>
    <row r="14336" spans="4:28" x14ac:dyDescent="0.2">
      <c r="D14336" s="144"/>
      <c r="G14336" s="147"/>
      <c r="X14336" s="146"/>
      <c r="Y14336" s="146"/>
      <c r="Z14336" s="199"/>
      <c r="AA14336" s="146"/>
      <c r="AB14336" s="148"/>
    </row>
    <row r="14337" spans="4:28" x14ac:dyDescent="0.2">
      <c r="D14337" s="144"/>
      <c r="G14337" s="147"/>
      <c r="X14337" s="146"/>
      <c r="Y14337" s="146"/>
      <c r="Z14337" s="199"/>
      <c r="AA14337" s="146"/>
      <c r="AB14337" s="148"/>
    </row>
    <row r="14338" spans="4:28" x14ac:dyDescent="0.2">
      <c r="D14338" s="144"/>
      <c r="G14338" s="147"/>
      <c r="X14338" s="146"/>
      <c r="Y14338" s="146"/>
      <c r="Z14338" s="199"/>
      <c r="AA14338" s="146"/>
      <c r="AB14338" s="148"/>
    </row>
    <row r="14339" spans="4:28" x14ac:dyDescent="0.2">
      <c r="D14339" s="144"/>
      <c r="G14339" s="147"/>
      <c r="X14339" s="146"/>
      <c r="Y14339" s="146"/>
      <c r="Z14339" s="199"/>
      <c r="AA14339" s="146"/>
      <c r="AB14339" s="148"/>
    </row>
    <row r="14340" spans="4:28" x14ac:dyDescent="0.2">
      <c r="D14340" s="144"/>
      <c r="G14340" s="147"/>
      <c r="X14340" s="146"/>
      <c r="Y14340" s="146"/>
      <c r="Z14340" s="199"/>
      <c r="AA14340" s="146"/>
      <c r="AB14340" s="148"/>
    </row>
    <row r="14341" spans="4:28" x14ac:dyDescent="0.2">
      <c r="D14341" s="144"/>
      <c r="G14341" s="147"/>
      <c r="X14341" s="146"/>
      <c r="Y14341" s="146"/>
      <c r="Z14341" s="199"/>
      <c r="AA14341" s="146"/>
      <c r="AB14341" s="148"/>
    </row>
    <row r="14342" spans="4:28" x14ac:dyDescent="0.2">
      <c r="D14342" s="144"/>
      <c r="G14342" s="147"/>
      <c r="X14342" s="146"/>
      <c r="Y14342" s="146"/>
      <c r="Z14342" s="199"/>
      <c r="AA14342" s="146"/>
      <c r="AB14342" s="148"/>
    </row>
    <row r="14343" spans="4:28" x14ac:dyDescent="0.2">
      <c r="D14343" s="144"/>
      <c r="G14343" s="147"/>
      <c r="X14343" s="146"/>
      <c r="Y14343" s="146"/>
      <c r="Z14343" s="199"/>
      <c r="AA14343" s="146"/>
      <c r="AB14343" s="148"/>
    </row>
    <row r="14344" spans="4:28" x14ac:dyDescent="0.2">
      <c r="D14344" s="144"/>
      <c r="G14344" s="147"/>
      <c r="X14344" s="146"/>
      <c r="Y14344" s="146"/>
      <c r="Z14344" s="199"/>
      <c r="AA14344" s="146"/>
      <c r="AB14344" s="148"/>
    </row>
    <row r="14345" spans="4:28" x14ac:dyDescent="0.2">
      <c r="D14345" s="144"/>
      <c r="G14345" s="147"/>
      <c r="X14345" s="146"/>
      <c r="Y14345" s="146"/>
      <c r="Z14345" s="199"/>
      <c r="AA14345" s="146"/>
      <c r="AB14345" s="148"/>
    </row>
    <row r="14346" spans="4:28" x14ac:dyDescent="0.2">
      <c r="D14346" s="144"/>
      <c r="G14346" s="147"/>
      <c r="X14346" s="146"/>
      <c r="Y14346" s="146"/>
      <c r="Z14346" s="199"/>
      <c r="AA14346" s="146"/>
      <c r="AB14346" s="148"/>
    </row>
    <row r="14347" spans="4:28" x14ac:dyDescent="0.2">
      <c r="D14347" s="144"/>
      <c r="G14347" s="147"/>
      <c r="X14347" s="146"/>
      <c r="Y14347" s="146"/>
      <c r="Z14347" s="199"/>
      <c r="AA14347" s="146"/>
      <c r="AB14347" s="148"/>
    </row>
    <row r="14348" spans="4:28" x14ac:dyDescent="0.2">
      <c r="D14348" s="144"/>
      <c r="G14348" s="147"/>
      <c r="X14348" s="146"/>
      <c r="Y14348" s="146"/>
      <c r="Z14348" s="199"/>
      <c r="AA14348" s="146"/>
      <c r="AB14348" s="148"/>
    </row>
    <row r="14349" spans="4:28" x14ac:dyDescent="0.2">
      <c r="D14349" s="144"/>
      <c r="G14349" s="147"/>
      <c r="X14349" s="146"/>
      <c r="Y14349" s="146"/>
      <c r="Z14349" s="199"/>
      <c r="AA14349" s="146"/>
      <c r="AB14349" s="148"/>
    </row>
    <row r="14350" spans="4:28" x14ac:dyDescent="0.2">
      <c r="D14350" s="144"/>
      <c r="G14350" s="147"/>
      <c r="X14350" s="146"/>
      <c r="Y14350" s="146"/>
      <c r="Z14350" s="199"/>
      <c r="AA14350" s="146"/>
      <c r="AB14350" s="148"/>
    </row>
    <row r="14351" spans="4:28" x14ac:dyDescent="0.2">
      <c r="D14351" s="144"/>
      <c r="G14351" s="147"/>
      <c r="X14351" s="146"/>
      <c r="Y14351" s="146"/>
      <c r="Z14351" s="199"/>
      <c r="AA14351" s="146"/>
      <c r="AB14351" s="148"/>
    </row>
    <row r="14352" spans="4:28" x14ac:dyDescent="0.2">
      <c r="D14352" s="144"/>
      <c r="G14352" s="147"/>
      <c r="X14352" s="146"/>
      <c r="Y14352" s="146"/>
      <c r="Z14352" s="199"/>
      <c r="AA14352" s="146"/>
      <c r="AB14352" s="148"/>
    </row>
    <row r="14353" spans="4:28" x14ac:dyDescent="0.2">
      <c r="D14353" s="144"/>
      <c r="G14353" s="147"/>
      <c r="X14353" s="146"/>
      <c r="Y14353" s="146"/>
      <c r="Z14353" s="199"/>
      <c r="AA14353" s="146"/>
      <c r="AB14353" s="148"/>
    </row>
    <row r="14354" spans="4:28" x14ac:dyDescent="0.2">
      <c r="D14354" s="144"/>
      <c r="G14354" s="147"/>
      <c r="X14354" s="146"/>
      <c r="Y14354" s="146"/>
      <c r="Z14354" s="199"/>
      <c r="AA14354" s="146"/>
      <c r="AB14354" s="148"/>
    </row>
    <row r="14355" spans="4:28" x14ac:dyDescent="0.2">
      <c r="D14355" s="144"/>
      <c r="G14355" s="147"/>
      <c r="X14355" s="146"/>
      <c r="Y14355" s="146"/>
      <c r="Z14355" s="199"/>
      <c r="AA14355" s="146"/>
      <c r="AB14355" s="148"/>
    </row>
    <row r="14356" spans="4:28" x14ac:dyDescent="0.2">
      <c r="D14356" s="144"/>
      <c r="G14356" s="147"/>
      <c r="X14356" s="146"/>
      <c r="Y14356" s="146"/>
      <c r="Z14356" s="199"/>
      <c r="AA14356" s="146"/>
      <c r="AB14356" s="148"/>
    </row>
    <row r="14357" spans="4:28" x14ac:dyDescent="0.2">
      <c r="D14357" s="144"/>
      <c r="G14357" s="147"/>
      <c r="X14357" s="146"/>
      <c r="Y14357" s="146"/>
      <c r="Z14357" s="199"/>
      <c r="AA14357" s="146"/>
      <c r="AB14357" s="148"/>
    </row>
    <row r="14358" spans="4:28" x14ac:dyDescent="0.2">
      <c r="D14358" s="144"/>
      <c r="G14358" s="147"/>
      <c r="X14358" s="146"/>
      <c r="Y14358" s="146"/>
      <c r="Z14358" s="199"/>
      <c r="AA14358" s="146"/>
      <c r="AB14358" s="148"/>
    </row>
    <row r="14359" spans="4:28" x14ac:dyDescent="0.2">
      <c r="D14359" s="144"/>
      <c r="G14359" s="147"/>
      <c r="X14359" s="146"/>
      <c r="Y14359" s="146"/>
      <c r="Z14359" s="199"/>
      <c r="AA14359" s="146"/>
      <c r="AB14359" s="148"/>
    </row>
    <row r="14360" spans="4:28" x14ac:dyDescent="0.2">
      <c r="D14360" s="144"/>
      <c r="G14360" s="147"/>
      <c r="X14360" s="146"/>
      <c r="Y14360" s="146"/>
      <c r="Z14360" s="199"/>
      <c r="AA14360" s="146"/>
      <c r="AB14360" s="148"/>
    </row>
    <row r="14361" spans="4:28" x14ac:dyDescent="0.2">
      <c r="D14361" s="144"/>
      <c r="G14361" s="147"/>
      <c r="X14361" s="146"/>
      <c r="Y14361" s="146"/>
      <c r="Z14361" s="199"/>
      <c r="AA14361" s="146"/>
      <c r="AB14361" s="148"/>
    </row>
    <row r="14362" spans="4:28" x14ac:dyDescent="0.2">
      <c r="D14362" s="144"/>
      <c r="G14362" s="147"/>
      <c r="X14362" s="146"/>
      <c r="Y14362" s="146"/>
      <c r="Z14362" s="199"/>
      <c r="AA14362" s="146"/>
      <c r="AB14362" s="148"/>
    </row>
    <row r="14363" spans="4:28" x14ac:dyDescent="0.2">
      <c r="D14363" s="144"/>
      <c r="G14363" s="147"/>
      <c r="X14363" s="146"/>
      <c r="Y14363" s="146"/>
      <c r="Z14363" s="199"/>
      <c r="AA14363" s="146"/>
      <c r="AB14363" s="148"/>
    </row>
    <row r="14364" spans="4:28" x14ac:dyDescent="0.2">
      <c r="D14364" s="144"/>
      <c r="G14364" s="147"/>
      <c r="X14364" s="146"/>
      <c r="Y14364" s="146"/>
      <c r="Z14364" s="199"/>
      <c r="AA14364" s="146"/>
      <c r="AB14364" s="148"/>
    </row>
    <row r="14365" spans="4:28" x14ac:dyDescent="0.2">
      <c r="D14365" s="144"/>
      <c r="G14365" s="147"/>
      <c r="X14365" s="146"/>
      <c r="Y14365" s="146"/>
      <c r="Z14365" s="199"/>
      <c r="AA14365" s="146"/>
      <c r="AB14365" s="148"/>
    </row>
    <row r="14366" spans="4:28" x14ac:dyDescent="0.2">
      <c r="D14366" s="144"/>
      <c r="G14366" s="147"/>
      <c r="X14366" s="146"/>
      <c r="Y14366" s="146"/>
      <c r="Z14366" s="199"/>
      <c r="AA14366" s="146"/>
      <c r="AB14366" s="148"/>
    </row>
    <row r="14367" spans="4:28" x14ac:dyDescent="0.2">
      <c r="D14367" s="144"/>
      <c r="G14367" s="147"/>
      <c r="X14367" s="146"/>
      <c r="Y14367" s="146"/>
      <c r="Z14367" s="199"/>
      <c r="AA14367" s="146"/>
      <c r="AB14367" s="148"/>
    </row>
    <row r="14368" spans="4:28" x14ac:dyDescent="0.2">
      <c r="D14368" s="144"/>
      <c r="G14368" s="147"/>
      <c r="X14368" s="146"/>
      <c r="Y14368" s="146"/>
      <c r="Z14368" s="199"/>
      <c r="AA14368" s="146"/>
      <c r="AB14368" s="148"/>
    </row>
    <row r="14369" spans="4:28" x14ac:dyDescent="0.2">
      <c r="D14369" s="144"/>
      <c r="G14369" s="147"/>
      <c r="X14369" s="146"/>
      <c r="Y14369" s="146"/>
      <c r="Z14369" s="199"/>
      <c r="AA14369" s="146"/>
      <c r="AB14369" s="148"/>
    </row>
    <row r="14370" spans="4:28" x14ac:dyDescent="0.2">
      <c r="D14370" s="144"/>
      <c r="G14370" s="147"/>
      <c r="X14370" s="146"/>
      <c r="Y14370" s="146"/>
      <c r="Z14370" s="199"/>
      <c r="AA14370" s="146"/>
      <c r="AB14370" s="148"/>
    </row>
    <row r="14371" spans="4:28" x14ac:dyDescent="0.2">
      <c r="D14371" s="144"/>
      <c r="G14371" s="147"/>
      <c r="X14371" s="146"/>
      <c r="Y14371" s="146"/>
      <c r="Z14371" s="199"/>
      <c r="AA14371" s="146"/>
      <c r="AB14371" s="148"/>
    </row>
    <row r="14372" spans="4:28" x14ac:dyDescent="0.2">
      <c r="D14372" s="144"/>
      <c r="G14372" s="147"/>
      <c r="X14372" s="146"/>
      <c r="Y14372" s="146"/>
      <c r="Z14372" s="199"/>
      <c r="AA14372" s="146"/>
      <c r="AB14372" s="148"/>
    </row>
    <row r="14373" spans="4:28" x14ac:dyDescent="0.2">
      <c r="D14373" s="144"/>
      <c r="G14373" s="147"/>
      <c r="X14373" s="146"/>
      <c r="Y14373" s="146"/>
      <c r="Z14373" s="199"/>
      <c r="AA14373" s="146"/>
      <c r="AB14373" s="148"/>
    </row>
    <row r="14374" spans="4:28" x14ac:dyDescent="0.2">
      <c r="D14374" s="144"/>
      <c r="G14374" s="147"/>
      <c r="X14374" s="146"/>
      <c r="Y14374" s="146"/>
      <c r="Z14374" s="199"/>
      <c r="AA14374" s="146"/>
      <c r="AB14374" s="148"/>
    </row>
    <row r="14375" spans="4:28" x14ac:dyDescent="0.2">
      <c r="D14375" s="144"/>
      <c r="G14375" s="147"/>
      <c r="X14375" s="146"/>
      <c r="Y14375" s="146"/>
      <c r="Z14375" s="199"/>
      <c r="AA14375" s="146"/>
      <c r="AB14375" s="148"/>
    </row>
    <row r="14376" spans="4:28" x14ac:dyDescent="0.2">
      <c r="D14376" s="144"/>
      <c r="G14376" s="147"/>
      <c r="X14376" s="146"/>
      <c r="Y14376" s="146"/>
      <c r="Z14376" s="199"/>
      <c r="AA14376" s="146"/>
      <c r="AB14376" s="148"/>
    </row>
    <row r="14377" spans="4:28" x14ac:dyDescent="0.2">
      <c r="D14377" s="144"/>
      <c r="G14377" s="147"/>
      <c r="X14377" s="146"/>
      <c r="Y14377" s="146"/>
      <c r="Z14377" s="199"/>
      <c r="AA14377" s="146"/>
      <c r="AB14377" s="148"/>
    </row>
    <row r="14378" spans="4:28" x14ac:dyDescent="0.2">
      <c r="D14378" s="144"/>
      <c r="G14378" s="147"/>
      <c r="X14378" s="146"/>
      <c r="Y14378" s="146"/>
      <c r="Z14378" s="199"/>
      <c r="AA14378" s="146"/>
      <c r="AB14378" s="148"/>
    </row>
    <row r="14379" spans="4:28" x14ac:dyDescent="0.2">
      <c r="D14379" s="144"/>
      <c r="G14379" s="147"/>
      <c r="X14379" s="146"/>
      <c r="Y14379" s="146"/>
      <c r="Z14379" s="199"/>
      <c r="AA14379" s="146"/>
      <c r="AB14379" s="148"/>
    </row>
    <row r="14380" spans="4:28" x14ac:dyDescent="0.2">
      <c r="D14380" s="144"/>
      <c r="G14380" s="147"/>
      <c r="X14380" s="146"/>
      <c r="Y14380" s="146"/>
      <c r="Z14380" s="199"/>
      <c r="AA14380" s="146"/>
      <c r="AB14380" s="148"/>
    </row>
    <row r="14381" spans="4:28" x14ac:dyDescent="0.2">
      <c r="D14381" s="144"/>
      <c r="G14381" s="147"/>
      <c r="X14381" s="146"/>
      <c r="Y14381" s="146"/>
      <c r="Z14381" s="199"/>
      <c r="AA14381" s="146"/>
      <c r="AB14381" s="148"/>
    </row>
    <row r="14382" spans="4:28" x14ac:dyDescent="0.2">
      <c r="D14382" s="144"/>
      <c r="G14382" s="147"/>
      <c r="X14382" s="146"/>
      <c r="Y14382" s="146"/>
      <c r="Z14382" s="199"/>
      <c r="AA14382" s="146"/>
      <c r="AB14382" s="148"/>
    </row>
    <row r="14383" spans="4:28" x14ac:dyDescent="0.2">
      <c r="D14383" s="144"/>
      <c r="G14383" s="147"/>
      <c r="X14383" s="146"/>
      <c r="Y14383" s="146"/>
      <c r="Z14383" s="199"/>
      <c r="AA14383" s="146"/>
      <c r="AB14383" s="148"/>
    </row>
    <row r="14384" spans="4:28" x14ac:dyDescent="0.2">
      <c r="D14384" s="144"/>
      <c r="G14384" s="147"/>
      <c r="X14384" s="146"/>
      <c r="Y14384" s="146"/>
      <c r="Z14384" s="199"/>
      <c r="AA14384" s="146"/>
      <c r="AB14384" s="148"/>
    </row>
    <row r="14385" spans="4:28" x14ac:dyDescent="0.2">
      <c r="D14385" s="144"/>
      <c r="G14385" s="147"/>
      <c r="X14385" s="146"/>
      <c r="Y14385" s="146"/>
      <c r="Z14385" s="199"/>
      <c r="AA14385" s="146"/>
      <c r="AB14385" s="148"/>
    </row>
    <row r="14386" spans="4:28" x14ac:dyDescent="0.2">
      <c r="D14386" s="144"/>
      <c r="G14386" s="147"/>
      <c r="X14386" s="146"/>
      <c r="Y14386" s="146"/>
      <c r="Z14386" s="199"/>
      <c r="AA14386" s="146"/>
      <c r="AB14386" s="148"/>
    </row>
    <row r="14387" spans="4:28" x14ac:dyDescent="0.2">
      <c r="D14387" s="144"/>
      <c r="G14387" s="147"/>
      <c r="X14387" s="146"/>
      <c r="Y14387" s="146"/>
      <c r="Z14387" s="199"/>
      <c r="AA14387" s="146"/>
      <c r="AB14387" s="148"/>
    </row>
    <row r="14388" spans="4:28" x14ac:dyDescent="0.2">
      <c r="D14388" s="144"/>
      <c r="G14388" s="147"/>
      <c r="X14388" s="146"/>
      <c r="Y14388" s="146"/>
      <c r="Z14388" s="199"/>
      <c r="AA14388" s="146"/>
      <c r="AB14388" s="148"/>
    </row>
    <row r="14389" spans="4:28" x14ac:dyDescent="0.2">
      <c r="D14389" s="144"/>
      <c r="G14389" s="147"/>
      <c r="X14389" s="146"/>
      <c r="Y14389" s="146"/>
      <c r="Z14389" s="199"/>
      <c r="AA14389" s="146"/>
      <c r="AB14389" s="148"/>
    </row>
    <row r="14390" spans="4:28" x14ac:dyDescent="0.2">
      <c r="D14390" s="144"/>
      <c r="G14390" s="147"/>
      <c r="X14390" s="146"/>
      <c r="Y14390" s="146"/>
      <c r="Z14390" s="199"/>
      <c r="AA14390" s="146"/>
      <c r="AB14390" s="148"/>
    </row>
    <row r="14391" spans="4:28" x14ac:dyDescent="0.2">
      <c r="D14391" s="144"/>
      <c r="G14391" s="147"/>
      <c r="X14391" s="146"/>
      <c r="Y14391" s="146"/>
      <c r="Z14391" s="199"/>
      <c r="AA14391" s="146"/>
      <c r="AB14391" s="148"/>
    </row>
    <row r="14392" spans="4:28" x14ac:dyDescent="0.2">
      <c r="D14392" s="144"/>
      <c r="G14392" s="147"/>
      <c r="X14392" s="146"/>
      <c r="Y14392" s="146"/>
      <c r="Z14392" s="199"/>
      <c r="AA14392" s="146"/>
      <c r="AB14392" s="148"/>
    </row>
    <row r="14393" spans="4:28" x14ac:dyDescent="0.2">
      <c r="D14393" s="144"/>
      <c r="G14393" s="147"/>
      <c r="X14393" s="146"/>
      <c r="Y14393" s="146"/>
      <c r="Z14393" s="199"/>
      <c r="AA14393" s="146"/>
      <c r="AB14393" s="148"/>
    </row>
    <row r="14394" spans="4:28" x14ac:dyDescent="0.2">
      <c r="D14394" s="144"/>
      <c r="G14394" s="147"/>
      <c r="X14394" s="146"/>
      <c r="Y14394" s="146"/>
      <c r="Z14394" s="199"/>
      <c r="AA14394" s="146"/>
      <c r="AB14394" s="148"/>
    </row>
    <row r="14395" spans="4:28" x14ac:dyDescent="0.2">
      <c r="D14395" s="144"/>
      <c r="G14395" s="147"/>
      <c r="X14395" s="146"/>
      <c r="Y14395" s="146"/>
      <c r="Z14395" s="199"/>
      <c r="AA14395" s="146"/>
      <c r="AB14395" s="148"/>
    </row>
    <row r="14396" spans="4:28" x14ac:dyDescent="0.2">
      <c r="D14396" s="144"/>
      <c r="G14396" s="147"/>
      <c r="X14396" s="146"/>
      <c r="Y14396" s="146"/>
      <c r="Z14396" s="199"/>
      <c r="AA14396" s="146"/>
      <c r="AB14396" s="148"/>
    </row>
    <row r="14397" spans="4:28" x14ac:dyDescent="0.2">
      <c r="D14397" s="144"/>
      <c r="G14397" s="147"/>
      <c r="X14397" s="146"/>
      <c r="Y14397" s="146"/>
      <c r="Z14397" s="199"/>
      <c r="AA14397" s="146"/>
      <c r="AB14397" s="148"/>
    </row>
    <row r="14398" spans="4:28" x14ac:dyDescent="0.2">
      <c r="D14398" s="144"/>
      <c r="G14398" s="147"/>
      <c r="X14398" s="146"/>
      <c r="Y14398" s="146"/>
      <c r="Z14398" s="199"/>
      <c r="AA14398" s="146"/>
      <c r="AB14398" s="148"/>
    </row>
    <row r="14399" spans="4:28" x14ac:dyDescent="0.2">
      <c r="D14399" s="144"/>
      <c r="G14399" s="147"/>
      <c r="X14399" s="146"/>
      <c r="Y14399" s="146"/>
      <c r="Z14399" s="199"/>
      <c r="AA14399" s="146"/>
      <c r="AB14399" s="148"/>
    </row>
    <row r="14400" spans="4:28" x14ac:dyDescent="0.2">
      <c r="D14400" s="144"/>
      <c r="G14400" s="147"/>
      <c r="X14400" s="146"/>
      <c r="Y14400" s="146"/>
      <c r="Z14400" s="199"/>
      <c r="AA14400" s="146"/>
      <c r="AB14400" s="148"/>
    </row>
    <row r="14401" spans="4:28" x14ac:dyDescent="0.2">
      <c r="D14401" s="144"/>
      <c r="G14401" s="147"/>
      <c r="X14401" s="146"/>
      <c r="Y14401" s="146"/>
      <c r="Z14401" s="199"/>
      <c r="AA14401" s="146"/>
      <c r="AB14401" s="148"/>
    </row>
    <row r="14402" spans="4:28" x14ac:dyDescent="0.2">
      <c r="D14402" s="144"/>
      <c r="G14402" s="147"/>
      <c r="X14402" s="146"/>
      <c r="Y14402" s="146"/>
      <c r="Z14402" s="199"/>
      <c r="AA14402" s="146"/>
      <c r="AB14402" s="148"/>
    </row>
    <row r="14403" spans="4:28" x14ac:dyDescent="0.2">
      <c r="D14403" s="144"/>
      <c r="G14403" s="147"/>
      <c r="X14403" s="146"/>
      <c r="Y14403" s="146"/>
      <c r="Z14403" s="199"/>
      <c r="AA14403" s="146"/>
      <c r="AB14403" s="148"/>
    </row>
    <row r="14404" spans="4:28" x14ac:dyDescent="0.2">
      <c r="D14404" s="144"/>
      <c r="G14404" s="147"/>
      <c r="X14404" s="146"/>
      <c r="Y14404" s="146"/>
      <c r="Z14404" s="199"/>
      <c r="AA14404" s="146"/>
      <c r="AB14404" s="148"/>
    </row>
    <row r="14405" spans="4:28" x14ac:dyDescent="0.2">
      <c r="D14405" s="144"/>
      <c r="G14405" s="147"/>
      <c r="X14405" s="146"/>
      <c r="Y14405" s="146"/>
      <c r="Z14405" s="199"/>
      <c r="AA14405" s="146"/>
      <c r="AB14405" s="148"/>
    </row>
    <row r="14406" spans="4:28" x14ac:dyDescent="0.2">
      <c r="D14406" s="144"/>
      <c r="G14406" s="147"/>
      <c r="X14406" s="146"/>
      <c r="Y14406" s="146"/>
      <c r="Z14406" s="199"/>
      <c r="AA14406" s="146"/>
      <c r="AB14406" s="148"/>
    </row>
    <row r="14407" spans="4:28" x14ac:dyDescent="0.2">
      <c r="D14407" s="144"/>
      <c r="G14407" s="147"/>
      <c r="X14407" s="146"/>
      <c r="Y14407" s="146"/>
      <c r="Z14407" s="199"/>
      <c r="AA14407" s="146"/>
      <c r="AB14407" s="148"/>
    </row>
    <row r="14408" spans="4:28" x14ac:dyDescent="0.2">
      <c r="D14408" s="144"/>
      <c r="G14408" s="147"/>
      <c r="X14408" s="146"/>
      <c r="Y14408" s="146"/>
      <c r="Z14408" s="199"/>
      <c r="AA14408" s="146"/>
      <c r="AB14408" s="148"/>
    </row>
    <row r="14409" spans="4:28" x14ac:dyDescent="0.2">
      <c r="D14409" s="144"/>
      <c r="G14409" s="147"/>
      <c r="X14409" s="146"/>
      <c r="Y14409" s="146"/>
      <c r="Z14409" s="199"/>
      <c r="AA14409" s="146"/>
      <c r="AB14409" s="148"/>
    </row>
    <row r="14410" spans="4:28" x14ac:dyDescent="0.2">
      <c r="D14410" s="144"/>
      <c r="G14410" s="147"/>
      <c r="X14410" s="146"/>
      <c r="Y14410" s="146"/>
      <c r="Z14410" s="199"/>
      <c r="AA14410" s="146"/>
      <c r="AB14410" s="148"/>
    </row>
    <row r="14411" spans="4:28" x14ac:dyDescent="0.2">
      <c r="D14411" s="144"/>
      <c r="G14411" s="147"/>
      <c r="X14411" s="146"/>
      <c r="Y14411" s="146"/>
      <c r="Z14411" s="199"/>
      <c r="AA14411" s="146"/>
      <c r="AB14411" s="148"/>
    </row>
    <row r="14412" spans="4:28" x14ac:dyDescent="0.2">
      <c r="D14412" s="144"/>
      <c r="G14412" s="147"/>
      <c r="X14412" s="146"/>
      <c r="Y14412" s="146"/>
      <c r="Z14412" s="199"/>
      <c r="AA14412" s="146"/>
      <c r="AB14412" s="148"/>
    </row>
    <row r="14413" spans="4:28" x14ac:dyDescent="0.2">
      <c r="D14413" s="144"/>
      <c r="G14413" s="147"/>
      <c r="X14413" s="146"/>
      <c r="Y14413" s="146"/>
      <c r="Z14413" s="199"/>
      <c r="AA14413" s="146"/>
      <c r="AB14413" s="148"/>
    </row>
    <row r="14414" spans="4:28" x14ac:dyDescent="0.2">
      <c r="D14414" s="144"/>
      <c r="G14414" s="147"/>
      <c r="X14414" s="146"/>
      <c r="Y14414" s="146"/>
      <c r="Z14414" s="199"/>
      <c r="AA14414" s="146"/>
      <c r="AB14414" s="148"/>
    </row>
    <row r="14415" spans="4:28" x14ac:dyDescent="0.2">
      <c r="D14415" s="144"/>
      <c r="G14415" s="147"/>
      <c r="X14415" s="146"/>
      <c r="Y14415" s="146"/>
      <c r="Z14415" s="199"/>
      <c r="AA14415" s="146"/>
      <c r="AB14415" s="148"/>
    </row>
    <row r="14416" spans="4:28" x14ac:dyDescent="0.2">
      <c r="D14416" s="144"/>
      <c r="G14416" s="147"/>
      <c r="X14416" s="146"/>
      <c r="Y14416" s="146"/>
      <c r="Z14416" s="199"/>
      <c r="AA14416" s="146"/>
      <c r="AB14416" s="148"/>
    </row>
    <row r="14417" spans="4:28" x14ac:dyDescent="0.2">
      <c r="D14417" s="144"/>
      <c r="G14417" s="147"/>
      <c r="X14417" s="146"/>
      <c r="Y14417" s="146"/>
      <c r="Z14417" s="199"/>
      <c r="AA14417" s="146"/>
      <c r="AB14417" s="148"/>
    </row>
    <row r="14418" spans="4:28" x14ac:dyDescent="0.2">
      <c r="D14418" s="144"/>
      <c r="G14418" s="147"/>
      <c r="X14418" s="146"/>
      <c r="Y14418" s="146"/>
      <c r="Z14418" s="199"/>
      <c r="AA14418" s="146"/>
      <c r="AB14418" s="148"/>
    </row>
    <row r="14419" spans="4:28" x14ac:dyDescent="0.2">
      <c r="D14419" s="144"/>
      <c r="G14419" s="147"/>
      <c r="X14419" s="146"/>
      <c r="Y14419" s="146"/>
      <c r="Z14419" s="199"/>
      <c r="AA14419" s="146"/>
      <c r="AB14419" s="148"/>
    </row>
    <row r="14420" spans="4:28" x14ac:dyDescent="0.2">
      <c r="D14420" s="144"/>
      <c r="G14420" s="147"/>
      <c r="X14420" s="146"/>
      <c r="Y14420" s="146"/>
      <c r="Z14420" s="199"/>
      <c r="AA14420" s="146"/>
      <c r="AB14420" s="148"/>
    </row>
    <row r="14421" spans="4:28" x14ac:dyDescent="0.2">
      <c r="D14421" s="144"/>
      <c r="G14421" s="147"/>
      <c r="X14421" s="146"/>
      <c r="Y14421" s="146"/>
      <c r="Z14421" s="199"/>
      <c r="AA14421" s="146"/>
      <c r="AB14421" s="148"/>
    </row>
    <row r="14422" spans="4:28" x14ac:dyDescent="0.2">
      <c r="D14422" s="144"/>
      <c r="G14422" s="147"/>
      <c r="X14422" s="146"/>
      <c r="Y14422" s="146"/>
      <c r="Z14422" s="199"/>
      <c r="AA14422" s="146"/>
      <c r="AB14422" s="148"/>
    </row>
    <row r="14423" spans="4:28" x14ac:dyDescent="0.2">
      <c r="D14423" s="144"/>
      <c r="G14423" s="147"/>
      <c r="X14423" s="146"/>
      <c r="Y14423" s="146"/>
      <c r="Z14423" s="199"/>
      <c r="AA14423" s="146"/>
      <c r="AB14423" s="148"/>
    </row>
    <row r="14424" spans="4:28" x14ac:dyDescent="0.2">
      <c r="D14424" s="144"/>
      <c r="G14424" s="147"/>
      <c r="X14424" s="146"/>
      <c r="Y14424" s="146"/>
      <c r="Z14424" s="199"/>
      <c r="AA14424" s="146"/>
      <c r="AB14424" s="148"/>
    </row>
    <row r="14425" spans="4:28" x14ac:dyDescent="0.2">
      <c r="D14425" s="144"/>
      <c r="G14425" s="147"/>
      <c r="X14425" s="146"/>
      <c r="Y14425" s="146"/>
      <c r="Z14425" s="199"/>
      <c r="AA14425" s="146"/>
      <c r="AB14425" s="148"/>
    </row>
    <row r="14426" spans="4:28" x14ac:dyDescent="0.2">
      <c r="D14426" s="144"/>
      <c r="G14426" s="147"/>
      <c r="X14426" s="146"/>
      <c r="Y14426" s="146"/>
      <c r="Z14426" s="199"/>
      <c r="AA14426" s="146"/>
      <c r="AB14426" s="148"/>
    </row>
    <row r="14427" spans="4:28" x14ac:dyDescent="0.2">
      <c r="D14427" s="144"/>
      <c r="G14427" s="147"/>
      <c r="X14427" s="146"/>
      <c r="Y14427" s="146"/>
      <c r="Z14427" s="199"/>
      <c r="AA14427" s="146"/>
      <c r="AB14427" s="148"/>
    </row>
    <row r="14428" spans="4:28" x14ac:dyDescent="0.2">
      <c r="D14428" s="144"/>
      <c r="G14428" s="147"/>
      <c r="X14428" s="146"/>
      <c r="Y14428" s="146"/>
      <c r="Z14428" s="199"/>
      <c r="AA14428" s="146"/>
      <c r="AB14428" s="148"/>
    </row>
    <row r="14429" spans="4:28" x14ac:dyDescent="0.2">
      <c r="D14429" s="144"/>
      <c r="G14429" s="147"/>
      <c r="X14429" s="146"/>
      <c r="Y14429" s="146"/>
      <c r="Z14429" s="199"/>
      <c r="AA14429" s="146"/>
      <c r="AB14429" s="148"/>
    </row>
    <row r="14430" spans="4:28" x14ac:dyDescent="0.2">
      <c r="D14430" s="144"/>
      <c r="G14430" s="147"/>
      <c r="X14430" s="146"/>
      <c r="Y14430" s="146"/>
      <c r="Z14430" s="199"/>
      <c r="AA14430" s="146"/>
      <c r="AB14430" s="148"/>
    </row>
    <row r="14431" spans="4:28" x14ac:dyDescent="0.2">
      <c r="D14431" s="144"/>
      <c r="G14431" s="147"/>
      <c r="X14431" s="146"/>
      <c r="Y14431" s="146"/>
      <c r="Z14431" s="199"/>
      <c r="AA14431" s="146"/>
      <c r="AB14431" s="148"/>
    </row>
    <row r="14432" spans="4:28" x14ac:dyDescent="0.2">
      <c r="D14432" s="144"/>
      <c r="G14432" s="147"/>
      <c r="X14432" s="146"/>
      <c r="Y14432" s="146"/>
      <c r="Z14432" s="199"/>
      <c r="AA14432" s="146"/>
      <c r="AB14432" s="148"/>
    </row>
    <row r="14433" spans="4:28" x14ac:dyDescent="0.2">
      <c r="D14433" s="144"/>
      <c r="G14433" s="147"/>
      <c r="X14433" s="146"/>
      <c r="Y14433" s="146"/>
      <c r="Z14433" s="199"/>
      <c r="AA14433" s="146"/>
      <c r="AB14433" s="148"/>
    </row>
    <row r="14434" spans="4:28" x14ac:dyDescent="0.2">
      <c r="D14434" s="144"/>
      <c r="G14434" s="147"/>
      <c r="X14434" s="146"/>
      <c r="Y14434" s="146"/>
      <c r="Z14434" s="199"/>
      <c r="AA14434" s="146"/>
      <c r="AB14434" s="148"/>
    </row>
    <row r="14435" spans="4:28" x14ac:dyDescent="0.2">
      <c r="D14435" s="144"/>
      <c r="G14435" s="147"/>
      <c r="X14435" s="146"/>
      <c r="Y14435" s="146"/>
      <c r="Z14435" s="199"/>
      <c r="AA14435" s="146"/>
      <c r="AB14435" s="148"/>
    </row>
    <row r="14436" spans="4:28" x14ac:dyDescent="0.2">
      <c r="D14436" s="144"/>
      <c r="G14436" s="147"/>
      <c r="X14436" s="146"/>
      <c r="Y14436" s="146"/>
      <c r="Z14436" s="199"/>
      <c r="AA14436" s="146"/>
      <c r="AB14436" s="148"/>
    </row>
    <row r="14437" spans="4:28" x14ac:dyDescent="0.2">
      <c r="D14437" s="144"/>
      <c r="G14437" s="147"/>
      <c r="X14437" s="146"/>
      <c r="Y14437" s="146"/>
      <c r="Z14437" s="199"/>
      <c r="AA14437" s="146"/>
      <c r="AB14437" s="148"/>
    </row>
    <row r="14438" spans="4:28" x14ac:dyDescent="0.2">
      <c r="D14438" s="144"/>
      <c r="G14438" s="147"/>
      <c r="X14438" s="146"/>
      <c r="Y14438" s="146"/>
      <c r="Z14438" s="199"/>
      <c r="AA14438" s="146"/>
      <c r="AB14438" s="148"/>
    </row>
    <row r="14439" spans="4:28" x14ac:dyDescent="0.2">
      <c r="D14439" s="144"/>
      <c r="G14439" s="147"/>
      <c r="X14439" s="146"/>
      <c r="Y14439" s="146"/>
      <c r="Z14439" s="199"/>
      <c r="AA14439" s="146"/>
      <c r="AB14439" s="148"/>
    </row>
    <row r="14440" spans="4:28" x14ac:dyDescent="0.2">
      <c r="D14440" s="144"/>
      <c r="G14440" s="147"/>
      <c r="X14440" s="146"/>
      <c r="Y14440" s="146"/>
      <c r="Z14440" s="199"/>
      <c r="AA14440" s="146"/>
      <c r="AB14440" s="148"/>
    </row>
    <row r="14441" spans="4:28" x14ac:dyDescent="0.2">
      <c r="D14441" s="144"/>
      <c r="G14441" s="147"/>
      <c r="X14441" s="146"/>
      <c r="Y14441" s="146"/>
      <c r="Z14441" s="199"/>
      <c r="AA14441" s="146"/>
      <c r="AB14441" s="148"/>
    </row>
    <row r="14442" spans="4:28" x14ac:dyDescent="0.2">
      <c r="D14442" s="144"/>
      <c r="G14442" s="147"/>
      <c r="X14442" s="146"/>
      <c r="Y14442" s="146"/>
      <c r="Z14442" s="199"/>
      <c r="AA14442" s="146"/>
      <c r="AB14442" s="148"/>
    </row>
    <row r="14443" spans="4:28" x14ac:dyDescent="0.2">
      <c r="D14443" s="144"/>
      <c r="G14443" s="147"/>
      <c r="X14443" s="146"/>
      <c r="Y14443" s="146"/>
      <c r="Z14443" s="199"/>
      <c r="AA14443" s="146"/>
      <c r="AB14443" s="148"/>
    </row>
    <row r="14444" spans="4:28" x14ac:dyDescent="0.2">
      <c r="D14444" s="144"/>
      <c r="G14444" s="147"/>
      <c r="X14444" s="146"/>
      <c r="Y14444" s="146"/>
      <c r="Z14444" s="199"/>
      <c r="AA14444" s="146"/>
      <c r="AB14444" s="148"/>
    </row>
    <row r="14445" spans="4:28" x14ac:dyDescent="0.2">
      <c r="D14445" s="144"/>
      <c r="G14445" s="147"/>
      <c r="X14445" s="146"/>
      <c r="Y14445" s="146"/>
      <c r="Z14445" s="199"/>
      <c r="AA14445" s="146"/>
      <c r="AB14445" s="148"/>
    </row>
    <row r="14446" spans="4:28" x14ac:dyDescent="0.2">
      <c r="D14446" s="144"/>
      <c r="G14446" s="147"/>
      <c r="X14446" s="146"/>
      <c r="Y14446" s="146"/>
      <c r="Z14446" s="199"/>
      <c r="AA14446" s="146"/>
      <c r="AB14446" s="148"/>
    </row>
    <row r="14447" spans="4:28" x14ac:dyDescent="0.2">
      <c r="D14447" s="144"/>
      <c r="G14447" s="147"/>
      <c r="X14447" s="146"/>
      <c r="Y14447" s="146"/>
      <c r="Z14447" s="199"/>
      <c r="AA14447" s="146"/>
      <c r="AB14447" s="148"/>
    </row>
    <row r="14448" spans="4:28" x14ac:dyDescent="0.2">
      <c r="D14448" s="144"/>
      <c r="G14448" s="147"/>
      <c r="X14448" s="146"/>
      <c r="Y14448" s="146"/>
      <c r="Z14448" s="199"/>
      <c r="AA14448" s="146"/>
      <c r="AB14448" s="148"/>
    </row>
    <row r="14449" spans="4:28" x14ac:dyDescent="0.2">
      <c r="D14449" s="144"/>
      <c r="G14449" s="147"/>
      <c r="X14449" s="146"/>
      <c r="Y14449" s="146"/>
      <c r="Z14449" s="199"/>
      <c r="AA14449" s="146"/>
      <c r="AB14449" s="148"/>
    </row>
    <row r="14450" spans="4:28" x14ac:dyDescent="0.2">
      <c r="D14450" s="144"/>
      <c r="G14450" s="147"/>
      <c r="X14450" s="146"/>
      <c r="Y14450" s="146"/>
      <c r="Z14450" s="199"/>
      <c r="AA14450" s="146"/>
      <c r="AB14450" s="148"/>
    </row>
    <row r="14451" spans="4:28" x14ac:dyDescent="0.2">
      <c r="D14451" s="144"/>
      <c r="G14451" s="147"/>
      <c r="X14451" s="146"/>
      <c r="Y14451" s="146"/>
      <c r="Z14451" s="199"/>
      <c r="AA14451" s="146"/>
      <c r="AB14451" s="148"/>
    </row>
    <row r="14452" spans="4:28" x14ac:dyDescent="0.2">
      <c r="D14452" s="144"/>
      <c r="G14452" s="147"/>
      <c r="X14452" s="146"/>
      <c r="Y14452" s="146"/>
      <c r="Z14452" s="199"/>
      <c r="AA14452" s="146"/>
      <c r="AB14452" s="148"/>
    </row>
    <row r="14453" spans="4:28" x14ac:dyDescent="0.2">
      <c r="D14453" s="144"/>
      <c r="G14453" s="147"/>
      <c r="X14453" s="146"/>
      <c r="Y14453" s="146"/>
      <c r="Z14453" s="199"/>
      <c r="AA14453" s="146"/>
      <c r="AB14453" s="148"/>
    </row>
    <row r="14454" spans="4:28" x14ac:dyDescent="0.2">
      <c r="D14454" s="144"/>
      <c r="G14454" s="147"/>
      <c r="X14454" s="146"/>
      <c r="Y14454" s="146"/>
      <c r="Z14454" s="199"/>
      <c r="AA14454" s="146"/>
      <c r="AB14454" s="148"/>
    </row>
    <row r="14455" spans="4:28" x14ac:dyDescent="0.2">
      <c r="D14455" s="144"/>
      <c r="G14455" s="147"/>
      <c r="X14455" s="146"/>
      <c r="Y14455" s="146"/>
      <c r="Z14455" s="199"/>
      <c r="AA14455" s="146"/>
      <c r="AB14455" s="148"/>
    </row>
    <row r="14456" spans="4:28" x14ac:dyDescent="0.2">
      <c r="D14456" s="144"/>
      <c r="G14456" s="147"/>
      <c r="X14456" s="146"/>
      <c r="Y14456" s="146"/>
      <c r="Z14456" s="199"/>
      <c r="AA14456" s="146"/>
      <c r="AB14456" s="148"/>
    </row>
    <row r="14457" spans="4:28" x14ac:dyDescent="0.2">
      <c r="D14457" s="144"/>
      <c r="G14457" s="147"/>
      <c r="X14457" s="146"/>
      <c r="Y14457" s="146"/>
      <c r="Z14457" s="199"/>
      <c r="AA14457" s="146"/>
      <c r="AB14457" s="148"/>
    </row>
    <row r="14458" spans="4:28" x14ac:dyDescent="0.2">
      <c r="D14458" s="144"/>
      <c r="G14458" s="147"/>
      <c r="X14458" s="146"/>
      <c r="Y14458" s="146"/>
      <c r="Z14458" s="199"/>
      <c r="AA14458" s="146"/>
      <c r="AB14458" s="148"/>
    </row>
    <row r="14459" spans="4:28" x14ac:dyDescent="0.2">
      <c r="D14459" s="144"/>
      <c r="G14459" s="147"/>
      <c r="X14459" s="146"/>
      <c r="Y14459" s="146"/>
      <c r="Z14459" s="199"/>
      <c r="AA14459" s="146"/>
      <c r="AB14459" s="148"/>
    </row>
    <row r="14460" spans="4:28" x14ac:dyDescent="0.2">
      <c r="D14460" s="144"/>
      <c r="G14460" s="147"/>
      <c r="X14460" s="146"/>
      <c r="Y14460" s="146"/>
      <c r="Z14460" s="199"/>
      <c r="AA14460" s="146"/>
      <c r="AB14460" s="148"/>
    </row>
    <row r="14461" spans="4:28" x14ac:dyDescent="0.2">
      <c r="D14461" s="144"/>
      <c r="G14461" s="147"/>
      <c r="X14461" s="146"/>
      <c r="Y14461" s="146"/>
      <c r="Z14461" s="199"/>
      <c r="AA14461" s="146"/>
      <c r="AB14461" s="148"/>
    </row>
    <row r="14462" spans="4:28" x14ac:dyDescent="0.2">
      <c r="D14462" s="144"/>
      <c r="G14462" s="147"/>
      <c r="X14462" s="146"/>
      <c r="Y14462" s="146"/>
      <c r="Z14462" s="199"/>
      <c r="AA14462" s="146"/>
      <c r="AB14462" s="148"/>
    </row>
    <row r="14463" spans="4:28" x14ac:dyDescent="0.2">
      <c r="D14463" s="144"/>
      <c r="G14463" s="147"/>
      <c r="X14463" s="146"/>
      <c r="Y14463" s="146"/>
      <c r="Z14463" s="199"/>
      <c r="AA14463" s="146"/>
      <c r="AB14463" s="148"/>
    </row>
    <row r="14464" spans="4:28" x14ac:dyDescent="0.2">
      <c r="D14464" s="144"/>
      <c r="G14464" s="147"/>
      <c r="X14464" s="146"/>
      <c r="Y14464" s="146"/>
      <c r="Z14464" s="199"/>
      <c r="AA14464" s="146"/>
      <c r="AB14464" s="148"/>
    </row>
    <row r="14465" spans="4:28" x14ac:dyDescent="0.2">
      <c r="D14465" s="144"/>
      <c r="G14465" s="147"/>
      <c r="X14465" s="146"/>
      <c r="Y14465" s="146"/>
      <c r="Z14465" s="199"/>
      <c r="AA14465" s="146"/>
      <c r="AB14465" s="148"/>
    </row>
    <row r="14466" spans="4:28" x14ac:dyDescent="0.2">
      <c r="D14466" s="144"/>
      <c r="G14466" s="147"/>
      <c r="X14466" s="146"/>
      <c r="Y14466" s="146"/>
      <c r="Z14466" s="199"/>
      <c r="AA14466" s="146"/>
      <c r="AB14466" s="148"/>
    </row>
    <row r="14467" spans="4:28" x14ac:dyDescent="0.2">
      <c r="D14467" s="144"/>
      <c r="G14467" s="147"/>
      <c r="X14467" s="146"/>
      <c r="Y14467" s="146"/>
      <c r="Z14467" s="199"/>
      <c r="AA14467" s="146"/>
      <c r="AB14467" s="148"/>
    </row>
    <row r="14468" spans="4:28" x14ac:dyDescent="0.2">
      <c r="D14468" s="144"/>
      <c r="G14468" s="147"/>
      <c r="X14468" s="146"/>
      <c r="Y14468" s="146"/>
      <c r="Z14468" s="199"/>
      <c r="AA14468" s="146"/>
      <c r="AB14468" s="148"/>
    </row>
    <row r="14469" spans="4:28" x14ac:dyDescent="0.2">
      <c r="D14469" s="144"/>
      <c r="G14469" s="147"/>
      <c r="X14469" s="146"/>
      <c r="Y14469" s="146"/>
      <c r="Z14469" s="199"/>
      <c r="AA14469" s="146"/>
      <c r="AB14469" s="148"/>
    </row>
    <row r="14470" spans="4:28" x14ac:dyDescent="0.2">
      <c r="D14470" s="144"/>
      <c r="G14470" s="147"/>
      <c r="X14470" s="146"/>
      <c r="Y14470" s="146"/>
      <c r="Z14470" s="199"/>
      <c r="AA14470" s="146"/>
      <c r="AB14470" s="148"/>
    </row>
    <row r="14471" spans="4:28" x14ac:dyDescent="0.2">
      <c r="D14471" s="144"/>
      <c r="G14471" s="147"/>
      <c r="X14471" s="146"/>
      <c r="Y14471" s="146"/>
      <c r="Z14471" s="199"/>
      <c r="AA14471" s="146"/>
      <c r="AB14471" s="148"/>
    </row>
    <row r="14472" spans="4:28" x14ac:dyDescent="0.2">
      <c r="D14472" s="144"/>
      <c r="G14472" s="147"/>
      <c r="X14472" s="146"/>
      <c r="Y14472" s="146"/>
      <c r="Z14472" s="199"/>
      <c r="AA14472" s="146"/>
      <c r="AB14472" s="148"/>
    </row>
    <row r="14473" spans="4:28" x14ac:dyDescent="0.2">
      <c r="D14473" s="144"/>
      <c r="G14473" s="147"/>
      <c r="X14473" s="146"/>
      <c r="Y14473" s="146"/>
      <c r="Z14473" s="199"/>
      <c r="AA14473" s="146"/>
      <c r="AB14473" s="148"/>
    </row>
    <row r="14474" spans="4:28" x14ac:dyDescent="0.2">
      <c r="D14474" s="144"/>
      <c r="G14474" s="147"/>
      <c r="X14474" s="146"/>
      <c r="Y14474" s="146"/>
      <c r="Z14474" s="199"/>
      <c r="AA14474" s="146"/>
      <c r="AB14474" s="148"/>
    </row>
    <row r="14475" spans="4:28" x14ac:dyDescent="0.2">
      <c r="D14475" s="144"/>
      <c r="G14475" s="147"/>
      <c r="X14475" s="146"/>
      <c r="Y14475" s="146"/>
      <c r="Z14475" s="199"/>
      <c r="AA14475" s="146"/>
      <c r="AB14475" s="148"/>
    </row>
    <row r="14476" spans="4:28" x14ac:dyDescent="0.2">
      <c r="D14476" s="144"/>
      <c r="G14476" s="147"/>
      <c r="X14476" s="146"/>
      <c r="Y14476" s="146"/>
      <c r="Z14476" s="199"/>
      <c r="AA14476" s="146"/>
      <c r="AB14476" s="148"/>
    </row>
    <row r="14477" spans="4:28" x14ac:dyDescent="0.2">
      <c r="D14477" s="144"/>
      <c r="G14477" s="147"/>
      <c r="X14477" s="146"/>
      <c r="Y14477" s="146"/>
      <c r="Z14477" s="199"/>
      <c r="AA14477" s="146"/>
      <c r="AB14477" s="148"/>
    </row>
    <row r="14478" spans="4:28" x14ac:dyDescent="0.2">
      <c r="D14478" s="144"/>
      <c r="G14478" s="147"/>
      <c r="X14478" s="146"/>
      <c r="Y14478" s="146"/>
      <c r="Z14478" s="199"/>
      <c r="AA14478" s="146"/>
      <c r="AB14478" s="148"/>
    </row>
    <row r="14479" spans="4:28" x14ac:dyDescent="0.2">
      <c r="D14479" s="144"/>
      <c r="G14479" s="147"/>
      <c r="X14479" s="146"/>
      <c r="Y14479" s="146"/>
      <c r="Z14479" s="199"/>
      <c r="AA14479" s="146"/>
      <c r="AB14479" s="148"/>
    </row>
    <row r="14480" spans="4:28" x14ac:dyDescent="0.2">
      <c r="D14480" s="144"/>
      <c r="G14480" s="147"/>
      <c r="X14480" s="146"/>
      <c r="Y14480" s="146"/>
      <c r="Z14480" s="199"/>
      <c r="AA14480" s="146"/>
      <c r="AB14480" s="148"/>
    </row>
    <row r="14481" spans="4:28" x14ac:dyDescent="0.2">
      <c r="D14481" s="144"/>
      <c r="G14481" s="147"/>
      <c r="X14481" s="146"/>
      <c r="Y14481" s="146"/>
      <c r="Z14481" s="199"/>
      <c r="AA14481" s="146"/>
      <c r="AB14481" s="148"/>
    </row>
    <row r="14482" spans="4:28" x14ac:dyDescent="0.2">
      <c r="D14482" s="144"/>
      <c r="G14482" s="147"/>
      <c r="X14482" s="146"/>
      <c r="Y14482" s="146"/>
      <c r="Z14482" s="199"/>
      <c r="AA14482" s="146"/>
      <c r="AB14482" s="148"/>
    </row>
    <row r="14483" spans="4:28" x14ac:dyDescent="0.2">
      <c r="D14483" s="144"/>
      <c r="G14483" s="147"/>
      <c r="X14483" s="146"/>
      <c r="Y14483" s="146"/>
      <c r="Z14483" s="199"/>
      <c r="AA14483" s="146"/>
      <c r="AB14483" s="148"/>
    </row>
    <row r="14484" spans="4:28" x14ac:dyDescent="0.2">
      <c r="D14484" s="144"/>
      <c r="G14484" s="147"/>
      <c r="X14484" s="146"/>
      <c r="Y14484" s="146"/>
      <c r="Z14484" s="199"/>
      <c r="AA14484" s="146"/>
      <c r="AB14484" s="148"/>
    </row>
    <row r="14485" spans="4:28" x14ac:dyDescent="0.2">
      <c r="D14485" s="144"/>
      <c r="G14485" s="147"/>
      <c r="X14485" s="146"/>
      <c r="Y14485" s="146"/>
      <c r="Z14485" s="199"/>
      <c r="AA14485" s="146"/>
      <c r="AB14485" s="148"/>
    </row>
    <row r="14486" spans="4:28" x14ac:dyDescent="0.2">
      <c r="D14486" s="144"/>
      <c r="G14486" s="147"/>
      <c r="X14486" s="146"/>
      <c r="Y14486" s="146"/>
      <c r="Z14486" s="199"/>
      <c r="AA14486" s="146"/>
      <c r="AB14486" s="148"/>
    </row>
    <row r="14487" spans="4:28" x14ac:dyDescent="0.2">
      <c r="D14487" s="144"/>
      <c r="G14487" s="147"/>
      <c r="X14487" s="146"/>
      <c r="Y14487" s="146"/>
      <c r="Z14487" s="199"/>
      <c r="AA14487" s="146"/>
      <c r="AB14487" s="148"/>
    </row>
    <row r="14488" spans="4:28" x14ac:dyDescent="0.2">
      <c r="D14488" s="144"/>
      <c r="G14488" s="147"/>
      <c r="X14488" s="146"/>
      <c r="Y14488" s="146"/>
      <c r="Z14488" s="199"/>
      <c r="AA14488" s="146"/>
      <c r="AB14488" s="148"/>
    </row>
    <row r="14489" spans="4:28" x14ac:dyDescent="0.2">
      <c r="D14489" s="144"/>
      <c r="G14489" s="147"/>
      <c r="X14489" s="146"/>
      <c r="Y14489" s="146"/>
      <c r="Z14489" s="199"/>
      <c r="AA14489" s="146"/>
      <c r="AB14489" s="148"/>
    </row>
    <row r="14490" spans="4:28" x14ac:dyDescent="0.2">
      <c r="D14490" s="144"/>
      <c r="G14490" s="147"/>
      <c r="X14490" s="146"/>
      <c r="Y14490" s="146"/>
      <c r="Z14490" s="199"/>
      <c r="AA14490" s="146"/>
      <c r="AB14490" s="148"/>
    </row>
    <row r="14491" spans="4:28" x14ac:dyDescent="0.2">
      <c r="D14491" s="144"/>
      <c r="G14491" s="147"/>
      <c r="X14491" s="146"/>
      <c r="Y14491" s="146"/>
      <c r="Z14491" s="199"/>
      <c r="AA14491" s="146"/>
      <c r="AB14491" s="148"/>
    </row>
    <row r="14492" spans="4:28" x14ac:dyDescent="0.2">
      <c r="D14492" s="144"/>
      <c r="G14492" s="147"/>
      <c r="X14492" s="146"/>
      <c r="Y14492" s="146"/>
      <c r="Z14492" s="199"/>
      <c r="AA14492" s="146"/>
      <c r="AB14492" s="148"/>
    </row>
    <row r="14493" spans="4:28" x14ac:dyDescent="0.2">
      <c r="D14493" s="144"/>
      <c r="G14493" s="147"/>
      <c r="X14493" s="146"/>
      <c r="Y14493" s="146"/>
      <c r="Z14493" s="199"/>
      <c r="AA14493" s="146"/>
      <c r="AB14493" s="148"/>
    </row>
    <row r="14494" spans="4:28" x14ac:dyDescent="0.2">
      <c r="D14494" s="144"/>
      <c r="G14494" s="147"/>
      <c r="X14494" s="146"/>
      <c r="Y14494" s="146"/>
      <c r="Z14494" s="199"/>
      <c r="AA14494" s="146"/>
      <c r="AB14494" s="148"/>
    </row>
    <row r="14495" spans="4:28" x14ac:dyDescent="0.2">
      <c r="D14495" s="144"/>
      <c r="G14495" s="147"/>
      <c r="X14495" s="146"/>
      <c r="Y14495" s="146"/>
      <c r="Z14495" s="199"/>
      <c r="AA14495" s="146"/>
      <c r="AB14495" s="148"/>
    </row>
    <row r="14496" spans="4:28" x14ac:dyDescent="0.2">
      <c r="D14496" s="144"/>
      <c r="G14496" s="147"/>
      <c r="X14496" s="146"/>
      <c r="Y14496" s="146"/>
      <c r="Z14496" s="199"/>
      <c r="AA14496" s="146"/>
      <c r="AB14496" s="148"/>
    </row>
    <row r="14497" spans="4:28" x14ac:dyDescent="0.2">
      <c r="D14497" s="144"/>
      <c r="G14497" s="147"/>
      <c r="X14497" s="146"/>
      <c r="Y14497" s="146"/>
      <c r="Z14497" s="199"/>
      <c r="AA14497" s="146"/>
      <c r="AB14497" s="148"/>
    </row>
    <row r="14498" spans="4:28" x14ac:dyDescent="0.2">
      <c r="D14498" s="144"/>
      <c r="G14498" s="147"/>
      <c r="X14498" s="146"/>
      <c r="Y14498" s="146"/>
      <c r="Z14498" s="199"/>
      <c r="AA14498" s="146"/>
      <c r="AB14498" s="148"/>
    </row>
    <row r="14499" spans="4:28" x14ac:dyDescent="0.2">
      <c r="D14499" s="144"/>
      <c r="G14499" s="147"/>
      <c r="X14499" s="146"/>
      <c r="Y14499" s="146"/>
      <c r="Z14499" s="199"/>
      <c r="AA14499" s="146"/>
      <c r="AB14499" s="148"/>
    </row>
    <row r="14500" spans="4:28" x14ac:dyDescent="0.2">
      <c r="D14500" s="144"/>
      <c r="G14500" s="147"/>
      <c r="X14500" s="146"/>
      <c r="Y14500" s="146"/>
      <c r="Z14500" s="199"/>
      <c r="AA14500" s="146"/>
      <c r="AB14500" s="148"/>
    </row>
    <row r="14501" spans="4:28" x14ac:dyDescent="0.2">
      <c r="D14501" s="144"/>
      <c r="G14501" s="147"/>
      <c r="X14501" s="146"/>
      <c r="Y14501" s="146"/>
      <c r="Z14501" s="199"/>
      <c r="AA14501" s="146"/>
      <c r="AB14501" s="148"/>
    </row>
    <row r="14502" spans="4:28" x14ac:dyDescent="0.2">
      <c r="D14502" s="144"/>
      <c r="G14502" s="147"/>
      <c r="X14502" s="146"/>
      <c r="Y14502" s="146"/>
      <c r="Z14502" s="199"/>
      <c r="AA14502" s="146"/>
      <c r="AB14502" s="148"/>
    </row>
    <row r="14503" spans="4:28" x14ac:dyDescent="0.2">
      <c r="D14503" s="144"/>
      <c r="G14503" s="147"/>
      <c r="X14503" s="146"/>
      <c r="Y14503" s="146"/>
      <c r="Z14503" s="199"/>
      <c r="AA14503" s="146"/>
      <c r="AB14503" s="148"/>
    </row>
    <row r="14504" spans="4:28" x14ac:dyDescent="0.2">
      <c r="D14504" s="144"/>
      <c r="G14504" s="147"/>
      <c r="X14504" s="146"/>
      <c r="Y14504" s="146"/>
      <c r="Z14504" s="199"/>
      <c r="AA14504" s="146"/>
      <c r="AB14504" s="148"/>
    </row>
    <row r="14505" spans="4:28" x14ac:dyDescent="0.2">
      <c r="D14505" s="144"/>
      <c r="G14505" s="147"/>
      <c r="X14505" s="146"/>
      <c r="Y14505" s="146"/>
      <c r="Z14505" s="199"/>
      <c r="AA14505" s="146"/>
      <c r="AB14505" s="148"/>
    </row>
    <row r="14506" spans="4:28" x14ac:dyDescent="0.2">
      <c r="D14506" s="144"/>
      <c r="G14506" s="147"/>
      <c r="X14506" s="146"/>
      <c r="Y14506" s="146"/>
      <c r="Z14506" s="199"/>
      <c r="AA14506" s="146"/>
      <c r="AB14506" s="148"/>
    </row>
    <row r="14507" spans="4:28" x14ac:dyDescent="0.2">
      <c r="D14507" s="144"/>
      <c r="G14507" s="147"/>
      <c r="X14507" s="146"/>
      <c r="Y14507" s="146"/>
      <c r="Z14507" s="199"/>
      <c r="AA14507" s="146"/>
      <c r="AB14507" s="148"/>
    </row>
    <row r="14508" spans="4:28" x14ac:dyDescent="0.2">
      <c r="D14508" s="144"/>
      <c r="G14508" s="147"/>
      <c r="X14508" s="146"/>
      <c r="Y14508" s="146"/>
      <c r="Z14508" s="199"/>
      <c r="AA14508" s="146"/>
      <c r="AB14508" s="148"/>
    </row>
    <row r="14509" spans="4:28" x14ac:dyDescent="0.2">
      <c r="D14509" s="144"/>
      <c r="G14509" s="147"/>
      <c r="X14509" s="146"/>
      <c r="Y14509" s="146"/>
      <c r="Z14509" s="199"/>
      <c r="AA14509" s="146"/>
      <c r="AB14509" s="148"/>
    </row>
    <row r="14510" spans="4:28" x14ac:dyDescent="0.2">
      <c r="D14510" s="144"/>
      <c r="G14510" s="147"/>
      <c r="X14510" s="146"/>
      <c r="Y14510" s="146"/>
      <c r="Z14510" s="199"/>
      <c r="AA14510" s="146"/>
      <c r="AB14510" s="148"/>
    </row>
    <row r="14511" spans="4:28" x14ac:dyDescent="0.2">
      <c r="D14511" s="144"/>
      <c r="G14511" s="147"/>
      <c r="X14511" s="146"/>
      <c r="Y14511" s="146"/>
      <c r="Z14511" s="199"/>
      <c r="AA14511" s="146"/>
      <c r="AB14511" s="148"/>
    </row>
    <row r="14512" spans="4:28" x14ac:dyDescent="0.2">
      <c r="D14512" s="144"/>
      <c r="G14512" s="147"/>
      <c r="X14512" s="146"/>
      <c r="Y14512" s="146"/>
      <c r="Z14512" s="199"/>
      <c r="AA14512" s="146"/>
      <c r="AB14512" s="148"/>
    </row>
    <row r="14513" spans="4:28" x14ac:dyDescent="0.2">
      <c r="D14513" s="144"/>
      <c r="G14513" s="147"/>
      <c r="X14513" s="146"/>
      <c r="Y14513" s="146"/>
      <c r="Z14513" s="199"/>
      <c r="AA14513" s="146"/>
      <c r="AB14513" s="148"/>
    </row>
    <row r="14514" spans="4:28" x14ac:dyDescent="0.2">
      <c r="D14514" s="144"/>
      <c r="G14514" s="147"/>
      <c r="X14514" s="146"/>
      <c r="Y14514" s="146"/>
      <c r="Z14514" s="199"/>
      <c r="AA14514" s="146"/>
      <c r="AB14514" s="148"/>
    </row>
    <row r="14515" spans="4:28" x14ac:dyDescent="0.2">
      <c r="D14515" s="144"/>
      <c r="G14515" s="147"/>
      <c r="X14515" s="146"/>
      <c r="Y14515" s="146"/>
      <c r="Z14515" s="199"/>
      <c r="AA14515" s="146"/>
      <c r="AB14515" s="148"/>
    </row>
    <row r="14516" spans="4:28" x14ac:dyDescent="0.2">
      <c r="D14516" s="144"/>
      <c r="G14516" s="147"/>
      <c r="X14516" s="146"/>
      <c r="Y14516" s="146"/>
      <c r="Z14516" s="199"/>
      <c r="AA14516" s="146"/>
      <c r="AB14516" s="148"/>
    </row>
    <row r="14517" spans="4:28" x14ac:dyDescent="0.2">
      <c r="D14517" s="144"/>
      <c r="G14517" s="147"/>
      <c r="X14517" s="146"/>
      <c r="Y14517" s="146"/>
      <c r="Z14517" s="199"/>
      <c r="AA14517" s="146"/>
      <c r="AB14517" s="148"/>
    </row>
    <row r="14518" spans="4:28" x14ac:dyDescent="0.2">
      <c r="D14518" s="144"/>
      <c r="G14518" s="147"/>
      <c r="X14518" s="146"/>
      <c r="Y14518" s="146"/>
      <c r="Z14518" s="199"/>
      <c r="AA14518" s="146"/>
      <c r="AB14518" s="148"/>
    </row>
    <row r="14519" spans="4:28" x14ac:dyDescent="0.2">
      <c r="D14519" s="144"/>
      <c r="G14519" s="147"/>
      <c r="X14519" s="146"/>
      <c r="Y14519" s="146"/>
      <c r="Z14519" s="199"/>
      <c r="AA14519" s="146"/>
      <c r="AB14519" s="148"/>
    </row>
    <row r="14520" spans="4:28" x14ac:dyDescent="0.2">
      <c r="D14520" s="144"/>
      <c r="G14520" s="147"/>
      <c r="X14520" s="146"/>
      <c r="Y14520" s="146"/>
      <c r="Z14520" s="199"/>
      <c r="AA14520" s="146"/>
      <c r="AB14520" s="148"/>
    </row>
    <row r="14521" spans="4:28" x14ac:dyDescent="0.2">
      <c r="D14521" s="144"/>
      <c r="G14521" s="147"/>
      <c r="X14521" s="146"/>
      <c r="Y14521" s="146"/>
      <c r="Z14521" s="199"/>
      <c r="AA14521" s="146"/>
      <c r="AB14521" s="148"/>
    </row>
    <row r="14522" spans="4:28" x14ac:dyDescent="0.2">
      <c r="D14522" s="144"/>
      <c r="G14522" s="147"/>
      <c r="X14522" s="146"/>
      <c r="Y14522" s="146"/>
      <c r="Z14522" s="199"/>
      <c r="AA14522" s="146"/>
      <c r="AB14522" s="148"/>
    </row>
    <row r="14523" spans="4:28" x14ac:dyDescent="0.2">
      <c r="D14523" s="144"/>
      <c r="G14523" s="147"/>
      <c r="X14523" s="146"/>
      <c r="Y14523" s="146"/>
      <c r="Z14523" s="199"/>
      <c r="AA14523" s="146"/>
      <c r="AB14523" s="148"/>
    </row>
    <row r="14524" spans="4:28" x14ac:dyDescent="0.2">
      <c r="D14524" s="144"/>
      <c r="G14524" s="147"/>
      <c r="X14524" s="146"/>
      <c r="Y14524" s="146"/>
      <c r="Z14524" s="199"/>
      <c r="AA14524" s="146"/>
      <c r="AB14524" s="148"/>
    </row>
    <row r="14525" spans="4:28" x14ac:dyDescent="0.2">
      <c r="D14525" s="144"/>
      <c r="G14525" s="147"/>
      <c r="X14525" s="146"/>
      <c r="Y14525" s="146"/>
      <c r="Z14525" s="199"/>
      <c r="AA14525" s="146"/>
      <c r="AB14525" s="148"/>
    </row>
    <row r="14526" spans="4:28" x14ac:dyDescent="0.2">
      <c r="D14526" s="144"/>
      <c r="G14526" s="147"/>
      <c r="X14526" s="146"/>
      <c r="Y14526" s="146"/>
      <c r="Z14526" s="199"/>
      <c r="AA14526" s="146"/>
      <c r="AB14526" s="148"/>
    </row>
    <row r="14527" spans="4:28" x14ac:dyDescent="0.2">
      <c r="D14527" s="144"/>
      <c r="G14527" s="147"/>
      <c r="X14527" s="146"/>
      <c r="Y14527" s="146"/>
      <c r="Z14527" s="199"/>
      <c r="AA14527" s="146"/>
      <c r="AB14527" s="148"/>
    </row>
    <row r="14528" spans="4:28" x14ac:dyDescent="0.2">
      <c r="D14528" s="144"/>
      <c r="G14528" s="147"/>
      <c r="X14528" s="146"/>
      <c r="Y14528" s="146"/>
      <c r="Z14528" s="199"/>
      <c r="AA14528" s="146"/>
      <c r="AB14528" s="148"/>
    </row>
    <row r="14529" spans="4:28" x14ac:dyDescent="0.2">
      <c r="D14529" s="144"/>
      <c r="G14529" s="147"/>
      <c r="X14529" s="146"/>
      <c r="Y14529" s="146"/>
      <c r="Z14529" s="199"/>
      <c r="AA14529" s="146"/>
      <c r="AB14529" s="148"/>
    </row>
    <row r="14530" spans="4:28" x14ac:dyDescent="0.2">
      <c r="D14530" s="144"/>
      <c r="G14530" s="147"/>
      <c r="X14530" s="146"/>
      <c r="Y14530" s="146"/>
      <c r="Z14530" s="199"/>
      <c r="AA14530" s="146"/>
      <c r="AB14530" s="148"/>
    </row>
    <row r="14531" spans="4:28" x14ac:dyDescent="0.2">
      <c r="D14531" s="144"/>
      <c r="G14531" s="147"/>
      <c r="X14531" s="146"/>
      <c r="Y14531" s="146"/>
      <c r="Z14531" s="199"/>
      <c r="AA14531" s="146"/>
      <c r="AB14531" s="148"/>
    </row>
    <row r="14532" spans="4:28" x14ac:dyDescent="0.2">
      <c r="D14532" s="144"/>
      <c r="G14532" s="147"/>
      <c r="X14532" s="146"/>
      <c r="Y14532" s="146"/>
      <c r="Z14532" s="199"/>
      <c r="AA14532" s="146"/>
      <c r="AB14532" s="148"/>
    </row>
    <row r="14533" spans="4:28" x14ac:dyDescent="0.2">
      <c r="D14533" s="144"/>
      <c r="G14533" s="147"/>
      <c r="X14533" s="146"/>
      <c r="Y14533" s="146"/>
      <c r="Z14533" s="199"/>
      <c r="AA14533" s="146"/>
      <c r="AB14533" s="148"/>
    </row>
    <row r="14534" spans="4:28" x14ac:dyDescent="0.2">
      <c r="D14534" s="144"/>
      <c r="G14534" s="147"/>
      <c r="X14534" s="146"/>
      <c r="Y14534" s="146"/>
      <c r="Z14534" s="199"/>
      <c r="AA14534" s="146"/>
      <c r="AB14534" s="148"/>
    </row>
    <row r="14535" spans="4:28" x14ac:dyDescent="0.2">
      <c r="D14535" s="144"/>
      <c r="G14535" s="147"/>
      <c r="X14535" s="146"/>
      <c r="Y14535" s="146"/>
      <c r="Z14535" s="199"/>
      <c r="AA14535" s="146"/>
      <c r="AB14535" s="148"/>
    </row>
    <row r="14536" spans="4:28" x14ac:dyDescent="0.2">
      <c r="D14536" s="144"/>
      <c r="G14536" s="147"/>
      <c r="X14536" s="146"/>
      <c r="Y14536" s="146"/>
      <c r="Z14536" s="199"/>
      <c r="AA14536" s="146"/>
      <c r="AB14536" s="148"/>
    </row>
    <row r="14537" spans="4:28" x14ac:dyDescent="0.2">
      <c r="D14537" s="144"/>
      <c r="G14537" s="147"/>
      <c r="X14537" s="146"/>
      <c r="Y14537" s="146"/>
      <c r="Z14537" s="199"/>
      <c r="AA14537" s="146"/>
      <c r="AB14537" s="148"/>
    </row>
    <row r="14538" spans="4:28" x14ac:dyDescent="0.2">
      <c r="D14538" s="144"/>
      <c r="G14538" s="147"/>
      <c r="X14538" s="146"/>
      <c r="Y14538" s="146"/>
      <c r="Z14538" s="199"/>
      <c r="AA14538" s="146"/>
      <c r="AB14538" s="148"/>
    </row>
    <row r="14539" spans="4:28" x14ac:dyDescent="0.2">
      <c r="D14539" s="144"/>
      <c r="G14539" s="147"/>
      <c r="X14539" s="146"/>
      <c r="Y14539" s="146"/>
      <c r="Z14539" s="199"/>
      <c r="AA14539" s="146"/>
      <c r="AB14539" s="148"/>
    </row>
    <row r="14540" spans="4:28" x14ac:dyDescent="0.2">
      <c r="D14540" s="144"/>
      <c r="G14540" s="147"/>
      <c r="X14540" s="146"/>
      <c r="Y14540" s="146"/>
      <c r="Z14540" s="199"/>
      <c r="AA14540" s="146"/>
      <c r="AB14540" s="148"/>
    </row>
    <row r="14541" spans="4:28" x14ac:dyDescent="0.2">
      <c r="D14541" s="144"/>
      <c r="G14541" s="147"/>
      <c r="X14541" s="146"/>
      <c r="Y14541" s="146"/>
      <c r="Z14541" s="199"/>
      <c r="AA14541" s="146"/>
      <c r="AB14541" s="148"/>
    </row>
    <row r="14542" spans="4:28" x14ac:dyDescent="0.2">
      <c r="D14542" s="144"/>
      <c r="G14542" s="147"/>
      <c r="X14542" s="146"/>
      <c r="Y14542" s="146"/>
      <c r="Z14542" s="199"/>
      <c r="AA14542" s="146"/>
      <c r="AB14542" s="148"/>
    </row>
    <row r="14543" spans="4:28" x14ac:dyDescent="0.2">
      <c r="D14543" s="144"/>
      <c r="G14543" s="147"/>
      <c r="X14543" s="146"/>
      <c r="Y14543" s="146"/>
      <c r="Z14543" s="199"/>
      <c r="AA14543" s="146"/>
      <c r="AB14543" s="148"/>
    </row>
    <row r="14544" spans="4:28" x14ac:dyDescent="0.2">
      <c r="D14544" s="144"/>
      <c r="G14544" s="147"/>
      <c r="X14544" s="146"/>
      <c r="Y14544" s="146"/>
      <c r="Z14544" s="199"/>
      <c r="AA14544" s="146"/>
      <c r="AB14544" s="148"/>
    </row>
    <row r="14545" spans="4:28" x14ac:dyDescent="0.2">
      <c r="D14545" s="144"/>
      <c r="G14545" s="147"/>
      <c r="X14545" s="146"/>
      <c r="Y14545" s="146"/>
      <c r="Z14545" s="199"/>
      <c r="AA14545" s="146"/>
      <c r="AB14545" s="148"/>
    </row>
    <row r="14546" spans="4:28" x14ac:dyDescent="0.2">
      <c r="D14546" s="144"/>
      <c r="G14546" s="147"/>
      <c r="X14546" s="146"/>
      <c r="Y14546" s="146"/>
      <c r="Z14546" s="199"/>
      <c r="AA14546" s="146"/>
      <c r="AB14546" s="148"/>
    </row>
    <row r="14547" spans="4:28" x14ac:dyDescent="0.2">
      <c r="D14547" s="144"/>
      <c r="G14547" s="147"/>
      <c r="X14547" s="146"/>
      <c r="Y14547" s="146"/>
      <c r="Z14547" s="199"/>
      <c r="AA14547" s="146"/>
      <c r="AB14547" s="148"/>
    </row>
    <row r="14548" spans="4:28" x14ac:dyDescent="0.2">
      <c r="D14548" s="144"/>
      <c r="G14548" s="147"/>
      <c r="X14548" s="146"/>
      <c r="Y14548" s="146"/>
      <c r="Z14548" s="199"/>
      <c r="AA14548" s="146"/>
      <c r="AB14548" s="148"/>
    </row>
    <row r="14549" spans="4:28" x14ac:dyDescent="0.2">
      <c r="D14549" s="144"/>
      <c r="G14549" s="147"/>
      <c r="X14549" s="146"/>
      <c r="Y14549" s="146"/>
      <c r="Z14549" s="199"/>
      <c r="AA14549" s="146"/>
      <c r="AB14549" s="148"/>
    </row>
    <row r="14550" spans="4:28" x14ac:dyDescent="0.2">
      <c r="D14550" s="144"/>
      <c r="G14550" s="147"/>
      <c r="X14550" s="146"/>
      <c r="Y14550" s="146"/>
      <c r="Z14550" s="199"/>
      <c r="AA14550" s="146"/>
      <c r="AB14550" s="148"/>
    </row>
    <row r="14551" spans="4:28" x14ac:dyDescent="0.2">
      <c r="D14551" s="144"/>
      <c r="G14551" s="147"/>
      <c r="X14551" s="146"/>
      <c r="Y14551" s="146"/>
      <c r="Z14551" s="199"/>
      <c r="AA14551" s="146"/>
      <c r="AB14551" s="148"/>
    </row>
    <row r="14552" spans="4:28" x14ac:dyDescent="0.2">
      <c r="D14552" s="144"/>
      <c r="G14552" s="147"/>
      <c r="X14552" s="146"/>
      <c r="Y14552" s="146"/>
      <c r="Z14552" s="199"/>
      <c r="AA14552" s="146"/>
      <c r="AB14552" s="148"/>
    </row>
    <row r="14553" spans="4:28" x14ac:dyDescent="0.2">
      <c r="D14553" s="144"/>
      <c r="G14553" s="147"/>
      <c r="X14553" s="146"/>
      <c r="Y14553" s="146"/>
      <c r="Z14553" s="199"/>
      <c r="AA14553" s="146"/>
      <c r="AB14553" s="148"/>
    </row>
    <row r="14554" spans="4:28" x14ac:dyDescent="0.2">
      <c r="D14554" s="144"/>
      <c r="G14554" s="147"/>
      <c r="X14554" s="146"/>
      <c r="Y14554" s="146"/>
      <c r="Z14554" s="199"/>
      <c r="AA14554" s="146"/>
      <c r="AB14554" s="148"/>
    </row>
    <row r="14555" spans="4:28" x14ac:dyDescent="0.2">
      <c r="D14555" s="144"/>
      <c r="G14555" s="147"/>
      <c r="X14555" s="146"/>
      <c r="Y14555" s="146"/>
      <c r="Z14555" s="199"/>
      <c r="AA14555" s="146"/>
      <c r="AB14555" s="148"/>
    </row>
    <row r="14556" spans="4:28" x14ac:dyDescent="0.2">
      <c r="D14556" s="144"/>
      <c r="G14556" s="147"/>
      <c r="X14556" s="146"/>
      <c r="Y14556" s="146"/>
      <c r="Z14556" s="199"/>
      <c r="AA14556" s="146"/>
      <c r="AB14556" s="148"/>
    </row>
    <row r="14557" spans="4:28" x14ac:dyDescent="0.2">
      <c r="D14557" s="144"/>
      <c r="G14557" s="147"/>
      <c r="X14557" s="146"/>
      <c r="Y14557" s="146"/>
      <c r="Z14557" s="199"/>
      <c r="AA14557" s="146"/>
      <c r="AB14557" s="148"/>
    </row>
    <row r="14558" spans="4:28" x14ac:dyDescent="0.2">
      <c r="D14558" s="144"/>
      <c r="G14558" s="147"/>
      <c r="X14558" s="146"/>
      <c r="Y14558" s="146"/>
      <c r="Z14558" s="199"/>
      <c r="AA14558" s="146"/>
      <c r="AB14558" s="148"/>
    </row>
    <row r="14559" spans="4:28" x14ac:dyDescent="0.2">
      <c r="D14559" s="144"/>
      <c r="G14559" s="147"/>
      <c r="X14559" s="146"/>
      <c r="Y14559" s="146"/>
      <c r="Z14559" s="199"/>
      <c r="AA14559" s="146"/>
      <c r="AB14559" s="148"/>
    </row>
    <row r="14560" spans="4:28" x14ac:dyDescent="0.2">
      <c r="D14560" s="144"/>
      <c r="G14560" s="147"/>
      <c r="X14560" s="146"/>
      <c r="Y14560" s="146"/>
      <c r="Z14560" s="199"/>
      <c r="AA14560" s="146"/>
      <c r="AB14560" s="148"/>
    </row>
    <row r="14561" spans="4:28" x14ac:dyDescent="0.2">
      <c r="D14561" s="144"/>
      <c r="G14561" s="147"/>
      <c r="X14561" s="146"/>
      <c r="Y14561" s="146"/>
      <c r="Z14561" s="199"/>
      <c r="AA14561" s="146"/>
      <c r="AB14561" s="148"/>
    </row>
    <row r="14562" spans="4:28" x14ac:dyDescent="0.2">
      <c r="D14562" s="144"/>
      <c r="G14562" s="147"/>
      <c r="X14562" s="146"/>
      <c r="Y14562" s="146"/>
      <c r="Z14562" s="199"/>
      <c r="AA14562" s="146"/>
      <c r="AB14562" s="148"/>
    </row>
    <row r="14563" spans="4:28" x14ac:dyDescent="0.2">
      <c r="D14563" s="144"/>
      <c r="G14563" s="147"/>
      <c r="X14563" s="146"/>
      <c r="Y14563" s="146"/>
      <c r="Z14563" s="199"/>
      <c r="AA14563" s="146"/>
      <c r="AB14563" s="148"/>
    </row>
    <row r="14564" spans="4:28" x14ac:dyDescent="0.2">
      <c r="D14564" s="144"/>
      <c r="G14564" s="147"/>
      <c r="X14564" s="146"/>
      <c r="Y14564" s="146"/>
      <c r="Z14564" s="199"/>
      <c r="AA14564" s="146"/>
      <c r="AB14564" s="148"/>
    </row>
    <row r="14565" spans="4:28" x14ac:dyDescent="0.2">
      <c r="D14565" s="144"/>
      <c r="G14565" s="147"/>
      <c r="X14565" s="146"/>
      <c r="Y14565" s="146"/>
      <c r="Z14565" s="199"/>
      <c r="AA14565" s="146"/>
      <c r="AB14565" s="148"/>
    </row>
    <row r="14566" spans="4:28" x14ac:dyDescent="0.2">
      <c r="D14566" s="144"/>
      <c r="G14566" s="147"/>
      <c r="X14566" s="146"/>
      <c r="Y14566" s="146"/>
      <c r="Z14566" s="199"/>
      <c r="AA14566" s="146"/>
      <c r="AB14566" s="148"/>
    </row>
    <row r="14567" spans="4:28" x14ac:dyDescent="0.2">
      <c r="D14567" s="144"/>
      <c r="G14567" s="147"/>
      <c r="X14567" s="146"/>
      <c r="Y14567" s="146"/>
      <c r="Z14567" s="199"/>
      <c r="AA14567" s="146"/>
      <c r="AB14567" s="148"/>
    </row>
    <row r="14568" spans="4:28" x14ac:dyDescent="0.2">
      <c r="D14568" s="144"/>
      <c r="G14568" s="147"/>
      <c r="X14568" s="146"/>
      <c r="Y14568" s="146"/>
      <c r="Z14568" s="199"/>
      <c r="AA14568" s="146"/>
      <c r="AB14568" s="148"/>
    </row>
    <row r="14569" spans="4:28" x14ac:dyDescent="0.2">
      <c r="D14569" s="144"/>
      <c r="G14569" s="147"/>
      <c r="X14569" s="146"/>
      <c r="Y14569" s="146"/>
      <c r="Z14569" s="199"/>
      <c r="AA14569" s="146"/>
      <c r="AB14569" s="148"/>
    </row>
    <row r="14570" spans="4:28" x14ac:dyDescent="0.2">
      <c r="D14570" s="144"/>
      <c r="G14570" s="147"/>
      <c r="X14570" s="146"/>
      <c r="Y14570" s="146"/>
      <c r="Z14570" s="199"/>
      <c r="AA14570" s="146"/>
      <c r="AB14570" s="148"/>
    </row>
    <row r="14571" spans="4:28" x14ac:dyDescent="0.2">
      <c r="D14571" s="144"/>
      <c r="G14571" s="147"/>
      <c r="X14571" s="146"/>
      <c r="Y14571" s="146"/>
      <c r="Z14571" s="199"/>
      <c r="AA14571" s="146"/>
      <c r="AB14571" s="148"/>
    </row>
    <row r="14572" spans="4:28" x14ac:dyDescent="0.2">
      <c r="D14572" s="144"/>
      <c r="G14572" s="147"/>
      <c r="X14572" s="146"/>
      <c r="Y14572" s="146"/>
      <c r="Z14572" s="199"/>
      <c r="AA14572" s="146"/>
      <c r="AB14572" s="148"/>
    </row>
    <row r="14573" spans="4:28" x14ac:dyDescent="0.2">
      <c r="D14573" s="144"/>
      <c r="G14573" s="147"/>
      <c r="X14573" s="146"/>
      <c r="Y14573" s="146"/>
      <c r="Z14573" s="199"/>
      <c r="AA14573" s="146"/>
      <c r="AB14573" s="148"/>
    </row>
    <row r="14574" spans="4:28" x14ac:dyDescent="0.2">
      <c r="D14574" s="144"/>
      <c r="G14574" s="147"/>
      <c r="X14574" s="146"/>
      <c r="Y14574" s="146"/>
      <c r="Z14574" s="199"/>
      <c r="AA14574" s="146"/>
      <c r="AB14574" s="148"/>
    </row>
    <row r="14575" spans="4:28" x14ac:dyDescent="0.2">
      <c r="D14575" s="144"/>
      <c r="G14575" s="147"/>
      <c r="X14575" s="146"/>
      <c r="Y14575" s="146"/>
      <c r="Z14575" s="199"/>
      <c r="AA14575" s="146"/>
      <c r="AB14575" s="148"/>
    </row>
    <row r="14576" spans="4:28" x14ac:dyDescent="0.2">
      <c r="D14576" s="144"/>
      <c r="G14576" s="147"/>
      <c r="X14576" s="146"/>
      <c r="Y14576" s="146"/>
      <c r="Z14576" s="199"/>
      <c r="AA14576" s="146"/>
      <c r="AB14576" s="148"/>
    </row>
    <row r="14577" spans="4:28" x14ac:dyDescent="0.2">
      <c r="D14577" s="144"/>
      <c r="G14577" s="147"/>
      <c r="X14577" s="146"/>
      <c r="Y14577" s="146"/>
      <c r="Z14577" s="199"/>
      <c r="AA14577" s="146"/>
      <c r="AB14577" s="148"/>
    </row>
    <row r="14578" spans="4:28" x14ac:dyDescent="0.2">
      <c r="D14578" s="144"/>
      <c r="G14578" s="147"/>
      <c r="X14578" s="146"/>
      <c r="Y14578" s="146"/>
      <c r="Z14578" s="199"/>
      <c r="AA14578" s="146"/>
      <c r="AB14578" s="148"/>
    </row>
    <row r="14579" spans="4:28" x14ac:dyDescent="0.2">
      <c r="D14579" s="144"/>
      <c r="G14579" s="147"/>
      <c r="X14579" s="146"/>
      <c r="Y14579" s="146"/>
      <c r="Z14579" s="199"/>
      <c r="AA14579" s="146"/>
      <c r="AB14579" s="148"/>
    </row>
    <row r="14580" spans="4:28" x14ac:dyDescent="0.2">
      <c r="D14580" s="144"/>
      <c r="G14580" s="147"/>
      <c r="X14580" s="146"/>
      <c r="Y14580" s="146"/>
      <c r="Z14580" s="199"/>
      <c r="AA14580" s="146"/>
      <c r="AB14580" s="148"/>
    </row>
    <row r="14581" spans="4:28" x14ac:dyDescent="0.2">
      <c r="D14581" s="144"/>
      <c r="G14581" s="147"/>
      <c r="X14581" s="146"/>
      <c r="Y14581" s="146"/>
      <c r="Z14581" s="199"/>
      <c r="AA14581" s="146"/>
      <c r="AB14581" s="148"/>
    </row>
    <row r="14582" spans="4:28" x14ac:dyDescent="0.2">
      <c r="D14582" s="144"/>
      <c r="G14582" s="147"/>
      <c r="X14582" s="146"/>
      <c r="Y14582" s="146"/>
      <c r="Z14582" s="199"/>
      <c r="AA14582" s="146"/>
      <c r="AB14582" s="148"/>
    </row>
    <row r="14583" spans="4:28" x14ac:dyDescent="0.2">
      <c r="D14583" s="144"/>
      <c r="G14583" s="147"/>
      <c r="X14583" s="146"/>
      <c r="Y14583" s="146"/>
      <c r="Z14583" s="199"/>
      <c r="AA14583" s="146"/>
      <c r="AB14583" s="148"/>
    </row>
    <row r="14584" spans="4:28" x14ac:dyDescent="0.2">
      <c r="D14584" s="144"/>
      <c r="G14584" s="147"/>
      <c r="X14584" s="146"/>
      <c r="Y14584" s="146"/>
      <c r="Z14584" s="199"/>
      <c r="AA14584" s="146"/>
      <c r="AB14584" s="148"/>
    </row>
    <row r="14585" spans="4:28" x14ac:dyDescent="0.2">
      <c r="D14585" s="144"/>
      <c r="G14585" s="147"/>
      <c r="X14585" s="146"/>
      <c r="Y14585" s="146"/>
      <c r="Z14585" s="199"/>
      <c r="AA14585" s="146"/>
      <c r="AB14585" s="148"/>
    </row>
    <row r="14586" spans="4:28" x14ac:dyDescent="0.2">
      <c r="D14586" s="144"/>
      <c r="G14586" s="147"/>
      <c r="X14586" s="146"/>
      <c r="Y14586" s="146"/>
      <c r="Z14586" s="199"/>
      <c r="AA14586" s="146"/>
      <c r="AB14586" s="148"/>
    </row>
    <row r="14587" spans="4:28" x14ac:dyDescent="0.2">
      <c r="D14587" s="144"/>
      <c r="G14587" s="147"/>
      <c r="X14587" s="146"/>
      <c r="Y14587" s="146"/>
      <c r="Z14587" s="199"/>
      <c r="AA14587" s="146"/>
      <c r="AB14587" s="148"/>
    </row>
    <row r="14588" spans="4:28" x14ac:dyDescent="0.2">
      <c r="D14588" s="144"/>
      <c r="G14588" s="147"/>
      <c r="X14588" s="146"/>
      <c r="Y14588" s="146"/>
      <c r="Z14588" s="199"/>
      <c r="AA14588" s="146"/>
      <c r="AB14588" s="148"/>
    </row>
    <row r="14589" spans="4:28" x14ac:dyDescent="0.2">
      <c r="D14589" s="144"/>
      <c r="G14589" s="147"/>
      <c r="X14589" s="146"/>
      <c r="Y14589" s="146"/>
      <c r="Z14589" s="199"/>
      <c r="AA14589" s="146"/>
      <c r="AB14589" s="148"/>
    </row>
    <row r="14590" spans="4:28" x14ac:dyDescent="0.2">
      <c r="D14590" s="144"/>
      <c r="G14590" s="147"/>
      <c r="X14590" s="146"/>
      <c r="Y14590" s="146"/>
      <c r="Z14590" s="199"/>
      <c r="AA14590" s="146"/>
      <c r="AB14590" s="148"/>
    </row>
    <row r="14591" spans="4:28" x14ac:dyDescent="0.2">
      <c r="D14591" s="144"/>
      <c r="G14591" s="147"/>
      <c r="X14591" s="146"/>
      <c r="Y14591" s="146"/>
      <c r="Z14591" s="199"/>
      <c r="AA14591" s="146"/>
      <c r="AB14591" s="148"/>
    </row>
    <row r="14592" spans="4:28" x14ac:dyDescent="0.2">
      <c r="D14592" s="144"/>
      <c r="G14592" s="147"/>
      <c r="X14592" s="146"/>
      <c r="Y14592" s="146"/>
      <c r="Z14592" s="199"/>
      <c r="AA14592" s="146"/>
      <c r="AB14592" s="148"/>
    </row>
    <row r="14593" spans="4:28" x14ac:dyDescent="0.2">
      <c r="D14593" s="144"/>
      <c r="G14593" s="147"/>
      <c r="X14593" s="146"/>
      <c r="Y14593" s="146"/>
      <c r="Z14593" s="199"/>
      <c r="AA14593" s="146"/>
      <c r="AB14593" s="148"/>
    </row>
    <row r="14594" spans="4:28" x14ac:dyDescent="0.2">
      <c r="D14594" s="144"/>
      <c r="G14594" s="147"/>
      <c r="X14594" s="146"/>
      <c r="Y14594" s="146"/>
      <c r="Z14594" s="199"/>
      <c r="AA14594" s="146"/>
      <c r="AB14594" s="148"/>
    </row>
    <row r="14595" spans="4:28" x14ac:dyDescent="0.2">
      <c r="D14595" s="144"/>
      <c r="G14595" s="147"/>
      <c r="X14595" s="146"/>
      <c r="Y14595" s="146"/>
      <c r="Z14595" s="199"/>
      <c r="AA14595" s="146"/>
      <c r="AB14595" s="148"/>
    </row>
    <row r="14596" spans="4:28" x14ac:dyDescent="0.2">
      <c r="D14596" s="144"/>
      <c r="G14596" s="147"/>
      <c r="X14596" s="146"/>
      <c r="Y14596" s="146"/>
      <c r="Z14596" s="199"/>
      <c r="AA14596" s="146"/>
      <c r="AB14596" s="148"/>
    </row>
    <row r="14597" spans="4:28" x14ac:dyDescent="0.2">
      <c r="D14597" s="144"/>
      <c r="G14597" s="147"/>
      <c r="X14597" s="146"/>
      <c r="Y14597" s="146"/>
      <c r="Z14597" s="199"/>
      <c r="AA14597" s="146"/>
      <c r="AB14597" s="148"/>
    </row>
    <row r="14598" spans="4:28" x14ac:dyDescent="0.2">
      <c r="D14598" s="144"/>
      <c r="G14598" s="147"/>
      <c r="X14598" s="146"/>
      <c r="Y14598" s="146"/>
      <c r="Z14598" s="199"/>
      <c r="AA14598" s="146"/>
      <c r="AB14598" s="148"/>
    </row>
    <row r="14599" spans="4:28" x14ac:dyDescent="0.2">
      <c r="D14599" s="144"/>
      <c r="G14599" s="147"/>
      <c r="X14599" s="146"/>
      <c r="Y14599" s="146"/>
      <c r="Z14599" s="199"/>
      <c r="AA14599" s="146"/>
      <c r="AB14599" s="148"/>
    </row>
    <row r="14600" spans="4:28" x14ac:dyDescent="0.2">
      <c r="D14600" s="144"/>
      <c r="G14600" s="147"/>
      <c r="X14600" s="146"/>
      <c r="Y14600" s="146"/>
      <c r="Z14600" s="199"/>
      <c r="AA14600" s="146"/>
      <c r="AB14600" s="148"/>
    </row>
    <row r="14601" spans="4:28" x14ac:dyDescent="0.2">
      <c r="D14601" s="144"/>
      <c r="G14601" s="147"/>
      <c r="X14601" s="146"/>
      <c r="Y14601" s="146"/>
      <c r="Z14601" s="199"/>
      <c r="AA14601" s="146"/>
      <c r="AB14601" s="148"/>
    </row>
    <row r="14602" spans="4:28" x14ac:dyDescent="0.2">
      <c r="D14602" s="144"/>
      <c r="G14602" s="147"/>
      <c r="X14602" s="146"/>
      <c r="Y14602" s="146"/>
      <c r="Z14602" s="199"/>
      <c r="AA14602" s="146"/>
      <c r="AB14602" s="148"/>
    </row>
    <row r="14603" spans="4:28" x14ac:dyDescent="0.2">
      <c r="D14603" s="144"/>
      <c r="G14603" s="147"/>
      <c r="X14603" s="146"/>
      <c r="Y14603" s="146"/>
      <c r="Z14603" s="199"/>
      <c r="AA14603" s="146"/>
      <c r="AB14603" s="148"/>
    </row>
    <row r="14604" spans="4:28" x14ac:dyDescent="0.2">
      <c r="D14604" s="144"/>
      <c r="G14604" s="147"/>
      <c r="X14604" s="146"/>
      <c r="Y14604" s="146"/>
      <c r="Z14604" s="199"/>
      <c r="AA14604" s="146"/>
      <c r="AB14604" s="148"/>
    </row>
    <row r="14605" spans="4:28" x14ac:dyDescent="0.2">
      <c r="D14605" s="144"/>
      <c r="G14605" s="147"/>
      <c r="X14605" s="146"/>
      <c r="Y14605" s="146"/>
      <c r="Z14605" s="199"/>
      <c r="AA14605" s="146"/>
      <c r="AB14605" s="148"/>
    </row>
    <row r="14606" spans="4:28" x14ac:dyDescent="0.2">
      <c r="D14606" s="144"/>
      <c r="G14606" s="147"/>
      <c r="X14606" s="146"/>
      <c r="Y14606" s="146"/>
      <c r="Z14606" s="199"/>
      <c r="AA14606" s="146"/>
      <c r="AB14606" s="148"/>
    </row>
    <row r="14607" spans="4:28" x14ac:dyDescent="0.2">
      <c r="D14607" s="144"/>
      <c r="G14607" s="147"/>
      <c r="X14607" s="146"/>
      <c r="Y14607" s="146"/>
      <c r="Z14607" s="199"/>
      <c r="AA14607" s="146"/>
      <c r="AB14607" s="148"/>
    </row>
    <row r="14608" spans="4:28" x14ac:dyDescent="0.2">
      <c r="D14608" s="144"/>
      <c r="G14608" s="147"/>
      <c r="X14608" s="146"/>
      <c r="Y14608" s="146"/>
      <c r="Z14608" s="199"/>
      <c r="AA14608" s="146"/>
      <c r="AB14608" s="148"/>
    </row>
    <row r="14609" spans="4:28" x14ac:dyDescent="0.2">
      <c r="D14609" s="144"/>
      <c r="G14609" s="147"/>
      <c r="X14609" s="146"/>
      <c r="Y14609" s="146"/>
      <c r="Z14609" s="199"/>
      <c r="AA14609" s="146"/>
      <c r="AB14609" s="148"/>
    </row>
    <row r="14610" spans="4:28" x14ac:dyDescent="0.2">
      <c r="D14610" s="144"/>
      <c r="G14610" s="147"/>
      <c r="X14610" s="146"/>
      <c r="Y14610" s="146"/>
      <c r="Z14610" s="199"/>
      <c r="AA14610" s="146"/>
      <c r="AB14610" s="148"/>
    </row>
    <row r="14611" spans="4:28" x14ac:dyDescent="0.2">
      <c r="D14611" s="144"/>
      <c r="G14611" s="147"/>
      <c r="X14611" s="146"/>
      <c r="Y14611" s="146"/>
      <c r="Z14611" s="199"/>
      <c r="AA14611" s="146"/>
      <c r="AB14611" s="148"/>
    </row>
    <row r="14612" spans="4:28" x14ac:dyDescent="0.2">
      <c r="D14612" s="144"/>
      <c r="G14612" s="147"/>
      <c r="X14612" s="146"/>
      <c r="Y14612" s="146"/>
      <c r="Z14612" s="199"/>
      <c r="AA14612" s="146"/>
      <c r="AB14612" s="148"/>
    </row>
    <row r="14613" spans="4:28" x14ac:dyDescent="0.2">
      <c r="D14613" s="144"/>
      <c r="G14613" s="147"/>
      <c r="X14613" s="146"/>
      <c r="Y14613" s="146"/>
      <c r="Z14613" s="199"/>
      <c r="AA14613" s="146"/>
      <c r="AB14613" s="148"/>
    </row>
    <row r="14614" spans="4:28" x14ac:dyDescent="0.2">
      <c r="D14614" s="144"/>
      <c r="G14614" s="147"/>
      <c r="X14614" s="146"/>
      <c r="Y14614" s="146"/>
      <c r="Z14614" s="199"/>
      <c r="AA14614" s="146"/>
      <c r="AB14614" s="148"/>
    </row>
    <row r="14615" spans="4:28" x14ac:dyDescent="0.2">
      <c r="D14615" s="144"/>
      <c r="G14615" s="147"/>
      <c r="X14615" s="146"/>
      <c r="Y14615" s="146"/>
      <c r="Z14615" s="199"/>
      <c r="AA14615" s="146"/>
      <c r="AB14615" s="148"/>
    </row>
    <row r="14616" spans="4:28" x14ac:dyDescent="0.2">
      <c r="D14616" s="144"/>
      <c r="G14616" s="147"/>
      <c r="X14616" s="146"/>
      <c r="Y14616" s="146"/>
      <c r="Z14616" s="199"/>
      <c r="AA14616" s="146"/>
      <c r="AB14616" s="148"/>
    </row>
    <row r="14617" spans="4:28" x14ac:dyDescent="0.2">
      <c r="D14617" s="144"/>
      <c r="G14617" s="147"/>
      <c r="X14617" s="146"/>
      <c r="Y14617" s="146"/>
      <c r="Z14617" s="199"/>
      <c r="AA14617" s="146"/>
      <c r="AB14617" s="148"/>
    </row>
    <row r="14618" spans="4:28" x14ac:dyDescent="0.2">
      <c r="D14618" s="144"/>
      <c r="G14618" s="147"/>
      <c r="X14618" s="146"/>
      <c r="Y14618" s="146"/>
      <c r="Z14618" s="199"/>
      <c r="AA14618" s="146"/>
      <c r="AB14618" s="148"/>
    </row>
    <row r="14619" spans="4:28" x14ac:dyDescent="0.2">
      <c r="D14619" s="144"/>
      <c r="G14619" s="147"/>
      <c r="X14619" s="146"/>
      <c r="Y14619" s="146"/>
      <c r="Z14619" s="199"/>
      <c r="AA14619" s="146"/>
      <c r="AB14619" s="148"/>
    </row>
    <row r="14620" spans="4:28" x14ac:dyDescent="0.2">
      <c r="D14620" s="144"/>
      <c r="G14620" s="147"/>
      <c r="X14620" s="146"/>
      <c r="Y14620" s="146"/>
      <c r="Z14620" s="199"/>
      <c r="AA14620" s="146"/>
      <c r="AB14620" s="148"/>
    </row>
    <row r="14621" spans="4:28" x14ac:dyDescent="0.2">
      <c r="D14621" s="144"/>
      <c r="G14621" s="147"/>
      <c r="X14621" s="146"/>
      <c r="Y14621" s="146"/>
      <c r="Z14621" s="199"/>
      <c r="AA14621" s="146"/>
      <c r="AB14621" s="148"/>
    </row>
    <row r="14622" spans="4:28" x14ac:dyDescent="0.2">
      <c r="D14622" s="144"/>
      <c r="G14622" s="147"/>
      <c r="X14622" s="146"/>
      <c r="Y14622" s="146"/>
      <c r="Z14622" s="199"/>
      <c r="AA14622" s="146"/>
      <c r="AB14622" s="148"/>
    </row>
    <row r="14623" spans="4:28" x14ac:dyDescent="0.2">
      <c r="D14623" s="144"/>
      <c r="G14623" s="147"/>
      <c r="X14623" s="146"/>
      <c r="Y14623" s="146"/>
      <c r="Z14623" s="199"/>
      <c r="AA14623" s="146"/>
      <c r="AB14623" s="148"/>
    </row>
    <row r="14624" spans="4:28" x14ac:dyDescent="0.2">
      <c r="D14624" s="144"/>
      <c r="G14624" s="147"/>
      <c r="X14624" s="146"/>
      <c r="Y14624" s="146"/>
      <c r="Z14624" s="199"/>
      <c r="AA14624" s="146"/>
      <c r="AB14624" s="148"/>
    </row>
    <row r="14625" spans="4:28" x14ac:dyDescent="0.2">
      <c r="D14625" s="144"/>
      <c r="G14625" s="147"/>
      <c r="X14625" s="146"/>
      <c r="Y14625" s="146"/>
      <c r="Z14625" s="199"/>
      <c r="AA14625" s="146"/>
      <c r="AB14625" s="148"/>
    </row>
    <row r="14626" spans="4:28" x14ac:dyDescent="0.2">
      <c r="D14626" s="144"/>
      <c r="G14626" s="147"/>
      <c r="X14626" s="146"/>
      <c r="Y14626" s="146"/>
      <c r="Z14626" s="199"/>
      <c r="AA14626" s="146"/>
      <c r="AB14626" s="148"/>
    </row>
    <row r="14627" spans="4:28" x14ac:dyDescent="0.2">
      <c r="D14627" s="144"/>
      <c r="G14627" s="147"/>
      <c r="X14627" s="146"/>
      <c r="Y14627" s="146"/>
      <c r="Z14627" s="199"/>
      <c r="AA14627" s="146"/>
      <c r="AB14627" s="148"/>
    </row>
    <row r="14628" spans="4:28" x14ac:dyDescent="0.2">
      <c r="D14628" s="144"/>
      <c r="G14628" s="147"/>
      <c r="X14628" s="146"/>
      <c r="Y14628" s="146"/>
      <c r="Z14628" s="199"/>
      <c r="AA14628" s="146"/>
      <c r="AB14628" s="148"/>
    </row>
    <row r="14629" spans="4:28" x14ac:dyDescent="0.2">
      <c r="D14629" s="144"/>
      <c r="G14629" s="147"/>
      <c r="X14629" s="146"/>
      <c r="Y14629" s="146"/>
      <c r="Z14629" s="199"/>
      <c r="AA14629" s="146"/>
      <c r="AB14629" s="148"/>
    </row>
    <row r="14630" spans="4:28" x14ac:dyDescent="0.2">
      <c r="D14630" s="144"/>
      <c r="G14630" s="147"/>
      <c r="X14630" s="146"/>
      <c r="Y14630" s="146"/>
      <c r="Z14630" s="199"/>
      <c r="AA14630" s="146"/>
      <c r="AB14630" s="148"/>
    </row>
    <row r="14631" spans="4:28" x14ac:dyDescent="0.2">
      <c r="D14631" s="144"/>
      <c r="G14631" s="147"/>
      <c r="X14631" s="146"/>
      <c r="Y14631" s="146"/>
      <c r="Z14631" s="199"/>
      <c r="AA14631" s="146"/>
      <c r="AB14631" s="148"/>
    </row>
    <row r="14632" spans="4:28" x14ac:dyDescent="0.2">
      <c r="D14632" s="144"/>
      <c r="G14632" s="147"/>
      <c r="X14632" s="146"/>
      <c r="Y14632" s="146"/>
      <c r="Z14632" s="199"/>
      <c r="AA14632" s="146"/>
      <c r="AB14632" s="148"/>
    </row>
    <row r="14633" spans="4:28" x14ac:dyDescent="0.2">
      <c r="D14633" s="144"/>
      <c r="G14633" s="147"/>
      <c r="X14633" s="146"/>
      <c r="Y14633" s="146"/>
      <c r="Z14633" s="199"/>
      <c r="AA14633" s="146"/>
      <c r="AB14633" s="148"/>
    </row>
    <row r="14634" spans="4:28" x14ac:dyDescent="0.2">
      <c r="D14634" s="144"/>
      <c r="G14634" s="147"/>
      <c r="X14634" s="146"/>
      <c r="Y14634" s="146"/>
      <c r="Z14634" s="199"/>
      <c r="AA14634" s="146"/>
      <c r="AB14634" s="148"/>
    </row>
    <row r="14635" spans="4:28" x14ac:dyDescent="0.2">
      <c r="D14635" s="144"/>
      <c r="G14635" s="147"/>
      <c r="X14635" s="146"/>
      <c r="Y14635" s="146"/>
      <c r="Z14635" s="199"/>
      <c r="AA14635" s="146"/>
      <c r="AB14635" s="148"/>
    </row>
    <row r="14636" spans="4:28" x14ac:dyDescent="0.2">
      <c r="D14636" s="144"/>
      <c r="G14636" s="147"/>
      <c r="X14636" s="146"/>
      <c r="Y14636" s="146"/>
      <c r="Z14636" s="199"/>
      <c r="AA14636" s="146"/>
      <c r="AB14636" s="148"/>
    </row>
    <row r="14637" spans="4:28" x14ac:dyDescent="0.2">
      <c r="D14637" s="144"/>
      <c r="G14637" s="147"/>
      <c r="X14637" s="146"/>
      <c r="Y14637" s="146"/>
      <c r="Z14637" s="199"/>
      <c r="AA14637" s="146"/>
      <c r="AB14637" s="148"/>
    </row>
    <row r="14638" spans="4:28" x14ac:dyDescent="0.2">
      <c r="D14638" s="144"/>
      <c r="G14638" s="147"/>
      <c r="X14638" s="146"/>
      <c r="Y14638" s="146"/>
      <c r="Z14638" s="199"/>
      <c r="AA14638" s="146"/>
      <c r="AB14638" s="148"/>
    </row>
    <row r="14639" spans="4:28" x14ac:dyDescent="0.2">
      <c r="D14639" s="144"/>
      <c r="G14639" s="147"/>
      <c r="X14639" s="146"/>
      <c r="Y14639" s="146"/>
      <c r="Z14639" s="199"/>
      <c r="AA14639" s="146"/>
      <c r="AB14639" s="148"/>
    </row>
    <row r="14640" spans="4:28" x14ac:dyDescent="0.2">
      <c r="D14640" s="144"/>
      <c r="G14640" s="147"/>
      <c r="X14640" s="146"/>
      <c r="Y14640" s="146"/>
      <c r="Z14640" s="199"/>
      <c r="AA14640" s="146"/>
      <c r="AB14640" s="148"/>
    </row>
    <row r="14641" spans="4:28" x14ac:dyDescent="0.2">
      <c r="D14641" s="144"/>
      <c r="G14641" s="147"/>
      <c r="X14641" s="146"/>
      <c r="Y14641" s="146"/>
      <c r="Z14641" s="199"/>
      <c r="AA14641" s="146"/>
      <c r="AB14641" s="148"/>
    </row>
    <row r="14642" spans="4:28" x14ac:dyDescent="0.2">
      <c r="D14642" s="144"/>
      <c r="G14642" s="147"/>
      <c r="X14642" s="146"/>
      <c r="Y14642" s="146"/>
      <c r="Z14642" s="199"/>
      <c r="AA14642" s="146"/>
      <c r="AB14642" s="148"/>
    </row>
    <row r="14643" spans="4:28" x14ac:dyDescent="0.2">
      <c r="D14643" s="144"/>
      <c r="G14643" s="147"/>
      <c r="X14643" s="146"/>
      <c r="Y14643" s="146"/>
      <c r="Z14643" s="199"/>
      <c r="AA14643" s="146"/>
      <c r="AB14643" s="148"/>
    </row>
    <row r="14644" spans="4:28" x14ac:dyDescent="0.2">
      <c r="D14644" s="144"/>
      <c r="G14644" s="147"/>
      <c r="X14644" s="146"/>
      <c r="Y14644" s="146"/>
      <c r="Z14644" s="199"/>
      <c r="AA14644" s="146"/>
      <c r="AB14644" s="148"/>
    </row>
    <row r="14645" spans="4:28" x14ac:dyDescent="0.2">
      <c r="D14645" s="144"/>
      <c r="G14645" s="147"/>
      <c r="X14645" s="146"/>
      <c r="Y14645" s="146"/>
      <c r="Z14645" s="199"/>
      <c r="AA14645" s="146"/>
      <c r="AB14645" s="148"/>
    </row>
    <row r="14646" spans="4:28" x14ac:dyDescent="0.2">
      <c r="D14646" s="144"/>
      <c r="G14646" s="147"/>
      <c r="X14646" s="146"/>
      <c r="Y14646" s="146"/>
      <c r="Z14646" s="199"/>
      <c r="AA14646" s="146"/>
      <c r="AB14646" s="148"/>
    </row>
    <row r="14647" spans="4:28" x14ac:dyDescent="0.2">
      <c r="D14647" s="144"/>
      <c r="G14647" s="147"/>
      <c r="X14647" s="146"/>
      <c r="Y14647" s="146"/>
      <c r="Z14647" s="199"/>
      <c r="AA14647" s="146"/>
      <c r="AB14647" s="148"/>
    </row>
    <row r="14648" spans="4:28" x14ac:dyDescent="0.2">
      <c r="D14648" s="144"/>
      <c r="G14648" s="147"/>
      <c r="X14648" s="146"/>
      <c r="Y14648" s="146"/>
      <c r="Z14648" s="199"/>
      <c r="AA14648" s="146"/>
      <c r="AB14648" s="148"/>
    </row>
    <row r="14649" spans="4:28" x14ac:dyDescent="0.2">
      <c r="D14649" s="144"/>
      <c r="G14649" s="147"/>
      <c r="X14649" s="146"/>
      <c r="Y14649" s="146"/>
      <c r="Z14649" s="199"/>
      <c r="AA14649" s="146"/>
      <c r="AB14649" s="148"/>
    </row>
    <row r="14650" spans="4:28" x14ac:dyDescent="0.2">
      <c r="D14650" s="144"/>
      <c r="G14650" s="147"/>
      <c r="X14650" s="146"/>
      <c r="Y14650" s="146"/>
      <c r="Z14650" s="199"/>
      <c r="AA14650" s="146"/>
      <c r="AB14650" s="148"/>
    </row>
    <row r="14651" spans="4:28" x14ac:dyDescent="0.2">
      <c r="D14651" s="144"/>
      <c r="G14651" s="147"/>
      <c r="X14651" s="146"/>
      <c r="Y14651" s="146"/>
      <c r="Z14651" s="199"/>
      <c r="AA14651" s="146"/>
      <c r="AB14651" s="148"/>
    </row>
    <row r="14652" spans="4:28" x14ac:dyDescent="0.2">
      <c r="D14652" s="144"/>
      <c r="G14652" s="147"/>
      <c r="X14652" s="146"/>
      <c r="Y14652" s="146"/>
      <c r="Z14652" s="199"/>
      <c r="AA14652" s="146"/>
      <c r="AB14652" s="148"/>
    </row>
    <row r="14653" spans="4:28" x14ac:dyDescent="0.2">
      <c r="D14653" s="144"/>
      <c r="G14653" s="147"/>
      <c r="X14653" s="146"/>
      <c r="Y14653" s="146"/>
      <c r="Z14653" s="199"/>
      <c r="AA14653" s="146"/>
      <c r="AB14653" s="148"/>
    </row>
    <row r="14654" spans="4:28" x14ac:dyDescent="0.2">
      <c r="D14654" s="144"/>
      <c r="G14654" s="147"/>
      <c r="X14654" s="146"/>
      <c r="Y14654" s="146"/>
      <c r="Z14654" s="199"/>
      <c r="AA14654" s="146"/>
      <c r="AB14654" s="148"/>
    </row>
    <row r="14655" spans="4:28" x14ac:dyDescent="0.2">
      <c r="D14655" s="144"/>
      <c r="G14655" s="147"/>
      <c r="X14655" s="146"/>
      <c r="Y14655" s="146"/>
      <c r="Z14655" s="199"/>
      <c r="AA14655" s="146"/>
      <c r="AB14655" s="148"/>
    </row>
    <row r="14656" spans="4:28" x14ac:dyDescent="0.2">
      <c r="D14656" s="144"/>
      <c r="G14656" s="147"/>
      <c r="X14656" s="146"/>
      <c r="Y14656" s="146"/>
      <c r="Z14656" s="199"/>
      <c r="AA14656" s="146"/>
      <c r="AB14656" s="148"/>
    </row>
    <row r="14657" spans="4:28" x14ac:dyDescent="0.2">
      <c r="D14657" s="144"/>
      <c r="G14657" s="147"/>
      <c r="X14657" s="146"/>
      <c r="Y14657" s="146"/>
      <c r="Z14657" s="199"/>
      <c r="AA14657" s="146"/>
      <c r="AB14657" s="148"/>
    </row>
    <row r="14658" spans="4:28" x14ac:dyDescent="0.2">
      <c r="D14658" s="144"/>
      <c r="G14658" s="147"/>
      <c r="X14658" s="146"/>
      <c r="Y14658" s="146"/>
      <c r="Z14658" s="199"/>
      <c r="AA14658" s="146"/>
      <c r="AB14658" s="148"/>
    </row>
    <row r="14659" spans="4:28" x14ac:dyDescent="0.2">
      <c r="D14659" s="144"/>
      <c r="G14659" s="147"/>
      <c r="X14659" s="146"/>
      <c r="Y14659" s="146"/>
      <c r="Z14659" s="199"/>
      <c r="AA14659" s="146"/>
      <c r="AB14659" s="148"/>
    </row>
    <row r="14660" spans="4:28" x14ac:dyDescent="0.2">
      <c r="D14660" s="144"/>
      <c r="G14660" s="147"/>
      <c r="X14660" s="146"/>
      <c r="Y14660" s="146"/>
      <c r="Z14660" s="199"/>
      <c r="AA14660" s="146"/>
      <c r="AB14660" s="148"/>
    </row>
    <row r="14661" spans="4:28" x14ac:dyDescent="0.2">
      <c r="D14661" s="144"/>
      <c r="G14661" s="147"/>
      <c r="X14661" s="146"/>
      <c r="Y14661" s="146"/>
      <c r="Z14661" s="199"/>
      <c r="AA14661" s="146"/>
      <c r="AB14661" s="148"/>
    </row>
    <row r="14662" spans="4:28" x14ac:dyDescent="0.2">
      <c r="D14662" s="144"/>
      <c r="G14662" s="147"/>
      <c r="X14662" s="146"/>
      <c r="Y14662" s="146"/>
      <c r="Z14662" s="199"/>
      <c r="AA14662" s="146"/>
      <c r="AB14662" s="148"/>
    </row>
    <row r="14663" spans="4:28" x14ac:dyDescent="0.2">
      <c r="D14663" s="144"/>
      <c r="G14663" s="147"/>
      <c r="X14663" s="146"/>
      <c r="Y14663" s="146"/>
      <c r="Z14663" s="199"/>
      <c r="AA14663" s="146"/>
      <c r="AB14663" s="148"/>
    </row>
    <row r="14664" spans="4:28" x14ac:dyDescent="0.2">
      <c r="D14664" s="144"/>
      <c r="G14664" s="147"/>
      <c r="X14664" s="146"/>
      <c r="Y14664" s="146"/>
      <c r="Z14664" s="199"/>
      <c r="AA14664" s="146"/>
      <c r="AB14664" s="148"/>
    </row>
    <row r="14665" spans="4:28" x14ac:dyDescent="0.2">
      <c r="D14665" s="144"/>
      <c r="G14665" s="147"/>
      <c r="X14665" s="146"/>
      <c r="Y14665" s="146"/>
      <c r="Z14665" s="199"/>
      <c r="AA14665" s="146"/>
      <c r="AB14665" s="148"/>
    </row>
    <row r="14666" spans="4:28" x14ac:dyDescent="0.2">
      <c r="D14666" s="144"/>
      <c r="G14666" s="147"/>
      <c r="X14666" s="146"/>
      <c r="Y14666" s="146"/>
      <c r="Z14666" s="199"/>
      <c r="AA14666" s="146"/>
      <c r="AB14666" s="148"/>
    </row>
    <row r="14667" spans="4:28" x14ac:dyDescent="0.2">
      <c r="D14667" s="144"/>
      <c r="G14667" s="147"/>
      <c r="X14667" s="146"/>
      <c r="Y14667" s="146"/>
      <c r="Z14667" s="199"/>
      <c r="AA14667" s="146"/>
      <c r="AB14667" s="148"/>
    </row>
    <row r="14668" spans="4:28" x14ac:dyDescent="0.2">
      <c r="D14668" s="144"/>
      <c r="G14668" s="147"/>
      <c r="X14668" s="146"/>
      <c r="Y14668" s="146"/>
      <c r="Z14668" s="199"/>
      <c r="AA14668" s="146"/>
      <c r="AB14668" s="148"/>
    </row>
    <row r="14669" spans="4:28" x14ac:dyDescent="0.2">
      <c r="D14669" s="144"/>
      <c r="G14669" s="147"/>
      <c r="X14669" s="146"/>
      <c r="Y14669" s="146"/>
      <c r="Z14669" s="199"/>
      <c r="AA14669" s="146"/>
      <c r="AB14669" s="148"/>
    </row>
    <row r="14670" spans="4:28" x14ac:dyDescent="0.2">
      <c r="D14670" s="144"/>
      <c r="G14670" s="147"/>
      <c r="X14670" s="146"/>
      <c r="Y14670" s="146"/>
      <c r="Z14670" s="199"/>
      <c r="AA14670" s="146"/>
      <c r="AB14670" s="148"/>
    </row>
    <row r="14671" spans="4:28" x14ac:dyDescent="0.2">
      <c r="D14671" s="144"/>
      <c r="G14671" s="147"/>
      <c r="X14671" s="146"/>
      <c r="Y14671" s="146"/>
      <c r="Z14671" s="199"/>
      <c r="AA14671" s="146"/>
      <c r="AB14671" s="148"/>
    </row>
    <row r="14672" spans="4:28" x14ac:dyDescent="0.2">
      <c r="D14672" s="144"/>
      <c r="G14672" s="147"/>
      <c r="X14672" s="146"/>
      <c r="Y14672" s="146"/>
      <c r="Z14672" s="199"/>
      <c r="AA14672" s="146"/>
      <c r="AB14672" s="148"/>
    </row>
    <row r="14673" spans="4:28" x14ac:dyDescent="0.2">
      <c r="D14673" s="144"/>
      <c r="G14673" s="147"/>
      <c r="X14673" s="146"/>
      <c r="Y14673" s="146"/>
      <c r="Z14673" s="199"/>
      <c r="AA14673" s="146"/>
      <c r="AB14673" s="148"/>
    </row>
    <row r="14674" spans="4:28" x14ac:dyDescent="0.2">
      <c r="D14674" s="144"/>
      <c r="G14674" s="147"/>
      <c r="X14674" s="146"/>
      <c r="Y14674" s="146"/>
      <c r="Z14674" s="199"/>
      <c r="AA14674" s="146"/>
      <c r="AB14674" s="148"/>
    </row>
    <row r="14675" spans="4:28" x14ac:dyDescent="0.2">
      <c r="D14675" s="144"/>
      <c r="G14675" s="147"/>
      <c r="X14675" s="146"/>
      <c r="Y14675" s="146"/>
      <c r="Z14675" s="199"/>
      <c r="AA14675" s="146"/>
      <c r="AB14675" s="148"/>
    </row>
    <row r="14676" spans="4:28" x14ac:dyDescent="0.2">
      <c r="D14676" s="144"/>
      <c r="G14676" s="147"/>
      <c r="X14676" s="146"/>
      <c r="Y14676" s="146"/>
      <c r="Z14676" s="199"/>
      <c r="AA14676" s="146"/>
      <c r="AB14676" s="148"/>
    </row>
    <row r="14677" spans="4:28" x14ac:dyDescent="0.2">
      <c r="D14677" s="144"/>
      <c r="G14677" s="147"/>
      <c r="X14677" s="146"/>
      <c r="Y14677" s="146"/>
      <c r="Z14677" s="199"/>
      <c r="AA14677" s="146"/>
      <c r="AB14677" s="148"/>
    </row>
    <row r="14678" spans="4:28" x14ac:dyDescent="0.2">
      <c r="D14678" s="144"/>
      <c r="G14678" s="147"/>
      <c r="X14678" s="146"/>
      <c r="Y14678" s="146"/>
      <c r="Z14678" s="199"/>
      <c r="AA14678" s="146"/>
      <c r="AB14678" s="148"/>
    </row>
    <row r="14679" spans="4:28" x14ac:dyDescent="0.2">
      <c r="D14679" s="144"/>
      <c r="G14679" s="147"/>
      <c r="X14679" s="146"/>
      <c r="Y14679" s="146"/>
      <c r="Z14679" s="199"/>
      <c r="AA14679" s="146"/>
      <c r="AB14679" s="148"/>
    </row>
    <row r="14680" spans="4:28" x14ac:dyDescent="0.2">
      <c r="D14680" s="144"/>
      <c r="G14680" s="147"/>
      <c r="X14680" s="146"/>
      <c r="Y14680" s="146"/>
      <c r="Z14680" s="199"/>
      <c r="AA14680" s="146"/>
      <c r="AB14680" s="148"/>
    </row>
    <row r="14681" spans="4:28" x14ac:dyDescent="0.2">
      <c r="D14681" s="144"/>
      <c r="G14681" s="147"/>
      <c r="X14681" s="146"/>
      <c r="Y14681" s="146"/>
      <c r="Z14681" s="199"/>
      <c r="AA14681" s="146"/>
      <c r="AB14681" s="148"/>
    </row>
    <row r="14682" spans="4:28" x14ac:dyDescent="0.2">
      <c r="D14682" s="144"/>
      <c r="G14682" s="147"/>
      <c r="X14682" s="146"/>
      <c r="Y14682" s="146"/>
      <c r="Z14682" s="199"/>
      <c r="AA14682" s="146"/>
      <c r="AB14682" s="148"/>
    </row>
    <row r="14683" spans="4:28" x14ac:dyDescent="0.2">
      <c r="D14683" s="144"/>
      <c r="G14683" s="147"/>
      <c r="X14683" s="146"/>
      <c r="Y14683" s="146"/>
      <c r="Z14683" s="199"/>
      <c r="AA14683" s="146"/>
      <c r="AB14683" s="148"/>
    </row>
    <row r="14684" spans="4:28" x14ac:dyDescent="0.2">
      <c r="D14684" s="144"/>
      <c r="G14684" s="147"/>
      <c r="X14684" s="146"/>
      <c r="Y14684" s="146"/>
      <c r="Z14684" s="199"/>
      <c r="AA14684" s="146"/>
      <c r="AB14684" s="148"/>
    </row>
    <row r="14685" spans="4:28" x14ac:dyDescent="0.2">
      <c r="D14685" s="144"/>
      <c r="G14685" s="147"/>
      <c r="X14685" s="146"/>
      <c r="Y14685" s="146"/>
      <c r="Z14685" s="199"/>
      <c r="AA14685" s="146"/>
      <c r="AB14685" s="148"/>
    </row>
    <row r="14686" spans="4:28" x14ac:dyDescent="0.2">
      <c r="D14686" s="144"/>
      <c r="G14686" s="147"/>
      <c r="X14686" s="146"/>
      <c r="Y14686" s="146"/>
      <c r="Z14686" s="199"/>
      <c r="AA14686" s="146"/>
      <c r="AB14686" s="148"/>
    </row>
    <row r="14687" spans="4:28" x14ac:dyDescent="0.2">
      <c r="D14687" s="144"/>
      <c r="G14687" s="147"/>
      <c r="X14687" s="146"/>
      <c r="Y14687" s="146"/>
      <c r="Z14687" s="199"/>
      <c r="AA14687" s="146"/>
      <c r="AB14687" s="148"/>
    </row>
    <row r="14688" spans="4:28" x14ac:dyDescent="0.2">
      <c r="D14688" s="144"/>
      <c r="G14688" s="147"/>
      <c r="X14688" s="146"/>
      <c r="Y14688" s="146"/>
      <c r="Z14688" s="199"/>
      <c r="AA14688" s="146"/>
      <c r="AB14688" s="148"/>
    </row>
    <row r="14689" spans="4:28" x14ac:dyDescent="0.2">
      <c r="D14689" s="144"/>
      <c r="G14689" s="147"/>
      <c r="X14689" s="146"/>
      <c r="Y14689" s="146"/>
      <c r="Z14689" s="199"/>
      <c r="AA14689" s="146"/>
      <c r="AB14689" s="148"/>
    </row>
    <row r="14690" spans="4:28" x14ac:dyDescent="0.2">
      <c r="D14690" s="144"/>
      <c r="G14690" s="147"/>
      <c r="X14690" s="146"/>
      <c r="Y14690" s="146"/>
      <c r="Z14690" s="199"/>
      <c r="AA14690" s="146"/>
      <c r="AB14690" s="148"/>
    </row>
    <row r="14691" spans="4:28" x14ac:dyDescent="0.2">
      <c r="D14691" s="144"/>
      <c r="G14691" s="147"/>
      <c r="X14691" s="146"/>
      <c r="Y14691" s="146"/>
      <c r="Z14691" s="199"/>
      <c r="AA14691" s="146"/>
      <c r="AB14691" s="148"/>
    </row>
    <row r="14692" spans="4:28" x14ac:dyDescent="0.2">
      <c r="D14692" s="144"/>
      <c r="G14692" s="147"/>
      <c r="X14692" s="146"/>
      <c r="Y14692" s="146"/>
      <c r="Z14692" s="199"/>
      <c r="AA14692" s="146"/>
      <c r="AB14692" s="148"/>
    </row>
    <row r="14693" spans="4:28" x14ac:dyDescent="0.2">
      <c r="D14693" s="144"/>
      <c r="G14693" s="147"/>
      <c r="X14693" s="146"/>
      <c r="Y14693" s="146"/>
      <c r="Z14693" s="199"/>
      <c r="AA14693" s="146"/>
      <c r="AB14693" s="148"/>
    </row>
    <row r="14694" spans="4:28" x14ac:dyDescent="0.2">
      <c r="D14694" s="144"/>
      <c r="G14694" s="147"/>
      <c r="X14694" s="146"/>
      <c r="Y14694" s="146"/>
      <c r="Z14694" s="199"/>
      <c r="AA14694" s="146"/>
      <c r="AB14694" s="148"/>
    </row>
    <row r="14695" spans="4:28" x14ac:dyDescent="0.2">
      <c r="D14695" s="144"/>
      <c r="G14695" s="147"/>
      <c r="X14695" s="146"/>
      <c r="Y14695" s="146"/>
      <c r="Z14695" s="199"/>
      <c r="AA14695" s="146"/>
      <c r="AB14695" s="148"/>
    </row>
    <row r="14696" spans="4:28" x14ac:dyDescent="0.2">
      <c r="D14696" s="144"/>
      <c r="G14696" s="147"/>
      <c r="X14696" s="146"/>
      <c r="Y14696" s="146"/>
      <c r="Z14696" s="199"/>
      <c r="AA14696" s="146"/>
      <c r="AB14696" s="148"/>
    </row>
    <row r="14697" spans="4:28" x14ac:dyDescent="0.2">
      <c r="D14697" s="144"/>
      <c r="G14697" s="147"/>
      <c r="X14697" s="146"/>
      <c r="Y14697" s="146"/>
      <c r="Z14697" s="199"/>
      <c r="AA14697" s="146"/>
      <c r="AB14697" s="148"/>
    </row>
    <row r="14698" spans="4:28" x14ac:dyDescent="0.2">
      <c r="D14698" s="144"/>
      <c r="G14698" s="147"/>
      <c r="X14698" s="146"/>
      <c r="Y14698" s="146"/>
      <c r="Z14698" s="199"/>
      <c r="AA14698" s="146"/>
      <c r="AB14698" s="148"/>
    </row>
    <row r="14699" spans="4:28" x14ac:dyDescent="0.2">
      <c r="D14699" s="144"/>
      <c r="G14699" s="147"/>
      <c r="X14699" s="146"/>
      <c r="Y14699" s="146"/>
      <c r="Z14699" s="199"/>
      <c r="AA14699" s="146"/>
      <c r="AB14699" s="148"/>
    </row>
    <row r="14700" spans="4:28" x14ac:dyDescent="0.2">
      <c r="D14700" s="144"/>
      <c r="G14700" s="147"/>
      <c r="X14700" s="146"/>
      <c r="Y14700" s="146"/>
      <c r="Z14700" s="199"/>
      <c r="AA14700" s="146"/>
      <c r="AB14700" s="148"/>
    </row>
    <row r="14701" spans="4:28" x14ac:dyDescent="0.2">
      <c r="D14701" s="144"/>
      <c r="G14701" s="147"/>
      <c r="X14701" s="146"/>
      <c r="Y14701" s="146"/>
      <c r="Z14701" s="199"/>
      <c r="AA14701" s="146"/>
      <c r="AB14701" s="148"/>
    </row>
    <row r="14702" spans="4:28" x14ac:dyDescent="0.2">
      <c r="D14702" s="144"/>
      <c r="G14702" s="147"/>
      <c r="X14702" s="146"/>
      <c r="Y14702" s="146"/>
      <c r="Z14702" s="199"/>
      <c r="AA14702" s="146"/>
      <c r="AB14702" s="148"/>
    </row>
    <row r="14703" spans="4:28" x14ac:dyDescent="0.2">
      <c r="D14703" s="144"/>
      <c r="G14703" s="147"/>
      <c r="X14703" s="146"/>
      <c r="Y14703" s="146"/>
      <c r="Z14703" s="199"/>
      <c r="AA14703" s="146"/>
      <c r="AB14703" s="148"/>
    </row>
    <row r="14704" spans="4:28" x14ac:dyDescent="0.2">
      <c r="D14704" s="144"/>
      <c r="G14704" s="147"/>
      <c r="X14704" s="146"/>
      <c r="Y14704" s="146"/>
      <c r="Z14704" s="199"/>
      <c r="AA14704" s="146"/>
      <c r="AB14704" s="148"/>
    </row>
    <row r="14705" spans="4:28" x14ac:dyDescent="0.2">
      <c r="D14705" s="144"/>
      <c r="G14705" s="147"/>
      <c r="X14705" s="146"/>
      <c r="Y14705" s="146"/>
      <c r="Z14705" s="199"/>
      <c r="AA14705" s="146"/>
      <c r="AB14705" s="148"/>
    </row>
    <row r="14706" spans="4:28" x14ac:dyDescent="0.2">
      <c r="D14706" s="144"/>
      <c r="G14706" s="147"/>
      <c r="X14706" s="146"/>
      <c r="Y14706" s="146"/>
      <c r="Z14706" s="199"/>
      <c r="AA14706" s="146"/>
      <c r="AB14706" s="148"/>
    </row>
    <row r="14707" spans="4:28" x14ac:dyDescent="0.2">
      <c r="D14707" s="144"/>
      <c r="G14707" s="147"/>
      <c r="X14707" s="146"/>
      <c r="Y14707" s="146"/>
      <c r="Z14707" s="199"/>
      <c r="AA14707" s="146"/>
      <c r="AB14707" s="148"/>
    </row>
    <row r="14708" spans="4:28" x14ac:dyDescent="0.2">
      <c r="D14708" s="144"/>
      <c r="G14708" s="147"/>
      <c r="X14708" s="146"/>
      <c r="Y14708" s="146"/>
      <c r="Z14708" s="199"/>
      <c r="AA14708" s="146"/>
      <c r="AB14708" s="148"/>
    </row>
    <row r="14709" spans="4:28" x14ac:dyDescent="0.2">
      <c r="D14709" s="144"/>
      <c r="G14709" s="147"/>
      <c r="X14709" s="146"/>
      <c r="Y14709" s="146"/>
      <c r="Z14709" s="199"/>
      <c r="AA14709" s="146"/>
      <c r="AB14709" s="148"/>
    </row>
    <row r="14710" spans="4:28" x14ac:dyDescent="0.2">
      <c r="D14710" s="144"/>
      <c r="G14710" s="147"/>
      <c r="X14710" s="146"/>
      <c r="Y14710" s="146"/>
      <c r="Z14710" s="199"/>
      <c r="AA14710" s="146"/>
      <c r="AB14710" s="148"/>
    </row>
    <row r="14711" spans="4:28" x14ac:dyDescent="0.2">
      <c r="D14711" s="144"/>
      <c r="G14711" s="147"/>
      <c r="X14711" s="146"/>
      <c r="Y14711" s="146"/>
      <c r="Z14711" s="199"/>
      <c r="AA14711" s="146"/>
      <c r="AB14711" s="148"/>
    </row>
    <row r="14712" spans="4:28" x14ac:dyDescent="0.2">
      <c r="D14712" s="144"/>
      <c r="G14712" s="147"/>
      <c r="X14712" s="146"/>
      <c r="Y14712" s="146"/>
      <c r="Z14712" s="199"/>
      <c r="AA14712" s="146"/>
      <c r="AB14712" s="148"/>
    </row>
    <row r="14713" spans="4:28" x14ac:dyDescent="0.2">
      <c r="D14713" s="144"/>
      <c r="G14713" s="147"/>
      <c r="X14713" s="146"/>
      <c r="Y14713" s="146"/>
      <c r="Z14713" s="199"/>
      <c r="AA14713" s="146"/>
      <c r="AB14713" s="148"/>
    </row>
    <row r="14714" spans="4:28" x14ac:dyDescent="0.2">
      <c r="D14714" s="144"/>
      <c r="G14714" s="147"/>
      <c r="X14714" s="146"/>
      <c r="Y14714" s="146"/>
      <c r="Z14714" s="199"/>
      <c r="AA14714" s="146"/>
      <c r="AB14714" s="148"/>
    </row>
    <row r="14715" spans="4:28" x14ac:dyDescent="0.2">
      <c r="D14715" s="144"/>
      <c r="G14715" s="147"/>
      <c r="X14715" s="146"/>
      <c r="Y14715" s="146"/>
      <c r="Z14715" s="199"/>
      <c r="AA14715" s="146"/>
      <c r="AB14715" s="148"/>
    </row>
    <row r="14716" spans="4:28" x14ac:dyDescent="0.2">
      <c r="D14716" s="144"/>
      <c r="G14716" s="147"/>
      <c r="X14716" s="146"/>
      <c r="Y14716" s="146"/>
      <c r="Z14716" s="199"/>
      <c r="AA14716" s="146"/>
      <c r="AB14716" s="148"/>
    </row>
    <row r="14717" spans="4:28" x14ac:dyDescent="0.2">
      <c r="D14717" s="144"/>
      <c r="G14717" s="147"/>
      <c r="X14717" s="146"/>
      <c r="Y14717" s="146"/>
      <c r="Z14717" s="199"/>
      <c r="AA14717" s="146"/>
      <c r="AB14717" s="148"/>
    </row>
    <row r="14718" spans="4:28" x14ac:dyDescent="0.2">
      <c r="D14718" s="144"/>
      <c r="G14718" s="147"/>
      <c r="X14718" s="146"/>
      <c r="Y14718" s="146"/>
      <c r="Z14718" s="199"/>
      <c r="AA14718" s="146"/>
      <c r="AB14718" s="148"/>
    </row>
    <row r="14719" spans="4:28" x14ac:dyDescent="0.2">
      <c r="D14719" s="144"/>
      <c r="G14719" s="147"/>
      <c r="X14719" s="146"/>
      <c r="Y14719" s="146"/>
      <c r="Z14719" s="199"/>
      <c r="AA14719" s="146"/>
      <c r="AB14719" s="148"/>
    </row>
    <row r="14720" spans="4:28" x14ac:dyDescent="0.2">
      <c r="D14720" s="144"/>
      <c r="G14720" s="147"/>
      <c r="X14720" s="146"/>
      <c r="Y14720" s="146"/>
      <c r="Z14720" s="199"/>
      <c r="AA14720" s="146"/>
      <c r="AB14720" s="148"/>
    </row>
    <row r="14721" spans="4:28" x14ac:dyDescent="0.2">
      <c r="D14721" s="144"/>
      <c r="G14721" s="147"/>
      <c r="X14721" s="146"/>
      <c r="Y14721" s="146"/>
      <c r="Z14721" s="199"/>
      <c r="AA14721" s="146"/>
      <c r="AB14721" s="148"/>
    </row>
    <row r="14722" spans="4:28" x14ac:dyDescent="0.2">
      <c r="D14722" s="144"/>
      <c r="G14722" s="147"/>
      <c r="X14722" s="146"/>
      <c r="Y14722" s="146"/>
      <c r="Z14722" s="199"/>
      <c r="AA14722" s="146"/>
      <c r="AB14722" s="148"/>
    </row>
    <row r="14723" spans="4:28" x14ac:dyDescent="0.2">
      <c r="D14723" s="144"/>
      <c r="G14723" s="147"/>
      <c r="X14723" s="146"/>
      <c r="Y14723" s="146"/>
      <c r="Z14723" s="199"/>
      <c r="AA14723" s="146"/>
      <c r="AB14723" s="148"/>
    </row>
    <row r="14724" spans="4:28" x14ac:dyDescent="0.2">
      <c r="D14724" s="144"/>
      <c r="G14724" s="147"/>
      <c r="X14724" s="146"/>
      <c r="Y14724" s="146"/>
      <c r="Z14724" s="199"/>
      <c r="AA14724" s="146"/>
      <c r="AB14724" s="148"/>
    </row>
    <row r="14725" spans="4:28" x14ac:dyDescent="0.2">
      <c r="D14725" s="144"/>
      <c r="G14725" s="147"/>
      <c r="X14725" s="146"/>
      <c r="Y14725" s="146"/>
      <c r="Z14725" s="199"/>
      <c r="AA14725" s="146"/>
      <c r="AB14725" s="148"/>
    </row>
    <row r="14726" spans="4:28" x14ac:dyDescent="0.2">
      <c r="D14726" s="144"/>
      <c r="G14726" s="147"/>
      <c r="X14726" s="146"/>
      <c r="Y14726" s="146"/>
      <c r="Z14726" s="199"/>
      <c r="AA14726" s="146"/>
      <c r="AB14726" s="148"/>
    </row>
    <row r="14727" spans="4:28" x14ac:dyDescent="0.2">
      <c r="D14727" s="144"/>
      <c r="G14727" s="147"/>
      <c r="X14727" s="146"/>
      <c r="Y14727" s="146"/>
      <c r="Z14727" s="199"/>
      <c r="AA14727" s="146"/>
      <c r="AB14727" s="148"/>
    </row>
    <row r="14728" spans="4:28" x14ac:dyDescent="0.2">
      <c r="D14728" s="144"/>
      <c r="G14728" s="147"/>
      <c r="X14728" s="146"/>
      <c r="Y14728" s="146"/>
      <c r="Z14728" s="199"/>
      <c r="AA14728" s="146"/>
      <c r="AB14728" s="148"/>
    </row>
    <row r="14729" spans="4:28" x14ac:dyDescent="0.2">
      <c r="D14729" s="144"/>
      <c r="G14729" s="147"/>
      <c r="X14729" s="146"/>
      <c r="Y14729" s="146"/>
      <c r="Z14729" s="199"/>
      <c r="AA14729" s="146"/>
      <c r="AB14729" s="148"/>
    </row>
    <row r="14730" spans="4:28" x14ac:dyDescent="0.2">
      <c r="D14730" s="144"/>
      <c r="G14730" s="147"/>
      <c r="X14730" s="146"/>
      <c r="Y14730" s="146"/>
      <c r="Z14730" s="199"/>
      <c r="AA14730" s="146"/>
      <c r="AB14730" s="148"/>
    </row>
    <row r="14731" spans="4:28" x14ac:dyDescent="0.2">
      <c r="D14731" s="144"/>
      <c r="G14731" s="147"/>
      <c r="X14731" s="146"/>
      <c r="Y14731" s="146"/>
      <c r="Z14731" s="199"/>
      <c r="AA14731" s="146"/>
      <c r="AB14731" s="148"/>
    </row>
    <row r="14732" spans="4:28" x14ac:dyDescent="0.2">
      <c r="D14732" s="144"/>
      <c r="G14732" s="147"/>
      <c r="X14732" s="146"/>
      <c r="Y14732" s="146"/>
      <c r="Z14732" s="199"/>
      <c r="AA14732" s="146"/>
      <c r="AB14732" s="148"/>
    </row>
    <row r="14733" spans="4:28" x14ac:dyDescent="0.2">
      <c r="D14733" s="144"/>
      <c r="G14733" s="147"/>
      <c r="X14733" s="146"/>
      <c r="Y14733" s="146"/>
      <c r="Z14733" s="199"/>
      <c r="AA14733" s="146"/>
      <c r="AB14733" s="148"/>
    </row>
    <row r="14734" spans="4:28" x14ac:dyDescent="0.2">
      <c r="D14734" s="144"/>
      <c r="G14734" s="147"/>
      <c r="X14734" s="146"/>
      <c r="Y14734" s="146"/>
      <c r="Z14734" s="199"/>
      <c r="AA14734" s="146"/>
      <c r="AB14734" s="148"/>
    </row>
    <row r="14735" spans="4:28" x14ac:dyDescent="0.2">
      <c r="D14735" s="144"/>
      <c r="G14735" s="147"/>
      <c r="X14735" s="146"/>
      <c r="Y14735" s="146"/>
      <c r="Z14735" s="199"/>
      <c r="AA14735" s="146"/>
      <c r="AB14735" s="148"/>
    </row>
    <row r="14736" spans="4:28" x14ac:dyDescent="0.2">
      <c r="D14736" s="144"/>
      <c r="G14736" s="147"/>
      <c r="X14736" s="146"/>
      <c r="Y14736" s="146"/>
      <c r="Z14736" s="199"/>
      <c r="AA14736" s="146"/>
      <c r="AB14736" s="148"/>
    </row>
    <row r="14737" spans="4:28" x14ac:dyDescent="0.2">
      <c r="D14737" s="144"/>
      <c r="G14737" s="147"/>
      <c r="X14737" s="146"/>
      <c r="Y14737" s="146"/>
      <c r="Z14737" s="199"/>
      <c r="AA14737" s="146"/>
      <c r="AB14737" s="148"/>
    </row>
    <row r="14738" spans="4:28" x14ac:dyDescent="0.2">
      <c r="D14738" s="144"/>
      <c r="G14738" s="147"/>
      <c r="X14738" s="146"/>
      <c r="Y14738" s="146"/>
      <c r="Z14738" s="199"/>
      <c r="AA14738" s="146"/>
      <c r="AB14738" s="148"/>
    </row>
    <row r="14739" spans="4:28" x14ac:dyDescent="0.2">
      <c r="D14739" s="144"/>
      <c r="G14739" s="147"/>
      <c r="X14739" s="146"/>
      <c r="Y14739" s="146"/>
      <c r="Z14739" s="199"/>
      <c r="AA14739" s="146"/>
      <c r="AB14739" s="148"/>
    </row>
    <row r="14740" spans="4:28" x14ac:dyDescent="0.2">
      <c r="D14740" s="144"/>
      <c r="G14740" s="147"/>
      <c r="X14740" s="146"/>
      <c r="Y14740" s="146"/>
      <c r="Z14740" s="199"/>
      <c r="AA14740" s="146"/>
      <c r="AB14740" s="148"/>
    </row>
    <row r="14741" spans="4:28" x14ac:dyDescent="0.2">
      <c r="D14741" s="144"/>
      <c r="G14741" s="147"/>
      <c r="X14741" s="146"/>
      <c r="Y14741" s="146"/>
      <c r="Z14741" s="199"/>
      <c r="AA14741" s="146"/>
      <c r="AB14741" s="148"/>
    </row>
    <row r="14742" spans="4:28" x14ac:dyDescent="0.2">
      <c r="D14742" s="144"/>
      <c r="G14742" s="147"/>
      <c r="X14742" s="146"/>
      <c r="Y14742" s="146"/>
      <c r="Z14742" s="199"/>
      <c r="AA14742" s="146"/>
      <c r="AB14742" s="148"/>
    </row>
    <row r="14743" spans="4:28" x14ac:dyDescent="0.2">
      <c r="D14743" s="144"/>
      <c r="G14743" s="147"/>
      <c r="X14743" s="146"/>
      <c r="Y14743" s="146"/>
      <c r="Z14743" s="199"/>
      <c r="AA14743" s="146"/>
      <c r="AB14743" s="148"/>
    </row>
    <row r="14744" spans="4:28" x14ac:dyDescent="0.2">
      <c r="D14744" s="144"/>
      <c r="G14744" s="147"/>
      <c r="X14744" s="146"/>
      <c r="Y14744" s="146"/>
      <c r="Z14744" s="199"/>
      <c r="AA14744" s="146"/>
      <c r="AB14744" s="148"/>
    </row>
    <row r="14745" spans="4:28" x14ac:dyDescent="0.2">
      <c r="D14745" s="144"/>
      <c r="G14745" s="147"/>
      <c r="X14745" s="146"/>
      <c r="Y14745" s="146"/>
      <c r="Z14745" s="199"/>
      <c r="AA14745" s="146"/>
      <c r="AB14745" s="148"/>
    </row>
    <row r="14746" spans="4:28" x14ac:dyDescent="0.2">
      <c r="D14746" s="144"/>
      <c r="G14746" s="147"/>
      <c r="X14746" s="146"/>
      <c r="Y14746" s="146"/>
      <c r="Z14746" s="199"/>
      <c r="AA14746" s="146"/>
      <c r="AB14746" s="148"/>
    </row>
    <row r="14747" spans="4:28" x14ac:dyDescent="0.2">
      <c r="D14747" s="144"/>
      <c r="G14747" s="147"/>
      <c r="X14747" s="146"/>
      <c r="Y14747" s="146"/>
      <c r="Z14747" s="199"/>
      <c r="AA14747" s="146"/>
      <c r="AB14747" s="148"/>
    </row>
    <row r="14748" spans="4:28" x14ac:dyDescent="0.2">
      <c r="D14748" s="144"/>
      <c r="G14748" s="147"/>
      <c r="X14748" s="146"/>
      <c r="Y14748" s="146"/>
      <c r="Z14748" s="199"/>
      <c r="AA14748" s="146"/>
      <c r="AB14748" s="148"/>
    </row>
    <row r="14749" spans="4:28" x14ac:dyDescent="0.2">
      <c r="D14749" s="144"/>
      <c r="G14749" s="147"/>
      <c r="X14749" s="146"/>
      <c r="Y14749" s="146"/>
      <c r="Z14749" s="199"/>
      <c r="AA14749" s="146"/>
      <c r="AB14749" s="148"/>
    </row>
    <row r="14750" spans="4:28" x14ac:dyDescent="0.2">
      <c r="D14750" s="144"/>
      <c r="G14750" s="147"/>
      <c r="X14750" s="146"/>
      <c r="Y14750" s="146"/>
      <c r="Z14750" s="199"/>
      <c r="AA14750" s="146"/>
      <c r="AB14750" s="148"/>
    </row>
    <row r="14751" spans="4:28" x14ac:dyDescent="0.2">
      <c r="D14751" s="144"/>
      <c r="G14751" s="147"/>
      <c r="X14751" s="146"/>
      <c r="Y14751" s="146"/>
      <c r="Z14751" s="199"/>
      <c r="AA14751" s="146"/>
      <c r="AB14751" s="148"/>
    </row>
    <row r="14752" spans="4:28" x14ac:dyDescent="0.2">
      <c r="D14752" s="144"/>
      <c r="G14752" s="147"/>
      <c r="X14752" s="146"/>
      <c r="Y14752" s="146"/>
      <c r="Z14752" s="199"/>
      <c r="AA14752" s="146"/>
      <c r="AB14752" s="148"/>
    </row>
    <row r="14753" spans="4:28" x14ac:dyDescent="0.2">
      <c r="D14753" s="144"/>
      <c r="G14753" s="147"/>
      <c r="X14753" s="146"/>
      <c r="Y14753" s="146"/>
      <c r="Z14753" s="199"/>
      <c r="AA14753" s="146"/>
      <c r="AB14753" s="148"/>
    </row>
    <row r="14754" spans="4:28" x14ac:dyDescent="0.2">
      <c r="D14754" s="144"/>
      <c r="G14754" s="147"/>
      <c r="X14754" s="146"/>
      <c r="Y14754" s="146"/>
      <c r="Z14754" s="199"/>
      <c r="AA14754" s="146"/>
      <c r="AB14754" s="148"/>
    </row>
    <row r="14755" spans="4:28" x14ac:dyDescent="0.2">
      <c r="D14755" s="144"/>
      <c r="G14755" s="147"/>
      <c r="X14755" s="146"/>
      <c r="Y14755" s="146"/>
      <c r="Z14755" s="199"/>
      <c r="AA14755" s="146"/>
      <c r="AB14755" s="148"/>
    </row>
    <row r="14756" spans="4:28" x14ac:dyDescent="0.2">
      <c r="D14756" s="144"/>
      <c r="G14756" s="147"/>
      <c r="X14756" s="146"/>
      <c r="Y14756" s="146"/>
      <c r="Z14756" s="199"/>
      <c r="AA14756" s="146"/>
      <c r="AB14756" s="148"/>
    </row>
    <row r="14757" spans="4:28" x14ac:dyDescent="0.2">
      <c r="D14757" s="144"/>
      <c r="G14757" s="147"/>
      <c r="X14757" s="146"/>
      <c r="Y14757" s="146"/>
      <c r="Z14757" s="199"/>
      <c r="AA14757" s="146"/>
      <c r="AB14757" s="148"/>
    </row>
    <row r="14758" spans="4:28" x14ac:dyDescent="0.2">
      <c r="D14758" s="144"/>
      <c r="G14758" s="147"/>
      <c r="X14758" s="146"/>
      <c r="Y14758" s="146"/>
      <c r="Z14758" s="199"/>
      <c r="AA14758" s="146"/>
      <c r="AB14758" s="148"/>
    </row>
    <row r="14759" spans="4:28" x14ac:dyDescent="0.2">
      <c r="D14759" s="144"/>
      <c r="G14759" s="147"/>
      <c r="X14759" s="146"/>
      <c r="Y14759" s="146"/>
      <c r="Z14759" s="199"/>
      <c r="AA14759" s="146"/>
      <c r="AB14759" s="148"/>
    </row>
    <row r="14760" spans="4:28" x14ac:dyDescent="0.2">
      <c r="D14760" s="144"/>
      <c r="G14760" s="147"/>
      <c r="X14760" s="146"/>
      <c r="Y14760" s="146"/>
      <c r="Z14760" s="199"/>
      <c r="AA14760" s="146"/>
      <c r="AB14760" s="148"/>
    </row>
    <row r="14761" spans="4:28" x14ac:dyDescent="0.2">
      <c r="D14761" s="144"/>
      <c r="G14761" s="147"/>
      <c r="X14761" s="146"/>
      <c r="Y14761" s="146"/>
      <c r="Z14761" s="199"/>
      <c r="AA14761" s="146"/>
      <c r="AB14761" s="148"/>
    </row>
    <row r="14762" spans="4:28" x14ac:dyDescent="0.2">
      <c r="D14762" s="144"/>
      <c r="G14762" s="147"/>
      <c r="X14762" s="146"/>
      <c r="Y14762" s="146"/>
      <c r="Z14762" s="199"/>
      <c r="AA14762" s="146"/>
      <c r="AB14762" s="148"/>
    </row>
    <row r="14763" spans="4:28" x14ac:dyDescent="0.2">
      <c r="D14763" s="144"/>
      <c r="G14763" s="147"/>
      <c r="X14763" s="146"/>
      <c r="Y14763" s="146"/>
      <c r="Z14763" s="199"/>
      <c r="AA14763" s="146"/>
      <c r="AB14763" s="148"/>
    </row>
    <row r="14764" spans="4:28" x14ac:dyDescent="0.2">
      <c r="D14764" s="144"/>
      <c r="G14764" s="147"/>
      <c r="X14764" s="146"/>
      <c r="Y14764" s="146"/>
      <c r="Z14764" s="199"/>
      <c r="AA14764" s="146"/>
      <c r="AB14764" s="148"/>
    </row>
    <row r="14765" spans="4:28" x14ac:dyDescent="0.2">
      <c r="D14765" s="144"/>
      <c r="G14765" s="147"/>
      <c r="X14765" s="146"/>
      <c r="Y14765" s="146"/>
      <c r="Z14765" s="199"/>
      <c r="AA14765" s="146"/>
      <c r="AB14765" s="148"/>
    </row>
    <row r="14766" spans="4:28" x14ac:dyDescent="0.2">
      <c r="D14766" s="144"/>
      <c r="G14766" s="147"/>
      <c r="X14766" s="146"/>
      <c r="Y14766" s="146"/>
      <c r="Z14766" s="199"/>
      <c r="AA14766" s="146"/>
      <c r="AB14766" s="148"/>
    </row>
    <row r="14767" spans="4:28" x14ac:dyDescent="0.2">
      <c r="D14767" s="144"/>
      <c r="G14767" s="147"/>
      <c r="X14767" s="146"/>
      <c r="Y14767" s="146"/>
      <c r="Z14767" s="199"/>
      <c r="AA14767" s="146"/>
      <c r="AB14767" s="148"/>
    </row>
    <row r="14768" spans="4:28" x14ac:dyDescent="0.2">
      <c r="D14768" s="144"/>
      <c r="G14768" s="147"/>
      <c r="X14768" s="146"/>
      <c r="Y14768" s="146"/>
      <c r="Z14768" s="199"/>
      <c r="AA14768" s="146"/>
      <c r="AB14768" s="148"/>
    </row>
    <row r="14769" spans="4:28" x14ac:dyDescent="0.2">
      <c r="D14769" s="144"/>
      <c r="G14769" s="147"/>
      <c r="X14769" s="146"/>
      <c r="Y14769" s="146"/>
      <c r="Z14769" s="199"/>
      <c r="AA14769" s="146"/>
      <c r="AB14769" s="148"/>
    </row>
    <row r="14770" spans="4:28" x14ac:dyDescent="0.2">
      <c r="D14770" s="144"/>
      <c r="G14770" s="147"/>
      <c r="X14770" s="146"/>
      <c r="Y14770" s="146"/>
      <c r="Z14770" s="199"/>
      <c r="AA14770" s="146"/>
      <c r="AB14770" s="148"/>
    </row>
    <row r="14771" spans="4:28" x14ac:dyDescent="0.2">
      <c r="D14771" s="144"/>
      <c r="G14771" s="147"/>
      <c r="X14771" s="146"/>
      <c r="Y14771" s="146"/>
      <c r="Z14771" s="199"/>
      <c r="AA14771" s="146"/>
      <c r="AB14771" s="148"/>
    </row>
    <row r="14772" spans="4:28" x14ac:dyDescent="0.2">
      <c r="D14772" s="144"/>
      <c r="G14772" s="147"/>
      <c r="X14772" s="146"/>
      <c r="Y14772" s="146"/>
      <c r="Z14772" s="199"/>
      <c r="AA14772" s="146"/>
      <c r="AB14772" s="148"/>
    </row>
    <row r="14773" spans="4:28" x14ac:dyDescent="0.2">
      <c r="D14773" s="144"/>
      <c r="G14773" s="147"/>
      <c r="X14773" s="146"/>
      <c r="Y14773" s="146"/>
      <c r="Z14773" s="199"/>
      <c r="AA14773" s="146"/>
      <c r="AB14773" s="148"/>
    </row>
    <row r="14774" spans="4:28" x14ac:dyDescent="0.2">
      <c r="D14774" s="144"/>
      <c r="G14774" s="147"/>
      <c r="X14774" s="146"/>
      <c r="Y14774" s="146"/>
      <c r="Z14774" s="199"/>
      <c r="AA14774" s="146"/>
      <c r="AB14774" s="148"/>
    </row>
    <row r="14775" spans="4:28" x14ac:dyDescent="0.2">
      <c r="D14775" s="144"/>
      <c r="G14775" s="147"/>
      <c r="X14775" s="146"/>
      <c r="Y14775" s="146"/>
      <c r="Z14775" s="199"/>
      <c r="AA14775" s="146"/>
      <c r="AB14775" s="148"/>
    </row>
    <row r="14776" spans="4:28" x14ac:dyDescent="0.2">
      <c r="D14776" s="144"/>
      <c r="G14776" s="147"/>
      <c r="X14776" s="146"/>
      <c r="Y14776" s="146"/>
      <c r="Z14776" s="199"/>
      <c r="AA14776" s="146"/>
      <c r="AB14776" s="148"/>
    </row>
    <row r="14777" spans="4:28" x14ac:dyDescent="0.2">
      <c r="D14777" s="144"/>
      <c r="G14777" s="147"/>
      <c r="X14777" s="146"/>
      <c r="Y14777" s="146"/>
      <c r="Z14777" s="199"/>
      <c r="AA14777" s="146"/>
      <c r="AB14777" s="148"/>
    </row>
    <row r="14778" spans="4:28" x14ac:dyDescent="0.2">
      <c r="D14778" s="144"/>
      <c r="G14778" s="147"/>
      <c r="X14778" s="146"/>
      <c r="Y14778" s="146"/>
      <c r="Z14778" s="199"/>
      <c r="AA14778" s="146"/>
      <c r="AB14778" s="148"/>
    </row>
    <row r="14779" spans="4:28" x14ac:dyDescent="0.2">
      <c r="D14779" s="144"/>
      <c r="G14779" s="147"/>
      <c r="X14779" s="146"/>
      <c r="Y14779" s="146"/>
      <c r="Z14779" s="199"/>
      <c r="AA14779" s="146"/>
      <c r="AB14779" s="148"/>
    </row>
    <row r="14780" spans="4:28" x14ac:dyDescent="0.2">
      <c r="D14780" s="144"/>
      <c r="G14780" s="147"/>
      <c r="X14780" s="146"/>
      <c r="Y14780" s="146"/>
      <c r="Z14780" s="199"/>
      <c r="AA14780" s="146"/>
      <c r="AB14780" s="148"/>
    </row>
    <row r="14781" spans="4:28" x14ac:dyDescent="0.2">
      <c r="D14781" s="144"/>
      <c r="G14781" s="147"/>
      <c r="X14781" s="146"/>
      <c r="Y14781" s="146"/>
      <c r="Z14781" s="199"/>
      <c r="AA14781" s="146"/>
      <c r="AB14781" s="148"/>
    </row>
    <row r="14782" spans="4:28" x14ac:dyDescent="0.2">
      <c r="D14782" s="144"/>
      <c r="G14782" s="147"/>
      <c r="X14782" s="146"/>
      <c r="Y14782" s="146"/>
      <c r="Z14782" s="199"/>
      <c r="AA14782" s="146"/>
      <c r="AB14782" s="148"/>
    </row>
    <row r="14783" spans="4:28" x14ac:dyDescent="0.2">
      <c r="D14783" s="144"/>
      <c r="G14783" s="147"/>
      <c r="X14783" s="146"/>
      <c r="Y14783" s="146"/>
      <c r="Z14783" s="199"/>
      <c r="AA14783" s="146"/>
      <c r="AB14783" s="148"/>
    </row>
    <row r="14784" spans="4:28" x14ac:dyDescent="0.2">
      <c r="D14784" s="144"/>
      <c r="G14784" s="147"/>
      <c r="X14784" s="146"/>
      <c r="Y14784" s="146"/>
      <c r="Z14784" s="199"/>
      <c r="AA14784" s="146"/>
      <c r="AB14784" s="148"/>
    </row>
    <row r="14785" spans="4:28" x14ac:dyDescent="0.2">
      <c r="D14785" s="144"/>
      <c r="G14785" s="147"/>
      <c r="X14785" s="146"/>
      <c r="Y14785" s="146"/>
      <c r="Z14785" s="199"/>
      <c r="AA14785" s="146"/>
      <c r="AB14785" s="148"/>
    </row>
    <row r="14786" spans="4:28" x14ac:dyDescent="0.2">
      <c r="D14786" s="144"/>
      <c r="G14786" s="147"/>
      <c r="X14786" s="146"/>
      <c r="Y14786" s="146"/>
      <c r="Z14786" s="199"/>
      <c r="AA14786" s="146"/>
      <c r="AB14786" s="148"/>
    </row>
    <row r="14787" spans="4:28" x14ac:dyDescent="0.2">
      <c r="D14787" s="144"/>
      <c r="G14787" s="147"/>
      <c r="X14787" s="146"/>
      <c r="Y14787" s="146"/>
      <c r="Z14787" s="199"/>
      <c r="AA14787" s="146"/>
      <c r="AB14787" s="148"/>
    </row>
    <row r="14788" spans="4:28" x14ac:dyDescent="0.2">
      <c r="D14788" s="144"/>
      <c r="G14788" s="147"/>
      <c r="X14788" s="146"/>
      <c r="Y14788" s="146"/>
      <c r="Z14788" s="199"/>
      <c r="AA14788" s="146"/>
      <c r="AB14788" s="148"/>
    </row>
    <row r="14789" spans="4:28" x14ac:dyDescent="0.2">
      <c r="D14789" s="144"/>
      <c r="G14789" s="147"/>
      <c r="X14789" s="146"/>
      <c r="Y14789" s="146"/>
      <c r="Z14789" s="199"/>
      <c r="AA14789" s="146"/>
      <c r="AB14789" s="148"/>
    </row>
    <row r="14790" spans="4:28" x14ac:dyDescent="0.2">
      <c r="D14790" s="144"/>
      <c r="G14790" s="147"/>
      <c r="X14790" s="146"/>
      <c r="Y14790" s="146"/>
      <c r="Z14790" s="199"/>
      <c r="AA14790" s="146"/>
      <c r="AB14790" s="148"/>
    </row>
    <row r="14791" spans="4:28" x14ac:dyDescent="0.2">
      <c r="D14791" s="144"/>
      <c r="G14791" s="147"/>
      <c r="X14791" s="146"/>
      <c r="Y14791" s="146"/>
      <c r="Z14791" s="199"/>
      <c r="AA14791" s="146"/>
      <c r="AB14791" s="148"/>
    </row>
    <row r="14792" spans="4:28" x14ac:dyDescent="0.2">
      <c r="D14792" s="144"/>
      <c r="G14792" s="147"/>
      <c r="X14792" s="146"/>
      <c r="Y14792" s="146"/>
      <c r="Z14792" s="199"/>
      <c r="AA14792" s="146"/>
      <c r="AB14792" s="148"/>
    </row>
    <row r="14793" spans="4:28" x14ac:dyDescent="0.2">
      <c r="D14793" s="144"/>
      <c r="G14793" s="147"/>
      <c r="X14793" s="146"/>
      <c r="Y14793" s="146"/>
      <c r="Z14793" s="199"/>
      <c r="AA14793" s="146"/>
      <c r="AB14793" s="148"/>
    </row>
    <row r="14794" spans="4:28" x14ac:dyDescent="0.2">
      <c r="D14794" s="144"/>
      <c r="G14794" s="147"/>
      <c r="X14794" s="146"/>
      <c r="Y14794" s="146"/>
      <c r="Z14794" s="199"/>
      <c r="AA14794" s="146"/>
      <c r="AB14794" s="148"/>
    </row>
    <row r="14795" spans="4:28" x14ac:dyDescent="0.2">
      <c r="D14795" s="144"/>
      <c r="G14795" s="147"/>
      <c r="X14795" s="146"/>
      <c r="Y14795" s="146"/>
      <c r="Z14795" s="199"/>
      <c r="AA14795" s="146"/>
      <c r="AB14795" s="148"/>
    </row>
    <row r="14796" spans="4:28" x14ac:dyDescent="0.2">
      <c r="D14796" s="144"/>
      <c r="G14796" s="147"/>
      <c r="X14796" s="146"/>
      <c r="Y14796" s="146"/>
      <c r="Z14796" s="199"/>
      <c r="AA14796" s="146"/>
      <c r="AB14796" s="148"/>
    </row>
    <row r="14797" spans="4:28" x14ac:dyDescent="0.2">
      <c r="D14797" s="144"/>
      <c r="G14797" s="147"/>
      <c r="X14797" s="146"/>
      <c r="Y14797" s="146"/>
      <c r="Z14797" s="199"/>
      <c r="AA14797" s="146"/>
      <c r="AB14797" s="148"/>
    </row>
    <row r="14798" spans="4:28" x14ac:dyDescent="0.2">
      <c r="D14798" s="144"/>
      <c r="G14798" s="147"/>
      <c r="X14798" s="146"/>
      <c r="Y14798" s="146"/>
      <c r="Z14798" s="199"/>
      <c r="AA14798" s="146"/>
      <c r="AB14798" s="148"/>
    </row>
    <row r="14799" spans="4:28" x14ac:dyDescent="0.2">
      <c r="D14799" s="144"/>
      <c r="G14799" s="147"/>
      <c r="X14799" s="146"/>
      <c r="Y14799" s="146"/>
      <c r="Z14799" s="199"/>
      <c r="AA14799" s="146"/>
      <c r="AB14799" s="148"/>
    </row>
    <row r="14800" spans="4:28" x14ac:dyDescent="0.2">
      <c r="D14800" s="144"/>
      <c r="G14800" s="147"/>
      <c r="X14800" s="146"/>
      <c r="Y14800" s="146"/>
      <c r="Z14800" s="199"/>
      <c r="AA14800" s="146"/>
      <c r="AB14800" s="148"/>
    </row>
    <row r="14801" spans="4:28" x14ac:dyDescent="0.2">
      <c r="D14801" s="144"/>
      <c r="G14801" s="147"/>
      <c r="X14801" s="146"/>
      <c r="Y14801" s="146"/>
      <c r="Z14801" s="199"/>
      <c r="AA14801" s="146"/>
      <c r="AB14801" s="148"/>
    </row>
    <row r="14802" spans="4:28" x14ac:dyDescent="0.2">
      <c r="D14802" s="144"/>
      <c r="G14802" s="147"/>
      <c r="X14802" s="146"/>
      <c r="Y14802" s="146"/>
      <c r="Z14802" s="199"/>
      <c r="AA14802" s="146"/>
      <c r="AB14802" s="148"/>
    </row>
    <row r="14803" spans="4:28" x14ac:dyDescent="0.2">
      <c r="D14803" s="144"/>
      <c r="G14803" s="147"/>
      <c r="X14803" s="146"/>
      <c r="Y14803" s="146"/>
      <c r="Z14803" s="199"/>
      <c r="AA14803" s="146"/>
      <c r="AB14803" s="148"/>
    </row>
    <row r="14804" spans="4:28" x14ac:dyDescent="0.2">
      <c r="D14804" s="144"/>
      <c r="G14804" s="147"/>
      <c r="X14804" s="146"/>
      <c r="Y14804" s="146"/>
      <c r="Z14804" s="199"/>
      <c r="AA14804" s="146"/>
      <c r="AB14804" s="148"/>
    </row>
    <row r="14805" spans="4:28" x14ac:dyDescent="0.2">
      <c r="D14805" s="144"/>
      <c r="G14805" s="147"/>
      <c r="X14805" s="146"/>
      <c r="Y14805" s="146"/>
      <c r="Z14805" s="199"/>
      <c r="AA14805" s="146"/>
      <c r="AB14805" s="148"/>
    </row>
    <row r="14806" spans="4:28" x14ac:dyDescent="0.2">
      <c r="D14806" s="144"/>
      <c r="G14806" s="147"/>
      <c r="X14806" s="146"/>
      <c r="Y14806" s="146"/>
      <c r="Z14806" s="199"/>
      <c r="AA14806" s="146"/>
      <c r="AB14806" s="148"/>
    </row>
    <row r="14807" spans="4:28" x14ac:dyDescent="0.2">
      <c r="D14807" s="144"/>
      <c r="G14807" s="147"/>
      <c r="X14807" s="146"/>
      <c r="Y14807" s="146"/>
      <c r="Z14807" s="199"/>
      <c r="AA14807" s="146"/>
      <c r="AB14807" s="148"/>
    </row>
    <row r="14808" spans="4:28" x14ac:dyDescent="0.2">
      <c r="D14808" s="144"/>
      <c r="G14808" s="147"/>
      <c r="X14808" s="146"/>
      <c r="Y14808" s="146"/>
      <c r="Z14808" s="199"/>
      <c r="AA14808" s="146"/>
      <c r="AB14808" s="148"/>
    </row>
    <row r="14809" spans="4:28" x14ac:dyDescent="0.2">
      <c r="D14809" s="144"/>
      <c r="G14809" s="147"/>
      <c r="X14809" s="146"/>
      <c r="Y14809" s="146"/>
      <c r="Z14809" s="199"/>
      <c r="AA14809" s="146"/>
      <c r="AB14809" s="148"/>
    </row>
    <row r="14810" spans="4:28" x14ac:dyDescent="0.2">
      <c r="D14810" s="144"/>
      <c r="G14810" s="147"/>
      <c r="X14810" s="146"/>
      <c r="Y14810" s="146"/>
      <c r="Z14810" s="199"/>
      <c r="AA14810" s="146"/>
      <c r="AB14810" s="148"/>
    </row>
    <row r="14811" spans="4:28" x14ac:dyDescent="0.2">
      <c r="D14811" s="144"/>
      <c r="G14811" s="147"/>
      <c r="X14811" s="146"/>
      <c r="Y14811" s="146"/>
      <c r="Z14811" s="199"/>
      <c r="AA14811" s="146"/>
      <c r="AB14811" s="148"/>
    </row>
    <row r="14812" spans="4:28" x14ac:dyDescent="0.2">
      <c r="D14812" s="144"/>
      <c r="G14812" s="147"/>
      <c r="X14812" s="146"/>
      <c r="Y14812" s="146"/>
      <c r="Z14812" s="199"/>
      <c r="AA14812" s="146"/>
      <c r="AB14812" s="148"/>
    </row>
    <row r="14813" spans="4:28" x14ac:dyDescent="0.2">
      <c r="D14813" s="144"/>
      <c r="G14813" s="147"/>
      <c r="X14813" s="146"/>
      <c r="Y14813" s="146"/>
      <c r="Z14813" s="199"/>
      <c r="AA14813" s="146"/>
      <c r="AB14813" s="148"/>
    </row>
    <row r="14814" spans="4:28" x14ac:dyDescent="0.2">
      <c r="D14814" s="144"/>
      <c r="G14814" s="147"/>
      <c r="X14814" s="146"/>
      <c r="Y14814" s="146"/>
      <c r="Z14814" s="199"/>
      <c r="AA14814" s="146"/>
      <c r="AB14814" s="148"/>
    </row>
    <row r="14815" spans="4:28" x14ac:dyDescent="0.2">
      <c r="D14815" s="144"/>
      <c r="G14815" s="147"/>
      <c r="X14815" s="146"/>
      <c r="Y14815" s="146"/>
      <c r="Z14815" s="199"/>
      <c r="AA14815" s="146"/>
      <c r="AB14815" s="148"/>
    </row>
    <row r="14816" spans="4:28" x14ac:dyDescent="0.2">
      <c r="D14816" s="144"/>
      <c r="G14816" s="147"/>
      <c r="X14816" s="146"/>
      <c r="Y14816" s="146"/>
      <c r="Z14816" s="199"/>
      <c r="AA14816" s="146"/>
      <c r="AB14816" s="148"/>
    </row>
    <row r="14817" spans="4:28" x14ac:dyDescent="0.2">
      <c r="D14817" s="144"/>
      <c r="G14817" s="147"/>
      <c r="X14817" s="146"/>
      <c r="Y14817" s="146"/>
      <c r="Z14817" s="199"/>
      <c r="AA14817" s="146"/>
      <c r="AB14817" s="148"/>
    </row>
    <row r="14818" spans="4:28" x14ac:dyDescent="0.2">
      <c r="D14818" s="144"/>
      <c r="G14818" s="147"/>
      <c r="X14818" s="146"/>
      <c r="Y14818" s="146"/>
      <c r="Z14818" s="199"/>
      <c r="AA14818" s="146"/>
      <c r="AB14818" s="148"/>
    </row>
    <row r="14819" spans="4:28" x14ac:dyDescent="0.2">
      <c r="D14819" s="144"/>
      <c r="G14819" s="147"/>
      <c r="X14819" s="146"/>
      <c r="Y14819" s="146"/>
      <c r="Z14819" s="199"/>
      <c r="AA14819" s="146"/>
      <c r="AB14819" s="148"/>
    </row>
    <row r="14820" spans="4:28" x14ac:dyDescent="0.2">
      <c r="D14820" s="144"/>
      <c r="G14820" s="147"/>
      <c r="X14820" s="146"/>
      <c r="Y14820" s="146"/>
      <c r="Z14820" s="199"/>
      <c r="AA14820" s="146"/>
      <c r="AB14820" s="148"/>
    </row>
    <row r="14821" spans="4:28" x14ac:dyDescent="0.2">
      <c r="D14821" s="144"/>
      <c r="G14821" s="147"/>
      <c r="X14821" s="146"/>
      <c r="Y14821" s="146"/>
      <c r="Z14821" s="199"/>
      <c r="AA14821" s="146"/>
      <c r="AB14821" s="148"/>
    </row>
    <row r="14822" spans="4:28" x14ac:dyDescent="0.2">
      <c r="D14822" s="144"/>
      <c r="G14822" s="147"/>
      <c r="X14822" s="146"/>
      <c r="Y14822" s="146"/>
      <c r="Z14822" s="199"/>
      <c r="AA14822" s="146"/>
      <c r="AB14822" s="148"/>
    </row>
    <row r="14823" spans="4:28" x14ac:dyDescent="0.2">
      <c r="D14823" s="144"/>
      <c r="G14823" s="147"/>
      <c r="X14823" s="146"/>
      <c r="Y14823" s="146"/>
      <c r="Z14823" s="199"/>
      <c r="AA14823" s="146"/>
      <c r="AB14823" s="148"/>
    </row>
    <row r="14824" spans="4:28" x14ac:dyDescent="0.2">
      <c r="D14824" s="144"/>
      <c r="G14824" s="147"/>
      <c r="X14824" s="146"/>
      <c r="Y14824" s="146"/>
      <c r="Z14824" s="199"/>
      <c r="AA14824" s="146"/>
      <c r="AB14824" s="148"/>
    </row>
    <row r="14825" spans="4:28" x14ac:dyDescent="0.2">
      <c r="D14825" s="144"/>
      <c r="G14825" s="147"/>
      <c r="X14825" s="146"/>
      <c r="Y14825" s="146"/>
      <c r="Z14825" s="199"/>
      <c r="AA14825" s="146"/>
      <c r="AB14825" s="148"/>
    </row>
    <row r="14826" spans="4:28" x14ac:dyDescent="0.2">
      <c r="D14826" s="144"/>
      <c r="G14826" s="147"/>
      <c r="X14826" s="146"/>
      <c r="Y14826" s="146"/>
      <c r="Z14826" s="199"/>
      <c r="AA14826" s="146"/>
      <c r="AB14826" s="148"/>
    </row>
    <row r="14827" spans="4:28" x14ac:dyDescent="0.2">
      <c r="D14827" s="144"/>
      <c r="G14827" s="147"/>
      <c r="X14827" s="146"/>
      <c r="Y14827" s="146"/>
      <c r="Z14827" s="199"/>
      <c r="AA14827" s="146"/>
      <c r="AB14827" s="148"/>
    </row>
    <row r="14828" spans="4:28" x14ac:dyDescent="0.2">
      <c r="D14828" s="144"/>
      <c r="G14828" s="147"/>
      <c r="X14828" s="146"/>
      <c r="Y14828" s="146"/>
      <c r="Z14828" s="199"/>
      <c r="AA14828" s="146"/>
      <c r="AB14828" s="148"/>
    </row>
    <row r="14829" spans="4:28" x14ac:dyDescent="0.2">
      <c r="D14829" s="144"/>
      <c r="G14829" s="147"/>
      <c r="X14829" s="146"/>
      <c r="Y14829" s="146"/>
      <c r="Z14829" s="199"/>
      <c r="AA14829" s="146"/>
      <c r="AB14829" s="148"/>
    </row>
    <row r="14830" spans="4:28" x14ac:dyDescent="0.2">
      <c r="D14830" s="144"/>
      <c r="G14830" s="147"/>
      <c r="X14830" s="146"/>
      <c r="Y14830" s="146"/>
      <c r="Z14830" s="199"/>
      <c r="AA14830" s="146"/>
      <c r="AB14830" s="148"/>
    </row>
    <row r="14831" spans="4:28" x14ac:dyDescent="0.2">
      <c r="D14831" s="144"/>
      <c r="G14831" s="147"/>
      <c r="X14831" s="146"/>
      <c r="Y14831" s="146"/>
      <c r="Z14831" s="199"/>
      <c r="AA14831" s="146"/>
      <c r="AB14831" s="148"/>
    </row>
    <row r="14832" spans="4:28" x14ac:dyDescent="0.2">
      <c r="D14832" s="144"/>
      <c r="G14832" s="147"/>
      <c r="X14832" s="146"/>
      <c r="Y14832" s="146"/>
      <c r="Z14832" s="199"/>
      <c r="AA14832" s="146"/>
      <c r="AB14832" s="148"/>
    </row>
    <row r="14833" spans="4:28" x14ac:dyDescent="0.2">
      <c r="D14833" s="144"/>
      <c r="G14833" s="147"/>
      <c r="X14833" s="146"/>
      <c r="Y14833" s="146"/>
      <c r="Z14833" s="199"/>
      <c r="AA14833" s="146"/>
      <c r="AB14833" s="148"/>
    </row>
    <row r="14834" spans="4:28" x14ac:dyDescent="0.2">
      <c r="D14834" s="144"/>
      <c r="G14834" s="147"/>
      <c r="X14834" s="146"/>
      <c r="Y14834" s="146"/>
      <c r="Z14834" s="199"/>
      <c r="AA14834" s="146"/>
      <c r="AB14834" s="148"/>
    </row>
    <row r="14835" spans="4:28" x14ac:dyDescent="0.2">
      <c r="D14835" s="144"/>
      <c r="G14835" s="147"/>
      <c r="X14835" s="146"/>
      <c r="Y14835" s="146"/>
      <c r="Z14835" s="199"/>
      <c r="AA14835" s="146"/>
      <c r="AB14835" s="148"/>
    </row>
    <row r="14836" spans="4:28" x14ac:dyDescent="0.2">
      <c r="D14836" s="144"/>
      <c r="G14836" s="147"/>
      <c r="X14836" s="146"/>
      <c r="Y14836" s="146"/>
      <c r="Z14836" s="199"/>
      <c r="AA14836" s="146"/>
      <c r="AB14836" s="148"/>
    </row>
    <row r="14837" spans="4:28" x14ac:dyDescent="0.2">
      <c r="D14837" s="144"/>
      <c r="G14837" s="147"/>
      <c r="X14837" s="146"/>
      <c r="Y14837" s="146"/>
      <c r="Z14837" s="199"/>
      <c r="AA14837" s="146"/>
      <c r="AB14837" s="148"/>
    </row>
    <row r="14838" spans="4:28" x14ac:dyDescent="0.2">
      <c r="D14838" s="144"/>
      <c r="G14838" s="147"/>
      <c r="X14838" s="146"/>
      <c r="Y14838" s="146"/>
      <c r="Z14838" s="199"/>
      <c r="AA14838" s="146"/>
      <c r="AB14838" s="148"/>
    </row>
    <row r="14839" spans="4:28" x14ac:dyDescent="0.2">
      <c r="D14839" s="144"/>
      <c r="G14839" s="147"/>
      <c r="X14839" s="146"/>
      <c r="Y14839" s="146"/>
      <c r="Z14839" s="199"/>
      <c r="AA14839" s="146"/>
      <c r="AB14839" s="148"/>
    </row>
    <row r="14840" spans="4:28" x14ac:dyDescent="0.2">
      <c r="D14840" s="144"/>
      <c r="G14840" s="147"/>
      <c r="X14840" s="146"/>
      <c r="Y14840" s="146"/>
      <c r="Z14840" s="199"/>
      <c r="AA14840" s="146"/>
      <c r="AB14840" s="148"/>
    </row>
    <row r="14841" spans="4:28" x14ac:dyDescent="0.2">
      <c r="D14841" s="144"/>
      <c r="G14841" s="147"/>
      <c r="X14841" s="146"/>
      <c r="Y14841" s="146"/>
      <c r="Z14841" s="199"/>
      <c r="AA14841" s="146"/>
      <c r="AB14841" s="148"/>
    </row>
    <row r="14842" spans="4:28" x14ac:dyDescent="0.2">
      <c r="D14842" s="144"/>
      <c r="G14842" s="147"/>
      <c r="X14842" s="146"/>
      <c r="Y14842" s="146"/>
      <c r="Z14842" s="199"/>
      <c r="AA14842" s="146"/>
      <c r="AB14842" s="148"/>
    </row>
    <row r="14843" spans="4:28" x14ac:dyDescent="0.2">
      <c r="D14843" s="144"/>
      <c r="G14843" s="147"/>
      <c r="X14843" s="146"/>
      <c r="Y14843" s="146"/>
      <c r="Z14843" s="199"/>
      <c r="AA14843" s="146"/>
      <c r="AB14843" s="148"/>
    </row>
    <row r="14844" spans="4:28" x14ac:dyDescent="0.2">
      <c r="D14844" s="144"/>
      <c r="G14844" s="147"/>
      <c r="X14844" s="146"/>
      <c r="Y14844" s="146"/>
      <c r="Z14844" s="199"/>
      <c r="AA14844" s="146"/>
      <c r="AB14844" s="148"/>
    </row>
    <row r="14845" spans="4:28" x14ac:dyDescent="0.2">
      <c r="D14845" s="144"/>
      <c r="G14845" s="147"/>
      <c r="X14845" s="146"/>
      <c r="Y14845" s="146"/>
      <c r="Z14845" s="199"/>
      <c r="AA14845" s="146"/>
      <c r="AB14845" s="148"/>
    </row>
    <row r="14846" spans="4:28" x14ac:dyDescent="0.2">
      <c r="D14846" s="144"/>
      <c r="G14846" s="147"/>
      <c r="X14846" s="146"/>
      <c r="Y14846" s="146"/>
      <c r="Z14846" s="199"/>
      <c r="AA14846" s="146"/>
      <c r="AB14846" s="148"/>
    </row>
    <row r="14847" spans="4:28" x14ac:dyDescent="0.2">
      <c r="D14847" s="144"/>
      <c r="G14847" s="147"/>
      <c r="X14847" s="146"/>
      <c r="Y14847" s="146"/>
      <c r="Z14847" s="199"/>
      <c r="AA14847" s="146"/>
      <c r="AB14847" s="148"/>
    </row>
    <row r="14848" spans="4:28" x14ac:dyDescent="0.2">
      <c r="D14848" s="144"/>
      <c r="G14848" s="147"/>
      <c r="X14848" s="146"/>
      <c r="Y14848" s="146"/>
      <c r="Z14848" s="199"/>
      <c r="AA14848" s="146"/>
      <c r="AB14848" s="148"/>
    </row>
    <row r="14849" spans="4:28" x14ac:dyDescent="0.2">
      <c r="D14849" s="144"/>
      <c r="G14849" s="147"/>
      <c r="X14849" s="146"/>
      <c r="Y14849" s="146"/>
      <c r="Z14849" s="199"/>
      <c r="AA14849" s="146"/>
      <c r="AB14849" s="148"/>
    </row>
    <row r="14850" spans="4:28" x14ac:dyDescent="0.2">
      <c r="D14850" s="144"/>
      <c r="G14850" s="147"/>
      <c r="X14850" s="146"/>
      <c r="Y14850" s="146"/>
      <c r="Z14850" s="199"/>
      <c r="AA14850" s="146"/>
      <c r="AB14850" s="148"/>
    </row>
    <row r="14851" spans="4:28" x14ac:dyDescent="0.2">
      <c r="D14851" s="144"/>
      <c r="G14851" s="147"/>
      <c r="X14851" s="146"/>
      <c r="Y14851" s="146"/>
      <c r="Z14851" s="199"/>
      <c r="AA14851" s="146"/>
      <c r="AB14851" s="148"/>
    </row>
    <row r="14852" spans="4:28" x14ac:dyDescent="0.2">
      <c r="D14852" s="144"/>
      <c r="G14852" s="147"/>
      <c r="X14852" s="146"/>
      <c r="Y14852" s="146"/>
      <c r="Z14852" s="199"/>
      <c r="AA14852" s="146"/>
      <c r="AB14852" s="148"/>
    </row>
    <row r="14853" spans="4:28" x14ac:dyDescent="0.2">
      <c r="D14853" s="144"/>
      <c r="G14853" s="147"/>
      <c r="X14853" s="146"/>
      <c r="Y14853" s="146"/>
      <c r="Z14853" s="199"/>
      <c r="AA14853" s="146"/>
      <c r="AB14853" s="148"/>
    </row>
    <row r="14854" spans="4:28" x14ac:dyDescent="0.2">
      <c r="D14854" s="144"/>
      <c r="G14854" s="147"/>
      <c r="X14854" s="146"/>
      <c r="Y14854" s="146"/>
      <c r="Z14854" s="199"/>
      <c r="AA14854" s="146"/>
      <c r="AB14854" s="148"/>
    </row>
    <row r="14855" spans="4:28" x14ac:dyDescent="0.2">
      <c r="D14855" s="144"/>
      <c r="G14855" s="147"/>
      <c r="X14855" s="146"/>
      <c r="Y14855" s="146"/>
      <c r="Z14855" s="199"/>
      <c r="AA14855" s="146"/>
      <c r="AB14855" s="148"/>
    </row>
    <row r="14856" spans="4:28" x14ac:dyDescent="0.2">
      <c r="D14856" s="144"/>
      <c r="G14856" s="147"/>
      <c r="X14856" s="146"/>
      <c r="Y14856" s="146"/>
      <c r="Z14856" s="199"/>
      <c r="AA14856" s="146"/>
      <c r="AB14856" s="148"/>
    </row>
    <row r="14857" spans="4:28" x14ac:dyDescent="0.2">
      <c r="D14857" s="144"/>
      <c r="G14857" s="147"/>
      <c r="X14857" s="146"/>
      <c r="Y14857" s="146"/>
      <c r="Z14857" s="199"/>
      <c r="AA14857" s="146"/>
      <c r="AB14857" s="148"/>
    </row>
    <row r="14858" spans="4:28" x14ac:dyDescent="0.2">
      <c r="D14858" s="144"/>
      <c r="G14858" s="147"/>
      <c r="X14858" s="146"/>
      <c r="Y14858" s="146"/>
      <c r="Z14858" s="199"/>
      <c r="AA14858" s="146"/>
      <c r="AB14858" s="148"/>
    </row>
    <row r="14859" spans="4:28" x14ac:dyDescent="0.2">
      <c r="D14859" s="144"/>
      <c r="G14859" s="147"/>
      <c r="X14859" s="146"/>
      <c r="Y14859" s="146"/>
      <c r="Z14859" s="199"/>
      <c r="AA14859" s="146"/>
      <c r="AB14859" s="148"/>
    </row>
    <row r="14860" spans="4:28" x14ac:dyDescent="0.2">
      <c r="D14860" s="144"/>
      <c r="G14860" s="147"/>
      <c r="X14860" s="146"/>
      <c r="Y14860" s="146"/>
      <c r="Z14860" s="199"/>
      <c r="AA14860" s="146"/>
      <c r="AB14860" s="148"/>
    </row>
    <row r="14861" spans="4:28" x14ac:dyDescent="0.2">
      <c r="D14861" s="144"/>
      <c r="G14861" s="147"/>
      <c r="X14861" s="146"/>
      <c r="Y14861" s="146"/>
      <c r="Z14861" s="199"/>
      <c r="AA14861" s="146"/>
      <c r="AB14861" s="148"/>
    </row>
    <row r="14862" spans="4:28" x14ac:dyDescent="0.2">
      <c r="D14862" s="144"/>
      <c r="G14862" s="147"/>
      <c r="X14862" s="146"/>
      <c r="Y14862" s="146"/>
      <c r="Z14862" s="199"/>
      <c r="AA14862" s="146"/>
      <c r="AB14862" s="148"/>
    </row>
    <row r="14863" spans="4:28" x14ac:dyDescent="0.2">
      <c r="D14863" s="144"/>
      <c r="G14863" s="147"/>
      <c r="X14863" s="146"/>
      <c r="Y14863" s="146"/>
      <c r="Z14863" s="199"/>
      <c r="AA14863" s="146"/>
      <c r="AB14863" s="148"/>
    </row>
    <row r="14864" spans="4:28" x14ac:dyDescent="0.2">
      <c r="D14864" s="144"/>
      <c r="G14864" s="147"/>
      <c r="X14864" s="146"/>
      <c r="Y14864" s="146"/>
      <c r="Z14864" s="199"/>
      <c r="AA14864" s="146"/>
      <c r="AB14864" s="148"/>
    </row>
    <row r="14865" spans="4:28" x14ac:dyDescent="0.2">
      <c r="D14865" s="144"/>
      <c r="G14865" s="147"/>
      <c r="X14865" s="146"/>
      <c r="Y14865" s="146"/>
      <c r="Z14865" s="199"/>
      <c r="AA14865" s="146"/>
      <c r="AB14865" s="148"/>
    </row>
    <row r="14866" spans="4:28" x14ac:dyDescent="0.2">
      <c r="D14866" s="144"/>
      <c r="G14866" s="147"/>
      <c r="X14866" s="146"/>
      <c r="Y14866" s="146"/>
      <c r="Z14866" s="199"/>
      <c r="AA14866" s="146"/>
      <c r="AB14866" s="148"/>
    </row>
    <row r="14867" spans="4:28" x14ac:dyDescent="0.2">
      <c r="D14867" s="144"/>
      <c r="G14867" s="147"/>
      <c r="X14867" s="146"/>
      <c r="Y14867" s="146"/>
      <c r="Z14867" s="199"/>
      <c r="AA14867" s="146"/>
      <c r="AB14867" s="148"/>
    </row>
    <row r="14868" spans="4:28" x14ac:dyDescent="0.2">
      <c r="D14868" s="144"/>
      <c r="G14868" s="147"/>
      <c r="X14868" s="146"/>
      <c r="Y14868" s="146"/>
      <c r="Z14868" s="199"/>
      <c r="AA14868" s="146"/>
      <c r="AB14868" s="148"/>
    </row>
    <row r="14869" spans="4:28" x14ac:dyDescent="0.2">
      <c r="D14869" s="144"/>
      <c r="G14869" s="147"/>
      <c r="X14869" s="146"/>
      <c r="Y14869" s="146"/>
      <c r="Z14869" s="199"/>
      <c r="AA14869" s="146"/>
      <c r="AB14869" s="148"/>
    </row>
    <row r="14870" spans="4:28" x14ac:dyDescent="0.2">
      <c r="D14870" s="144"/>
      <c r="G14870" s="147"/>
      <c r="X14870" s="146"/>
      <c r="Y14870" s="146"/>
      <c r="Z14870" s="199"/>
      <c r="AA14870" s="146"/>
      <c r="AB14870" s="148"/>
    </row>
    <row r="14871" spans="4:28" x14ac:dyDescent="0.2">
      <c r="D14871" s="144"/>
      <c r="G14871" s="147"/>
      <c r="X14871" s="146"/>
      <c r="Y14871" s="146"/>
      <c r="Z14871" s="199"/>
      <c r="AA14871" s="146"/>
      <c r="AB14871" s="148"/>
    </row>
    <row r="14872" spans="4:28" x14ac:dyDescent="0.2">
      <c r="D14872" s="144"/>
      <c r="G14872" s="147"/>
      <c r="X14872" s="146"/>
      <c r="Y14872" s="146"/>
      <c r="Z14872" s="199"/>
      <c r="AA14872" s="146"/>
      <c r="AB14872" s="148"/>
    </row>
    <row r="14873" spans="4:28" x14ac:dyDescent="0.2">
      <c r="D14873" s="144"/>
      <c r="G14873" s="147"/>
      <c r="X14873" s="146"/>
      <c r="Y14873" s="146"/>
      <c r="Z14873" s="199"/>
      <c r="AA14873" s="146"/>
      <c r="AB14873" s="148"/>
    </row>
    <row r="14874" spans="4:28" x14ac:dyDescent="0.2">
      <c r="D14874" s="144"/>
      <c r="G14874" s="147"/>
      <c r="X14874" s="146"/>
      <c r="Y14874" s="146"/>
      <c r="Z14874" s="199"/>
      <c r="AA14874" s="146"/>
      <c r="AB14874" s="148"/>
    </row>
    <row r="14875" spans="4:28" x14ac:dyDescent="0.2">
      <c r="D14875" s="144"/>
      <c r="G14875" s="147"/>
      <c r="X14875" s="146"/>
      <c r="Y14875" s="146"/>
      <c r="Z14875" s="199"/>
      <c r="AA14875" s="146"/>
      <c r="AB14875" s="148"/>
    </row>
    <row r="14876" spans="4:28" x14ac:dyDescent="0.2">
      <c r="D14876" s="144"/>
      <c r="G14876" s="147"/>
      <c r="X14876" s="146"/>
      <c r="Y14876" s="146"/>
      <c r="Z14876" s="199"/>
      <c r="AA14876" s="146"/>
      <c r="AB14876" s="148"/>
    </row>
    <row r="14877" spans="4:28" x14ac:dyDescent="0.2">
      <c r="D14877" s="144"/>
      <c r="G14877" s="147"/>
      <c r="X14877" s="146"/>
      <c r="Y14877" s="146"/>
      <c r="Z14877" s="199"/>
      <c r="AA14877" s="146"/>
      <c r="AB14877" s="148"/>
    </row>
    <row r="14878" spans="4:28" x14ac:dyDescent="0.2">
      <c r="D14878" s="144"/>
      <c r="G14878" s="147"/>
      <c r="X14878" s="146"/>
      <c r="Y14878" s="146"/>
      <c r="Z14878" s="199"/>
      <c r="AA14878" s="146"/>
      <c r="AB14878" s="148"/>
    </row>
    <row r="14879" spans="4:28" x14ac:dyDescent="0.2">
      <c r="D14879" s="144"/>
      <c r="G14879" s="147"/>
      <c r="X14879" s="146"/>
      <c r="Y14879" s="146"/>
      <c r="Z14879" s="199"/>
      <c r="AA14879" s="146"/>
      <c r="AB14879" s="148"/>
    </row>
    <row r="14880" spans="4:28" x14ac:dyDescent="0.2">
      <c r="D14880" s="144"/>
      <c r="G14880" s="147"/>
      <c r="X14880" s="146"/>
      <c r="Y14880" s="146"/>
      <c r="Z14880" s="199"/>
      <c r="AA14880" s="146"/>
      <c r="AB14880" s="148"/>
    </row>
    <row r="14881" spans="4:28" x14ac:dyDescent="0.2">
      <c r="D14881" s="144"/>
      <c r="G14881" s="147"/>
      <c r="X14881" s="146"/>
      <c r="Y14881" s="146"/>
      <c r="Z14881" s="199"/>
      <c r="AA14881" s="146"/>
      <c r="AB14881" s="148"/>
    </row>
    <row r="14882" spans="4:28" x14ac:dyDescent="0.2">
      <c r="D14882" s="144"/>
      <c r="G14882" s="147"/>
      <c r="X14882" s="146"/>
      <c r="Y14882" s="146"/>
      <c r="Z14882" s="199"/>
      <c r="AA14882" s="146"/>
      <c r="AB14882" s="148"/>
    </row>
    <row r="14883" spans="4:28" x14ac:dyDescent="0.2">
      <c r="D14883" s="144"/>
      <c r="G14883" s="147"/>
      <c r="X14883" s="146"/>
      <c r="Y14883" s="146"/>
      <c r="Z14883" s="199"/>
      <c r="AA14883" s="146"/>
      <c r="AB14883" s="148"/>
    </row>
    <row r="14884" spans="4:28" x14ac:dyDescent="0.2">
      <c r="D14884" s="144"/>
      <c r="G14884" s="147"/>
      <c r="X14884" s="146"/>
      <c r="Y14884" s="146"/>
      <c r="Z14884" s="199"/>
      <c r="AA14884" s="146"/>
      <c r="AB14884" s="148"/>
    </row>
    <row r="14885" spans="4:28" x14ac:dyDescent="0.2">
      <c r="D14885" s="144"/>
      <c r="G14885" s="147"/>
      <c r="X14885" s="146"/>
      <c r="Y14885" s="146"/>
      <c r="Z14885" s="199"/>
      <c r="AA14885" s="146"/>
      <c r="AB14885" s="148"/>
    </row>
    <row r="14886" spans="4:28" x14ac:dyDescent="0.2">
      <c r="D14886" s="144"/>
      <c r="G14886" s="147"/>
      <c r="X14886" s="146"/>
      <c r="Y14886" s="146"/>
      <c r="Z14886" s="199"/>
      <c r="AA14886" s="146"/>
      <c r="AB14886" s="148"/>
    </row>
    <row r="14887" spans="4:28" x14ac:dyDescent="0.2">
      <c r="D14887" s="144"/>
      <c r="G14887" s="147"/>
      <c r="X14887" s="146"/>
      <c r="Y14887" s="146"/>
      <c r="Z14887" s="199"/>
      <c r="AA14887" s="146"/>
      <c r="AB14887" s="148"/>
    </row>
    <row r="14888" spans="4:28" x14ac:dyDescent="0.2">
      <c r="D14888" s="144"/>
      <c r="G14888" s="147"/>
      <c r="X14888" s="146"/>
      <c r="Y14888" s="146"/>
      <c r="Z14888" s="199"/>
      <c r="AA14888" s="146"/>
      <c r="AB14888" s="148"/>
    </row>
    <row r="14889" spans="4:28" x14ac:dyDescent="0.2">
      <c r="D14889" s="144"/>
      <c r="G14889" s="147"/>
      <c r="X14889" s="146"/>
      <c r="Y14889" s="146"/>
      <c r="Z14889" s="199"/>
      <c r="AA14889" s="146"/>
      <c r="AB14889" s="148"/>
    </row>
    <row r="14890" spans="4:28" x14ac:dyDescent="0.2">
      <c r="D14890" s="144"/>
      <c r="G14890" s="147"/>
      <c r="X14890" s="146"/>
      <c r="Y14890" s="146"/>
      <c r="Z14890" s="199"/>
      <c r="AA14890" s="146"/>
      <c r="AB14890" s="148"/>
    </row>
    <row r="14891" spans="4:28" x14ac:dyDescent="0.2">
      <c r="D14891" s="144"/>
      <c r="G14891" s="147"/>
      <c r="X14891" s="146"/>
      <c r="Y14891" s="146"/>
      <c r="Z14891" s="199"/>
      <c r="AA14891" s="146"/>
      <c r="AB14891" s="148"/>
    </row>
    <row r="14892" spans="4:28" x14ac:dyDescent="0.2">
      <c r="D14892" s="144"/>
      <c r="G14892" s="147"/>
      <c r="X14892" s="146"/>
      <c r="Y14892" s="146"/>
      <c r="Z14892" s="199"/>
      <c r="AA14892" s="146"/>
      <c r="AB14892" s="148"/>
    </row>
    <row r="14893" spans="4:28" x14ac:dyDescent="0.2">
      <c r="D14893" s="144"/>
      <c r="G14893" s="147"/>
      <c r="X14893" s="146"/>
      <c r="Y14893" s="146"/>
      <c r="Z14893" s="199"/>
      <c r="AA14893" s="146"/>
      <c r="AB14893" s="148"/>
    </row>
    <row r="14894" spans="4:28" x14ac:dyDescent="0.2">
      <c r="D14894" s="144"/>
      <c r="G14894" s="147"/>
      <c r="X14894" s="146"/>
      <c r="Y14894" s="146"/>
      <c r="Z14894" s="199"/>
      <c r="AA14894" s="146"/>
      <c r="AB14894" s="148"/>
    </row>
    <row r="14895" spans="4:28" x14ac:dyDescent="0.2">
      <c r="D14895" s="144"/>
      <c r="G14895" s="147"/>
      <c r="X14895" s="146"/>
      <c r="Y14895" s="146"/>
      <c r="Z14895" s="199"/>
      <c r="AA14895" s="146"/>
      <c r="AB14895" s="148"/>
    </row>
    <row r="14896" spans="4:28" x14ac:dyDescent="0.2">
      <c r="D14896" s="144"/>
      <c r="G14896" s="147"/>
      <c r="X14896" s="146"/>
      <c r="Y14896" s="146"/>
      <c r="Z14896" s="199"/>
      <c r="AA14896" s="146"/>
      <c r="AB14896" s="148"/>
    </row>
    <row r="14897" spans="4:28" x14ac:dyDescent="0.2">
      <c r="D14897" s="144"/>
      <c r="G14897" s="147"/>
      <c r="X14897" s="146"/>
      <c r="Y14897" s="146"/>
      <c r="Z14897" s="199"/>
      <c r="AA14897" s="146"/>
      <c r="AB14897" s="148"/>
    </row>
    <row r="14898" spans="4:28" x14ac:dyDescent="0.2">
      <c r="D14898" s="144"/>
      <c r="G14898" s="147"/>
      <c r="X14898" s="146"/>
      <c r="Y14898" s="146"/>
      <c r="Z14898" s="199"/>
      <c r="AA14898" s="146"/>
      <c r="AB14898" s="148"/>
    </row>
    <row r="14899" spans="4:28" x14ac:dyDescent="0.2">
      <c r="D14899" s="144"/>
      <c r="G14899" s="147"/>
      <c r="X14899" s="146"/>
      <c r="Y14899" s="146"/>
      <c r="Z14899" s="199"/>
      <c r="AA14899" s="146"/>
      <c r="AB14899" s="148"/>
    </row>
    <row r="14900" spans="4:28" x14ac:dyDescent="0.2">
      <c r="D14900" s="144"/>
      <c r="G14900" s="147"/>
      <c r="X14900" s="146"/>
      <c r="Y14900" s="146"/>
      <c r="Z14900" s="199"/>
      <c r="AA14900" s="146"/>
      <c r="AB14900" s="148"/>
    </row>
    <row r="14901" spans="4:28" x14ac:dyDescent="0.2">
      <c r="D14901" s="144"/>
      <c r="G14901" s="147"/>
      <c r="X14901" s="146"/>
      <c r="Y14901" s="146"/>
      <c r="Z14901" s="199"/>
      <c r="AA14901" s="146"/>
      <c r="AB14901" s="148"/>
    </row>
    <row r="14902" spans="4:28" x14ac:dyDescent="0.2">
      <c r="D14902" s="144"/>
      <c r="G14902" s="147"/>
      <c r="X14902" s="146"/>
      <c r="Y14902" s="146"/>
      <c r="Z14902" s="199"/>
      <c r="AA14902" s="146"/>
      <c r="AB14902" s="148"/>
    </row>
    <row r="14903" spans="4:28" x14ac:dyDescent="0.2">
      <c r="D14903" s="144"/>
      <c r="G14903" s="147"/>
      <c r="X14903" s="146"/>
      <c r="Y14903" s="146"/>
      <c r="Z14903" s="199"/>
      <c r="AA14903" s="146"/>
      <c r="AB14903" s="148"/>
    </row>
    <row r="14904" spans="4:28" x14ac:dyDescent="0.2">
      <c r="D14904" s="144"/>
      <c r="G14904" s="147"/>
      <c r="X14904" s="146"/>
      <c r="Y14904" s="146"/>
      <c r="Z14904" s="199"/>
      <c r="AA14904" s="146"/>
      <c r="AB14904" s="148"/>
    </row>
    <row r="14905" spans="4:28" x14ac:dyDescent="0.2">
      <c r="D14905" s="144"/>
      <c r="G14905" s="147"/>
      <c r="X14905" s="146"/>
      <c r="Y14905" s="146"/>
      <c r="Z14905" s="199"/>
      <c r="AA14905" s="146"/>
      <c r="AB14905" s="148"/>
    </row>
    <row r="14906" spans="4:28" x14ac:dyDescent="0.2">
      <c r="D14906" s="144"/>
      <c r="G14906" s="147"/>
      <c r="X14906" s="146"/>
      <c r="Y14906" s="146"/>
      <c r="Z14906" s="199"/>
      <c r="AA14906" s="146"/>
      <c r="AB14906" s="148"/>
    </row>
    <row r="14907" spans="4:28" x14ac:dyDescent="0.2">
      <c r="D14907" s="144"/>
      <c r="G14907" s="147"/>
      <c r="X14907" s="146"/>
      <c r="Y14907" s="146"/>
      <c r="Z14907" s="199"/>
      <c r="AA14907" s="146"/>
      <c r="AB14907" s="148"/>
    </row>
    <row r="14908" spans="4:28" x14ac:dyDescent="0.2">
      <c r="D14908" s="144"/>
      <c r="G14908" s="147"/>
      <c r="X14908" s="146"/>
      <c r="Y14908" s="146"/>
      <c r="Z14908" s="199"/>
      <c r="AA14908" s="146"/>
      <c r="AB14908" s="148"/>
    </row>
    <row r="14909" spans="4:28" x14ac:dyDescent="0.2">
      <c r="D14909" s="144"/>
      <c r="G14909" s="147"/>
      <c r="X14909" s="146"/>
      <c r="Y14909" s="146"/>
      <c r="Z14909" s="199"/>
      <c r="AA14909" s="146"/>
      <c r="AB14909" s="148"/>
    </row>
    <row r="14910" spans="4:28" x14ac:dyDescent="0.2">
      <c r="D14910" s="144"/>
      <c r="G14910" s="147"/>
      <c r="X14910" s="146"/>
      <c r="Y14910" s="146"/>
      <c r="Z14910" s="199"/>
      <c r="AA14910" s="146"/>
      <c r="AB14910" s="148"/>
    </row>
    <row r="14911" spans="4:28" x14ac:dyDescent="0.2">
      <c r="D14911" s="144"/>
      <c r="G14911" s="147"/>
      <c r="X14911" s="146"/>
      <c r="Y14911" s="146"/>
      <c r="Z14911" s="199"/>
      <c r="AA14911" s="146"/>
      <c r="AB14911" s="148"/>
    </row>
    <row r="14912" spans="4:28" x14ac:dyDescent="0.2">
      <c r="D14912" s="144"/>
      <c r="G14912" s="147"/>
      <c r="X14912" s="146"/>
      <c r="Y14912" s="146"/>
      <c r="Z14912" s="199"/>
      <c r="AA14912" s="146"/>
      <c r="AB14912" s="148"/>
    </row>
    <row r="14913" spans="4:28" x14ac:dyDescent="0.2">
      <c r="D14913" s="144"/>
      <c r="G14913" s="147"/>
      <c r="X14913" s="146"/>
      <c r="Y14913" s="146"/>
      <c r="Z14913" s="199"/>
      <c r="AA14913" s="146"/>
      <c r="AB14913" s="148"/>
    </row>
    <row r="14914" spans="4:28" x14ac:dyDescent="0.2">
      <c r="D14914" s="144"/>
      <c r="G14914" s="147"/>
      <c r="X14914" s="146"/>
      <c r="Y14914" s="146"/>
      <c r="Z14914" s="199"/>
      <c r="AA14914" s="146"/>
      <c r="AB14914" s="148"/>
    </row>
    <row r="14915" spans="4:28" x14ac:dyDescent="0.2">
      <c r="D14915" s="144"/>
      <c r="G14915" s="147"/>
      <c r="X14915" s="146"/>
      <c r="Y14915" s="146"/>
      <c r="Z14915" s="199"/>
      <c r="AA14915" s="146"/>
      <c r="AB14915" s="148"/>
    </row>
    <row r="14916" spans="4:28" x14ac:dyDescent="0.2">
      <c r="D14916" s="144"/>
      <c r="G14916" s="147"/>
      <c r="X14916" s="146"/>
      <c r="Y14916" s="146"/>
      <c r="Z14916" s="199"/>
      <c r="AA14916" s="146"/>
      <c r="AB14916" s="148"/>
    </row>
    <row r="14917" spans="4:28" x14ac:dyDescent="0.2">
      <c r="D14917" s="144"/>
      <c r="G14917" s="147"/>
      <c r="X14917" s="146"/>
      <c r="Y14917" s="146"/>
      <c r="Z14917" s="199"/>
      <c r="AA14917" s="146"/>
      <c r="AB14917" s="148"/>
    </row>
    <row r="14918" spans="4:28" x14ac:dyDescent="0.2">
      <c r="D14918" s="144"/>
      <c r="G14918" s="147"/>
      <c r="X14918" s="146"/>
      <c r="Y14918" s="146"/>
      <c r="Z14918" s="199"/>
      <c r="AA14918" s="146"/>
      <c r="AB14918" s="148"/>
    </row>
    <row r="14919" spans="4:28" x14ac:dyDescent="0.2">
      <c r="D14919" s="144"/>
      <c r="G14919" s="147"/>
      <c r="X14919" s="146"/>
      <c r="Y14919" s="146"/>
      <c r="Z14919" s="199"/>
      <c r="AA14919" s="146"/>
      <c r="AB14919" s="148"/>
    </row>
    <row r="14920" spans="4:28" x14ac:dyDescent="0.2">
      <c r="D14920" s="144"/>
      <c r="G14920" s="147"/>
      <c r="X14920" s="146"/>
      <c r="Y14920" s="146"/>
      <c r="Z14920" s="199"/>
      <c r="AA14920" s="146"/>
      <c r="AB14920" s="148"/>
    </row>
    <row r="14921" spans="4:28" x14ac:dyDescent="0.2">
      <c r="D14921" s="144"/>
      <c r="G14921" s="147"/>
      <c r="X14921" s="146"/>
      <c r="Y14921" s="146"/>
      <c r="Z14921" s="199"/>
      <c r="AA14921" s="146"/>
      <c r="AB14921" s="148"/>
    </row>
    <row r="14922" spans="4:28" x14ac:dyDescent="0.2">
      <c r="D14922" s="144"/>
      <c r="G14922" s="147"/>
      <c r="X14922" s="146"/>
      <c r="Y14922" s="146"/>
      <c r="Z14922" s="199"/>
      <c r="AA14922" s="146"/>
      <c r="AB14922" s="148"/>
    </row>
    <row r="14923" spans="4:28" x14ac:dyDescent="0.2">
      <c r="D14923" s="144"/>
      <c r="G14923" s="147"/>
      <c r="X14923" s="146"/>
      <c r="Y14923" s="146"/>
      <c r="Z14923" s="199"/>
      <c r="AA14923" s="146"/>
      <c r="AB14923" s="148"/>
    </row>
    <row r="14924" spans="4:28" x14ac:dyDescent="0.2">
      <c r="D14924" s="144"/>
      <c r="G14924" s="147"/>
      <c r="X14924" s="146"/>
      <c r="Y14924" s="146"/>
      <c r="Z14924" s="199"/>
      <c r="AA14924" s="146"/>
      <c r="AB14924" s="148"/>
    </row>
    <row r="14925" spans="4:28" x14ac:dyDescent="0.2">
      <c r="D14925" s="144"/>
      <c r="G14925" s="147"/>
      <c r="X14925" s="146"/>
      <c r="Y14925" s="146"/>
      <c r="Z14925" s="199"/>
      <c r="AA14925" s="146"/>
      <c r="AB14925" s="148"/>
    </row>
    <row r="14926" spans="4:28" x14ac:dyDescent="0.2">
      <c r="D14926" s="144"/>
      <c r="G14926" s="147"/>
      <c r="X14926" s="146"/>
      <c r="Y14926" s="146"/>
      <c r="Z14926" s="199"/>
      <c r="AA14926" s="146"/>
      <c r="AB14926" s="148"/>
    </row>
    <row r="14927" spans="4:28" x14ac:dyDescent="0.2">
      <c r="D14927" s="144"/>
      <c r="G14927" s="147"/>
      <c r="X14927" s="146"/>
      <c r="Y14927" s="146"/>
      <c r="Z14927" s="199"/>
      <c r="AA14927" s="146"/>
      <c r="AB14927" s="148"/>
    </row>
    <row r="14928" spans="4:28" x14ac:dyDescent="0.2">
      <c r="D14928" s="144"/>
      <c r="G14928" s="147"/>
      <c r="X14928" s="146"/>
      <c r="Y14928" s="146"/>
      <c r="Z14928" s="199"/>
      <c r="AA14928" s="146"/>
      <c r="AB14928" s="148"/>
    </row>
    <row r="14929" spans="4:28" x14ac:dyDescent="0.2">
      <c r="D14929" s="144"/>
      <c r="G14929" s="147"/>
      <c r="X14929" s="146"/>
      <c r="Y14929" s="146"/>
      <c r="Z14929" s="199"/>
      <c r="AA14929" s="146"/>
      <c r="AB14929" s="148"/>
    </row>
    <row r="14930" spans="4:28" x14ac:dyDescent="0.2">
      <c r="D14930" s="144"/>
      <c r="G14930" s="147"/>
      <c r="X14930" s="146"/>
      <c r="Y14930" s="146"/>
      <c r="Z14930" s="199"/>
      <c r="AA14930" s="146"/>
      <c r="AB14930" s="148"/>
    </row>
    <row r="14931" spans="4:28" x14ac:dyDescent="0.2">
      <c r="D14931" s="144"/>
      <c r="G14931" s="147"/>
      <c r="X14931" s="146"/>
      <c r="Y14931" s="146"/>
      <c r="Z14931" s="199"/>
      <c r="AA14931" s="146"/>
      <c r="AB14931" s="148"/>
    </row>
    <row r="14932" spans="4:28" x14ac:dyDescent="0.2">
      <c r="D14932" s="144"/>
      <c r="G14932" s="147"/>
      <c r="X14932" s="146"/>
      <c r="Y14932" s="146"/>
      <c r="Z14932" s="199"/>
      <c r="AA14932" s="146"/>
      <c r="AB14932" s="148"/>
    </row>
    <row r="14933" spans="4:28" x14ac:dyDescent="0.2">
      <c r="D14933" s="144"/>
      <c r="G14933" s="147"/>
      <c r="X14933" s="146"/>
      <c r="Y14933" s="146"/>
      <c r="Z14933" s="199"/>
      <c r="AA14933" s="146"/>
      <c r="AB14933" s="148"/>
    </row>
    <row r="14934" spans="4:28" x14ac:dyDescent="0.2">
      <c r="D14934" s="144"/>
      <c r="G14934" s="147"/>
      <c r="X14934" s="146"/>
      <c r="Y14934" s="146"/>
      <c r="Z14934" s="199"/>
      <c r="AA14934" s="146"/>
      <c r="AB14934" s="148"/>
    </row>
    <row r="14935" spans="4:28" x14ac:dyDescent="0.2">
      <c r="D14935" s="144"/>
      <c r="G14935" s="147"/>
      <c r="X14935" s="146"/>
      <c r="Y14935" s="146"/>
      <c r="Z14935" s="199"/>
      <c r="AA14935" s="146"/>
      <c r="AB14935" s="148"/>
    </row>
    <row r="14936" spans="4:28" x14ac:dyDescent="0.2">
      <c r="D14936" s="144"/>
      <c r="G14936" s="147"/>
      <c r="X14936" s="146"/>
      <c r="Y14936" s="146"/>
      <c r="Z14936" s="199"/>
      <c r="AA14936" s="146"/>
      <c r="AB14936" s="148"/>
    </row>
    <row r="14937" spans="4:28" x14ac:dyDescent="0.2">
      <c r="D14937" s="144"/>
      <c r="G14937" s="147"/>
      <c r="X14937" s="146"/>
      <c r="Y14937" s="146"/>
      <c r="Z14937" s="199"/>
      <c r="AA14937" s="146"/>
      <c r="AB14937" s="148"/>
    </row>
    <row r="14938" spans="4:28" x14ac:dyDescent="0.2">
      <c r="D14938" s="144"/>
      <c r="G14938" s="147"/>
      <c r="X14938" s="146"/>
      <c r="Y14938" s="146"/>
      <c r="Z14938" s="199"/>
      <c r="AA14938" s="146"/>
      <c r="AB14938" s="148"/>
    </row>
    <row r="14939" spans="4:28" x14ac:dyDescent="0.2">
      <c r="D14939" s="144"/>
      <c r="G14939" s="147"/>
      <c r="X14939" s="146"/>
      <c r="Y14939" s="146"/>
      <c r="Z14939" s="199"/>
      <c r="AA14939" s="146"/>
      <c r="AB14939" s="148"/>
    </row>
    <row r="14940" spans="4:28" x14ac:dyDescent="0.2">
      <c r="D14940" s="144"/>
      <c r="G14940" s="147"/>
      <c r="X14940" s="146"/>
      <c r="Y14940" s="146"/>
      <c r="Z14940" s="199"/>
      <c r="AA14940" s="146"/>
      <c r="AB14940" s="148"/>
    </row>
    <row r="14941" spans="4:28" x14ac:dyDescent="0.2">
      <c r="D14941" s="144"/>
      <c r="G14941" s="147"/>
      <c r="X14941" s="146"/>
      <c r="Y14941" s="146"/>
      <c r="Z14941" s="199"/>
      <c r="AA14941" s="146"/>
      <c r="AB14941" s="148"/>
    </row>
    <row r="14942" spans="4:28" x14ac:dyDescent="0.2">
      <c r="D14942" s="144"/>
      <c r="G14942" s="147"/>
      <c r="X14942" s="146"/>
      <c r="Y14942" s="146"/>
      <c r="Z14942" s="199"/>
      <c r="AA14942" s="146"/>
      <c r="AB14942" s="148"/>
    </row>
    <row r="14943" spans="4:28" x14ac:dyDescent="0.2">
      <c r="D14943" s="144"/>
      <c r="G14943" s="147"/>
      <c r="X14943" s="146"/>
      <c r="Y14943" s="146"/>
      <c r="Z14943" s="199"/>
      <c r="AA14943" s="146"/>
      <c r="AB14943" s="148"/>
    </row>
    <row r="14944" spans="4:28" x14ac:dyDescent="0.2">
      <c r="D14944" s="144"/>
      <c r="G14944" s="147"/>
      <c r="X14944" s="146"/>
      <c r="Y14944" s="146"/>
      <c r="Z14944" s="199"/>
      <c r="AA14944" s="146"/>
      <c r="AB14944" s="148"/>
    </row>
    <row r="14945" spans="4:28" x14ac:dyDescent="0.2">
      <c r="D14945" s="144"/>
      <c r="G14945" s="147"/>
      <c r="X14945" s="146"/>
      <c r="Y14945" s="146"/>
      <c r="Z14945" s="199"/>
      <c r="AA14945" s="146"/>
      <c r="AB14945" s="148"/>
    </row>
    <row r="14946" spans="4:28" x14ac:dyDescent="0.2">
      <c r="D14946" s="144"/>
      <c r="G14946" s="147"/>
      <c r="X14946" s="146"/>
      <c r="Y14946" s="146"/>
      <c r="Z14946" s="199"/>
      <c r="AA14946" s="146"/>
      <c r="AB14946" s="148"/>
    </row>
    <row r="14947" spans="4:28" x14ac:dyDescent="0.2">
      <c r="D14947" s="144"/>
      <c r="G14947" s="147"/>
      <c r="X14947" s="146"/>
      <c r="Y14947" s="146"/>
      <c r="Z14947" s="199"/>
      <c r="AA14947" s="146"/>
      <c r="AB14947" s="148"/>
    </row>
    <row r="14948" spans="4:28" x14ac:dyDescent="0.2">
      <c r="D14948" s="144"/>
      <c r="G14948" s="147"/>
      <c r="X14948" s="146"/>
      <c r="Y14948" s="146"/>
      <c r="Z14948" s="199"/>
      <c r="AA14948" s="146"/>
      <c r="AB14948" s="148"/>
    </row>
    <row r="14949" spans="4:28" x14ac:dyDescent="0.2">
      <c r="D14949" s="144"/>
      <c r="G14949" s="147"/>
      <c r="X14949" s="146"/>
      <c r="Y14949" s="146"/>
      <c r="Z14949" s="199"/>
      <c r="AA14949" s="146"/>
      <c r="AB14949" s="148"/>
    </row>
    <row r="14950" spans="4:28" x14ac:dyDescent="0.2">
      <c r="D14950" s="144"/>
      <c r="G14950" s="147"/>
      <c r="X14950" s="146"/>
      <c r="Y14950" s="146"/>
      <c r="Z14950" s="199"/>
      <c r="AA14950" s="146"/>
      <c r="AB14950" s="148"/>
    </row>
    <row r="14951" spans="4:28" x14ac:dyDescent="0.2">
      <c r="D14951" s="144"/>
      <c r="G14951" s="147"/>
      <c r="X14951" s="146"/>
      <c r="Y14951" s="146"/>
      <c r="Z14951" s="199"/>
      <c r="AA14951" s="146"/>
      <c r="AB14951" s="148"/>
    </row>
    <row r="14952" spans="4:28" x14ac:dyDescent="0.2">
      <c r="D14952" s="144"/>
      <c r="G14952" s="147"/>
      <c r="X14952" s="146"/>
      <c r="Y14952" s="146"/>
      <c r="Z14952" s="199"/>
      <c r="AA14952" s="146"/>
      <c r="AB14952" s="148"/>
    </row>
    <row r="14953" spans="4:28" x14ac:dyDescent="0.2">
      <c r="D14953" s="144"/>
      <c r="G14953" s="147"/>
      <c r="X14953" s="146"/>
      <c r="Y14953" s="146"/>
      <c r="Z14953" s="199"/>
      <c r="AA14953" s="146"/>
      <c r="AB14953" s="148"/>
    </row>
    <row r="14954" spans="4:28" x14ac:dyDescent="0.2">
      <c r="D14954" s="144"/>
      <c r="G14954" s="147"/>
      <c r="X14954" s="146"/>
      <c r="Y14954" s="146"/>
      <c r="Z14954" s="199"/>
      <c r="AA14954" s="146"/>
      <c r="AB14954" s="148"/>
    </row>
    <row r="14955" spans="4:28" x14ac:dyDescent="0.2">
      <c r="D14955" s="144"/>
      <c r="G14955" s="147"/>
      <c r="X14955" s="146"/>
      <c r="Y14955" s="146"/>
      <c r="Z14955" s="199"/>
      <c r="AA14955" s="146"/>
      <c r="AB14955" s="148"/>
    </row>
    <row r="14956" spans="4:28" x14ac:dyDescent="0.2">
      <c r="D14956" s="144"/>
      <c r="G14956" s="147"/>
      <c r="X14956" s="146"/>
      <c r="Y14956" s="146"/>
      <c r="Z14956" s="199"/>
      <c r="AA14956" s="146"/>
      <c r="AB14956" s="148"/>
    </row>
    <row r="14957" spans="4:28" x14ac:dyDescent="0.2">
      <c r="D14957" s="144"/>
      <c r="G14957" s="147"/>
      <c r="X14957" s="146"/>
      <c r="Y14957" s="146"/>
      <c r="Z14957" s="199"/>
      <c r="AA14957" s="146"/>
      <c r="AB14957" s="148"/>
    </row>
    <row r="14958" spans="4:28" x14ac:dyDescent="0.2">
      <c r="D14958" s="144"/>
      <c r="G14958" s="147"/>
      <c r="X14958" s="146"/>
      <c r="Y14958" s="146"/>
      <c r="Z14958" s="199"/>
      <c r="AA14958" s="146"/>
      <c r="AB14958" s="148"/>
    </row>
    <row r="14959" spans="4:28" x14ac:dyDescent="0.2">
      <c r="D14959" s="144"/>
      <c r="G14959" s="147"/>
      <c r="X14959" s="146"/>
      <c r="Y14959" s="146"/>
      <c r="Z14959" s="199"/>
      <c r="AA14959" s="146"/>
      <c r="AB14959" s="148"/>
    </row>
    <row r="14960" spans="4:28" x14ac:dyDescent="0.2">
      <c r="D14960" s="144"/>
      <c r="G14960" s="147"/>
      <c r="X14960" s="146"/>
      <c r="Y14960" s="146"/>
      <c r="Z14960" s="199"/>
      <c r="AA14960" s="146"/>
      <c r="AB14960" s="148"/>
    </row>
    <row r="14961" spans="4:28" x14ac:dyDescent="0.2">
      <c r="D14961" s="144"/>
      <c r="G14961" s="147"/>
      <c r="X14961" s="146"/>
      <c r="Y14961" s="146"/>
      <c r="Z14961" s="199"/>
      <c r="AA14961" s="146"/>
      <c r="AB14961" s="148"/>
    </row>
    <row r="14962" spans="4:28" x14ac:dyDescent="0.2">
      <c r="D14962" s="144"/>
      <c r="G14962" s="147"/>
      <c r="X14962" s="146"/>
      <c r="Y14962" s="146"/>
      <c r="Z14962" s="199"/>
      <c r="AA14962" s="146"/>
      <c r="AB14962" s="148"/>
    </row>
    <row r="14963" spans="4:28" x14ac:dyDescent="0.2">
      <c r="D14963" s="144"/>
      <c r="G14963" s="147"/>
      <c r="X14963" s="146"/>
      <c r="Y14963" s="146"/>
      <c r="Z14963" s="199"/>
      <c r="AA14963" s="146"/>
      <c r="AB14963" s="148"/>
    </row>
    <row r="14964" spans="4:28" x14ac:dyDescent="0.2">
      <c r="D14964" s="144"/>
      <c r="G14964" s="147"/>
      <c r="X14964" s="146"/>
      <c r="Y14964" s="146"/>
      <c r="Z14964" s="199"/>
      <c r="AA14964" s="146"/>
      <c r="AB14964" s="148"/>
    </row>
    <row r="14965" spans="4:28" x14ac:dyDescent="0.2">
      <c r="D14965" s="144"/>
      <c r="G14965" s="147"/>
      <c r="X14965" s="146"/>
      <c r="Y14965" s="146"/>
      <c r="Z14965" s="199"/>
      <c r="AA14965" s="146"/>
      <c r="AB14965" s="148"/>
    </row>
    <row r="14966" spans="4:28" x14ac:dyDescent="0.2">
      <c r="D14966" s="144"/>
      <c r="G14966" s="147"/>
      <c r="X14966" s="146"/>
      <c r="Y14966" s="146"/>
      <c r="Z14966" s="199"/>
      <c r="AA14966" s="146"/>
      <c r="AB14966" s="148"/>
    </row>
    <row r="14967" spans="4:28" x14ac:dyDescent="0.2">
      <c r="D14967" s="144"/>
      <c r="G14967" s="147"/>
      <c r="X14967" s="146"/>
      <c r="Y14967" s="146"/>
      <c r="Z14967" s="199"/>
      <c r="AA14967" s="146"/>
      <c r="AB14967" s="148"/>
    </row>
    <row r="14968" spans="4:28" x14ac:dyDescent="0.2">
      <c r="D14968" s="144"/>
      <c r="G14968" s="147"/>
      <c r="X14968" s="146"/>
      <c r="Y14968" s="146"/>
      <c r="Z14968" s="199"/>
      <c r="AA14968" s="146"/>
      <c r="AB14968" s="148"/>
    </row>
    <row r="14969" spans="4:28" x14ac:dyDescent="0.2">
      <c r="D14969" s="144"/>
      <c r="G14969" s="147"/>
      <c r="X14969" s="146"/>
      <c r="Y14969" s="146"/>
      <c r="Z14969" s="199"/>
      <c r="AA14969" s="146"/>
      <c r="AB14969" s="148"/>
    </row>
    <row r="14970" spans="4:28" x14ac:dyDescent="0.2">
      <c r="D14970" s="144"/>
      <c r="G14970" s="147"/>
      <c r="X14970" s="146"/>
      <c r="Y14970" s="146"/>
      <c r="Z14970" s="199"/>
      <c r="AA14970" s="146"/>
      <c r="AB14970" s="148"/>
    </row>
    <row r="14971" spans="4:28" x14ac:dyDescent="0.2">
      <c r="D14971" s="144"/>
      <c r="G14971" s="147"/>
      <c r="X14971" s="146"/>
      <c r="Y14971" s="146"/>
      <c r="Z14971" s="199"/>
      <c r="AA14971" s="146"/>
      <c r="AB14971" s="148"/>
    </row>
    <row r="14972" spans="4:28" x14ac:dyDescent="0.2">
      <c r="D14972" s="144"/>
      <c r="G14972" s="147"/>
      <c r="X14972" s="146"/>
      <c r="Y14972" s="146"/>
      <c r="Z14972" s="199"/>
      <c r="AA14972" s="146"/>
      <c r="AB14972" s="148"/>
    </row>
    <row r="14973" spans="4:28" x14ac:dyDescent="0.2">
      <c r="D14973" s="144"/>
      <c r="G14973" s="147"/>
      <c r="X14973" s="146"/>
      <c r="Y14973" s="146"/>
      <c r="Z14973" s="199"/>
      <c r="AA14973" s="146"/>
      <c r="AB14973" s="148"/>
    </row>
    <row r="14974" spans="4:28" x14ac:dyDescent="0.2">
      <c r="D14974" s="144"/>
      <c r="G14974" s="147"/>
      <c r="X14974" s="146"/>
      <c r="Y14974" s="146"/>
      <c r="Z14974" s="199"/>
      <c r="AA14974" s="146"/>
      <c r="AB14974" s="148"/>
    </row>
    <row r="14975" spans="4:28" x14ac:dyDescent="0.2">
      <c r="D14975" s="144"/>
      <c r="G14975" s="147"/>
      <c r="X14975" s="146"/>
      <c r="Y14975" s="146"/>
      <c r="Z14975" s="199"/>
      <c r="AA14975" s="146"/>
      <c r="AB14975" s="148"/>
    </row>
    <row r="14976" spans="4:28" x14ac:dyDescent="0.2">
      <c r="D14976" s="144"/>
      <c r="G14976" s="147"/>
      <c r="X14976" s="146"/>
      <c r="Y14976" s="146"/>
      <c r="Z14976" s="199"/>
      <c r="AA14976" s="146"/>
      <c r="AB14976" s="148"/>
    </row>
    <row r="14977" spans="4:28" x14ac:dyDescent="0.2">
      <c r="D14977" s="144"/>
      <c r="G14977" s="147"/>
      <c r="X14977" s="146"/>
      <c r="Y14977" s="146"/>
      <c r="Z14977" s="199"/>
      <c r="AA14977" s="146"/>
      <c r="AB14977" s="148"/>
    </row>
    <row r="14978" spans="4:28" x14ac:dyDescent="0.2">
      <c r="D14978" s="144"/>
      <c r="G14978" s="147"/>
      <c r="X14978" s="146"/>
      <c r="Y14978" s="146"/>
      <c r="Z14978" s="199"/>
      <c r="AA14978" s="146"/>
      <c r="AB14978" s="148"/>
    </row>
    <row r="14979" spans="4:28" x14ac:dyDescent="0.2">
      <c r="D14979" s="144"/>
      <c r="G14979" s="147"/>
      <c r="X14979" s="146"/>
      <c r="Y14979" s="146"/>
      <c r="Z14979" s="199"/>
      <c r="AA14979" s="146"/>
      <c r="AB14979" s="148"/>
    </row>
    <row r="14980" spans="4:28" x14ac:dyDescent="0.2">
      <c r="D14980" s="144"/>
      <c r="G14980" s="147"/>
      <c r="X14980" s="146"/>
      <c r="Y14980" s="146"/>
      <c r="Z14980" s="199"/>
      <c r="AA14980" s="146"/>
      <c r="AB14980" s="148"/>
    </row>
    <row r="14981" spans="4:28" x14ac:dyDescent="0.2">
      <c r="D14981" s="144"/>
      <c r="G14981" s="147"/>
      <c r="X14981" s="146"/>
      <c r="Y14981" s="146"/>
      <c r="Z14981" s="199"/>
      <c r="AA14981" s="146"/>
      <c r="AB14981" s="148"/>
    </row>
    <row r="14982" spans="4:28" x14ac:dyDescent="0.2">
      <c r="D14982" s="144"/>
      <c r="G14982" s="147"/>
      <c r="X14982" s="146"/>
      <c r="Y14982" s="146"/>
      <c r="Z14982" s="199"/>
      <c r="AA14982" s="146"/>
      <c r="AB14982" s="148"/>
    </row>
    <row r="14983" spans="4:28" x14ac:dyDescent="0.2">
      <c r="D14983" s="144"/>
      <c r="G14983" s="147"/>
      <c r="X14983" s="146"/>
      <c r="Y14983" s="146"/>
      <c r="Z14983" s="199"/>
      <c r="AA14983" s="146"/>
      <c r="AB14983" s="148"/>
    </row>
    <row r="14984" spans="4:28" x14ac:dyDescent="0.2">
      <c r="D14984" s="144"/>
      <c r="G14984" s="147"/>
      <c r="X14984" s="146"/>
      <c r="Y14984" s="146"/>
      <c r="Z14984" s="199"/>
      <c r="AA14984" s="146"/>
      <c r="AB14984" s="148"/>
    </row>
    <row r="14985" spans="4:28" x14ac:dyDescent="0.2">
      <c r="D14985" s="144"/>
      <c r="G14985" s="147"/>
      <c r="X14985" s="146"/>
      <c r="Y14985" s="146"/>
      <c r="Z14985" s="199"/>
      <c r="AA14985" s="146"/>
      <c r="AB14985" s="148"/>
    </row>
    <row r="14986" spans="4:28" x14ac:dyDescent="0.2">
      <c r="D14986" s="144"/>
      <c r="G14986" s="147"/>
      <c r="X14986" s="146"/>
      <c r="Y14986" s="146"/>
      <c r="Z14986" s="199"/>
      <c r="AA14986" s="146"/>
      <c r="AB14986" s="148"/>
    </row>
    <row r="14987" spans="4:28" x14ac:dyDescent="0.2">
      <c r="D14987" s="144"/>
      <c r="G14987" s="147"/>
      <c r="X14987" s="146"/>
      <c r="Y14987" s="146"/>
      <c r="Z14987" s="199"/>
      <c r="AA14987" s="146"/>
      <c r="AB14987" s="148"/>
    </row>
    <row r="14988" spans="4:28" x14ac:dyDescent="0.2">
      <c r="D14988" s="144"/>
      <c r="G14988" s="147"/>
      <c r="X14988" s="146"/>
      <c r="Y14988" s="146"/>
      <c r="Z14988" s="199"/>
      <c r="AA14988" s="146"/>
      <c r="AB14988" s="148"/>
    </row>
    <row r="14989" spans="4:28" x14ac:dyDescent="0.2">
      <c r="D14989" s="144"/>
      <c r="G14989" s="147"/>
      <c r="X14989" s="146"/>
      <c r="Y14989" s="146"/>
      <c r="Z14989" s="199"/>
      <c r="AA14989" s="146"/>
      <c r="AB14989" s="148"/>
    </row>
    <row r="14990" spans="4:28" x14ac:dyDescent="0.2">
      <c r="D14990" s="144"/>
      <c r="G14990" s="147"/>
      <c r="X14990" s="146"/>
      <c r="Y14990" s="146"/>
      <c r="Z14990" s="199"/>
      <c r="AA14990" s="146"/>
      <c r="AB14990" s="148"/>
    </row>
    <row r="14991" spans="4:28" x14ac:dyDescent="0.2">
      <c r="D14991" s="144"/>
      <c r="G14991" s="147"/>
      <c r="X14991" s="146"/>
      <c r="Y14991" s="146"/>
      <c r="Z14991" s="199"/>
      <c r="AA14991" s="146"/>
      <c r="AB14991" s="148"/>
    </row>
    <row r="14992" spans="4:28" x14ac:dyDescent="0.2">
      <c r="D14992" s="144"/>
      <c r="G14992" s="147"/>
      <c r="X14992" s="146"/>
      <c r="Y14992" s="146"/>
      <c r="Z14992" s="199"/>
      <c r="AA14992" s="146"/>
      <c r="AB14992" s="148"/>
    </row>
    <row r="14993" spans="4:28" x14ac:dyDescent="0.2">
      <c r="D14993" s="144"/>
      <c r="G14993" s="147"/>
      <c r="X14993" s="146"/>
      <c r="Y14993" s="146"/>
      <c r="Z14993" s="199"/>
      <c r="AA14993" s="146"/>
      <c r="AB14993" s="148"/>
    </row>
    <row r="14994" spans="4:28" x14ac:dyDescent="0.2">
      <c r="D14994" s="144"/>
      <c r="G14994" s="147"/>
      <c r="X14994" s="146"/>
      <c r="Y14994" s="146"/>
      <c r="Z14994" s="199"/>
      <c r="AA14994" s="146"/>
      <c r="AB14994" s="148"/>
    </row>
    <row r="14995" spans="4:28" x14ac:dyDescent="0.2">
      <c r="D14995" s="144"/>
      <c r="G14995" s="147"/>
      <c r="X14995" s="146"/>
      <c r="Y14995" s="146"/>
      <c r="Z14995" s="199"/>
      <c r="AA14995" s="146"/>
      <c r="AB14995" s="148"/>
    </row>
    <row r="14996" spans="4:28" x14ac:dyDescent="0.2">
      <c r="D14996" s="144"/>
      <c r="G14996" s="147"/>
      <c r="X14996" s="146"/>
      <c r="Y14996" s="146"/>
      <c r="Z14996" s="199"/>
      <c r="AA14996" s="146"/>
      <c r="AB14996" s="148"/>
    </row>
    <row r="14997" spans="4:28" x14ac:dyDescent="0.2">
      <c r="D14997" s="144"/>
      <c r="G14997" s="147"/>
      <c r="X14997" s="146"/>
      <c r="Y14997" s="146"/>
      <c r="Z14997" s="199"/>
      <c r="AA14997" s="146"/>
      <c r="AB14997" s="148"/>
    </row>
    <row r="14998" spans="4:28" x14ac:dyDescent="0.2">
      <c r="D14998" s="144"/>
      <c r="G14998" s="147"/>
      <c r="X14998" s="146"/>
      <c r="Y14998" s="146"/>
      <c r="Z14998" s="199"/>
      <c r="AA14998" s="146"/>
      <c r="AB14998" s="148"/>
    </row>
    <row r="14999" spans="4:28" x14ac:dyDescent="0.2">
      <c r="D14999" s="144"/>
      <c r="G14999" s="147"/>
      <c r="X14999" s="146"/>
      <c r="Y14999" s="146"/>
      <c r="Z14999" s="199"/>
      <c r="AA14999" s="146"/>
      <c r="AB14999" s="148"/>
    </row>
    <row r="15000" spans="4:28" x14ac:dyDescent="0.2">
      <c r="D15000" s="144"/>
      <c r="G15000" s="147"/>
      <c r="X15000" s="146"/>
      <c r="Y15000" s="146"/>
      <c r="Z15000" s="199"/>
      <c r="AA15000" s="146"/>
      <c r="AB15000" s="148"/>
    </row>
    <row r="15001" spans="4:28" x14ac:dyDescent="0.2">
      <c r="D15001" s="144"/>
      <c r="G15001" s="147"/>
      <c r="X15001" s="146"/>
      <c r="Y15001" s="146"/>
      <c r="Z15001" s="199"/>
      <c r="AA15001" s="146"/>
      <c r="AB15001" s="148"/>
    </row>
    <row r="15002" spans="4:28" x14ac:dyDescent="0.2">
      <c r="D15002" s="144"/>
      <c r="G15002" s="147"/>
      <c r="X15002" s="146"/>
      <c r="Y15002" s="146"/>
      <c r="Z15002" s="199"/>
      <c r="AA15002" s="146"/>
      <c r="AB15002" s="148"/>
    </row>
    <row r="15003" spans="4:28" x14ac:dyDescent="0.2">
      <c r="D15003" s="144"/>
      <c r="G15003" s="147"/>
      <c r="X15003" s="146"/>
      <c r="Y15003" s="146"/>
      <c r="Z15003" s="199"/>
      <c r="AA15003" s="146"/>
      <c r="AB15003" s="148"/>
    </row>
    <row r="15004" spans="4:28" x14ac:dyDescent="0.2">
      <c r="D15004" s="144"/>
      <c r="G15004" s="147"/>
      <c r="X15004" s="146"/>
      <c r="Y15004" s="146"/>
      <c r="Z15004" s="199"/>
      <c r="AA15004" s="146"/>
      <c r="AB15004" s="148"/>
    </row>
    <row r="15005" spans="4:28" x14ac:dyDescent="0.2">
      <c r="D15005" s="144"/>
      <c r="G15005" s="147"/>
      <c r="X15005" s="146"/>
      <c r="Y15005" s="146"/>
      <c r="Z15005" s="199"/>
      <c r="AA15005" s="146"/>
      <c r="AB15005" s="148"/>
    </row>
    <row r="15006" spans="4:28" x14ac:dyDescent="0.2">
      <c r="D15006" s="144"/>
      <c r="G15006" s="147"/>
      <c r="X15006" s="146"/>
      <c r="Y15006" s="146"/>
      <c r="Z15006" s="199"/>
      <c r="AA15006" s="146"/>
      <c r="AB15006" s="148"/>
    </row>
    <row r="15007" spans="4:28" x14ac:dyDescent="0.2">
      <c r="D15007" s="144"/>
      <c r="G15007" s="147"/>
      <c r="X15007" s="146"/>
      <c r="Y15007" s="146"/>
      <c r="Z15007" s="199"/>
      <c r="AA15007" s="146"/>
      <c r="AB15007" s="148"/>
    </row>
    <row r="15008" spans="4:28" x14ac:dyDescent="0.2">
      <c r="D15008" s="144"/>
      <c r="G15008" s="147"/>
      <c r="X15008" s="146"/>
      <c r="Y15008" s="146"/>
      <c r="Z15008" s="199"/>
      <c r="AA15008" s="146"/>
      <c r="AB15008" s="148"/>
    </row>
    <row r="15009" spans="4:28" x14ac:dyDescent="0.2">
      <c r="D15009" s="144"/>
      <c r="G15009" s="147"/>
      <c r="X15009" s="146"/>
      <c r="Y15009" s="146"/>
      <c r="Z15009" s="199"/>
      <c r="AA15009" s="146"/>
      <c r="AB15009" s="148"/>
    </row>
    <row r="15010" spans="4:28" x14ac:dyDescent="0.2">
      <c r="D15010" s="144"/>
      <c r="G15010" s="147"/>
      <c r="X15010" s="146"/>
      <c r="Y15010" s="146"/>
      <c r="Z15010" s="199"/>
      <c r="AA15010" s="146"/>
      <c r="AB15010" s="148"/>
    </row>
    <row r="15011" spans="4:28" x14ac:dyDescent="0.2">
      <c r="D15011" s="144"/>
      <c r="G15011" s="147"/>
      <c r="X15011" s="146"/>
      <c r="Y15011" s="146"/>
      <c r="Z15011" s="199"/>
      <c r="AA15011" s="146"/>
      <c r="AB15011" s="148"/>
    </row>
    <row r="15012" spans="4:28" x14ac:dyDescent="0.2">
      <c r="D15012" s="144"/>
      <c r="G15012" s="147"/>
      <c r="X15012" s="146"/>
      <c r="Y15012" s="146"/>
      <c r="Z15012" s="199"/>
      <c r="AA15012" s="146"/>
      <c r="AB15012" s="148"/>
    </row>
    <row r="15013" spans="4:28" x14ac:dyDescent="0.2">
      <c r="D15013" s="144"/>
      <c r="G15013" s="147"/>
      <c r="X15013" s="146"/>
      <c r="Y15013" s="146"/>
      <c r="Z15013" s="199"/>
      <c r="AA15013" s="146"/>
      <c r="AB15013" s="148"/>
    </row>
    <row r="15014" spans="4:28" x14ac:dyDescent="0.2">
      <c r="D15014" s="144"/>
      <c r="G15014" s="147"/>
      <c r="X15014" s="146"/>
      <c r="Y15014" s="146"/>
      <c r="Z15014" s="199"/>
      <c r="AA15014" s="146"/>
      <c r="AB15014" s="148"/>
    </row>
    <row r="15015" spans="4:28" x14ac:dyDescent="0.2">
      <c r="D15015" s="144"/>
      <c r="G15015" s="147"/>
      <c r="X15015" s="146"/>
      <c r="Y15015" s="146"/>
      <c r="Z15015" s="199"/>
      <c r="AA15015" s="146"/>
      <c r="AB15015" s="148"/>
    </row>
    <row r="15016" spans="4:28" x14ac:dyDescent="0.2">
      <c r="D15016" s="144"/>
      <c r="G15016" s="147"/>
      <c r="X15016" s="146"/>
      <c r="Y15016" s="146"/>
      <c r="Z15016" s="199"/>
      <c r="AA15016" s="146"/>
      <c r="AB15016" s="148"/>
    </row>
    <row r="15017" spans="4:28" x14ac:dyDescent="0.2">
      <c r="D15017" s="144"/>
      <c r="G15017" s="147"/>
      <c r="X15017" s="146"/>
      <c r="Y15017" s="146"/>
      <c r="Z15017" s="199"/>
      <c r="AA15017" s="146"/>
      <c r="AB15017" s="148"/>
    </row>
    <row r="15018" spans="4:28" x14ac:dyDescent="0.2">
      <c r="D15018" s="144"/>
      <c r="G15018" s="147"/>
      <c r="X15018" s="146"/>
      <c r="Y15018" s="146"/>
      <c r="Z15018" s="199"/>
      <c r="AA15018" s="146"/>
      <c r="AB15018" s="148"/>
    </row>
    <row r="15019" spans="4:28" x14ac:dyDescent="0.2">
      <c r="D15019" s="144"/>
      <c r="G15019" s="147"/>
      <c r="X15019" s="146"/>
      <c r="Y15019" s="146"/>
      <c r="Z15019" s="199"/>
      <c r="AA15019" s="146"/>
      <c r="AB15019" s="148"/>
    </row>
    <row r="15020" spans="4:28" x14ac:dyDescent="0.2">
      <c r="D15020" s="144"/>
      <c r="G15020" s="147"/>
      <c r="X15020" s="146"/>
      <c r="Y15020" s="146"/>
      <c r="Z15020" s="199"/>
      <c r="AA15020" s="146"/>
      <c r="AB15020" s="148"/>
    </row>
    <row r="15021" spans="4:28" x14ac:dyDescent="0.2">
      <c r="D15021" s="144"/>
      <c r="G15021" s="147"/>
      <c r="X15021" s="146"/>
      <c r="Y15021" s="146"/>
      <c r="Z15021" s="199"/>
      <c r="AA15021" s="146"/>
      <c r="AB15021" s="148"/>
    </row>
    <row r="15022" spans="4:28" x14ac:dyDescent="0.2">
      <c r="D15022" s="144"/>
      <c r="G15022" s="147"/>
      <c r="X15022" s="146"/>
      <c r="Y15022" s="146"/>
      <c r="Z15022" s="199"/>
      <c r="AA15022" s="146"/>
      <c r="AB15022" s="148"/>
    </row>
    <row r="15023" spans="4:28" x14ac:dyDescent="0.2">
      <c r="D15023" s="144"/>
      <c r="G15023" s="147"/>
      <c r="X15023" s="146"/>
      <c r="Y15023" s="146"/>
      <c r="Z15023" s="199"/>
      <c r="AA15023" s="146"/>
      <c r="AB15023" s="148"/>
    </row>
    <row r="15024" spans="4:28" x14ac:dyDescent="0.2">
      <c r="D15024" s="144"/>
      <c r="G15024" s="147"/>
      <c r="X15024" s="146"/>
      <c r="Y15024" s="146"/>
      <c r="Z15024" s="199"/>
      <c r="AA15024" s="146"/>
      <c r="AB15024" s="148"/>
    </row>
    <row r="15025" spans="4:28" x14ac:dyDescent="0.2">
      <c r="D15025" s="144"/>
      <c r="G15025" s="147"/>
      <c r="X15025" s="146"/>
      <c r="Y15025" s="146"/>
      <c r="Z15025" s="199"/>
      <c r="AA15025" s="146"/>
      <c r="AB15025" s="148"/>
    </row>
    <row r="15026" spans="4:28" x14ac:dyDescent="0.2">
      <c r="D15026" s="144"/>
      <c r="G15026" s="147"/>
      <c r="X15026" s="146"/>
      <c r="Y15026" s="146"/>
      <c r="Z15026" s="199"/>
      <c r="AA15026" s="146"/>
      <c r="AB15026" s="148"/>
    </row>
    <row r="15027" spans="4:28" x14ac:dyDescent="0.2">
      <c r="D15027" s="144"/>
      <c r="G15027" s="147"/>
      <c r="X15027" s="146"/>
      <c r="Y15027" s="146"/>
      <c r="Z15027" s="199"/>
      <c r="AA15027" s="146"/>
      <c r="AB15027" s="148"/>
    </row>
    <row r="15028" spans="4:28" x14ac:dyDescent="0.2">
      <c r="D15028" s="144"/>
      <c r="G15028" s="147"/>
      <c r="X15028" s="146"/>
      <c r="Y15028" s="146"/>
      <c r="Z15028" s="199"/>
      <c r="AA15028" s="146"/>
      <c r="AB15028" s="148"/>
    </row>
    <row r="15029" spans="4:28" x14ac:dyDescent="0.2">
      <c r="D15029" s="144"/>
      <c r="G15029" s="147"/>
      <c r="X15029" s="146"/>
      <c r="Y15029" s="146"/>
      <c r="Z15029" s="199"/>
      <c r="AA15029" s="146"/>
      <c r="AB15029" s="148"/>
    </row>
    <row r="15030" spans="4:28" x14ac:dyDescent="0.2">
      <c r="D15030" s="144"/>
      <c r="G15030" s="147"/>
      <c r="X15030" s="146"/>
      <c r="Y15030" s="146"/>
      <c r="Z15030" s="199"/>
      <c r="AA15030" s="146"/>
      <c r="AB15030" s="148"/>
    </row>
    <row r="15031" spans="4:28" x14ac:dyDescent="0.2">
      <c r="D15031" s="144"/>
      <c r="G15031" s="147"/>
      <c r="X15031" s="146"/>
      <c r="Y15031" s="146"/>
      <c r="Z15031" s="199"/>
      <c r="AA15031" s="146"/>
      <c r="AB15031" s="148"/>
    </row>
    <row r="15032" spans="4:28" x14ac:dyDescent="0.2">
      <c r="D15032" s="144"/>
      <c r="G15032" s="147"/>
      <c r="X15032" s="146"/>
      <c r="Y15032" s="146"/>
      <c r="Z15032" s="199"/>
      <c r="AA15032" s="146"/>
      <c r="AB15032" s="148"/>
    </row>
    <row r="15033" spans="4:28" x14ac:dyDescent="0.2">
      <c r="D15033" s="144"/>
      <c r="G15033" s="147"/>
      <c r="X15033" s="146"/>
      <c r="Y15033" s="146"/>
      <c r="Z15033" s="199"/>
      <c r="AA15033" s="146"/>
      <c r="AB15033" s="148"/>
    </row>
    <row r="15034" spans="4:28" x14ac:dyDescent="0.2">
      <c r="D15034" s="144"/>
      <c r="G15034" s="147"/>
      <c r="X15034" s="146"/>
      <c r="Y15034" s="146"/>
      <c r="Z15034" s="199"/>
      <c r="AA15034" s="146"/>
      <c r="AB15034" s="148"/>
    </row>
    <row r="15035" spans="4:28" x14ac:dyDescent="0.2">
      <c r="D15035" s="144"/>
      <c r="G15035" s="147"/>
      <c r="X15035" s="146"/>
      <c r="Y15035" s="146"/>
      <c r="Z15035" s="199"/>
      <c r="AA15035" s="146"/>
      <c r="AB15035" s="148"/>
    </row>
    <row r="15036" spans="4:28" x14ac:dyDescent="0.2">
      <c r="D15036" s="144"/>
      <c r="G15036" s="147"/>
      <c r="X15036" s="146"/>
      <c r="Y15036" s="146"/>
      <c r="Z15036" s="199"/>
      <c r="AA15036" s="146"/>
      <c r="AB15036" s="148"/>
    </row>
    <row r="15037" spans="4:28" x14ac:dyDescent="0.2">
      <c r="D15037" s="144"/>
      <c r="G15037" s="147"/>
      <c r="X15037" s="146"/>
      <c r="Y15037" s="146"/>
      <c r="Z15037" s="199"/>
      <c r="AA15037" s="146"/>
      <c r="AB15037" s="148"/>
    </row>
    <row r="15038" spans="4:28" x14ac:dyDescent="0.2">
      <c r="D15038" s="144"/>
      <c r="G15038" s="147"/>
      <c r="X15038" s="146"/>
      <c r="Y15038" s="146"/>
      <c r="Z15038" s="199"/>
      <c r="AA15038" s="146"/>
      <c r="AB15038" s="148"/>
    </row>
    <row r="15039" spans="4:28" x14ac:dyDescent="0.2">
      <c r="D15039" s="144"/>
      <c r="G15039" s="147"/>
      <c r="X15039" s="146"/>
      <c r="Y15039" s="146"/>
      <c r="Z15039" s="199"/>
      <c r="AA15039" s="146"/>
      <c r="AB15039" s="148"/>
    </row>
    <row r="15040" spans="4:28" x14ac:dyDescent="0.2">
      <c r="D15040" s="144"/>
      <c r="G15040" s="147"/>
      <c r="X15040" s="146"/>
      <c r="Y15040" s="146"/>
      <c r="Z15040" s="199"/>
      <c r="AA15040" s="146"/>
      <c r="AB15040" s="148"/>
    </row>
    <row r="15041" spans="4:28" x14ac:dyDescent="0.2">
      <c r="D15041" s="144"/>
      <c r="G15041" s="147"/>
      <c r="X15041" s="146"/>
      <c r="Y15041" s="146"/>
      <c r="Z15041" s="199"/>
      <c r="AA15041" s="146"/>
      <c r="AB15041" s="148"/>
    </row>
    <row r="15042" spans="4:28" x14ac:dyDescent="0.2">
      <c r="D15042" s="144"/>
      <c r="G15042" s="147"/>
      <c r="X15042" s="146"/>
      <c r="Y15042" s="146"/>
      <c r="Z15042" s="199"/>
      <c r="AA15042" s="146"/>
      <c r="AB15042" s="148"/>
    </row>
    <row r="15043" spans="4:28" x14ac:dyDescent="0.2">
      <c r="D15043" s="144"/>
      <c r="G15043" s="147"/>
      <c r="X15043" s="146"/>
      <c r="Y15043" s="146"/>
      <c r="Z15043" s="199"/>
      <c r="AA15043" s="146"/>
      <c r="AB15043" s="148"/>
    </row>
    <row r="15044" spans="4:28" x14ac:dyDescent="0.2">
      <c r="D15044" s="144"/>
      <c r="G15044" s="147"/>
      <c r="X15044" s="146"/>
      <c r="Y15044" s="146"/>
      <c r="Z15044" s="199"/>
      <c r="AA15044" s="146"/>
      <c r="AB15044" s="148"/>
    </row>
    <row r="15045" spans="4:28" x14ac:dyDescent="0.2">
      <c r="D15045" s="144"/>
      <c r="G15045" s="147"/>
      <c r="X15045" s="146"/>
      <c r="Y15045" s="146"/>
      <c r="Z15045" s="199"/>
      <c r="AA15045" s="146"/>
      <c r="AB15045" s="148"/>
    </row>
    <row r="15046" spans="4:28" x14ac:dyDescent="0.2">
      <c r="D15046" s="144"/>
      <c r="G15046" s="147"/>
      <c r="X15046" s="146"/>
      <c r="Y15046" s="146"/>
      <c r="Z15046" s="199"/>
      <c r="AA15046" s="146"/>
      <c r="AB15046" s="148"/>
    </row>
    <row r="15047" spans="4:28" x14ac:dyDescent="0.2">
      <c r="D15047" s="144"/>
      <c r="G15047" s="147"/>
      <c r="X15047" s="146"/>
      <c r="Y15047" s="146"/>
      <c r="Z15047" s="199"/>
      <c r="AA15047" s="146"/>
      <c r="AB15047" s="148"/>
    </row>
    <row r="15048" spans="4:28" x14ac:dyDescent="0.2">
      <c r="D15048" s="144"/>
      <c r="G15048" s="147"/>
      <c r="X15048" s="146"/>
      <c r="Y15048" s="146"/>
      <c r="Z15048" s="199"/>
      <c r="AA15048" s="146"/>
      <c r="AB15048" s="148"/>
    </row>
    <row r="15049" spans="4:28" x14ac:dyDescent="0.2">
      <c r="D15049" s="144"/>
      <c r="G15049" s="147"/>
      <c r="X15049" s="146"/>
      <c r="Y15049" s="146"/>
      <c r="Z15049" s="199"/>
      <c r="AA15049" s="146"/>
      <c r="AB15049" s="148"/>
    </row>
    <row r="15050" spans="4:28" x14ac:dyDescent="0.2">
      <c r="D15050" s="144"/>
      <c r="G15050" s="147"/>
      <c r="X15050" s="146"/>
      <c r="Y15050" s="146"/>
      <c r="Z15050" s="199"/>
      <c r="AA15050" s="146"/>
      <c r="AB15050" s="148"/>
    </row>
    <row r="15051" spans="4:28" x14ac:dyDescent="0.2">
      <c r="D15051" s="144"/>
      <c r="G15051" s="147"/>
      <c r="X15051" s="146"/>
      <c r="Y15051" s="146"/>
      <c r="Z15051" s="199"/>
      <c r="AA15051" s="146"/>
      <c r="AB15051" s="148"/>
    </row>
    <row r="15052" spans="4:28" x14ac:dyDescent="0.2">
      <c r="D15052" s="144"/>
      <c r="G15052" s="147"/>
      <c r="X15052" s="146"/>
      <c r="Y15052" s="146"/>
      <c r="Z15052" s="199"/>
      <c r="AA15052" s="146"/>
      <c r="AB15052" s="148"/>
    </row>
    <row r="15053" spans="4:28" x14ac:dyDescent="0.2">
      <c r="D15053" s="144"/>
      <c r="G15053" s="147"/>
      <c r="X15053" s="146"/>
      <c r="Y15053" s="146"/>
      <c r="Z15053" s="199"/>
      <c r="AA15053" s="146"/>
      <c r="AB15053" s="148"/>
    </row>
    <row r="15054" spans="4:28" x14ac:dyDescent="0.2">
      <c r="D15054" s="144"/>
      <c r="G15054" s="147"/>
      <c r="X15054" s="146"/>
      <c r="Y15054" s="146"/>
      <c r="Z15054" s="199"/>
      <c r="AA15054" s="146"/>
      <c r="AB15054" s="148"/>
    </row>
    <row r="15055" spans="4:28" x14ac:dyDescent="0.2">
      <c r="D15055" s="144"/>
      <c r="G15055" s="147"/>
      <c r="X15055" s="146"/>
      <c r="Y15055" s="146"/>
      <c r="Z15055" s="199"/>
      <c r="AA15055" s="146"/>
      <c r="AB15055" s="148"/>
    </row>
    <row r="15056" spans="4:28" x14ac:dyDescent="0.2">
      <c r="D15056" s="144"/>
      <c r="G15056" s="147"/>
      <c r="X15056" s="146"/>
      <c r="Y15056" s="146"/>
      <c r="Z15056" s="199"/>
      <c r="AA15056" s="146"/>
      <c r="AB15056" s="148"/>
    </row>
    <row r="15057" spans="4:28" x14ac:dyDescent="0.2">
      <c r="D15057" s="144"/>
      <c r="G15057" s="147"/>
      <c r="X15057" s="146"/>
      <c r="Y15057" s="146"/>
      <c r="Z15057" s="199"/>
      <c r="AA15057" s="146"/>
      <c r="AB15057" s="148"/>
    </row>
    <row r="15058" spans="4:28" x14ac:dyDescent="0.2">
      <c r="D15058" s="144"/>
      <c r="G15058" s="147"/>
      <c r="X15058" s="146"/>
      <c r="Y15058" s="146"/>
      <c r="Z15058" s="199"/>
      <c r="AA15058" s="146"/>
      <c r="AB15058" s="148"/>
    </row>
    <row r="15059" spans="4:28" x14ac:dyDescent="0.2">
      <c r="D15059" s="144"/>
      <c r="G15059" s="147"/>
      <c r="X15059" s="146"/>
      <c r="Y15059" s="146"/>
      <c r="Z15059" s="199"/>
      <c r="AA15059" s="146"/>
      <c r="AB15059" s="148"/>
    </row>
    <row r="15060" spans="4:28" x14ac:dyDescent="0.2">
      <c r="D15060" s="144"/>
      <c r="G15060" s="147"/>
      <c r="X15060" s="146"/>
      <c r="Y15060" s="146"/>
      <c r="Z15060" s="199"/>
      <c r="AA15060" s="146"/>
      <c r="AB15060" s="148"/>
    </row>
    <row r="15061" spans="4:28" x14ac:dyDescent="0.2">
      <c r="D15061" s="144"/>
      <c r="G15061" s="147"/>
      <c r="X15061" s="146"/>
      <c r="Y15061" s="146"/>
      <c r="Z15061" s="199"/>
      <c r="AA15061" s="146"/>
      <c r="AB15061" s="148"/>
    </row>
    <row r="15062" spans="4:28" x14ac:dyDescent="0.2">
      <c r="D15062" s="144"/>
      <c r="G15062" s="147"/>
      <c r="X15062" s="146"/>
      <c r="Y15062" s="146"/>
      <c r="Z15062" s="199"/>
      <c r="AA15062" s="146"/>
      <c r="AB15062" s="148"/>
    </row>
    <row r="15063" spans="4:28" x14ac:dyDescent="0.2">
      <c r="D15063" s="144"/>
      <c r="G15063" s="147"/>
      <c r="X15063" s="146"/>
      <c r="Y15063" s="146"/>
      <c r="Z15063" s="199"/>
      <c r="AA15063" s="146"/>
      <c r="AB15063" s="148"/>
    </row>
    <row r="15064" spans="4:28" x14ac:dyDescent="0.2">
      <c r="D15064" s="144"/>
      <c r="G15064" s="147"/>
      <c r="X15064" s="146"/>
      <c r="Y15064" s="146"/>
      <c r="Z15064" s="199"/>
      <c r="AA15064" s="146"/>
      <c r="AB15064" s="148"/>
    </row>
    <row r="15065" spans="4:28" x14ac:dyDescent="0.2">
      <c r="D15065" s="144"/>
      <c r="G15065" s="147"/>
      <c r="X15065" s="146"/>
      <c r="Y15065" s="146"/>
      <c r="Z15065" s="199"/>
      <c r="AA15065" s="146"/>
      <c r="AB15065" s="148"/>
    </row>
    <row r="15066" spans="4:28" x14ac:dyDescent="0.2">
      <c r="D15066" s="144"/>
      <c r="G15066" s="147"/>
      <c r="X15066" s="146"/>
      <c r="Y15066" s="146"/>
      <c r="Z15066" s="199"/>
      <c r="AA15066" s="146"/>
      <c r="AB15066" s="148"/>
    </row>
    <row r="15067" spans="4:28" x14ac:dyDescent="0.2">
      <c r="D15067" s="144"/>
      <c r="G15067" s="147"/>
      <c r="X15067" s="146"/>
      <c r="Y15067" s="146"/>
      <c r="Z15067" s="199"/>
      <c r="AA15067" s="146"/>
      <c r="AB15067" s="148"/>
    </row>
    <row r="15068" spans="4:28" x14ac:dyDescent="0.2">
      <c r="D15068" s="144"/>
      <c r="G15068" s="147"/>
      <c r="X15068" s="146"/>
      <c r="Y15068" s="146"/>
      <c r="Z15068" s="199"/>
      <c r="AA15068" s="146"/>
      <c r="AB15068" s="148"/>
    </row>
    <row r="15069" spans="4:28" x14ac:dyDescent="0.2">
      <c r="D15069" s="144"/>
      <c r="G15069" s="147"/>
      <c r="X15069" s="146"/>
      <c r="Y15069" s="146"/>
      <c r="Z15069" s="199"/>
      <c r="AA15069" s="146"/>
      <c r="AB15069" s="148"/>
    </row>
    <row r="15070" spans="4:28" x14ac:dyDescent="0.2">
      <c r="D15070" s="144"/>
      <c r="G15070" s="147"/>
      <c r="X15070" s="146"/>
      <c r="Y15070" s="146"/>
      <c r="Z15070" s="199"/>
      <c r="AA15070" s="146"/>
      <c r="AB15070" s="148"/>
    </row>
    <row r="15071" spans="4:28" x14ac:dyDescent="0.2">
      <c r="D15071" s="144"/>
      <c r="G15071" s="147"/>
      <c r="X15071" s="146"/>
      <c r="Y15071" s="146"/>
      <c r="Z15071" s="199"/>
      <c r="AA15071" s="146"/>
      <c r="AB15071" s="148"/>
    </row>
    <row r="15072" spans="4:28" x14ac:dyDescent="0.2">
      <c r="D15072" s="144"/>
      <c r="G15072" s="147"/>
      <c r="X15072" s="146"/>
      <c r="Y15072" s="146"/>
      <c r="Z15072" s="199"/>
      <c r="AA15072" s="146"/>
      <c r="AB15072" s="148"/>
    </row>
    <row r="15073" spans="4:28" x14ac:dyDescent="0.2">
      <c r="D15073" s="144"/>
      <c r="G15073" s="147"/>
      <c r="X15073" s="146"/>
      <c r="Y15073" s="146"/>
      <c r="Z15073" s="199"/>
      <c r="AA15073" s="146"/>
      <c r="AB15073" s="148"/>
    </row>
    <row r="15074" spans="4:28" x14ac:dyDescent="0.2">
      <c r="D15074" s="144"/>
      <c r="G15074" s="147"/>
      <c r="X15074" s="146"/>
      <c r="Y15074" s="146"/>
      <c r="Z15074" s="199"/>
      <c r="AA15074" s="146"/>
      <c r="AB15074" s="148"/>
    </row>
    <row r="15075" spans="4:28" x14ac:dyDescent="0.2">
      <c r="D15075" s="144"/>
      <c r="G15075" s="147"/>
      <c r="X15075" s="146"/>
      <c r="Y15075" s="146"/>
      <c r="Z15075" s="199"/>
      <c r="AA15075" s="146"/>
      <c r="AB15075" s="148"/>
    </row>
    <row r="15076" spans="4:28" x14ac:dyDescent="0.2">
      <c r="D15076" s="144"/>
      <c r="G15076" s="147"/>
      <c r="X15076" s="146"/>
      <c r="Y15076" s="146"/>
      <c r="Z15076" s="199"/>
      <c r="AA15076" s="146"/>
      <c r="AB15076" s="148"/>
    </row>
    <row r="15077" spans="4:28" x14ac:dyDescent="0.2">
      <c r="D15077" s="144"/>
      <c r="G15077" s="147"/>
      <c r="X15077" s="146"/>
      <c r="Y15077" s="146"/>
      <c r="Z15077" s="199"/>
      <c r="AA15077" s="146"/>
      <c r="AB15077" s="148"/>
    </row>
    <row r="15078" spans="4:28" x14ac:dyDescent="0.2">
      <c r="D15078" s="144"/>
      <c r="G15078" s="147"/>
      <c r="X15078" s="146"/>
      <c r="Y15078" s="146"/>
      <c r="Z15078" s="199"/>
      <c r="AA15078" s="146"/>
      <c r="AB15078" s="148"/>
    </row>
    <row r="15079" spans="4:28" x14ac:dyDescent="0.2">
      <c r="D15079" s="144"/>
      <c r="G15079" s="147"/>
      <c r="X15079" s="146"/>
      <c r="Y15079" s="146"/>
      <c r="Z15079" s="199"/>
      <c r="AA15079" s="146"/>
      <c r="AB15079" s="148"/>
    </row>
    <row r="15080" spans="4:28" x14ac:dyDescent="0.2">
      <c r="D15080" s="144"/>
      <c r="G15080" s="147"/>
      <c r="X15080" s="146"/>
      <c r="Y15080" s="146"/>
      <c r="Z15080" s="199"/>
      <c r="AA15080" s="146"/>
      <c r="AB15080" s="148"/>
    </row>
    <row r="15081" spans="4:28" x14ac:dyDescent="0.2">
      <c r="D15081" s="144"/>
      <c r="G15081" s="147"/>
      <c r="X15081" s="146"/>
      <c r="Y15081" s="146"/>
      <c r="Z15081" s="199"/>
      <c r="AA15081" s="146"/>
      <c r="AB15081" s="148"/>
    </row>
    <row r="15082" spans="4:28" x14ac:dyDescent="0.2">
      <c r="D15082" s="144"/>
      <c r="G15082" s="147"/>
      <c r="X15082" s="146"/>
      <c r="Y15082" s="146"/>
      <c r="Z15082" s="199"/>
      <c r="AA15082" s="146"/>
      <c r="AB15082" s="148"/>
    </row>
    <row r="15083" spans="4:28" x14ac:dyDescent="0.2">
      <c r="D15083" s="144"/>
      <c r="G15083" s="147"/>
      <c r="X15083" s="146"/>
      <c r="Y15083" s="146"/>
      <c r="Z15083" s="199"/>
      <c r="AA15083" s="146"/>
      <c r="AB15083" s="148"/>
    </row>
    <row r="15084" spans="4:28" x14ac:dyDescent="0.2">
      <c r="D15084" s="144"/>
      <c r="G15084" s="147"/>
      <c r="X15084" s="146"/>
      <c r="Y15084" s="146"/>
      <c r="Z15084" s="199"/>
      <c r="AA15084" s="146"/>
      <c r="AB15084" s="148"/>
    </row>
    <row r="15085" spans="4:28" x14ac:dyDescent="0.2">
      <c r="D15085" s="144"/>
      <c r="G15085" s="147"/>
      <c r="X15085" s="146"/>
      <c r="Y15085" s="146"/>
      <c r="Z15085" s="199"/>
      <c r="AA15085" s="146"/>
      <c r="AB15085" s="148"/>
    </row>
    <row r="15086" spans="4:28" x14ac:dyDescent="0.2">
      <c r="D15086" s="144"/>
      <c r="G15086" s="147"/>
      <c r="X15086" s="146"/>
      <c r="Y15086" s="146"/>
      <c r="Z15086" s="199"/>
      <c r="AA15086" s="146"/>
      <c r="AB15086" s="148"/>
    </row>
    <row r="15087" spans="4:28" x14ac:dyDescent="0.2">
      <c r="D15087" s="144"/>
      <c r="G15087" s="147"/>
      <c r="X15087" s="146"/>
      <c r="Y15087" s="146"/>
      <c r="Z15087" s="199"/>
      <c r="AA15087" s="146"/>
      <c r="AB15087" s="148"/>
    </row>
    <row r="15088" spans="4:28" x14ac:dyDescent="0.2">
      <c r="D15088" s="144"/>
      <c r="G15088" s="147"/>
      <c r="X15088" s="146"/>
      <c r="Y15088" s="146"/>
      <c r="Z15088" s="199"/>
      <c r="AA15088" s="146"/>
      <c r="AB15088" s="148"/>
    </row>
    <row r="15089" spans="4:28" x14ac:dyDescent="0.2">
      <c r="D15089" s="144"/>
      <c r="G15089" s="147"/>
      <c r="X15089" s="146"/>
      <c r="Y15089" s="146"/>
      <c r="Z15089" s="199"/>
      <c r="AA15089" s="146"/>
      <c r="AB15089" s="148"/>
    </row>
    <row r="15090" spans="4:28" x14ac:dyDescent="0.2">
      <c r="D15090" s="144"/>
      <c r="G15090" s="147"/>
      <c r="X15090" s="146"/>
      <c r="Y15090" s="146"/>
      <c r="Z15090" s="199"/>
      <c r="AA15090" s="146"/>
      <c r="AB15090" s="148"/>
    </row>
    <row r="15091" spans="4:28" x14ac:dyDescent="0.2">
      <c r="D15091" s="144"/>
      <c r="G15091" s="147"/>
      <c r="X15091" s="146"/>
      <c r="Y15091" s="146"/>
      <c r="Z15091" s="199"/>
      <c r="AA15091" s="146"/>
      <c r="AB15091" s="148"/>
    </row>
    <row r="15092" spans="4:28" x14ac:dyDescent="0.2">
      <c r="D15092" s="144"/>
      <c r="G15092" s="147"/>
      <c r="X15092" s="146"/>
      <c r="Y15092" s="146"/>
      <c r="Z15092" s="199"/>
      <c r="AA15092" s="146"/>
      <c r="AB15092" s="148"/>
    </row>
    <row r="15093" spans="4:28" x14ac:dyDescent="0.2">
      <c r="D15093" s="144"/>
      <c r="G15093" s="147"/>
      <c r="X15093" s="146"/>
      <c r="Y15093" s="146"/>
      <c r="Z15093" s="199"/>
      <c r="AA15093" s="146"/>
      <c r="AB15093" s="148"/>
    </row>
    <row r="15094" spans="4:28" x14ac:dyDescent="0.2">
      <c r="D15094" s="144"/>
      <c r="G15094" s="147"/>
      <c r="X15094" s="146"/>
      <c r="Y15094" s="146"/>
      <c r="Z15094" s="199"/>
      <c r="AA15094" s="146"/>
      <c r="AB15094" s="148"/>
    </row>
    <row r="15095" spans="4:28" x14ac:dyDescent="0.2">
      <c r="D15095" s="144"/>
      <c r="G15095" s="147"/>
      <c r="X15095" s="146"/>
      <c r="Y15095" s="146"/>
      <c r="Z15095" s="199"/>
      <c r="AA15095" s="146"/>
      <c r="AB15095" s="148"/>
    </row>
    <row r="15096" spans="4:28" x14ac:dyDescent="0.2">
      <c r="D15096" s="144"/>
      <c r="G15096" s="147"/>
      <c r="X15096" s="146"/>
      <c r="Y15096" s="146"/>
      <c r="Z15096" s="199"/>
      <c r="AA15096" s="146"/>
      <c r="AB15096" s="148"/>
    </row>
    <row r="15097" spans="4:28" x14ac:dyDescent="0.2">
      <c r="D15097" s="144"/>
      <c r="G15097" s="147"/>
      <c r="X15097" s="146"/>
      <c r="Y15097" s="146"/>
      <c r="Z15097" s="199"/>
      <c r="AA15097" s="146"/>
      <c r="AB15097" s="148"/>
    </row>
    <row r="15098" spans="4:28" x14ac:dyDescent="0.2">
      <c r="D15098" s="144"/>
      <c r="G15098" s="147"/>
      <c r="X15098" s="146"/>
      <c r="Y15098" s="146"/>
      <c r="Z15098" s="199"/>
      <c r="AA15098" s="146"/>
      <c r="AB15098" s="148"/>
    </row>
    <row r="15099" spans="4:28" x14ac:dyDescent="0.2">
      <c r="D15099" s="144"/>
      <c r="G15099" s="147"/>
      <c r="X15099" s="146"/>
      <c r="Y15099" s="146"/>
      <c r="Z15099" s="199"/>
      <c r="AA15099" s="146"/>
      <c r="AB15099" s="148"/>
    </row>
    <row r="15100" spans="4:28" x14ac:dyDescent="0.2">
      <c r="D15100" s="144"/>
      <c r="G15100" s="147"/>
      <c r="X15100" s="146"/>
      <c r="Y15100" s="146"/>
      <c r="Z15100" s="199"/>
      <c r="AA15100" s="146"/>
      <c r="AB15100" s="148"/>
    </row>
    <row r="15101" spans="4:28" x14ac:dyDescent="0.2">
      <c r="D15101" s="144"/>
      <c r="G15101" s="147"/>
      <c r="X15101" s="146"/>
      <c r="Y15101" s="146"/>
      <c r="Z15101" s="199"/>
      <c r="AA15101" s="146"/>
      <c r="AB15101" s="148"/>
    </row>
    <row r="15102" spans="4:28" x14ac:dyDescent="0.2">
      <c r="D15102" s="144"/>
      <c r="G15102" s="147"/>
      <c r="X15102" s="146"/>
      <c r="Y15102" s="146"/>
      <c r="Z15102" s="199"/>
      <c r="AA15102" s="146"/>
      <c r="AB15102" s="148"/>
    </row>
    <row r="15103" spans="4:28" x14ac:dyDescent="0.2">
      <c r="D15103" s="144"/>
      <c r="G15103" s="147"/>
      <c r="X15103" s="146"/>
      <c r="Y15103" s="146"/>
      <c r="Z15103" s="199"/>
      <c r="AA15103" s="146"/>
      <c r="AB15103" s="148"/>
    </row>
    <row r="15104" spans="4:28" x14ac:dyDescent="0.2">
      <c r="D15104" s="144"/>
      <c r="G15104" s="147"/>
      <c r="X15104" s="146"/>
      <c r="Y15104" s="146"/>
      <c r="Z15104" s="199"/>
      <c r="AA15104" s="146"/>
      <c r="AB15104" s="148"/>
    </row>
    <row r="15105" spans="4:28" x14ac:dyDescent="0.2">
      <c r="D15105" s="144"/>
      <c r="G15105" s="147"/>
      <c r="X15105" s="146"/>
      <c r="Y15105" s="146"/>
      <c r="Z15105" s="199"/>
      <c r="AA15105" s="146"/>
      <c r="AB15105" s="148"/>
    </row>
    <row r="15106" spans="4:28" x14ac:dyDescent="0.2">
      <c r="D15106" s="144"/>
      <c r="G15106" s="147"/>
      <c r="X15106" s="146"/>
      <c r="Y15106" s="146"/>
      <c r="Z15106" s="199"/>
      <c r="AA15106" s="146"/>
      <c r="AB15106" s="148"/>
    </row>
    <row r="15107" spans="4:28" x14ac:dyDescent="0.2">
      <c r="D15107" s="144"/>
      <c r="G15107" s="147"/>
      <c r="X15107" s="146"/>
      <c r="Y15107" s="146"/>
      <c r="Z15107" s="199"/>
      <c r="AA15107" s="146"/>
      <c r="AB15107" s="148"/>
    </row>
    <row r="15108" spans="4:28" x14ac:dyDescent="0.2">
      <c r="D15108" s="144"/>
      <c r="G15108" s="147"/>
      <c r="X15108" s="146"/>
      <c r="Y15108" s="146"/>
      <c r="Z15108" s="199"/>
      <c r="AA15108" s="146"/>
      <c r="AB15108" s="148"/>
    </row>
    <row r="15109" spans="4:28" x14ac:dyDescent="0.2">
      <c r="D15109" s="144"/>
      <c r="G15109" s="147"/>
      <c r="X15109" s="146"/>
      <c r="Y15109" s="146"/>
      <c r="Z15109" s="199"/>
      <c r="AA15109" s="146"/>
      <c r="AB15109" s="148"/>
    </row>
    <row r="15110" spans="4:28" x14ac:dyDescent="0.2">
      <c r="D15110" s="144"/>
      <c r="G15110" s="147"/>
      <c r="X15110" s="146"/>
      <c r="Y15110" s="146"/>
      <c r="Z15110" s="199"/>
      <c r="AA15110" s="146"/>
      <c r="AB15110" s="148"/>
    </row>
    <row r="15111" spans="4:28" x14ac:dyDescent="0.2">
      <c r="D15111" s="144"/>
      <c r="G15111" s="147"/>
      <c r="X15111" s="146"/>
      <c r="Y15111" s="146"/>
      <c r="Z15111" s="199"/>
      <c r="AA15111" s="146"/>
      <c r="AB15111" s="148"/>
    </row>
    <row r="15112" spans="4:28" x14ac:dyDescent="0.2">
      <c r="D15112" s="144"/>
      <c r="G15112" s="147"/>
      <c r="X15112" s="146"/>
      <c r="Y15112" s="146"/>
      <c r="Z15112" s="199"/>
      <c r="AA15112" s="146"/>
      <c r="AB15112" s="148"/>
    </row>
    <row r="15113" spans="4:28" x14ac:dyDescent="0.2">
      <c r="D15113" s="144"/>
      <c r="G15113" s="147"/>
      <c r="X15113" s="146"/>
      <c r="Y15113" s="146"/>
      <c r="Z15113" s="199"/>
      <c r="AA15113" s="146"/>
      <c r="AB15113" s="148"/>
    </row>
    <row r="15114" spans="4:28" x14ac:dyDescent="0.2">
      <c r="D15114" s="144"/>
      <c r="G15114" s="147"/>
      <c r="X15114" s="146"/>
      <c r="Y15114" s="146"/>
      <c r="Z15114" s="199"/>
      <c r="AA15114" s="146"/>
      <c r="AB15114" s="148"/>
    </row>
    <row r="15115" spans="4:28" x14ac:dyDescent="0.2">
      <c r="D15115" s="144"/>
      <c r="G15115" s="147"/>
      <c r="X15115" s="146"/>
      <c r="Y15115" s="146"/>
      <c r="Z15115" s="199"/>
      <c r="AA15115" s="146"/>
      <c r="AB15115" s="148"/>
    </row>
    <row r="15116" spans="4:28" x14ac:dyDescent="0.2">
      <c r="D15116" s="144"/>
      <c r="G15116" s="147"/>
      <c r="X15116" s="146"/>
      <c r="Y15116" s="146"/>
      <c r="Z15116" s="199"/>
      <c r="AA15116" s="146"/>
      <c r="AB15116" s="148"/>
    </row>
    <row r="15117" spans="4:28" x14ac:dyDescent="0.2">
      <c r="D15117" s="144"/>
      <c r="G15117" s="147"/>
      <c r="X15117" s="146"/>
      <c r="Y15117" s="146"/>
      <c r="Z15117" s="199"/>
      <c r="AA15117" s="146"/>
      <c r="AB15117" s="148"/>
    </row>
    <row r="15118" spans="4:28" x14ac:dyDescent="0.2">
      <c r="D15118" s="144"/>
      <c r="G15118" s="147"/>
      <c r="X15118" s="146"/>
      <c r="Y15118" s="146"/>
      <c r="Z15118" s="199"/>
      <c r="AA15118" s="146"/>
      <c r="AB15118" s="148"/>
    </row>
    <row r="15119" spans="4:28" x14ac:dyDescent="0.2">
      <c r="D15119" s="144"/>
      <c r="G15119" s="147"/>
      <c r="X15119" s="146"/>
      <c r="Y15119" s="146"/>
      <c r="Z15119" s="199"/>
      <c r="AA15119" s="146"/>
      <c r="AB15119" s="148"/>
    </row>
    <row r="15120" spans="4:28" x14ac:dyDescent="0.2">
      <c r="D15120" s="144"/>
      <c r="G15120" s="147"/>
      <c r="X15120" s="146"/>
      <c r="Y15120" s="146"/>
      <c r="Z15120" s="199"/>
      <c r="AA15120" s="146"/>
      <c r="AB15120" s="148"/>
    </row>
    <row r="15121" spans="4:28" x14ac:dyDescent="0.2">
      <c r="D15121" s="144"/>
      <c r="G15121" s="147"/>
      <c r="X15121" s="146"/>
      <c r="Y15121" s="146"/>
      <c r="Z15121" s="199"/>
      <c r="AA15121" s="146"/>
      <c r="AB15121" s="148"/>
    </row>
    <row r="15122" spans="4:28" x14ac:dyDescent="0.2">
      <c r="D15122" s="144"/>
      <c r="G15122" s="147"/>
      <c r="X15122" s="146"/>
      <c r="Y15122" s="146"/>
      <c r="Z15122" s="199"/>
      <c r="AA15122" s="146"/>
      <c r="AB15122" s="148"/>
    </row>
    <row r="15123" spans="4:28" x14ac:dyDescent="0.2">
      <c r="D15123" s="144"/>
      <c r="G15123" s="147"/>
      <c r="X15123" s="146"/>
      <c r="Y15123" s="146"/>
      <c r="Z15123" s="199"/>
      <c r="AA15123" s="146"/>
      <c r="AB15123" s="148"/>
    </row>
    <row r="15124" spans="4:28" x14ac:dyDescent="0.2">
      <c r="D15124" s="144"/>
      <c r="G15124" s="147"/>
      <c r="X15124" s="146"/>
      <c r="Y15124" s="146"/>
      <c r="Z15124" s="199"/>
      <c r="AA15124" s="146"/>
      <c r="AB15124" s="148"/>
    </row>
    <row r="15125" spans="4:28" x14ac:dyDescent="0.2">
      <c r="D15125" s="144"/>
      <c r="G15125" s="147"/>
      <c r="X15125" s="146"/>
      <c r="Y15125" s="146"/>
      <c r="Z15125" s="199"/>
      <c r="AA15125" s="146"/>
      <c r="AB15125" s="148"/>
    </row>
    <row r="15126" spans="4:28" x14ac:dyDescent="0.2">
      <c r="D15126" s="144"/>
      <c r="G15126" s="147"/>
      <c r="X15126" s="146"/>
      <c r="Y15126" s="146"/>
      <c r="Z15126" s="199"/>
      <c r="AA15126" s="146"/>
      <c r="AB15126" s="148"/>
    </row>
    <row r="15127" spans="4:28" x14ac:dyDescent="0.2">
      <c r="D15127" s="144"/>
      <c r="G15127" s="147"/>
      <c r="X15127" s="146"/>
      <c r="Y15127" s="146"/>
      <c r="Z15127" s="199"/>
      <c r="AA15127" s="146"/>
      <c r="AB15127" s="148"/>
    </row>
    <row r="15128" spans="4:28" x14ac:dyDescent="0.2">
      <c r="D15128" s="144"/>
      <c r="G15128" s="147"/>
      <c r="X15128" s="146"/>
      <c r="Y15128" s="146"/>
      <c r="Z15128" s="199"/>
      <c r="AA15128" s="146"/>
      <c r="AB15128" s="148"/>
    </row>
    <row r="15129" spans="4:28" x14ac:dyDescent="0.2">
      <c r="D15129" s="144"/>
      <c r="G15129" s="147"/>
      <c r="X15129" s="146"/>
      <c r="Y15129" s="146"/>
      <c r="Z15129" s="199"/>
      <c r="AA15129" s="146"/>
      <c r="AB15129" s="148"/>
    </row>
    <row r="15130" spans="4:28" x14ac:dyDescent="0.2">
      <c r="D15130" s="144"/>
      <c r="G15130" s="147"/>
      <c r="X15130" s="146"/>
      <c r="Y15130" s="146"/>
      <c r="Z15130" s="199"/>
      <c r="AA15130" s="146"/>
      <c r="AB15130" s="148"/>
    </row>
    <row r="15131" spans="4:28" x14ac:dyDescent="0.2">
      <c r="D15131" s="144"/>
      <c r="G15131" s="147"/>
      <c r="X15131" s="146"/>
      <c r="Y15131" s="146"/>
      <c r="Z15131" s="199"/>
      <c r="AA15131" s="146"/>
      <c r="AB15131" s="148"/>
    </row>
    <row r="15132" spans="4:28" x14ac:dyDescent="0.2">
      <c r="D15132" s="144"/>
      <c r="G15132" s="147"/>
      <c r="X15132" s="146"/>
      <c r="Y15132" s="146"/>
      <c r="Z15132" s="199"/>
      <c r="AA15132" s="146"/>
      <c r="AB15132" s="148"/>
    </row>
    <row r="15133" spans="4:28" x14ac:dyDescent="0.2">
      <c r="D15133" s="144"/>
      <c r="G15133" s="147"/>
      <c r="X15133" s="146"/>
      <c r="Y15133" s="146"/>
      <c r="Z15133" s="199"/>
      <c r="AA15133" s="146"/>
      <c r="AB15133" s="148"/>
    </row>
    <row r="15134" spans="4:28" x14ac:dyDescent="0.2">
      <c r="D15134" s="144"/>
      <c r="G15134" s="147"/>
      <c r="X15134" s="146"/>
      <c r="Y15134" s="146"/>
      <c r="Z15134" s="199"/>
      <c r="AA15134" s="146"/>
      <c r="AB15134" s="148"/>
    </row>
    <row r="15135" spans="4:28" x14ac:dyDescent="0.2">
      <c r="D15135" s="144"/>
      <c r="G15135" s="147"/>
      <c r="X15135" s="146"/>
      <c r="Y15135" s="146"/>
      <c r="Z15135" s="199"/>
      <c r="AA15135" s="146"/>
      <c r="AB15135" s="148"/>
    </row>
    <row r="15136" spans="4:28" x14ac:dyDescent="0.2">
      <c r="D15136" s="144"/>
      <c r="G15136" s="147"/>
      <c r="X15136" s="146"/>
      <c r="Y15136" s="146"/>
      <c r="Z15136" s="199"/>
      <c r="AA15136" s="146"/>
      <c r="AB15136" s="148"/>
    </row>
    <row r="15137" spans="4:28" x14ac:dyDescent="0.2">
      <c r="D15137" s="144"/>
      <c r="G15137" s="147"/>
      <c r="X15137" s="146"/>
      <c r="Y15137" s="146"/>
      <c r="Z15137" s="199"/>
      <c r="AA15137" s="146"/>
      <c r="AB15137" s="148"/>
    </row>
    <row r="15138" spans="4:28" x14ac:dyDescent="0.2">
      <c r="D15138" s="144"/>
      <c r="G15138" s="147"/>
      <c r="X15138" s="146"/>
      <c r="Y15138" s="146"/>
      <c r="Z15138" s="199"/>
      <c r="AA15138" s="146"/>
      <c r="AB15138" s="148"/>
    </row>
    <row r="15139" spans="4:28" x14ac:dyDescent="0.2">
      <c r="D15139" s="144"/>
      <c r="G15139" s="147"/>
      <c r="X15139" s="146"/>
      <c r="Y15139" s="146"/>
      <c r="Z15139" s="199"/>
      <c r="AA15139" s="146"/>
      <c r="AB15139" s="148"/>
    </row>
    <row r="15140" spans="4:28" x14ac:dyDescent="0.2">
      <c r="D15140" s="144"/>
      <c r="G15140" s="147"/>
      <c r="X15140" s="146"/>
      <c r="Y15140" s="146"/>
      <c r="Z15140" s="199"/>
      <c r="AA15140" s="146"/>
      <c r="AB15140" s="148"/>
    </row>
    <row r="15141" spans="4:28" x14ac:dyDescent="0.2">
      <c r="D15141" s="144"/>
      <c r="G15141" s="147"/>
      <c r="X15141" s="146"/>
      <c r="Y15141" s="146"/>
      <c r="Z15141" s="199"/>
      <c r="AA15141" s="146"/>
      <c r="AB15141" s="148"/>
    </row>
    <row r="15142" spans="4:28" x14ac:dyDescent="0.2">
      <c r="D15142" s="144"/>
      <c r="G15142" s="147"/>
      <c r="X15142" s="146"/>
      <c r="Y15142" s="146"/>
      <c r="Z15142" s="199"/>
      <c r="AA15142" s="146"/>
      <c r="AB15142" s="148"/>
    </row>
    <row r="15143" spans="4:28" x14ac:dyDescent="0.2">
      <c r="D15143" s="144"/>
      <c r="G15143" s="147"/>
      <c r="X15143" s="146"/>
      <c r="Y15143" s="146"/>
      <c r="Z15143" s="199"/>
      <c r="AA15143" s="146"/>
      <c r="AB15143" s="148"/>
    </row>
    <row r="15144" spans="4:28" x14ac:dyDescent="0.2">
      <c r="D15144" s="144"/>
      <c r="G15144" s="147"/>
      <c r="X15144" s="146"/>
      <c r="Y15144" s="146"/>
      <c r="Z15144" s="199"/>
      <c r="AA15144" s="146"/>
      <c r="AB15144" s="148"/>
    </row>
    <row r="15145" spans="4:28" x14ac:dyDescent="0.2">
      <c r="D15145" s="144"/>
      <c r="G15145" s="147"/>
      <c r="X15145" s="146"/>
      <c r="Y15145" s="146"/>
      <c r="Z15145" s="199"/>
      <c r="AA15145" s="146"/>
      <c r="AB15145" s="148"/>
    </row>
    <row r="15146" spans="4:28" x14ac:dyDescent="0.2">
      <c r="D15146" s="144"/>
      <c r="G15146" s="147"/>
      <c r="X15146" s="146"/>
      <c r="Y15146" s="146"/>
      <c r="Z15146" s="199"/>
      <c r="AA15146" s="146"/>
      <c r="AB15146" s="148"/>
    </row>
    <row r="15147" spans="4:28" x14ac:dyDescent="0.2">
      <c r="D15147" s="144"/>
      <c r="G15147" s="147"/>
      <c r="X15147" s="146"/>
      <c r="Y15147" s="146"/>
      <c r="Z15147" s="199"/>
      <c r="AA15147" s="146"/>
      <c r="AB15147" s="148"/>
    </row>
    <row r="15148" spans="4:28" x14ac:dyDescent="0.2">
      <c r="D15148" s="144"/>
      <c r="G15148" s="147"/>
      <c r="X15148" s="146"/>
      <c r="Y15148" s="146"/>
      <c r="Z15148" s="199"/>
      <c r="AA15148" s="146"/>
      <c r="AB15148" s="148"/>
    </row>
    <row r="15149" spans="4:28" x14ac:dyDescent="0.2">
      <c r="D15149" s="144"/>
      <c r="G15149" s="147"/>
      <c r="X15149" s="146"/>
      <c r="Y15149" s="146"/>
      <c r="Z15149" s="199"/>
      <c r="AA15149" s="146"/>
      <c r="AB15149" s="148"/>
    </row>
    <row r="15150" spans="4:28" x14ac:dyDescent="0.2">
      <c r="D15150" s="144"/>
      <c r="G15150" s="147"/>
      <c r="X15150" s="146"/>
      <c r="Y15150" s="146"/>
      <c r="Z15150" s="199"/>
      <c r="AA15150" s="146"/>
      <c r="AB15150" s="148"/>
    </row>
    <row r="15151" spans="4:28" x14ac:dyDescent="0.2">
      <c r="D15151" s="144"/>
      <c r="G15151" s="147"/>
      <c r="X15151" s="146"/>
      <c r="Y15151" s="146"/>
      <c r="Z15151" s="199"/>
      <c r="AA15151" s="146"/>
      <c r="AB15151" s="148"/>
    </row>
    <row r="15152" spans="4:28" x14ac:dyDescent="0.2">
      <c r="D15152" s="144"/>
      <c r="G15152" s="147"/>
      <c r="X15152" s="146"/>
      <c r="Y15152" s="146"/>
      <c r="Z15152" s="199"/>
      <c r="AA15152" s="146"/>
      <c r="AB15152" s="148"/>
    </row>
    <row r="15153" spans="4:28" x14ac:dyDescent="0.2">
      <c r="D15153" s="144"/>
      <c r="G15153" s="147"/>
      <c r="X15153" s="146"/>
      <c r="Y15153" s="146"/>
      <c r="Z15153" s="199"/>
      <c r="AA15153" s="146"/>
      <c r="AB15153" s="148"/>
    </row>
    <row r="15154" spans="4:28" x14ac:dyDescent="0.2">
      <c r="D15154" s="144"/>
      <c r="G15154" s="147"/>
      <c r="X15154" s="146"/>
      <c r="Y15154" s="146"/>
      <c r="Z15154" s="199"/>
      <c r="AA15154" s="146"/>
      <c r="AB15154" s="148"/>
    </row>
    <row r="15155" spans="4:28" x14ac:dyDescent="0.2">
      <c r="D15155" s="144"/>
      <c r="G15155" s="147"/>
      <c r="X15155" s="146"/>
      <c r="Y15155" s="146"/>
      <c r="Z15155" s="199"/>
      <c r="AA15155" s="146"/>
      <c r="AB15155" s="148"/>
    </row>
    <row r="15156" spans="4:28" x14ac:dyDescent="0.2">
      <c r="D15156" s="144"/>
      <c r="G15156" s="147"/>
      <c r="X15156" s="146"/>
      <c r="Y15156" s="146"/>
      <c r="Z15156" s="199"/>
      <c r="AA15156" s="146"/>
      <c r="AB15156" s="148"/>
    </row>
    <row r="15157" spans="4:28" x14ac:dyDescent="0.2">
      <c r="D15157" s="144"/>
      <c r="G15157" s="147"/>
      <c r="X15157" s="146"/>
      <c r="Y15157" s="146"/>
      <c r="Z15157" s="199"/>
      <c r="AA15157" s="146"/>
      <c r="AB15157" s="148"/>
    </row>
    <row r="15158" spans="4:28" x14ac:dyDescent="0.2">
      <c r="D15158" s="144"/>
      <c r="G15158" s="147"/>
      <c r="X15158" s="146"/>
      <c r="Y15158" s="146"/>
      <c r="Z15158" s="199"/>
      <c r="AA15158" s="146"/>
      <c r="AB15158" s="148"/>
    </row>
    <row r="15159" spans="4:28" x14ac:dyDescent="0.2">
      <c r="D15159" s="144"/>
      <c r="G15159" s="147"/>
      <c r="X15159" s="146"/>
      <c r="Y15159" s="146"/>
      <c r="Z15159" s="199"/>
      <c r="AA15159" s="146"/>
      <c r="AB15159" s="148"/>
    </row>
    <row r="15160" spans="4:28" x14ac:dyDescent="0.2">
      <c r="D15160" s="144"/>
      <c r="G15160" s="147"/>
      <c r="X15160" s="146"/>
      <c r="Y15160" s="146"/>
      <c r="Z15160" s="199"/>
      <c r="AA15160" s="146"/>
      <c r="AB15160" s="148"/>
    </row>
    <row r="15161" spans="4:28" x14ac:dyDescent="0.2">
      <c r="D15161" s="144"/>
      <c r="G15161" s="147"/>
      <c r="X15161" s="146"/>
      <c r="Y15161" s="146"/>
      <c r="Z15161" s="199"/>
      <c r="AA15161" s="146"/>
      <c r="AB15161" s="148"/>
    </row>
    <row r="15162" spans="4:28" x14ac:dyDescent="0.2">
      <c r="D15162" s="144"/>
      <c r="G15162" s="147"/>
      <c r="X15162" s="146"/>
      <c r="Y15162" s="146"/>
      <c r="Z15162" s="199"/>
      <c r="AA15162" s="146"/>
      <c r="AB15162" s="148"/>
    </row>
    <row r="15163" spans="4:28" x14ac:dyDescent="0.2">
      <c r="D15163" s="144"/>
      <c r="G15163" s="147"/>
      <c r="X15163" s="146"/>
      <c r="Y15163" s="146"/>
      <c r="Z15163" s="199"/>
      <c r="AA15163" s="146"/>
      <c r="AB15163" s="148"/>
    </row>
    <row r="15164" spans="4:28" x14ac:dyDescent="0.2">
      <c r="D15164" s="144"/>
      <c r="G15164" s="147"/>
      <c r="X15164" s="146"/>
      <c r="Y15164" s="146"/>
      <c r="Z15164" s="199"/>
      <c r="AA15164" s="146"/>
      <c r="AB15164" s="148"/>
    </row>
    <row r="15165" spans="4:28" x14ac:dyDescent="0.2">
      <c r="D15165" s="144"/>
      <c r="G15165" s="147"/>
      <c r="X15165" s="146"/>
      <c r="Y15165" s="146"/>
      <c r="Z15165" s="199"/>
      <c r="AA15165" s="146"/>
      <c r="AB15165" s="148"/>
    </row>
    <row r="15166" spans="4:28" x14ac:dyDescent="0.2">
      <c r="D15166" s="144"/>
      <c r="G15166" s="147"/>
      <c r="X15166" s="146"/>
      <c r="Y15166" s="146"/>
      <c r="Z15166" s="199"/>
      <c r="AA15166" s="146"/>
      <c r="AB15166" s="148"/>
    </row>
    <row r="15167" spans="4:28" x14ac:dyDescent="0.2">
      <c r="D15167" s="144"/>
      <c r="G15167" s="147"/>
      <c r="X15167" s="146"/>
      <c r="Y15167" s="146"/>
      <c r="Z15167" s="199"/>
      <c r="AA15167" s="146"/>
      <c r="AB15167" s="148"/>
    </row>
    <row r="15168" spans="4:28" x14ac:dyDescent="0.2">
      <c r="D15168" s="144"/>
      <c r="G15168" s="147"/>
      <c r="X15168" s="146"/>
      <c r="Y15168" s="146"/>
      <c r="Z15168" s="199"/>
      <c r="AA15168" s="146"/>
      <c r="AB15168" s="148"/>
    </row>
    <row r="15169" spans="4:28" x14ac:dyDescent="0.2">
      <c r="D15169" s="144"/>
      <c r="G15169" s="147"/>
      <c r="X15169" s="146"/>
      <c r="Y15169" s="146"/>
      <c r="Z15169" s="199"/>
      <c r="AA15169" s="146"/>
      <c r="AB15169" s="148"/>
    </row>
    <row r="15170" spans="4:28" x14ac:dyDescent="0.2">
      <c r="D15170" s="144"/>
      <c r="G15170" s="147"/>
      <c r="X15170" s="146"/>
      <c r="Y15170" s="146"/>
      <c r="Z15170" s="199"/>
      <c r="AA15170" s="146"/>
      <c r="AB15170" s="148"/>
    </row>
    <row r="15171" spans="4:28" x14ac:dyDescent="0.2">
      <c r="D15171" s="144"/>
      <c r="G15171" s="147"/>
      <c r="X15171" s="146"/>
      <c r="Y15171" s="146"/>
      <c r="Z15171" s="199"/>
      <c r="AA15171" s="146"/>
      <c r="AB15171" s="148"/>
    </row>
    <row r="15172" spans="4:28" x14ac:dyDescent="0.2">
      <c r="D15172" s="144"/>
      <c r="G15172" s="147"/>
      <c r="X15172" s="146"/>
      <c r="Y15172" s="146"/>
      <c r="Z15172" s="199"/>
      <c r="AA15172" s="146"/>
      <c r="AB15172" s="148"/>
    </row>
    <row r="15173" spans="4:28" x14ac:dyDescent="0.2">
      <c r="D15173" s="144"/>
      <c r="G15173" s="147"/>
      <c r="X15173" s="146"/>
      <c r="Y15173" s="146"/>
      <c r="Z15173" s="199"/>
      <c r="AA15173" s="146"/>
      <c r="AB15173" s="148"/>
    </row>
    <row r="15174" spans="4:28" x14ac:dyDescent="0.2">
      <c r="D15174" s="144"/>
      <c r="G15174" s="147"/>
      <c r="X15174" s="146"/>
      <c r="Y15174" s="146"/>
      <c r="Z15174" s="199"/>
      <c r="AA15174" s="146"/>
      <c r="AB15174" s="148"/>
    </row>
    <row r="15175" spans="4:28" x14ac:dyDescent="0.2">
      <c r="D15175" s="144"/>
      <c r="G15175" s="147"/>
      <c r="X15175" s="146"/>
      <c r="Y15175" s="146"/>
      <c r="Z15175" s="199"/>
      <c r="AA15175" s="146"/>
      <c r="AB15175" s="148"/>
    </row>
    <row r="15176" spans="4:28" x14ac:dyDescent="0.2">
      <c r="D15176" s="144"/>
      <c r="G15176" s="147"/>
      <c r="X15176" s="146"/>
      <c r="Y15176" s="146"/>
      <c r="Z15176" s="199"/>
      <c r="AA15176" s="146"/>
      <c r="AB15176" s="148"/>
    </row>
    <row r="15177" spans="4:28" x14ac:dyDescent="0.2">
      <c r="D15177" s="144"/>
      <c r="G15177" s="147"/>
      <c r="X15177" s="146"/>
      <c r="Y15177" s="146"/>
      <c r="Z15177" s="199"/>
      <c r="AA15177" s="146"/>
      <c r="AB15177" s="148"/>
    </row>
    <row r="15178" spans="4:28" x14ac:dyDescent="0.2">
      <c r="D15178" s="144"/>
      <c r="G15178" s="147"/>
      <c r="X15178" s="146"/>
      <c r="Y15178" s="146"/>
      <c r="Z15178" s="199"/>
      <c r="AA15178" s="146"/>
      <c r="AB15178" s="148"/>
    </row>
    <row r="15179" spans="4:28" x14ac:dyDescent="0.2">
      <c r="D15179" s="144"/>
      <c r="G15179" s="147"/>
      <c r="X15179" s="146"/>
      <c r="Y15179" s="146"/>
      <c r="Z15179" s="199"/>
      <c r="AA15179" s="146"/>
      <c r="AB15179" s="148"/>
    </row>
    <row r="15180" spans="4:28" x14ac:dyDescent="0.2">
      <c r="D15180" s="144"/>
      <c r="G15180" s="147"/>
      <c r="X15180" s="146"/>
      <c r="Y15180" s="146"/>
      <c r="Z15180" s="199"/>
      <c r="AA15180" s="146"/>
      <c r="AB15180" s="148"/>
    </row>
    <row r="15181" spans="4:28" x14ac:dyDescent="0.2">
      <c r="D15181" s="144"/>
      <c r="G15181" s="147"/>
      <c r="X15181" s="146"/>
      <c r="Y15181" s="146"/>
      <c r="Z15181" s="199"/>
      <c r="AA15181" s="146"/>
      <c r="AB15181" s="148"/>
    </row>
    <row r="15182" spans="4:28" x14ac:dyDescent="0.2">
      <c r="D15182" s="144"/>
      <c r="G15182" s="147"/>
      <c r="X15182" s="146"/>
      <c r="Y15182" s="146"/>
      <c r="Z15182" s="199"/>
      <c r="AA15182" s="146"/>
      <c r="AB15182" s="148"/>
    </row>
    <row r="15183" spans="4:28" x14ac:dyDescent="0.2">
      <c r="D15183" s="144"/>
      <c r="G15183" s="147"/>
      <c r="X15183" s="146"/>
      <c r="Y15183" s="146"/>
      <c r="Z15183" s="199"/>
      <c r="AA15183" s="146"/>
      <c r="AB15183" s="148"/>
    </row>
    <row r="15184" spans="4:28" x14ac:dyDescent="0.2">
      <c r="D15184" s="144"/>
      <c r="G15184" s="147"/>
      <c r="X15184" s="146"/>
      <c r="Y15184" s="146"/>
      <c r="Z15184" s="199"/>
      <c r="AA15184" s="146"/>
      <c r="AB15184" s="148"/>
    </row>
    <row r="15185" spans="4:28" x14ac:dyDescent="0.2">
      <c r="D15185" s="144"/>
      <c r="G15185" s="147"/>
      <c r="X15185" s="146"/>
      <c r="Y15185" s="146"/>
      <c r="Z15185" s="199"/>
      <c r="AA15185" s="146"/>
      <c r="AB15185" s="148"/>
    </row>
    <row r="15186" spans="4:28" x14ac:dyDescent="0.2">
      <c r="D15186" s="144"/>
      <c r="G15186" s="147"/>
      <c r="X15186" s="146"/>
      <c r="Y15186" s="146"/>
      <c r="Z15186" s="199"/>
      <c r="AA15186" s="146"/>
      <c r="AB15186" s="148"/>
    </row>
    <row r="15187" spans="4:28" x14ac:dyDescent="0.2">
      <c r="D15187" s="144"/>
      <c r="G15187" s="147"/>
      <c r="X15187" s="146"/>
      <c r="Y15187" s="146"/>
      <c r="Z15187" s="199"/>
      <c r="AA15187" s="146"/>
      <c r="AB15187" s="148"/>
    </row>
    <row r="15188" spans="4:28" x14ac:dyDescent="0.2">
      <c r="D15188" s="144"/>
      <c r="G15188" s="147"/>
      <c r="X15188" s="146"/>
      <c r="Y15188" s="146"/>
      <c r="Z15188" s="199"/>
      <c r="AA15188" s="146"/>
      <c r="AB15188" s="148"/>
    </row>
    <row r="15189" spans="4:28" x14ac:dyDescent="0.2">
      <c r="D15189" s="144"/>
      <c r="G15189" s="147"/>
      <c r="X15189" s="146"/>
      <c r="Y15189" s="146"/>
      <c r="Z15189" s="199"/>
      <c r="AA15189" s="146"/>
      <c r="AB15189" s="148"/>
    </row>
    <row r="15190" spans="4:28" x14ac:dyDescent="0.2">
      <c r="D15190" s="144"/>
      <c r="G15190" s="147"/>
      <c r="X15190" s="146"/>
      <c r="Y15190" s="146"/>
      <c r="Z15190" s="199"/>
      <c r="AA15190" s="146"/>
      <c r="AB15190" s="148"/>
    </row>
    <row r="15191" spans="4:28" x14ac:dyDescent="0.2">
      <c r="D15191" s="144"/>
      <c r="G15191" s="147"/>
      <c r="X15191" s="146"/>
      <c r="Y15191" s="146"/>
      <c r="Z15191" s="199"/>
      <c r="AA15191" s="146"/>
      <c r="AB15191" s="148"/>
    </row>
    <row r="15192" spans="4:28" x14ac:dyDescent="0.2">
      <c r="D15192" s="144"/>
      <c r="G15192" s="147"/>
      <c r="X15192" s="146"/>
      <c r="Y15192" s="146"/>
      <c r="Z15192" s="199"/>
      <c r="AA15192" s="146"/>
      <c r="AB15192" s="148"/>
    </row>
    <row r="15193" spans="4:28" x14ac:dyDescent="0.2">
      <c r="D15193" s="144"/>
      <c r="G15193" s="147"/>
      <c r="X15193" s="146"/>
      <c r="Y15193" s="146"/>
      <c r="Z15193" s="199"/>
      <c r="AA15193" s="146"/>
      <c r="AB15193" s="148"/>
    </row>
    <row r="15194" spans="4:28" x14ac:dyDescent="0.2">
      <c r="D15194" s="144"/>
      <c r="G15194" s="147"/>
      <c r="X15194" s="146"/>
      <c r="Y15194" s="146"/>
      <c r="Z15194" s="199"/>
      <c r="AA15194" s="146"/>
      <c r="AB15194" s="148"/>
    </row>
    <row r="15195" spans="4:28" x14ac:dyDescent="0.2">
      <c r="D15195" s="144"/>
      <c r="G15195" s="147"/>
      <c r="X15195" s="146"/>
      <c r="Y15195" s="146"/>
      <c r="Z15195" s="199"/>
      <c r="AA15195" s="146"/>
      <c r="AB15195" s="148"/>
    </row>
    <row r="15196" spans="4:28" x14ac:dyDescent="0.2">
      <c r="D15196" s="144"/>
      <c r="G15196" s="147"/>
      <c r="X15196" s="146"/>
      <c r="Y15196" s="146"/>
      <c r="Z15196" s="199"/>
      <c r="AA15196" s="146"/>
      <c r="AB15196" s="148"/>
    </row>
    <row r="15197" spans="4:28" x14ac:dyDescent="0.2">
      <c r="D15197" s="144"/>
      <c r="G15197" s="147"/>
      <c r="X15197" s="146"/>
      <c r="Y15197" s="146"/>
      <c r="Z15197" s="199"/>
      <c r="AA15197" s="146"/>
      <c r="AB15197" s="148"/>
    </row>
    <row r="15198" spans="4:28" x14ac:dyDescent="0.2">
      <c r="D15198" s="144"/>
      <c r="G15198" s="147"/>
      <c r="X15198" s="146"/>
      <c r="Y15198" s="146"/>
      <c r="Z15198" s="199"/>
      <c r="AA15198" s="146"/>
      <c r="AB15198" s="148"/>
    </row>
    <row r="15199" spans="4:28" x14ac:dyDescent="0.2">
      <c r="D15199" s="144"/>
      <c r="G15199" s="147"/>
      <c r="X15199" s="146"/>
      <c r="Y15199" s="146"/>
      <c r="Z15199" s="199"/>
      <c r="AA15199" s="146"/>
      <c r="AB15199" s="148"/>
    </row>
    <row r="15200" spans="4:28" x14ac:dyDescent="0.2">
      <c r="D15200" s="144"/>
      <c r="G15200" s="147"/>
      <c r="X15200" s="146"/>
      <c r="Y15200" s="146"/>
      <c r="Z15200" s="199"/>
      <c r="AA15200" s="146"/>
      <c r="AB15200" s="148"/>
    </row>
    <row r="15201" spans="4:28" x14ac:dyDescent="0.2">
      <c r="D15201" s="144"/>
      <c r="G15201" s="147"/>
      <c r="X15201" s="146"/>
      <c r="Y15201" s="146"/>
      <c r="Z15201" s="199"/>
      <c r="AA15201" s="146"/>
      <c r="AB15201" s="148"/>
    </row>
    <row r="15202" spans="4:28" x14ac:dyDescent="0.2">
      <c r="D15202" s="144"/>
      <c r="G15202" s="147"/>
      <c r="X15202" s="146"/>
      <c r="Y15202" s="146"/>
      <c r="Z15202" s="199"/>
      <c r="AA15202" s="146"/>
      <c r="AB15202" s="148"/>
    </row>
    <row r="15203" spans="4:28" x14ac:dyDescent="0.2">
      <c r="D15203" s="144"/>
      <c r="G15203" s="147"/>
      <c r="X15203" s="146"/>
      <c r="Y15203" s="146"/>
      <c r="Z15203" s="199"/>
      <c r="AA15203" s="146"/>
      <c r="AB15203" s="148"/>
    </row>
    <row r="15204" spans="4:28" x14ac:dyDescent="0.2">
      <c r="D15204" s="144"/>
      <c r="G15204" s="147"/>
      <c r="X15204" s="146"/>
      <c r="Y15204" s="146"/>
      <c r="Z15204" s="199"/>
      <c r="AA15204" s="146"/>
      <c r="AB15204" s="148"/>
    </row>
    <row r="15205" spans="4:28" x14ac:dyDescent="0.2">
      <c r="D15205" s="144"/>
      <c r="G15205" s="147"/>
      <c r="X15205" s="146"/>
      <c r="Y15205" s="146"/>
      <c r="Z15205" s="199"/>
      <c r="AA15205" s="146"/>
      <c r="AB15205" s="148"/>
    </row>
    <row r="15206" spans="4:28" x14ac:dyDescent="0.2">
      <c r="D15206" s="144"/>
      <c r="G15206" s="147"/>
      <c r="X15206" s="146"/>
      <c r="Y15206" s="146"/>
      <c r="Z15206" s="199"/>
      <c r="AA15206" s="146"/>
      <c r="AB15206" s="148"/>
    </row>
    <row r="15207" spans="4:28" x14ac:dyDescent="0.2">
      <c r="D15207" s="144"/>
      <c r="G15207" s="147"/>
      <c r="X15207" s="146"/>
      <c r="Y15207" s="146"/>
      <c r="Z15207" s="199"/>
      <c r="AA15207" s="146"/>
      <c r="AB15207" s="148"/>
    </row>
    <row r="15208" spans="4:28" x14ac:dyDescent="0.2">
      <c r="D15208" s="144"/>
      <c r="G15208" s="147"/>
      <c r="X15208" s="146"/>
      <c r="Y15208" s="146"/>
      <c r="Z15208" s="199"/>
      <c r="AA15208" s="146"/>
      <c r="AB15208" s="148"/>
    </row>
    <row r="15209" spans="4:28" x14ac:dyDescent="0.2">
      <c r="D15209" s="144"/>
      <c r="G15209" s="147"/>
      <c r="X15209" s="146"/>
      <c r="Y15209" s="146"/>
      <c r="Z15209" s="199"/>
      <c r="AA15209" s="146"/>
      <c r="AB15209" s="148"/>
    </row>
    <row r="15210" spans="4:28" x14ac:dyDescent="0.2">
      <c r="D15210" s="144"/>
      <c r="G15210" s="147"/>
      <c r="X15210" s="146"/>
      <c r="Y15210" s="146"/>
      <c r="Z15210" s="199"/>
      <c r="AA15210" s="146"/>
      <c r="AB15210" s="148"/>
    </row>
    <row r="15211" spans="4:28" x14ac:dyDescent="0.2">
      <c r="D15211" s="144"/>
      <c r="G15211" s="147"/>
      <c r="X15211" s="146"/>
      <c r="Y15211" s="146"/>
      <c r="Z15211" s="199"/>
      <c r="AA15211" s="146"/>
      <c r="AB15211" s="148"/>
    </row>
    <row r="15212" spans="4:28" x14ac:dyDescent="0.2">
      <c r="D15212" s="144"/>
      <c r="G15212" s="147"/>
      <c r="X15212" s="146"/>
      <c r="Y15212" s="146"/>
      <c r="Z15212" s="199"/>
      <c r="AA15212" s="146"/>
      <c r="AB15212" s="148"/>
    </row>
    <row r="15213" spans="4:28" x14ac:dyDescent="0.2">
      <c r="D15213" s="144"/>
      <c r="G15213" s="147"/>
      <c r="X15213" s="146"/>
      <c r="Y15213" s="146"/>
      <c r="Z15213" s="199"/>
      <c r="AA15213" s="146"/>
      <c r="AB15213" s="148"/>
    </row>
    <row r="15214" spans="4:28" x14ac:dyDescent="0.2">
      <c r="D15214" s="144"/>
      <c r="G15214" s="147"/>
      <c r="X15214" s="146"/>
      <c r="Y15214" s="146"/>
      <c r="Z15214" s="199"/>
      <c r="AA15214" s="146"/>
      <c r="AB15214" s="148"/>
    </row>
    <row r="15215" spans="4:28" x14ac:dyDescent="0.2">
      <c r="D15215" s="144"/>
      <c r="G15215" s="147"/>
      <c r="X15215" s="146"/>
      <c r="Y15215" s="146"/>
      <c r="Z15215" s="199"/>
      <c r="AA15215" s="146"/>
      <c r="AB15215" s="148"/>
    </row>
    <row r="15216" spans="4:28" x14ac:dyDescent="0.2">
      <c r="D15216" s="144"/>
      <c r="G15216" s="147"/>
      <c r="X15216" s="146"/>
      <c r="Y15216" s="146"/>
      <c r="Z15216" s="199"/>
      <c r="AA15216" s="146"/>
      <c r="AB15216" s="148"/>
    </row>
    <row r="15217" spans="4:28" x14ac:dyDescent="0.2">
      <c r="D15217" s="144"/>
      <c r="G15217" s="147"/>
      <c r="X15217" s="146"/>
      <c r="Y15217" s="146"/>
      <c r="Z15217" s="199"/>
      <c r="AA15217" s="146"/>
      <c r="AB15217" s="148"/>
    </row>
    <row r="15218" spans="4:28" x14ac:dyDescent="0.2">
      <c r="D15218" s="144"/>
      <c r="G15218" s="147"/>
      <c r="X15218" s="146"/>
      <c r="Y15218" s="146"/>
      <c r="Z15218" s="199"/>
      <c r="AA15218" s="146"/>
      <c r="AB15218" s="148"/>
    </row>
    <row r="15219" spans="4:28" x14ac:dyDescent="0.2">
      <c r="D15219" s="144"/>
      <c r="G15219" s="147"/>
      <c r="X15219" s="146"/>
      <c r="Y15219" s="146"/>
      <c r="Z15219" s="199"/>
      <c r="AA15219" s="146"/>
      <c r="AB15219" s="148"/>
    </row>
    <row r="15220" spans="4:28" x14ac:dyDescent="0.2">
      <c r="D15220" s="144"/>
      <c r="G15220" s="147"/>
      <c r="X15220" s="146"/>
      <c r="Y15220" s="146"/>
      <c r="Z15220" s="199"/>
      <c r="AA15220" s="146"/>
      <c r="AB15220" s="148"/>
    </row>
    <row r="15221" spans="4:28" x14ac:dyDescent="0.2">
      <c r="D15221" s="144"/>
      <c r="G15221" s="147"/>
      <c r="X15221" s="146"/>
      <c r="Y15221" s="146"/>
      <c r="Z15221" s="199"/>
      <c r="AA15221" s="146"/>
      <c r="AB15221" s="148"/>
    </row>
    <row r="15222" spans="4:28" x14ac:dyDescent="0.2">
      <c r="D15222" s="144"/>
      <c r="G15222" s="147"/>
      <c r="X15222" s="146"/>
      <c r="Y15222" s="146"/>
      <c r="Z15222" s="199"/>
      <c r="AA15222" s="146"/>
      <c r="AB15222" s="148"/>
    </row>
    <row r="15223" spans="4:28" x14ac:dyDescent="0.2">
      <c r="D15223" s="144"/>
      <c r="G15223" s="147"/>
      <c r="X15223" s="146"/>
      <c r="Y15223" s="146"/>
      <c r="Z15223" s="199"/>
      <c r="AA15223" s="146"/>
      <c r="AB15223" s="148"/>
    </row>
    <row r="15224" spans="4:28" x14ac:dyDescent="0.2">
      <c r="D15224" s="144"/>
      <c r="G15224" s="147"/>
      <c r="X15224" s="146"/>
      <c r="Y15224" s="146"/>
      <c r="Z15224" s="199"/>
      <c r="AA15224" s="146"/>
      <c r="AB15224" s="148"/>
    </row>
    <row r="15225" spans="4:28" x14ac:dyDescent="0.2">
      <c r="D15225" s="144"/>
      <c r="G15225" s="147"/>
      <c r="X15225" s="146"/>
      <c r="Y15225" s="146"/>
      <c r="Z15225" s="199"/>
      <c r="AA15225" s="146"/>
      <c r="AB15225" s="148"/>
    </row>
    <row r="15226" spans="4:28" x14ac:dyDescent="0.2">
      <c r="D15226" s="144"/>
      <c r="G15226" s="147"/>
      <c r="X15226" s="146"/>
      <c r="Y15226" s="146"/>
      <c r="Z15226" s="199"/>
      <c r="AA15226" s="146"/>
      <c r="AB15226" s="148"/>
    </row>
    <row r="15227" spans="4:28" x14ac:dyDescent="0.2">
      <c r="D15227" s="144"/>
      <c r="G15227" s="147"/>
      <c r="X15227" s="146"/>
      <c r="Y15227" s="146"/>
      <c r="Z15227" s="199"/>
      <c r="AA15227" s="146"/>
      <c r="AB15227" s="148"/>
    </row>
    <row r="15228" spans="4:28" x14ac:dyDescent="0.2">
      <c r="D15228" s="144"/>
      <c r="G15228" s="147"/>
      <c r="X15228" s="146"/>
      <c r="Y15228" s="146"/>
      <c r="Z15228" s="199"/>
      <c r="AA15228" s="146"/>
      <c r="AB15228" s="148"/>
    </row>
    <row r="15229" spans="4:28" x14ac:dyDescent="0.2">
      <c r="D15229" s="144"/>
      <c r="G15229" s="147"/>
      <c r="X15229" s="146"/>
      <c r="Y15229" s="146"/>
      <c r="Z15229" s="199"/>
      <c r="AA15229" s="146"/>
      <c r="AB15229" s="148"/>
    </row>
    <row r="15230" spans="4:28" x14ac:dyDescent="0.2">
      <c r="D15230" s="144"/>
      <c r="G15230" s="147"/>
      <c r="X15230" s="146"/>
      <c r="Y15230" s="146"/>
      <c r="Z15230" s="199"/>
      <c r="AA15230" s="146"/>
      <c r="AB15230" s="148"/>
    </row>
    <row r="15231" spans="4:28" x14ac:dyDescent="0.2">
      <c r="D15231" s="144"/>
      <c r="G15231" s="147"/>
      <c r="X15231" s="146"/>
      <c r="Y15231" s="146"/>
      <c r="Z15231" s="199"/>
      <c r="AA15231" s="146"/>
      <c r="AB15231" s="148"/>
    </row>
    <row r="15232" spans="4:28" x14ac:dyDescent="0.2">
      <c r="D15232" s="144"/>
      <c r="G15232" s="147"/>
      <c r="X15232" s="146"/>
      <c r="Y15232" s="146"/>
      <c r="Z15232" s="199"/>
      <c r="AA15232" s="146"/>
      <c r="AB15232" s="148"/>
    </row>
    <row r="15233" spans="4:28" x14ac:dyDescent="0.2">
      <c r="D15233" s="144"/>
      <c r="G15233" s="147"/>
      <c r="X15233" s="146"/>
      <c r="Y15233" s="146"/>
      <c r="Z15233" s="199"/>
      <c r="AA15233" s="146"/>
      <c r="AB15233" s="148"/>
    </row>
    <row r="15234" spans="4:28" x14ac:dyDescent="0.2">
      <c r="D15234" s="144"/>
      <c r="G15234" s="147"/>
      <c r="X15234" s="146"/>
      <c r="Y15234" s="146"/>
      <c r="Z15234" s="199"/>
      <c r="AA15234" s="146"/>
      <c r="AB15234" s="148"/>
    </row>
    <row r="15235" spans="4:28" x14ac:dyDescent="0.2">
      <c r="D15235" s="144"/>
      <c r="G15235" s="147"/>
      <c r="X15235" s="146"/>
      <c r="Y15235" s="146"/>
      <c r="Z15235" s="199"/>
      <c r="AA15235" s="146"/>
      <c r="AB15235" s="148"/>
    </row>
    <row r="15236" spans="4:28" x14ac:dyDescent="0.2">
      <c r="D15236" s="144"/>
      <c r="G15236" s="147"/>
      <c r="X15236" s="146"/>
      <c r="Y15236" s="146"/>
      <c r="Z15236" s="199"/>
      <c r="AA15236" s="146"/>
      <c r="AB15236" s="148"/>
    </row>
    <row r="15237" spans="4:28" x14ac:dyDescent="0.2">
      <c r="D15237" s="144"/>
      <c r="G15237" s="147"/>
      <c r="X15237" s="146"/>
      <c r="Y15237" s="146"/>
      <c r="Z15237" s="199"/>
      <c r="AA15237" s="146"/>
      <c r="AB15237" s="148"/>
    </row>
    <row r="15238" spans="4:28" x14ac:dyDescent="0.2">
      <c r="D15238" s="144"/>
      <c r="G15238" s="147"/>
      <c r="X15238" s="146"/>
      <c r="Y15238" s="146"/>
      <c r="Z15238" s="199"/>
      <c r="AA15238" s="146"/>
      <c r="AB15238" s="148"/>
    </row>
    <row r="15239" spans="4:28" x14ac:dyDescent="0.2">
      <c r="D15239" s="144"/>
      <c r="G15239" s="147"/>
      <c r="X15239" s="146"/>
      <c r="Y15239" s="146"/>
      <c r="Z15239" s="199"/>
      <c r="AA15239" s="146"/>
      <c r="AB15239" s="148"/>
    </row>
    <row r="15240" spans="4:28" x14ac:dyDescent="0.2">
      <c r="D15240" s="144"/>
      <c r="G15240" s="147"/>
      <c r="X15240" s="146"/>
      <c r="Y15240" s="146"/>
      <c r="Z15240" s="199"/>
      <c r="AA15240" s="146"/>
      <c r="AB15240" s="148"/>
    </row>
    <row r="15241" spans="4:28" x14ac:dyDescent="0.2">
      <c r="D15241" s="144"/>
      <c r="G15241" s="147"/>
      <c r="X15241" s="146"/>
      <c r="Y15241" s="146"/>
      <c r="Z15241" s="199"/>
      <c r="AA15241" s="146"/>
      <c r="AB15241" s="148"/>
    </row>
    <row r="15242" spans="4:28" x14ac:dyDescent="0.2">
      <c r="D15242" s="144"/>
      <c r="G15242" s="147"/>
      <c r="X15242" s="146"/>
      <c r="Y15242" s="146"/>
      <c r="Z15242" s="199"/>
      <c r="AA15242" s="146"/>
      <c r="AB15242" s="148"/>
    </row>
    <row r="15243" spans="4:28" x14ac:dyDescent="0.2">
      <c r="D15243" s="144"/>
      <c r="G15243" s="147"/>
      <c r="X15243" s="146"/>
      <c r="Y15243" s="146"/>
      <c r="Z15243" s="199"/>
      <c r="AA15243" s="146"/>
      <c r="AB15243" s="148"/>
    </row>
    <row r="15244" spans="4:28" x14ac:dyDescent="0.2">
      <c r="D15244" s="144"/>
      <c r="G15244" s="147"/>
      <c r="X15244" s="146"/>
      <c r="Y15244" s="146"/>
      <c r="Z15244" s="199"/>
      <c r="AA15244" s="146"/>
      <c r="AB15244" s="148"/>
    </row>
    <row r="15245" spans="4:28" x14ac:dyDescent="0.2">
      <c r="D15245" s="144"/>
      <c r="G15245" s="147"/>
      <c r="X15245" s="146"/>
      <c r="Y15245" s="146"/>
      <c r="Z15245" s="199"/>
      <c r="AA15245" s="146"/>
      <c r="AB15245" s="148"/>
    </row>
    <row r="15246" spans="4:28" x14ac:dyDescent="0.2">
      <c r="D15246" s="144"/>
      <c r="G15246" s="147"/>
      <c r="X15246" s="146"/>
      <c r="Y15246" s="146"/>
      <c r="Z15246" s="199"/>
      <c r="AA15246" s="146"/>
      <c r="AB15246" s="148"/>
    </row>
    <row r="15247" spans="4:28" x14ac:dyDescent="0.2">
      <c r="D15247" s="144"/>
      <c r="G15247" s="147"/>
      <c r="X15247" s="146"/>
      <c r="Y15247" s="146"/>
      <c r="Z15247" s="199"/>
      <c r="AA15247" s="146"/>
      <c r="AB15247" s="148"/>
    </row>
    <row r="15248" spans="4:28" x14ac:dyDescent="0.2">
      <c r="D15248" s="144"/>
      <c r="G15248" s="147"/>
      <c r="X15248" s="146"/>
      <c r="Y15248" s="146"/>
      <c r="Z15248" s="199"/>
      <c r="AA15248" s="146"/>
      <c r="AB15248" s="148"/>
    </row>
    <row r="15249" spans="4:28" x14ac:dyDescent="0.2">
      <c r="D15249" s="144"/>
      <c r="G15249" s="147"/>
      <c r="X15249" s="146"/>
      <c r="Y15249" s="146"/>
      <c r="Z15249" s="199"/>
      <c r="AA15249" s="146"/>
      <c r="AB15249" s="148"/>
    </row>
    <row r="15250" spans="4:28" x14ac:dyDescent="0.2">
      <c r="D15250" s="144"/>
      <c r="G15250" s="147"/>
      <c r="X15250" s="146"/>
      <c r="Y15250" s="146"/>
      <c r="Z15250" s="199"/>
      <c r="AA15250" s="146"/>
      <c r="AB15250" s="148"/>
    </row>
    <row r="15251" spans="4:28" x14ac:dyDescent="0.2">
      <c r="D15251" s="144"/>
      <c r="G15251" s="147"/>
      <c r="X15251" s="146"/>
      <c r="Y15251" s="146"/>
      <c r="Z15251" s="199"/>
      <c r="AA15251" s="146"/>
      <c r="AB15251" s="148"/>
    </row>
    <row r="15252" spans="4:28" x14ac:dyDescent="0.2">
      <c r="D15252" s="144"/>
      <c r="G15252" s="147"/>
      <c r="X15252" s="146"/>
      <c r="Y15252" s="146"/>
      <c r="Z15252" s="199"/>
      <c r="AA15252" s="146"/>
      <c r="AB15252" s="148"/>
    </row>
    <row r="15253" spans="4:28" x14ac:dyDescent="0.2">
      <c r="D15253" s="144"/>
      <c r="G15253" s="147"/>
      <c r="X15253" s="146"/>
      <c r="Y15253" s="146"/>
      <c r="Z15253" s="199"/>
      <c r="AA15253" s="146"/>
      <c r="AB15253" s="148"/>
    </row>
    <row r="15254" spans="4:28" x14ac:dyDescent="0.2">
      <c r="D15254" s="144"/>
      <c r="G15254" s="147"/>
      <c r="X15254" s="146"/>
      <c r="Y15254" s="146"/>
      <c r="Z15254" s="199"/>
      <c r="AA15254" s="146"/>
      <c r="AB15254" s="148"/>
    </row>
    <row r="15255" spans="4:28" x14ac:dyDescent="0.2">
      <c r="D15255" s="144"/>
      <c r="G15255" s="147"/>
      <c r="X15255" s="146"/>
      <c r="Y15255" s="146"/>
      <c r="Z15255" s="199"/>
      <c r="AA15255" s="146"/>
      <c r="AB15255" s="148"/>
    </row>
    <row r="15256" spans="4:28" x14ac:dyDescent="0.2">
      <c r="D15256" s="144"/>
      <c r="G15256" s="147"/>
      <c r="X15256" s="146"/>
      <c r="Y15256" s="146"/>
      <c r="Z15256" s="199"/>
      <c r="AA15256" s="146"/>
      <c r="AB15256" s="148"/>
    </row>
    <row r="15257" spans="4:28" x14ac:dyDescent="0.2">
      <c r="D15257" s="144"/>
      <c r="G15257" s="147"/>
      <c r="X15257" s="146"/>
      <c r="Y15257" s="146"/>
      <c r="Z15257" s="199"/>
      <c r="AA15257" s="146"/>
      <c r="AB15257" s="148"/>
    </row>
    <row r="15258" spans="4:28" x14ac:dyDescent="0.2">
      <c r="D15258" s="144"/>
      <c r="G15258" s="147"/>
      <c r="X15258" s="146"/>
      <c r="Y15258" s="146"/>
      <c r="Z15258" s="199"/>
      <c r="AA15258" s="146"/>
      <c r="AB15258" s="148"/>
    </row>
    <row r="15259" spans="4:28" x14ac:dyDescent="0.2">
      <c r="D15259" s="144"/>
      <c r="G15259" s="147"/>
      <c r="X15259" s="146"/>
      <c r="Y15259" s="146"/>
      <c r="Z15259" s="199"/>
      <c r="AA15259" s="146"/>
      <c r="AB15259" s="148"/>
    </row>
    <row r="15260" spans="4:28" x14ac:dyDescent="0.2">
      <c r="D15260" s="144"/>
      <c r="G15260" s="147"/>
      <c r="X15260" s="146"/>
      <c r="Y15260" s="146"/>
      <c r="Z15260" s="199"/>
      <c r="AA15260" s="146"/>
      <c r="AB15260" s="148"/>
    </row>
    <row r="15261" spans="4:28" x14ac:dyDescent="0.2">
      <c r="D15261" s="144"/>
      <c r="G15261" s="147"/>
      <c r="X15261" s="146"/>
      <c r="Y15261" s="146"/>
      <c r="Z15261" s="199"/>
      <c r="AA15261" s="146"/>
      <c r="AB15261" s="148"/>
    </row>
    <row r="15262" spans="4:28" x14ac:dyDescent="0.2">
      <c r="D15262" s="144"/>
      <c r="G15262" s="147"/>
      <c r="X15262" s="146"/>
      <c r="Y15262" s="146"/>
      <c r="Z15262" s="199"/>
      <c r="AA15262" s="146"/>
      <c r="AB15262" s="148"/>
    </row>
    <row r="15263" spans="4:28" x14ac:dyDescent="0.2">
      <c r="D15263" s="144"/>
      <c r="G15263" s="147"/>
      <c r="X15263" s="146"/>
      <c r="Y15263" s="146"/>
      <c r="Z15263" s="199"/>
      <c r="AA15263" s="146"/>
      <c r="AB15263" s="148"/>
    </row>
    <row r="15264" spans="4:28" x14ac:dyDescent="0.2">
      <c r="D15264" s="144"/>
      <c r="G15264" s="147"/>
      <c r="X15264" s="146"/>
      <c r="Y15264" s="146"/>
      <c r="Z15264" s="199"/>
      <c r="AA15264" s="146"/>
      <c r="AB15264" s="148"/>
    </row>
    <row r="15265" spans="4:28" x14ac:dyDescent="0.2">
      <c r="D15265" s="144"/>
      <c r="G15265" s="147"/>
      <c r="X15265" s="146"/>
      <c r="Y15265" s="146"/>
      <c r="Z15265" s="199"/>
      <c r="AA15265" s="146"/>
      <c r="AB15265" s="148"/>
    </row>
    <row r="15266" spans="4:28" x14ac:dyDescent="0.2">
      <c r="D15266" s="144"/>
      <c r="G15266" s="147"/>
      <c r="X15266" s="146"/>
      <c r="Y15266" s="146"/>
      <c r="Z15266" s="199"/>
      <c r="AA15266" s="146"/>
      <c r="AB15266" s="148"/>
    </row>
    <row r="15267" spans="4:28" x14ac:dyDescent="0.2">
      <c r="D15267" s="144"/>
      <c r="G15267" s="147"/>
      <c r="X15267" s="146"/>
      <c r="Y15267" s="146"/>
      <c r="Z15267" s="199"/>
      <c r="AA15267" s="146"/>
      <c r="AB15267" s="148"/>
    </row>
    <row r="15268" spans="4:28" x14ac:dyDescent="0.2">
      <c r="D15268" s="144"/>
      <c r="G15268" s="147"/>
      <c r="X15268" s="146"/>
      <c r="Y15268" s="146"/>
      <c r="Z15268" s="199"/>
      <c r="AA15268" s="146"/>
      <c r="AB15268" s="148"/>
    </row>
    <row r="15269" spans="4:28" x14ac:dyDescent="0.2">
      <c r="D15269" s="144"/>
      <c r="G15269" s="147"/>
      <c r="X15269" s="146"/>
      <c r="Y15269" s="146"/>
      <c r="Z15269" s="199"/>
      <c r="AA15269" s="146"/>
      <c r="AB15269" s="148"/>
    </row>
    <row r="15270" spans="4:28" x14ac:dyDescent="0.2">
      <c r="D15270" s="144"/>
      <c r="G15270" s="147"/>
      <c r="X15270" s="146"/>
      <c r="Y15270" s="146"/>
      <c r="Z15270" s="199"/>
      <c r="AA15270" s="146"/>
      <c r="AB15270" s="148"/>
    </row>
    <row r="15271" spans="4:28" x14ac:dyDescent="0.2">
      <c r="D15271" s="144"/>
      <c r="G15271" s="147"/>
      <c r="X15271" s="146"/>
      <c r="Y15271" s="146"/>
      <c r="Z15271" s="199"/>
      <c r="AA15271" s="146"/>
      <c r="AB15271" s="148"/>
    </row>
    <row r="15272" spans="4:28" x14ac:dyDescent="0.2">
      <c r="D15272" s="144"/>
      <c r="G15272" s="147"/>
      <c r="X15272" s="146"/>
      <c r="Y15272" s="146"/>
      <c r="Z15272" s="199"/>
      <c r="AA15272" s="146"/>
      <c r="AB15272" s="148"/>
    </row>
    <row r="15273" spans="4:28" x14ac:dyDescent="0.2">
      <c r="D15273" s="144"/>
      <c r="G15273" s="147"/>
      <c r="X15273" s="146"/>
      <c r="Y15273" s="146"/>
      <c r="Z15273" s="199"/>
      <c r="AA15273" s="146"/>
      <c r="AB15273" s="148"/>
    </row>
    <row r="15274" spans="4:28" x14ac:dyDescent="0.2">
      <c r="D15274" s="144"/>
      <c r="G15274" s="147"/>
      <c r="X15274" s="146"/>
      <c r="Y15274" s="146"/>
      <c r="Z15274" s="199"/>
      <c r="AA15274" s="146"/>
      <c r="AB15274" s="148"/>
    </row>
    <row r="15275" spans="4:28" x14ac:dyDescent="0.2">
      <c r="D15275" s="144"/>
      <c r="G15275" s="147"/>
      <c r="X15275" s="146"/>
      <c r="Y15275" s="146"/>
      <c r="Z15275" s="199"/>
      <c r="AA15275" s="146"/>
      <c r="AB15275" s="148"/>
    </row>
    <row r="15276" spans="4:28" x14ac:dyDescent="0.2">
      <c r="D15276" s="144"/>
      <c r="G15276" s="147"/>
      <c r="X15276" s="146"/>
      <c r="Y15276" s="146"/>
      <c r="Z15276" s="199"/>
      <c r="AA15276" s="146"/>
      <c r="AB15276" s="148"/>
    </row>
    <row r="15277" spans="4:28" x14ac:dyDescent="0.2">
      <c r="D15277" s="144"/>
      <c r="G15277" s="147"/>
      <c r="X15277" s="146"/>
      <c r="Y15277" s="146"/>
      <c r="Z15277" s="199"/>
      <c r="AA15277" s="146"/>
      <c r="AB15277" s="148"/>
    </row>
    <row r="15278" spans="4:28" x14ac:dyDescent="0.2">
      <c r="D15278" s="144"/>
      <c r="G15278" s="147"/>
      <c r="X15278" s="146"/>
      <c r="Y15278" s="146"/>
      <c r="Z15278" s="199"/>
      <c r="AA15278" s="146"/>
      <c r="AB15278" s="148"/>
    </row>
    <row r="15279" spans="4:28" x14ac:dyDescent="0.2">
      <c r="D15279" s="144"/>
      <c r="G15279" s="147"/>
      <c r="X15279" s="146"/>
      <c r="Y15279" s="146"/>
      <c r="Z15279" s="199"/>
      <c r="AA15279" s="146"/>
      <c r="AB15279" s="148"/>
    </row>
    <row r="15280" spans="4:28" x14ac:dyDescent="0.2">
      <c r="D15280" s="144"/>
      <c r="G15280" s="147"/>
      <c r="X15280" s="146"/>
      <c r="Y15280" s="146"/>
      <c r="Z15280" s="199"/>
      <c r="AA15280" s="146"/>
      <c r="AB15280" s="148"/>
    </row>
    <row r="15281" spans="4:28" x14ac:dyDescent="0.2">
      <c r="D15281" s="144"/>
      <c r="G15281" s="147"/>
      <c r="X15281" s="146"/>
      <c r="Y15281" s="146"/>
      <c r="Z15281" s="199"/>
      <c r="AA15281" s="146"/>
      <c r="AB15281" s="148"/>
    </row>
    <row r="15282" spans="4:28" x14ac:dyDescent="0.2">
      <c r="D15282" s="144"/>
      <c r="G15282" s="147"/>
      <c r="X15282" s="146"/>
      <c r="Y15282" s="146"/>
      <c r="Z15282" s="199"/>
      <c r="AA15282" s="146"/>
      <c r="AB15282" s="148"/>
    </row>
    <row r="15283" spans="4:28" x14ac:dyDescent="0.2">
      <c r="D15283" s="144"/>
      <c r="G15283" s="147"/>
      <c r="X15283" s="146"/>
      <c r="Y15283" s="146"/>
      <c r="Z15283" s="199"/>
      <c r="AA15283" s="146"/>
      <c r="AB15283" s="148"/>
    </row>
    <row r="15284" spans="4:28" x14ac:dyDescent="0.2">
      <c r="D15284" s="144"/>
      <c r="G15284" s="147"/>
      <c r="X15284" s="146"/>
      <c r="Y15284" s="146"/>
      <c r="Z15284" s="199"/>
      <c r="AA15284" s="146"/>
      <c r="AB15284" s="148"/>
    </row>
    <row r="15285" spans="4:28" x14ac:dyDescent="0.2">
      <c r="D15285" s="144"/>
      <c r="G15285" s="147"/>
      <c r="X15285" s="146"/>
      <c r="Y15285" s="146"/>
      <c r="Z15285" s="199"/>
      <c r="AA15285" s="146"/>
      <c r="AB15285" s="148"/>
    </row>
    <row r="15286" spans="4:28" x14ac:dyDescent="0.2">
      <c r="D15286" s="144"/>
      <c r="G15286" s="147"/>
      <c r="X15286" s="146"/>
      <c r="Y15286" s="146"/>
      <c r="Z15286" s="199"/>
      <c r="AA15286" s="146"/>
      <c r="AB15286" s="148"/>
    </row>
    <row r="15287" spans="4:28" x14ac:dyDescent="0.2">
      <c r="D15287" s="144"/>
      <c r="G15287" s="147"/>
      <c r="X15287" s="146"/>
      <c r="Y15287" s="146"/>
      <c r="Z15287" s="199"/>
      <c r="AA15287" s="146"/>
      <c r="AB15287" s="148"/>
    </row>
    <row r="15288" spans="4:28" x14ac:dyDescent="0.2">
      <c r="D15288" s="144"/>
      <c r="G15288" s="147"/>
      <c r="X15288" s="146"/>
      <c r="Y15288" s="146"/>
      <c r="Z15288" s="199"/>
      <c r="AA15288" s="146"/>
      <c r="AB15288" s="148"/>
    </row>
    <row r="15289" spans="4:28" x14ac:dyDescent="0.2">
      <c r="D15289" s="144"/>
      <c r="G15289" s="147"/>
      <c r="X15289" s="146"/>
      <c r="Y15289" s="146"/>
      <c r="Z15289" s="199"/>
      <c r="AA15289" s="146"/>
      <c r="AB15289" s="148"/>
    </row>
    <row r="15290" spans="4:28" x14ac:dyDescent="0.2">
      <c r="D15290" s="144"/>
      <c r="G15290" s="147"/>
      <c r="X15290" s="146"/>
      <c r="Y15290" s="146"/>
      <c r="Z15290" s="199"/>
      <c r="AA15290" s="146"/>
      <c r="AB15290" s="148"/>
    </row>
    <row r="15291" spans="4:28" x14ac:dyDescent="0.2">
      <c r="D15291" s="144"/>
      <c r="G15291" s="147"/>
      <c r="X15291" s="146"/>
      <c r="Y15291" s="146"/>
      <c r="Z15291" s="199"/>
      <c r="AA15291" s="146"/>
      <c r="AB15291" s="148"/>
    </row>
    <row r="15292" spans="4:28" x14ac:dyDescent="0.2">
      <c r="D15292" s="144"/>
      <c r="G15292" s="147"/>
      <c r="X15292" s="146"/>
      <c r="Y15292" s="146"/>
      <c r="Z15292" s="199"/>
      <c r="AA15292" s="146"/>
      <c r="AB15292" s="148"/>
    </row>
    <row r="15293" spans="4:28" x14ac:dyDescent="0.2">
      <c r="D15293" s="144"/>
      <c r="G15293" s="147"/>
      <c r="X15293" s="146"/>
      <c r="Y15293" s="146"/>
      <c r="Z15293" s="199"/>
      <c r="AA15293" s="146"/>
      <c r="AB15293" s="148"/>
    </row>
    <row r="15294" spans="4:28" x14ac:dyDescent="0.2">
      <c r="D15294" s="144"/>
      <c r="G15294" s="147"/>
      <c r="X15294" s="146"/>
      <c r="Y15294" s="146"/>
      <c r="Z15294" s="199"/>
      <c r="AA15294" s="146"/>
      <c r="AB15294" s="148"/>
    </row>
    <row r="15295" spans="4:28" x14ac:dyDescent="0.2">
      <c r="D15295" s="144"/>
      <c r="G15295" s="147"/>
      <c r="X15295" s="146"/>
      <c r="Y15295" s="146"/>
      <c r="Z15295" s="199"/>
      <c r="AA15295" s="146"/>
      <c r="AB15295" s="148"/>
    </row>
    <row r="15296" spans="4:28" x14ac:dyDescent="0.2">
      <c r="D15296" s="144"/>
      <c r="G15296" s="147"/>
      <c r="X15296" s="146"/>
      <c r="Y15296" s="146"/>
      <c r="Z15296" s="199"/>
      <c r="AA15296" s="146"/>
      <c r="AB15296" s="148"/>
    </row>
    <row r="15297" spans="4:28" x14ac:dyDescent="0.2">
      <c r="D15297" s="144"/>
      <c r="G15297" s="147"/>
      <c r="X15297" s="146"/>
      <c r="Y15297" s="146"/>
      <c r="Z15297" s="199"/>
      <c r="AA15297" s="146"/>
      <c r="AB15297" s="148"/>
    </row>
    <row r="15298" spans="4:28" x14ac:dyDescent="0.2">
      <c r="D15298" s="144"/>
      <c r="G15298" s="147"/>
      <c r="X15298" s="146"/>
      <c r="Y15298" s="146"/>
      <c r="Z15298" s="199"/>
      <c r="AA15298" s="146"/>
      <c r="AB15298" s="148"/>
    </row>
    <row r="15299" spans="4:28" x14ac:dyDescent="0.2">
      <c r="D15299" s="144"/>
      <c r="G15299" s="147"/>
      <c r="X15299" s="146"/>
      <c r="Y15299" s="146"/>
      <c r="Z15299" s="199"/>
      <c r="AA15299" s="146"/>
      <c r="AB15299" s="148"/>
    </row>
    <row r="15300" spans="4:28" x14ac:dyDescent="0.2">
      <c r="D15300" s="144"/>
      <c r="G15300" s="147"/>
      <c r="X15300" s="146"/>
      <c r="Y15300" s="146"/>
      <c r="Z15300" s="199"/>
      <c r="AA15300" s="146"/>
      <c r="AB15300" s="148"/>
    </row>
    <row r="15301" spans="4:28" x14ac:dyDescent="0.2">
      <c r="D15301" s="144"/>
      <c r="G15301" s="147"/>
      <c r="X15301" s="146"/>
      <c r="Y15301" s="146"/>
      <c r="Z15301" s="199"/>
      <c r="AA15301" s="146"/>
      <c r="AB15301" s="148"/>
    </row>
    <row r="15302" spans="4:28" x14ac:dyDescent="0.2">
      <c r="D15302" s="144"/>
      <c r="G15302" s="147"/>
      <c r="X15302" s="146"/>
      <c r="Y15302" s="146"/>
      <c r="Z15302" s="199"/>
      <c r="AA15302" s="146"/>
      <c r="AB15302" s="148"/>
    </row>
    <row r="15303" spans="4:28" x14ac:dyDescent="0.2">
      <c r="D15303" s="144"/>
      <c r="G15303" s="147"/>
      <c r="X15303" s="146"/>
      <c r="Y15303" s="146"/>
      <c r="Z15303" s="199"/>
      <c r="AA15303" s="146"/>
      <c r="AB15303" s="148"/>
    </row>
    <row r="15304" spans="4:28" x14ac:dyDescent="0.2">
      <c r="D15304" s="144"/>
      <c r="G15304" s="147"/>
      <c r="X15304" s="146"/>
      <c r="Y15304" s="146"/>
      <c r="Z15304" s="199"/>
      <c r="AA15304" s="146"/>
      <c r="AB15304" s="148"/>
    </row>
    <row r="15305" spans="4:28" x14ac:dyDescent="0.2">
      <c r="D15305" s="144"/>
      <c r="G15305" s="147"/>
      <c r="X15305" s="146"/>
      <c r="Y15305" s="146"/>
      <c r="Z15305" s="199"/>
      <c r="AA15305" s="146"/>
      <c r="AB15305" s="148"/>
    </row>
    <row r="15306" spans="4:28" x14ac:dyDescent="0.2">
      <c r="D15306" s="144"/>
      <c r="G15306" s="147"/>
      <c r="X15306" s="146"/>
      <c r="Y15306" s="146"/>
      <c r="Z15306" s="199"/>
      <c r="AA15306" s="146"/>
      <c r="AB15306" s="148"/>
    </row>
    <row r="15307" spans="4:28" x14ac:dyDescent="0.2">
      <c r="D15307" s="144"/>
      <c r="G15307" s="147"/>
      <c r="X15307" s="146"/>
      <c r="Y15307" s="146"/>
      <c r="Z15307" s="199"/>
      <c r="AA15307" s="146"/>
      <c r="AB15307" s="148"/>
    </row>
    <row r="15308" spans="4:28" x14ac:dyDescent="0.2">
      <c r="D15308" s="144"/>
      <c r="G15308" s="147"/>
      <c r="X15308" s="146"/>
      <c r="Y15308" s="146"/>
      <c r="Z15308" s="199"/>
      <c r="AA15308" s="146"/>
      <c r="AB15308" s="148"/>
    </row>
    <row r="15309" spans="4:28" x14ac:dyDescent="0.2">
      <c r="D15309" s="144"/>
      <c r="G15309" s="147"/>
      <c r="X15309" s="146"/>
      <c r="Y15309" s="146"/>
      <c r="Z15309" s="199"/>
      <c r="AA15309" s="146"/>
      <c r="AB15309" s="148"/>
    </row>
    <row r="15310" spans="4:28" x14ac:dyDescent="0.2">
      <c r="D15310" s="144"/>
      <c r="G15310" s="147"/>
      <c r="X15310" s="146"/>
      <c r="Y15310" s="146"/>
      <c r="Z15310" s="199"/>
      <c r="AA15310" s="146"/>
      <c r="AB15310" s="148"/>
    </row>
    <row r="15311" spans="4:28" x14ac:dyDescent="0.2">
      <c r="D15311" s="144"/>
      <c r="G15311" s="147"/>
      <c r="X15311" s="146"/>
      <c r="Y15311" s="146"/>
      <c r="Z15311" s="199"/>
      <c r="AA15311" s="146"/>
      <c r="AB15311" s="148"/>
    </row>
    <row r="15312" spans="4:28" x14ac:dyDescent="0.2">
      <c r="D15312" s="144"/>
      <c r="G15312" s="147"/>
      <c r="X15312" s="146"/>
      <c r="Y15312" s="146"/>
      <c r="Z15312" s="199"/>
      <c r="AA15312" s="146"/>
      <c r="AB15312" s="148"/>
    </row>
    <row r="15313" spans="4:28" x14ac:dyDescent="0.2">
      <c r="D15313" s="144"/>
      <c r="G15313" s="147"/>
      <c r="X15313" s="146"/>
      <c r="Y15313" s="146"/>
      <c r="Z15313" s="199"/>
      <c r="AA15313" s="146"/>
      <c r="AB15313" s="148"/>
    </row>
    <row r="15314" spans="4:28" x14ac:dyDescent="0.2">
      <c r="D15314" s="144"/>
      <c r="G15314" s="147"/>
      <c r="X15314" s="146"/>
      <c r="Y15314" s="146"/>
      <c r="Z15314" s="199"/>
      <c r="AA15314" s="146"/>
      <c r="AB15314" s="148"/>
    </row>
    <row r="15315" spans="4:28" x14ac:dyDescent="0.2">
      <c r="D15315" s="144"/>
      <c r="G15315" s="147"/>
      <c r="X15315" s="146"/>
      <c r="Y15315" s="146"/>
      <c r="Z15315" s="199"/>
      <c r="AA15315" s="146"/>
      <c r="AB15315" s="148"/>
    </row>
    <row r="15316" spans="4:28" x14ac:dyDescent="0.2">
      <c r="D15316" s="144"/>
      <c r="G15316" s="147"/>
      <c r="X15316" s="146"/>
      <c r="Y15316" s="146"/>
      <c r="Z15316" s="199"/>
      <c r="AA15316" s="146"/>
      <c r="AB15316" s="148"/>
    </row>
    <row r="15317" spans="4:28" x14ac:dyDescent="0.2">
      <c r="D15317" s="144"/>
      <c r="G15317" s="147"/>
      <c r="X15317" s="146"/>
      <c r="Y15317" s="146"/>
      <c r="Z15317" s="199"/>
      <c r="AA15317" s="146"/>
      <c r="AB15317" s="148"/>
    </row>
    <row r="15318" spans="4:28" x14ac:dyDescent="0.2">
      <c r="D15318" s="144"/>
      <c r="G15318" s="147"/>
      <c r="X15318" s="146"/>
      <c r="Y15318" s="146"/>
      <c r="Z15318" s="199"/>
      <c r="AA15318" s="146"/>
      <c r="AB15318" s="148"/>
    </row>
    <row r="15319" spans="4:28" x14ac:dyDescent="0.2">
      <c r="D15319" s="144"/>
      <c r="G15319" s="147"/>
      <c r="X15319" s="146"/>
      <c r="Y15319" s="146"/>
      <c r="Z15319" s="199"/>
      <c r="AA15319" s="146"/>
      <c r="AB15319" s="148"/>
    </row>
    <row r="15320" spans="4:28" x14ac:dyDescent="0.2">
      <c r="D15320" s="144"/>
      <c r="G15320" s="147"/>
      <c r="X15320" s="146"/>
      <c r="Y15320" s="146"/>
      <c r="Z15320" s="199"/>
      <c r="AA15320" s="146"/>
      <c r="AB15320" s="148"/>
    </row>
    <row r="15321" spans="4:28" x14ac:dyDescent="0.2">
      <c r="D15321" s="144"/>
      <c r="G15321" s="147"/>
      <c r="X15321" s="146"/>
      <c r="Y15321" s="146"/>
      <c r="Z15321" s="199"/>
      <c r="AA15321" s="146"/>
      <c r="AB15321" s="148"/>
    </row>
    <row r="15322" spans="4:28" x14ac:dyDescent="0.2">
      <c r="D15322" s="144"/>
      <c r="G15322" s="147"/>
      <c r="X15322" s="146"/>
      <c r="Y15322" s="146"/>
      <c r="Z15322" s="199"/>
      <c r="AA15322" s="146"/>
      <c r="AB15322" s="148"/>
    </row>
    <row r="15323" spans="4:28" x14ac:dyDescent="0.2">
      <c r="D15323" s="144"/>
      <c r="G15323" s="147"/>
      <c r="X15323" s="146"/>
      <c r="Y15323" s="146"/>
      <c r="Z15323" s="199"/>
      <c r="AA15323" s="146"/>
      <c r="AB15323" s="148"/>
    </row>
    <row r="15324" spans="4:28" x14ac:dyDescent="0.2">
      <c r="D15324" s="144"/>
      <c r="G15324" s="147"/>
      <c r="X15324" s="146"/>
      <c r="Y15324" s="146"/>
      <c r="Z15324" s="199"/>
      <c r="AA15324" s="146"/>
      <c r="AB15324" s="148"/>
    </row>
    <row r="15325" spans="4:28" x14ac:dyDescent="0.2">
      <c r="D15325" s="144"/>
      <c r="G15325" s="147"/>
      <c r="X15325" s="146"/>
      <c r="Y15325" s="146"/>
      <c r="Z15325" s="199"/>
      <c r="AA15325" s="146"/>
      <c r="AB15325" s="148"/>
    </row>
    <row r="15326" spans="4:28" x14ac:dyDescent="0.2">
      <c r="D15326" s="144"/>
      <c r="G15326" s="147"/>
      <c r="X15326" s="146"/>
      <c r="Y15326" s="146"/>
      <c r="Z15326" s="199"/>
      <c r="AA15326" s="146"/>
      <c r="AB15326" s="148"/>
    </row>
    <row r="15327" spans="4:28" x14ac:dyDescent="0.2">
      <c r="D15327" s="144"/>
      <c r="G15327" s="147"/>
      <c r="X15327" s="146"/>
      <c r="Y15327" s="146"/>
      <c r="Z15327" s="199"/>
      <c r="AA15327" s="146"/>
      <c r="AB15327" s="148"/>
    </row>
    <row r="15328" spans="4:28" x14ac:dyDescent="0.2">
      <c r="D15328" s="144"/>
      <c r="G15328" s="147"/>
      <c r="X15328" s="146"/>
      <c r="Y15328" s="146"/>
      <c r="Z15328" s="199"/>
      <c r="AA15328" s="146"/>
      <c r="AB15328" s="148"/>
    </row>
    <row r="15329" spans="4:28" x14ac:dyDescent="0.2">
      <c r="D15329" s="144"/>
      <c r="G15329" s="147"/>
      <c r="X15329" s="146"/>
      <c r="Y15329" s="146"/>
      <c r="Z15329" s="199"/>
      <c r="AA15329" s="146"/>
      <c r="AB15329" s="148"/>
    </row>
    <row r="15330" spans="4:28" x14ac:dyDescent="0.2">
      <c r="D15330" s="144"/>
      <c r="G15330" s="147"/>
      <c r="X15330" s="146"/>
      <c r="Y15330" s="146"/>
      <c r="Z15330" s="199"/>
      <c r="AA15330" s="146"/>
      <c r="AB15330" s="148"/>
    </row>
    <row r="15331" spans="4:28" x14ac:dyDescent="0.2">
      <c r="D15331" s="144"/>
      <c r="G15331" s="147"/>
      <c r="X15331" s="146"/>
      <c r="Y15331" s="146"/>
      <c r="Z15331" s="199"/>
      <c r="AA15331" s="146"/>
      <c r="AB15331" s="148"/>
    </row>
    <row r="15332" spans="4:28" x14ac:dyDescent="0.2">
      <c r="D15332" s="144"/>
      <c r="G15332" s="147"/>
      <c r="X15332" s="146"/>
      <c r="Y15332" s="146"/>
      <c r="Z15332" s="199"/>
      <c r="AA15332" s="146"/>
      <c r="AB15332" s="148"/>
    </row>
    <row r="15333" spans="4:28" x14ac:dyDescent="0.2">
      <c r="D15333" s="144"/>
      <c r="G15333" s="147"/>
      <c r="X15333" s="146"/>
      <c r="Y15333" s="146"/>
      <c r="Z15333" s="199"/>
      <c r="AA15333" s="146"/>
      <c r="AB15333" s="148"/>
    </row>
    <row r="15334" spans="4:28" x14ac:dyDescent="0.2">
      <c r="D15334" s="144"/>
      <c r="G15334" s="147"/>
      <c r="X15334" s="146"/>
      <c r="Y15334" s="146"/>
      <c r="Z15334" s="199"/>
      <c r="AA15334" s="146"/>
      <c r="AB15334" s="148"/>
    </row>
    <row r="15335" spans="4:28" x14ac:dyDescent="0.2">
      <c r="D15335" s="144"/>
      <c r="G15335" s="147"/>
      <c r="X15335" s="146"/>
      <c r="Y15335" s="146"/>
      <c r="Z15335" s="199"/>
      <c r="AA15335" s="146"/>
      <c r="AB15335" s="148"/>
    </row>
    <row r="15336" spans="4:28" x14ac:dyDescent="0.2">
      <c r="D15336" s="144"/>
      <c r="G15336" s="147"/>
      <c r="X15336" s="146"/>
      <c r="Y15336" s="146"/>
      <c r="Z15336" s="199"/>
      <c r="AA15336" s="146"/>
      <c r="AB15336" s="148"/>
    </row>
    <row r="15337" spans="4:28" x14ac:dyDescent="0.2">
      <c r="D15337" s="144"/>
      <c r="G15337" s="147"/>
      <c r="X15337" s="146"/>
      <c r="Y15337" s="146"/>
      <c r="Z15337" s="199"/>
      <c r="AA15337" s="146"/>
      <c r="AB15337" s="148"/>
    </row>
    <row r="15338" spans="4:28" x14ac:dyDescent="0.2">
      <c r="D15338" s="144"/>
      <c r="G15338" s="147"/>
      <c r="X15338" s="146"/>
      <c r="Y15338" s="146"/>
      <c r="Z15338" s="199"/>
      <c r="AA15338" s="146"/>
      <c r="AB15338" s="148"/>
    </row>
    <row r="15339" spans="4:28" x14ac:dyDescent="0.2">
      <c r="D15339" s="144"/>
      <c r="G15339" s="147"/>
      <c r="X15339" s="146"/>
      <c r="Y15339" s="146"/>
      <c r="Z15339" s="199"/>
      <c r="AA15339" s="146"/>
      <c r="AB15339" s="148"/>
    </row>
    <row r="15340" spans="4:28" x14ac:dyDescent="0.2">
      <c r="D15340" s="144"/>
      <c r="G15340" s="147"/>
      <c r="X15340" s="146"/>
      <c r="Y15340" s="146"/>
      <c r="Z15340" s="199"/>
      <c r="AA15340" s="146"/>
      <c r="AB15340" s="148"/>
    </row>
    <row r="15341" spans="4:28" x14ac:dyDescent="0.2">
      <c r="D15341" s="144"/>
      <c r="G15341" s="147"/>
      <c r="X15341" s="146"/>
      <c r="Y15341" s="146"/>
      <c r="Z15341" s="199"/>
      <c r="AA15341" s="146"/>
      <c r="AB15341" s="148"/>
    </row>
    <row r="15342" spans="4:28" x14ac:dyDescent="0.2">
      <c r="D15342" s="144"/>
      <c r="G15342" s="147"/>
      <c r="X15342" s="146"/>
      <c r="Y15342" s="146"/>
      <c r="Z15342" s="199"/>
      <c r="AA15342" s="146"/>
      <c r="AB15342" s="148"/>
    </row>
    <row r="15343" spans="4:28" x14ac:dyDescent="0.2">
      <c r="D15343" s="144"/>
      <c r="G15343" s="147"/>
      <c r="X15343" s="146"/>
      <c r="Y15343" s="146"/>
      <c r="Z15343" s="199"/>
      <c r="AA15343" s="146"/>
      <c r="AB15343" s="148"/>
    </row>
    <row r="15344" spans="4:28" x14ac:dyDescent="0.2">
      <c r="D15344" s="144"/>
      <c r="G15344" s="147"/>
      <c r="X15344" s="146"/>
      <c r="Y15344" s="146"/>
      <c r="Z15344" s="199"/>
      <c r="AA15344" s="146"/>
      <c r="AB15344" s="148"/>
    </row>
    <row r="15345" spans="4:28" x14ac:dyDescent="0.2">
      <c r="D15345" s="144"/>
      <c r="G15345" s="147"/>
      <c r="X15345" s="146"/>
      <c r="Y15345" s="146"/>
      <c r="Z15345" s="199"/>
      <c r="AA15345" s="146"/>
      <c r="AB15345" s="148"/>
    </row>
    <row r="15346" spans="4:28" x14ac:dyDescent="0.2">
      <c r="D15346" s="144"/>
      <c r="G15346" s="147"/>
      <c r="X15346" s="146"/>
      <c r="Y15346" s="146"/>
      <c r="Z15346" s="199"/>
      <c r="AA15346" s="146"/>
      <c r="AB15346" s="148"/>
    </row>
    <row r="15347" spans="4:28" x14ac:dyDescent="0.2">
      <c r="D15347" s="144"/>
      <c r="G15347" s="147"/>
      <c r="X15347" s="146"/>
      <c r="Y15347" s="146"/>
      <c r="Z15347" s="199"/>
      <c r="AA15347" s="146"/>
      <c r="AB15347" s="148"/>
    </row>
    <row r="15348" spans="4:28" x14ac:dyDescent="0.2">
      <c r="D15348" s="144"/>
      <c r="G15348" s="147"/>
      <c r="X15348" s="146"/>
      <c r="Y15348" s="146"/>
      <c r="Z15348" s="199"/>
      <c r="AA15348" s="146"/>
      <c r="AB15348" s="148"/>
    </row>
    <row r="15349" spans="4:28" x14ac:dyDescent="0.2">
      <c r="D15349" s="144"/>
      <c r="G15349" s="147"/>
      <c r="X15349" s="146"/>
      <c r="Y15349" s="146"/>
      <c r="Z15349" s="199"/>
      <c r="AA15349" s="146"/>
      <c r="AB15349" s="148"/>
    </row>
    <row r="15350" spans="4:28" x14ac:dyDescent="0.2">
      <c r="D15350" s="144"/>
      <c r="G15350" s="147"/>
      <c r="X15350" s="146"/>
      <c r="Y15350" s="146"/>
      <c r="Z15350" s="199"/>
      <c r="AA15350" s="146"/>
      <c r="AB15350" s="148"/>
    </row>
    <row r="15351" spans="4:28" x14ac:dyDescent="0.2">
      <c r="D15351" s="144"/>
      <c r="G15351" s="147"/>
      <c r="X15351" s="146"/>
      <c r="Y15351" s="146"/>
      <c r="Z15351" s="199"/>
      <c r="AA15351" s="146"/>
      <c r="AB15351" s="148"/>
    </row>
    <row r="15352" spans="4:28" x14ac:dyDescent="0.2">
      <c r="D15352" s="144"/>
      <c r="G15352" s="147"/>
      <c r="X15352" s="146"/>
      <c r="Y15352" s="146"/>
      <c r="Z15352" s="199"/>
      <c r="AA15352" s="146"/>
      <c r="AB15352" s="148"/>
    </row>
    <row r="15353" spans="4:28" x14ac:dyDescent="0.2">
      <c r="D15353" s="144"/>
      <c r="G15353" s="147"/>
      <c r="X15353" s="146"/>
      <c r="Y15353" s="146"/>
      <c r="Z15353" s="199"/>
      <c r="AA15353" s="146"/>
      <c r="AB15353" s="148"/>
    </row>
    <row r="15354" spans="4:28" x14ac:dyDescent="0.2">
      <c r="D15354" s="144"/>
      <c r="G15354" s="147"/>
      <c r="X15354" s="146"/>
      <c r="Y15354" s="146"/>
      <c r="Z15354" s="199"/>
      <c r="AA15354" s="146"/>
      <c r="AB15354" s="148"/>
    </row>
    <row r="15355" spans="4:28" x14ac:dyDescent="0.2">
      <c r="D15355" s="144"/>
      <c r="G15355" s="147"/>
      <c r="X15355" s="146"/>
      <c r="Y15355" s="146"/>
      <c r="Z15355" s="199"/>
      <c r="AA15355" s="146"/>
      <c r="AB15355" s="148"/>
    </row>
    <row r="15356" spans="4:28" x14ac:dyDescent="0.2">
      <c r="D15356" s="144"/>
      <c r="G15356" s="147"/>
      <c r="X15356" s="146"/>
      <c r="Y15356" s="146"/>
      <c r="Z15356" s="199"/>
      <c r="AA15356" s="146"/>
      <c r="AB15356" s="148"/>
    </row>
    <row r="15357" spans="4:28" x14ac:dyDescent="0.2">
      <c r="D15357" s="144"/>
      <c r="G15357" s="147"/>
      <c r="X15357" s="146"/>
      <c r="Y15357" s="146"/>
      <c r="Z15357" s="199"/>
      <c r="AA15357" s="146"/>
      <c r="AB15357" s="148"/>
    </row>
    <row r="15358" spans="4:28" x14ac:dyDescent="0.2">
      <c r="D15358" s="144"/>
      <c r="G15358" s="147"/>
      <c r="X15358" s="146"/>
      <c r="Y15358" s="146"/>
      <c r="Z15358" s="199"/>
      <c r="AA15358" s="146"/>
      <c r="AB15358" s="148"/>
    </row>
    <row r="15359" spans="4:28" x14ac:dyDescent="0.2">
      <c r="D15359" s="144"/>
      <c r="G15359" s="147"/>
      <c r="X15359" s="146"/>
      <c r="Y15359" s="146"/>
      <c r="Z15359" s="199"/>
      <c r="AA15359" s="146"/>
      <c r="AB15359" s="148"/>
    </row>
    <row r="15360" spans="4:28" x14ac:dyDescent="0.2">
      <c r="D15360" s="144"/>
      <c r="G15360" s="147"/>
      <c r="X15360" s="146"/>
      <c r="Y15360" s="146"/>
      <c r="Z15360" s="199"/>
      <c r="AA15360" s="146"/>
      <c r="AB15360" s="148"/>
    </row>
    <row r="15361" spans="4:28" x14ac:dyDescent="0.2">
      <c r="D15361" s="144"/>
      <c r="G15361" s="147"/>
      <c r="X15361" s="146"/>
      <c r="Y15361" s="146"/>
      <c r="Z15361" s="199"/>
      <c r="AA15361" s="146"/>
      <c r="AB15361" s="148"/>
    </row>
    <row r="15362" spans="4:28" x14ac:dyDescent="0.2">
      <c r="D15362" s="144"/>
      <c r="G15362" s="147"/>
      <c r="X15362" s="146"/>
      <c r="Y15362" s="146"/>
      <c r="Z15362" s="199"/>
      <c r="AA15362" s="146"/>
      <c r="AB15362" s="148"/>
    </row>
    <row r="15363" spans="4:28" x14ac:dyDescent="0.2">
      <c r="D15363" s="144"/>
      <c r="G15363" s="147"/>
      <c r="X15363" s="146"/>
      <c r="Y15363" s="146"/>
      <c r="Z15363" s="199"/>
      <c r="AA15363" s="146"/>
      <c r="AB15363" s="148"/>
    </row>
    <row r="15364" spans="4:28" x14ac:dyDescent="0.2">
      <c r="D15364" s="144"/>
      <c r="G15364" s="147"/>
      <c r="X15364" s="146"/>
      <c r="Y15364" s="146"/>
      <c r="Z15364" s="199"/>
      <c r="AA15364" s="146"/>
      <c r="AB15364" s="148"/>
    </row>
    <row r="15365" spans="4:28" x14ac:dyDescent="0.2">
      <c r="D15365" s="144"/>
      <c r="G15365" s="147"/>
      <c r="X15365" s="146"/>
      <c r="Y15365" s="146"/>
      <c r="Z15365" s="199"/>
      <c r="AA15365" s="146"/>
      <c r="AB15365" s="148"/>
    </row>
    <row r="15366" spans="4:28" x14ac:dyDescent="0.2">
      <c r="D15366" s="144"/>
      <c r="G15366" s="147"/>
      <c r="X15366" s="146"/>
      <c r="Y15366" s="146"/>
      <c r="Z15366" s="199"/>
      <c r="AA15366" s="146"/>
      <c r="AB15366" s="148"/>
    </row>
    <row r="15367" spans="4:28" x14ac:dyDescent="0.2">
      <c r="D15367" s="144"/>
      <c r="G15367" s="147"/>
      <c r="X15367" s="146"/>
      <c r="Y15367" s="146"/>
      <c r="Z15367" s="199"/>
      <c r="AA15367" s="146"/>
      <c r="AB15367" s="148"/>
    </row>
    <row r="15368" spans="4:28" x14ac:dyDescent="0.2">
      <c r="D15368" s="144"/>
      <c r="G15368" s="147"/>
      <c r="X15368" s="146"/>
      <c r="Y15368" s="146"/>
      <c r="Z15368" s="199"/>
      <c r="AA15368" s="146"/>
      <c r="AB15368" s="148"/>
    </row>
    <row r="15369" spans="4:28" x14ac:dyDescent="0.2">
      <c r="D15369" s="144"/>
      <c r="G15369" s="147"/>
      <c r="X15369" s="146"/>
      <c r="Y15369" s="146"/>
      <c r="Z15369" s="199"/>
      <c r="AA15369" s="146"/>
      <c r="AB15369" s="148"/>
    </row>
    <row r="15370" spans="4:28" x14ac:dyDescent="0.2">
      <c r="D15370" s="144"/>
      <c r="G15370" s="147"/>
      <c r="X15370" s="146"/>
      <c r="Y15370" s="146"/>
      <c r="Z15370" s="199"/>
      <c r="AA15370" s="146"/>
      <c r="AB15370" s="148"/>
    </row>
    <row r="15371" spans="4:28" x14ac:dyDescent="0.2">
      <c r="D15371" s="144"/>
      <c r="G15371" s="147"/>
      <c r="X15371" s="146"/>
      <c r="Y15371" s="146"/>
      <c r="Z15371" s="199"/>
      <c r="AA15371" s="146"/>
      <c r="AB15371" s="148"/>
    </row>
    <row r="15372" spans="4:28" x14ac:dyDescent="0.2">
      <c r="D15372" s="144"/>
      <c r="G15372" s="147"/>
      <c r="X15372" s="146"/>
      <c r="Y15372" s="146"/>
      <c r="Z15372" s="199"/>
      <c r="AA15372" s="146"/>
      <c r="AB15372" s="148"/>
    </row>
    <row r="15373" spans="4:28" x14ac:dyDescent="0.2">
      <c r="D15373" s="144"/>
      <c r="G15373" s="147"/>
      <c r="X15373" s="146"/>
      <c r="Y15373" s="146"/>
      <c r="Z15373" s="199"/>
      <c r="AA15373" s="146"/>
      <c r="AB15373" s="148"/>
    </row>
    <row r="15374" spans="4:28" x14ac:dyDescent="0.2">
      <c r="D15374" s="144"/>
      <c r="G15374" s="147"/>
      <c r="X15374" s="146"/>
      <c r="Y15374" s="146"/>
      <c r="Z15374" s="199"/>
      <c r="AA15374" s="146"/>
      <c r="AB15374" s="148"/>
    </row>
    <row r="15375" spans="4:28" x14ac:dyDescent="0.2">
      <c r="D15375" s="144"/>
      <c r="G15375" s="147"/>
      <c r="X15375" s="146"/>
      <c r="Y15375" s="146"/>
      <c r="Z15375" s="199"/>
      <c r="AA15375" s="146"/>
      <c r="AB15375" s="148"/>
    </row>
    <row r="15376" spans="4:28" x14ac:dyDescent="0.2">
      <c r="D15376" s="144"/>
      <c r="G15376" s="147"/>
      <c r="X15376" s="146"/>
      <c r="Y15376" s="146"/>
      <c r="Z15376" s="199"/>
      <c r="AA15376" s="146"/>
      <c r="AB15376" s="148"/>
    </row>
    <row r="15377" spans="4:28" x14ac:dyDescent="0.2">
      <c r="D15377" s="144"/>
      <c r="G15377" s="147"/>
      <c r="X15377" s="146"/>
      <c r="Y15377" s="146"/>
      <c r="Z15377" s="199"/>
      <c r="AA15377" s="146"/>
      <c r="AB15377" s="148"/>
    </row>
    <row r="15378" spans="4:28" x14ac:dyDescent="0.2">
      <c r="D15378" s="144"/>
      <c r="G15378" s="147"/>
      <c r="X15378" s="146"/>
      <c r="Y15378" s="146"/>
      <c r="Z15378" s="199"/>
      <c r="AA15378" s="146"/>
      <c r="AB15378" s="148"/>
    </row>
    <row r="15379" spans="4:28" x14ac:dyDescent="0.2">
      <c r="D15379" s="144"/>
      <c r="G15379" s="147"/>
      <c r="X15379" s="146"/>
      <c r="Y15379" s="146"/>
      <c r="Z15379" s="199"/>
      <c r="AA15379" s="146"/>
      <c r="AB15379" s="148"/>
    </row>
    <row r="15380" spans="4:28" x14ac:dyDescent="0.2">
      <c r="D15380" s="144"/>
      <c r="G15380" s="147"/>
      <c r="X15380" s="146"/>
      <c r="Y15380" s="146"/>
      <c r="Z15380" s="199"/>
      <c r="AA15380" s="146"/>
      <c r="AB15380" s="148"/>
    </row>
    <row r="15381" spans="4:28" x14ac:dyDescent="0.2">
      <c r="D15381" s="144"/>
      <c r="G15381" s="147"/>
      <c r="X15381" s="146"/>
      <c r="Y15381" s="146"/>
      <c r="Z15381" s="199"/>
      <c r="AA15381" s="146"/>
      <c r="AB15381" s="148"/>
    </row>
    <row r="15382" spans="4:28" x14ac:dyDescent="0.2">
      <c r="D15382" s="144"/>
      <c r="G15382" s="147"/>
      <c r="X15382" s="146"/>
      <c r="Y15382" s="146"/>
      <c r="Z15382" s="199"/>
      <c r="AA15382" s="146"/>
      <c r="AB15382" s="148"/>
    </row>
    <row r="15383" spans="4:28" x14ac:dyDescent="0.2">
      <c r="D15383" s="144"/>
      <c r="G15383" s="147"/>
      <c r="X15383" s="146"/>
      <c r="Y15383" s="146"/>
      <c r="Z15383" s="199"/>
      <c r="AA15383" s="146"/>
      <c r="AB15383" s="148"/>
    </row>
    <row r="15384" spans="4:28" x14ac:dyDescent="0.2">
      <c r="D15384" s="144"/>
      <c r="G15384" s="147"/>
      <c r="X15384" s="146"/>
      <c r="Y15384" s="146"/>
      <c r="Z15384" s="199"/>
      <c r="AA15384" s="146"/>
      <c r="AB15384" s="148"/>
    </row>
    <row r="15385" spans="4:28" x14ac:dyDescent="0.2">
      <c r="D15385" s="144"/>
      <c r="G15385" s="147"/>
      <c r="X15385" s="146"/>
      <c r="Y15385" s="146"/>
      <c r="Z15385" s="199"/>
      <c r="AA15385" s="146"/>
      <c r="AB15385" s="148"/>
    </row>
    <row r="15386" spans="4:28" x14ac:dyDescent="0.2">
      <c r="D15386" s="144"/>
      <c r="G15386" s="147"/>
      <c r="X15386" s="146"/>
      <c r="Y15386" s="146"/>
      <c r="Z15386" s="199"/>
      <c r="AA15386" s="146"/>
      <c r="AB15386" s="148"/>
    </row>
    <row r="15387" spans="4:28" x14ac:dyDescent="0.2">
      <c r="D15387" s="144"/>
      <c r="G15387" s="147"/>
      <c r="X15387" s="146"/>
      <c r="Y15387" s="146"/>
      <c r="Z15387" s="199"/>
      <c r="AA15387" s="146"/>
      <c r="AB15387" s="148"/>
    </row>
    <row r="15388" spans="4:28" x14ac:dyDescent="0.2">
      <c r="D15388" s="144"/>
      <c r="G15388" s="147"/>
      <c r="X15388" s="146"/>
      <c r="Y15388" s="146"/>
      <c r="Z15388" s="199"/>
      <c r="AA15388" s="146"/>
      <c r="AB15388" s="148"/>
    </row>
    <row r="15389" spans="4:28" x14ac:dyDescent="0.2">
      <c r="D15389" s="144"/>
      <c r="G15389" s="147"/>
      <c r="X15389" s="146"/>
      <c r="Y15389" s="146"/>
      <c r="Z15389" s="199"/>
      <c r="AA15389" s="146"/>
      <c r="AB15389" s="148"/>
    </row>
    <row r="15390" spans="4:28" x14ac:dyDescent="0.2">
      <c r="D15390" s="144"/>
      <c r="G15390" s="147"/>
      <c r="X15390" s="146"/>
      <c r="Y15390" s="146"/>
      <c r="Z15390" s="199"/>
      <c r="AA15390" s="146"/>
      <c r="AB15390" s="148"/>
    </row>
    <row r="15391" spans="4:28" x14ac:dyDescent="0.2">
      <c r="D15391" s="144"/>
      <c r="G15391" s="147"/>
      <c r="X15391" s="146"/>
      <c r="Y15391" s="146"/>
      <c r="Z15391" s="199"/>
      <c r="AA15391" s="146"/>
      <c r="AB15391" s="148"/>
    </row>
    <row r="15392" spans="4:28" x14ac:dyDescent="0.2">
      <c r="D15392" s="144"/>
      <c r="G15392" s="147"/>
      <c r="X15392" s="146"/>
      <c r="Y15392" s="146"/>
      <c r="Z15392" s="199"/>
      <c r="AA15392" s="146"/>
      <c r="AB15392" s="148"/>
    </row>
    <row r="15393" spans="4:28" x14ac:dyDescent="0.2">
      <c r="D15393" s="144"/>
      <c r="G15393" s="147"/>
      <c r="X15393" s="146"/>
      <c r="Y15393" s="146"/>
      <c r="Z15393" s="199"/>
      <c r="AA15393" s="146"/>
      <c r="AB15393" s="148"/>
    </row>
    <row r="15394" spans="4:28" x14ac:dyDescent="0.2">
      <c r="D15394" s="144"/>
      <c r="G15394" s="147"/>
      <c r="X15394" s="146"/>
      <c r="Y15394" s="146"/>
      <c r="Z15394" s="199"/>
      <c r="AA15394" s="146"/>
      <c r="AB15394" s="148"/>
    </row>
    <row r="15395" spans="4:28" x14ac:dyDescent="0.2">
      <c r="D15395" s="144"/>
      <c r="G15395" s="147"/>
      <c r="X15395" s="146"/>
      <c r="Y15395" s="146"/>
      <c r="Z15395" s="199"/>
      <c r="AA15395" s="146"/>
      <c r="AB15395" s="148"/>
    </row>
    <row r="15396" spans="4:28" x14ac:dyDescent="0.2">
      <c r="D15396" s="144"/>
      <c r="G15396" s="147"/>
      <c r="X15396" s="146"/>
      <c r="Y15396" s="146"/>
      <c r="Z15396" s="199"/>
      <c r="AA15396" s="146"/>
      <c r="AB15396" s="148"/>
    </row>
    <row r="15397" spans="4:28" x14ac:dyDescent="0.2">
      <c r="D15397" s="144"/>
      <c r="G15397" s="147"/>
      <c r="X15397" s="146"/>
      <c r="Y15397" s="146"/>
      <c r="Z15397" s="199"/>
      <c r="AA15397" s="146"/>
      <c r="AB15397" s="148"/>
    </row>
    <row r="15398" spans="4:28" x14ac:dyDescent="0.2">
      <c r="D15398" s="144"/>
      <c r="G15398" s="147"/>
      <c r="X15398" s="146"/>
      <c r="Y15398" s="146"/>
      <c r="Z15398" s="199"/>
      <c r="AA15398" s="146"/>
      <c r="AB15398" s="148"/>
    </row>
    <row r="15399" spans="4:28" x14ac:dyDescent="0.2">
      <c r="D15399" s="144"/>
      <c r="G15399" s="147"/>
      <c r="X15399" s="146"/>
      <c r="Y15399" s="146"/>
      <c r="Z15399" s="199"/>
      <c r="AA15399" s="146"/>
      <c r="AB15399" s="148"/>
    </row>
    <row r="15400" spans="4:28" x14ac:dyDescent="0.2">
      <c r="D15400" s="144"/>
      <c r="G15400" s="147"/>
      <c r="X15400" s="146"/>
      <c r="Y15400" s="146"/>
      <c r="Z15400" s="199"/>
      <c r="AA15400" s="146"/>
      <c r="AB15400" s="148"/>
    </row>
    <row r="15401" spans="4:28" x14ac:dyDescent="0.2">
      <c r="D15401" s="144"/>
      <c r="G15401" s="147"/>
      <c r="X15401" s="146"/>
      <c r="Y15401" s="146"/>
      <c r="Z15401" s="199"/>
      <c r="AA15401" s="146"/>
      <c r="AB15401" s="148"/>
    </row>
    <row r="15402" spans="4:28" x14ac:dyDescent="0.2">
      <c r="D15402" s="144"/>
      <c r="G15402" s="147"/>
      <c r="X15402" s="146"/>
      <c r="Y15402" s="146"/>
      <c r="Z15402" s="199"/>
      <c r="AA15402" s="146"/>
      <c r="AB15402" s="148"/>
    </row>
    <row r="15403" spans="4:28" x14ac:dyDescent="0.2">
      <c r="D15403" s="144"/>
      <c r="G15403" s="147"/>
      <c r="X15403" s="146"/>
      <c r="Y15403" s="146"/>
      <c r="Z15403" s="199"/>
      <c r="AA15403" s="146"/>
      <c r="AB15403" s="148"/>
    </row>
    <row r="15404" spans="4:28" x14ac:dyDescent="0.2">
      <c r="D15404" s="144"/>
      <c r="G15404" s="147"/>
      <c r="X15404" s="146"/>
      <c r="Y15404" s="146"/>
      <c r="Z15404" s="199"/>
      <c r="AA15404" s="146"/>
      <c r="AB15404" s="148"/>
    </row>
    <row r="15405" spans="4:28" x14ac:dyDescent="0.2">
      <c r="D15405" s="144"/>
      <c r="G15405" s="147"/>
      <c r="X15405" s="146"/>
      <c r="Y15405" s="146"/>
      <c r="Z15405" s="199"/>
      <c r="AA15405" s="146"/>
      <c r="AB15405" s="148"/>
    </row>
    <row r="15406" spans="4:28" x14ac:dyDescent="0.2">
      <c r="D15406" s="144"/>
      <c r="G15406" s="147"/>
      <c r="X15406" s="146"/>
      <c r="Y15406" s="146"/>
      <c r="Z15406" s="199"/>
      <c r="AA15406" s="146"/>
      <c r="AB15406" s="148"/>
    </row>
    <row r="15407" spans="4:28" x14ac:dyDescent="0.2">
      <c r="D15407" s="144"/>
      <c r="G15407" s="147"/>
      <c r="X15407" s="146"/>
      <c r="Y15407" s="146"/>
      <c r="Z15407" s="199"/>
      <c r="AA15407" s="146"/>
      <c r="AB15407" s="148"/>
    </row>
    <row r="15408" spans="4:28" x14ac:dyDescent="0.2">
      <c r="D15408" s="144"/>
      <c r="G15408" s="147"/>
      <c r="X15408" s="146"/>
      <c r="Y15408" s="146"/>
      <c r="Z15408" s="199"/>
      <c r="AA15408" s="146"/>
      <c r="AB15408" s="148"/>
    </row>
    <row r="15409" spans="4:28" x14ac:dyDescent="0.2">
      <c r="D15409" s="144"/>
      <c r="G15409" s="147"/>
      <c r="X15409" s="146"/>
      <c r="Y15409" s="146"/>
      <c r="Z15409" s="199"/>
      <c r="AA15409" s="146"/>
      <c r="AB15409" s="148"/>
    </row>
    <row r="15410" spans="4:28" x14ac:dyDescent="0.2">
      <c r="D15410" s="144"/>
      <c r="G15410" s="147"/>
      <c r="X15410" s="146"/>
      <c r="Y15410" s="146"/>
      <c r="Z15410" s="199"/>
      <c r="AA15410" s="146"/>
      <c r="AB15410" s="148"/>
    </row>
    <row r="15411" spans="4:28" x14ac:dyDescent="0.2">
      <c r="D15411" s="144"/>
      <c r="G15411" s="147"/>
      <c r="X15411" s="146"/>
      <c r="Y15411" s="146"/>
      <c r="Z15411" s="199"/>
      <c r="AA15411" s="146"/>
      <c r="AB15411" s="148"/>
    </row>
    <row r="15412" spans="4:28" x14ac:dyDescent="0.2">
      <c r="D15412" s="144"/>
      <c r="G15412" s="147"/>
      <c r="X15412" s="146"/>
      <c r="Y15412" s="146"/>
      <c r="Z15412" s="199"/>
      <c r="AA15412" s="146"/>
      <c r="AB15412" s="148"/>
    </row>
    <row r="15413" spans="4:28" x14ac:dyDescent="0.2">
      <c r="D15413" s="144"/>
      <c r="G15413" s="147"/>
      <c r="X15413" s="146"/>
      <c r="Y15413" s="146"/>
      <c r="Z15413" s="199"/>
      <c r="AA15413" s="146"/>
      <c r="AB15413" s="148"/>
    </row>
    <row r="15414" spans="4:28" x14ac:dyDescent="0.2">
      <c r="D15414" s="144"/>
      <c r="G15414" s="147"/>
      <c r="X15414" s="146"/>
      <c r="Y15414" s="146"/>
      <c r="Z15414" s="199"/>
      <c r="AA15414" s="146"/>
      <c r="AB15414" s="148"/>
    </row>
    <row r="15415" spans="4:28" x14ac:dyDescent="0.2">
      <c r="D15415" s="144"/>
      <c r="G15415" s="147"/>
      <c r="X15415" s="146"/>
      <c r="Y15415" s="146"/>
      <c r="Z15415" s="199"/>
      <c r="AA15415" s="146"/>
      <c r="AB15415" s="148"/>
    </row>
    <row r="15416" spans="4:28" x14ac:dyDescent="0.2">
      <c r="D15416" s="144"/>
      <c r="G15416" s="147"/>
      <c r="X15416" s="146"/>
      <c r="Y15416" s="146"/>
      <c r="Z15416" s="199"/>
      <c r="AA15416" s="146"/>
      <c r="AB15416" s="148"/>
    </row>
    <row r="15417" spans="4:28" x14ac:dyDescent="0.2">
      <c r="D15417" s="144"/>
      <c r="G15417" s="147"/>
      <c r="X15417" s="146"/>
      <c r="Y15417" s="146"/>
      <c r="Z15417" s="199"/>
      <c r="AA15417" s="146"/>
      <c r="AB15417" s="148"/>
    </row>
    <row r="15418" spans="4:28" x14ac:dyDescent="0.2">
      <c r="D15418" s="144"/>
      <c r="G15418" s="147"/>
      <c r="X15418" s="146"/>
      <c r="Y15418" s="146"/>
      <c r="Z15418" s="199"/>
      <c r="AA15418" s="146"/>
      <c r="AB15418" s="148"/>
    </row>
    <row r="15419" spans="4:28" x14ac:dyDescent="0.2">
      <c r="D15419" s="144"/>
      <c r="G15419" s="147"/>
      <c r="X15419" s="146"/>
      <c r="Y15419" s="146"/>
      <c r="Z15419" s="199"/>
      <c r="AA15419" s="146"/>
      <c r="AB15419" s="148"/>
    </row>
    <row r="15420" spans="4:28" x14ac:dyDescent="0.2">
      <c r="D15420" s="144"/>
      <c r="G15420" s="147"/>
      <c r="X15420" s="146"/>
      <c r="Y15420" s="146"/>
      <c r="Z15420" s="199"/>
      <c r="AA15420" s="146"/>
      <c r="AB15420" s="148"/>
    </row>
    <row r="15421" spans="4:28" x14ac:dyDescent="0.2">
      <c r="D15421" s="144"/>
      <c r="G15421" s="147"/>
      <c r="X15421" s="146"/>
      <c r="Y15421" s="146"/>
      <c r="Z15421" s="199"/>
      <c r="AA15421" s="146"/>
      <c r="AB15421" s="148"/>
    </row>
    <row r="15422" spans="4:28" x14ac:dyDescent="0.2">
      <c r="D15422" s="144"/>
      <c r="G15422" s="147"/>
      <c r="X15422" s="146"/>
      <c r="Y15422" s="146"/>
      <c r="Z15422" s="199"/>
      <c r="AA15422" s="146"/>
      <c r="AB15422" s="148"/>
    </row>
    <row r="15423" spans="4:28" x14ac:dyDescent="0.2">
      <c r="D15423" s="144"/>
      <c r="G15423" s="147"/>
      <c r="X15423" s="146"/>
      <c r="Y15423" s="146"/>
      <c r="Z15423" s="199"/>
      <c r="AA15423" s="146"/>
      <c r="AB15423" s="148"/>
    </row>
    <row r="15424" spans="4:28" x14ac:dyDescent="0.2">
      <c r="D15424" s="144"/>
      <c r="G15424" s="147"/>
      <c r="X15424" s="146"/>
      <c r="Y15424" s="146"/>
      <c r="Z15424" s="199"/>
      <c r="AA15424" s="146"/>
      <c r="AB15424" s="148"/>
    </row>
    <row r="15425" spans="4:28" x14ac:dyDescent="0.2">
      <c r="D15425" s="144"/>
      <c r="G15425" s="147"/>
      <c r="X15425" s="146"/>
      <c r="Y15425" s="146"/>
      <c r="Z15425" s="199"/>
      <c r="AA15425" s="146"/>
      <c r="AB15425" s="148"/>
    </row>
    <row r="15426" spans="4:28" x14ac:dyDescent="0.2">
      <c r="D15426" s="144"/>
      <c r="G15426" s="147"/>
      <c r="X15426" s="146"/>
      <c r="Y15426" s="146"/>
      <c r="Z15426" s="199"/>
      <c r="AA15426" s="146"/>
      <c r="AB15426" s="148"/>
    </row>
    <row r="15427" spans="4:28" x14ac:dyDescent="0.2">
      <c r="D15427" s="144"/>
      <c r="G15427" s="147"/>
      <c r="X15427" s="146"/>
      <c r="Y15427" s="146"/>
      <c r="Z15427" s="199"/>
      <c r="AA15427" s="146"/>
      <c r="AB15427" s="148"/>
    </row>
    <row r="15428" spans="4:28" x14ac:dyDescent="0.2">
      <c r="D15428" s="144"/>
      <c r="G15428" s="147"/>
      <c r="X15428" s="146"/>
      <c r="Y15428" s="146"/>
      <c r="Z15428" s="199"/>
      <c r="AA15428" s="146"/>
      <c r="AB15428" s="148"/>
    </row>
    <row r="15429" spans="4:28" x14ac:dyDescent="0.2">
      <c r="D15429" s="144"/>
      <c r="G15429" s="147"/>
      <c r="X15429" s="146"/>
      <c r="Y15429" s="146"/>
      <c r="Z15429" s="199"/>
      <c r="AA15429" s="146"/>
      <c r="AB15429" s="148"/>
    </row>
    <row r="15430" spans="4:28" x14ac:dyDescent="0.2">
      <c r="D15430" s="144"/>
      <c r="G15430" s="147"/>
      <c r="X15430" s="146"/>
      <c r="Y15430" s="146"/>
      <c r="Z15430" s="199"/>
      <c r="AA15430" s="146"/>
      <c r="AB15430" s="148"/>
    </row>
    <row r="15431" spans="4:28" x14ac:dyDescent="0.2">
      <c r="D15431" s="144"/>
      <c r="G15431" s="147"/>
      <c r="X15431" s="146"/>
      <c r="Y15431" s="146"/>
      <c r="Z15431" s="199"/>
      <c r="AA15431" s="146"/>
      <c r="AB15431" s="148"/>
    </row>
    <row r="15432" spans="4:28" x14ac:dyDescent="0.2">
      <c r="D15432" s="144"/>
      <c r="G15432" s="147"/>
      <c r="X15432" s="146"/>
      <c r="Y15432" s="146"/>
      <c r="Z15432" s="199"/>
      <c r="AA15432" s="146"/>
      <c r="AB15432" s="148"/>
    </row>
    <row r="15433" spans="4:28" x14ac:dyDescent="0.2">
      <c r="D15433" s="144"/>
      <c r="G15433" s="147"/>
      <c r="X15433" s="146"/>
      <c r="Y15433" s="146"/>
      <c r="Z15433" s="199"/>
      <c r="AA15433" s="146"/>
      <c r="AB15433" s="148"/>
    </row>
    <row r="15434" spans="4:28" x14ac:dyDescent="0.2">
      <c r="D15434" s="144"/>
      <c r="G15434" s="147"/>
      <c r="X15434" s="146"/>
      <c r="Y15434" s="146"/>
      <c r="Z15434" s="199"/>
      <c r="AA15434" s="146"/>
      <c r="AB15434" s="148"/>
    </row>
    <row r="15435" spans="4:28" x14ac:dyDescent="0.2">
      <c r="D15435" s="144"/>
      <c r="G15435" s="147"/>
      <c r="X15435" s="146"/>
      <c r="Y15435" s="146"/>
      <c r="Z15435" s="199"/>
      <c r="AA15435" s="146"/>
      <c r="AB15435" s="148"/>
    </row>
    <row r="15436" spans="4:28" x14ac:dyDescent="0.2">
      <c r="D15436" s="144"/>
      <c r="G15436" s="147"/>
      <c r="X15436" s="146"/>
      <c r="Y15436" s="146"/>
      <c r="Z15436" s="199"/>
      <c r="AA15436" s="146"/>
      <c r="AB15436" s="148"/>
    </row>
    <row r="15437" spans="4:28" x14ac:dyDescent="0.2">
      <c r="D15437" s="144"/>
      <c r="G15437" s="147"/>
      <c r="X15437" s="146"/>
      <c r="Y15437" s="146"/>
      <c r="Z15437" s="199"/>
      <c r="AA15437" s="146"/>
      <c r="AB15437" s="148"/>
    </row>
    <row r="15438" spans="4:28" x14ac:dyDescent="0.2">
      <c r="D15438" s="144"/>
      <c r="G15438" s="147"/>
      <c r="X15438" s="146"/>
      <c r="Y15438" s="146"/>
      <c r="Z15438" s="199"/>
      <c r="AA15438" s="146"/>
      <c r="AB15438" s="148"/>
    </row>
    <row r="15439" spans="4:28" x14ac:dyDescent="0.2">
      <c r="D15439" s="144"/>
      <c r="G15439" s="147"/>
      <c r="X15439" s="146"/>
      <c r="Y15439" s="146"/>
      <c r="Z15439" s="199"/>
      <c r="AA15439" s="146"/>
      <c r="AB15439" s="148"/>
    </row>
    <row r="15440" spans="4:28" x14ac:dyDescent="0.2">
      <c r="D15440" s="144"/>
      <c r="G15440" s="147"/>
      <c r="X15440" s="146"/>
      <c r="Y15440" s="146"/>
      <c r="Z15440" s="199"/>
      <c r="AA15440" s="146"/>
      <c r="AB15440" s="148"/>
    </row>
    <row r="15441" spans="4:28" x14ac:dyDescent="0.2">
      <c r="D15441" s="144"/>
      <c r="G15441" s="147"/>
      <c r="X15441" s="146"/>
      <c r="Y15441" s="146"/>
      <c r="Z15441" s="199"/>
      <c r="AA15441" s="146"/>
      <c r="AB15441" s="148"/>
    </row>
    <row r="15442" spans="4:28" x14ac:dyDescent="0.2">
      <c r="D15442" s="144"/>
      <c r="G15442" s="147"/>
      <c r="X15442" s="146"/>
      <c r="Y15442" s="146"/>
      <c r="Z15442" s="199"/>
      <c r="AA15442" s="146"/>
      <c r="AB15442" s="148"/>
    </row>
    <row r="15443" spans="4:28" x14ac:dyDescent="0.2">
      <c r="D15443" s="144"/>
      <c r="G15443" s="147"/>
      <c r="X15443" s="146"/>
      <c r="Y15443" s="146"/>
      <c r="Z15443" s="199"/>
      <c r="AA15443" s="146"/>
      <c r="AB15443" s="148"/>
    </row>
    <row r="15444" spans="4:28" x14ac:dyDescent="0.2">
      <c r="D15444" s="144"/>
      <c r="G15444" s="147"/>
      <c r="X15444" s="146"/>
      <c r="Y15444" s="146"/>
      <c r="Z15444" s="199"/>
      <c r="AA15444" s="146"/>
      <c r="AB15444" s="148"/>
    </row>
    <row r="15445" spans="4:28" x14ac:dyDescent="0.2">
      <c r="D15445" s="144"/>
      <c r="G15445" s="147"/>
      <c r="X15445" s="146"/>
      <c r="Y15445" s="146"/>
      <c r="Z15445" s="199"/>
      <c r="AA15445" s="146"/>
      <c r="AB15445" s="148"/>
    </row>
    <row r="15446" spans="4:28" x14ac:dyDescent="0.2">
      <c r="D15446" s="144"/>
      <c r="G15446" s="147"/>
      <c r="X15446" s="146"/>
      <c r="Y15446" s="146"/>
      <c r="Z15446" s="199"/>
      <c r="AA15446" s="146"/>
      <c r="AB15446" s="148"/>
    </row>
    <row r="15447" spans="4:28" x14ac:dyDescent="0.2">
      <c r="D15447" s="144"/>
      <c r="G15447" s="147"/>
      <c r="X15447" s="146"/>
      <c r="Y15447" s="146"/>
      <c r="Z15447" s="199"/>
      <c r="AA15447" s="146"/>
      <c r="AB15447" s="148"/>
    </row>
    <row r="15448" spans="4:28" x14ac:dyDescent="0.2">
      <c r="D15448" s="144"/>
      <c r="G15448" s="147"/>
      <c r="X15448" s="146"/>
      <c r="Y15448" s="146"/>
      <c r="Z15448" s="199"/>
      <c r="AA15448" s="146"/>
      <c r="AB15448" s="148"/>
    </row>
    <row r="15449" spans="4:28" x14ac:dyDescent="0.2">
      <c r="D15449" s="144"/>
      <c r="G15449" s="147"/>
      <c r="X15449" s="146"/>
      <c r="Y15449" s="146"/>
      <c r="Z15449" s="199"/>
      <c r="AA15449" s="146"/>
      <c r="AB15449" s="148"/>
    </row>
    <row r="15450" spans="4:28" x14ac:dyDescent="0.2">
      <c r="D15450" s="144"/>
      <c r="G15450" s="147"/>
      <c r="X15450" s="146"/>
      <c r="Y15450" s="146"/>
      <c r="Z15450" s="199"/>
      <c r="AA15450" s="146"/>
      <c r="AB15450" s="148"/>
    </row>
    <row r="15451" spans="4:28" x14ac:dyDescent="0.2">
      <c r="D15451" s="144"/>
      <c r="G15451" s="147"/>
      <c r="X15451" s="146"/>
      <c r="Y15451" s="146"/>
      <c r="Z15451" s="199"/>
      <c r="AA15451" s="146"/>
      <c r="AB15451" s="148"/>
    </row>
    <row r="15452" spans="4:28" x14ac:dyDescent="0.2">
      <c r="D15452" s="144"/>
      <c r="G15452" s="147"/>
      <c r="X15452" s="146"/>
      <c r="Y15452" s="146"/>
      <c r="Z15452" s="199"/>
      <c r="AA15452" s="146"/>
      <c r="AB15452" s="148"/>
    </row>
    <row r="15453" spans="4:28" x14ac:dyDescent="0.2">
      <c r="D15453" s="144"/>
      <c r="G15453" s="147"/>
      <c r="X15453" s="146"/>
      <c r="Y15453" s="146"/>
      <c r="Z15453" s="199"/>
      <c r="AA15453" s="146"/>
      <c r="AB15453" s="148"/>
    </row>
    <row r="15454" spans="4:28" x14ac:dyDescent="0.2">
      <c r="D15454" s="144"/>
      <c r="G15454" s="147"/>
      <c r="X15454" s="146"/>
      <c r="Y15454" s="146"/>
      <c r="Z15454" s="199"/>
      <c r="AA15454" s="146"/>
      <c r="AB15454" s="148"/>
    </row>
    <row r="15455" spans="4:28" x14ac:dyDescent="0.2">
      <c r="D15455" s="144"/>
      <c r="G15455" s="147"/>
      <c r="X15455" s="146"/>
      <c r="Y15455" s="146"/>
      <c r="Z15455" s="199"/>
      <c r="AA15455" s="146"/>
      <c r="AB15455" s="148"/>
    </row>
    <row r="15456" spans="4:28" x14ac:dyDescent="0.2">
      <c r="D15456" s="144"/>
      <c r="G15456" s="147"/>
      <c r="X15456" s="146"/>
      <c r="Y15456" s="146"/>
      <c r="Z15456" s="199"/>
      <c r="AA15456" s="146"/>
      <c r="AB15456" s="148"/>
    </row>
    <row r="15457" spans="4:28" x14ac:dyDescent="0.2">
      <c r="D15457" s="144"/>
      <c r="G15457" s="147"/>
      <c r="X15457" s="146"/>
      <c r="Y15457" s="146"/>
      <c r="Z15457" s="199"/>
      <c r="AA15457" s="146"/>
      <c r="AB15457" s="148"/>
    </row>
    <row r="15458" spans="4:28" x14ac:dyDescent="0.2">
      <c r="D15458" s="144"/>
      <c r="G15458" s="147"/>
      <c r="X15458" s="146"/>
      <c r="Y15458" s="146"/>
      <c r="Z15458" s="199"/>
      <c r="AA15458" s="146"/>
      <c r="AB15458" s="148"/>
    </row>
    <row r="15459" spans="4:28" x14ac:dyDescent="0.2">
      <c r="D15459" s="144"/>
      <c r="G15459" s="147"/>
      <c r="X15459" s="146"/>
      <c r="Y15459" s="146"/>
      <c r="Z15459" s="199"/>
      <c r="AA15459" s="146"/>
      <c r="AB15459" s="148"/>
    </row>
    <row r="15460" spans="4:28" x14ac:dyDescent="0.2">
      <c r="D15460" s="144"/>
      <c r="G15460" s="147"/>
      <c r="X15460" s="146"/>
      <c r="Y15460" s="146"/>
      <c r="Z15460" s="199"/>
      <c r="AA15460" s="146"/>
      <c r="AB15460" s="148"/>
    </row>
    <row r="15461" spans="4:28" x14ac:dyDescent="0.2">
      <c r="D15461" s="144"/>
      <c r="G15461" s="147"/>
      <c r="X15461" s="146"/>
      <c r="Y15461" s="146"/>
      <c r="Z15461" s="199"/>
      <c r="AA15461" s="146"/>
      <c r="AB15461" s="148"/>
    </row>
    <row r="15462" spans="4:28" x14ac:dyDescent="0.2">
      <c r="D15462" s="144"/>
      <c r="G15462" s="147"/>
      <c r="X15462" s="146"/>
      <c r="Y15462" s="146"/>
      <c r="Z15462" s="199"/>
      <c r="AA15462" s="146"/>
      <c r="AB15462" s="148"/>
    </row>
    <row r="15463" spans="4:28" x14ac:dyDescent="0.2">
      <c r="D15463" s="144"/>
      <c r="G15463" s="147"/>
      <c r="X15463" s="146"/>
      <c r="Y15463" s="146"/>
      <c r="Z15463" s="199"/>
      <c r="AA15463" s="146"/>
      <c r="AB15463" s="148"/>
    </row>
    <row r="15464" spans="4:28" x14ac:dyDescent="0.2">
      <c r="D15464" s="144"/>
      <c r="G15464" s="147"/>
      <c r="X15464" s="146"/>
      <c r="Y15464" s="146"/>
      <c r="Z15464" s="199"/>
      <c r="AA15464" s="146"/>
      <c r="AB15464" s="148"/>
    </row>
    <row r="15465" spans="4:28" x14ac:dyDescent="0.2">
      <c r="D15465" s="144"/>
      <c r="G15465" s="147"/>
      <c r="X15465" s="146"/>
      <c r="Y15465" s="146"/>
      <c r="Z15465" s="199"/>
      <c r="AA15465" s="146"/>
      <c r="AB15465" s="148"/>
    </row>
    <row r="15466" spans="4:28" x14ac:dyDescent="0.2">
      <c r="D15466" s="144"/>
      <c r="G15466" s="147"/>
      <c r="X15466" s="146"/>
      <c r="Y15466" s="146"/>
      <c r="Z15466" s="199"/>
      <c r="AA15466" s="146"/>
      <c r="AB15466" s="148"/>
    </row>
    <row r="15467" spans="4:28" x14ac:dyDescent="0.2">
      <c r="D15467" s="144"/>
      <c r="G15467" s="147"/>
      <c r="X15467" s="146"/>
      <c r="Y15467" s="146"/>
      <c r="Z15467" s="199"/>
      <c r="AA15467" s="146"/>
      <c r="AB15467" s="148"/>
    </row>
    <row r="15468" spans="4:28" x14ac:dyDescent="0.2">
      <c r="D15468" s="144"/>
      <c r="G15468" s="147"/>
      <c r="X15468" s="146"/>
      <c r="Y15468" s="146"/>
      <c r="Z15468" s="199"/>
      <c r="AA15468" s="146"/>
      <c r="AB15468" s="148"/>
    </row>
    <row r="15469" spans="4:28" x14ac:dyDescent="0.2">
      <c r="D15469" s="144"/>
      <c r="G15469" s="147"/>
      <c r="X15469" s="146"/>
      <c r="Y15469" s="146"/>
      <c r="Z15469" s="199"/>
      <c r="AA15469" s="146"/>
      <c r="AB15469" s="148"/>
    </row>
    <row r="15470" spans="4:28" x14ac:dyDescent="0.2">
      <c r="D15470" s="144"/>
      <c r="G15470" s="147"/>
      <c r="X15470" s="146"/>
      <c r="Y15470" s="146"/>
      <c r="Z15470" s="199"/>
      <c r="AA15470" s="146"/>
      <c r="AB15470" s="148"/>
    </row>
    <row r="15471" spans="4:28" x14ac:dyDescent="0.2">
      <c r="D15471" s="144"/>
      <c r="G15471" s="147"/>
      <c r="X15471" s="146"/>
      <c r="Y15471" s="146"/>
      <c r="Z15471" s="199"/>
      <c r="AA15471" s="146"/>
      <c r="AB15471" s="148"/>
    </row>
    <row r="15472" spans="4:28" x14ac:dyDescent="0.2">
      <c r="D15472" s="144"/>
      <c r="G15472" s="147"/>
      <c r="X15472" s="146"/>
      <c r="Y15472" s="146"/>
      <c r="Z15472" s="199"/>
      <c r="AA15472" s="146"/>
      <c r="AB15472" s="148"/>
    </row>
    <row r="15473" spans="4:28" x14ac:dyDescent="0.2">
      <c r="D15473" s="144"/>
      <c r="G15473" s="147"/>
      <c r="X15473" s="146"/>
      <c r="Y15473" s="146"/>
      <c r="Z15473" s="199"/>
      <c r="AA15473" s="146"/>
      <c r="AB15473" s="148"/>
    </row>
    <row r="15474" spans="4:28" x14ac:dyDescent="0.2">
      <c r="D15474" s="144"/>
      <c r="G15474" s="147"/>
      <c r="X15474" s="146"/>
      <c r="Y15474" s="146"/>
      <c r="Z15474" s="199"/>
      <c r="AA15474" s="146"/>
      <c r="AB15474" s="148"/>
    </row>
    <row r="15475" spans="4:28" x14ac:dyDescent="0.2">
      <c r="D15475" s="144"/>
      <c r="G15475" s="147"/>
      <c r="X15475" s="146"/>
      <c r="Y15475" s="146"/>
      <c r="Z15475" s="199"/>
      <c r="AA15475" s="146"/>
      <c r="AB15475" s="148"/>
    </row>
    <row r="15476" spans="4:28" x14ac:dyDescent="0.2">
      <c r="D15476" s="144"/>
      <c r="G15476" s="147"/>
      <c r="X15476" s="146"/>
      <c r="Y15476" s="146"/>
      <c r="Z15476" s="199"/>
      <c r="AA15476" s="146"/>
      <c r="AB15476" s="148"/>
    </row>
    <row r="15477" spans="4:28" x14ac:dyDescent="0.2">
      <c r="D15477" s="144"/>
      <c r="G15477" s="147"/>
      <c r="X15477" s="146"/>
      <c r="Y15477" s="146"/>
      <c r="Z15477" s="199"/>
      <c r="AA15477" s="146"/>
      <c r="AB15477" s="148"/>
    </row>
    <row r="15478" spans="4:28" x14ac:dyDescent="0.2">
      <c r="D15478" s="144"/>
      <c r="G15478" s="147"/>
      <c r="X15478" s="146"/>
      <c r="Y15478" s="146"/>
      <c r="Z15478" s="199"/>
      <c r="AA15478" s="146"/>
      <c r="AB15478" s="148"/>
    </row>
    <row r="15479" spans="4:28" x14ac:dyDescent="0.2">
      <c r="D15479" s="144"/>
      <c r="G15479" s="147"/>
      <c r="X15479" s="146"/>
      <c r="Y15479" s="146"/>
      <c r="Z15479" s="199"/>
      <c r="AA15479" s="146"/>
      <c r="AB15479" s="148"/>
    </row>
    <row r="15480" spans="4:28" x14ac:dyDescent="0.2">
      <c r="D15480" s="144"/>
      <c r="G15480" s="147"/>
      <c r="X15480" s="146"/>
      <c r="Y15480" s="146"/>
      <c r="Z15480" s="199"/>
      <c r="AA15480" s="146"/>
      <c r="AB15480" s="148"/>
    </row>
    <row r="15481" spans="4:28" x14ac:dyDescent="0.2">
      <c r="D15481" s="144"/>
      <c r="G15481" s="147"/>
      <c r="X15481" s="146"/>
      <c r="Y15481" s="146"/>
      <c r="Z15481" s="199"/>
      <c r="AA15481" s="146"/>
      <c r="AB15481" s="148"/>
    </row>
    <row r="15482" spans="4:28" x14ac:dyDescent="0.2">
      <c r="D15482" s="144"/>
      <c r="G15482" s="147"/>
      <c r="X15482" s="146"/>
      <c r="Y15482" s="146"/>
      <c r="Z15482" s="199"/>
      <c r="AA15482" s="146"/>
      <c r="AB15482" s="148"/>
    </row>
    <row r="15483" spans="4:28" x14ac:dyDescent="0.2">
      <c r="D15483" s="144"/>
      <c r="G15483" s="147"/>
      <c r="X15483" s="146"/>
      <c r="Y15483" s="146"/>
      <c r="Z15483" s="199"/>
      <c r="AA15483" s="146"/>
      <c r="AB15483" s="148"/>
    </row>
    <row r="15484" spans="4:28" x14ac:dyDescent="0.2">
      <c r="D15484" s="144"/>
      <c r="G15484" s="147"/>
      <c r="X15484" s="146"/>
      <c r="Y15484" s="146"/>
      <c r="Z15484" s="199"/>
      <c r="AA15484" s="146"/>
      <c r="AB15484" s="148"/>
    </row>
    <row r="15485" spans="4:28" x14ac:dyDescent="0.2">
      <c r="D15485" s="144"/>
      <c r="G15485" s="147"/>
      <c r="X15485" s="146"/>
      <c r="Y15485" s="146"/>
      <c r="Z15485" s="199"/>
      <c r="AA15485" s="146"/>
      <c r="AB15485" s="148"/>
    </row>
    <row r="15486" spans="4:28" x14ac:dyDescent="0.2">
      <c r="D15486" s="144"/>
      <c r="G15486" s="147"/>
      <c r="X15486" s="146"/>
      <c r="Y15486" s="146"/>
      <c r="Z15486" s="199"/>
      <c r="AA15486" s="146"/>
      <c r="AB15486" s="148"/>
    </row>
    <row r="15487" spans="4:28" x14ac:dyDescent="0.2">
      <c r="D15487" s="144"/>
      <c r="G15487" s="147"/>
      <c r="X15487" s="146"/>
      <c r="Y15487" s="146"/>
      <c r="Z15487" s="199"/>
      <c r="AA15487" s="146"/>
      <c r="AB15487" s="148"/>
    </row>
    <row r="15488" spans="4:28" x14ac:dyDescent="0.2">
      <c r="D15488" s="144"/>
      <c r="G15488" s="147"/>
      <c r="X15488" s="146"/>
      <c r="Y15488" s="146"/>
      <c r="Z15488" s="199"/>
      <c r="AA15488" s="146"/>
      <c r="AB15488" s="148"/>
    </row>
    <row r="15489" spans="4:28" x14ac:dyDescent="0.2">
      <c r="D15489" s="144"/>
      <c r="G15489" s="147"/>
      <c r="X15489" s="146"/>
      <c r="Y15489" s="146"/>
      <c r="Z15489" s="199"/>
      <c r="AA15489" s="146"/>
      <c r="AB15489" s="148"/>
    </row>
    <row r="15490" spans="4:28" x14ac:dyDescent="0.2">
      <c r="D15490" s="144"/>
      <c r="G15490" s="147"/>
      <c r="X15490" s="146"/>
      <c r="Y15490" s="146"/>
      <c r="Z15490" s="199"/>
      <c r="AA15490" s="146"/>
      <c r="AB15490" s="148"/>
    </row>
    <row r="15491" spans="4:28" x14ac:dyDescent="0.2">
      <c r="D15491" s="144"/>
      <c r="G15491" s="147"/>
      <c r="X15491" s="146"/>
      <c r="Y15491" s="146"/>
      <c r="Z15491" s="199"/>
      <c r="AA15491" s="146"/>
      <c r="AB15491" s="148"/>
    </row>
    <row r="15492" spans="4:28" x14ac:dyDescent="0.2">
      <c r="D15492" s="144"/>
      <c r="G15492" s="147"/>
      <c r="X15492" s="146"/>
      <c r="Y15492" s="146"/>
      <c r="Z15492" s="199"/>
      <c r="AA15492" s="146"/>
      <c r="AB15492" s="148"/>
    </row>
    <row r="15493" spans="4:28" x14ac:dyDescent="0.2">
      <c r="D15493" s="144"/>
      <c r="G15493" s="147"/>
      <c r="X15493" s="146"/>
      <c r="Y15493" s="146"/>
      <c r="Z15493" s="199"/>
      <c r="AA15493" s="146"/>
      <c r="AB15493" s="148"/>
    </row>
    <row r="15494" spans="4:28" x14ac:dyDescent="0.2">
      <c r="D15494" s="144"/>
      <c r="G15494" s="147"/>
      <c r="X15494" s="146"/>
      <c r="Y15494" s="146"/>
      <c r="Z15494" s="199"/>
      <c r="AA15494" s="146"/>
      <c r="AB15494" s="148"/>
    </row>
    <row r="15495" spans="4:28" x14ac:dyDescent="0.2">
      <c r="D15495" s="144"/>
      <c r="G15495" s="147"/>
      <c r="X15495" s="146"/>
      <c r="Y15495" s="146"/>
      <c r="Z15495" s="199"/>
      <c r="AA15495" s="146"/>
      <c r="AB15495" s="148"/>
    </row>
    <row r="15496" spans="4:28" x14ac:dyDescent="0.2">
      <c r="D15496" s="144"/>
      <c r="G15496" s="147"/>
      <c r="X15496" s="146"/>
      <c r="Y15496" s="146"/>
      <c r="Z15496" s="199"/>
      <c r="AA15496" s="146"/>
      <c r="AB15496" s="148"/>
    </row>
    <row r="15497" spans="4:28" x14ac:dyDescent="0.2">
      <c r="D15497" s="144"/>
      <c r="G15497" s="147"/>
      <c r="X15497" s="146"/>
      <c r="Y15497" s="146"/>
      <c r="Z15497" s="199"/>
      <c r="AA15497" s="146"/>
      <c r="AB15497" s="148"/>
    </row>
    <row r="15498" spans="4:28" x14ac:dyDescent="0.2">
      <c r="D15498" s="144"/>
      <c r="G15498" s="147"/>
      <c r="X15498" s="146"/>
      <c r="Y15498" s="146"/>
      <c r="Z15498" s="199"/>
      <c r="AA15498" s="146"/>
      <c r="AB15498" s="148"/>
    </row>
    <row r="15499" spans="4:28" x14ac:dyDescent="0.2">
      <c r="D15499" s="144"/>
      <c r="G15499" s="147"/>
      <c r="X15499" s="146"/>
      <c r="Y15499" s="146"/>
      <c r="Z15499" s="199"/>
      <c r="AA15499" s="146"/>
      <c r="AB15499" s="148"/>
    </row>
    <row r="15500" spans="4:28" x14ac:dyDescent="0.2">
      <c r="D15500" s="144"/>
      <c r="G15500" s="147"/>
      <c r="X15500" s="146"/>
      <c r="Y15500" s="146"/>
      <c r="Z15500" s="199"/>
      <c r="AA15500" s="146"/>
      <c r="AB15500" s="148"/>
    </row>
    <row r="15501" spans="4:28" x14ac:dyDescent="0.2">
      <c r="D15501" s="144"/>
      <c r="G15501" s="147"/>
      <c r="X15501" s="146"/>
      <c r="Y15501" s="146"/>
      <c r="Z15501" s="199"/>
      <c r="AA15501" s="146"/>
      <c r="AB15501" s="148"/>
    </row>
    <row r="15502" spans="4:28" x14ac:dyDescent="0.2">
      <c r="D15502" s="144"/>
      <c r="G15502" s="147"/>
      <c r="X15502" s="146"/>
      <c r="Y15502" s="146"/>
      <c r="Z15502" s="199"/>
      <c r="AA15502" s="146"/>
      <c r="AB15502" s="148"/>
    </row>
    <row r="15503" spans="4:28" x14ac:dyDescent="0.2">
      <c r="D15503" s="144"/>
      <c r="G15503" s="147"/>
      <c r="X15503" s="146"/>
      <c r="Y15503" s="146"/>
      <c r="Z15503" s="199"/>
      <c r="AA15503" s="146"/>
      <c r="AB15503" s="148"/>
    </row>
    <row r="15504" spans="4:28" x14ac:dyDescent="0.2">
      <c r="D15504" s="144"/>
      <c r="G15504" s="147"/>
      <c r="X15504" s="146"/>
      <c r="Y15504" s="146"/>
      <c r="Z15504" s="199"/>
      <c r="AA15504" s="146"/>
      <c r="AB15504" s="148"/>
    </row>
    <row r="15505" spans="4:28" x14ac:dyDescent="0.2">
      <c r="D15505" s="144"/>
      <c r="G15505" s="147"/>
      <c r="X15505" s="146"/>
      <c r="Y15505" s="146"/>
      <c r="Z15505" s="199"/>
      <c r="AA15505" s="146"/>
      <c r="AB15505" s="148"/>
    </row>
    <row r="15506" spans="4:28" x14ac:dyDescent="0.2">
      <c r="D15506" s="144"/>
      <c r="G15506" s="147"/>
      <c r="X15506" s="146"/>
      <c r="Y15506" s="146"/>
      <c r="Z15506" s="199"/>
      <c r="AA15506" s="146"/>
      <c r="AB15506" s="148"/>
    </row>
    <row r="15507" spans="4:28" x14ac:dyDescent="0.2">
      <c r="D15507" s="144"/>
      <c r="G15507" s="147"/>
      <c r="X15507" s="146"/>
      <c r="Y15507" s="146"/>
      <c r="Z15507" s="199"/>
      <c r="AA15507" s="146"/>
      <c r="AB15507" s="148"/>
    </row>
    <row r="15508" spans="4:28" x14ac:dyDescent="0.2">
      <c r="D15508" s="144"/>
      <c r="G15508" s="147"/>
      <c r="X15508" s="146"/>
      <c r="Y15508" s="146"/>
      <c r="Z15508" s="199"/>
      <c r="AA15508" s="146"/>
      <c r="AB15508" s="148"/>
    </row>
    <row r="15509" spans="4:28" x14ac:dyDescent="0.2">
      <c r="D15509" s="144"/>
      <c r="G15509" s="147"/>
      <c r="X15509" s="146"/>
      <c r="Y15509" s="146"/>
      <c r="Z15509" s="199"/>
      <c r="AA15509" s="146"/>
      <c r="AB15509" s="148"/>
    </row>
    <row r="15510" spans="4:28" x14ac:dyDescent="0.2">
      <c r="D15510" s="144"/>
      <c r="G15510" s="147"/>
      <c r="X15510" s="146"/>
      <c r="Y15510" s="146"/>
      <c r="Z15510" s="199"/>
      <c r="AA15510" s="146"/>
      <c r="AB15510" s="148"/>
    </row>
    <row r="15511" spans="4:28" x14ac:dyDescent="0.2">
      <c r="D15511" s="144"/>
      <c r="G15511" s="147"/>
      <c r="X15511" s="146"/>
      <c r="Y15511" s="146"/>
      <c r="Z15511" s="199"/>
      <c r="AA15511" s="146"/>
      <c r="AB15511" s="148"/>
    </row>
    <row r="15512" spans="4:28" x14ac:dyDescent="0.2">
      <c r="D15512" s="144"/>
      <c r="G15512" s="147"/>
      <c r="X15512" s="146"/>
      <c r="Y15512" s="146"/>
      <c r="Z15512" s="199"/>
      <c r="AA15512" s="146"/>
      <c r="AB15512" s="148"/>
    </row>
    <row r="15513" spans="4:28" x14ac:dyDescent="0.2">
      <c r="D15513" s="144"/>
      <c r="G15513" s="147"/>
      <c r="X15513" s="146"/>
      <c r="Y15513" s="146"/>
      <c r="Z15513" s="199"/>
      <c r="AA15513" s="146"/>
      <c r="AB15513" s="148"/>
    </row>
    <row r="15514" spans="4:28" x14ac:dyDescent="0.2">
      <c r="D15514" s="144"/>
      <c r="G15514" s="147"/>
      <c r="X15514" s="146"/>
      <c r="Y15514" s="146"/>
      <c r="Z15514" s="199"/>
      <c r="AA15514" s="146"/>
      <c r="AB15514" s="148"/>
    </row>
    <row r="15515" spans="4:28" x14ac:dyDescent="0.2">
      <c r="D15515" s="144"/>
      <c r="G15515" s="147"/>
      <c r="X15515" s="146"/>
      <c r="Y15515" s="146"/>
      <c r="Z15515" s="199"/>
      <c r="AA15515" s="146"/>
      <c r="AB15515" s="148"/>
    </row>
    <row r="15516" spans="4:28" x14ac:dyDescent="0.2">
      <c r="D15516" s="144"/>
      <c r="G15516" s="147"/>
      <c r="X15516" s="146"/>
      <c r="Y15516" s="146"/>
      <c r="Z15516" s="199"/>
      <c r="AA15516" s="146"/>
      <c r="AB15516" s="148"/>
    </row>
    <row r="15517" spans="4:28" x14ac:dyDescent="0.2">
      <c r="D15517" s="144"/>
      <c r="G15517" s="147"/>
      <c r="X15517" s="146"/>
      <c r="Y15517" s="146"/>
      <c r="Z15517" s="199"/>
      <c r="AA15517" s="146"/>
      <c r="AB15517" s="148"/>
    </row>
    <row r="15518" spans="4:28" x14ac:dyDescent="0.2">
      <c r="D15518" s="144"/>
      <c r="G15518" s="147"/>
      <c r="X15518" s="146"/>
      <c r="Y15518" s="146"/>
      <c r="Z15518" s="199"/>
      <c r="AA15518" s="146"/>
      <c r="AB15518" s="148"/>
    </row>
    <row r="15519" spans="4:28" x14ac:dyDescent="0.2">
      <c r="D15519" s="144"/>
      <c r="G15519" s="147"/>
      <c r="X15519" s="146"/>
      <c r="Y15519" s="146"/>
      <c r="Z15519" s="199"/>
      <c r="AA15519" s="146"/>
      <c r="AB15519" s="148"/>
    </row>
    <row r="15520" spans="4:28" x14ac:dyDescent="0.2">
      <c r="D15520" s="144"/>
      <c r="G15520" s="147"/>
      <c r="X15520" s="146"/>
      <c r="Y15520" s="146"/>
      <c r="Z15520" s="199"/>
      <c r="AA15520" s="146"/>
      <c r="AB15520" s="148"/>
    </row>
    <row r="15521" spans="4:28" x14ac:dyDescent="0.2">
      <c r="D15521" s="144"/>
      <c r="G15521" s="147"/>
      <c r="X15521" s="146"/>
      <c r="Y15521" s="146"/>
      <c r="Z15521" s="199"/>
      <c r="AA15521" s="146"/>
      <c r="AB15521" s="148"/>
    </row>
    <row r="15522" spans="4:28" x14ac:dyDescent="0.2">
      <c r="D15522" s="144"/>
      <c r="G15522" s="147"/>
      <c r="X15522" s="146"/>
      <c r="Y15522" s="146"/>
      <c r="Z15522" s="199"/>
      <c r="AA15522" s="146"/>
      <c r="AB15522" s="148"/>
    </row>
    <row r="15523" spans="4:28" x14ac:dyDescent="0.2">
      <c r="D15523" s="144"/>
      <c r="G15523" s="147"/>
      <c r="X15523" s="146"/>
      <c r="Y15523" s="146"/>
      <c r="Z15523" s="199"/>
      <c r="AA15523" s="146"/>
      <c r="AB15523" s="148"/>
    </row>
    <row r="15524" spans="4:28" x14ac:dyDescent="0.2">
      <c r="D15524" s="144"/>
      <c r="G15524" s="147"/>
      <c r="X15524" s="146"/>
      <c r="Y15524" s="146"/>
      <c r="Z15524" s="199"/>
      <c r="AA15524" s="146"/>
      <c r="AB15524" s="148"/>
    </row>
    <row r="15525" spans="4:28" x14ac:dyDescent="0.2">
      <c r="D15525" s="144"/>
      <c r="G15525" s="147"/>
      <c r="X15525" s="146"/>
      <c r="Y15525" s="146"/>
      <c r="Z15525" s="199"/>
      <c r="AA15525" s="146"/>
      <c r="AB15525" s="148"/>
    </row>
    <row r="15526" spans="4:28" x14ac:dyDescent="0.2">
      <c r="D15526" s="144"/>
      <c r="G15526" s="147"/>
      <c r="X15526" s="146"/>
      <c r="Y15526" s="146"/>
      <c r="Z15526" s="199"/>
      <c r="AA15526" s="146"/>
      <c r="AB15526" s="148"/>
    </row>
    <row r="15527" spans="4:28" x14ac:dyDescent="0.2">
      <c r="D15527" s="144"/>
      <c r="G15527" s="147"/>
      <c r="X15527" s="146"/>
      <c r="Y15527" s="146"/>
      <c r="Z15527" s="199"/>
      <c r="AA15527" s="146"/>
      <c r="AB15527" s="148"/>
    </row>
    <row r="15528" spans="4:28" x14ac:dyDescent="0.2">
      <c r="D15528" s="144"/>
      <c r="G15528" s="147"/>
      <c r="X15528" s="146"/>
      <c r="Y15528" s="146"/>
      <c r="Z15528" s="199"/>
      <c r="AA15528" s="146"/>
      <c r="AB15528" s="148"/>
    </row>
    <row r="15529" spans="4:28" x14ac:dyDescent="0.2">
      <c r="D15529" s="144"/>
      <c r="G15529" s="147"/>
      <c r="X15529" s="146"/>
      <c r="Y15529" s="146"/>
      <c r="Z15529" s="199"/>
      <c r="AA15529" s="146"/>
      <c r="AB15529" s="148"/>
    </row>
    <row r="15530" spans="4:28" x14ac:dyDescent="0.2">
      <c r="D15530" s="144"/>
      <c r="G15530" s="147"/>
      <c r="X15530" s="146"/>
      <c r="Y15530" s="146"/>
      <c r="Z15530" s="199"/>
      <c r="AA15530" s="146"/>
      <c r="AB15530" s="148"/>
    </row>
    <row r="15531" spans="4:28" x14ac:dyDescent="0.2">
      <c r="D15531" s="144"/>
      <c r="G15531" s="147"/>
      <c r="X15531" s="146"/>
      <c r="Y15531" s="146"/>
      <c r="Z15531" s="199"/>
      <c r="AA15531" s="146"/>
      <c r="AB15531" s="148"/>
    </row>
    <row r="15532" spans="4:28" x14ac:dyDescent="0.2">
      <c r="D15532" s="144"/>
      <c r="G15532" s="147"/>
      <c r="X15532" s="146"/>
      <c r="Y15532" s="146"/>
      <c r="Z15532" s="199"/>
      <c r="AA15532" s="146"/>
      <c r="AB15532" s="148"/>
    </row>
    <row r="15533" spans="4:28" x14ac:dyDescent="0.2">
      <c r="D15533" s="144"/>
      <c r="G15533" s="147"/>
      <c r="X15533" s="146"/>
      <c r="Y15533" s="146"/>
      <c r="Z15533" s="199"/>
      <c r="AA15533" s="146"/>
      <c r="AB15533" s="148"/>
    </row>
    <row r="15534" spans="4:28" x14ac:dyDescent="0.2">
      <c r="D15534" s="144"/>
      <c r="G15534" s="147"/>
      <c r="X15534" s="146"/>
      <c r="Y15534" s="146"/>
      <c r="Z15534" s="199"/>
      <c r="AA15534" s="146"/>
      <c r="AB15534" s="148"/>
    </row>
    <row r="15535" spans="4:28" x14ac:dyDescent="0.2">
      <c r="D15535" s="144"/>
      <c r="G15535" s="147"/>
      <c r="X15535" s="146"/>
      <c r="Y15535" s="146"/>
      <c r="Z15535" s="199"/>
      <c r="AA15535" s="146"/>
      <c r="AB15535" s="148"/>
    </row>
    <row r="15536" spans="4:28" x14ac:dyDescent="0.2">
      <c r="D15536" s="144"/>
      <c r="G15536" s="147"/>
      <c r="X15536" s="146"/>
      <c r="Y15536" s="146"/>
      <c r="Z15536" s="199"/>
      <c r="AA15536" s="146"/>
      <c r="AB15536" s="148"/>
    </row>
    <row r="15537" spans="4:28" x14ac:dyDescent="0.2">
      <c r="D15537" s="144"/>
      <c r="G15537" s="147"/>
      <c r="X15537" s="146"/>
      <c r="Y15537" s="146"/>
      <c r="Z15537" s="199"/>
      <c r="AA15537" s="146"/>
      <c r="AB15537" s="148"/>
    </row>
    <row r="15538" spans="4:28" x14ac:dyDescent="0.2">
      <c r="D15538" s="144"/>
      <c r="G15538" s="147"/>
      <c r="X15538" s="146"/>
      <c r="Y15538" s="146"/>
      <c r="Z15538" s="199"/>
      <c r="AA15538" s="146"/>
      <c r="AB15538" s="148"/>
    </row>
    <row r="15539" spans="4:28" x14ac:dyDescent="0.2">
      <c r="D15539" s="144"/>
      <c r="G15539" s="147"/>
      <c r="X15539" s="146"/>
      <c r="Y15539" s="146"/>
      <c r="Z15539" s="199"/>
      <c r="AA15539" s="146"/>
      <c r="AB15539" s="148"/>
    </row>
    <row r="15540" spans="4:28" x14ac:dyDescent="0.2">
      <c r="D15540" s="144"/>
      <c r="G15540" s="147"/>
      <c r="X15540" s="146"/>
      <c r="Y15540" s="146"/>
      <c r="Z15540" s="199"/>
      <c r="AA15540" s="146"/>
      <c r="AB15540" s="148"/>
    </row>
    <row r="15541" spans="4:28" x14ac:dyDescent="0.2">
      <c r="D15541" s="144"/>
      <c r="G15541" s="147"/>
      <c r="X15541" s="146"/>
      <c r="Y15541" s="146"/>
      <c r="Z15541" s="199"/>
      <c r="AA15541" s="146"/>
      <c r="AB15541" s="148"/>
    </row>
    <row r="15542" spans="4:28" x14ac:dyDescent="0.2">
      <c r="D15542" s="144"/>
      <c r="G15542" s="147"/>
      <c r="X15542" s="146"/>
      <c r="Y15542" s="146"/>
      <c r="Z15542" s="199"/>
      <c r="AA15542" s="146"/>
      <c r="AB15542" s="148"/>
    </row>
    <row r="15543" spans="4:28" x14ac:dyDescent="0.2">
      <c r="D15543" s="144"/>
      <c r="G15543" s="147"/>
      <c r="X15543" s="146"/>
      <c r="Y15543" s="146"/>
      <c r="Z15543" s="199"/>
      <c r="AA15543" s="146"/>
      <c r="AB15543" s="148"/>
    </row>
    <row r="15544" spans="4:28" x14ac:dyDescent="0.2">
      <c r="D15544" s="144"/>
      <c r="G15544" s="147"/>
      <c r="X15544" s="146"/>
      <c r="Y15544" s="146"/>
      <c r="Z15544" s="199"/>
      <c r="AA15544" s="146"/>
      <c r="AB15544" s="148"/>
    </row>
    <row r="15545" spans="4:28" x14ac:dyDescent="0.2">
      <c r="D15545" s="144"/>
      <c r="G15545" s="147"/>
      <c r="X15545" s="146"/>
      <c r="Y15545" s="146"/>
      <c r="Z15545" s="199"/>
      <c r="AA15545" s="146"/>
      <c r="AB15545" s="148"/>
    </row>
    <row r="15546" spans="4:28" x14ac:dyDescent="0.2">
      <c r="D15546" s="144"/>
      <c r="G15546" s="147"/>
      <c r="X15546" s="146"/>
      <c r="Y15546" s="146"/>
      <c r="Z15546" s="199"/>
      <c r="AA15546" s="146"/>
      <c r="AB15546" s="148"/>
    </row>
    <row r="15547" spans="4:28" x14ac:dyDescent="0.2">
      <c r="D15547" s="144"/>
      <c r="G15547" s="147"/>
      <c r="X15547" s="146"/>
      <c r="Y15547" s="146"/>
      <c r="Z15547" s="199"/>
      <c r="AA15547" s="146"/>
      <c r="AB15547" s="148"/>
    </row>
    <row r="15548" spans="4:28" x14ac:dyDescent="0.2">
      <c r="D15548" s="144"/>
      <c r="G15548" s="147"/>
      <c r="X15548" s="146"/>
      <c r="Y15548" s="146"/>
      <c r="Z15548" s="199"/>
      <c r="AA15548" s="146"/>
      <c r="AB15548" s="148"/>
    </row>
    <row r="15549" spans="4:28" x14ac:dyDescent="0.2">
      <c r="D15549" s="144"/>
      <c r="G15549" s="147"/>
      <c r="X15549" s="146"/>
      <c r="Y15549" s="146"/>
      <c r="Z15549" s="199"/>
      <c r="AA15549" s="146"/>
      <c r="AB15549" s="148"/>
    </row>
    <row r="15550" spans="4:28" x14ac:dyDescent="0.2">
      <c r="D15550" s="144"/>
      <c r="G15550" s="147"/>
      <c r="X15550" s="146"/>
      <c r="Y15550" s="146"/>
      <c r="Z15550" s="199"/>
      <c r="AA15550" s="146"/>
      <c r="AB15550" s="148"/>
    </row>
    <row r="15551" spans="4:28" x14ac:dyDescent="0.2">
      <c r="D15551" s="144"/>
      <c r="G15551" s="147"/>
      <c r="X15551" s="146"/>
      <c r="Y15551" s="146"/>
      <c r="Z15551" s="199"/>
      <c r="AA15551" s="146"/>
      <c r="AB15551" s="148"/>
    </row>
    <row r="15552" spans="4:28" x14ac:dyDescent="0.2">
      <c r="D15552" s="144"/>
      <c r="G15552" s="147"/>
      <c r="X15552" s="146"/>
      <c r="Y15552" s="146"/>
      <c r="Z15552" s="199"/>
      <c r="AA15552" s="146"/>
      <c r="AB15552" s="148"/>
    </row>
    <row r="15553" spans="4:28" x14ac:dyDescent="0.2">
      <c r="D15553" s="144"/>
      <c r="G15553" s="147"/>
      <c r="X15553" s="146"/>
      <c r="Y15553" s="146"/>
      <c r="Z15553" s="199"/>
      <c r="AA15553" s="146"/>
      <c r="AB15553" s="148"/>
    </row>
    <row r="15554" spans="4:28" x14ac:dyDescent="0.2">
      <c r="D15554" s="144"/>
      <c r="G15554" s="147"/>
      <c r="X15554" s="146"/>
      <c r="Y15554" s="146"/>
      <c r="Z15554" s="199"/>
      <c r="AA15554" s="146"/>
      <c r="AB15554" s="148"/>
    </row>
    <row r="15555" spans="4:28" x14ac:dyDescent="0.2">
      <c r="D15555" s="144"/>
      <c r="G15555" s="147"/>
      <c r="X15555" s="146"/>
      <c r="Y15555" s="146"/>
      <c r="Z15555" s="199"/>
      <c r="AA15555" s="146"/>
      <c r="AB15555" s="148"/>
    </row>
    <row r="15556" spans="4:28" x14ac:dyDescent="0.2">
      <c r="D15556" s="144"/>
      <c r="G15556" s="147"/>
      <c r="X15556" s="146"/>
      <c r="Y15556" s="146"/>
      <c r="Z15556" s="199"/>
      <c r="AA15556" s="146"/>
      <c r="AB15556" s="148"/>
    </row>
    <row r="15557" spans="4:28" x14ac:dyDescent="0.2">
      <c r="D15557" s="144"/>
      <c r="G15557" s="147"/>
      <c r="X15557" s="146"/>
      <c r="Y15557" s="146"/>
      <c r="Z15557" s="199"/>
      <c r="AA15557" s="146"/>
      <c r="AB15557" s="148"/>
    </row>
    <row r="15558" spans="4:28" x14ac:dyDescent="0.2">
      <c r="D15558" s="144"/>
      <c r="G15558" s="147"/>
      <c r="X15558" s="146"/>
      <c r="Y15558" s="146"/>
      <c r="Z15558" s="199"/>
      <c r="AA15558" s="146"/>
      <c r="AB15558" s="148"/>
    </row>
    <row r="15559" spans="4:28" x14ac:dyDescent="0.2">
      <c r="D15559" s="144"/>
      <c r="G15559" s="147"/>
      <c r="X15559" s="146"/>
      <c r="Y15559" s="146"/>
      <c r="Z15559" s="199"/>
      <c r="AA15559" s="146"/>
      <c r="AB15559" s="148"/>
    </row>
    <row r="15560" spans="4:28" x14ac:dyDescent="0.2">
      <c r="D15560" s="144"/>
      <c r="G15560" s="147"/>
      <c r="X15560" s="146"/>
      <c r="Y15560" s="146"/>
      <c r="Z15560" s="199"/>
      <c r="AA15560" s="146"/>
      <c r="AB15560" s="148"/>
    </row>
    <row r="15561" spans="4:28" x14ac:dyDescent="0.2">
      <c r="D15561" s="144"/>
      <c r="G15561" s="147"/>
      <c r="X15561" s="146"/>
      <c r="Y15561" s="146"/>
      <c r="Z15561" s="199"/>
      <c r="AA15561" s="146"/>
      <c r="AB15561" s="148"/>
    </row>
    <row r="15562" spans="4:28" x14ac:dyDescent="0.2">
      <c r="D15562" s="144"/>
      <c r="G15562" s="147"/>
      <c r="X15562" s="146"/>
      <c r="Y15562" s="146"/>
      <c r="Z15562" s="199"/>
      <c r="AA15562" s="146"/>
      <c r="AB15562" s="148"/>
    </row>
    <row r="15563" spans="4:28" x14ac:dyDescent="0.2">
      <c r="D15563" s="144"/>
      <c r="G15563" s="147"/>
      <c r="X15563" s="146"/>
      <c r="Y15563" s="146"/>
      <c r="Z15563" s="199"/>
      <c r="AA15563" s="146"/>
      <c r="AB15563" s="148"/>
    </row>
    <row r="15564" spans="4:28" x14ac:dyDescent="0.2">
      <c r="D15564" s="144"/>
      <c r="G15564" s="147"/>
      <c r="X15564" s="146"/>
      <c r="Y15564" s="146"/>
      <c r="Z15564" s="199"/>
      <c r="AA15564" s="146"/>
      <c r="AB15564" s="148"/>
    </row>
    <row r="15565" spans="4:28" x14ac:dyDescent="0.2">
      <c r="D15565" s="144"/>
      <c r="G15565" s="147"/>
      <c r="X15565" s="146"/>
      <c r="Y15565" s="146"/>
      <c r="Z15565" s="199"/>
      <c r="AA15565" s="146"/>
      <c r="AB15565" s="148"/>
    </row>
    <row r="15566" spans="4:28" x14ac:dyDescent="0.2">
      <c r="D15566" s="144"/>
      <c r="G15566" s="147"/>
      <c r="X15566" s="146"/>
      <c r="Y15566" s="146"/>
      <c r="Z15566" s="199"/>
      <c r="AA15566" s="146"/>
      <c r="AB15566" s="148"/>
    </row>
    <row r="15567" spans="4:28" x14ac:dyDescent="0.2">
      <c r="D15567" s="144"/>
      <c r="G15567" s="147"/>
      <c r="X15567" s="146"/>
      <c r="Y15567" s="146"/>
      <c r="Z15567" s="199"/>
      <c r="AA15567" s="146"/>
      <c r="AB15567" s="148"/>
    </row>
    <row r="15568" spans="4:28" x14ac:dyDescent="0.2">
      <c r="D15568" s="144"/>
      <c r="G15568" s="147"/>
      <c r="X15568" s="146"/>
      <c r="Y15568" s="146"/>
      <c r="Z15568" s="199"/>
      <c r="AA15568" s="146"/>
      <c r="AB15568" s="148"/>
    </row>
    <row r="15569" spans="4:28" x14ac:dyDescent="0.2">
      <c r="D15569" s="144"/>
      <c r="G15569" s="147"/>
      <c r="X15569" s="146"/>
      <c r="Y15569" s="146"/>
      <c r="Z15569" s="199"/>
      <c r="AA15569" s="146"/>
      <c r="AB15569" s="148"/>
    </row>
    <row r="15570" spans="4:28" x14ac:dyDescent="0.2">
      <c r="D15570" s="144"/>
      <c r="G15570" s="147"/>
      <c r="X15570" s="146"/>
      <c r="Y15570" s="146"/>
      <c r="Z15570" s="199"/>
      <c r="AA15570" s="146"/>
      <c r="AB15570" s="148"/>
    </row>
    <row r="15571" spans="4:28" x14ac:dyDescent="0.2">
      <c r="D15571" s="144"/>
      <c r="G15571" s="147"/>
      <c r="X15571" s="146"/>
      <c r="Y15571" s="146"/>
      <c r="Z15571" s="199"/>
      <c r="AA15571" s="146"/>
      <c r="AB15571" s="148"/>
    </row>
    <row r="15572" spans="4:28" x14ac:dyDescent="0.2">
      <c r="D15572" s="144"/>
      <c r="G15572" s="147"/>
      <c r="X15572" s="146"/>
      <c r="Y15572" s="146"/>
      <c r="Z15572" s="199"/>
      <c r="AA15572" s="146"/>
      <c r="AB15572" s="148"/>
    </row>
    <row r="15573" spans="4:28" x14ac:dyDescent="0.2">
      <c r="D15573" s="144"/>
      <c r="G15573" s="147"/>
      <c r="X15573" s="146"/>
      <c r="Y15573" s="146"/>
      <c r="Z15573" s="199"/>
      <c r="AA15573" s="146"/>
      <c r="AB15573" s="148"/>
    </row>
    <row r="15574" spans="4:28" x14ac:dyDescent="0.2">
      <c r="D15574" s="144"/>
      <c r="G15574" s="147"/>
      <c r="X15574" s="146"/>
      <c r="Y15574" s="146"/>
      <c r="Z15574" s="199"/>
      <c r="AA15574" s="146"/>
      <c r="AB15574" s="148"/>
    </row>
    <row r="15575" spans="4:28" x14ac:dyDescent="0.2">
      <c r="D15575" s="144"/>
      <c r="G15575" s="147"/>
      <c r="X15575" s="146"/>
      <c r="Y15575" s="146"/>
      <c r="Z15575" s="199"/>
      <c r="AA15575" s="146"/>
      <c r="AB15575" s="148"/>
    </row>
    <row r="15576" spans="4:28" x14ac:dyDescent="0.2">
      <c r="D15576" s="144"/>
      <c r="G15576" s="147"/>
      <c r="X15576" s="146"/>
      <c r="Y15576" s="146"/>
      <c r="Z15576" s="199"/>
      <c r="AA15576" s="146"/>
      <c r="AB15576" s="148"/>
    </row>
    <row r="15577" spans="4:28" x14ac:dyDescent="0.2">
      <c r="D15577" s="144"/>
      <c r="G15577" s="147"/>
      <c r="X15577" s="146"/>
      <c r="Y15577" s="146"/>
      <c r="Z15577" s="199"/>
      <c r="AA15577" s="146"/>
      <c r="AB15577" s="148"/>
    </row>
    <row r="15578" spans="4:28" x14ac:dyDescent="0.2">
      <c r="D15578" s="144"/>
      <c r="G15578" s="147"/>
      <c r="X15578" s="146"/>
      <c r="Y15578" s="146"/>
      <c r="Z15578" s="199"/>
      <c r="AA15578" s="146"/>
      <c r="AB15578" s="148"/>
    </row>
    <row r="15579" spans="4:28" x14ac:dyDescent="0.2">
      <c r="D15579" s="144"/>
      <c r="G15579" s="147"/>
      <c r="X15579" s="146"/>
      <c r="Y15579" s="146"/>
      <c r="Z15579" s="199"/>
      <c r="AA15579" s="146"/>
      <c r="AB15579" s="148"/>
    </row>
    <row r="15580" spans="4:28" x14ac:dyDescent="0.2">
      <c r="D15580" s="144"/>
      <c r="G15580" s="147"/>
      <c r="X15580" s="146"/>
      <c r="Y15580" s="146"/>
      <c r="Z15580" s="199"/>
      <c r="AA15580" s="146"/>
      <c r="AB15580" s="148"/>
    </row>
    <row r="15581" spans="4:28" x14ac:dyDescent="0.2">
      <c r="D15581" s="144"/>
      <c r="G15581" s="147"/>
      <c r="X15581" s="146"/>
      <c r="Y15581" s="146"/>
      <c r="Z15581" s="199"/>
      <c r="AA15581" s="146"/>
      <c r="AB15581" s="148"/>
    </row>
    <row r="15582" spans="4:28" x14ac:dyDescent="0.2">
      <c r="D15582" s="144"/>
      <c r="G15582" s="147"/>
      <c r="X15582" s="146"/>
      <c r="Y15582" s="146"/>
      <c r="Z15582" s="199"/>
      <c r="AA15582" s="146"/>
      <c r="AB15582" s="148"/>
    </row>
    <row r="15583" spans="4:28" x14ac:dyDescent="0.2">
      <c r="D15583" s="144"/>
      <c r="G15583" s="147"/>
      <c r="X15583" s="146"/>
      <c r="Y15583" s="146"/>
      <c r="Z15583" s="199"/>
      <c r="AA15583" s="146"/>
      <c r="AB15583" s="148"/>
    </row>
    <row r="15584" spans="4:28" x14ac:dyDescent="0.2">
      <c r="D15584" s="144"/>
      <c r="G15584" s="147"/>
      <c r="X15584" s="146"/>
      <c r="Y15584" s="146"/>
      <c r="Z15584" s="199"/>
      <c r="AA15584" s="146"/>
      <c r="AB15584" s="148"/>
    </row>
    <row r="15585" spans="4:28" x14ac:dyDescent="0.2">
      <c r="D15585" s="144"/>
      <c r="G15585" s="147"/>
      <c r="X15585" s="146"/>
      <c r="Y15585" s="146"/>
      <c r="Z15585" s="199"/>
      <c r="AA15585" s="146"/>
      <c r="AB15585" s="148"/>
    </row>
    <row r="15586" spans="4:28" x14ac:dyDescent="0.2">
      <c r="D15586" s="144"/>
      <c r="G15586" s="147"/>
      <c r="X15586" s="146"/>
      <c r="Y15586" s="146"/>
      <c r="Z15586" s="199"/>
      <c r="AA15586" s="146"/>
      <c r="AB15586" s="148"/>
    </row>
    <row r="15587" spans="4:28" x14ac:dyDescent="0.2">
      <c r="D15587" s="144"/>
      <c r="G15587" s="147"/>
      <c r="X15587" s="146"/>
      <c r="Y15587" s="146"/>
      <c r="Z15587" s="199"/>
      <c r="AA15587" s="146"/>
      <c r="AB15587" s="148"/>
    </row>
    <row r="15588" spans="4:28" x14ac:dyDescent="0.2">
      <c r="D15588" s="144"/>
      <c r="G15588" s="147"/>
      <c r="X15588" s="146"/>
      <c r="Y15588" s="146"/>
      <c r="Z15588" s="199"/>
      <c r="AA15588" s="146"/>
      <c r="AB15588" s="148"/>
    </row>
    <row r="15589" spans="4:28" x14ac:dyDescent="0.2">
      <c r="D15589" s="144"/>
      <c r="G15589" s="147"/>
      <c r="X15589" s="146"/>
      <c r="Y15589" s="146"/>
      <c r="Z15589" s="199"/>
      <c r="AA15589" s="146"/>
      <c r="AB15589" s="148"/>
    </row>
    <row r="15590" spans="4:28" x14ac:dyDescent="0.2">
      <c r="D15590" s="144"/>
      <c r="G15590" s="147"/>
      <c r="X15590" s="146"/>
      <c r="Y15590" s="146"/>
      <c r="Z15590" s="199"/>
      <c r="AA15590" s="146"/>
      <c r="AB15590" s="148"/>
    </row>
    <row r="15591" spans="4:28" x14ac:dyDescent="0.2">
      <c r="D15591" s="144"/>
      <c r="G15591" s="147"/>
      <c r="X15591" s="146"/>
      <c r="Y15591" s="146"/>
      <c r="Z15591" s="199"/>
      <c r="AA15591" s="146"/>
      <c r="AB15591" s="148"/>
    </row>
    <row r="15592" spans="4:28" x14ac:dyDescent="0.2">
      <c r="D15592" s="144"/>
      <c r="G15592" s="147"/>
      <c r="X15592" s="146"/>
      <c r="Y15592" s="146"/>
      <c r="Z15592" s="199"/>
      <c r="AA15592" s="146"/>
      <c r="AB15592" s="148"/>
    </row>
    <row r="15593" spans="4:28" x14ac:dyDescent="0.2">
      <c r="D15593" s="144"/>
      <c r="G15593" s="147"/>
      <c r="X15593" s="146"/>
      <c r="Y15593" s="146"/>
      <c r="Z15593" s="199"/>
      <c r="AA15593" s="146"/>
      <c r="AB15593" s="148"/>
    </row>
    <row r="15594" spans="4:28" x14ac:dyDescent="0.2">
      <c r="D15594" s="144"/>
      <c r="G15594" s="147"/>
      <c r="X15594" s="146"/>
      <c r="Y15594" s="146"/>
      <c r="Z15594" s="199"/>
      <c r="AA15594" s="146"/>
      <c r="AB15594" s="148"/>
    </row>
    <row r="15595" spans="4:28" x14ac:dyDescent="0.2">
      <c r="D15595" s="144"/>
      <c r="G15595" s="147"/>
      <c r="X15595" s="146"/>
      <c r="Y15595" s="146"/>
      <c r="Z15595" s="199"/>
      <c r="AA15595" s="146"/>
      <c r="AB15595" s="148"/>
    </row>
    <row r="15596" spans="4:28" x14ac:dyDescent="0.2">
      <c r="D15596" s="144"/>
      <c r="G15596" s="147"/>
      <c r="X15596" s="146"/>
      <c r="Y15596" s="146"/>
      <c r="Z15596" s="199"/>
      <c r="AA15596" s="146"/>
      <c r="AB15596" s="148"/>
    </row>
    <row r="15597" spans="4:28" x14ac:dyDescent="0.2">
      <c r="D15597" s="144"/>
      <c r="G15597" s="147"/>
      <c r="X15597" s="146"/>
      <c r="Y15597" s="146"/>
      <c r="Z15597" s="199"/>
      <c r="AA15597" s="146"/>
      <c r="AB15597" s="148"/>
    </row>
    <row r="15598" spans="4:28" x14ac:dyDescent="0.2">
      <c r="D15598" s="144"/>
      <c r="G15598" s="147"/>
      <c r="X15598" s="146"/>
      <c r="Y15598" s="146"/>
      <c r="Z15598" s="199"/>
      <c r="AA15598" s="146"/>
      <c r="AB15598" s="148"/>
    </row>
    <row r="15599" spans="4:28" x14ac:dyDescent="0.2">
      <c r="D15599" s="144"/>
      <c r="G15599" s="147"/>
      <c r="X15599" s="146"/>
      <c r="Y15599" s="146"/>
      <c r="Z15599" s="199"/>
      <c r="AA15599" s="146"/>
      <c r="AB15599" s="148"/>
    </row>
    <row r="15600" spans="4:28" x14ac:dyDescent="0.2">
      <c r="D15600" s="144"/>
      <c r="G15600" s="147"/>
      <c r="X15600" s="146"/>
      <c r="Y15600" s="146"/>
      <c r="Z15600" s="199"/>
      <c r="AA15600" s="146"/>
      <c r="AB15600" s="148"/>
    </row>
    <row r="15601" spans="4:28" x14ac:dyDescent="0.2">
      <c r="D15601" s="144"/>
      <c r="G15601" s="147"/>
      <c r="X15601" s="146"/>
      <c r="Y15601" s="146"/>
      <c r="Z15601" s="199"/>
      <c r="AA15601" s="146"/>
      <c r="AB15601" s="148"/>
    </row>
    <row r="15602" spans="4:28" x14ac:dyDescent="0.2">
      <c r="D15602" s="144"/>
      <c r="G15602" s="147"/>
      <c r="X15602" s="146"/>
      <c r="Y15602" s="146"/>
      <c r="Z15602" s="199"/>
      <c r="AA15602" s="146"/>
      <c r="AB15602" s="148"/>
    </row>
    <row r="15603" spans="4:28" x14ac:dyDescent="0.2">
      <c r="D15603" s="144"/>
      <c r="G15603" s="147"/>
      <c r="X15603" s="146"/>
      <c r="Y15603" s="146"/>
      <c r="Z15603" s="199"/>
      <c r="AA15603" s="146"/>
      <c r="AB15603" s="148"/>
    </row>
    <row r="15604" spans="4:28" x14ac:dyDescent="0.2">
      <c r="D15604" s="144"/>
      <c r="G15604" s="147"/>
      <c r="X15604" s="146"/>
      <c r="Y15604" s="146"/>
      <c r="Z15604" s="199"/>
      <c r="AA15604" s="146"/>
      <c r="AB15604" s="148"/>
    </row>
    <row r="15605" spans="4:28" x14ac:dyDescent="0.2">
      <c r="D15605" s="144"/>
      <c r="G15605" s="147"/>
      <c r="X15605" s="146"/>
      <c r="Y15605" s="146"/>
      <c r="Z15605" s="199"/>
      <c r="AA15605" s="146"/>
      <c r="AB15605" s="148"/>
    </row>
    <row r="15606" spans="4:28" x14ac:dyDescent="0.2">
      <c r="D15606" s="144"/>
      <c r="G15606" s="147"/>
      <c r="X15606" s="146"/>
      <c r="Y15606" s="146"/>
      <c r="Z15606" s="199"/>
      <c r="AA15606" s="146"/>
      <c r="AB15606" s="148"/>
    </row>
    <row r="15607" spans="4:28" x14ac:dyDescent="0.2">
      <c r="D15607" s="144"/>
      <c r="G15607" s="147"/>
      <c r="X15607" s="146"/>
      <c r="Y15607" s="146"/>
      <c r="Z15607" s="199"/>
      <c r="AA15607" s="146"/>
      <c r="AB15607" s="148"/>
    </row>
    <row r="15608" spans="4:28" x14ac:dyDescent="0.2">
      <c r="D15608" s="144"/>
      <c r="G15608" s="147"/>
      <c r="X15608" s="146"/>
      <c r="Y15608" s="146"/>
      <c r="Z15608" s="199"/>
      <c r="AA15608" s="146"/>
      <c r="AB15608" s="148"/>
    </row>
    <row r="15609" spans="4:28" x14ac:dyDescent="0.2">
      <c r="D15609" s="144"/>
      <c r="G15609" s="147"/>
      <c r="X15609" s="146"/>
      <c r="Y15609" s="146"/>
      <c r="Z15609" s="199"/>
      <c r="AA15609" s="146"/>
      <c r="AB15609" s="148"/>
    </row>
    <row r="15610" spans="4:28" x14ac:dyDescent="0.2">
      <c r="D15610" s="144"/>
      <c r="G15610" s="147"/>
      <c r="X15610" s="146"/>
      <c r="Y15610" s="146"/>
      <c r="Z15610" s="199"/>
      <c r="AA15610" s="146"/>
      <c r="AB15610" s="148"/>
    </row>
    <row r="15611" spans="4:28" x14ac:dyDescent="0.2">
      <c r="D15611" s="144"/>
      <c r="G15611" s="147"/>
      <c r="X15611" s="146"/>
      <c r="Y15611" s="146"/>
      <c r="Z15611" s="199"/>
      <c r="AA15611" s="146"/>
      <c r="AB15611" s="148"/>
    </row>
    <row r="15612" spans="4:28" x14ac:dyDescent="0.2">
      <c r="D15612" s="144"/>
      <c r="G15612" s="147"/>
      <c r="X15612" s="146"/>
      <c r="Y15612" s="146"/>
      <c r="Z15612" s="199"/>
      <c r="AA15612" s="146"/>
      <c r="AB15612" s="148"/>
    </row>
    <row r="15613" spans="4:28" x14ac:dyDescent="0.2">
      <c r="D15613" s="144"/>
      <c r="G15613" s="147"/>
      <c r="X15613" s="146"/>
      <c r="Y15613" s="146"/>
      <c r="Z15613" s="199"/>
      <c r="AA15613" s="146"/>
      <c r="AB15613" s="148"/>
    </row>
    <row r="15614" spans="4:28" x14ac:dyDescent="0.2">
      <c r="D15614" s="144"/>
      <c r="G15614" s="147"/>
      <c r="X15614" s="146"/>
      <c r="Y15614" s="146"/>
      <c r="Z15614" s="199"/>
      <c r="AA15614" s="146"/>
      <c r="AB15614" s="148"/>
    </row>
    <row r="15615" spans="4:28" x14ac:dyDescent="0.2">
      <c r="D15615" s="144"/>
      <c r="G15615" s="147"/>
      <c r="X15615" s="146"/>
      <c r="Y15615" s="146"/>
      <c r="Z15615" s="199"/>
      <c r="AA15615" s="146"/>
      <c r="AB15615" s="148"/>
    </row>
    <row r="15616" spans="4:28" x14ac:dyDescent="0.2">
      <c r="D15616" s="144"/>
      <c r="G15616" s="147"/>
      <c r="X15616" s="146"/>
      <c r="Y15616" s="146"/>
      <c r="Z15616" s="199"/>
      <c r="AA15616" s="146"/>
      <c r="AB15616" s="148"/>
    </row>
    <row r="15617" spans="4:28" x14ac:dyDescent="0.2">
      <c r="D15617" s="144"/>
      <c r="G15617" s="147"/>
      <c r="X15617" s="146"/>
      <c r="Y15617" s="146"/>
      <c r="Z15617" s="199"/>
      <c r="AA15617" s="146"/>
      <c r="AB15617" s="148"/>
    </row>
    <row r="15618" spans="4:28" x14ac:dyDescent="0.2">
      <c r="D15618" s="144"/>
      <c r="G15618" s="147"/>
      <c r="X15618" s="146"/>
      <c r="Y15618" s="146"/>
      <c r="Z15618" s="199"/>
      <c r="AA15618" s="146"/>
      <c r="AB15618" s="148"/>
    </row>
    <row r="15619" spans="4:28" x14ac:dyDescent="0.2">
      <c r="D15619" s="144"/>
      <c r="G15619" s="147"/>
      <c r="X15619" s="146"/>
      <c r="Y15619" s="146"/>
      <c r="Z15619" s="199"/>
      <c r="AA15619" s="146"/>
      <c r="AB15619" s="148"/>
    </row>
    <row r="15620" spans="4:28" x14ac:dyDescent="0.2">
      <c r="D15620" s="144"/>
      <c r="G15620" s="147"/>
      <c r="X15620" s="146"/>
      <c r="Y15620" s="146"/>
      <c r="Z15620" s="199"/>
      <c r="AA15620" s="146"/>
      <c r="AB15620" s="148"/>
    </row>
    <row r="15621" spans="4:28" x14ac:dyDescent="0.2">
      <c r="D15621" s="144"/>
      <c r="G15621" s="147"/>
      <c r="X15621" s="146"/>
      <c r="Y15621" s="146"/>
      <c r="Z15621" s="199"/>
      <c r="AA15621" s="146"/>
      <c r="AB15621" s="148"/>
    </row>
    <row r="15622" spans="4:28" x14ac:dyDescent="0.2">
      <c r="D15622" s="144"/>
      <c r="G15622" s="147"/>
      <c r="X15622" s="146"/>
      <c r="Y15622" s="146"/>
      <c r="Z15622" s="199"/>
      <c r="AA15622" s="146"/>
      <c r="AB15622" s="148"/>
    </row>
    <row r="15623" spans="4:28" x14ac:dyDescent="0.2">
      <c r="D15623" s="144"/>
      <c r="G15623" s="147"/>
      <c r="X15623" s="146"/>
      <c r="Y15623" s="146"/>
      <c r="Z15623" s="199"/>
      <c r="AA15623" s="146"/>
      <c r="AB15623" s="148"/>
    </row>
    <row r="15624" spans="4:28" x14ac:dyDescent="0.2">
      <c r="D15624" s="144"/>
      <c r="G15624" s="147"/>
      <c r="X15624" s="146"/>
      <c r="Y15624" s="146"/>
      <c r="Z15624" s="199"/>
      <c r="AA15624" s="146"/>
      <c r="AB15624" s="148"/>
    </row>
    <row r="15625" spans="4:28" x14ac:dyDescent="0.2">
      <c r="D15625" s="144"/>
      <c r="G15625" s="147"/>
      <c r="X15625" s="146"/>
      <c r="Y15625" s="146"/>
      <c r="Z15625" s="199"/>
      <c r="AA15625" s="146"/>
      <c r="AB15625" s="148"/>
    </row>
    <row r="15626" spans="4:28" x14ac:dyDescent="0.2">
      <c r="D15626" s="144"/>
      <c r="G15626" s="147"/>
      <c r="X15626" s="146"/>
      <c r="Y15626" s="146"/>
      <c r="Z15626" s="199"/>
      <c r="AA15626" s="146"/>
      <c r="AB15626" s="148"/>
    </row>
    <row r="15627" spans="4:28" x14ac:dyDescent="0.2">
      <c r="D15627" s="144"/>
      <c r="G15627" s="147"/>
      <c r="X15627" s="146"/>
      <c r="Y15627" s="146"/>
      <c r="Z15627" s="199"/>
      <c r="AA15627" s="146"/>
      <c r="AB15627" s="148"/>
    </row>
    <row r="15628" spans="4:28" x14ac:dyDescent="0.2">
      <c r="D15628" s="144"/>
      <c r="G15628" s="147"/>
      <c r="X15628" s="146"/>
      <c r="Y15628" s="146"/>
      <c r="Z15628" s="199"/>
      <c r="AA15628" s="146"/>
      <c r="AB15628" s="148"/>
    </row>
    <row r="15629" spans="4:28" x14ac:dyDescent="0.2">
      <c r="D15629" s="144"/>
      <c r="G15629" s="147"/>
      <c r="X15629" s="146"/>
      <c r="Y15629" s="146"/>
      <c r="Z15629" s="199"/>
      <c r="AA15629" s="146"/>
      <c r="AB15629" s="148"/>
    </row>
    <row r="15630" spans="4:28" x14ac:dyDescent="0.2">
      <c r="D15630" s="144"/>
      <c r="G15630" s="147"/>
      <c r="X15630" s="146"/>
      <c r="Y15630" s="146"/>
      <c r="Z15630" s="199"/>
      <c r="AA15630" s="146"/>
      <c r="AB15630" s="148"/>
    </row>
    <row r="15631" spans="4:28" x14ac:dyDescent="0.2">
      <c r="D15631" s="144"/>
      <c r="G15631" s="147"/>
      <c r="X15631" s="146"/>
      <c r="Y15631" s="146"/>
      <c r="Z15631" s="199"/>
      <c r="AA15631" s="146"/>
      <c r="AB15631" s="148"/>
    </row>
    <row r="15632" spans="4:28" x14ac:dyDescent="0.2">
      <c r="D15632" s="144"/>
      <c r="G15632" s="147"/>
      <c r="X15632" s="146"/>
      <c r="Y15632" s="146"/>
      <c r="Z15632" s="199"/>
      <c r="AA15632" s="146"/>
      <c r="AB15632" s="148"/>
    </row>
    <row r="15633" spans="4:28" x14ac:dyDescent="0.2">
      <c r="D15633" s="144"/>
      <c r="G15633" s="147"/>
      <c r="X15633" s="146"/>
      <c r="Y15633" s="146"/>
      <c r="Z15633" s="199"/>
      <c r="AA15633" s="146"/>
      <c r="AB15633" s="148"/>
    </row>
    <row r="15634" spans="4:28" x14ac:dyDescent="0.2">
      <c r="D15634" s="144"/>
      <c r="G15634" s="147"/>
      <c r="X15634" s="146"/>
      <c r="Y15634" s="146"/>
      <c r="Z15634" s="199"/>
      <c r="AA15634" s="146"/>
      <c r="AB15634" s="148"/>
    </row>
    <row r="15635" spans="4:28" x14ac:dyDescent="0.2">
      <c r="D15635" s="144"/>
      <c r="G15635" s="147"/>
      <c r="X15635" s="146"/>
      <c r="Y15635" s="146"/>
      <c r="Z15635" s="199"/>
      <c r="AA15635" s="146"/>
      <c r="AB15635" s="148"/>
    </row>
    <row r="15636" spans="4:28" x14ac:dyDescent="0.2">
      <c r="D15636" s="144"/>
      <c r="G15636" s="147"/>
      <c r="X15636" s="146"/>
      <c r="Y15636" s="146"/>
      <c r="Z15636" s="199"/>
      <c r="AA15636" s="146"/>
      <c r="AB15636" s="148"/>
    </row>
    <row r="15637" spans="4:28" x14ac:dyDescent="0.2">
      <c r="D15637" s="144"/>
      <c r="G15637" s="147"/>
      <c r="X15637" s="146"/>
      <c r="Y15637" s="146"/>
      <c r="Z15637" s="199"/>
      <c r="AA15637" s="146"/>
      <c r="AB15637" s="148"/>
    </row>
    <row r="15638" spans="4:28" x14ac:dyDescent="0.2">
      <c r="D15638" s="144"/>
      <c r="G15638" s="147"/>
      <c r="X15638" s="146"/>
      <c r="Y15638" s="146"/>
      <c r="Z15638" s="199"/>
      <c r="AA15638" s="146"/>
      <c r="AB15638" s="148"/>
    </row>
    <row r="15639" spans="4:28" x14ac:dyDescent="0.2">
      <c r="D15639" s="144"/>
      <c r="G15639" s="147"/>
      <c r="X15639" s="146"/>
      <c r="Y15639" s="146"/>
      <c r="Z15639" s="199"/>
      <c r="AA15639" s="146"/>
      <c r="AB15639" s="148"/>
    </row>
    <row r="15640" spans="4:28" x14ac:dyDescent="0.2">
      <c r="D15640" s="144"/>
      <c r="G15640" s="147"/>
      <c r="X15640" s="146"/>
      <c r="Y15640" s="146"/>
      <c r="Z15640" s="199"/>
      <c r="AA15640" s="146"/>
      <c r="AB15640" s="148"/>
    </row>
    <row r="15641" spans="4:28" x14ac:dyDescent="0.2">
      <c r="D15641" s="144"/>
      <c r="G15641" s="147"/>
      <c r="X15641" s="146"/>
      <c r="Y15641" s="146"/>
      <c r="Z15641" s="199"/>
      <c r="AA15641" s="146"/>
      <c r="AB15641" s="148"/>
    </row>
    <row r="15642" spans="4:28" x14ac:dyDescent="0.2">
      <c r="D15642" s="144"/>
      <c r="G15642" s="147"/>
      <c r="X15642" s="146"/>
      <c r="Y15642" s="146"/>
      <c r="Z15642" s="199"/>
      <c r="AA15642" s="146"/>
      <c r="AB15642" s="148"/>
    </row>
    <row r="15643" spans="4:28" x14ac:dyDescent="0.2">
      <c r="D15643" s="144"/>
      <c r="G15643" s="147"/>
      <c r="X15643" s="146"/>
      <c r="Y15643" s="146"/>
      <c r="Z15643" s="199"/>
      <c r="AA15643" s="146"/>
      <c r="AB15643" s="148"/>
    </row>
    <row r="15644" spans="4:28" x14ac:dyDescent="0.2">
      <c r="D15644" s="144"/>
      <c r="G15644" s="147"/>
      <c r="X15644" s="146"/>
      <c r="Y15644" s="146"/>
      <c r="Z15644" s="199"/>
      <c r="AA15644" s="146"/>
      <c r="AB15644" s="148"/>
    </row>
    <row r="15645" spans="4:28" x14ac:dyDescent="0.2">
      <c r="D15645" s="144"/>
      <c r="G15645" s="147"/>
      <c r="X15645" s="146"/>
      <c r="Y15645" s="146"/>
      <c r="Z15645" s="199"/>
      <c r="AA15645" s="146"/>
      <c r="AB15645" s="148"/>
    </row>
    <row r="15646" spans="4:28" x14ac:dyDescent="0.2">
      <c r="D15646" s="144"/>
      <c r="G15646" s="147"/>
      <c r="X15646" s="146"/>
      <c r="Y15646" s="146"/>
      <c r="Z15646" s="199"/>
      <c r="AA15646" s="146"/>
      <c r="AB15646" s="148"/>
    </row>
    <row r="15647" spans="4:28" x14ac:dyDescent="0.2">
      <c r="D15647" s="144"/>
      <c r="G15647" s="147"/>
      <c r="X15647" s="146"/>
      <c r="Y15647" s="146"/>
      <c r="Z15647" s="199"/>
      <c r="AA15647" s="146"/>
      <c r="AB15647" s="148"/>
    </row>
    <row r="15648" spans="4:28" x14ac:dyDescent="0.2">
      <c r="D15648" s="144"/>
      <c r="G15648" s="147"/>
      <c r="X15648" s="146"/>
      <c r="Y15648" s="146"/>
      <c r="Z15648" s="199"/>
      <c r="AA15648" s="146"/>
      <c r="AB15648" s="148"/>
    </row>
    <row r="15649" spans="4:28" x14ac:dyDescent="0.2">
      <c r="D15649" s="144"/>
      <c r="G15649" s="147"/>
      <c r="X15649" s="146"/>
      <c r="Y15649" s="146"/>
      <c r="Z15649" s="199"/>
      <c r="AA15649" s="146"/>
      <c r="AB15649" s="148"/>
    </row>
    <row r="15650" spans="4:28" x14ac:dyDescent="0.2">
      <c r="D15650" s="144"/>
      <c r="G15650" s="147"/>
      <c r="X15650" s="146"/>
      <c r="Y15650" s="146"/>
      <c r="Z15650" s="199"/>
      <c r="AA15650" s="146"/>
      <c r="AB15650" s="148"/>
    </row>
    <row r="15651" spans="4:28" x14ac:dyDescent="0.2">
      <c r="D15651" s="144"/>
      <c r="G15651" s="147"/>
      <c r="X15651" s="146"/>
      <c r="Y15651" s="146"/>
      <c r="Z15651" s="199"/>
      <c r="AA15651" s="146"/>
      <c r="AB15651" s="148"/>
    </row>
    <row r="15652" spans="4:28" x14ac:dyDescent="0.2">
      <c r="D15652" s="144"/>
      <c r="G15652" s="147"/>
      <c r="X15652" s="146"/>
      <c r="Y15652" s="146"/>
      <c r="Z15652" s="199"/>
      <c r="AA15652" s="146"/>
      <c r="AB15652" s="148"/>
    </row>
    <row r="15653" spans="4:28" x14ac:dyDescent="0.2">
      <c r="D15653" s="144"/>
      <c r="G15653" s="147"/>
      <c r="X15653" s="146"/>
      <c r="Y15653" s="146"/>
      <c r="Z15653" s="199"/>
      <c r="AA15653" s="146"/>
      <c r="AB15653" s="148"/>
    </row>
    <row r="15654" spans="4:28" x14ac:dyDescent="0.2">
      <c r="D15654" s="144"/>
      <c r="G15654" s="147"/>
      <c r="X15654" s="146"/>
      <c r="Y15654" s="146"/>
      <c r="Z15654" s="199"/>
      <c r="AA15654" s="146"/>
      <c r="AB15654" s="148"/>
    </row>
    <row r="15655" spans="4:28" x14ac:dyDescent="0.2">
      <c r="D15655" s="144"/>
      <c r="G15655" s="147"/>
      <c r="X15655" s="146"/>
      <c r="Y15655" s="146"/>
      <c r="Z15655" s="199"/>
      <c r="AA15655" s="146"/>
      <c r="AB15655" s="148"/>
    </row>
    <row r="15656" spans="4:28" x14ac:dyDescent="0.2">
      <c r="D15656" s="144"/>
      <c r="G15656" s="147"/>
      <c r="X15656" s="146"/>
      <c r="Y15656" s="146"/>
      <c r="Z15656" s="199"/>
      <c r="AA15656" s="146"/>
      <c r="AB15656" s="148"/>
    </row>
    <row r="15657" spans="4:28" x14ac:dyDescent="0.2">
      <c r="D15657" s="144"/>
      <c r="G15657" s="147"/>
      <c r="X15657" s="146"/>
      <c r="Y15657" s="146"/>
      <c r="Z15657" s="199"/>
      <c r="AA15657" s="146"/>
      <c r="AB15657" s="148"/>
    </row>
    <row r="15658" spans="4:28" x14ac:dyDescent="0.2">
      <c r="D15658" s="144"/>
      <c r="G15658" s="147"/>
      <c r="X15658" s="146"/>
      <c r="Y15658" s="146"/>
      <c r="Z15658" s="199"/>
      <c r="AA15658" s="146"/>
      <c r="AB15658" s="148"/>
    </row>
    <row r="15659" spans="4:28" x14ac:dyDescent="0.2">
      <c r="D15659" s="144"/>
      <c r="G15659" s="147"/>
      <c r="X15659" s="146"/>
      <c r="Y15659" s="146"/>
      <c r="Z15659" s="199"/>
      <c r="AA15659" s="146"/>
      <c r="AB15659" s="148"/>
    </row>
    <row r="15660" spans="4:28" x14ac:dyDescent="0.2">
      <c r="D15660" s="144"/>
      <c r="G15660" s="147"/>
      <c r="X15660" s="146"/>
      <c r="Y15660" s="146"/>
      <c r="Z15660" s="199"/>
      <c r="AA15660" s="146"/>
      <c r="AB15660" s="148"/>
    </row>
    <row r="15661" spans="4:28" x14ac:dyDescent="0.2">
      <c r="D15661" s="144"/>
      <c r="G15661" s="147"/>
      <c r="X15661" s="146"/>
      <c r="Y15661" s="146"/>
      <c r="Z15661" s="199"/>
      <c r="AA15661" s="146"/>
      <c r="AB15661" s="148"/>
    </row>
    <row r="15662" spans="4:28" x14ac:dyDescent="0.2">
      <c r="D15662" s="144"/>
      <c r="G15662" s="147"/>
      <c r="X15662" s="146"/>
      <c r="Y15662" s="146"/>
      <c r="Z15662" s="199"/>
      <c r="AA15662" s="146"/>
      <c r="AB15662" s="148"/>
    </row>
    <row r="15663" spans="4:28" x14ac:dyDescent="0.2">
      <c r="D15663" s="144"/>
      <c r="G15663" s="147"/>
      <c r="X15663" s="146"/>
      <c r="Y15663" s="146"/>
      <c r="Z15663" s="199"/>
      <c r="AA15663" s="146"/>
      <c r="AB15663" s="148"/>
    </row>
    <row r="15664" spans="4:28" x14ac:dyDescent="0.2">
      <c r="D15664" s="144"/>
      <c r="G15664" s="147"/>
      <c r="X15664" s="146"/>
      <c r="Y15664" s="146"/>
      <c r="Z15664" s="199"/>
      <c r="AA15664" s="146"/>
      <c r="AB15664" s="148"/>
    </row>
    <row r="15665" spans="4:28" x14ac:dyDescent="0.2">
      <c r="D15665" s="144"/>
      <c r="G15665" s="147"/>
      <c r="X15665" s="146"/>
      <c r="Y15665" s="146"/>
      <c r="Z15665" s="199"/>
      <c r="AA15665" s="146"/>
      <c r="AB15665" s="148"/>
    </row>
    <row r="15666" spans="4:28" x14ac:dyDescent="0.2">
      <c r="D15666" s="144"/>
      <c r="G15666" s="147"/>
      <c r="X15666" s="146"/>
      <c r="Y15666" s="146"/>
      <c r="Z15666" s="199"/>
      <c r="AA15666" s="146"/>
      <c r="AB15666" s="148"/>
    </row>
    <row r="15667" spans="4:28" x14ac:dyDescent="0.2">
      <c r="D15667" s="144"/>
      <c r="G15667" s="147"/>
      <c r="X15667" s="146"/>
      <c r="Y15667" s="146"/>
      <c r="Z15667" s="199"/>
      <c r="AA15667" s="146"/>
      <c r="AB15667" s="148"/>
    </row>
    <row r="15668" spans="4:28" x14ac:dyDescent="0.2">
      <c r="D15668" s="144"/>
      <c r="G15668" s="147"/>
      <c r="X15668" s="146"/>
      <c r="Y15668" s="146"/>
      <c r="Z15668" s="199"/>
      <c r="AA15668" s="146"/>
      <c r="AB15668" s="148"/>
    </row>
    <row r="15669" spans="4:28" x14ac:dyDescent="0.2">
      <c r="D15669" s="144"/>
      <c r="G15669" s="147"/>
      <c r="X15669" s="146"/>
      <c r="Y15669" s="146"/>
      <c r="Z15669" s="199"/>
      <c r="AA15669" s="146"/>
      <c r="AB15669" s="148"/>
    </row>
    <row r="15670" spans="4:28" x14ac:dyDescent="0.2">
      <c r="D15670" s="144"/>
      <c r="G15670" s="147"/>
      <c r="X15670" s="146"/>
      <c r="Y15670" s="146"/>
      <c r="Z15670" s="199"/>
      <c r="AA15670" s="146"/>
      <c r="AB15670" s="148"/>
    </row>
    <row r="15671" spans="4:28" x14ac:dyDescent="0.2">
      <c r="D15671" s="144"/>
      <c r="G15671" s="147"/>
      <c r="X15671" s="146"/>
      <c r="Y15671" s="146"/>
      <c r="Z15671" s="199"/>
      <c r="AA15671" s="146"/>
      <c r="AB15671" s="148"/>
    </row>
    <row r="15672" spans="4:28" x14ac:dyDescent="0.2">
      <c r="D15672" s="144"/>
      <c r="G15672" s="147"/>
      <c r="X15672" s="146"/>
      <c r="Y15672" s="146"/>
      <c r="Z15672" s="199"/>
      <c r="AA15672" s="146"/>
      <c r="AB15672" s="148"/>
    </row>
    <row r="15673" spans="4:28" x14ac:dyDescent="0.2">
      <c r="D15673" s="144"/>
      <c r="G15673" s="147"/>
      <c r="X15673" s="146"/>
      <c r="Y15673" s="146"/>
      <c r="Z15673" s="199"/>
      <c r="AA15673" s="146"/>
      <c r="AB15673" s="148"/>
    </row>
    <row r="15674" spans="4:28" x14ac:dyDescent="0.2">
      <c r="D15674" s="144"/>
      <c r="G15674" s="147"/>
      <c r="X15674" s="146"/>
      <c r="Y15674" s="146"/>
      <c r="Z15674" s="199"/>
      <c r="AA15674" s="146"/>
      <c r="AB15674" s="148"/>
    </row>
    <row r="15675" spans="4:28" x14ac:dyDescent="0.2">
      <c r="D15675" s="144"/>
      <c r="G15675" s="147"/>
      <c r="X15675" s="146"/>
      <c r="Y15675" s="146"/>
      <c r="Z15675" s="199"/>
      <c r="AA15675" s="146"/>
      <c r="AB15675" s="148"/>
    </row>
    <row r="15676" spans="4:28" x14ac:dyDescent="0.2">
      <c r="D15676" s="144"/>
      <c r="G15676" s="147"/>
      <c r="X15676" s="146"/>
      <c r="Y15676" s="146"/>
      <c r="Z15676" s="199"/>
      <c r="AA15676" s="146"/>
      <c r="AB15676" s="148"/>
    </row>
    <row r="15677" spans="4:28" x14ac:dyDescent="0.2">
      <c r="D15677" s="144"/>
      <c r="G15677" s="147"/>
      <c r="X15677" s="146"/>
      <c r="Y15677" s="146"/>
      <c r="Z15677" s="199"/>
      <c r="AA15677" s="146"/>
      <c r="AB15677" s="148"/>
    </row>
    <row r="15678" spans="4:28" x14ac:dyDescent="0.2">
      <c r="D15678" s="144"/>
      <c r="G15678" s="147"/>
      <c r="X15678" s="146"/>
      <c r="Y15678" s="146"/>
      <c r="Z15678" s="199"/>
      <c r="AA15678" s="146"/>
      <c r="AB15678" s="148"/>
    </row>
    <row r="15679" spans="4:28" x14ac:dyDescent="0.2">
      <c r="D15679" s="144"/>
      <c r="G15679" s="147"/>
      <c r="X15679" s="146"/>
      <c r="Y15679" s="146"/>
      <c r="Z15679" s="199"/>
      <c r="AA15679" s="146"/>
      <c r="AB15679" s="148"/>
    </row>
    <row r="15680" spans="4:28" x14ac:dyDescent="0.2">
      <c r="D15680" s="144"/>
      <c r="G15680" s="147"/>
      <c r="X15680" s="146"/>
      <c r="Y15680" s="146"/>
      <c r="Z15680" s="199"/>
      <c r="AA15680" s="146"/>
      <c r="AB15680" s="148"/>
    </row>
    <row r="15681" spans="4:28" x14ac:dyDescent="0.2">
      <c r="D15681" s="144"/>
      <c r="G15681" s="147"/>
      <c r="X15681" s="146"/>
      <c r="Y15681" s="146"/>
      <c r="Z15681" s="199"/>
      <c r="AA15681" s="146"/>
      <c r="AB15681" s="148"/>
    </row>
    <row r="15682" spans="4:28" x14ac:dyDescent="0.2">
      <c r="D15682" s="144"/>
      <c r="G15682" s="147"/>
      <c r="X15682" s="146"/>
      <c r="Y15682" s="146"/>
      <c r="Z15682" s="199"/>
      <c r="AA15682" s="146"/>
      <c r="AB15682" s="148"/>
    </row>
    <row r="15683" spans="4:28" x14ac:dyDescent="0.2">
      <c r="D15683" s="144"/>
      <c r="G15683" s="147"/>
      <c r="X15683" s="146"/>
      <c r="Y15683" s="146"/>
      <c r="Z15683" s="199"/>
      <c r="AA15683" s="146"/>
      <c r="AB15683" s="148"/>
    </row>
    <row r="15684" spans="4:28" x14ac:dyDescent="0.2">
      <c r="D15684" s="144"/>
      <c r="G15684" s="147"/>
      <c r="X15684" s="146"/>
      <c r="Y15684" s="146"/>
      <c r="Z15684" s="199"/>
      <c r="AA15684" s="146"/>
      <c r="AB15684" s="148"/>
    </row>
    <row r="15685" spans="4:28" x14ac:dyDescent="0.2">
      <c r="D15685" s="144"/>
      <c r="G15685" s="147"/>
      <c r="X15685" s="146"/>
      <c r="Y15685" s="146"/>
      <c r="Z15685" s="199"/>
      <c r="AA15685" s="146"/>
      <c r="AB15685" s="148"/>
    </row>
    <row r="15686" spans="4:28" x14ac:dyDescent="0.2">
      <c r="D15686" s="144"/>
      <c r="G15686" s="147"/>
      <c r="X15686" s="146"/>
      <c r="Y15686" s="146"/>
      <c r="Z15686" s="199"/>
      <c r="AA15686" s="146"/>
      <c r="AB15686" s="148"/>
    </row>
    <row r="15687" spans="4:28" x14ac:dyDescent="0.2">
      <c r="D15687" s="144"/>
      <c r="G15687" s="147"/>
      <c r="X15687" s="146"/>
      <c r="Y15687" s="146"/>
      <c r="Z15687" s="199"/>
      <c r="AA15687" s="146"/>
      <c r="AB15687" s="148"/>
    </row>
    <row r="15688" spans="4:28" x14ac:dyDescent="0.2">
      <c r="D15688" s="144"/>
      <c r="G15688" s="147"/>
      <c r="X15688" s="146"/>
      <c r="Y15688" s="146"/>
      <c r="Z15688" s="199"/>
      <c r="AA15688" s="146"/>
      <c r="AB15688" s="148"/>
    </row>
    <row r="15689" spans="4:28" x14ac:dyDescent="0.2">
      <c r="D15689" s="144"/>
      <c r="G15689" s="147"/>
      <c r="X15689" s="146"/>
      <c r="Y15689" s="146"/>
      <c r="Z15689" s="199"/>
      <c r="AA15689" s="146"/>
      <c r="AB15689" s="148"/>
    </row>
    <row r="15690" spans="4:28" x14ac:dyDescent="0.2">
      <c r="D15690" s="144"/>
      <c r="G15690" s="147"/>
      <c r="X15690" s="146"/>
      <c r="Y15690" s="146"/>
      <c r="Z15690" s="199"/>
      <c r="AA15690" s="146"/>
      <c r="AB15690" s="148"/>
    </row>
    <row r="15691" spans="4:28" x14ac:dyDescent="0.2">
      <c r="D15691" s="144"/>
      <c r="G15691" s="147"/>
      <c r="X15691" s="146"/>
      <c r="Y15691" s="146"/>
      <c r="Z15691" s="199"/>
      <c r="AA15691" s="146"/>
      <c r="AB15691" s="148"/>
    </row>
    <row r="15692" spans="4:28" x14ac:dyDescent="0.2">
      <c r="D15692" s="144"/>
      <c r="G15692" s="147"/>
      <c r="X15692" s="146"/>
      <c r="Y15692" s="146"/>
      <c r="Z15692" s="199"/>
      <c r="AA15692" s="146"/>
      <c r="AB15692" s="148"/>
    </row>
    <row r="15693" spans="4:28" x14ac:dyDescent="0.2">
      <c r="D15693" s="144"/>
      <c r="G15693" s="147"/>
      <c r="X15693" s="146"/>
      <c r="Y15693" s="146"/>
      <c r="Z15693" s="199"/>
      <c r="AA15693" s="146"/>
      <c r="AB15693" s="148"/>
    </row>
    <row r="15694" spans="4:28" x14ac:dyDescent="0.2">
      <c r="D15694" s="144"/>
      <c r="G15694" s="147"/>
      <c r="X15694" s="146"/>
      <c r="Y15694" s="146"/>
      <c r="Z15694" s="199"/>
      <c r="AA15694" s="146"/>
      <c r="AB15694" s="148"/>
    </row>
    <row r="15695" spans="4:28" x14ac:dyDescent="0.2">
      <c r="D15695" s="144"/>
      <c r="G15695" s="147"/>
      <c r="X15695" s="146"/>
      <c r="Y15695" s="146"/>
      <c r="Z15695" s="199"/>
      <c r="AA15695" s="146"/>
      <c r="AB15695" s="148"/>
    </row>
    <row r="15696" spans="4:28" x14ac:dyDescent="0.2">
      <c r="D15696" s="144"/>
      <c r="G15696" s="147"/>
      <c r="X15696" s="146"/>
      <c r="Y15696" s="146"/>
      <c r="Z15696" s="199"/>
      <c r="AA15696" s="146"/>
      <c r="AB15696" s="148"/>
    </row>
    <row r="15697" spans="4:28" x14ac:dyDescent="0.2">
      <c r="D15697" s="144"/>
      <c r="G15697" s="147"/>
      <c r="X15697" s="146"/>
      <c r="Y15697" s="146"/>
      <c r="Z15697" s="199"/>
      <c r="AA15697" s="146"/>
      <c r="AB15697" s="148"/>
    </row>
    <row r="15698" spans="4:28" x14ac:dyDescent="0.2">
      <c r="D15698" s="144"/>
      <c r="G15698" s="147"/>
      <c r="X15698" s="146"/>
      <c r="Y15698" s="146"/>
      <c r="Z15698" s="199"/>
      <c r="AA15698" s="146"/>
      <c r="AB15698" s="148"/>
    </row>
    <row r="15699" spans="4:28" x14ac:dyDescent="0.2">
      <c r="D15699" s="144"/>
      <c r="G15699" s="147"/>
      <c r="X15699" s="146"/>
      <c r="Y15699" s="146"/>
      <c r="Z15699" s="199"/>
      <c r="AA15699" s="146"/>
      <c r="AB15699" s="148"/>
    </row>
    <row r="15700" spans="4:28" x14ac:dyDescent="0.2">
      <c r="D15700" s="144"/>
      <c r="G15700" s="147"/>
      <c r="X15700" s="146"/>
      <c r="Y15700" s="146"/>
      <c r="Z15700" s="199"/>
      <c r="AA15700" s="146"/>
      <c r="AB15700" s="148"/>
    </row>
    <row r="15701" spans="4:28" x14ac:dyDescent="0.2">
      <c r="D15701" s="144"/>
      <c r="G15701" s="147"/>
      <c r="X15701" s="146"/>
      <c r="Y15701" s="146"/>
      <c r="Z15701" s="199"/>
      <c r="AA15701" s="146"/>
      <c r="AB15701" s="148"/>
    </row>
    <row r="15702" spans="4:28" x14ac:dyDescent="0.2">
      <c r="D15702" s="144"/>
      <c r="G15702" s="147"/>
      <c r="X15702" s="146"/>
      <c r="Y15702" s="146"/>
      <c r="Z15702" s="199"/>
      <c r="AA15702" s="146"/>
      <c r="AB15702" s="148"/>
    </row>
    <row r="15703" spans="4:28" x14ac:dyDescent="0.2">
      <c r="D15703" s="144"/>
      <c r="G15703" s="147"/>
      <c r="X15703" s="146"/>
      <c r="Y15703" s="146"/>
      <c r="Z15703" s="199"/>
      <c r="AA15703" s="146"/>
      <c r="AB15703" s="148"/>
    </row>
    <row r="15704" spans="4:28" x14ac:dyDescent="0.2">
      <c r="D15704" s="144"/>
      <c r="G15704" s="147"/>
      <c r="X15704" s="146"/>
      <c r="Y15704" s="146"/>
      <c r="Z15704" s="199"/>
      <c r="AA15704" s="146"/>
      <c r="AB15704" s="148"/>
    </row>
    <row r="15705" spans="4:28" x14ac:dyDescent="0.2">
      <c r="D15705" s="144"/>
      <c r="G15705" s="147"/>
      <c r="X15705" s="146"/>
      <c r="Y15705" s="146"/>
      <c r="Z15705" s="199"/>
      <c r="AA15705" s="146"/>
      <c r="AB15705" s="148"/>
    </row>
    <row r="15706" spans="4:28" x14ac:dyDescent="0.2">
      <c r="D15706" s="144"/>
      <c r="G15706" s="147"/>
      <c r="X15706" s="146"/>
      <c r="Y15706" s="146"/>
      <c r="Z15706" s="199"/>
      <c r="AA15706" s="146"/>
      <c r="AB15706" s="148"/>
    </row>
    <row r="15707" spans="4:28" x14ac:dyDescent="0.2">
      <c r="D15707" s="144"/>
      <c r="G15707" s="147"/>
      <c r="X15707" s="146"/>
      <c r="Y15707" s="146"/>
      <c r="Z15707" s="199"/>
      <c r="AA15707" s="146"/>
      <c r="AB15707" s="148"/>
    </row>
    <row r="15708" spans="4:28" x14ac:dyDescent="0.2">
      <c r="D15708" s="144"/>
      <c r="G15708" s="147"/>
      <c r="X15708" s="146"/>
      <c r="Y15708" s="146"/>
      <c r="Z15708" s="199"/>
      <c r="AA15708" s="146"/>
      <c r="AB15708" s="148"/>
    </row>
    <row r="15709" spans="4:28" x14ac:dyDescent="0.2">
      <c r="D15709" s="144"/>
      <c r="G15709" s="147"/>
      <c r="X15709" s="146"/>
      <c r="Y15709" s="146"/>
      <c r="Z15709" s="199"/>
      <c r="AA15709" s="146"/>
      <c r="AB15709" s="148"/>
    </row>
    <row r="15710" spans="4:28" x14ac:dyDescent="0.2">
      <c r="D15710" s="144"/>
      <c r="G15710" s="147"/>
      <c r="X15710" s="146"/>
      <c r="Y15710" s="146"/>
      <c r="Z15710" s="199"/>
      <c r="AA15710" s="146"/>
      <c r="AB15710" s="148"/>
    </row>
    <row r="15711" spans="4:28" x14ac:dyDescent="0.2">
      <c r="D15711" s="144"/>
      <c r="G15711" s="147"/>
      <c r="X15711" s="146"/>
      <c r="Y15711" s="146"/>
      <c r="Z15711" s="199"/>
      <c r="AA15711" s="146"/>
      <c r="AB15711" s="148"/>
    </row>
    <row r="15712" spans="4:28" x14ac:dyDescent="0.2">
      <c r="D15712" s="144"/>
      <c r="G15712" s="147"/>
      <c r="X15712" s="146"/>
      <c r="Y15712" s="146"/>
      <c r="Z15712" s="199"/>
      <c r="AA15712" s="146"/>
      <c r="AB15712" s="148"/>
    </row>
    <row r="15713" spans="4:28" x14ac:dyDescent="0.2">
      <c r="D15713" s="144"/>
      <c r="G15713" s="147"/>
      <c r="X15713" s="146"/>
      <c r="Y15713" s="146"/>
      <c r="Z15713" s="199"/>
      <c r="AA15713" s="146"/>
      <c r="AB15713" s="148"/>
    </row>
    <row r="15714" spans="4:28" x14ac:dyDescent="0.2">
      <c r="D15714" s="144"/>
      <c r="G15714" s="147"/>
      <c r="X15714" s="146"/>
      <c r="Y15714" s="146"/>
      <c r="Z15714" s="199"/>
      <c r="AA15714" s="146"/>
      <c r="AB15714" s="148"/>
    </row>
    <row r="15715" spans="4:28" x14ac:dyDescent="0.2">
      <c r="D15715" s="144"/>
      <c r="G15715" s="147"/>
      <c r="X15715" s="146"/>
      <c r="Y15715" s="146"/>
      <c r="Z15715" s="199"/>
      <c r="AA15715" s="146"/>
      <c r="AB15715" s="148"/>
    </row>
    <row r="15716" spans="4:28" x14ac:dyDescent="0.2">
      <c r="D15716" s="144"/>
      <c r="G15716" s="147"/>
      <c r="X15716" s="146"/>
      <c r="Y15716" s="146"/>
      <c r="Z15716" s="199"/>
      <c r="AA15716" s="146"/>
      <c r="AB15716" s="148"/>
    </row>
    <row r="15717" spans="4:28" x14ac:dyDescent="0.2">
      <c r="D15717" s="144"/>
      <c r="G15717" s="147"/>
      <c r="X15717" s="146"/>
      <c r="Y15717" s="146"/>
      <c r="Z15717" s="199"/>
      <c r="AA15717" s="146"/>
      <c r="AB15717" s="148"/>
    </row>
    <row r="15718" spans="4:28" x14ac:dyDescent="0.2">
      <c r="D15718" s="144"/>
      <c r="G15718" s="147"/>
      <c r="X15718" s="146"/>
      <c r="Y15718" s="146"/>
      <c r="Z15718" s="199"/>
      <c r="AA15718" s="146"/>
      <c r="AB15718" s="148"/>
    </row>
    <row r="15719" spans="4:28" x14ac:dyDescent="0.2">
      <c r="D15719" s="144"/>
      <c r="G15719" s="147"/>
      <c r="X15719" s="146"/>
      <c r="Y15719" s="146"/>
      <c r="Z15719" s="199"/>
      <c r="AA15719" s="146"/>
      <c r="AB15719" s="148"/>
    </row>
    <row r="15720" spans="4:28" x14ac:dyDescent="0.2">
      <c r="D15720" s="144"/>
      <c r="G15720" s="147"/>
      <c r="X15720" s="146"/>
      <c r="Y15720" s="146"/>
      <c r="Z15720" s="199"/>
      <c r="AA15720" s="146"/>
      <c r="AB15720" s="148"/>
    </row>
    <row r="15721" spans="4:28" x14ac:dyDescent="0.2">
      <c r="D15721" s="144"/>
      <c r="G15721" s="147"/>
      <c r="X15721" s="146"/>
      <c r="Y15721" s="146"/>
      <c r="Z15721" s="199"/>
      <c r="AA15721" s="146"/>
      <c r="AB15721" s="148"/>
    </row>
    <row r="15722" spans="4:28" x14ac:dyDescent="0.2">
      <c r="D15722" s="144"/>
      <c r="G15722" s="147"/>
      <c r="X15722" s="146"/>
      <c r="Y15722" s="146"/>
      <c r="Z15722" s="199"/>
      <c r="AA15722" s="146"/>
      <c r="AB15722" s="148"/>
    </row>
    <row r="15723" spans="4:28" x14ac:dyDescent="0.2">
      <c r="D15723" s="144"/>
      <c r="G15723" s="147"/>
      <c r="X15723" s="146"/>
      <c r="Y15723" s="146"/>
      <c r="Z15723" s="199"/>
      <c r="AA15723" s="146"/>
      <c r="AB15723" s="148"/>
    </row>
    <row r="15724" spans="4:28" x14ac:dyDescent="0.2">
      <c r="D15724" s="144"/>
      <c r="G15724" s="147"/>
      <c r="X15724" s="146"/>
      <c r="Y15724" s="146"/>
      <c r="Z15724" s="199"/>
      <c r="AA15724" s="146"/>
      <c r="AB15724" s="148"/>
    </row>
    <row r="15725" spans="4:28" x14ac:dyDescent="0.2">
      <c r="D15725" s="144"/>
      <c r="G15725" s="147"/>
      <c r="X15725" s="146"/>
      <c r="Y15725" s="146"/>
      <c r="Z15725" s="199"/>
      <c r="AA15725" s="146"/>
      <c r="AB15725" s="148"/>
    </row>
    <row r="15726" spans="4:28" x14ac:dyDescent="0.2">
      <c r="D15726" s="144"/>
      <c r="G15726" s="147"/>
      <c r="X15726" s="146"/>
      <c r="Y15726" s="146"/>
      <c r="Z15726" s="199"/>
      <c r="AA15726" s="146"/>
      <c r="AB15726" s="148"/>
    </row>
    <row r="15727" spans="4:28" x14ac:dyDescent="0.2">
      <c r="D15727" s="144"/>
      <c r="G15727" s="147"/>
      <c r="X15727" s="146"/>
      <c r="Y15727" s="146"/>
      <c r="Z15727" s="199"/>
      <c r="AA15727" s="146"/>
      <c r="AB15727" s="148"/>
    </row>
    <row r="15728" spans="4:28" x14ac:dyDescent="0.2">
      <c r="D15728" s="144"/>
      <c r="G15728" s="147"/>
      <c r="X15728" s="146"/>
      <c r="Y15728" s="146"/>
      <c r="Z15728" s="199"/>
      <c r="AA15728" s="146"/>
      <c r="AB15728" s="148"/>
    </row>
    <row r="15729" spans="4:28" x14ac:dyDescent="0.2">
      <c r="D15729" s="144"/>
      <c r="G15729" s="147"/>
      <c r="X15729" s="146"/>
      <c r="Y15729" s="146"/>
      <c r="Z15729" s="199"/>
      <c r="AA15729" s="146"/>
      <c r="AB15729" s="148"/>
    </row>
    <row r="15730" spans="4:28" x14ac:dyDescent="0.2">
      <c r="D15730" s="144"/>
      <c r="G15730" s="147"/>
      <c r="X15730" s="146"/>
      <c r="Y15730" s="146"/>
      <c r="Z15730" s="199"/>
      <c r="AA15730" s="146"/>
      <c r="AB15730" s="148"/>
    </row>
    <row r="15731" spans="4:28" x14ac:dyDescent="0.2">
      <c r="D15731" s="144"/>
      <c r="G15731" s="147"/>
      <c r="X15731" s="146"/>
      <c r="Y15731" s="146"/>
      <c r="Z15731" s="199"/>
      <c r="AA15731" s="146"/>
      <c r="AB15731" s="148"/>
    </row>
    <row r="15732" spans="4:28" x14ac:dyDescent="0.2">
      <c r="D15732" s="144"/>
      <c r="G15732" s="147"/>
      <c r="X15732" s="146"/>
      <c r="Y15732" s="146"/>
      <c r="Z15732" s="199"/>
      <c r="AA15732" s="146"/>
      <c r="AB15732" s="148"/>
    </row>
    <row r="15733" spans="4:28" x14ac:dyDescent="0.2">
      <c r="D15733" s="144"/>
      <c r="G15733" s="147"/>
      <c r="X15733" s="146"/>
      <c r="Y15733" s="146"/>
      <c r="Z15733" s="199"/>
      <c r="AA15733" s="146"/>
      <c r="AB15733" s="148"/>
    </row>
    <row r="15734" spans="4:28" x14ac:dyDescent="0.2">
      <c r="D15734" s="144"/>
      <c r="G15734" s="147"/>
      <c r="X15734" s="146"/>
      <c r="Y15734" s="146"/>
      <c r="Z15734" s="199"/>
      <c r="AA15734" s="146"/>
      <c r="AB15734" s="148"/>
    </row>
    <row r="15735" spans="4:28" x14ac:dyDescent="0.2">
      <c r="D15735" s="144"/>
      <c r="G15735" s="147"/>
      <c r="X15735" s="146"/>
      <c r="Y15735" s="146"/>
      <c r="Z15735" s="199"/>
      <c r="AA15735" s="146"/>
      <c r="AB15735" s="148"/>
    </row>
    <row r="15736" spans="4:28" x14ac:dyDescent="0.2">
      <c r="D15736" s="144"/>
      <c r="G15736" s="147"/>
      <c r="X15736" s="146"/>
      <c r="Y15736" s="146"/>
      <c r="Z15736" s="199"/>
      <c r="AA15736" s="146"/>
      <c r="AB15736" s="148"/>
    </row>
    <row r="15737" spans="4:28" x14ac:dyDescent="0.2">
      <c r="D15737" s="144"/>
      <c r="G15737" s="147"/>
      <c r="X15737" s="146"/>
      <c r="Y15737" s="146"/>
      <c r="Z15737" s="199"/>
      <c r="AA15737" s="146"/>
      <c r="AB15737" s="148"/>
    </row>
    <row r="15738" spans="4:28" x14ac:dyDescent="0.2">
      <c r="D15738" s="144"/>
      <c r="G15738" s="147"/>
      <c r="X15738" s="146"/>
      <c r="Y15738" s="146"/>
      <c r="Z15738" s="199"/>
      <c r="AA15738" s="146"/>
      <c r="AB15738" s="148"/>
    </row>
    <row r="15739" spans="4:28" x14ac:dyDescent="0.2">
      <c r="D15739" s="144"/>
      <c r="G15739" s="147"/>
      <c r="X15739" s="146"/>
      <c r="Y15739" s="146"/>
      <c r="Z15739" s="199"/>
      <c r="AA15739" s="146"/>
      <c r="AB15739" s="148"/>
    </row>
    <row r="15740" spans="4:28" x14ac:dyDescent="0.2">
      <c r="D15740" s="144"/>
      <c r="G15740" s="147"/>
      <c r="X15740" s="146"/>
      <c r="Y15740" s="146"/>
      <c r="Z15740" s="199"/>
      <c r="AA15740" s="146"/>
      <c r="AB15740" s="148"/>
    </row>
    <row r="15741" spans="4:28" x14ac:dyDescent="0.2">
      <c r="D15741" s="144"/>
      <c r="G15741" s="147"/>
      <c r="X15741" s="146"/>
      <c r="Y15741" s="146"/>
      <c r="Z15741" s="199"/>
      <c r="AA15741" s="146"/>
      <c r="AB15741" s="148"/>
    </row>
    <row r="15742" spans="4:28" x14ac:dyDescent="0.2">
      <c r="D15742" s="144"/>
      <c r="G15742" s="147"/>
      <c r="X15742" s="146"/>
      <c r="Y15742" s="146"/>
      <c r="Z15742" s="199"/>
      <c r="AA15742" s="146"/>
      <c r="AB15742" s="148"/>
    </row>
    <row r="15743" spans="4:28" x14ac:dyDescent="0.2">
      <c r="D15743" s="144"/>
      <c r="G15743" s="147"/>
      <c r="X15743" s="146"/>
      <c r="Y15743" s="146"/>
      <c r="Z15743" s="199"/>
      <c r="AA15743" s="146"/>
      <c r="AB15743" s="148"/>
    </row>
    <row r="15744" spans="4:28" x14ac:dyDescent="0.2">
      <c r="D15744" s="144"/>
      <c r="G15744" s="147"/>
      <c r="X15744" s="146"/>
      <c r="Y15744" s="146"/>
      <c r="Z15744" s="199"/>
      <c r="AA15744" s="146"/>
      <c r="AB15744" s="148"/>
    </row>
    <row r="15745" spans="4:28" x14ac:dyDescent="0.2">
      <c r="D15745" s="144"/>
      <c r="G15745" s="147"/>
      <c r="X15745" s="146"/>
      <c r="Y15745" s="146"/>
      <c r="Z15745" s="199"/>
      <c r="AA15745" s="146"/>
      <c r="AB15745" s="148"/>
    </row>
    <row r="15746" spans="4:28" x14ac:dyDescent="0.2">
      <c r="D15746" s="144"/>
      <c r="G15746" s="147"/>
      <c r="X15746" s="146"/>
      <c r="Y15746" s="146"/>
      <c r="Z15746" s="199"/>
      <c r="AA15746" s="146"/>
      <c r="AB15746" s="148"/>
    </row>
    <row r="15747" spans="4:28" x14ac:dyDescent="0.2">
      <c r="D15747" s="144"/>
      <c r="G15747" s="147"/>
      <c r="X15747" s="146"/>
      <c r="Y15747" s="146"/>
      <c r="Z15747" s="199"/>
      <c r="AA15747" s="146"/>
      <c r="AB15747" s="148"/>
    </row>
    <row r="15748" spans="4:28" x14ac:dyDescent="0.2">
      <c r="D15748" s="144"/>
      <c r="G15748" s="147"/>
      <c r="X15748" s="146"/>
      <c r="Y15748" s="146"/>
      <c r="Z15748" s="199"/>
      <c r="AA15748" s="146"/>
      <c r="AB15748" s="148"/>
    </row>
    <row r="15749" spans="4:28" x14ac:dyDescent="0.2">
      <c r="D15749" s="144"/>
      <c r="G15749" s="147"/>
      <c r="X15749" s="146"/>
      <c r="Y15749" s="146"/>
      <c r="Z15749" s="199"/>
      <c r="AA15749" s="146"/>
      <c r="AB15749" s="148"/>
    </row>
    <row r="15750" spans="4:28" x14ac:dyDescent="0.2">
      <c r="D15750" s="144"/>
      <c r="G15750" s="147"/>
      <c r="X15750" s="146"/>
      <c r="Y15750" s="146"/>
      <c r="Z15750" s="199"/>
      <c r="AA15750" s="146"/>
      <c r="AB15750" s="148"/>
    </row>
    <row r="15751" spans="4:28" x14ac:dyDescent="0.2">
      <c r="D15751" s="144"/>
      <c r="G15751" s="147"/>
      <c r="X15751" s="146"/>
      <c r="Y15751" s="146"/>
      <c r="Z15751" s="199"/>
      <c r="AA15751" s="146"/>
      <c r="AB15751" s="148"/>
    </row>
    <row r="15752" spans="4:28" x14ac:dyDescent="0.2">
      <c r="D15752" s="144"/>
      <c r="G15752" s="147"/>
      <c r="X15752" s="146"/>
      <c r="Y15752" s="146"/>
      <c r="Z15752" s="199"/>
      <c r="AA15752" s="146"/>
      <c r="AB15752" s="148"/>
    </row>
    <row r="15753" spans="4:28" x14ac:dyDescent="0.2">
      <c r="D15753" s="144"/>
      <c r="G15753" s="147"/>
      <c r="X15753" s="146"/>
      <c r="Y15753" s="146"/>
      <c r="Z15753" s="199"/>
      <c r="AA15753" s="146"/>
      <c r="AB15753" s="148"/>
    </row>
    <row r="15754" spans="4:28" x14ac:dyDescent="0.2">
      <c r="D15754" s="144"/>
      <c r="G15754" s="147"/>
      <c r="X15754" s="146"/>
      <c r="Y15754" s="146"/>
      <c r="Z15754" s="199"/>
      <c r="AA15754" s="146"/>
      <c r="AB15754" s="148"/>
    </row>
    <row r="15755" spans="4:28" x14ac:dyDescent="0.2">
      <c r="D15755" s="144"/>
      <c r="G15755" s="147"/>
      <c r="X15755" s="146"/>
      <c r="Y15755" s="146"/>
      <c r="Z15755" s="199"/>
      <c r="AA15755" s="146"/>
      <c r="AB15755" s="148"/>
    </row>
    <row r="15756" spans="4:28" x14ac:dyDescent="0.2">
      <c r="D15756" s="144"/>
      <c r="G15756" s="147"/>
      <c r="X15756" s="146"/>
      <c r="Y15756" s="146"/>
      <c r="Z15756" s="199"/>
      <c r="AA15756" s="146"/>
      <c r="AB15756" s="148"/>
    </row>
    <row r="15757" spans="4:28" x14ac:dyDescent="0.2">
      <c r="D15757" s="144"/>
      <c r="G15757" s="147"/>
      <c r="X15757" s="146"/>
      <c r="Y15757" s="146"/>
      <c r="Z15757" s="199"/>
      <c r="AA15757" s="146"/>
      <c r="AB15757" s="148"/>
    </row>
    <row r="15758" spans="4:28" x14ac:dyDescent="0.2">
      <c r="D15758" s="144"/>
      <c r="G15758" s="147"/>
      <c r="X15758" s="146"/>
      <c r="Y15758" s="146"/>
      <c r="Z15758" s="199"/>
      <c r="AA15758" s="146"/>
      <c r="AB15758" s="148"/>
    </row>
    <row r="15759" spans="4:28" x14ac:dyDescent="0.2">
      <c r="D15759" s="144"/>
      <c r="G15759" s="147"/>
      <c r="X15759" s="146"/>
      <c r="Y15759" s="146"/>
      <c r="Z15759" s="199"/>
      <c r="AA15759" s="146"/>
      <c r="AB15759" s="148"/>
    </row>
    <row r="15760" spans="4:28" x14ac:dyDescent="0.2">
      <c r="D15760" s="144"/>
      <c r="G15760" s="147"/>
      <c r="X15760" s="146"/>
      <c r="Y15760" s="146"/>
      <c r="Z15760" s="199"/>
      <c r="AA15760" s="146"/>
      <c r="AB15760" s="148"/>
    </row>
    <row r="15761" spans="4:28" x14ac:dyDescent="0.2">
      <c r="D15761" s="144"/>
      <c r="G15761" s="147"/>
      <c r="X15761" s="146"/>
      <c r="Y15761" s="146"/>
      <c r="Z15761" s="199"/>
      <c r="AA15761" s="146"/>
      <c r="AB15761" s="148"/>
    </row>
    <row r="15762" spans="4:28" x14ac:dyDescent="0.2">
      <c r="D15762" s="144"/>
      <c r="G15762" s="147"/>
      <c r="X15762" s="146"/>
      <c r="Y15762" s="146"/>
      <c r="Z15762" s="199"/>
      <c r="AA15762" s="146"/>
      <c r="AB15762" s="148"/>
    </row>
    <row r="15763" spans="4:28" x14ac:dyDescent="0.2">
      <c r="D15763" s="144"/>
      <c r="G15763" s="147"/>
      <c r="X15763" s="146"/>
      <c r="Y15763" s="146"/>
      <c r="Z15763" s="199"/>
      <c r="AA15763" s="146"/>
      <c r="AB15763" s="148"/>
    </row>
    <row r="15764" spans="4:28" x14ac:dyDescent="0.2">
      <c r="D15764" s="144"/>
      <c r="G15764" s="147"/>
      <c r="X15764" s="146"/>
      <c r="Y15764" s="146"/>
      <c r="Z15764" s="199"/>
      <c r="AA15764" s="146"/>
      <c r="AB15764" s="148"/>
    </row>
    <row r="15765" spans="4:28" x14ac:dyDescent="0.2">
      <c r="D15765" s="144"/>
      <c r="G15765" s="147"/>
      <c r="X15765" s="146"/>
      <c r="Y15765" s="146"/>
      <c r="Z15765" s="199"/>
      <c r="AA15765" s="146"/>
      <c r="AB15765" s="148"/>
    </row>
    <row r="15766" spans="4:28" x14ac:dyDescent="0.2">
      <c r="D15766" s="144"/>
      <c r="G15766" s="147"/>
      <c r="X15766" s="146"/>
      <c r="Y15766" s="146"/>
      <c r="Z15766" s="199"/>
      <c r="AA15766" s="146"/>
      <c r="AB15766" s="148"/>
    </row>
    <row r="15767" spans="4:28" x14ac:dyDescent="0.2">
      <c r="D15767" s="144"/>
      <c r="G15767" s="147"/>
      <c r="X15767" s="146"/>
      <c r="Y15767" s="146"/>
      <c r="Z15767" s="199"/>
      <c r="AA15767" s="146"/>
      <c r="AB15767" s="148"/>
    </row>
    <row r="15768" spans="4:28" x14ac:dyDescent="0.2">
      <c r="D15768" s="144"/>
      <c r="G15768" s="147"/>
      <c r="X15768" s="146"/>
      <c r="Y15768" s="146"/>
      <c r="Z15768" s="199"/>
      <c r="AA15768" s="146"/>
      <c r="AB15768" s="148"/>
    </row>
    <row r="15769" spans="4:28" x14ac:dyDescent="0.2">
      <c r="D15769" s="144"/>
      <c r="G15769" s="147"/>
      <c r="X15769" s="146"/>
      <c r="Y15769" s="146"/>
      <c r="Z15769" s="199"/>
      <c r="AA15769" s="146"/>
      <c r="AB15769" s="148"/>
    </row>
    <row r="15770" spans="4:28" x14ac:dyDescent="0.2">
      <c r="D15770" s="144"/>
      <c r="G15770" s="147"/>
      <c r="X15770" s="146"/>
      <c r="Y15770" s="146"/>
      <c r="Z15770" s="199"/>
      <c r="AA15770" s="146"/>
      <c r="AB15770" s="148"/>
    </row>
    <row r="15771" spans="4:28" x14ac:dyDescent="0.2">
      <c r="D15771" s="144"/>
      <c r="G15771" s="147"/>
      <c r="X15771" s="146"/>
      <c r="Y15771" s="146"/>
      <c r="Z15771" s="199"/>
      <c r="AA15771" s="146"/>
      <c r="AB15771" s="148"/>
    </row>
    <row r="15772" spans="4:28" x14ac:dyDescent="0.2">
      <c r="D15772" s="144"/>
      <c r="G15772" s="147"/>
      <c r="X15772" s="146"/>
      <c r="Y15772" s="146"/>
      <c r="Z15772" s="199"/>
      <c r="AA15772" s="146"/>
      <c r="AB15772" s="148"/>
    </row>
    <row r="15773" spans="4:28" x14ac:dyDescent="0.2">
      <c r="D15773" s="144"/>
      <c r="G15773" s="147"/>
      <c r="X15773" s="146"/>
      <c r="Y15773" s="146"/>
      <c r="Z15773" s="199"/>
      <c r="AA15773" s="146"/>
      <c r="AB15773" s="148"/>
    </row>
    <row r="15774" spans="4:28" x14ac:dyDescent="0.2">
      <c r="D15774" s="144"/>
      <c r="G15774" s="147"/>
      <c r="X15774" s="146"/>
      <c r="Y15774" s="146"/>
      <c r="Z15774" s="199"/>
      <c r="AA15774" s="146"/>
      <c r="AB15774" s="148"/>
    </row>
    <row r="15775" spans="4:28" x14ac:dyDescent="0.2">
      <c r="D15775" s="144"/>
      <c r="G15775" s="147"/>
      <c r="X15775" s="146"/>
      <c r="Y15775" s="146"/>
      <c r="Z15775" s="199"/>
      <c r="AA15775" s="146"/>
      <c r="AB15775" s="148"/>
    </row>
    <row r="15776" spans="4:28" x14ac:dyDescent="0.2">
      <c r="D15776" s="144"/>
      <c r="G15776" s="147"/>
      <c r="X15776" s="146"/>
      <c r="Y15776" s="146"/>
      <c r="Z15776" s="199"/>
      <c r="AA15776" s="146"/>
      <c r="AB15776" s="148"/>
    </row>
    <row r="15777" spans="4:28" x14ac:dyDescent="0.2">
      <c r="D15777" s="144"/>
      <c r="G15777" s="147"/>
      <c r="X15777" s="146"/>
      <c r="Y15777" s="146"/>
      <c r="Z15777" s="199"/>
      <c r="AA15777" s="146"/>
      <c r="AB15777" s="148"/>
    </row>
    <row r="15778" spans="4:28" x14ac:dyDescent="0.2">
      <c r="D15778" s="144"/>
      <c r="G15778" s="147"/>
      <c r="X15778" s="146"/>
      <c r="Y15778" s="146"/>
      <c r="Z15778" s="199"/>
      <c r="AA15778" s="146"/>
      <c r="AB15778" s="148"/>
    </row>
    <row r="15779" spans="4:28" x14ac:dyDescent="0.2">
      <c r="D15779" s="144"/>
      <c r="G15779" s="147"/>
      <c r="X15779" s="146"/>
      <c r="Y15779" s="146"/>
      <c r="Z15779" s="199"/>
      <c r="AA15779" s="146"/>
      <c r="AB15779" s="148"/>
    </row>
    <row r="15780" spans="4:28" x14ac:dyDescent="0.2">
      <c r="D15780" s="144"/>
      <c r="G15780" s="147"/>
      <c r="X15780" s="146"/>
      <c r="Y15780" s="146"/>
      <c r="Z15780" s="199"/>
      <c r="AA15780" s="146"/>
      <c r="AB15780" s="148"/>
    </row>
    <row r="15781" spans="4:28" x14ac:dyDescent="0.2">
      <c r="D15781" s="144"/>
      <c r="G15781" s="147"/>
      <c r="X15781" s="146"/>
      <c r="Y15781" s="146"/>
      <c r="Z15781" s="199"/>
      <c r="AA15781" s="146"/>
      <c r="AB15781" s="148"/>
    </row>
    <row r="15782" spans="4:28" x14ac:dyDescent="0.2">
      <c r="D15782" s="144"/>
      <c r="G15782" s="147"/>
      <c r="X15782" s="146"/>
      <c r="Y15782" s="146"/>
      <c r="Z15782" s="199"/>
      <c r="AA15782" s="146"/>
      <c r="AB15782" s="148"/>
    </row>
    <row r="15783" spans="4:28" x14ac:dyDescent="0.2">
      <c r="D15783" s="144"/>
      <c r="G15783" s="147"/>
      <c r="X15783" s="146"/>
      <c r="Y15783" s="146"/>
      <c r="Z15783" s="199"/>
      <c r="AA15783" s="146"/>
      <c r="AB15783" s="148"/>
    </row>
    <row r="15784" spans="4:28" x14ac:dyDescent="0.2">
      <c r="D15784" s="144"/>
      <c r="G15784" s="147"/>
      <c r="X15784" s="146"/>
      <c r="Y15784" s="146"/>
      <c r="Z15784" s="199"/>
      <c r="AA15784" s="146"/>
      <c r="AB15784" s="148"/>
    </row>
    <row r="15785" spans="4:28" x14ac:dyDescent="0.2">
      <c r="D15785" s="144"/>
      <c r="G15785" s="147"/>
      <c r="X15785" s="146"/>
      <c r="Y15785" s="146"/>
      <c r="Z15785" s="199"/>
      <c r="AA15785" s="146"/>
      <c r="AB15785" s="148"/>
    </row>
    <row r="15786" spans="4:28" x14ac:dyDescent="0.2">
      <c r="D15786" s="144"/>
      <c r="G15786" s="147"/>
      <c r="X15786" s="146"/>
      <c r="Y15786" s="146"/>
      <c r="Z15786" s="199"/>
      <c r="AA15786" s="146"/>
      <c r="AB15786" s="148"/>
    </row>
    <row r="15787" spans="4:28" x14ac:dyDescent="0.2">
      <c r="D15787" s="144"/>
      <c r="G15787" s="147"/>
      <c r="X15787" s="146"/>
      <c r="Y15787" s="146"/>
      <c r="Z15787" s="199"/>
      <c r="AA15787" s="146"/>
      <c r="AB15787" s="148"/>
    </row>
    <row r="15788" spans="4:28" x14ac:dyDescent="0.2">
      <c r="D15788" s="144"/>
      <c r="G15788" s="147"/>
      <c r="X15788" s="146"/>
      <c r="Y15788" s="146"/>
      <c r="Z15788" s="199"/>
      <c r="AA15788" s="146"/>
      <c r="AB15788" s="148"/>
    </row>
    <row r="15789" spans="4:28" x14ac:dyDescent="0.2">
      <c r="D15789" s="144"/>
      <c r="G15789" s="147"/>
      <c r="X15789" s="146"/>
      <c r="Y15789" s="146"/>
      <c r="Z15789" s="199"/>
      <c r="AA15789" s="146"/>
      <c r="AB15789" s="148"/>
    </row>
    <row r="15790" spans="4:28" x14ac:dyDescent="0.2">
      <c r="D15790" s="144"/>
      <c r="G15790" s="147"/>
      <c r="X15790" s="146"/>
      <c r="Y15790" s="146"/>
      <c r="Z15790" s="199"/>
      <c r="AA15790" s="146"/>
      <c r="AB15790" s="148"/>
    </row>
    <row r="15791" spans="4:28" x14ac:dyDescent="0.2">
      <c r="D15791" s="144"/>
      <c r="G15791" s="147"/>
      <c r="X15791" s="146"/>
      <c r="Y15791" s="146"/>
      <c r="Z15791" s="199"/>
      <c r="AA15791" s="146"/>
      <c r="AB15791" s="148"/>
    </row>
    <row r="15792" spans="4:28" x14ac:dyDescent="0.2">
      <c r="D15792" s="144"/>
      <c r="G15792" s="147"/>
      <c r="X15792" s="146"/>
      <c r="Y15792" s="146"/>
      <c r="Z15792" s="199"/>
      <c r="AA15792" s="146"/>
      <c r="AB15792" s="148"/>
    </row>
    <row r="15793" spans="4:28" x14ac:dyDescent="0.2">
      <c r="D15793" s="144"/>
      <c r="G15793" s="147"/>
      <c r="X15793" s="146"/>
      <c r="Y15793" s="146"/>
      <c r="Z15793" s="199"/>
      <c r="AA15793" s="146"/>
      <c r="AB15793" s="148"/>
    </row>
    <row r="15794" spans="4:28" x14ac:dyDescent="0.2">
      <c r="D15794" s="144"/>
      <c r="G15794" s="147"/>
      <c r="X15794" s="146"/>
      <c r="Y15794" s="146"/>
      <c r="Z15794" s="199"/>
      <c r="AA15794" s="146"/>
      <c r="AB15794" s="148"/>
    </row>
    <row r="15795" spans="4:28" x14ac:dyDescent="0.2">
      <c r="D15795" s="144"/>
      <c r="G15795" s="147"/>
      <c r="X15795" s="146"/>
      <c r="Y15795" s="146"/>
      <c r="Z15795" s="199"/>
      <c r="AA15795" s="146"/>
      <c r="AB15795" s="148"/>
    </row>
    <row r="15796" spans="4:28" x14ac:dyDescent="0.2">
      <c r="D15796" s="144"/>
      <c r="G15796" s="147"/>
      <c r="X15796" s="146"/>
      <c r="Y15796" s="146"/>
      <c r="Z15796" s="199"/>
      <c r="AA15796" s="146"/>
      <c r="AB15796" s="148"/>
    </row>
    <row r="15797" spans="4:28" x14ac:dyDescent="0.2">
      <c r="D15797" s="144"/>
      <c r="G15797" s="147"/>
      <c r="X15797" s="146"/>
      <c r="Y15797" s="146"/>
      <c r="Z15797" s="199"/>
      <c r="AA15797" s="146"/>
      <c r="AB15797" s="148"/>
    </row>
    <row r="15798" spans="4:28" x14ac:dyDescent="0.2">
      <c r="D15798" s="144"/>
      <c r="G15798" s="147"/>
      <c r="X15798" s="146"/>
      <c r="Y15798" s="146"/>
      <c r="Z15798" s="199"/>
      <c r="AA15798" s="146"/>
      <c r="AB15798" s="148"/>
    </row>
    <row r="15799" spans="4:28" x14ac:dyDescent="0.2">
      <c r="D15799" s="144"/>
      <c r="G15799" s="147"/>
      <c r="X15799" s="146"/>
      <c r="Y15799" s="146"/>
      <c r="Z15799" s="199"/>
      <c r="AA15799" s="146"/>
      <c r="AB15799" s="148"/>
    </row>
    <row r="15800" spans="4:28" x14ac:dyDescent="0.2">
      <c r="D15800" s="144"/>
      <c r="G15800" s="147"/>
      <c r="X15800" s="146"/>
      <c r="Y15800" s="146"/>
      <c r="Z15800" s="199"/>
      <c r="AA15800" s="146"/>
      <c r="AB15800" s="148"/>
    </row>
    <row r="15801" spans="4:28" x14ac:dyDescent="0.2">
      <c r="D15801" s="144"/>
      <c r="G15801" s="147"/>
      <c r="X15801" s="146"/>
      <c r="Y15801" s="146"/>
      <c r="Z15801" s="199"/>
      <c r="AA15801" s="146"/>
      <c r="AB15801" s="148"/>
    </row>
    <row r="15802" spans="4:28" x14ac:dyDescent="0.2">
      <c r="D15802" s="144"/>
      <c r="G15802" s="147"/>
      <c r="X15802" s="146"/>
      <c r="Y15802" s="146"/>
      <c r="Z15802" s="199"/>
      <c r="AA15802" s="146"/>
      <c r="AB15802" s="148"/>
    </row>
    <row r="15803" spans="4:28" x14ac:dyDescent="0.2">
      <c r="D15803" s="144"/>
      <c r="G15803" s="147"/>
      <c r="X15803" s="146"/>
      <c r="Y15803" s="146"/>
      <c r="Z15803" s="199"/>
      <c r="AA15803" s="146"/>
      <c r="AB15803" s="148"/>
    </row>
    <row r="15804" spans="4:28" x14ac:dyDescent="0.2">
      <c r="D15804" s="144"/>
      <c r="G15804" s="147"/>
      <c r="X15804" s="146"/>
      <c r="Y15804" s="146"/>
      <c r="Z15804" s="199"/>
      <c r="AA15804" s="146"/>
      <c r="AB15804" s="148"/>
    </row>
    <row r="15805" spans="4:28" x14ac:dyDescent="0.2">
      <c r="D15805" s="144"/>
      <c r="G15805" s="147"/>
      <c r="X15805" s="146"/>
      <c r="Y15805" s="146"/>
      <c r="Z15805" s="199"/>
      <c r="AA15805" s="146"/>
      <c r="AB15805" s="148"/>
    </row>
    <row r="15806" spans="4:28" x14ac:dyDescent="0.2">
      <c r="D15806" s="144"/>
      <c r="G15806" s="147"/>
      <c r="X15806" s="146"/>
      <c r="Y15806" s="146"/>
      <c r="Z15806" s="199"/>
      <c r="AA15806" s="146"/>
      <c r="AB15806" s="148"/>
    </row>
    <row r="15807" spans="4:28" x14ac:dyDescent="0.2">
      <c r="D15807" s="144"/>
      <c r="G15807" s="147"/>
      <c r="X15807" s="146"/>
      <c r="Y15807" s="146"/>
      <c r="Z15807" s="199"/>
      <c r="AA15807" s="146"/>
      <c r="AB15807" s="148"/>
    </row>
    <row r="15808" spans="4:28" x14ac:dyDescent="0.2">
      <c r="D15808" s="144"/>
      <c r="G15808" s="147"/>
      <c r="X15808" s="146"/>
      <c r="Y15808" s="146"/>
      <c r="Z15808" s="199"/>
      <c r="AA15808" s="146"/>
      <c r="AB15808" s="148"/>
    </row>
    <row r="15809" spans="4:28" x14ac:dyDescent="0.2">
      <c r="D15809" s="144"/>
      <c r="G15809" s="147"/>
      <c r="X15809" s="146"/>
      <c r="Y15809" s="146"/>
      <c r="Z15809" s="199"/>
      <c r="AA15809" s="146"/>
      <c r="AB15809" s="148"/>
    </row>
    <row r="15810" spans="4:28" x14ac:dyDescent="0.2">
      <c r="D15810" s="144"/>
      <c r="G15810" s="147"/>
      <c r="X15810" s="146"/>
      <c r="Y15810" s="146"/>
      <c r="Z15810" s="199"/>
      <c r="AA15810" s="146"/>
      <c r="AB15810" s="148"/>
    </row>
    <row r="15811" spans="4:28" x14ac:dyDescent="0.2">
      <c r="D15811" s="144"/>
      <c r="G15811" s="147"/>
      <c r="X15811" s="146"/>
      <c r="Y15811" s="146"/>
      <c r="Z15811" s="199"/>
      <c r="AA15811" s="146"/>
      <c r="AB15811" s="148"/>
    </row>
    <row r="15812" spans="4:28" x14ac:dyDescent="0.2">
      <c r="D15812" s="144"/>
      <c r="G15812" s="147"/>
      <c r="X15812" s="146"/>
      <c r="Y15812" s="146"/>
      <c r="Z15812" s="199"/>
      <c r="AA15812" s="146"/>
      <c r="AB15812" s="148"/>
    </row>
    <row r="15813" spans="4:28" x14ac:dyDescent="0.2">
      <c r="D15813" s="144"/>
      <c r="G15813" s="147"/>
      <c r="X15813" s="146"/>
      <c r="Y15813" s="146"/>
      <c r="Z15813" s="199"/>
      <c r="AA15813" s="146"/>
      <c r="AB15813" s="148"/>
    </row>
    <row r="15814" spans="4:28" x14ac:dyDescent="0.2">
      <c r="D15814" s="144"/>
      <c r="G15814" s="147"/>
      <c r="X15814" s="146"/>
      <c r="Y15814" s="146"/>
      <c r="Z15814" s="199"/>
      <c r="AA15814" s="146"/>
      <c r="AB15814" s="148"/>
    </row>
    <row r="15815" spans="4:28" x14ac:dyDescent="0.2">
      <c r="D15815" s="144"/>
      <c r="G15815" s="147"/>
      <c r="X15815" s="146"/>
      <c r="Y15815" s="146"/>
      <c r="Z15815" s="199"/>
      <c r="AA15815" s="146"/>
      <c r="AB15815" s="148"/>
    </row>
    <row r="15816" spans="4:28" x14ac:dyDescent="0.2">
      <c r="D15816" s="144"/>
      <c r="G15816" s="147"/>
      <c r="X15816" s="146"/>
      <c r="Y15816" s="146"/>
      <c r="Z15816" s="199"/>
      <c r="AA15816" s="146"/>
      <c r="AB15816" s="148"/>
    </row>
    <row r="15817" spans="4:28" x14ac:dyDescent="0.2">
      <c r="D15817" s="144"/>
      <c r="G15817" s="147"/>
      <c r="X15817" s="146"/>
      <c r="Y15817" s="146"/>
      <c r="Z15817" s="199"/>
      <c r="AA15817" s="146"/>
      <c r="AB15817" s="148"/>
    </row>
    <row r="15818" spans="4:28" x14ac:dyDescent="0.2">
      <c r="D15818" s="144"/>
      <c r="G15818" s="147"/>
      <c r="X15818" s="146"/>
      <c r="Y15818" s="146"/>
      <c r="Z15818" s="199"/>
      <c r="AA15818" s="146"/>
      <c r="AB15818" s="148"/>
    </row>
    <row r="15819" spans="4:28" x14ac:dyDescent="0.2">
      <c r="D15819" s="144"/>
      <c r="G15819" s="147"/>
      <c r="X15819" s="146"/>
      <c r="Y15819" s="146"/>
      <c r="Z15819" s="199"/>
      <c r="AA15819" s="146"/>
      <c r="AB15819" s="148"/>
    </row>
    <row r="15820" spans="4:28" x14ac:dyDescent="0.2">
      <c r="D15820" s="144"/>
      <c r="G15820" s="147"/>
      <c r="X15820" s="146"/>
      <c r="Y15820" s="146"/>
      <c r="Z15820" s="199"/>
      <c r="AA15820" s="146"/>
      <c r="AB15820" s="148"/>
    </row>
    <row r="15821" spans="4:28" x14ac:dyDescent="0.2">
      <c r="D15821" s="144"/>
      <c r="G15821" s="147"/>
      <c r="X15821" s="146"/>
      <c r="Y15821" s="146"/>
      <c r="Z15821" s="199"/>
      <c r="AA15821" s="146"/>
      <c r="AB15821" s="148"/>
    </row>
    <row r="15822" spans="4:28" x14ac:dyDescent="0.2">
      <c r="D15822" s="144"/>
      <c r="G15822" s="147"/>
      <c r="X15822" s="146"/>
      <c r="Y15822" s="146"/>
      <c r="Z15822" s="199"/>
      <c r="AA15822" s="146"/>
      <c r="AB15822" s="148"/>
    </row>
    <row r="15823" spans="4:28" x14ac:dyDescent="0.2">
      <c r="D15823" s="144"/>
      <c r="G15823" s="147"/>
      <c r="X15823" s="146"/>
      <c r="Y15823" s="146"/>
      <c r="Z15823" s="199"/>
      <c r="AA15823" s="146"/>
      <c r="AB15823" s="148"/>
    </row>
    <row r="15824" spans="4:28" x14ac:dyDescent="0.2">
      <c r="D15824" s="144"/>
      <c r="G15824" s="147"/>
      <c r="X15824" s="146"/>
      <c r="Y15824" s="146"/>
      <c r="Z15824" s="199"/>
      <c r="AA15824" s="146"/>
      <c r="AB15824" s="148"/>
    </row>
    <row r="15825" spans="4:28" x14ac:dyDescent="0.2">
      <c r="D15825" s="144"/>
      <c r="G15825" s="147"/>
      <c r="X15825" s="146"/>
      <c r="Y15825" s="146"/>
      <c r="Z15825" s="199"/>
      <c r="AA15825" s="146"/>
      <c r="AB15825" s="148"/>
    </row>
    <row r="15826" spans="4:28" x14ac:dyDescent="0.2">
      <c r="D15826" s="144"/>
      <c r="G15826" s="147"/>
      <c r="X15826" s="146"/>
      <c r="Y15826" s="146"/>
      <c r="Z15826" s="199"/>
      <c r="AA15826" s="146"/>
      <c r="AB15826" s="148"/>
    </row>
    <row r="15827" spans="4:28" x14ac:dyDescent="0.2">
      <c r="D15827" s="144"/>
      <c r="G15827" s="147"/>
      <c r="X15827" s="146"/>
      <c r="Y15827" s="146"/>
      <c r="Z15827" s="199"/>
      <c r="AA15827" s="146"/>
      <c r="AB15827" s="148"/>
    </row>
    <row r="15828" spans="4:28" x14ac:dyDescent="0.2">
      <c r="D15828" s="144"/>
      <c r="G15828" s="147"/>
      <c r="X15828" s="146"/>
      <c r="Y15828" s="146"/>
      <c r="Z15828" s="199"/>
      <c r="AA15828" s="146"/>
      <c r="AB15828" s="148"/>
    </row>
    <row r="15829" spans="4:28" x14ac:dyDescent="0.2">
      <c r="D15829" s="144"/>
      <c r="G15829" s="147"/>
      <c r="X15829" s="146"/>
      <c r="Y15829" s="146"/>
      <c r="Z15829" s="199"/>
      <c r="AA15829" s="146"/>
      <c r="AB15829" s="148"/>
    </row>
    <row r="15830" spans="4:28" x14ac:dyDescent="0.2">
      <c r="D15830" s="144"/>
      <c r="G15830" s="147"/>
      <c r="X15830" s="146"/>
      <c r="Y15830" s="146"/>
      <c r="Z15830" s="199"/>
      <c r="AA15830" s="146"/>
      <c r="AB15830" s="148"/>
    </row>
    <row r="15831" spans="4:28" x14ac:dyDescent="0.2">
      <c r="D15831" s="144"/>
      <c r="G15831" s="147"/>
      <c r="X15831" s="146"/>
      <c r="Y15831" s="146"/>
      <c r="Z15831" s="199"/>
      <c r="AA15831" s="146"/>
      <c r="AB15831" s="148"/>
    </row>
    <row r="15832" spans="4:28" x14ac:dyDescent="0.2">
      <c r="D15832" s="144"/>
      <c r="G15832" s="147"/>
      <c r="X15832" s="146"/>
      <c r="Y15832" s="146"/>
      <c r="Z15832" s="199"/>
      <c r="AA15832" s="146"/>
      <c r="AB15832" s="148"/>
    </row>
    <row r="15833" spans="4:28" x14ac:dyDescent="0.2">
      <c r="D15833" s="144"/>
      <c r="G15833" s="147"/>
      <c r="X15833" s="146"/>
      <c r="Y15833" s="146"/>
      <c r="Z15833" s="199"/>
      <c r="AA15833" s="146"/>
      <c r="AB15833" s="148"/>
    </row>
    <row r="15834" spans="4:28" x14ac:dyDescent="0.2">
      <c r="D15834" s="144"/>
      <c r="G15834" s="147"/>
      <c r="X15834" s="146"/>
      <c r="Y15834" s="146"/>
      <c r="Z15834" s="199"/>
      <c r="AA15834" s="146"/>
      <c r="AB15834" s="148"/>
    </row>
    <row r="15835" spans="4:28" x14ac:dyDescent="0.2">
      <c r="D15835" s="144"/>
      <c r="G15835" s="147"/>
      <c r="X15835" s="146"/>
      <c r="Y15835" s="146"/>
      <c r="Z15835" s="199"/>
      <c r="AA15835" s="146"/>
      <c r="AB15835" s="148"/>
    </row>
    <row r="15836" spans="4:28" x14ac:dyDescent="0.2">
      <c r="D15836" s="144"/>
      <c r="G15836" s="147"/>
      <c r="X15836" s="146"/>
      <c r="Y15836" s="146"/>
      <c r="Z15836" s="199"/>
      <c r="AA15836" s="146"/>
      <c r="AB15836" s="148"/>
    </row>
    <row r="15837" spans="4:28" x14ac:dyDescent="0.2">
      <c r="D15837" s="144"/>
      <c r="G15837" s="147"/>
      <c r="X15837" s="146"/>
      <c r="Y15837" s="146"/>
      <c r="Z15837" s="199"/>
      <c r="AA15837" s="146"/>
      <c r="AB15837" s="148"/>
    </row>
    <row r="15838" spans="4:28" x14ac:dyDescent="0.2">
      <c r="D15838" s="144"/>
      <c r="G15838" s="147"/>
      <c r="X15838" s="146"/>
      <c r="Y15838" s="146"/>
      <c r="Z15838" s="199"/>
      <c r="AA15838" s="146"/>
      <c r="AB15838" s="148"/>
    </row>
    <row r="15839" spans="4:28" x14ac:dyDescent="0.2">
      <c r="D15839" s="144"/>
      <c r="G15839" s="147"/>
      <c r="X15839" s="146"/>
      <c r="Y15839" s="146"/>
      <c r="Z15839" s="199"/>
      <c r="AA15839" s="146"/>
      <c r="AB15839" s="148"/>
    </row>
    <row r="15840" spans="4:28" x14ac:dyDescent="0.2">
      <c r="D15840" s="144"/>
      <c r="G15840" s="147"/>
      <c r="X15840" s="146"/>
      <c r="Y15840" s="146"/>
      <c r="Z15840" s="199"/>
      <c r="AA15840" s="146"/>
      <c r="AB15840" s="148"/>
    </row>
    <row r="15841" spans="4:28" x14ac:dyDescent="0.2">
      <c r="D15841" s="144"/>
      <c r="G15841" s="147"/>
      <c r="X15841" s="146"/>
      <c r="Y15841" s="146"/>
      <c r="Z15841" s="199"/>
      <c r="AA15841" s="146"/>
      <c r="AB15841" s="148"/>
    </row>
    <row r="15842" spans="4:28" x14ac:dyDescent="0.2">
      <c r="D15842" s="144"/>
      <c r="G15842" s="147"/>
      <c r="X15842" s="146"/>
      <c r="Y15842" s="146"/>
      <c r="Z15842" s="199"/>
      <c r="AA15842" s="146"/>
      <c r="AB15842" s="148"/>
    </row>
    <row r="15843" spans="4:28" x14ac:dyDescent="0.2">
      <c r="D15843" s="144"/>
      <c r="G15843" s="147"/>
      <c r="X15843" s="146"/>
      <c r="Y15843" s="146"/>
      <c r="Z15843" s="199"/>
      <c r="AA15843" s="146"/>
      <c r="AB15843" s="148"/>
    </row>
    <row r="15844" spans="4:28" x14ac:dyDescent="0.2">
      <c r="D15844" s="144"/>
      <c r="G15844" s="147"/>
      <c r="X15844" s="146"/>
      <c r="Y15844" s="146"/>
      <c r="Z15844" s="199"/>
      <c r="AA15844" s="146"/>
      <c r="AB15844" s="148"/>
    </row>
    <row r="15845" spans="4:28" x14ac:dyDescent="0.2">
      <c r="D15845" s="144"/>
      <c r="G15845" s="147"/>
      <c r="X15845" s="146"/>
      <c r="Y15845" s="146"/>
      <c r="Z15845" s="199"/>
      <c r="AA15845" s="146"/>
      <c r="AB15845" s="148"/>
    </row>
    <row r="15846" spans="4:28" x14ac:dyDescent="0.2">
      <c r="D15846" s="144"/>
      <c r="G15846" s="147"/>
      <c r="X15846" s="146"/>
      <c r="Y15846" s="146"/>
      <c r="Z15846" s="199"/>
      <c r="AA15846" s="146"/>
      <c r="AB15846" s="148"/>
    </row>
    <row r="15847" spans="4:28" x14ac:dyDescent="0.2">
      <c r="D15847" s="144"/>
      <c r="G15847" s="147"/>
      <c r="X15847" s="146"/>
      <c r="Y15847" s="146"/>
      <c r="Z15847" s="199"/>
      <c r="AA15847" s="146"/>
      <c r="AB15847" s="148"/>
    </row>
    <row r="15848" spans="4:28" x14ac:dyDescent="0.2">
      <c r="D15848" s="144"/>
      <c r="G15848" s="147"/>
      <c r="X15848" s="146"/>
      <c r="Y15848" s="146"/>
      <c r="Z15848" s="199"/>
      <c r="AA15848" s="146"/>
      <c r="AB15848" s="148"/>
    </row>
    <row r="15849" spans="4:28" x14ac:dyDescent="0.2">
      <c r="D15849" s="144"/>
      <c r="G15849" s="147"/>
      <c r="X15849" s="146"/>
      <c r="Y15849" s="146"/>
      <c r="Z15849" s="199"/>
      <c r="AA15849" s="146"/>
      <c r="AB15849" s="148"/>
    </row>
    <row r="15850" spans="4:28" x14ac:dyDescent="0.2">
      <c r="D15850" s="144"/>
      <c r="G15850" s="147"/>
      <c r="X15850" s="146"/>
      <c r="Y15850" s="146"/>
      <c r="Z15850" s="199"/>
      <c r="AA15850" s="146"/>
      <c r="AB15850" s="148"/>
    </row>
    <row r="15851" spans="4:28" x14ac:dyDescent="0.2">
      <c r="D15851" s="144"/>
      <c r="G15851" s="147"/>
      <c r="X15851" s="146"/>
      <c r="Y15851" s="146"/>
      <c r="Z15851" s="199"/>
      <c r="AA15851" s="146"/>
      <c r="AB15851" s="148"/>
    </row>
    <row r="15852" spans="4:28" x14ac:dyDescent="0.2">
      <c r="D15852" s="144"/>
      <c r="G15852" s="147"/>
      <c r="X15852" s="146"/>
      <c r="Y15852" s="146"/>
      <c r="Z15852" s="199"/>
      <c r="AA15852" s="146"/>
      <c r="AB15852" s="148"/>
    </row>
    <row r="15853" spans="4:28" x14ac:dyDescent="0.2">
      <c r="D15853" s="144"/>
      <c r="G15853" s="147"/>
      <c r="X15853" s="146"/>
      <c r="Y15853" s="146"/>
      <c r="Z15853" s="199"/>
      <c r="AA15853" s="146"/>
      <c r="AB15853" s="148"/>
    </row>
    <row r="15854" spans="4:28" x14ac:dyDescent="0.2">
      <c r="D15854" s="144"/>
      <c r="G15854" s="147"/>
      <c r="X15854" s="146"/>
      <c r="Y15854" s="146"/>
      <c r="Z15854" s="199"/>
      <c r="AA15854" s="146"/>
      <c r="AB15854" s="148"/>
    </row>
    <row r="15855" spans="4:28" x14ac:dyDescent="0.2">
      <c r="D15855" s="144"/>
      <c r="G15855" s="147"/>
      <c r="X15855" s="146"/>
      <c r="Y15855" s="146"/>
      <c r="Z15855" s="199"/>
      <c r="AA15855" s="146"/>
      <c r="AB15855" s="148"/>
    </row>
    <row r="15856" spans="4:28" x14ac:dyDescent="0.2">
      <c r="D15856" s="144"/>
      <c r="G15856" s="147"/>
      <c r="X15856" s="146"/>
      <c r="Y15856" s="146"/>
      <c r="Z15856" s="199"/>
      <c r="AA15856" s="146"/>
      <c r="AB15856" s="148"/>
    </row>
    <row r="15857" spans="4:28" x14ac:dyDescent="0.2">
      <c r="D15857" s="144"/>
      <c r="G15857" s="147"/>
      <c r="X15857" s="146"/>
      <c r="Y15857" s="146"/>
      <c r="Z15857" s="199"/>
      <c r="AA15857" s="146"/>
      <c r="AB15857" s="148"/>
    </row>
    <row r="15858" spans="4:28" x14ac:dyDescent="0.2">
      <c r="D15858" s="144"/>
      <c r="G15858" s="147"/>
      <c r="X15858" s="146"/>
      <c r="Y15858" s="146"/>
      <c r="Z15858" s="199"/>
      <c r="AA15858" s="146"/>
      <c r="AB15858" s="148"/>
    </row>
    <row r="15859" spans="4:28" x14ac:dyDescent="0.2">
      <c r="D15859" s="144"/>
      <c r="G15859" s="147"/>
      <c r="X15859" s="146"/>
      <c r="Y15859" s="146"/>
      <c r="Z15859" s="199"/>
      <c r="AA15859" s="146"/>
      <c r="AB15859" s="148"/>
    </row>
    <row r="15860" spans="4:28" x14ac:dyDescent="0.2">
      <c r="D15860" s="144"/>
      <c r="G15860" s="147"/>
      <c r="X15860" s="146"/>
      <c r="Y15860" s="146"/>
      <c r="Z15860" s="199"/>
      <c r="AA15860" s="146"/>
      <c r="AB15860" s="148"/>
    </row>
    <row r="15861" spans="4:28" x14ac:dyDescent="0.2">
      <c r="D15861" s="144"/>
      <c r="G15861" s="147"/>
      <c r="X15861" s="146"/>
      <c r="Y15861" s="146"/>
      <c r="Z15861" s="199"/>
      <c r="AA15861" s="146"/>
      <c r="AB15861" s="148"/>
    </row>
    <row r="15862" spans="4:28" x14ac:dyDescent="0.2">
      <c r="D15862" s="144"/>
      <c r="G15862" s="147"/>
      <c r="X15862" s="146"/>
      <c r="Y15862" s="146"/>
      <c r="Z15862" s="199"/>
      <c r="AA15862" s="146"/>
      <c r="AB15862" s="148"/>
    </row>
    <row r="15863" spans="4:28" x14ac:dyDescent="0.2">
      <c r="D15863" s="144"/>
      <c r="G15863" s="147"/>
      <c r="X15863" s="146"/>
      <c r="Y15863" s="146"/>
      <c r="Z15863" s="199"/>
      <c r="AA15863" s="146"/>
      <c r="AB15863" s="148"/>
    </row>
    <row r="15864" spans="4:28" x14ac:dyDescent="0.2">
      <c r="D15864" s="144"/>
      <c r="G15864" s="147"/>
      <c r="X15864" s="146"/>
      <c r="Y15864" s="146"/>
      <c r="Z15864" s="199"/>
      <c r="AA15864" s="146"/>
      <c r="AB15864" s="148"/>
    </row>
    <row r="15865" spans="4:28" x14ac:dyDescent="0.2">
      <c r="D15865" s="144"/>
      <c r="G15865" s="147"/>
      <c r="X15865" s="146"/>
      <c r="Y15865" s="146"/>
      <c r="Z15865" s="199"/>
      <c r="AA15865" s="146"/>
      <c r="AB15865" s="148"/>
    </row>
    <row r="15866" spans="4:28" x14ac:dyDescent="0.2">
      <c r="D15866" s="144"/>
      <c r="G15866" s="147"/>
      <c r="X15866" s="146"/>
      <c r="Y15866" s="146"/>
      <c r="Z15866" s="199"/>
      <c r="AA15866" s="146"/>
      <c r="AB15866" s="148"/>
    </row>
    <row r="15867" spans="4:28" x14ac:dyDescent="0.2">
      <c r="D15867" s="144"/>
      <c r="G15867" s="147"/>
      <c r="X15867" s="146"/>
      <c r="Y15867" s="146"/>
      <c r="Z15867" s="199"/>
      <c r="AA15867" s="146"/>
      <c r="AB15867" s="148"/>
    </row>
    <row r="15868" spans="4:28" x14ac:dyDescent="0.2">
      <c r="D15868" s="144"/>
      <c r="G15868" s="147"/>
      <c r="X15868" s="146"/>
      <c r="Y15868" s="146"/>
      <c r="Z15868" s="199"/>
      <c r="AA15868" s="146"/>
      <c r="AB15868" s="148"/>
    </row>
    <row r="15869" spans="4:28" x14ac:dyDescent="0.2">
      <c r="D15869" s="144"/>
      <c r="G15869" s="147"/>
      <c r="X15869" s="146"/>
      <c r="Y15869" s="146"/>
      <c r="Z15869" s="199"/>
      <c r="AA15869" s="146"/>
      <c r="AB15869" s="148"/>
    </row>
    <row r="15870" spans="4:28" x14ac:dyDescent="0.2">
      <c r="D15870" s="144"/>
      <c r="G15870" s="147"/>
      <c r="X15870" s="146"/>
      <c r="Y15870" s="146"/>
      <c r="Z15870" s="199"/>
      <c r="AA15870" s="146"/>
      <c r="AB15870" s="148"/>
    </row>
    <row r="15871" spans="4:28" x14ac:dyDescent="0.2">
      <c r="D15871" s="144"/>
      <c r="G15871" s="147"/>
      <c r="X15871" s="146"/>
      <c r="Y15871" s="146"/>
      <c r="Z15871" s="199"/>
      <c r="AA15871" s="146"/>
      <c r="AB15871" s="148"/>
    </row>
    <row r="15872" spans="4:28" x14ac:dyDescent="0.2">
      <c r="D15872" s="144"/>
      <c r="G15872" s="147"/>
      <c r="X15872" s="146"/>
      <c r="Y15872" s="146"/>
      <c r="Z15872" s="199"/>
      <c r="AA15872" s="146"/>
      <c r="AB15872" s="148"/>
    </row>
    <row r="15873" spans="4:28" x14ac:dyDescent="0.2">
      <c r="D15873" s="144"/>
      <c r="G15873" s="147"/>
      <c r="X15873" s="146"/>
      <c r="Y15873" s="146"/>
      <c r="Z15873" s="199"/>
      <c r="AA15873" s="146"/>
      <c r="AB15873" s="148"/>
    </row>
    <row r="15874" spans="4:28" x14ac:dyDescent="0.2">
      <c r="D15874" s="144"/>
      <c r="G15874" s="147"/>
      <c r="X15874" s="146"/>
      <c r="Y15874" s="146"/>
      <c r="Z15874" s="199"/>
      <c r="AA15874" s="146"/>
      <c r="AB15874" s="148"/>
    </row>
    <row r="15875" spans="4:28" x14ac:dyDescent="0.2">
      <c r="D15875" s="144"/>
      <c r="G15875" s="147"/>
      <c r="X15875" s="146"/>
      <c r="Y15875" s="146"/>
      <c r="Z15875" s="199"/>
      <c r="AA15875" s="146"/>
      <c r="AB15875" s="148"/>
    </row>
    <row r="15876" spans="4:28" x14ac:dyDescent="0.2">
      <c r="D15876" s="144"/>
      <c r="G15876" s="147"/>
      <c r="X15876" s="146"/>
      <c r="Y15876" s="146"/>
      <c r="Z15876" s="199"/>
      <c r="AA15876" s="146"/>
      <c r="AB15876" s="148"/>
    </row>
    <row r="15877" spans="4:28" x14ac:dyDescent="0.2">
      <c r="D15877" s="144"/>
      <c r="G15877" s="147"/>
      <c r="X15877" s="146"/>
      <c r="Y15877" s="146"/>
      <c r="Z15877" s="199"/>
      <c r="AA15877" s="146"/>
      <c r="AB15877" s="148"/>
    </row>
    <row r="15878" spans="4:28" x14ac:dyDescent="0.2">
      <c r="D15878" s="144"/>
      <c r="G15878" s="147"/>
      <c r="X15878" s="146"/>
      <c r="Y15878" s="146"/>
      <c r="Z15878" s="199"/>
      <c r="AA15878" s="146"/>
      <c r="AB15878" s="148"/>
    </row>
    <row r="15879" spans="4:28" x14ac:dyDescent="0.2">
      <c r="D15879" s="144"/>
      <c r="G15879" s="147"/>
      <c r="X15879" s="146"/>
      <c r="Y15879" s="146"/>
      <c r="Z15879" s="199"/>
      <c r="AA15879" s="146"/>
      <c r="AB15879" s="148"/>
    </row>
    <row r="15880" spans="4:28" x14ac:dyDescent="0.2">
      <c r="D15880" s="144"/>
      <c r="G15880" s="147"/>
      <c r="X15880" s="146"/>
      <c r="Y15880" s="146"/>
      <c r="Z15880" s="199"/>
      <c r="AA15880" s="146"/>
      <c r="AB15880" s="148"/>
    </row>
    <row r="15881" spans="4:28" x14ac:dyDescent="0.2">
      <c r="D15881" s="144"/>
      <c r="G15881" s="147"/>
      <c r="X15881" s="146"/>
      <c r="Y15881" s="146"/>
      <c r="Z15881" s="199"/>
      <c r="AA15881" s="146"/>
      <c r="AB15881" s="148"/>
    </row>
    <row r="15882" spans="4:28" x14ac:dyDescent="0.2">
      <c r="D15882" s="144"/>
      <c r="G15882" s="147"/>
      <c r="X15882" s="146"/>
      <c r="Y15882" s="146"/>
      <c r="Z15882" s="199"/>
      <c r="AA15882" s="146"/>
      <c r="AB15882" s="148"/>
    </row>
    <row r="15883" spans="4:28" x14ac:dyDescent="0.2">
      <c r="D15883" s="144"/>
      <c r="G15883" s="147"/>
      <c r="X15883" s="146"/>
      <c r="Y15883" s="146"/>
      <c r="Z15883" s="199"/>
      <c r="AA15883" s="146"/>
      <c r="AB15883" s="148"/>
    </row>
    <row r="15884" spans="4:28" x14ac:dyDescent="0.2">
      <c r="D15884" s="144"/>
      <c r="G15884" s="147"/>
      <c r="X15884" s="146"/>
      <c r="Y15884" s="146"/>
      <c r="Z15884" s="199"/>
      <c r="AA15884" s="146"/>
      <c r="AB15884" s="148"/>
    </row>
    <row r="15885" spans="4:28" x14ac:dyDescent="0.2">
      <c r="D15885" s="144"/>
      <c r="G15885" s="147"/>
      <c r="X15885" s="146"/>
      <c r="Y15885" s="146"/>
      <c r="Z15885" s="199"/>
      <c r="AA15885" s="146"/>
      <c r="AB15885" s="148"/>
    </row>
    <row r="15886" spans="4:28" x14ac:dyDescent="0.2">
      <c r="D15886" s="144"/>
      <c r="G15886" s="147"/>
      <c r="X15886" s="146"/>
      <c r="Y15886" s="146"/>
      <c r="Z15886" s="199"/>
      <c r="AA15886" s="146"/>
      <c r="AB15886" s="148"/>
    </row>
    <row r="15887" spans="4:28" x14ac:dyDescent="0.2">
      <c r="D15887" s="144"/>
      <c r="G15887" s="147"/>
      <c r="X15887" s="146"/>
      <c r="Y15887" s="146"/>
      <c r="Z15887" s="199"/>
      <c r="AA15887" s="146"/>
      <c r="AB15887" s="148"/>
    </row>
    <row r="15888" spans="4:28" x14ac:dyDescent="0.2">
      <c r="D15888" s="144"/>
      <c r="G15888" s="147"/>
      <c r="X15888" s="146"/>
      <c r="Y15888" s="146"/>
      <c r="Z15888" s="199"/>
      <c r="AA15888" s="146"/>
      <c r="AB15888" s="148"/>
    </row>
    <row r="15889" spans="4:28" x14ac:dyDescent="0.2">
      <c r="D15889" s="144"/>
      <c r="G15889" s="147"/>
      <c r="X15889" s="146"/>
      <c r="Y15889" s="146"/>
      <c r="Z15889" s="199"/>
      <c r="AA15889" s="146"/>
      <c r="AB15889" s="148"/>
    </row>
    <row r="15890" spans="4:28" x14ac:dyDescent="0.2">
      <c r="D15890" s="144"/>
      <c r="G15890" s="147"/>
      <c r="X15890" s="146"/>
      <c r="Y15890" s="146"/>
      <c r="Z15890" s="199"/>
      <c r="AA15890" s="146"/>
      <c r="AB15890" s="148"/>
    </row>
    <row r="15891" spans="4:28" x14ac:dyDescent="0.2">
      <c r="D15891" s="144"/>
      <c r="G15891" s="147"/>
      <c r="X15891" s="146"/>
      <c r="Y15891" s="146"/>
      <c r="Z15891" s="199"/>
      <c r="AA15891" s="146"/>
      <c r="AB15891" s="148"/>
    </row>
    <row r="15892" spans="4:28" x14ac:dyDescent="0.2">
      <c r="D15892" s="144"/>
      <c r="G15892" s="147"/>
      <c r="X15892" s="146"/>
      <c r="Y15892" s="146"/>
      <c r="Z15892" s="199"/>
      <c r="AA15892" s="146"/>
      <c r="AB15892" s="148"/>
    </row>
    <row r="15893" spans="4:28" x14ac:dyDescent="0.2">
      <c r="D15893" s="144"/>
      <c r="G15893" s="147"/>
      <c r="X15893" s="146"/>
      <c r="Y15893" s="146"/>
      <c r="Z15893" s="199"/>
      <c r="AA15893" s="146"/>
      <c r="AB15893" s="148"/>
    </row>
    <row r="15894" spans="4:28" x14ac:dyDescent="0.2">
      <c r="D15894" s="144"/>
      <c r="G15894" s="147"/>
      <c r="X15894" s="146"/>
      <c r="Y15894" s="146"/>
      <c r="Z15894" s="199"/>
      <c r="AA15894" s="146"/>
      <c r="AB15894" s="148"/>
    </row>
    <row r="15895" spans="4:28" x14ac:dyDescent="0.2">
      <c r="D15895" s="144"/>
      <c r="G15895" s="147"/>
      <c r="X15895" s="146"/>
      <c r="Y15895" s="146"/>
      <c r="Z15895" s="199"/>
      <c r="AA15895" s="146"/>
      <c r="AB15895" s="148"/>
    </row>
    <row r="15896" spans="4:28" x14ac:dyDescent="0.2">
      <c r="D15896" s="144"/>
      <c r="G15896" s="147"/>
      <c r="X15896" s="146"/>
      <c r="Y15896" s="146"/>
      <c r="Z15896" s="199"/>
      <c r="AA15896" s="146"/>
      <c r="AB15896" s="148"/>
    </row>
    <row r="15897" spans="4:28" x14ac:dyDescent="0.2">
      <c r="D15897" s="144"/>
      <c r="G15897" s="147"/>
      <c r="X15897" s="146"/>
      <c r="Y15897" s="146"/>
      <c r="Z15897" s="199"/>
      <c r="AA15897" s="146"/>
      <c r="AB15897" s="148"/>
    </row>
    <row r="15898" spans="4:28" x14ac:dyDescent="0.2">
      <c r="D15898" s="144"/>
      <c r="G15898" s="147"/>
      <c r="X15898" s="146"/>
      <c r="Y15898" s="146"/>
      <c r="Z15898" s="199"/>
      <c r="AA15898" s="146"/>
      <c r="AB15898" s="148"/>
    </row>
    <row r="15899" spans="4:28" x14ac:dyDescent="0.2">
      <c r="D15899" s="144"/>
      <c r="G15899" s="147"/>
      <c r="X15899" s="146"/>
      <c r="Y15899" s="146"/>
      <c r="Z15899" s="199"/>
      <c r="AA15899" s="146"/>
      <c r="AB15899" s="148"/>
    </row>
    <row r="15900" spans="4:28" x14ac:dyDescent="0.2">
      <c r="D15900" s="144"/>
      <c r="G15900" s="147"/>
      <c r="X15900" s="146"/>
      <c r="Y15900" s="146"/>
      <c r="Z15900" s="199"/>
      <c r="AA15900" s="146"/>
      <c r="AB15900" s="148"/>
    </row>
    <row r="15901" spans="4:28" x14ac:dyDescent="0.2">
      <c r="D15901" s="144"/>
      <c r="G15901" s="147"/>
      <c r="X15901" s="146"/>
      <c r="Y15901" s="146"/>
      <c r="Z15901" s="199"/>
      <c r="AA15901" s="146"/>
      <c r="AB15901" s="148"/>
    </row>
    <row r="15902" spans="4:28" x14ac:dyDescent="0.2">
      <c r="D15902" s="144"/>
      <c r="G15902" s="147"/>
      <c r="X15902" s="146"/>
      <c r="Y15902" s="146"/>
      <c r="Z15902" s="199"/>
      <c r="AA15902" s="146"/>
      <c r="AB15902" s="148"/>
    </row>
    <row r="15903" spans="4:28" x14ac:dyDescent="0.2">
      <c r="D15903" s="144"/>
      <c r="G15903" s="147"/>
      <c r="X15903" s="146"/>
      <c r="Y15903" s="146"/>
      <c r="Z15903" s="199"/>
      <c r="AA15903" s="146"/>
      <c r="AB15903" s="148"/>
    </row>
    <row r="15904" spans="4:28" x14ac:dyDescent="0.2">
      <c r="D15904" s="144"/>
      <c r="G15904" s="147"/>
      <c r="X15904" s="146"/>
      <c r="Y15904" s="146"/>
      <c r="Z15904" s="199"/>
      <c r="AA15904" s="146"/>
      <c r="AB15904" s="148"/>
    </row>
    <row r="15905" spans="4:28" x14ac:dyDescent="0.2">
      <c r="D15905" s="144"/>
      <c r="G15905" s="147"/>
      <c r="X15905" s="146"/>
      <c r="Y15905" s="146"/>
      <c r="Z15905" s="199"/>
      <c r="AA15905" s="146"/>
      <c r="AB15905" s="148"/>
    </row>
    <row r="15906" spans="4:28" x14ac:dyDescent="0.2">
      <c r="D15906" s="144"/>
      <c r="G15906" s="147"/>
      <c r="X15906" s="146"/>
      <c r="Y15906" s="146"/>
      <c r="Z15906" s="199"/>
      <c r="AA15906" s="146"/>
      <c r="AB15906" s="148"/>
    </row>
    <row r="15907" spans="4:28" x14ac:dyDescent="0.2">
      <c r="D15907" s="144"/>
      <c r="G15907" s="147"/>
      <c r="X15907" s="146"/>
      <c r="Y15907" s="146"/>
      <c r="Z15907" s="199"/>
      <c r="AA15907" s="146"/>
      <c r="AB15907" s="148"/>
    </row>
    <row r="15908" spans="4:28" x14ac:dyDescent="0.2">
      <c r="D15908" s="144"/>
      <c r="G15908" s="147"/>
      <c r="X15908" s="146"/>
      <c r="Y15908" s="146"/>
      <c r="Z15908" s="199"/>
      <c r="AA15908" s="146"/>
      <c r="AB15908" s="148"/>
    </row>
    <row r="15909" spans="4:28" x14ac:dyDescent="0.2">
      <c r="D15909" s="144"/>
      <c r="G15909" s="147"/>
      <c r="X15909" s="146"/>
      <c r="Y15909" s="146"/>
      <c r="Z15909" s="199"/>
      <c r="AA15909" s="146"/>
      <c r="AB15909" s="148"/>
    </row>
    <row r="15910" spans="4:28" x14ac:dyDescent="0.2">
      <c r="D15910" s="144"/>
      <c r="G15910" s="147"/>
      <c r="X15910" s="146"/>
      <c r="Y15910" s="146"/>
      <c r="Z15910" s="199"/>
      <c r="AA15910" s="146"/>
      <c r="AB15910" s="148"/>
    </row>
    <row r="15911" spans="4:28" x14ac:dyDescent="0.2">
      <c r="D15911" s="144"/>
      <c r="G15911" s="147"/>
      <c r="X15911" s="146"/>
      <c r="Y15911" s="146"/>
      <c r="Z15911" s="199"/>
      <c r="AA15911" s="146"/>
      <c r="AB15911" s="148"/>
    </row>
    <row r="15912" spans="4:28" x14ac:dyDescent="0.2">
      <c r="D15912" s="144"/>
      <c r="G15912" s="147"/>
      <c r="X15912" s="146"/>
      <c r="Y15912" s="146"/>
      <c r="Z15912" s="199"/>
      <c r="AA15912" s="146"/>
      <c r="AB15912" s="148"/>
    </row>
    <row r="15913" spans="4:28" x14ac:dyDescent="0.2">
      <c r="D15913" s="144"/>
      <c r="G15913" s="147"/>
      <c r="X15913" s="146"/>
      <c r="Y15913" s="146"/>
      <c r="Z15913" s="199"/>
      <c r="AA15913" s="146"/>
      <c r="AB15913" s="148"/>
    </row>
    <row r="15914" spans="4:28" x14ac:dyDescent="0.2">
      <c r="D15914" s="144"/>
      <c r="G15914" s="147"/>
      <c r="X15914" s="146"/>
      <c r="Y15914" s="146"/>
      <c r="Z15914" s="199"/>
      <c r="AA15914" s="146"/>
      <c r="AB15914" s="148"/>
    </row>
    <row r="15915" spans="4:28" x14ac:dyDescent="0.2">
      <c r="D15915" s="144"/>
      <c r="G15915" s="147"/>
      <c r="X15915" s="146"/>
      <c r="Y15915" s="146"/>
      <c r="Z15915" s="199"/>
      <c r="AA15915" s="146"/>
      <c r="AB15915" s="148"/>
    </row>
    <row r="15916" spans="4:28" x14ac:dyDescent="0.2">
      <c r="D15916" s="144"/>
      <c r="G15916" s="147"/>
      <c r="X15916" s="146"/>
      <c r="Y15916" s="146"/>
      <c r="Z15916" s="199"/>
      <c r="AA15916" s="146"/>
      <c r="AB15916" s="148"/>
    </row>
    <row r="15917" spans="4:28" x14ac:dyDescent="0.2">
      <c r="D15917" s="144"/>
      <c r="G15917" s="147"/>
      <c r="X15917" s="146"/>
      <c r="Y15917" s="146"/>
      <c r="Z15917" s="199"/>
      <c r="AA15917" s="146"/>
      <c r="AB15917" s="148"/>
    </row>
    <row r="15918" spans="4:28" x14ac:dyDescent="0.2">
      <c r="D15918" s="144"/>
      <c r="G15918" s="147"/>
      <c r="X15918" s="146"/>
      <c r="Y15918" s="146"/>
      <c r="Z15918" s="199"/>
      <c r="AA15918" s="146"/>
      <c r="AB15918" s="148"/>
    </row>
    <row r="15919" spans="4:28" x14ac:dyDescent="0.2">
      <c r="D15919" s="144"/>
      <c r="G15919" s="147"/>
      <c r="X15919" s="146"/>
      <c r="Y15919" s="146"/>
      <c r="Z15919" s="199"/>
      <c r="AA15919" s="146"/>
      <c r="AB15919" s="148"/>
    </row>
    <row r="15920" spans="4:28" x14ac:dyDescent="0.2">
      <c r="D15920" s="144"/>
      <c r="G15920" s="147"/>
      <c r="X15920" s="146"/>
      <c r="Y15920" s="146"/>
      <c r="Z15920" s="199"/>
      <c r="AA15920" s="146"/>
      <c r="AB15920" s="148"/>
    </row>
    <row r="15921" spans="4:28" x14ac:dyDescent="0.2">
      <c r="D15921" s="144"/>
      <c r="G15921" s="147"/>
      <c r="X15921" s="146"/>
      <c r="Y15921" s="146"/>
      <c r="Z15921" s="199"/>
      <c r="AA15921" s="146"/>
      <c r="AB15921" s="148"/>
    </row>
    <row r="15922" spans="4:28" x14ac:dyDescent="0.2">
      <c r="D15922" s="144"/>
      <c r="G15922" s="147"/>
      <c r="X15922" s="146"/>
      <c r="Y15922" s="146"/>
      <c r="Z15922" s="199"/>
      <c r="AA15922" s="146"/>
      <c r="AB15922" s="148"/>
    </row>
    <row r="15923" spans="4:28" x14ac:dyDescent="0.2">
      <c r="D15923" s="144"/>
      <c r="G15923" s="147"/>
      <c r="X15923" s="146"/>
      <c r="Y15923" s="146"/>
      <c r="Z15923" s="199"/>
      <c r="AA15923" s="146"/>
      <c r="AB15923" s="148"/>
    </row>
    <row r="15924" spans="4:28" x14ac:dyDescent="0.2">
      <c r="D15924" s="144"/>
      <c r="G15924" s="147"/>
      <c r="X15924" s="146"/>
      <c r="Y15924" s="146"/>
      <c r="Z15924" s="199"/>
      <c r="AA15924" s="146"/>
      <c r="AB15924" s="148"/>
    </row>
    <row r="15925" spans="4:28" x14ac:dyDescent="0.2">
      <c r="D15925" s="144"/>
      <c r="G15925" s="147"/>
      <c r="X15925" s="146"/>
      <c r="Y15925" s="146"/>
      <c r="Z15925" s="199"/>
      <c r="AA15925" s="146"/>
      <c r="AB15925" s="148"/>
    </row>
    <row r="15926" spans="4:28" x14ac:dyDescent="0.2">
      <c r="D15926" s="144"/>
      <c r="G15926" s="147"/>
      <c r="X15926" s="146"/>
      <c r="Y15926" s="146"/>
      <c r="Z15926" s="199"/>
      <c r="AA15926" s="146"/>
      <c r="AB15926" s="148"/>
    </row>
    <row r="15927" spans="4:28" x14ac:dyDescent="0.2">
      <c r="D15927" s="144"/>
      <c r="G15927" s="147"/>
      <c r="X15927" s="146"/>
      <c r="Y15927" s="146"/>
      <c r="Z15927" s="199"/>
      <c r="AA15927" s="146"/>
      <c r="AB15927" s="148"/>
    </row>
    <row r="15928" spans="4:28" x14ac:dyDescent="0.2">
      <c r="D15928" s="144"/>
      <c r="G15928" s="147"/>
      <c r="X15928" s="146"/>
      <c r="Y15928" s="146"/>
      <c r="Z15928" s="199"/>
      <c r="AA15928" s="146"/>
      <c r="AB15928" s="148"/>
    </row>
    <row r="15929" spans="4:28" x14ac:dyDescent="0.2">
      <c r="D15929" s="144"/>
      <c r="G15929" s="147"/>
      <c r="X15929" s="146"/>
      <c r="Y15929" s="146"/>
      <c r="Z15929" s="199"/>
      <c r="AA15929" s="146"/>
      <c r="AB15929" s="148"/>
    </row>
    <row r="15930" spans="4:28" x14ac:dyDescent="0.2">
      <c r="D15930" s="144"/>
      <c r="G15930" s="147"/>
      <c r="X15930" s="146"/>
      <c r="Y15930" s="146"/>
      <c r="Z15930" s="199"/>
      <c r="AA15930" s="146"/>
      <c r="AB15930" s="148"/>
    </row>
    <row r="15931" spans="4:28" x14ac:dyDescent="0.2">
      <c r="D15931" s="144"/>
      <c r="G15931" s="147"/>
      <c r="X15931" s="146"/>
      <c r="Y15931" s="146"/>
      <c r="Z15931" s="199"/>
      <c r="AA15931" s="146"/>
      <c r="AB15931" s="148"/>
    </row>
    <row r="15932" spans="4:28" x14ac:dyDescent="0.2">
      <c r="D15932" s="144"/>
      <c r="G15932" s="147"/>
      <c r="X15932" s="146"/>
      <c r="Y15932" s="146"/>
      <c r="Z15932" s="199"/>
      <c r="AA15932" s="146"/>
      <c r="AB15932" s="148"/>
    </row>
    <row r="15933" spans="4:28" x14ac:dyDescent="0.2">
      <c r="D15933" s="144"/>
      <c r="G15933" s="147"/>
      <c r="X15933" s="146"/>
      <c r="Y15933" s="146"/>
      <c r="Z15933" s="199"/>
      <c r="AA15933" s="146"/>
      <c r="AB15933" s="148"/>
    </row>
    <row r="15934" spans="4:28" x14ac:dyDescent="0.2">
      <c r="D15934" s="144"/>
      <c r="G15934" s="147"/>
      <c r="X15934" s="146"/>
      <c r="Y15934" s="146"/>
      <c r="Z15934" s="199"/>
      <c r="AA15934" s="146"/>
      <c r="AB15934" s="148"/>
    </row>
    <row r="15935" spans="4:28" x14ac:dyDescent="0.2">
      <c r="D15935" s="144"/>
      <c r="G15935" s="147"/>
      <c r="X15935" s="146"/>
      <c r="Y15935" s="146"/>
      <c r="Z15935" s="199"/>
      <c r="AA15935" s="146"/>
      <c r="AB15935" s="148"/>
    </row>
    <row r="15936" spans="4:28" x14ac:dyDescent="0.2">
      <c r="D15936" s="144"/>
      <c r="G15936" s="147"/>
      <c r="X15936" s="146"/>
      <c r="Y15936" s="146"/>
      <c r="Z15936" s="199"/>
      <c r="AA15936" s="146"/>
      <c r="AB15936" s="148"/>
    </row>
    <row r="15937" spans="4:28" x14ac:dyDescent="0.2">
      <c r="D15937" s="144"/>
      <c r="G15937" s="147"/>
      <c r="X15937" s="146"/>
      <c r="Y15937" s="146"/>
      <c r="Z15937" s="199"/>
      <c r="AA15937" s="146"/>
      <c r="AB15937" s="148"/>
    </row>
    <row r="15938" spans="4:28" x14ac:dyDescent="0.2">
      <c r="D15938" s="144"/>
      <c r="G15938" s="147"/>
      <c r="X15938" s="146"/>
      <c r="Y15938" s="146"/>
      <c r="Z15938" s="199"/>
      <c r="AA15938" s="146"/>
      <c r="AB15938" s="148"/>
    </row>
    <row r="15939" spans="4:28" x14ac:dyDescent="0.2">
      <c r="D15939" s="144"/>
      <c r="G15939" s="147"/>
      <c r="X15939" s="146"/>
      <c r="Y15939" s="146"/>
      <c r="Z15939" s="199"/>
      <c r="AA15939" s="146"/>
      <c r="AB15939" s="148"/>
    </row>
    <row r="15940" spans="4:28" x14ac:dyDescent="0.2">
      <c r="D15940" s="144"/>
      <c r="G15940" s="147"/>
      <c r="X15940" s="146"/>
      <c r="Y15940" s="146"/>
      <c r="Z15940" s="199"/>
      <c r="AA15940" s="146"/>
      <c r="AB15940" s="148"/>
    </row>
    <row r="15941" spans="4:28" x14ac:dyDescent="0.2">
      <c r="D15941" s="144"/>
      <c r="G15941" s="147"/>
      <c r="X15941" s="146"/>
      <c r="Y15941" s="146"/>
      <c r="Z15941" s="199"/>
      <c r="AA15941" s="146"/>
      <c r="AB15941" s="148"/>
    </row>
    <row r="15942" spans="4:28" x14ac:dyDescent="0.2">
      <c r="D15942" s="144"/>
      <c r="G15942" s="147"/>
      <c r="X15942" s="146"/>
      <c r="Y15942" s="146"/>
      <c r="Z15942" s="199"/>
      <c r="AA15942" s="146"/>
      <c r="AB15942" s="148"/>
    </row>
    <row r="15943" spans="4:28" x14ac:dyDescent="0.2">
      <c r="D15943" s="144"/>
      <c r="G15943" s="147"/>
      <c r="X15943" s="146"/>
      <c r="Y15943" s="146"/>
      <c r="Z15943" s="199"/>
      <c r="AA15943" s="146"/>
      <c r="AB15943" s="148"/>
    </row>
    <row r="15944" spans="4:28" x14ac:dyDescent="0.2">
      <c r="D15944" s="144"/>
      <c r="G15944" s="147"/>
      <c r="X15944" s="146"/>
      <c r="Y15944" s="146"/>
      <c r="Z15944" s="199"/>
      <c r="AA15944" s="146"/>
      <c r="AB15944" s="148"/>
    </row>
    <row r="15945" spans="4:28" x14ac:dyDescent="0.2">
      <c r="D15945" s="144"/>
      <c r="G15945" s="147"/>
      <c r="X15945" s="146"/>
      <c r="Y15945" s="146"/>
      <c r="Z15945" s="199"/>
      <c r="AA15945" s="146"/>
      <c r="AB15945" s="148"/>
    </row>
    <row r="15946" spans="4:28" x14ac:dyDescent="0.2">
      <c r="D15946" s="144"/>
      <c r="G15946" s="147"/>
      <c r="X15946" s="146"/>
      <c r="Y15946" s="146"/>
      <c r="Z15946" s="199"/>
      <c r="AA15946" s="146"/>
      <c r="AB15946" s="148"/>
    </row>
    <row r="15947" spans="4:28" x14ac:dyDescent="0.2">
      <c r="D15947" s="144"/>
      <c r="G15947" s="147"/>
      <c r="X15947" s="146"/>
      <c r="Y15947" s="146"/>
      <c r="Z15947" s="199"/>
      <c r="AA15947" s="146"/>
      <c r="AB15947" s="148"/>
    </row>
    <row r="15948" spans="4:28" x14ac:dyDescent="0.2">
      <c r="D15948" s="144"/>
      <c r="G15948" s="147"/>
      <c r="X15948" s="146"/>
      <c r="Y15948" s="146"/>
      <c r="Z15948" s="199"/>
      <c r="AA15948" s="146"/>
      <c r="AB15948" s="148"/>
    </row>
    <row r="15949" spans="4:28" x14ac:dyDescent="0.2">
      <c r="D15949" s="144"/>
      <c r="G15949" s="147"/>
      <c r="X15949" s="146"/>
      <c r="Y15949" s="146"/>
      <c r="Z15949" s="199"/>
      <c r="AA15949" s="146"/>
      <c r="AB15949" s="148"/>
    </row>
    <row r="15950" spans="4:28" x14ac:dyDescent="0.2">
      <c r="D15950" s="144"/>
      <c r="G15950" s="147"/>
      <c r="X15950" s="146"/>
      <c r="Y15950" s="146"/>
      <c r="Z15950" s="199"/>
      <c r="AA15950" s="146"/>
      <c r="AB15950" s="148"/>
    </row>
    <row r="15951" spans="4:28" x14ac:dyDescent="0.2">
      <c r="D15951" s="144"/>
      <c r="G15951" s="147"/>
      <c r="X15951" s="146"/>
      <c r="Y15951" s="146"/>
      <c r="Z15951" s="199"/>
      <c r="AA15951" s="146"/>
      <c r="AB15951" s="148"/>
    </row>
    <row r="15952" spans="4:28" x14ac:dyDescent="0.2">
      <c r="D15952" s="144"/>
      <c r="G15952" s="147"/>
      <c r="X15952" s="146"/>
      <c r="Y15952" s="146"/>
      <c r="Z15952" s="199"/>
      <c r="AA15952" s="146"/>
      <c r="AB15952" s="148"/>
    </row>
    <row r="15953" spans="4:28" x14ac:dyDescent="0.2">
      <c r="D15953" s="144"/>
      <c r="G15953" s="147"/>
      <c r="X15953" s="146"/>
      <c r="Y15953" s="146"/>
      <c r="Z15953" s="199"/>
      <c r="AA15953" s="146"/>
      <c r="AB15953" s="148"/>
    </row>
    <row r="15954" spans="4:28" x14ac:dyDescent="0.2">
      <c r="D15954" s="144"/>
      <c r="G15954" s="147"/>
      <c r="X15954" s="146"/>
      <c r="Y15954" s="146"/>
      <c r="Z15954" s="199"/>
      <c r="AA15954" s="146"/>
      <c r="AB15954" s="148"/>
    </row>
    <row r="15955" spans="4:28" x14ac:dyDescent="0.2">
      <c r="D15955" s="144"/>
      <c r="G15955" s="147"/>
      <c r="X15955" s="146"/>
      <c r="Y15955" s="146"/>
      <c r="Z15955" s="199"/>
      <c r="AA15955" s="146"/>
      <c r="AB15955" s="148"/>
    </row>
    <row r="15956" spans="4:28" x14ac:dyDescent="0.2">
      <c r="D15956" s="144"/>
      <c r="G15956" s="147"/>
      <c r="X15956" s="146"/>
      <c r="Y15956" s="146"/>
      <c r="Z15956" s="199"/>
      <c r="AA15956" s="146"/>
      <c r="AB15956" s="148"/>
    </row>
    <row r="15957" spans="4:28" x14ac:dyDescent="0.2">
      <c r="D15957" s="144"/>
      <c r="G15957" s="147"/>
      <c r="X15957" s="146"/>
      <c r="Y15957" s="146"/>
      <c r="Z15957" s="199"/>
      <c r="AA15957" s="146"/>
      <c r="AB15957" s="148"/>
    </row>
    <row r="15958" spans="4:28" x14ac:dyDescent="0.2">
      <c r="D15958" s="144"/>
      <c r="G15958" s="147"/>
      <c r="X15958" s="146"/>
      <c r="Y15958" s="146"/>
      <c r="Z15958" s="199"/>
      <c r="AA15958" s="146"/>
      <c r="AB15958" s="148"/>
    </row>
    <row r="15959" spans="4:28" x14ac:dyDescent="0.2">
      <c r="D15959" s="144"/>
      <c r="G15959" s="147"/>
      <c r="X15959" s="146"/>
      <c r="Y15959" s="146"/>
      <c r="Z15959" s="199"/>
      <c r="AA15959" s="146"/>
      <c r="AB15959" s="148"/>
    </row>
    <row r="15960" spans="4:28" x14ac:dyDescent="0.2">
      <c r="D15960" s="144"/>
      <c r="G15960" s="147"/>
      <c r="X15960" s="146"/>
      <c r="Y15960" s="146"/>
      <c r="Z15960" s="199"/>
      <c r="AA15960" s="146"/>
      <c r="AB15960" s="148"/>
    </row>
    <row r="15961" spans="4:28" x14ac:dyDescent="0.2">
      <c r="D15961" s="144"/>
      <c r="G15961" s="147"/>
      <c r="X15961" s="146"/>
      <c r="Y15961" s="146"/>
      <c r="Z15961" s="199"/>
      <c r="AA15961" s="146"/>
      <c r="AB15961" s="148"/>
    </row>
    <row r="15962" spans="4:28" x14ac:dyDescent="0.2">
      <c r="D15962" s="144"/>
      <c r="G15962" s="147"/>
      <c r="X15962" s="146"/>
      <c r="Y15962" s="146"/>
      <c r="Z15962" s="199"/>
      <c r="AA15962" s="146"/>
      <c r="AB15962" s="148"/>
    </row>
    <row r="15963" spans="4:28" x14ac:dyDescent="0.2">
      <c r="D15963" s="144"/>
      <c r="G15963" s="147"/>
      <c r="X15963" s="146"/>
      <c r="Y15963" s="146"/>
      <c r="Z15963" s="199"/>
      <c r="AA15963" s="146"/>
      <c r="AB15963" s="148"/>
    </row>
    <row r="15964" spans="4:28" x14ac:dyDescent="0.2">
      <c r="D15964" s="144"/>
      <c r="G15964" s="147"/>
      <c r="X15964" s="146"/>
      <c r="Y15964" s="146"/>
      <c r="Z15964" s="199"/>
      <c r="AA15964" s="146"/>
      <c r="AB15964" s="148"/>
    </row>
    <row r="15965" spans="4:28" x14ac:dyDescent="0.2">
      <c r="D15965" s="144"/>
      <c r="G15965" s="147"/>
      <c r="X15965" s="146"/>
      <c r="Y15965" s="146"/>
      <c r="Z15965" s="199"/>
      <c r="AA15965" s="146"/>
      <c r="AB15965" s="148"/>
    </row>
    <row r="15966" spans="4:28" x14ac:dyDescent="0.2">
      <c r="D15966" s="144"/>
      <c r="G15966" s="147"/>
      <c r="X15966" s="146"/>
      <c r="Y15966" s="146"/>
      <c r="Z15966" s="199"/>
      <c r="AA15966" s="146"/>
      <c r="AB15966" s="148"/>
    </row>
    <row r="15967" spans="4:28" x14ac:dyDescent="0.2">
      <c r="D15967" s="144"/>
      <c r="G15967" s="147"/>
      <c r="X15967" s="146"/>
      <c r="Y15967" s="146"/>
      <c r="Z15967" s="199"/>
      <c r="AA15967" s="146"/>
      <c r="AB15967" s="148"/>
    </row>
    <row r="15968" spans="4:28" x14ac:dyDescent="0.2">
      <c r="D15968" s="144"/>
      <c r="G15968" s="147"/>
      <c r="X15968" s="146"/>
      <c r="Y15968" s="146"/>
      <c r="Z15968" s="199"/>
      <c r="AA15968" s="146"/>
      <c r="AB15968" s="148"/>
    </row>
    <row r="15969" spans="4:28" x14ac:dyDescent="0.2">
      <c r="D15969" s="144"/>
      <c r="G15969" s="147"/>
      <c r="X15969" s="146"/>
      <c r="Y15969" s="146"/>
      <c r="Z15969" s="199"/>
      <c r="AA15969" s="146"/>
      <c r="AB15969" s="148"/>
    </row>
    <row r="15970" spans="4:28" x14ac:dyDescent="0.2">
      <c r="D15970" s="144"/>
      <c r="G15970" s="147"/>
      <c r="X15970" s="146"/>
      <c r="Y15970" s="146"/>
      <c r="Z15970" s="199"/>
      <c r="AA15970" s="146"/>
      <c r="AB15970" s="148"/>
    </row>
    <row r="15971" spans="4:28" x14ac:dyDescent="0.2">
      <c r="D15971" s="144"/>
      <c r="G15971" s="147"/>
      <c r="X15971" s="146"/>
      <c r="Y15971" s="146"/>
      <c r="Z15971" s="199"/>
      <c r="AA15971" s="146"/>
      <c r="AB15971" s="148"/>
    </row>
    <row r="15972" spans="4:28" x14ac:dyDescent="0.2">
      <c r="D15972" s="144"/>
      <c r="G15972" s="147"/>
      <c r="X15972" s="146"/>
      <c r="Y15972" s="146"/>
      <c r="Z15972" s="199"/>
      <c r="AA15972" s="146"/>
      <c r="AB15972" s="148"/>
    </row>
    <row r="15973" spans="4:28" x14ac:dyDescent="0.2">
      <c r="D15973" s="144"/>
      <c r="G15973" s="147"/>
      <c r="X15973" s="146"/>
      <c r="Y15973" s="146"/>
      <c r="Z15973" s="199"/>
      <c r="AA15973" s="146"/>
      <c r="AB15973" s="148"/>
    </row>
    <row r="15974" spans="4:28" x14ac:dyDescent="0.2">
      <c r="D15974" s="144"/>
      <c r="G15974" s="147"/>
      <c r="X15974" s="146"/>
      <c r="Y15974" s="146"/>
      <c r="Z15974" s="199"/>
      <c r="AA15974" s="146"/>
      <c r="AB15974" s="148"/>
    </row>
    <row r="15975" spans="4:28" x14ac:dyDescent="0.2">
      <c r="D15975" s="144"/>
      <c r="G15975" s="147"/>
      <c r="X15975" s="146"/>
      <c r="Y15975" s="146"/>
      <c r="Z15975" s="199"/>
      <c r="AA15975" s="146"/>
      <c r="AB15975" s="148"/>
    </row>
    <row r="15976" spans="4:28" x14ac:dyDescent="0.2">
      <c r="D15976" s="144"/>
      <c r="G15976" s="147"/>
      <c r="X15976" s="146"/>
      <c r="Y15976" s="146"/>
      <c r="Z15976" s="199"/>
      <c r="AA15976" s="146"/>
      <c r="AB15976" s="148"/>
    </row>
    <row r="15977" spans="4:28" x14ac:dyDescent="0.2">
      <c r="D15977" s="144"/>
      <c r="G15977" s="147"/>
      <c r="X15977" s="146"/>
      <c r="Y15977" s="146"/>
      <c r="Z15977" s="199"/>
      <c r="AA15977" s="146"/>
      <c r="AB15977" s="148"/>
    </row>
    <row r="15978" spans="4:28" x14ac:dyDescent="0.2">
      <c r="D15978" s="144"/>
      <c r="G15978" s="147"/>
      <c r="X15978" s="146"/>
      <c r="Y15978" s="146"/>
      <c r="Z15978" s="199"/>
      <c r="AA15978" s="146"/>
      <c r="AB15978" s="148"/>
    </row>
    <row r="15979" spans="4:28" x14ac:dyDescent="0.2">
      <c r="D15979" s="144"/>
      <c r="G15979" s="147"/>
      <c r="X15979" s="146"/>
      <c r="Y15979" s="146"/>
      <c r="Z15979" s="199"/>
      <c r="AA15979" s="146"/>
      <c r="AB15979" s="148"/>
    </row>
    <row r="15980" spans="4:28" x14ac:dyDescent="0.2">
      <c r="D15980" s="144"/>
      <c r="G15980" s="147"/>
      <c r="X15980" s="146"/>
      <c r="Y15980" s="146"/>
      <c r="Z15980" s="199"/>
      <c r="AA15980" s="146"/>
      <c r="AB15980" s="148"/>
    </row>
    <row r="15981" spans="4:28" x14ac:dyDescent="0.2">
      <c r="D15981" s="144"/>
      <c r="G15981" s="147"/>
      <c r="X15981" s="146"/>
      <c r="Y15981" s="146"/>
      <c r="Z15981" s="199"/>
      <c r="AA15981" s="146"/>
      <c r="AB15981" s="148"/>
    </row>
    <row r="15982" spans="4:28" x14ac:dyDescent="0.2">
      <c r="D15982" s="144"/>
      <c r="G15982" s="147"/>
      <c r="X15982" s="146"/>
      <c r="Y15982" s="146"/>
      <c r="Z15982" s="199"/>
      <c r="AA15982" s="146"/>
      <c r="AB15982" s="148"/>
    </row>
    <row r="15983" spans="4:28" x14ac:dyDescent="0.2">
      <c r="D15983" s="144"/>
      <c r="G15983" s="147"/>
      <c r="X15983" s="146"/>
      <c r="Y15983" s="146"/>
      <c r="Z15983" s="199"/>
      <c r="AA15983" s="146"/>
      <c r="AB15983" s="148"/>
    </row>
    <row r="15984" spans="4:28" x14ac:dyDescent="0.2">
      <c r="D15984" s="144"/>
      <c r="G15984" s="147"/>
      <c r="X15984" s="146"/>
      <c r="Y15984" s="146"/>
      <c r="Z15984" s="199"/>
      <c r="AA15984" s="146"/>
      <c r="AB15984" s="148"/>
    </row>
    <row r="15985" spans="4:28" x14ac:dyDescent="0.2">
      <c r="D15985" s="144"/>
      <c r="G15985" s="147"/>
      <c r="X15985" s="146"/>
      <c r="Y15985" s="146"/>
      <c r="Z15985" s="199"/>
      <c r="AA15985" s="146"/>
      <c r="AB15985" s="148"/>
    </row>
    <row r="15986" spans="4:28" x14ac:dyDescent="0.2">
      <c r="D15986" s="144"/>
      <c r="G15986" s="147"/>
      <c r="X15986" s="146"/>
      <c r="Y15986" s="146"/>
      <c r="Z15986" s="199"/>
      <c r="AA15986" s="146"/>
      <c r="AB15986" s="148"/>
    </row>
    <row r="15987" spans="4:28" x14ac:dyDescent="0.2">
      <c r="D15987" s="144"/>
      <c r="G15987" s="147"/>
      <c r="X15987" s="146"/>
      <c r="Y15987" s="146"/>
      <c r="Z15987" s="199"/>
      <c r="AA15987" s="146"/>
      <c r="AB15987" s="148"/>
    </row>
    <row r="15988" spans="4:28" x14ac:dyDescent="0.2">
      <c r="D15988" s="144"/>
      <c r="G15988" s="147"/>
      <c r="X15988" s="146"/>
      <c r="Y15988" s="146"/>
      <c r="Z15988" s="199"/>
      <c r="AA15988" s="146"/>
      <c r="AB15988" s="148"/>
    </row>
    <row r="15989" spans="4:28" x14ac:dyDescent="0.2">
      <c r="D15989" s="144"/>
      <c r="G15989" s="147"/>
      <c r="X15989" s="146"/>
      <c r="Y15989" s="146"/>
      <c r="Z15989" s="199"/>
      <c r="AA15989" s="146"/>
      <c r="AB15989" s="148"/>
    </row>
    <row r="15990" spans="4:28" x14ac:dyDescent="0.2">
      <c r="D15990" s="144"/>
      <c r="G15990" s="147"/>
      <c r="X15990" s="146"/>
      <c r="Y15990" s="146"/>
      <c r="Z15990" s="199"/>
      <c r="AA15990" s="146"/>
      <c r="AB15990" s="148"/>
    </row>
    <row r="15991" spans="4:28" x14ac:dyDescent="0.2">
      <c r="D15991" s="144"/>
      <c r="G15991" s="147"/>
      <c r="X15991" s="146"/>
      <c r="Y15991" s="146"/>
      <c r="Z15991" s="199"/>
      <c r="AA15991" s="146"/>
      <c r="AB15991" s="148"/>
    </row>
    <row r="15992" spans="4:28" x14ac:dyDescent="0.2">
      <c r="D15992" s="144"/>
      <c r="G15992" s="147"/>
      <c r="X15992" s="146"/>
      <c r="Y15992" s="146"/>
      <c r="Z15992" s="199"/>
      <c r="AA15992" s="146"/>
      <c r="AB15992" s="148"/>
    </row>
    <row r="15993" spans="4:28" x14ac:dyDescent="0.2">
      <c r="D15993" s="144"/>
      <c r="G15993" s="147"/>
      <c r="X15993" s="146"/>
      <c r="Y15993" s="146"/>
      <c r="Z15993" s="199"/>
      <c r="AA15993" s="146"/>
      <c r="AB15993" s="148"/>
    </row>
    <row r="15994" spans="4:28" x14ac:dyDescent="0.2">
      <c r="D15994" s="144"/>
      <c r="G15994" s="147"/>
      <c r="X15994" s="146"/>
      <c r="Y15994" s="146"/>
      <c r="Z15994" s="199"/>
      <c r="AA15994" s="146"/>
      <c r="AB15994" s="148"/>
    </row>
    <row r="15995" spans="4:28" x14ac:dyDescent="0.2">
      <c r="D15995" s="144"/>
      <c r="G15995" s="147"/>
      <c r="X15995" s="146"/>
      <c r="Y15995" s="146"/>
      <c r="Z15995" s="199"/>
      <c r="AA15995" s="146"/>
      <c r="AB15995" s="148"/>
    </row>
    <row r="15996" spans="4:28" x14ac:dyDescent="0.2">
      <c r="D15996" s="144"/>
      <c r="G15996" s="147"/>
      <c r="X15996" s="146"/>
      <c r="Y15996" s="146"/>
      <c r="Z15996" s="199"/>
      <c r="AA15996" s="146"/>
      <c r="AB15996" s="148"/>
    </row>
    <row r="15997" spans="4:28" x14ac:dyDescent="0.2">
      <c r="D15997" s="144"/>
      <c r="G15997" s="147"/>
      <c r="X15997" s="146"/>
      <c r="Y15997" s="146"/>
      <c r="Z15997" s="199"/>
      <c r="AA15997" s="146"/>
      <c r="AB15997" s="148"/>
    </row>
    <row r="15998" spans="4:28" x14ac:dyDescent="0.2">
      <c r="D15998" s="144"/>
      <c r="G15998" s="147"/>
      <c r="X15998" s="146"/>
      <c r="Y15998" s="146"/>
      <c r="Z15998" s="199"/>
      <c r="AA15998" s="146"/>
      <c r="AB15998" s="148"/>
    </row>
    <row r="15999" spans="4:28" x14ac:dyDescent="0.2">
      <c r="D15999" s="144"/>
      <c r="G15999" s="147"/>
      <c r="X15999" s="146"/>
      <c r="Y15999" s="146"/>
      <c r="Z15999" s="199"/>
      <c r="AA15999" s="146"/>
      <c r="AB15999" s="148"/>
    </row>
    <row r="16000" spans="4:28" x14ac:dyDescent="0.2">
      <c r="D16000" s="144"/>
      <c r="G16000" s="147"/>
      <c r="X16000" s="146"/>
      <c r="Y16000" s="146"/>
      <c r="Z16000" s="199"/>
      <c r="AA16000" s="146"/>
      <c r="AB16000" s="148"/>
    </row>
    <row r="16001" spans="4:28" x14ac:dyDescent="0.2">
      <c r="D16001" s="144"/>
      <c r="G16001" s="147"/>
      <c r="X16001" s="146"/>
      <c r="Y16001" s="146"/>
      <c r="Z16001" s="199"/>
      <c r="AA16001" s="146"/>
      <c r="AB16001" s="148"/>
    </row>
    <row r="16002" spans="4:28" x14ac:dyDescent="0.2">
      <c r="D16002" s="144"/>
      <c r="G16002" s="147"/>
      <c r="X16002" s="146"/>
      <c r="Y16002" s="146"/>
      <c r="Z16002" s="199"/>
      <c r="AA16002" s="146"/>
      <c r="AB16002" s="148"/>
    </row>
    <row r="16003" spans="4:28" x14ac:dyDescent="0.2">
      <c r="D16003" s="144"/>
      <c r="G16003" s="147"/>
      <c r="X16003" s="146"/>
      <c r="Y16003" s="146"/>
      <c r="Z16003" s="199"/>
      <c r="AA16003" s="146"/>
      <c r="AB16003" s="148"/>
    </row>
    <row r="16004" spans="4:28" x14ac:dyDescent="0.2">
      <c r="D16004" s="144"/>
      <c r="G16004" s="147"/>
      <c r="X16004" s="146"/>
      <c r="Y16004" s="146"/>
      <c r="Z16004" s="199"/>
      <c r="AA16004" s="146"/>
      <c r="AB16004" s="148"/>
    </row>
    <row r="16005" spans="4:28" x14ac:dyDescent="0.2">
      <c r="D16005" s="144"/>
      <c r="G16005" s="147"/>
      <c r="X16005" s="146"/>
      <c r="Y16005" s="146"/>
      <c r="Z16005" s="199"/>
      <c r="AA16005" s="146"/>
      <c r="AB16005" s="148"/>
    </row>
    <row r="16006" spans="4:28" x14ac:dyDescent="0.2">
      <c r="D16006" s="144"/>
      <c r="G16006" s="147"/>
      <c r="X16006" s="146"/>
      <c r="Y16006" s="146"/>
      <c r="Z16006" s="199"/>
      <c r="AA16006" s="146"/>
      <c r="AB16006" s="148"/>
    </row>
    <row r="16007" spans="4:28" x14ac:dyDescent="0.2">
      <c r="D16007" s="144"/>
      <c r="G16007" s="147"/>
      <c r="X16007" s="146"/>
      <c r="Y16007" s="146"/>
      <c r="Z16007" s="199"/>
      <c r="AA16007" s="146"/>
      <c r="AB16007" s="148"/>
    </row>
    <row r="16008" spans="4:28" x14ac:dyDescent="0.2">
      <c r="D16008" s="144"/>
      <c r="G16008" s="147"/>
      <c r="X16008" s="146"/>
      <c r="Y16008" s="146"/>
      <c r="Z16008" s="199"/>
      <c r="AA16008" s="146"/>
      <c r="AB16008" s="148"/>
    </row>
    <row r="16009" spans="4:28" x14ac:dyDescent="0.2">
      <c r="D16009" s="144"/>
      <c r="G16009" s="147"/>
      <c r="X16009" s="146"/>
      <c r="Y16009" s="146"/>
      <c r="Z16009" s="199"/>
      <c r="AA16009" s="146"/>
      <c r="AB16009" s="148"/>
    </row>
    <row r="16010" spans="4:28" x14ac:dyDescent="0.2">
      <c r="D16010" s="144"/>
      <c r="G16010" s="147"/>
      <c r="X16010" s="146"/>
      <c r="Y16010" s="146"/>
      <c r="Z16010" s="199"/>
      <c r="AA16010" s="146"/>
      <c r="AB16010" s="148"/>
    </row>
    <row r="16011" spans="4:28" x14ac:dyDescent="0.2">
      <c r="D16011" s="144"/>
      <c r="G16011" s="147"/>
      <c r="X16011" s="146"/>
      <c r="Y16011" s="146"/>
      <c r="Z16011" s="199"/>
      <c r="AA16011" s="146"/>
      <c r="AB16011" s="148"/>
    </row>
    <row r="16012" spans="4:28" x14ac:dyDescent="0.2">
      <c r="D16012" s="144"/>
      <c r="G16012" s="147"/>
      <c r="X16012" s="146"/>
      <c r="Y16012" s="146"/>
      <c r="Z16012" s="199"/>
      <c r="AA16012" s="146"/>
      <c r="AB16012" s="148"/>
    </row>
    <row r="16013" spans="4:28" x14ac:dyDescent="0.2">
      <c r="D16013" s="144"/>
      <c r="G16013" s="147"/>
      <c r="X16013" s="146"/>
      <c r="Y16013" s="146"/>
      <c r="Z16013" s="199"/>
      <c r="AA16013" s="146"/>
      <c r="AB16013" s="148"/>
    </row>
    <row r="16014" spans="4:28" x14ac:dyDescent="0.2">
      <c r="D16014" s="144"/>
      <c r="G16014" s="147"/>
      <c r="X16014" s="146"/>
      <c r="Y16014" s="146"/>
      <c r="Z16014" s="199"/>
      <c r="AA16014" s="146"/>
      <c r="AB16014" s="148"/>
    </row>
    <row r="16015" spans="4:28" x14ac:dyDescent="0.2">
      <c r="D16015" s="144"/>
      <c r="G16015" s="147"/>
      <c r="X16015" s="146"/>
      <c r="Y16015" s="146"/>
      <c r="Z16015" s="199"/>
      <c r="AA16015" s="146"/>
      <c r="AB16015" s="148"/>
    </row>
    <row r="16016" spans="4:28" x14ac:dyDescent="0.2">
      <c r="D16016" s="144"/>
      <c r="G16016" s="147"/>
      <c r="X16016" s="146"/>
      <c r="Y16016" s="146"/>
      <c r="Z16016" s="199"/>
      <c r="AA16016" s="146"/>
      <c r="AB16016" s="148"/>
    </row>
    <row r="16017" spans="4:28" x14ac:dyDescent="0.2">
      <c r="D16017" s="144"/>
      <c r="G16017" s="147"/>
      <c r="X16017" s="146"/>
      <c r="Y16017" s="146"/>
      <c r="Z16017" s="199"/>
      <c r="AA16017" s="146"/>
      <c r="AB16017" s="148"/>
    </row>
    <row r="16018" spans="4:28" x14ac:dyDescent="0.2">
      <c r="D16018" s="144"/>
      <c r="G16018" s="147"/>
      <c r="X16018" s="146"/>
      <c r="Y16018" s="146"/>
      <c r="Z16018" s="199"/>
      <c r="AA16018" s="146"/>
      <c r="AB16018" s="148"/>
    </row>
    <row r="16019" spans="4:28" x14ac:dyDescent="0.2">
      <c r="D16019" s="144"/>
      <c r="G16019" s="147"/>
      <c r="X16019" s="146"/>
      <c r="Y16019" s="146"/>
      <c r="Z16019" s="199"/>
      <c r="AA16019" s="146"/>
      <c r="AB16019" s="148"/>
    </row>
    <row r="16020" spans="4:28" x14ac:dyDescent="0.2">
      <c r="D16020" s="144"/>
      <c r="G16020" s="147"/>
      <c r="X16020" s="146"/>
      <c r="Y16020" s="146"/>
      <c r="Z16020" s="199"/>
      <c r="AA16020" s="146"/>
      <c r="AB16020" s="148"/>
    </row>
    <row r="16021" spans="4:28" x14ac:dyDescent="0.2">
      <c r="D16021" s="144"/>
      <c r="G16021" s="147"/>
      <c r="X16021" s="146"/>
      <c r="Y16021" s="146"/>
      <c r="Z16021" s="199"/>
      <c r="AA16021" s="146"/>
      <c r="AB16021" s="148"/>
    </row>
    <row r="16022" spans="4:28" x14ac:dyDescent="0.2">
      <c r="D16022" s="144"/>
      <c r="G16022" s="147"/>
      <c r="X16022" s="146"/>
      <c r="Y16022" s="146"/>
      <c r="Z16022" s="199"/>
      <c r="AA16022" s="146"/>
      <c r="AB16022" s="148"/>
    </row>
    <row r="16023" spans="4:28" x14ac:dyDescent="0.2">
      <c r="D16023" s="144"/>
      <c r="G16023" s="147"/>
      <c r="X16023" s="146"/>
      <c r="Y16023" s="146"/>
      <c r="Z16023" s="199"/>
      <c r="AA16023" s="146"/>
      <c r="AB16023" s="148"/>
    </row>
    <row r="16024" spans="4:28" x14ac:dyDescent="0.2">
      <c r="D16024" s="144"/>
      <c r="G16024" s="147"/>
      <c r="X16024" s="146"/>
      <c r="Y16024" s="146"/>
      <c r="Z16024" s="199"/>
      <c r="AA16024" s="146"/>
      <c r="AB16024" s="148"/>
    </row>
    <row r="16025" spans="4:28" x14ac:dyDescent="0.2">
      <c r="D16025" s="144"/>
      <c r="G16025" s="147"/>
      <c r="X16025" s="146"/>
      <c r="Y16025" s="146"/>
      <c r="Z16025" s="199"/>
      <c r="AA16025" s="146"/>
      <c r="AB16025" s="148"/>
    </row>
    <row r="16026" spans="4:28" x14ac:dyDescent="0.2">
      <c r="D16026" s="144"/>
      <c r="G16026" s="147"/>
      <c r="X16026" s="146"/>
      <c r="Y16026" s="146"/>
      <c r="Z16026" s="199"/>
      <c r="AA16026" s="146"/>
      <c r="AB16026" s="148"/>
    </row>
    <row r="16027" spans="4:28" x14ac:dyDescent="0.2">
      <c r="D16027" s="144"/>
      <c r="G16027" s="147"/>
      <c r="X16027" s="146"/>
      <c r="Y16027" s="146"/>
      <c r="Z16027" s="199"/>
      <c r="AA16027" s="146"/>
      <c r="AB16027" s="148"/>
    </row>
    <row r="16028" spans="4:28" x14ac:dyDescent="0.2">
      <c r="D16028" s="144"/>
      <c r="G16028" s="147"/>
      <c r="X16028" s="146"/>
      <c r="Y16028" s="146"/>
      <c r="Z16028" s="199"/>
      <c r="AA16028" s="146"/>
      <c r="AB16028" s="148"/>
    </row>
    <row r="16029" spans="4:28" x14ac:dyDescent="0.2">
      <c r="D16029" s="144"/>
      <c r="G16029" s="147"/>
      <c r="X16029" s="146"/>
      <c r="Y16029" s="146"/>
      <c r="Z16029" s="199"/>
      <c r="AA16029" s="146"/>
      <c r="AB16029" s="148"/>
    </row>
    <row r="16030" spans="4:28" x14ac:dyDescent="0.2">
      <c r="D16030" s="144"/>
      <c r="G16030" s="147"/>
      <c r="X16030" s="146"/>
      <c r="Y16030" s="146"/>
      <c r="Z16030" s="199"/>
      <c r="AA16030" s="146"/>
      <c r="AB16030" s="148"/>
    </row>
    <row r="16031" spans="4:28" x14ac:dyDescent="0.2">
      <c r="D16031" s="144"/>
      <c r="G16031" s="147"/>
      <c r="X16031" s="146"/>
      <c r="Y16031" s="146"/>
      <c r="Z16031" s="199"/>
      <c r="AA16031" s="146"/>
      <c r="AB16031" s="148"/>
    </row>
    <row r="16032" spans="4:28" x14ac:dyDescent="0.2">
      <c r="D16032" s="144"/>
      <c r="G16032" s="147"/>
      <c r="X16032" s="146"/>
      <c r="Y16032" s="146"/>
      <c r="Z16032" s="199"/>
      <c r="AA16032" s="146"/>
      <c r="AB16032" s="148"/>
    </row>
    <row r="16033" spans="4:28" x14ac:dyDescent="0.2">
      <c r="D16033" s="144"/>
      <c r="G16033" s="147"/>
      <c r="X16033" s="146"/>
      <c r="Y16033" s="146"/>
      <c r="Z16033" s="199"/>
      <c r="AA16033" s="146"/>
      <c r="AB16033" s="148"/>
    </row>
    <row r="16034" spans="4:28" x14ac:dyDescent="0.2">
      <c r="D16034" s="144"/>
      <c r="G16034" s="147"/>
      <c r="X16034" s="146"/>
      <c r="Y16034" s="146"/>
      <c r="Z16034" s="199"/>
      <c r="AA16034" s="146"/>
      <c r="AB16034" s="148"/>
    </row>
    <row r="16035" spans="4:28" x14ac:dyDescent="0.2">
      <c r="D16035" s="144"/>
      <c r="G16035" s="147"/>
      <c r="X16035" s="146"/>
      <c r="Y16035" s="146"/>
      <c r="Z16035" s="199"/>
      <c r="AA16035" s="146"/>
      <c r="AB16035" s="148"/>
    </row>
    <row r="16036" spans="4:28" x14ac:dyDescent="0.2">
      <c r="D16036" s="144"/>
      <c r="G16036" s="147"/>
      <c r="X16036" s="146"/>
      <c r="Y16036" s="146"/>
      <c r="Z16036" s="199"/>
      <c r="AA16036" s="146"/>
      <c r="AB16036" s="148"/>
    </row>
    <row r="16037" spans="4:28" x14ac:dyDescent="0.2">
      <c r="D16037" s="144"/>
      <c r="G16037" s="147"/>
      <c r="X16037" s="146"/>
      <c r="Y16037" s="146"/>
      <c r="Z16037" s="199"/>
      <c r="AA16037" s="146"/>
      <c r="AB16037" s="148"/>
    </row>
    <row r="16038" spans="4:28" x14ac:dyDescent="0.2">
      <c r="D16038" s="144"/>
      <c r="G16038" s="147"/>
      <c r="X16038" s="146"/>
      <c r="Y16038" s="146"/>
      <c r="Z16038" s="199"/>
      <c r="AA16038" s="146"/>
      <c r="AB16038" s="148"/>
    </row>
    <row r="16039" spans="4:28" x14ac:dyDescent="0.2">
      <c r="D16039" s="144"/>
      <c r="G16039" s="147"/>
      <c r="X16039" s="146"/>
      <c r="Y16039" s="146"/>
      <c r="Z16039" s="199"/>
      <c r="AA16039" s="146"/>
      <c r="AB16039" s="148"/>
    </row>
    <row r="16040" spans="4:28" x14ac:dyDescent="0.2">
      <c r="D16040" s="144"/>
      <c r="G16040" s="147"/>
      <c r="X16040" s="146"/>
      <c r="Y16040" s="146"/>
      <c r="Z16040" s="199"/>
      <c r="AA16040" s="146"/>
      <c r="AB16040" s="148"/>
    </row>
    <row r="16041" spans="4:28" x14ac:dyDescent="0.2">
      <c r="D16041" s="144"/>
      <c r="G16041" s="147"/>
      <c r="X16041" s="146"/>
      <c r="Y16041" s="146"/>
      <c r="Z16041" s="199"/>
      <c r="AA16041" s="146"/>
      <c r="AB16041" s="148"/>
    </row>
    <row r="16042" spans="4:28" x14ac:dyDescent="0.2">
      <c r="D16042" s="144"/>
      <c r="G16042" s="147"/>
      <c r="X16042" s="146"/>
      <c r="Y16042" s="146"/>
      <c r="Z16042" s="199"/>
      <c r="AA16042" s="146"/>
      <c r="AB16042" s="148"/>
    </row>
    <row r="16043" spans="4:28" x14ac:dyDescent="0.2">
      <c r="D16043" s="144"/>
      <c r="G16043" s="147"/>
      <c r="X16043" s="146"/>
      <c r="Y16043" s="146"/>
      <c r="Z16043" s="199"/>
      <c r="AA16043" s="146"/>
      <c r="AB16043" s="148"/>
    </row>
    <row r="16044" spans="4:28" x14ac:dyDescent="0.2">
      <c r="D16044" s="144"/>
      <c r="G16044" s="147"/>
      <c r="X16044" s="146"/>
      <c r="Y16044" s="146"/>
      <c r="Z16044" s="199"/>
      <c r="AA16044" s="146"/>
      <c r="AB16044" s="148"/>
    </row>
    <row r="16045" spans="4:28" x14ac:dyDescent="0.2">
      <c r="D16045" s="144"/>
      <c r="G16045" s="147"/>
      <c r="X16045" s="146"/>
      <c r="Y16045" s="146"/>
      <c r="Z16045" s="199"/>
      <c r="AA16045" s="146"/>
      <c r="AB16045" s="148"/>
    </row>
    <row r="16046" spans="4:28" x14ac:dyDescent="0.2">
      <c r="D16046" s="144"/>
      <c r="G16046" s="147"/>
      <c r="X16046" s="146"/>
      <c r="Y16046" s="146"/>
      <c r="Z16046" s="199"/>
      <c r="AA16046" s="146"/>
      <c r="AB16046" s="148"/>
    </row>
    <row r="16047" spans="4:28" x14ac:dyDescent="0.2">
      <c r="D16047" s="144"/>
      <c r="G16047" s="147"/>
      <c r="X16047" s="146"/>
      <c r="Y16047" s="146"/>
      <c r="Z16047" s="199"/>
      <c r="AA16047" s="146"/>
      <c r="AB16047" s="148"/>
    </row>
    <row r="16048" spans="4:28" x14ac:dyDescent="0.2">
      <c r="D16048" s="144"/>
      <c r="G16048" s="147"/>
      <c r="X16048" s="146"/>
      <c r="Y16048" s="146"/>
      <c r="Z16048" s="199"/>
      <c r="AA16048" s="146"/>
      <c r="AB16048" s="148"/>
    </row>
    <row r="16049" spans="4:28" x14ac:dyDescent="0.2">
      <c r="D16049" s="144"/>
      <c r="G16049" s="147"/>
      <c r="X16049" s="146"/>
      <c r="Y16049" s="146"/>
      <c r="Z16049" s="199"/>
      <c r="AA16049" s="146"/>
      <c r="AB16049" s="148"/>
    </row>
    <row r="16050" spans="4:28" x14ac:dyDescent="0.2">
      <c r="D16050" s="144"/>
      <c r="G16050" s="147"/>
      <c r="X16050" s="146"/>
      <c r="Y16050" s="146"/>
      <c r="Z16050" s="199"/>
      <c r="AA16050" s="146"/>
      <c r="AB16050" s="148"/>
    </row>
    <row r="16051" spans="4:28" x14ac:dyDescent="0.2">
      <c r="D16051" s="144"/>
      <c r="G16051" s="147"/>
      <c r="X16051" s="146"/>
      <c r="Y16051" s="146"/>
      <c r="Z16051" s="199"/>
      <c r="AA16051" s="146"/>
      <c r="AB16051" s="148"/>
    </row>
    <row r="16052" spans="4:28" x14ac:dyDescent="0.2">
      <c r="D16052" s="144"/>
      <c r="G16052" s="147"/>
      <c r="X16052" s="146"/>
      <c r="Y16052" s="146"/>
      <c r="Z16052" s="199"/>
      <c r="AA16052" s="146"/>
      <c r="AB16052" s="148"/>
    </row>
    <row r="16053" spans="4:28" x14ac:dyDescent="0.2">
      <c r="D16053" s="144"/>
      <c r="G16053" s="147"/>
      <c r="X16053" s="146"/>
      <c r="Y16053" s="146"/>
      <c r="Z16053" s="199"/>
      <c r="AA16053" s="146"/>
      <c r="AB16053" s="148"/>
    </row>
    <row r="16054" spans="4:28" x14ac:dyDescent="0.2">
      <c r="D16054" s="144"/>
      <c r="G16054" s="147"/>
      <c r="X16054" s="146"/>
      <c r="Y16054" s="146"/>
      <c r="Z16054" s="199"/>
      <c r="AA16054" s="146"/>
      <c r="AB16054" s="148"/>
    </row>
    <row r="16055" spans="4:28" x14ac:dyDescent="0.2">
      <c r="D16055" s="144"/>
      <c r="G16055" s="147"/>
      <c r="X16055" s="146"/>
      <c r="Y16055" s="146"/>
      <c r="Z16055" s="199"/>
      <c r="AA16055" s="146"/>
      <c r="AB16055" s="148"/>
    </row>
    <row r="16056" spans="4:28" x14ac:dyDescent="0.2">
      <c r="D16056" s="144"/>
      <c r="G16056" s="147"/>
      <c r="X16056" s="146"/>
      <c r="Y16056" s="146"/>
      <c r="Z16056" s="199"/>
      <c r="AA16056" s="146"/>
      <c r="AB16056" s="148"/>
    </row>
    <row r="16057" spans="4:28" x14ac:dyDescent="0.2">
      <c r="D16057" s="144"/>
      <c r="G16057" s="147"/>
      <c r="X16057" s="146"/>
      <c r="Y16057" s="146"/>
      <c r="Z16057" s="199"/>
      <c r="AA16057" s="146"/>
      <c r="AB16057" s="148"/>
    </row>
    <row r="16058" spans="4:28" x14ac:dyDescent="0.2">
      <c r="D16058" s="144"/>
      <c r="G16058" s="147"/>
      <c r="X16058" s="146"/>
      <c r="Y16058" s="146"/>
      <c r="Z16058" s="199"/>
      <c r="AA16058" s="146"/>
      <c r="AB16058" s="148"/>
    </row>
    <row r="16059" spans="4:28" x14ac:dyDescent="0.2">
      <c r="D16059" s="144"/>
      <c r="G16059" s="147"/>
      <c r="X16059" s="146"/>
      <c r="Y16059" s="146"/>
      <c r="Z16059" s="199"/>
      <c r="AA16059" s="146"/>
      <c r="AB16059" s="148"/>
    </row>
    <row r="16060" spans="4:28" x14ac:dyDescent="0.2">
      <c r="D16060" s="144"/>
      <c r="G16060" s="147"/>
      <c r="X16060" s="146"/>
      <c r="Y16060" s="146"/>
      <c r="Z16060" s="199"/>
      <c r="AA16060" s="146"/>
      <c r="AB16060" s="148"/>
    </row>
    <row r="16061" spans="4:28" x14ac:dyDescent="0.2">
      <c r="D16061" s="144"/>
      <c r="G16061" s="147"/>
      <c r="X16061" s="146"/>
      <c r="Y16061" s="146"/>
      <c r="Z16061" s="199"/>
      <c r="AA16061" s="146"/>
      <c r="AB16061" s="148"/>
    </row>
    <row r="16062" spans="4:28" x14ac:dyDescent="0.2">
      <c r="D16062" s="144"/>
      <c r="G16062" s="147"/>
      <c r="X16062" s="146"/>
      <c r="Y16062" s="146"/>
      <c r="Z16062" s="199"/>
      <c r="AA16062" s="146"/>
      <c r="AB16062" s="148"/>
    </row>
    <row r="16063" spans="4:28" x14ac:dyDescent="0.2">
      <c r="D16063" s="144"/>
      <c r="G16063" s="147"/>
      <c r="X16063" s="146"/>
      <c r="Y16063" s="146"/>
      <c r="Z16063" s="199"/>
      <c r="AA16063" s="146"/>
      <c r="AB16063" s="148"/>
    </row>
    <row r="16064" spans="4:28" x14ac:dyDescent="0.2">
      <c r="D16064" s="144"/>
      <c r="G16064" s="147"/>
      <c r="X16064" s="146"/>
      <c r="Y16064" s="146"/>
      <c r="Z16064" s="199"/>
      <c r="AA16064" s="146"/>
      <c r="AB16064" s="148"/>
    </row>
    <row r="16065" spans="4:28" x14ac:dyDescent="0.2">
      <c r="D16065" s="144"/>
      <c r="G16065" s="147"/>
      <c r="X16065" s="146"/>
      <c r="Y16065" s="146"/>
      <c r="Z16065" s="199"/>
      <c r="AA16065" s="146"/>
      <c r="AB16065" s="148"/>
    </row>
    <row r="16066" spans="4:28" x14ac:dyDescent="0.2">
      <c r="D16066" s="144"/>
      <c r="G16066" s="147"/>
      <c r="X16066" s="146"/>
      <c r="Y16066" s="146"/>
      <c r="Z16066" s="199"/>
      <c r="AA16066" s="146"/>
      <c r="AB16066" s="148"/>
    </row>
    <row r="16067" spans="4:28" x14ac:dyDescent="0.2">
      <c r="D16067" s="144"/>
      <c r="G16067" s="147"/>
      <c r="X16067" s="146"/>
      <c r="Y16067" s="146"/>
      <c r="Z16067" s="199"/>
      <c r="AA16067" s="146"/>
      <c r="AB16067" s="148"/>
    </row>
    <row r="16068" spans="4:28" x14ac:dyDescent="0.2">
      <c r="D16068" s="144"/>
      <c r="G16068" s="147"/>
      <c r="X16068" s="146"/>
      <c r="Y16068" s="146"/>
      <c r="Z16068" s="199"/>
      <c r="AA16068" s="146"/>
      <c r="AB16068" s="148"/>
    </row>
    <row r="16069" spans="4:28" x14ac:dyDescent="0.2">
      <c r="D16069" s="144"/>
      <c r="G16069" s="147"/>
      <c r="X16069" s="146"/>
      <c r="Y16069" s="146"/>
      <c r="Z16069" s="199"/>
      <c r="AA16069" s="146"/>
      <c r="AB16069" s="148"/>
    </row>
    <row r="16070" spans="4:28" x14ac:dyDescent="0.2">
      <c r="D16070" s="144"/>
      <c r="G16070" s="147"/>
      <c r="X16070" s="146"/>
      <c r="Y16070" s="146"/>
      <c r="Z16070" s="199"/>
      <c r="AA16070" s="146"/>
      <c r="AB16070" s="148"/>
    </row>
    <row r="16071" spans="4:28" x14ac:dyDescent="0.2">
      <c r="D16071" s="144"/>
      <c r="G16071" s="147"/>
      <c r="X16071" s="146"/>
      <c r="Y16071" s="146"/>
      <c r="Z16071" s="199"/>
      <c r="AA16071" s="146"/>
      <c r="AB16071" s="148"/>
    </row>
    <row r="16072" spans="4:28" x14ac:dyDescent="0.2">
      <c r="D16072" s="144"/>
      <c r="G16072" s="147"/>
      <c r="X16072" s="146"/>
      <c r="Y16072" s="146"/>
      <c r="Z16072" s="199"/>
      <c r="AA16072" s="146"/>
      <c r="AB16072" s="148"/>
    </row>
    <row r="16073" spans="4:28" x14ac:dyDescent="0.2">
      <c r="D16073" s="144"/>
      <c r="G16073" s="147"/>
      <c r="X16073" s="146"/>
      <c r="Y16073" s="146"/>
      <c r="Z16073" s="199"/>
      <c r="AA16073" s="146"/>
      <c r="AB16073" s="148"/>
    </row>
    <row r="16074" spans="4:28" x14ac:dyDescent="0.2">
      <c r="D16074" s="144"/>
      <c r="G16074" s="147"/>
      <c r="X16074" s="146"/>
      <c r="Y16074" s="146"/>
      <c r="Z16074" s="199"/>
      <c r="AA16074" s="146"/>
      <c r="AB16074" s="148"/>
    </row>
    <row r="16075" spans="4:28" x14ac:dyDescent="0.2">
      <c r="D16075" s="144"/>
      <c r="G16075" s="147"/>
      <c r="X16075" s="146"/>
      <c r="Y16075" s="146"/>
      <c r="Z16075" s="199"/>
      <c r="AA16075" s="146"/>
      <c r="AB16075" s="148"/>
    </row>
    <row r="16076" spans="4:28" x14ac:dyDescent="0.2">
      <c r="D16076" s="144"/>
      <c r="G16076" s="147"/>
      <c r="X16076" s="146"/>
      <c r="Y16076" s="146"/>
      <c r="Z16076" s="199"/>
      <c r="AA16076" s="146"/>
      <c r="AB16076" s="148"/>
    </row>
    <row r="16077" spans="4:28" x14ac:dyDescent="0.2">
      <c r="D16077" s="144"/>
      <c r="G16077" s="147"/>
      <c r="X16077" s="146"/>
      <c r="Y16077" s="146"/>
      <c r="Z16077" s="199"/>
      <c r="AA16077" s="146"/>
      <c r="AB16077" s="148"/>
    </row>
    <row r="16078" spans="4:28" x14ac:dyDescent="0.2">
      <c r="D16078" s="144"/>
      <c r="G16078" s="147"/>
      <c r="X16078" s="146"/>
      <c r="Y16078" s="146"/>
      <c r="Z16078" s="199"/>
      <c r="AA16078" s="146"/>
      <c r="AB16078" s="148"/>
    </row>
    <row r="16079" spans="4:28" x14ac:dyDescent="0.2">
      <c r="D16079" s="144"/>
      <c r="G16079" s="147"/>
      <c r="X16079" s="146"/>
      <c r="Y16079" s="146"/>
      <c r="Z16079" s="199"/>
      <c r="AA16079" s="146"/>
      <c r="AB16079" s="148"/>
    </row>
    <row r="16080" spans="4:28" x14ac:dyDescent="0.2">
      <c r="D16080" s="144"/>
      <c r="G16080" s="147"/>
      <c r="X16080" s="146"/>
      <c r="Y16080" s="146"/>
      <c r="Z16080" s="199"/>
      <c r="AA16080" s="146"/>
      <c r="AB16080" s="148"/>
    </row>
    <row r="16081" spans="4:28" x14ac:dyDescent="0.2">
      <c r="D16081" s="144"/>
      <c r="G16081" s="147"/>
      <c r="X16081" s="146"/>
      <c r="Y16081" s="146"/>
      <c r="Z16081" s="199"/>
      <c r="AA16081" s="146"/>
      <c r="AB16081" s="148"/>
    </row>
    <row r="16082" spans="4:28" x14ac:dyDescent="0.2">
      <c r="D16082" s="144"/>
      <c r="G16082" s="147"/>
      <c r="X16082" s="146"/>
      <c r="Y16082" s="146"/>
      <c r="Z16082" s="199"/>
      <c r="AA16082" s="146"/>
      <c r="AB16082" s="148"/>
    </row>
    <row r="16083" spans="4:28" x14ac:dyDescent="0.2">
      <c r="D16083" s="144"/>
      <c r="G16083" s="147"/>
      <c r="X16083" s="146"/>
      <c r="Y16083" s="146"/>
      <c r="Z16083" s="199"/>
      <c r="AA16083" s="146"/>
      <c r="AB16083" s="148"/>
    </row>
    <row r="16084" spans="4:28" x14ac:dyDescent="0.2">
      <c r="D16084" s="144"/>
      <c r="G16084" s="147"/>
      <c r="X16084" s="146"/>
      <c r="Y16084" s="146"/>
      <c r="Z16084" s="199"/>
      <c r="AA16084" s="146"/>
      <c r="AB16084" s="148"/>
    </row>
    <row r="16085" spans="4:28" x14ac:dyDescent="0.2">
      <c r="D16085" s="144"/>
      <c r="G16085" s="147"/>
      <c r="X16085" s="146"/>
      <c r="Y16085" s="146"/>
      <c r="Z16085" s="199"/>
      <c r="AA16085" s="146"/>
      <c r="AB16085" s="148"/>
    </row>
    <row r="16086" spans="4:28" x14ac:dyDescent="0.2">
      <c r="D16086" s="144"/>
      <c r="G16086" s="147"/>
      <c r="X16086" s="146"/>
      <c r="Y16086" s="146"/>
      <c r="Z16086" s="199"/>
      <c r="AA16086" s="146"/>
      <c r="AB16086" s="148"/>
    </row>
    <row r="16087" spans="4:28" x14ac:dyDescent="0.2">
      <c r="D16087" s="144"/>
      <c r="G16087" s="147"/>
      <c r="X16087" s="146"/>
      <c r="Y16087" s="146"/>
      <c r="Z16087" s="199"/>
      <c r="AA16087" s="146"/>
      <c r="AB16087" s="148"/>
    </row>
    <row r="16088" spans="4:28" x14ac:dyDescent="0.2">
      <c r="D16088" s="144"/>
      <c r="G16088" s="147"/>
      <c r="X16088" s="146"/>
      <c r="Y16088" s="146"/>
      <c r="Z16088" s="199"/>
      <c r="AA16088" s="146"/>
      <c r="AB16088" s="148"/>
    </row>
    <row r="16089" spans="4:28" x14ac:dyDescent="0.2">
      <c r="D16089" s="144"/>
      <c r="G16089" s="147"/>
      <c r="X16089" s="146"/>
      <c r="Y16089" s="146"/>
      <c r="Z16089" s="199"/>
      <c r="AA16089" s="146"/>
      <c r="AB16089" s="148"/>
    </row>
    <row r="16090" spans="4:28" x14ac:dyDescent="0.2">
      <c r="D16090" s="144"/>
      <c r="G16090" s="147"/>
      <c r="X16090" s="146"/>
      <c r="Y16090" s="146"/>
      <c r="Z16090" s="199"/>
      <c r="AA16090" s="146"/>
      <c r="AB16090" s="148"/>
    </row>
    <row r="16091" spans="4:28" x14ac:dyDescent="0.2">
      <c r="D16091" s="144"/>
      <c r="G16091" s="147"/>
      <c r="X16091" s="146"/>
      <c r="Y16091" s="146"/>
      <c r="Z16091" s="199"/>
      <c r="AA16091" s="146"/>
      <c r="AB16091" s="148"/>
    </row>
    <row r="16092" spans="4:28" x14ac:dyDescent="0.2">
      <c r="D16092" s="144"/>
      <c r="G16092" s="147"/>
      <c r="X16092" s="146"/>
      <c r="Y16092" s="146"/>
      <c r="Z16092" s="199"/>
      <c r="AA16092" s="146"/>
      <c r="AB16092" s="148"/>
    </row>
    <row r="16093" spans="4:28" x14ac:dyDescent="0.2">
      <c r="D16093" s="144"/>
      <c r="G16093" s="147"/>
      <c r="X16093" s="146"/>
      <c r="Y16093" s="146"/>
      <c r="Z16093" s="199"/>
      <c r="AA16093" s="146"/>
      <c r="AB16093" s="148"/>
    </row>
    <row r="16094" spans="4:28" x14ac:dyDescent="0.2">
      <c r="D16094" s="144"/>
      <c r="G16094" s="147"/>
      <c r="X16094" s="146"/>
      <c r="Y16094" s="146"/>
      <c r="Z16094" s="199"/>
      <c r="AA16094" s="146"/>
      <c r="AB16094" s="148"/>
    </row>
    <row r="16095" spans="4:28" x14ac:dyDescent="0.2">
      <c r="D16095" s="144"/>
      <c r="G16095" s="147"/>
      <c r="X16095" s="146"/>
      <c r="Y16095" s="146"/>
      <c r="Z16095" s="199"/>
      <c r="AA16095" s="146"/>
      <c r="AB16095" s="148"/>
    </row>
    <row r="16096" spans="4:28" x14ac:dyDescent="0.2">
      <c r="D16096" s="144"/>
      <c r="G16096" s="147"/>
      <c r="X16096" s="146"/>
      <c r="Y16096" s="146"/>
      <c r="Z16096" s="199"/>
      <c r="AA16096" s="146"/>
      <c r="AB16096" s="148"/>
    </row>
    <row r="16097" spans="4:28" x14ac:dyDescent="0.2">
      <c r="D16097" s="144"/>
      <c r="G16097" s="147"/>
      <c r="X16097" s="146"/>
      <c r="Y16097" s="146"/>
      <c r="Z16097" s="199"/>
      <c r="AA16097" s="146"/>
      <c r="AB16097" s="148"/>
    </row>
    <row r="16098" spans="4:28" x14ac:dyDescent="0.2">
      <c r="D16098" s="144"/>
      <c r="G16098" s="147"/>
      <c r="X16098" s="146"/>
      <c r="Y16098" s="146"/>
      <c r="Z16098" s="199"/>
      <c r="AA16098" s="146"/>
      <c r="AB16098" s="148"/>
    </row>
    <row r="16099" spans="4:28" x14ac:dyDescent="0.2">
      <c r="D16099" s="144"/>
      <c r="G16099" s="147"/>
      <c r="X16099" s="146"/>
      <c r="Y16099" s="146"/>
      <c r="Z16099" s="199"/>
      <c r="AA16099" s="146"/>
      <c r="AB16099" s="148"/>
    </row>
    <row r="16100" spans="4:28" x14ac:dyDescent="0.2">
      <c r="D16100" s="144"/>
      <c r="G16100" s="147"/>
      <c r="X16100" s="146"/>
      <c r="Y16100" s="146"/>
      <c r="Z16100" s="199"/>
      <c r="AA16100" s="146"/>
      <c r="AB16100" s="148"/>
    </row>
    <row r="16101" spans="4:28" x14ac:dyDescent="0.2">
      <c r="D16101" s="144"/>
      <c r="G16101" s="147"/>
      <c r="X16101" s="146"/>
      <c r="Y16101" s="146"/>
      <c r="Z16101" s="199"/>
      <c r="AA16101" s="146"/>
      <c r="AB16101" s="148"/>
    </row>
    <row r="16102" spans="4:28" x14ac:dyDescent="0.2">
      <c r="D16102" s="144"/>
      <c r="G16102" s="147"/>
      <c r="X16102" s="146"/>
      <c r="Y16102" s="146"/>
      <c r="Z16102" s="199"/>
      <c r="AA16102" s="146"/>
      <c r="AB16102" s="148"/>
    </row>
    <row r="16103" spans="4:28" x14ac:dyDescent="0.2">
      <c r="D16103" s="144"/>
      <c r="G16103" s="147"/>
      <c r="X16103" s="146"/>
      <c r="Y16103" s="146"/>
      <c r="Z16103" s="199"/>
      <c r="AA16103" s="146"/>
      <c r="AB16103" s="148"/>
    </row>
    <row r="16104" spans="4:28" x14ac:dyDescent="0.2">
      <c r="D16104" s="144"/>
      <c r="G16104" s="147"/>
      <c r="X16104" s="146"/>
      <c r="Y16104" s="146"/>
      <c r="Z16104" s="199"/>
      <c r="AA16104" s="146"/>
      <c r="AB16104" s="148"/>
    </row>
    <row r="16105" spans="4:28" x14ac:dyDescent="0.2">
      <c r="D16105" s="144"/>
      <c r="G16105" s="147"/>
      <c r="X16105" s="146"/>
      <c r="Y16105" s="146"/>
      <c r="Z16105" s="199"/>
      <c r="AA16105" s="146"/>
      <c r="AB16105" s="148"/>
    </row>
    <row r="16106" spans="4:28" x14ac:dyDescent="0.2">
      <c r="D16106" s="144"/>
      <c r="G16106" s="147"/>
      <c r="X16106" s="146"/>
      <c r="Y16106" s="146"/>
      <c r="Z16106" s="199"/>
      <c r="AA16106" s="146"/>
      <c r="AB16106" s="148"/>
    </row>
    <row r="16107" spans="4:28" x14ac:dyDescent="0.2">
      <c r="D16107" s="144"/>
      <c r="G16107" s="147"/>
      <c r="X16107" s="146"/>
      <c r="Y16107" s="146"/>
      <c r="Z16107" s="199"/>
      <c r="AA16107" s="146"/>
      <c r="AB16107" s="148"/>
    </row>
    <row r="16108" spans="4:28" x14ac:dyDescent="0.2">
      <c r="D16108" s="144"/>
      <c r="G16108" s="147"/>
      <c r="X16108" s="146"/>
      <c r="Y16108" s="146"/>
      <c r="Z16108" s="199"/>
      <c r="AA16108" s="146"/>
      <c r="AB16108" s="148"/>
    </row>
    <row r="16109" spans="4:28" x14ac:dyDescent="0.2">
      <c r="D16109" s="144"/>
      <c r="G16109" s="147"/>
      <c r="X16109" s="146"/>
      <c r="Y16109" s="146"/>
      <c r="Z16109" s="199"/>
      <c r="AA16109" s="146"/>
      <c r="AB16109" s="148"/>
    </row>
    <row r="16110" spans="4:28" x14ac:dyDescent="0.2">
      <c r="D16110" s="144"/>
      <c r="G16110" s="147"/>
      <c r="X16110" s="146"/>
      <c r="Y16110" s="146"/>
      <c r="Z16110" s="199"/>
      <c r="AA16110" s="146"/>
      <c r="AB16110" s="148"/>
    </row>
    <row r="16111" spans="4:28" x14ac:dyDescent="0.2">
      <c r="D16111" s="144"/>
      <c r="G16111" s="147"/>
      <c r="X16111" s="146"/>
      <c r="Y16111" s="146"/>
      <c r="Z16111" s="199"/>
      <c r="AA16111" s="146"/>
      <c r="AB16111" s="148"/>
    </row>
    <row r="16112" spans="4:28" x14ac:dyDescent="0.2">
      <c r="D16112" s="144"/>
      <c r="G16112" s="147"/>
      <c r="X16112" s="146"/>
      <c r="Y16112" s="146"/>
      <c r="Z16112" s="199"/>
      <c r="AA16112" s="146"/>
      <c r="AB16112" s="148"/>
    </row>
    <row r="16113" spans="4:28" x14ac:dyDescent="0.2">
      <c r="D16113" s="144"/>
      <c r="G16113" s="147"/>
      <c r="X16113" s="146"/>
      <c r="Y16113" s="146"/>
      <c r="Z16113" s="199"/>
      <c r="AA16113" s="146"/>
      <c r="AB16113" s="148"/>
    </row>
    <row r="16114" spans="4:28" x14ac:dyDescent="0.2">
      <c r="D16114" s="144"/>
      <c r="G16114" s="147"/>
      <c r="X16114" s="146"/>
      <c r="Y16114" s="146"/>
      <c r="Z16114" s="199"/>
      <c r="AA16114" s="146"/>
      <c r="AB16114" s="148"/>
    </row>
    <row r="16115" spans="4:28" x14ac:dyDescent="0.2">
      <c r="D16115" s="144"/>
      <c r="G16115" s="147"/>
      <c r="X16115" s="146"/>
      <c r="Y16115" s="146"/>
      <c r="Z16115" s="199"/>
      <c r="AA16115" s="146"/>
      <c r="AB16115" s="148"/>
    </row>
    <row r="16116" spans="4:28" x14ac:dyDescent="0.2">
      <c r="D16116" s="144"/>
      <c r="G16116" s="147"/>
      <c r="X16116" s="146"/>
      <c r="Y16116" s="146"/>
      <c r="Z16116" s="199"/>
      <c r="AA16116" s="146"/>
      <c r="AB16116" s="148"/>
    </row>
    <row r="16117" spans="4:28" x14ac:dyDescent="0.2">
      <c r="D16117" s="144"/>
      <c r="G16117" s="147"/>
      <c r="X16117" s="146"/>
      <c r="Y16117" s="146"/>
      <c r="Z16117" s="199"/>
      <c r="AA16117" s="146"/>
      <c r="AB16117" s="148"/>
    </row>
    <row r="16118" spans="4:28" x14ac:dyDescent="0.2">
      <c r="D16118" s="144"/>
      <c r="G16118" s="147"/>
      <c r="X16118" s="146"/>
      <c r="Y16118" s="146"/>
      <c r="Z16118" s="199"/>
      <c r="AA16118" s="146"/>
      <c r="AB16118" s="148"/>
    </row>
    <row r="16119" spans="4:28" x14ac:dyDescent="0.2">
      <c r="D16119" s="144"/>
      <c r="G16119" s="147"/>
      <c r="X16119" s="146"/>
      <c r="Y16119" s="146"/>
      <c r="Z16119" s="199"/>
      <c r="AA16119" s="146"/>
      <c r="AB16119" s="148"/>
    </row>
    <row r="16120" spans="4:28" x14ac:dyDescent="0.2">
      <c r="D16120" s="144"/>
      <c r="G16120" s="147"/>
      <c r="X16120" s="146"/>
      <c r="Y16120" s="146"/>
      <c r="Z16120" s="199"/>
      <c r="AA16120" s="146"/>
      <c r="AB16120" s="148"/>
    </row>
    <row r="16121" spans="4:28" x14ac:dyDescent="0.2">
      <c r="D16121" s="144"/>
      <c r="G16121" s="147"/>
      <c r="X16121" s="146"/>
      <c r="Y16121" s="146"/>
      <c r="Z16121" s="199"/>
      <c r="AA16121" s="146"/>
      <c r="AB16121" s="148"/>
    </row>
    <row r="16122" spans="4:28" x14ac:dyDescent="0.2">
      <c r="D16122" s="144"/>
      <c r="G16122" s="147"/>
      <c r="X16122" s="146"/>
      <c r="Y16122" s="146"/>
      <c r="Z16122" s="199"/>
      <c r="AA16122" s="146"/>
      <c r="AB16122" s="148"/>
    </row>
    <row r="16123" spans="4:28" x14ac:dyDescent="0.2">
      <c r="D16123" s="144"/>
      <c r="G16123" s="147"/>
      <c r="X16123" s="146"/>
      <c r="Y16123" s="146"/>
      <c r="Z16123" s="199"/>
      <c r="AA16123" s="146"/>
      <c r="AB16123" s="148"/>
    </row>
    <row r="16124" spans="4:28" x14ac:dyDescent="0.2">
      <c r="D16124" s="144"/>
      <c r="G16124" s="147"/>
      <c r="X16124" s="146"/>
      <c r="Y16124" s="146"/>
      <c r="Z16124" s="199"/>
      <c r="AA16124" s="146"/>
      <c r="AB16124" s="148"/>
    </row>
    <row r="16125" spans="4:28" x14ac:dyDescent="0.2">
      <c r="D16125" s="144"/>
      <c r="G16125" s="147"/>
      <c r="X16125" s="146"/>
      <c r="Y16125" s="146"/>
      <c r="Z16125" s="199"/>
      <c r="AA16125" s="146"/>
      <c r="AB16125" s="148"/>
    </row>
    <row r="16126" spans="4:28" x14ac:dyDescent="0.2">
      <c r="D16126" s="144"/>
      <c r="G16126" s="147"/>
      <c r="X16126" s="146"/>
      <c r="Y16126" s="146"/>
      <c r="Z16126" s="199"/>
      <c r="AA16126" s="146"/>
      <c r="AB16126" s="148"/>
    </row>
    <row r="16127" spans="4:28" x14ac:dyDescent="0.2">
      <c r="D16127" s="144"/>
      <c r="G16127" s="147"/>
      <c r="X16127" s="146"/>
      <c r="Y16127" s="146"/>
      <c r="Z16127" s="199"/>
      <c r="AA16127" s="146"/>
      <c r="AB16127" s="148"/>
    </row>
    <row r="16128" spans="4:28" x14ac:dyDescent="0.2">
      <c r="D16128" s="144"/>
      <c r="G16128" s="147"/>
      <c r="X16128" s="146"/>
      <c r="Y16128" s="146"/>
      <c r="Z16128" s="199"/>
      <c r="AA16128" s="146"/>
      <c r="AB16128" s="148"/>
    </row>
    <row r="16129" spans="4:28" x14ac:dyDescent="0.2">
      <c r="D16129" s="144"/>
      <c r="G16129" s="147"/>
      <c r="X16129" s="146"/>
      <c r="Y16129" s="146"/>
      <c r="Z16129" s="199"/>
      <c r="AA16129" s="146"/>
      <c r="AB16129" s="148"/>
    </row>
    <row r="16130" spans="4:28" x14ac:dyDescent="0.2">
      <c r="D16130" s="144"/>
      <c r="G16130" s="147"/>
      <c r="X16130" s="146"/>
      <c r="Y16130" s="146"/>
      <c r="Z16130" s="199"/>
      <c r="AA16130" s="146"/>
      <c r="AB16130" s="148"/>
    </row>
    <row r="16131" spans="4:28" x14ac:dyDescent="0.2">
      <c r="D16131" s="144"/>
      <c r="G16131" s="147"/>
      <c r="X16131" s="146"/>
      <c r="Y16131" s="146"/>
      <c r="Z16131" s="199"/>
      <c r="AA16131" s="146"/>
      <c r="AB16131" s="148"/>
    </row>
    <row r="16132" spans="4:28" x14ac:dyDescent="0.2">
      <c r="D16132" s="144"/>
      <c r="G16132" s="147"/>
      <c r="X16132" s="146"/>
      <c r="Y16132" s="146"/>
      <c r="Z16132" s="199"/>
      <c r="AA16132" s="146"/>
      <c r="AB16132" s="148"/>
    </row>
    <row r="16133" spans="4:28" x14ac:dyDescent="0.2">
      <c r="D16133" s="144"/>
      <c r="G16133" s="147"/>
      <c r="X16133" s="146"/>
      <c r="Y16133" s="146"/>
      <c r="Z16133" s="199"/>
      <c r="AA16133" s="146"/>
      <c r="AB16133" s="148"/>
    </row>
    <row r="16134" spans="4:28" x14ac:dyDescent="0.2">
      <c r="D16134" s="144"/>
      <c r="G16134" s="147"/>
      <c r="X16134" s="146"/>
      <c r="Y16134" s="146"/>
      <c r="Z16134" s="199"/>
      <c r="AA16134" s="146"/>
      <c r="AB16134" s="148"/>
    </row>
    <row r="16135" spans="4:28" x14ac:dyDescent="0.2">
      <c r="D16135" s="144"/>
      <c r="G16135" s="147"/>
      <c r="X16135" s="146"/>
      <c r="Y16135" s="146"/>
      <c r="Z16135" s="199"/>
      <c r="AA16135" s="146"/>
      <c r="AB16135" s="148"/>
    </row>
    <row r="16136" spans="4:28" x14ac:dyDescent="0.2">
      <c r="D16136" s="144"/>
      <c r="G16136" s="147"/>
      <c r="X16136" s="146"/>
      <c r="Y16136" s="146"/>
      <c r="Z16136" s="199"/>
      <c r="AA16136" s="146"/>
      <c r="AB16136" s="148"/>
    </row>
    <row r="16137" spans="4:28" x14ac:dyDescent="0.2">
      <c r="D16137" s="144"/>
      <c r="G16137" s="147"/>
      <c r="X16137" s="146"/>
      <c r="Y16137" s="146"/>
      <c r="Z16137" s="199"/>
      <c r="AA16137" s="146"/>
      <c r="AB16137" s="148"/>
    </row>
    <row r="16138" spans="4:28" x14ac:dyDescent="0.2">
      <c r="D16138" s="144"/>
      <c r="G16138" s="147"/>
      <c r="X16138" s="146"/>
      <c r="Y16138" s="146"/>
      <c r="Z16138" s="199"/>
      <c r="AA16138" s="146"/>
      <c r="AB16138" s="148"/>
    </row>
    <row r="16139" spans="4:28" x14ac:dyDescent="0.2">
      <c r="D16139" s="144"/>
      <c r="G16139" s="147"/>
      <c r="X16139" s="146"/>
      <c r="Y16139" s="146"/>
      <c r="Z16139" s="199"/>
      <c r="AA16139" s="146"/>
      <c r="AB16139" s="148"/>
    </row>
    <row r="16140" spans="4:28" x14ac:dyDescent="0.2">
      <c r="D16140" s="144"/>
      <c r="G16140" s="147"/>
      <c r="X16140" s="146"/>
      <c r="Y16140" s="146"/>
      <c r="Z16140" s="199"/>
      <c r="AA16140" s="146"/>
      <c r="AB16140" s="148"/>
    </row>
    <row r="16141" spans="4:28" x14ac:dyDescent="0.2">
      <c r="D16141" s="144"/>
      <c r="G16141" s="147"/>
      <c r="X16141" s="146"/>
      <c r="Y16141" s="146"/>
      <c r="Z16141" s="199"/>
      <c r="AA16141" s="146"/>
      <c r="AB16141" s="148"/>
    </row>
    <row r="16142" spans="4:28" x14ac:dyDescent="0.2">
      <c r="D16142" s="144"/>
      <c r="G16142" s="147"/>
      <c r="X16142" s="146"/>
      <c r="Y16142" s="146"/>
      <c r="Z16142" s="199"/>
      <c r="AA16142" s="146"/>
      <c r="AB16142" s="148"/>
    </row>
    <row r="16143" spans="4:28" x14ac:dyDescent="0.2">
      <c r="D16143" s="144"/>
      <c r="G16143" s="147"/>
      <c r="X16143" s="146"/>
      <c r="Y16143" s="146"/>
      <c r="Z16143" s="199"/>
      <c r="AA16143" s="146"/>
      <c r="AB16143" s="148"/>
    </row>
    <row r="16144" spans="4:28" x14ac:dyDescent="0.2">
      <c r="D16144" s="144"/>
      <c r="G16144" s="147"/>
      <c r="X16144" s="146"/>
      <c r="Y16144" s="146"/>
      <c r="Z16144" s="199"/>
      <c r="AA16144" s="146"/>
      <c r="AB16144" s="148"/>
    </row>
    <row r="16145" spans="4:28" x14ac:dyDescent="0.2">
      <c r="D16145" s="144"/>
      <c r="G16145" s="147"/>
      <c r="X16145" s="146"/>
      <c r="Y16145" s="146"/>
      <c r="Z16145" s="199"/>
      <c r="AA16145" s="146"/>
      <c r="AB16145" s="148"/>
    </row>
    <row r="16146" spans="4:28" x14ac:dyDescent="0.2">
      <c r="D16146" s="144"/>
      <c r="G16146" s="147"/>
      <c r="X16146" s="146"/>
      <c r="Y16146" s="146"/>
      <c r="Z16146" s="199"/>
      <c r="AA16146" s="146"/>
      <c r="AB16146" s="148"/>
    </row>
    <row r="16147" spans="4:28" x14ac:dyDescent="0.2">
      <c r="D16147" s="144"/>
      <c r="G16147" s="147"/>
      <c r="X16147" s="146"/>
      <c r="Y16147" s="146"/>
      <c r="Z16147" s="199"/>
      <c r="AA16147" s="146"/>
      <c r="AB16147" s="148"/>
    </row>
    <row r="16148" spans="4:28" x14ac:dyDescent="0.2">
      <c r="D16148" s="144"/>
      <c r="G16148" s="147"/>
      <c r="X16148" s="146"/>
      <c r="Y16148" s="146"/>
      <c r="Z16148" s="199"/>
      <c r="AA16148" s="146"/>
      <c r="AB16148" s="148"/>
    </row>
    <row r="16149" spans="4:28" x14ac:dyDescent="0.2">
      <c r="D16149" s="144"/>
      <c r="G16149" s="147"/>
      <c r="X16149" s="146"/>
      <c r="Y16149" s="146"/>
      <c r="Z16149" s="199"/>
      <c r="AA16149" s="146"/>
      <c r="AB16149" s="148"/>
    </row>
    <row r="16150" spans="4:28" x14ac:dyDescent="0.2">
      <c r="D16150" s="144"/>
      <c r="G16150" s="147"/>
      <c r="X16150" s="146"/>
      <c r="Y16150" s="146"/>
      <c r="Z16150" s="199"/>
      <c r="AA16150" s="146"/>
      <c r="AB16150" s="148"/>
    </row>
    <row r="16151" spans="4:28" x14ac:dyDescent="0.2">
      <c r="D16151" s="144"/>
      <c r="G16151" s="147"/>
      <c r="X16151" s="146"/>
      <c r="Y16151" s="146"/>
      <c r="Z16151" s="199"/>
      <c r="AA16151" s="146"/>
      <c r="AB16151" s="148"/>
    </row>
    <row r="16152" spans="4:28" x14ac:dyDescent="0.2">
      <c r="D16152" s="144"/>
      <c r="G16152" s="147"/>
      <c r="X16152" s="146"/>
      <c r="Y16152" s="146"/>
      <c r="Z16152" s="199"/>
      <c r="AA16152" s="146"/>
      <c r="AB16152" s="148"/>
    </row>
    <row r="16153" spans="4:28" x14ac:dyDescent="0.2">
      <c r="D16153" s="144"/>
      <c r="G16153" s="147"/>
      <c r="X16153" s="146"/>
      <c r="Y16153" s="146"/>
      <c r="Z16153" s="199"/>
      <c r="AA16153" s="146"/>
      <c r="AB16153" s="148"/>
    </row>
    <row r="16154" spans="4:28" x14ac:dyDescent="0.2">
      <c r="D16154" s="144"/>
      <c r="G16154" s="147"/>
      <c r="X16154" s="146"/>
      <c r="Y16154" s="146"/>
      <c r="Z16154" s="199"/>
      <c r="AA16154" s="146"/>
      <c r="AB16154" s="148"/>
    </row>
    <row r="16155" spans="4:28" x14ac:dyDescent="0.2">
      <c r="D16155" s="144"/>
      <c r="G16155" s="147"/>
      <c r="X16155" s="146"/>
      <c r="Y16155" s="146"/>
      <c r="Z16155" s="199"/>
      <c r="AA16155" s="146"/>
      <c r="AB16155" s="148"/>
    </row>
    <row r="16156" spans="4:28" x14ac:dyDescent="0.2">
      <c r="D16156" s="144"/>
      <c r="G16156" s="147"/>
      <c r="X16156" s="146"/>
      <c r="Y16156" s="146"/>
      <c r="Z16156" s="199"/>
      <c r="AA16156" s="146"/>
      <c r="AB16156" s="148"/>
    </row>
    <row r="16157" spans="4:28" x14ac:dyDescent="0.2">
      <c r="D16157" s="144"/>
      <c r="G16157" s="147"/>
      <c r="X16157" s="146"/>
      <c r="Y16157" s="146"/>
      <c r="Z16157" s="199"/>
      <c r="AA16157" s="146"/>
      <c r="AB16157" s="148"/>
    </row>
    <row r="16158" spans="4:28" x14ac:dyDescent="0.2">
      <c r="D16158" s="144"/>
      <c r="G16158" s="147"/>
      <c r="X16158" s="146"/>
      <c r="Y16158" s="146"/>
      <c r="Z16158" s="199"/>
      <c r="AA16158" s="146"/>
      <c r="AB16158" s="148"/>
    </row>
    <row r="16159" spans="4:28" x14ac:dyDescent="0.2">
      <c r="D16159" s="144"/>
      <c r="G16159" s="147"/>
      <c r="X16159" s="146"/>
      <c r="Y16159" s="146"/>
      <c r="Z16159" s="199"/>
      <c r="AA16159" s="146"/>
      <c r="AB16159" s="148"/>
    </row>
    <row r="16160" spans="4:28" x14ac:dyDescent="0.2">
      <c r="D16160" s="144"/>
      <c r="G16160" s="147"/>
      <c r="X16160" s="146"/>
      <c r="Y16160" s="146"/>
      <c r="Z16160" s="199"/>
      <c r="AA16160" s="146"/>
      <c r="AB16160" s="148"/>
    </row>
    <row r="16161" spans="4:28" x14ac:dyDescent="0.2">
      <c r="D16161" s="144"/>
      <c r="G16161" s="147"/>
      <c r="X16161" s="146"/>
      <c r="Y16161" s="146"/>
      <c r="Z16161" s="199"/>
      <c r="AA16161" s="146"/>
      <c r="AB16161" s="148"/>
    </row>
    <row r="16162" spans="4:28" x14ac:dyDescent="0.2">
      <c r="D16162" s="144"/>
      <c r="G16162" s="147"/>
      <c r="X16162" s="146"/>
      <c r="Y16162" s="146"/>
      <c r="Z16162" s="199"/>
      <c r="AA16162" s="146"/>
      <c r="AB16162" s="148"/>
    </row>
    <row r="16163" spans="4:28" x14ac:dyDescent="0.2">
      <c r="D16163" s="144"/>
      <c r="G16163" s="147"/>
      <c r="X16163" s="146"/>
      <c r="Y16163" s="146"/>
      <c r="Z16163" s="199"/>
      <c r="AA16163" s="146"/>
      <c r="AB16163" s="148"/>
    </row>
    <row r="16164" spans="4:28" x14ac:dyDescent="0.2">
      <c r="D16164" s="144"/>
      <c r="G16164" s="147"/>
      <c r="X16164" s="146"/>
      <c r="Y16164" s="146"/>
      <c r="Z16164" s="199"/>
      <c r="AA16164" s="146"/>
      <c r="AB16164" s="148"/>
    </row>
    <row r="16165" spans="4:28" x14ac:dyDescent="0.2">
      <c r="D16165" s="144"/>
      <c r="G16165" s="147"/>
      <c r="X16165" s="146"/>
      <c r="Y16165" s="146"/>
      <c r="Z16165" s="199"/>
      <c r="AA16165" s="146"/>
      <c r="AB16165" s="148"/>
    </row>
    <row r="16166" spans="4:28" x14ac:dyDescent="0.2">
      <c r="D16166" s="144"/>
      <c r="G16166" s="147"/>
      <c r="X16166" s="146"/>
      <c r="Y16166" s="146"/>
      <c r="Z16166" s="199"/>
      <c r="AA16166" s="146"/>
      <c r="AB16166" s="148"/>
    </row>
    <row r="16167" spans="4:28" x14ac:dyDescent="0.2">
      <c r="D16167" s="144"/>
      <c r="G16167" s="147"/>
      <c r="X16167" s="146"/>
      <c r="Y16167" s="146"/>
      <c r="Z16167" s="199"/>
      <c r="AA16167" s="146"/>
      <c r="AB16167" s="148"/>
    </row>
    <row r="16168" spans="4:28" x14ac:dyDescent="0.2">
      <c r="D16168" s="144"/>
      <c r="G16168" s="147"/>
      <c r="X16168" s="146"/>
      <c r="Y16168" s="146"/>
      <c r="Z16168" s="199"/>
      <c r="AA16168" s="146"/>
      <c r="AB16168" s="148"/>
    </row>
    <row r="16169" spans="4:28" x14ac:dyDescent="0.2">
      <c r="D16169" s="144"/>
      <c r="G16169" s="147"/>
      <c r="X16169" s="146"/>
      <c r="Y16169" s="146"/>
      <c r="Z16169" s="199"/>
      <c r="AA16169" s="146"/>
      <c r="AB16169" s="148"/>
    </row>
    <row r="16170" spans="4:28" x14ac:dyDescent="0.2">
      <c r="D16170" s="144"/>
      <c r="G16170" s="147"/>
      <c r="X16170" s="146"/>
      <c r="Y16170" s="146"/>
      <c r="Z16170" s="199"/>
      <c r="AA16170" s="146"/>
      <c r="AB16170" s="148"/>
    </row>
    <row r="16171" spans="4:28" x14ac:dyDescent="0.2">
      <c r="D16171" s="144"/>
      <c r="G16171" s="147"/>
      <c r="X16171" s="146"/>
      <c r="Y16171" s="146"/>
      <c r="Z16171" s="199"/>
      <c r="AA16171" s="146"/>
      <c r="AB16171" s="148"/>
    </row>
    <row r="16172" spans="4:28" x14ac:dyDescent="0.2">
      <c r="D16172" s="144"/>
      <c r="G16172" s="147"/>
      <c r="X16172" s="146"/>
      <c r="Y16172" s="146"/>
      <c r="Z16172" s="199"/>
      <c r="AA16172" s="146"/>
      <c r="AB16172" s="148"/>
    </row>
    <row r="16173" spans="4:28" x14ac:dyDescent="0.2">
      <c r="D16173" s="144"/>
      <c r="G16173" s="147"/>
      <c r="X16173" s="146"/>
      <c r="Y16173" s="146"/>
      <c r="Z16173" s="199"/>
      <c r="AA16173" s="146"/>
      <c r="AB16173" s="148"/>
    </row>
    <row r="16174" spans="4:28" x14ac:dyDescent="0.2">
      <c r="D16174" s="144"/>
      <c r="G16174" s="147"/>
      <c r="X16174" s="146"/>
      <c r="Y16174" s="146"/>
      <c r="Z16174" s="199"/>
      <c r="AA16174" s="146"/>
      <c r="AB16174" s="148"/>
    </row>
    <row r="16175" spans="4:28" x14ac:dyDescent="0.2">
      <c r="D16175" s="144"/>
      <c r="G16175" s="147"/>
      <c r="X16175" s="146"/>
      <c r="Y16175" s="146"/>
      <c r="Z16175" s="199"/>
      <c r="AA16175" s="146"/>
      <c r="AB16175" s="148"/>
    </row>
    <row r="16176" spans="4:28" x14ac:dyDescent="0.2">
      <c r="D16176" s="144"/>
      <c r="G16176" s="147"/>
      <c r="X16176" s="146"/>
      <c r="Y16176" s="146"/>
      <c r="Z16176" s="199"/>
      <c r="AA16176" s="146"/>
      <c r="AB16176" s="148"/>
    </row>
    <row r="16177" spans="4:28" x14ac:dyDescent="0.2">
      <c r="D16177" s="144"/>
      <c r="G16177" s="147"/>
      <c r="X16177" s="146"/>
      <c r="Y16177" s="146"/>
      <c r="Z16177" s="199"/>
      <c r="AA16177" s="146"/>
      <c r="AB16177" s="148"/>
    </row>
    <row r="16178" spans="4:28" x14ac:dyDescent="0.2">
      <c r="D16178" s="144"/>
      <c r="G16178" s="147"/>
      <c r="X16178" s="146"/>
      <c r="Y16178" s="146"/>
      <c r="Z16178" s="199"/>
      <c r="AA16178" s="146"/>
      <c r="AB16178" s="148"/>
    </row>
    <row r="16179" spans="4:28" x14ac:dyDescent="0.2">
      <c r="D16179" s="144"/>
      <c r="G16179" s="147"/>
      <c r="X16179" s="146"/>
      <c r="Y16179" s="146"/>
      <c r="Z16179" s="199"/>
      <c r="AA16179" s="146"/>
      <c r="AB16179" s="148"/>
    </row>
    <row r="16180" spans="4:28" x14ac:dyDescent="0.2">
      <c r="D16180" s="144"/>
      <c r="G16180" s="147"/>
      <c r="X16180" s="146"/>
      <c r="Y16180" s="146"/>
      <c r="Z16180" s="199"/>
      <c r="AA16180" s="146"/>
      <c r="AB16180" s="148"/>
    </row>
    <row r="16181" spans="4:28" x14ac:dyDescent="0.2">
      <c r="D16181" s="144"/>
      <c r="G16181" s="147"/>
      <c r="X16181" s="146"/>
      <c r="Y16181" s="146"/>
      <c r="Z16181" s="199"/>
      <c r="AA16181" s="146"/>
      <c r="AB16181" s="148"/>
    </row>
    <row r="16182" spans="4:28" x14ac:dyDescent="0.2">
      <c r="D16182" s="144"/>
      <c r="G16182" s="147"/>
      <c r="X16182" s="146"/>
      <c r="Y16182" s="146"/>
      <c r="Z16182" s="199"/>
      <c r="AA16182" s="146"/>
      <c r="AB16182" s="148"/>
    </row>
    <row r="16183" spans="4:28" x14ac:dyDescent="0.2">
      <c r="D16183" s="144"/>
      <c r="G16183" s="147"/>
      <c r="X16183" s="146"/>
      <c r="Y16183" s="146"/>
      <c r="Z16183" s="199"/>
      <c r="AA16183" s="146"/>
      <c r="AB16183" s="148"/>
    </row>
    <row r="16184" spans="4:28" x14ac:dyDescent="0.2">
      <c r="D16184" s="144"/>
      <c r="G16184" s="147"/>
      <c r="X16184" s="146"/>
      <c r="Y16184" s="146"/>
      <c r="Z16184" s="199"/>
      <c r="AA16184" s="146"/>
      <c r="AB16184" s="148"/>
    </row>
    <row r="16185" spans="4:28" x14ac:dyDescent="0.2">
      <c r="D16185" s="144"/>
      <c r="G16185" s="147"/>
      <c r="X16185" s="146"/>
      <c r="Y16185" s="146"/>
      <c r="Z16185" s="199"/>
      <c r="AA16185" s="146"/>
      <c r="AB16185" s="148"/>
    </row>
    <row r="16186" spans="4:28" x14ac:dyDescent="0.2">
      <c r="D16186" s="144"/>
      <c r="G16186" s="147"/>
      <c r="X16186" s="146"/>
      <c r="Y16186" s="146"/>
      <c r="Z16186" s="199"/>
      <c r="AA16186" s="146"/>
      <c r="AB16186" s="148"/>
    </row>
    <row r="16187" spans="4:28" x14ac:dyDescent="0.2">
      <c r="D16187" s="144"/>
      <c r="G16187" s="147"/>
      <c r="X16187" s="146"/>
      <c r="Y16187" s="146"/>
      <c r="Z16187" s="199"/>
      <c r="AA16187" s="146"/>
      <c r="AB16187" s="148"/>
    </row>
    <row r="16188" spans="4:28" x14ac:dyDescent="0.2">
      <c r="D16188" s="144"/>
      <c r="G16188" s="147"/>
      <c r="X16188" s="146"/>
      <c r="Y16188" s="146"/>
      <c r="Z16188" s="199"/>
      <c r="AA16188" s="146"/>
      <c r="AB16188" s="148"/>
    </row>
    <row r="16189" spans="4:28" x14ac:dyDescent="0.2">
      <c r="D16189" s="144"/>
      <c r="G16189" s="147"/>
      <c r="X16189" s="146"/>
      <c r="Y16189" s="146"/>
      <c r="Z16189" s="199"/>
      <c r="AA16189" s="146"/>
      <c r="AB16189" s="148"/>
    </row>
    <row r="16190" spans="4:28" x14ac:dyDescent="0.2">
      <c r="D16190" s="144"/>
      <c r="G16190" s="147"/>
      <c r="X16190" s="146"/>
      <c r="Y16190" s="146"/>
      <c r="Z16190" s="199"/>
      <c r="AA16190" s="146"/>
      <c r="AB16190" s="148"/>
    </row>
    <row r="16191" spans="4:28" x14ac:dyDescent="0.2">
      <c r="D16191" s="144"/>
      <c r="G16191" s="147"/>
      <c r="X16191" s="146"/>
      <c r="Y16191" s="146"/>
      <c r="Z16191" s="199"/>
      <c r="AA16191" s="146"/>
      <c r="AB16191" s="148"/>
    </row>
    <row r="16192" spans="4:28" x14ac:dyDescent="0.2">
      <c r="D16192" s="144"/>
      <c r="G16192" s="147"/>
      <c r="X16192" s="146"/>
      <c r="Y16192" s="146"/>
      <c r="Z16192" s="199"/>
      <c r="AA16192" s="146"/>
      <c r="AB16192" s="148"/>
    </row>
    <row r="16193" spans="4:28" x14ac:dyDescent="0.2">
      <c r="D16193" s="144"/>
      <c r="G16193" s="147"/>
      <c r="X16193" s="146"/>
      <c r="Y16193" s="146"/>
      <c r="Z16193" s="199"/>
      <c r="AA16193" s="146"/>
      <c r="AB16193" s="148"/>
    </row>
    <row r="16194" spans="4:28" x14ac:dyDescent="0.2">
      <c r="D16194" s="144"/>
      <c r="G16194" s="147"/>
      <c r="X16194" s="146"/>
      <c r="Y16194" s="146"/>
      <c r="Z16194" s="199"/>
      <c r="AA16194" s="146"/>
      <c r="AB16194" s="148"/>
    </row>
    <row r="16195" spans="4:28" x14ac:dyDescent="0.2">
      <c r="D16195" s="144"/>
      <c r="G16195" s="147"/>
      <c r="X16195" s="146"/>
      <c r="Y16195" s="146"/>
      <c r="Z16195" s="199"/>
      <c r="AA16195" s="146"/>
      <c r="AB16195" s="148"/>
    </row>
    <row r="16196" spans="4:28" x14ac:dyDescent="0.2">
      <c r="D16196" s="144"/>
      <c r="G16196" s="147"/>
      <c r="X16196" s="146"/>
      <c r="Y16196" s="146"/>
      <c r="Z16196" s="199"/>
      <c r="AA16196" s="146"/>
      <c r="AB16196" s="148"/>
    </row>
    <row r="16197" spans="4:28" x14ac:dyDescent="0.2">
      <c r="D16197" s="144"/>
      <c r="G16197" s="147"/>
      <c r="X16197" s="146"/>
      <c r="Y16197" s="146"/>
      <c r="Z16197" s="199"/>
      <c r="AA16197" s="146"/>
      <c r="AB16197" s="148"/>
    </row>
    <row r="16198" spans="4:28" x14ac:dyDescent="0.2">
      <c r="D16198" s="144"/>
      <c r="G16198" s="147"/>
      <c r="X16198" s="146"/>
      <c r="Y16198" s="146"/>
      <c r="Z16198" s="199"/>
      <c r="AA16198" s="146"/>
      <c r="AB16198" s="148"/>
    </row>
    <row r="16199" spans="4:28" x14ac:dyDescent="0.2">
      <c r="D16199" s="144"/>
      <c r="G16199" s="147"/>
      <c r="X16199" s="146"/>
      <c r="Y16199" s="146"/>
      <c r="Z16199" s="199"/>
      <c r="AA16199" s="146"/>
      <c r="AB16199" s="148"/>
    </row>
    <row r="16200" spans="4:28" x14ac:dyDescent="0.2">
      <c r="D16200" s="144"/>
      <c r="G16200" s="147"/>
      <c r="X16200" s="146"/>
      <c r="Y16200" s="146"/>
      <c r="Z16200" s="199"/>
      <c r="AA16200" s="146"/>
      <c r="AB16200" s="148"/>
    </row>
    <row r="16201" spans="4:28" x14ac:dyDescent="0.2">
      <c r="D16201" s="144"/>
      <c r="G16201" s="147"/>
      <c r="X16201" s="146"/>
      <c r="Y16201" s="146"/>
      <c r="Z16201" s="199"/>
      <c r="AA16201" s="146"/>
      <c r="AB16201" s="148"/>
    </row>
    <row r="16202" spans="4:28" x14ac:dyDescent="0.2">
      <c r="D16202" s="144"/>
      <c r="G16202" s="147"/>
      <c r="X16202" s="146"/>
      <c r="Y16202" s="146"/>
      <c r="Z16202" s="199"/>
      <c r="AA16202" s="146"/>
      <c r="AB16202" s="148"/>
    </row>
    <row r="16203" spans="4:28" x14ac:dyDescent="0.2">
      <c r="D16203" s="144"/>
      <c r="G16203" s="147"/>
      <c r="X16203" s="146"/>
      <c r="Y16203" s="146"/>
      <c r="Z16203" s="199"/>
      <c r="AA16203" s="146"/>
      <c r="AB16203" s="148"/>
    </row>
    <row r="16204" spans="4:28" x14ac:dyDescent="0.2">
      <c r="D16204" s="144"/>
      <c r="G16204" s="147"/>
      <c r="X16204" s="146"/>
      <c r="Y16204" s="146"/>
      <c r="Z16204" s="199"/>
      <c r="AA16204" s="146"/>
      <c r="AB16204" s="148"/>
    </row>
    <row r="16205" spans="4:28" x14ac:dyDescent="0.2">
      <c r="D16205" s="144"/>
      <c r="G16205" s="147"/>
      <c r="X16205" s="146"/>
      <c r="Y16205" s="146"/>
      <c r="Z16205" s="199"/>
      <c r="AA16205" s="146"/>
      <c r="AB16205" s="148"/>
    </row>
    <row r="16206" spans="4:28" x14ac:dyDescent="0.2">
      <c r="D16206" s="144"/>
      <c r="G16206" s="147"/>
      <c r="X16206" s="146"/>
      <c r="Y16206" s="146"/>
      <c r="Z16206" s="199"/>
      <c r="AA16206" s="146"/>
      <c r="AB16206" s="148"/>
    </row>
    <row r="16207" spans="4:28" x14ac:dyDescent="0.2">
      <c r="D16207" s="144"/>
      <c r="G16207" s="147"/>
      <c r="X16207" s="146"/>
      <c r="Y16207" s="146"/>
      <c r="Z16207" s="199"/>
      <c r="AA16207" s="146"/>
      <c r="AB16207" s="148"/>
    </row>
    <row r="16208" spans="4:28" x14ac:dyDescent="0.2">
      <c r="D16208" s="144"/>
      <c r="G16208" s="147"/>
      <c r="X16208" s="146"/>
      <c r="Y16208" s="146"/>
      <c r="Z16208" s="199"/>
      <c r="AA16208" s="146"/>
      <c r="AB16208" s="148"/>
    </row>
    <row r="16209" spans="4:28" x14ac:dyDescent="0.2">
      <c r="D16209" s="144"/>
      <c r="G16209" s="147"/>
      <c r="X16209" s="146"/>
      <c r="Y16209" s="146"/>
      <c r="Z16209" s="199"/>
      <c r="AA16209" s="146"/>
      <c r="AB16209" s="148"/>
    </row>
    <row r="16210" spans="4:28" x14ac:dyDescent="0.2">
      <c r="D16210" s="144"/>
      <c r="G16210" s="147"/>
      <c r="X16210" s="146"/>
      <c r="Y16210" s="146"/>
      <c r="Z16210" s="199"/>
      <c r="AA16210" s="146"/>
      <c r="AB16210" s="148"/>
    </row>
    <row r="16211" spans="4:28" x14ac:dyDescent="0.2">
      <c r="D16211" s="144"/>
      <c r="G16211" s="147"/>
      <c r="X16211" s="146"/>
      <c r="Y16211" s="146"/>
      <c r="Z16211" s="199"/>
      <c r="AA16211" s="146"/>
      <c r="AB16211" s="148"/>
    </row>
    <row r="16212" spans="4:28" x14ac:dyDescent="0.2">
      <c r="D16212" s="144"/>
      <c r="G16212" s="147"/>
      <c r="X16212" s="146"/>
      <c r="Y16212" s="146"/>
      <c r="Z16212" s="199"/>
      <c r="AA16212" s="146"/>
      <c r="AB16212" s="148"/>
    </row>
    <row r="16213" spans="4:28" x14ac:dyDescent="0.2">
      <c r="D16213" s="144"/>
      <c r="G16213" s="147"/>
      <c r="X16213" s="146"/>
      <c r="Y16213" s="146"/>
      <c r="Z16213" s="199"/>
      <c r="AA16213" s="146"/>
      <c r="AB16213" s="148"/>
    </row>
    <row r="16214" spans="4:28" x14ac:dyDescent="0.2">
      <c r="D16214" s="144"/>
      <c r="G16214" s="147"/>
      <c r="X16214" s="146"/>
      <c r="Y16214" s="146"/>
      <c r="Z16214" s="199"/>
      <c r="AA16214" s="146"/>
      <c r="AB16214" s="148"/>
    </row>
    <row r="16215" spans="4:28" x14ac:dyDescent="0.2">
      <c r="D16215" s="144"/>
      <c r="G16215" s="147"/>
      <c r="X16215" s="146"/>
      <c r="Y16215" s="146"/>
      <c r="Z16215" s="199"/>
      <c r="AA16215" s="146"/>
      <c r="AB16215" s="148"/>
    </row>
    <row r="16216" spans="4:28" x14ac:dyDescent="0.2">
      <c r="D16216" s="144"/>
      <c r="G16216" s="147"/>
      <c r="X16216" s="146"/>
      <c r="Y16216" s="146"/>
      <c r="Z16216" s="199"/>
      <c r="AA16216" s="146"/>
      <c r="AB16216" s="148"/>
    </row>
    <row r="16217" spans="4:28" x14ac:dyDescent="0.2">
      <c r="D16217" s="144"/>
      <c r="G16217" s="147"/>
      <c r="X16217" s="146"/>
      <c r="Y16217" s="146"/>
      <c r="Z16217" s="199"/>
      <c r="AA16217" s="146"/>
      <c r="AB16217" s="148"/>
    </row>
    <row r="16218" spans="4:28" x14ac:dyDescent="0.2">
      <c r="D16218" s="144"/>
      <c r="G16218" s="147"/>
      <c r="X16218" s="146"/>
      <c r="Y16218" s="146"/>
      <c r="Z16218" s="199"/>
      <c r="AA16218" s="146"/>
      <c r="AB16218" s="148"/>
    </row>
    <row r="16219" spans="4:28" x14ac:dyDescent="0.2">
      <c r="D16219" s="144"/>
      <c r="G16219" s="147"/>
      <c r="X16219" s="146"/>
      <c r="Y16219" s="146"/>
      <c r="Z16219" s="199"/>
      <c r="AA16219" s="146"/>
      <c r="AB16219" s="148"/>
    </row>
    <row r="16220" spans="4:28" x14ac:dyDescent="0.2">
      <c r="D16220" s="144"/>
      <c r="G16220" s="147"/>
      <c r="X16220" s="146"/>
      <c r="Y16220" s="146"/>
      <c r="Z16220" s="199"/>
      <c r="AA16220" s="146"/>
      <c r="AB16220" s="148"/>
    </row>
    <row r="16221" spans="4:28" x14ac:dyDescent="0.2">
      <c r="D16221" s="144"/>
      <c r="G16221" s="147"/>
      <c r="X16221" s="146"/>
      <c r="Y16221" s="146"/>
      <c r="Z16221" s="199"/>
      <c r="AA16221" s="146"/>
      <c r="AB16221" s="148"/>
    </row>
    <row r="16222" spans="4:28" x14ac:dyDescent="0.2">
      <c r="D16222" s="144"/>
      <c r="G16222" s="147"/>
      <c r="X16222" s="146"/>
      <c r="Y16222" s="146"/>
      <c r="Z16222" s="199"/>
      <c r="AA16222" s="146"/>
      <c r="AB16222" s="148"/>
    </row>
    <row r="16223" spans="4:28" x14ac:dyDescent="0.2">
      <c r="D16223" s="144"/>
      <c r="G16223" s="147"/>
      <c r="X16223" s="146"/>
      <c r="Y16223" s="146"/>
      <c r="Z16223" s="199"/>
      <c r="AA16223" s="146"/>
      <c r="AB16223" s="148"/>
    </row>
    <row r="16224" spans="4:28" x14ac:dyDescent="0.2">
      <c r="D16224" s="144"/>
      <c r="G16224" s="147"/>
      <c r="X16224" s="146"/>
      <c r="Y16224" s="146"/>
      <c r="Z16224" s="199"/>
      <c r="AA16224" s="146"/>
      <c r="AB16224" s="148"/>
    </row>
    <row r="16225" spans="4:28" x14ac:dyDescent="0.2">
      <c r="D16225" s="144"/>
      <c r="G16225" s="147"/>
      <c r="X16225" s="146"/>
      <c r="Y16225" s="146"/>
      <c r="Z16225" s="199"/>
      <c r="AA16225" s="146"/>
      <c r="AB16225" s="148"/>
    </row>
    <row r="16226" spans="4:28" x14ac:dyDescent="0.2">
      <c r="D16226" s="144"/>
      <c r="G16226" s="147"/>
      <c r="X16226" s="146"/>
      <c r="Y16226" s="146"/>
      <c r="Z16226" s="199"/>
      <c r="AA16226" s="146"/>
      <c r="AB16226" s="148"/>
    </row>
    <row r="16227" spans="4:28" x14ac:dyDescent="0.2">
      <c r="D16227" s="144"/>
      <c r="G16227" s="147"/>
      <c r="X16227" s="146"/>
      <c r="Y16227" s="146"/>
      <c r="Z16227" s="199"/>
      <c r="AA16227" s="146"/>
      <c r="AB16227" s="148"/>
    </row>
    <row r="16228" spans="4:28" x14ac:dyDescent="0.2">
      <c r="D16228" s="144"/>
      <c r="G16228" s="147"/>
      <c r="X16228" s="146"/>
      <c r="Y16228" s="146"/>
      <c r="Z16228" s="199"/>
      <c r="AA16228" s="146"/>
      <c r="AB16228" s="148"/>
    </row>
    <row r="16229" spans="4:28" x14ac:dyDescent="0.2">
      <c r="D16229" s="144"/>
      <c r="G16229" s="147"/>
      <c r="X16229" s="146"/>
      <c r="Y16229" s="146"/>
      <c r="Z16229" s="199"/>
      <c r="AA16229" s="146"/>
      <c r="AB16229" s="148"/>
    </row>
    <row r="16230" spans="4:28" x14ac:dyDescent="0.2">
      <c r="D16230" s="144"/>
      <c r="G16230" s="147"/>
      <c r="X16230" s="146"/>
      <c r="Y16230" s="146"/>
      <c r="Z16230" s="199"/>
      <c r="AA16230" s="146"/>
      <c r="AB16230" s="148"/>
    </row>
    <row r="16231" spans="4:28" x14ac:dyDescent="0.2">
      <c r="D16231" s="144"/>
      <c r="G16231" s="147"/>
      <c r="X16231" s="146"/>
      <c r="Y16231" s="146"/>
      <c r="Z16231" s="199"/>
      <c r="AA16231" s="146"/>
      <c r="AB16231" s="148"/>
    </row>
    <row r="16232" spans="4:28" x14ac:dyDescent="0.2">
      <c r="D16232" s="144"/>
      <c r="G16232" s="147"/>
      <c r="X16232" s="146"/>
      <c r="Y16232" s="146"/>
      <c r="Z16232" s="199"/>
      <c r="AA16232" s="146"/>
      <c r="AB16232" s="148"/>
    </row>
    <row r="16233" spans="4:28" x14ac:dyDescent="0.2">
      <c r="D16233" s="144"/>
      <c r="G16233" s="147"/>
      <c r="X16233" s="146"/>
      <c r="Y16233" s="146"/>
      <c r="Z16233" s="199"/>
      <c r="AA16233" s="146"/>
      <c r="AB16233" s="148"/>
    </row>
    <row r="16234" spans="4:28" x14ac:dyDescent="0.2">
      <c r="D16234" s="144"/>
      <c r="G16234" s="147"/>
      <c r="X16234" s="146"/>
      <c r="Y16234" s="146"/>
      <c r="Z16234" s="199"/>
      <c r="AA16234" s="146"/>
      <c r="AB16234" s="148"/>
    </row>
    <row r="16235" spans="4:28" x14ac:dyDescent="0.2">
      <c r="D16235" s="144"/>
      <c r="G16235" s="147"/>
      <c r="X16235" s="146"/>
      <c r="Y16235" s="146"/>
      <c r="Z16235" s="199"/>
      <c r="AA16235" s="146"/>
      <c r="AB16235" s="148"/>
    </row>
    <row r="16236" spans="4:28" x14ac:dyDescent="0.2">
      <c r="D16236" s="144"/>
      <c r="G16236" s="147"/>
      <c r="X16236" s="146"/>
      <c r="Y16236" s="146"/>
      <c r="Z16236" s="199"/>
      <c r="AA16236" s="146"/>
      <c r="AB16236" s="148"/>
    </row>
    <row r="16237" spans="4:28" x14ac:dyDescent="0.2">
      <c r="D16237" s="144"/>
      <c r="G16237" s="147"/>
      <c r="X16237" s="146"/>
      <c r="Y16237" s="146"/>
      <c r="Z16237" s="199"/>
      <c r="AA16237" s="146"/>
      <c r="AB16237" s="148"/>
    </row>
    <row r="16238" spans="4:28" x14ac:dyDescent="0.2">
      <c r="D16238" s="144"/>
      <c r="G16238" s="147"/>
      <c r="X16238" s="146"/>
      <c r="Y16238" s="146"/>
      <c r="Z16238" s="199"/>
      <c r="AA16238" s="146"/>
      <c r="AB16238" s="148"/>
    </row>
    <row r="16239" spans="4:28" x14ac:dyDescent="0.2">
      <c r="D16239" s="144"/>
      <c r="G16239" s="147"/>
      <c r="X16239" s="146"/>
      <c r="Y16239" s="146"/>
      <c r="Z16239" s="199"/>
      <c r="AA16239" s="146"/>
      <c r="AB16239" s="148"/>
    </row>
    <row r="16240" spans="4:28" x14ac:dyDescent="0.2">
      <c r="D16240" s="144"/>
      <c r="G16240" s="147"/>
      <c r="X16240" s="146"/>
      <c r="Y16240" s="146"/>
      <c r="Z16240" s="199"/>
      <c r="AA16240" s="146"/>
      <c r="AB16240" s="148"/>
    </row>
    <row r="16241" spans="4:28" x14ac:dyDescent="0.2">
      <c r="D16241" s="144"/>
      <c r="G16241" s="147"/>
      <c r="X16241" s="146"/>
      <c r="Y16241" s="146"/>
      <c r="Z16241" s="199"/>
      <c r="AA16241" s="146"/>
      <c r="AB16241" s="148"/>
    </row>
    <row r="16242" spans="4:28" x14ac:dyDescent="0.2">
      <c r="D16242" s="144"/>
      <c r="G16242" s="147"/>
      <c r="X16242" s="146"/>
      <c r="Y16242" s="146"/>
      <c r="Z16242" s="199"/>
      <c r="AA16242" s="146"/>
      <c r="AB16242" s="148"/>
    </row>
    <row r="16243" spans="4:28" x14ac:dyDescent="0.2">
      <c r="D16243" s="144"/>
      <c r="G16243" s="147"/>
      <c r="X16243" s="146"/>
      <c r="Y16243" s="146"/>
      <c r="Z16243" s="199"/>
      <c r="AA16243" s="146"/>
      <c r="AB16243" s="148"/>
    </row>
    <row r="16244" spans="4:28" x14ac:dyDescent="0.2">
      <c r="D16244" s="144"/>
      <c r="G16244" s="147"/>
      <c r="X16244" s="146"/>
      <c r="Y16244" s="146"/>
      <c r="Z16244" s="199"/>
      <c r="AA16244" s="146"/>
      <c r="AB16244" s="148"/>
    </row>
    <row r="16245" spans="4:28" x14ac:dyDescent="0.2">
      <c r="D16245" s="144"/>
      <c r="G16245" s="147"/>
      <c r="X16245" s="146"/>
      <c r="Y16245" s="146"/>
      <c r="Z16245" s="199"/>
      <c r="AA16245" s="146"/>
      <c r="AB16245" s="148"/>
    </row>
    <row r="16246" spans="4:28" x14ac:dyDescent="0.2">
      <c r="D16246" s="144"/>
      <c r="G16246" s="147"/>
      <c r="X16246" s="146"/>
      <c r="Y16246" s="146"/>
      <c r="Z16246" s="199"/>
      <c r="AA16246" s="146"/>
      <c r="AB16246" s="148"/>
    </row>
    <row r="16247" spans="4:28" x14ac:dyDescent="0.2">
      <c r="D16247" s="144"/>
      <c r="G16247" s="147"/>
      <c r="X16247" s="146"/>
      <c r="Y16247" s="146"/>
      <c r="Z16247" s="199"/>
      <c r="AA16247" s="146"/>
      <c r="AB16247" s="148"/>
    </row>
    <row r="16248" spans="4:28" x14ac:dyDescent="0.2">
      <c r="D16248" s="144"/>
      <c r="G16248" s="147"/>
      <c r="X16248" s="146"/>
      <c r="Y16248" s="146"/>
      <c r="Z16248" s="199"/>
      <c r="AA16248" s="146"/>
      <c r="AB16248" s="148"/>
    </row>
    <row r="16249" spans="4:28" x14ac:dyDescent="0.2">
      <c r="D16249" s="144"/>
      <c r="G16249" s="147"/>
      <c r="X16249" s="146"/>
      <c r="Y16249" s="146"/>
      <c r="Z16249" s="199"/>
      <c r="AA16249" s="146"/>
      <c r="AB16249" s="148"/>
    </row>
    <row r="16250" spans="4:28" x14ac:dyDescent="0.2">
      <c r="D16250" s="144"/>
      <c r="G16250" s="147"/>
      <c r="X16250" s="146"/>
      <c r="Y16250" s="146"/>
      <c r="Z16250" s="199"/>
      <c r="AA16250" s="146"/>
      <c r="AB16250" s="148"/>
    </row>
    <row r="16251" spans="4:28" x14ac:dyDescent="0.2">
      <c r="D16251" s="144"/>
      <c r="G16251" s="147"/>
      <c r="X16251" s="146"/>
      <c r="Y16251" s="146"/>
      <c r="Z16251" s="199"/>
      <c r="AA16251" s="146"/>
      <c r="AB16251" s="148"/>
    </row>
    <row r="16252" spans="4:28" x14ac:dyDescent="0.2">
      <c r="D16252" s="144"/>
      <c r="G16252" s="147"/>
      <c r="X16252" s="146"/>
      <c r="Y16252" s="146"/>
      <c r="Z16252" s="199"/>
      <c r="AA16252" s="146"/>
      <c r="AB16252" s="148"/>
    </row>
    <row r="16253" spans="4:28" x14ac:dyDescent="0.2">
      <c r="D16253" s="144"/>
      <c r="G16253" s="147"/>
      <c r="X16253" s="146"/>
      <c r="Y16253" s="146"/>
      <c r="Z16253" s="199"/>
      <c r="AA16253" s="146"/>
      <c r="AB16253" s="148"/>
    </row>
    <row r="16254" spans="4:28" x14ac:dyDescent="0.2">
      <c r="D16254" s="144"/>
      <c r="G16254" s="147"/>
      <c r="X16254" s="146"/>
      <c r="Y16254" s="146"/>
      <c r="Z16254" s="199"/>
      <c r="AA16254" s="146"/>
      <c r="AB16254" s="148"/>
    </row>
    <row r="16255" spans="4:28" x14ac:dyDescent="0.2">
      <c r="D16255" s="144"/>
      <c r="G16255" s="147"/>
      <c r="X16255" s="146"/>
      <c r="Y16255" s="146"/>
      <c r="Z16255" s="199"/>
      <c r="AA16255" s="146"/>
      <c r="AB16255" s="148"/>
    </row>
    <row r="16256" spans="4:28" x14ac:dyDescent="0.2">
      <c r="D16256" s="144"/>
      <c r="G16256" s="147"/>
      <c r="X16256" s="146"/>
      <c r="Y16256" s="146"/>
      <c r="Z16256" s="199"/>
      <c r="AA16256" s="146"/>
      <c r="AB16256" s="148"/>
    </row>
    <row r="16257" spans="4:28" x14ac:dyDescent="0.2">
      <c r="D16257" s="144"/>
      <c r="G16257" s="147"/>
      <c r="X16257" s="146"/>
      <c r="Y16257" s="146"/>
      <c r="Z16257" s="199"/>
      <c r="AA16257" s="146"/>
      <c r="AB16257" s="148"/>
    </row>
    <row r="16258" spans="4:28" x14ac:dyDescent="0.2">
      <c r="D16258" s="144"/>
      <c r="G16258" s="147"/>
      <c r="X16258" s="146"/>
      <c r="Y16258" s="146"/>
      <c r="Z16258" s="199"/>
      <c r="AA16258" s="146"/>
      <c r="AB16258" s="148"/>
    </row>
    <row r="16259" spans="4:28" x14ac:dyDescent="0.2">
      <c r="D16259" s="144"/>
      <c r="G16259" s="147"/>
      <c r="X16259" s="146"/>
      <c r="Y16259" s="146"/>
      <c r="Z16259" s="199"/>
      <c r="AA16259" s="146"/>
      <c r="AB16259" s="148"/>
    </row>
    <row r="16260" spans="4:28" x14ac:dyDescent="0.2">
      <c r="D16260" s="144"/>
      <c r="G16260" s="147"/>
      <c r="X16260" s="146"/>
      <c r="Y16260" s="146"/>
      <c r="Z16260" s="199"/>
      <c r="AA16260" s="146"/>
      <c r="AB16260" s="148"/>
    </row>
    <row r="16261" spans="4:28" x14ac:dyDescent="0.2">
      <c r="D16261" s="144"/>
      <c r="G16261" s="147"/>
      <c r="X16261" s="146"/>
      <c r="Y16261" s="146"/>
      <c r="Z16261" s="199"/>
      <c r="AA16261" s="146"/>
      <c r="AB16261" s="148"/>
    </row>
    <row r="16262" spans="4:28" x14ac:dyDescent="0.2">
      <c r="D16262" s="144"/>
      <c r="G16262" s="147"/>
      <c r="X16262" s="146"/>
      <c r="Y16262" s="146"/>
      <c r="Z16262" s="199"/>
      <c r="AA16262" s="146"/>
      <c r="AB16262" s="148"/>
    </row>
    <row r="16263" spans="4:28" x14ac:dyDescent="0.2">
      <c r="D16263" s="144"/>
      <c r="G16263" s="147"/>
      <c r="X16263" s="146"/>
      <c r="Y16263" s="146"/>
      <c r="Z16263" s="199"/>
      <c r="AA16263" s="146"/>
      <c r="AB16263" s="148"/>
    </row>
    <row r="16264" spans="4:28" x14ac:dyDescent="0.2">
      <c r="D16264" s="144"/>
      <c r="G16264" s="147"/>
      <c r="X16264" s="146"/>
      <c r="Y16264" s="146"/>
      <c r="Z16264" s="199"/>
      <c r="AA16264" s="146"/>
      <c r="AB16264" s="148"/>
    </row>
    <row r="16265" spans="4:28" x14ac:dyDescent="0.2">
      <c r="D16265" s="144"/>
      <c r="G16265" s="147"/>
      <c r="X16265" s="146"/>
      <c r="Y16265" s="146"/>
      <c r="Z16265" s="199"/>
      <c r="AA16265" s="146"/>
      <c r="AB16265" s="148"/>
    </row>
    <row r="16266" spans="4:28" x14ac:dyDescent="0.2">
      <c r="D16266" s="144"/>
      <c r="G16266" s="147"/>
      <c r="X16266" s="146"/>
      <c r="Y16266" s="146"/>
      <c r="Z16266" s="199"/>
      <c r="AA16266" s="146"/>
      <c r="AB16266" s="148"/>
    </row>
    <row r="16267" spans="4:28" x14ac:dyDescent="0.2">
      <c r="D16267" s="144"/>
      <c r="G16267" s="147"/>
      <c r="X16267" s="146"/>
      <c r="Y16267" s="146"/>
      <c r="Z16267" s="199"/>
      <c r="AA16267" s="146"/>
      <c r="AB16267" s="148"/>
    </row>
    <row r="16268" spans="4:28" x14ac:dyDescent="0.2">
      <c r="D16268" s="144"/>
      <c r="G16268" s="147"/>
      <c r="X16268" s="146"/>
      <c r="Y16268" s="146"/>
      <c r="Z16268" s="199"/>
      <c r="AA16268" s="146"/>
      <c r="AB16268" s="148"/>
    </row>
    <row r="16269" spans="4:28" x14ac:dyDescent="0.2">
      <c r="D16269" s="144"/>
      <c r="G16269" s="147"/>
      <c r="X16269" s="146"/>
      <c r="Y16269" s="146"/>
      <c r="Z16269" s="199"/>
      <c r="AA16269" s="146"/>
      <c r="AB16269" s="148"/>
    </row>
    <row r="16270" spans="4:28" x14ac:dyDescent="0.2">
      <c r="D16270" s="144"/>
      <c r="G16270" s="147"/>
      <c r="X16270" s="146"/>
      <c r="Y16270" s="146"/>
      <c r="Z16270" s="199"/>
      <c r="AA16270" s="146"/>
      <c r="AB16270" s="148"/>
    </row>
    <row r="16271" spans="4:28" x14ac:dyDescent="0.2">
      <c r="D16271" s="144"/>
      <c r="G16271" s="147"/>
      <c r="X16271" s="146"/>
      <c r="Y16271" s="146"/>
      <c r="Z16271" s="199"/>
      <c r="AA16271" s="146"/>
      <c r="AB16271" s="148"/>
    </row>
    <row r="16272" spans="4:28" x14ac:dyDescent="0.2">
      <c r="D16272" s="144"/>
      <c r="G16272" s="147"/>
      <c r="X16272" s="146"/>
      <c r="Y16272" s="146"/>
      <c r="Z16272" s="199"/>
      <c r="AA16272" s="146"/>
      <c r="AB16272" s="148"/>
    </row>
    <row r="16273" spans="4:28" x14ac:dyDescent="0.2">
      <c r="D16273" s="144"/>
      <c r="G16273" s="147"/>
      <c r="X16273" s="146"/>
      <c r="Y16273" s="146"/>
      <c r="Z16273" s="199"/>
      <c r="AA16273" s="146"/>
      <c r="AB16273" s="148"/>
    </row>
    <row r="16274" spans="4:28" x14ac:dyDescent="0.2">
      <c r="D16274" s="144"/>
      <c r="G16274" s="147"/>
      <c r="X16274" s="146"/>
      <c r="Y16274" s="146"/>
      <c r="Z16274" s="199"/>
      <c r="AA16274" s="146"/>
      <c r="AB16274" s="148"/>
    </row>
    <row r="16275" spans="4:28" x14ac:dyDescent="0.2">
      <c r="D16275" s="144"/>
      <c r="G16275" s="147"/>
      <c r="X16275" s="146"/>
      <c r="Y16275" s="146"/>
      <c r="Z16275" s="199"/>
      <c r="AA16275" s="146"/>
      <c r="AB16275" s="148"/>
    </row>
    <row r="16276" spans="4:28" x14ac:dyDescent="0.2">
      <c r="D16276" s="144"/>
      <c r="G16276" s="147"/>
      <c r="X16276" s="146"/>
      <c r="Y16276" s="146"/>
      <c r="Z16276" s="199"/>
      <c r="AA16276" s="146"/>
      <c r="AB16276" s="148"/>
    </row>
    <row r="16277" spans="4:28" x14ac:dyDescent="0.2">
      <c r="D16277" s="144"/>
      <c r="G16277" s="147"/>
      <c r="X16277" s="146"/>
      <c r="Y16277" s="146"/>
      <c r="Z16277" s="199"/>
      <c r="AA16277" s="146"/>
      <c r="AB16277" s="148"/>
    </row>
    <row r="16278" spans="4:28" x14ac:dyDescent="0.2">
      <c r="D16278" s="144"/>
      <c r="G16278" s="147"/>
      <c r="X16278" s="146"/>
      <c r="Y16278" s="146"/>
      <c r="Z16278" s="199"/>
      <c r="AA16278" s="146"/>
      <c r="AB16278" s="148"/>
    </row>
    <row r="16279" spans="4:28" x14ac:dyDescent="0.2">
      <c r="D16279" s="144"/>
      <c r="G16279" s="147"/>
      <c r="X16279" s="146"/>
      <c r="Y16279" s="146"/>
      <c r="Z16279" s="199"/>
      <c r="AA16279" s="146"/>
      <c r="AB16279" s="148"/>
    </row>
    <row r="16280" spans="4:28" x14ac:dyDescent="0.2">
      <c r="D16280" s="144"/>
      <c r="G16280" s="147"/>
      <c r="X16280" s="146"/>
      <c r="Y16280" s="146"/>
      <c r="Z16280" s="199"/>
      <c r="AA16280" s="146"/>
      <c r="AB16280" s="148"/>
    </row>
    <row r="16281" spans="4:28" x14ac:dyDescent="0.2">
      <c r="D16281" s="144"/>
      <c r="G16281" s="147"/>
      <c r="X16281" s="146"/>
      <c r="Y16281" s="146"/>
      <c r="Z16281" s="199"/>
      <c r="AA16281" s="146"/>
      <c r="AB16281" s="148"/>
    </row>
    <row r="16282" spans="4:28" x14ac:dyDescent="0.2">
      <c r="D16282" s="144"/>
      <c r="G16282" s="147"/>
      <c r="X16282" s="146"/>
      <c r="Y16282" s="146"/>
      <c r="Z16282" s="199"/>
      <c r="AA16282" s="146"/>
      <c r="AB16282" s="148"/>
    </row>
    <row r="16283" spans="4:28" x14ac:dyDescent="0.2">
      <c r="D16283" s="144"/>
      <c r="G16283" s="147"/>
      <c r="X16283" s="146"/>
      <c r="Y16283" s="146"/>
      <c r="Z16283" s="199"/>
      <c r="AA16283" s="146"/>
      <c r="AB16283" s="148"/>
    </row>
    <row r="16284" spans="4:28" x14ac:dyDescent="0.2">
      <c r="D16284" s="144"/>
      <c r="G16284" s="147"/>
      <c r="X16284" s="146"/>
      <c r="Y16284" s="146"/>
      <c r="Z16284" s="199"/>
      <c r="AA16284" s="146"/>
      <c r="AB16284" s="148"/>
    </row>
    <row r="16285" spans="4:28" x14ac:dyDescent="0.2">
      <c r="D16285" s="144"/>
      <c r="G16285" s="147"/>
      <c r="X16285" s="146"/>
      <c r="Y16285" s="146"/>
      <c r="Z16285" s="199"/>
      <c r="AA16285" s="146"/>
      <c r="AB16285" s="148"/>
    </row>
    <row r="16286" spans="4:28" x14ac:dyDescent="0.2">
      <c r="D16286" s="144"/>
      <c r="G16286" s="147"/>
      <c r="X16286" s="146"/>
      <c r="Y16286" s="146"/>
      <c r="Z16286" s="199"/>
      <c r="AA16286" s="146"/>
      <c r="AB16286" s="148"/>
    </row>
    <row r="16287" spans="4:28" x14ac:dyDescent="0.2">
      <c r="D16287" s="144"/>
      <c r="G16287" s="147"/>
      <c r="X16287" s="146"/>
      <c r="Y16287" s="146"/>
      <c r="Z16287" s="199"/>
      <c r="AA16287" s="146"/>
      <c r="AB16287" s="148"/>
    </row>
    <row r="16288" spans="4:28" x14ac:dyDescent="0.2">
      <c r="D16288" s="144"/>
      <c r="G16288" s="147"/>
      <c r="X16288" s="146"/>
      <c r="Y16288" s="146"/>
      <c r="Z16288" s="199"/>
      <c r="AA16288" s="146"/>
      <c r="AB16288" s="148"/>
    </row>
    <row r="16289" spans="4:28" x14ac:dyDescent="0.2">
      <c r="D16289" s="144"/>
      <c r="G16289" s="147"/>
      <c r="X16289" s="146"/>
      <c r="Y16289" s="146"/>
      <c r="Z16289" s="199"/>
      <c r="AA16289" s="146"/>
      <c r="AB16289" s="148"/>
    </row>
    <row r="16290" spans="4:28" x14ac:dyDescent="0.2">
      <c r="D16290" s="144"/>
      <c r="G16290" s="147"/>
      <c r="X16290" s="146"/>
      <c r="Y16290" s="146"/>
      <c r="Z16290" s="199"/>
      <c r="AA16290" s="146"/>
      <c r="AB16290" s="148"/>
    </row>
    <row r="16291" spans="4:28" x14ac:dyDescent="0.2">
      <c r="D16291" s="144"/>
      <c r="G16291" s="147"/>
      <c r="X16291" s="146"/>
      <c r="Y16291" s="146"/>
      <c r="Z16291" s="199"/>
      <c r="AA16291" s="146"/>
      <c r="AB16291" s="148"/>
    </row>
    <row r="16292" spans="4:28" x14ac:dyDescent="0.2">
      <c r="D16292" s="144"/>
      <c r="G16292" s="147"/>
      <c r="X16292" s="146"/>
      <c r="Y16292" s="146"/>
      <c r="Z16292" s="199"/>
      <c r="AA16292" s="146"/>
      <c r="AB16292" s="148"/>
    </row>
    <row r="16293" spans="4:28" x14ac:dyDescent="0.2">
      <c r="D16293" s="144"/>
      <c r="G16293" s="147"/>
      <c r="X16293" s="146"/>
      <c r="Y16293" s="146"/>
      <c r="Z16293" s="199"/>
      <c r="AA16293" s="146"/>
      <c r="AB16293" s="148"/>
    </row>
    <row r="16294" spans="4:28" x14ac:dyDescent="0.2">
      <c r="D16294" s="144"/>
      <c r="G16294" s="147"/>
      <c r="X16294" s="146"/>
      <c r="Y16294" s="146"/>
      <c r="Z16294" s="199"/>
      <c r="AA16294" s="146"/>
      <c r="AB16294" s="148"/>
    </row>
    <row r="16295" spans="4:28" x14ac:dyDescent="0.2">
      <c r="D16295" s="144"/>
      <c r="G16295" s="147"/>
      <c r="X16295" s="146"/>
      <c r="Y16295" s="146"/>
      <c r="Z16295" s="199"/>
      <c r="AA16295" s="146"/>
      <c r="AB16295" s="148"/>
    </row>
    <row r="16296" spans="4:28" x14ac:dyDescent="0.2">
      <c r="D16296" s="144"/>
      <c r="G16296" s="147"/>
      <c r="X16296" s="146"/>
      <c r="Y16296" s="146"/>
      <c r="Z16296" s="199"/>
      <c r="AA16296" s="146"/>
      <c r="AB16296" s="148"/>
    </row>
    <row r="16297" spans="4:28" x14ac:dyDescent="0.2">
      <c r="D16297" s="144"/>
      <c r="G16297" s="147"/>
      <c r="X16297" s="146"/>
      <c r="Y16297" s="146"/>
      <c r="Z16297" s="199"/>
      <c r="AA16297" s="146"/>
      <c r="AB16297" s="148"/>
    </row>
    <row r="16298" spans="4:28" x14ac:dyDescent="0.2">
      <c r="D16298" s="144"/>
      <c r="G16298" s="147"/>
      <c r="X16298" s="146"/>
      <c r="Y16298" s="146"/>
      <c r="Z16298" s="199"/>
      <c r="AA16298" s="146"/>
      <c r="AB16298" s="148"/>
    </row>
    <row r="16299" spans="4:28" x14ac:dyDescent="0.2">
      <c r="D16299" s="144"/>
      <c r="G16299" s="147"/>
      <c r="X16299" s="146"/>
      <c r="Y16299" s="146"/>
      <c r="Z16299" s="199"/>
      <c r="AA16299" s="146"/>
      <c r="AB16299" s="148"/>
    </row>
    <row r="16300" spans="4:28" x14ac:dyDescent="0.2">
      <c r="D16300" s="144"/>
      <c r="G16300" s="147"/>
      <c r="X16300" s="146"/>
      <c r="Y16300" s="146"/>
      <c r="Z16300" s="199"/>
      <c r="AA16300" s="146"/>
      <c r="AB16300" s="148"/>
    </row>
    <row r="16301" spans="4:28" x14ac:dyDescent="0.2">
      <c r="D16301" s="144"/>
      <c r="G16301" s="147"/>
      <c r="X16301" s="146"/>
      <c r="Y16301" s="146"/>
      <c r="Z16301" s="199"/>
      <c r="AA16301" s="146"/>
      <c r="AB16301" s="148"/>
    </row>
    <row r="16302" spans="4:28" x14ac:dyDescent="0.2">
      <c r="D16302" s="144"/>
      <c r="G16302" s="147"/>
      <c r="X16302" s="146"/>
      <c r="Y16302" s="146"/>
      <c r="Z16302" s="199"/>
      <c r="AA16302" s="146"/>
      <c r="AB16302" s="148"/>
    </row>
    <row r="16303" spans="4:28" x14ac:dyDescent="0.2">
      <c r="D16303" s="144"/>
      <c r="G16303" s="147"/>
      <c r="X16303" s="146"/>
      <c r="Y16303" s="146"/>
      <c r="Z16303" s="199"/>
      <c r="AA16303" s="146"/>
      <c r="AB16303" s="148"/>
    </row>
    <row r="16304" spans="4:28" x14ac:dyDescent="0.2">
      <c r="D16304" s="144"/>
      <c r="G16304" s="147"/>
      <c r="X16304" s="146"/>
      <c r="Y16304" s="146"/>
      <c r="Z16304" s="199"/>
      <c r="AA16304" s="146"/>
      <c r="AB16304" s="148"/>
    </row>
    <row r="16305" spans="4:28" x14ac:dyDescent="0.2">
      <c r="D16305" s="144"/>
      <c r="G16305" s="147"/>
      <c r="X16305" s="146"/>
      <c r="Y16305" s="146"/>
      <c r="Z16305" s="199"/>
      <c r="AA16305" s="146"/>
      <c r="AB16305" s="148"/>
    </row>
    <row r="16306" spans="4:28" x14ac:dyDescent="0.2">
      <c r="D16306" s="144"/>
      <c r="G16306" s="147"/>
      <c r="X16306" s="146"/>
      <c r="Y16306" s="146"/>
      <c r="Z16306" s="199"/>
      <c r="AA16306" s="146"/>
      <c r="AB16306" s="148"/>
    </row>
    <row r="16307" spans="4:28" x14ac:dyDescent="0.2">
      <c r="D16307" s="144"/>
      <c r="G16307" s="147"/>
      <c r="X16307" s="146"/>
      <c r="Y16307" s="146"/>
      <c r="Z16307" s="199"/>
      <c r="AA16307" s="146"/>
      <c r="AB16307" s="148"/>
    </row>
    <row r="16308" spans="4:28" x14ac:dyDescent="0.2">
      <c r="D16308" s="144"/>
      <c r="G16308" s="147"/>
      <c r="X16308" s="146"/>
      <c r="Y16308" s="146"/>
      <c r="Z16308" s="199"/>
      <c r="AA16308" s="146"/>
      <c r="AB16308" s="148"/>
    </row>
    <row r="16309" spans="4:28" x14ac:dyDescent="0.2">
      <c r="D16309" s="144"/>
      <c r="G16309" s="147"/>
      <c r="X16309" s="146"/>
      <c r="Y16309" s="146"/>
      <c r="Z16309" s="199"/>
      <c r="AA16309" s="146"/>
      <c r="AB16309" s="148"/>
    </row>
    <row r="16310" spans="4:28" x14ac:dyDescent="0.2">
      <c r="D16310" s="144"/>
      <c r="G16310" s="147"/>
      <c r="X16310" s="146"/>
      <c r="Y16310" s="146"/>
      <c r="Z16310" s="199"/>
      <c r="AA16310" s="146"/>
      <c r="AB16310" s="148"/>
    </row>
    <row r="16311" spans="4:28" x14ac:dyDescent="0.2">
      <c r="D16311" s="144"/>
      <c r="G16311" s="147"/>
      <c r="X16311" s="146"/>
      <c r="Y16311" s="146"/>
      <c r="Z16311" s="199"/>
      <c r="AA16311" s="146"/>
      <c r="AB16311" s="148"/>
    </row>
    <row r="16312" spans="4:28" x14ac:dyDescent="0.2">
      <c r="D16312" s="144"/>
      <c r="G16312" s="147"/>
      <c r="X16312" s="146"/>
      <c r="Y16312" s="146"/>
      <c r="Z16312" s="199"/>
      <c r="AA16312" s="146"/>
      <c r="AB16312" s="148"/>
    </row>
    <row r="16313" spans="4:28" x14ac:dyDescent="0.2">
      <c r="D16313" s="144"/>
      <c r="G16313" s="147"/>
      <c r="X16313" s="146"/>
      <c r="Y16313" s="146"/>
      <c r="Z16313" s="199"/>
      <c r="AA16313" s="146"/>
      <c r="AB16313" s="148"/>
    </row>
    <row r="16314" spans="4:28" x14ac:dyDescent="0.2">
      <c r="D16314" s="144"/>
      <c r="G16314" s="147"/>
      <c r="X16314" s="146"/>
      <c r="Y16314" s="146"/>
      <c r="Z16314" s="199"/>
      <c r="AA16314" s="146"/>
      <c r="AB16314" s="148"/>
    </row>
    <row r="16315" spans="4:28" x14ac:dyDescent="0.2">
      <c r="D16315" s="144"/>
      <c r="G16315" s="147"/>
      <c r="X16315" s="146"/>
      <c r="Y16315" s="146"/>
      <c r="Z16315" s="199"/>
      <c r="AA16315" s="146"/>
      <c r="AB16315" s="148"/>
    </row>
    <row r="16316" spans="4:28" x14ac:dyDescent="0.2">
      <c r="D16316" s="144"/>
      <c r="G16316" s="147"/>
      <c r="X16316" s="146"/>
      <c r="Y16316" s="146"/>
      <c r="Z16316" s="199"/>
      <c r="AA16316" s="146"/>
      <c r="AB16316" s="148"/>
    </row>
    <row r="16317" spans="4:28" x14ac:dyDescent="0.2">
      <c r="D16317" s="144"/>
      <c r="G16317" s="147"/>
      <c r="X16317" s="146"/>
      <c r="Y16317" s="146"/>
      <c r="Z16317" s="199"/>
      <c r="AA16317" s="146"/>
      <c r="AB16317" s="148"/>
    </row>
    <row r="16318" spans="4:28" x14ac:dyDescent="0.2">
      <c r="D16318" s="144"/>
      <c r="G16318" s="147"/>
      <c r="X16318" s="146"/>
      <c r="Y16318" s="146"/>
      <c r="Z16318" s="199"/>
      <c r="AA16318" s="146"/>
      <c r="AB16318" s="148"/>
    </row>
    <row r="16319" spans="4:28" x14ac:dyDescent="0.2">
      <c r="D16319" s="144"/>
      <c r="G16319" s="147"/>
      <c r="X16319" s="146"/>
      <c r="Y16319" s="146"/>
      <c r="Z16319" s="199"/>
      <c r="AA16319" s="146"/>
      <c r="AB16319" s="148"/>
    </row>
    <row r="16320" spans="4:28" x14ac:dyDescent="0.2">
      <c r="D16320" s="144"/>
      <c r="G16320" s="147"/>
      <c r="X16320" s="146"/>
      <c r="Y16320" s="146"/>
      <c r="Z16320" s="199"/>
      <c r="AA16320" s="146"/>
      <c r="AB16320" s="148"/>
    </row>
    <row r="16321" spans="4:28" x14ac:dyDescent="0.2">
      <c r="D16321" s="144"/>
      <c r="G16321" s="147"/>
      <c r="X16321" s="146"/>
      <c r="Y16321" s="146"/>
      <c r="Z16321" s="199"/>
      <c r="AA16321" s="146"/>
      <c r="AB16321" s="148"/>
    </row>
    <row r="16322" spans="4:28" x14ac:dyDescent="0.2">
      <c r="D16322" s="144"/>
      <c r="G16322" s="147"/>
      <c r="X16322" s="146"/>
      <c r="Y16322" s="146"/>
      <c r="Z16322" s="199"/>
      <c r="AA16322" s="146"/>
      <c r="AB16322" s="148"/>
    </row>
    <row r="16323" spans="4:28" x14ac:dyDescent="0.2">
      <c r="D16323" s="144"/>
      <c r="G16323" s="147"/>
      <c r="X16323" s="146"/>
      <c r="Y16323" s="146"/>
      <c r="Z16323" s="199"/>
      <c r="AA16323" s="146"/>
      <c r="AB16323" s="148"/>
    </row>
    <row r="16324" spans="4:28" x14ac:dyDescent="0.2">
      <c r="D16324" s="144"/>
      <c r="G16324" s="147"/>
      <c r="X16324" s="146"/>
      <c r="Y16324" s="146"/>
      <c r="Z16324" s="199"/>
      <c r="AA16324" s="146"/>
      <c r="AB16324" s="148"/>
    </row>
    <row r="16325" spans="4:28" x14ac:dyDescent="0.2">
      <c r="D16325" s="144"/>
      <c r="G16325" s="147"/>
      <c r="X16325" s="146"/>
      <c r="Y16325" s="146"/>
      <c r="Z16325" s="199"/>
      <c r="AA16325" s="146"/>
      <c r="AB16325" s="148"/>
    </row>
    <row r="16326" spans="4:28" x14ac:dyDescent="0.2">
      <c r="D16326" s="144"/>
      <c r="G16326" s="147"/>
      <c r="X16326" s="146"/>
      <c r="Y16326" s="146"/>
      <c r="Z16326" s="199"/>
      <c r="AA16326" s="146"/>
      <c r="AB16326" s="148"/>
    </row>
    <row r="16327" spans="4:28" x14ac:dyDescent="0.2">
      <c r="D16327" s="144"/>
      <c r="G16327" s="147"/>
      <c r="X16327" s="146"/>
      <c r="Y16327" s="146"/>
      <c r="Z16327" s="199"/>
      <c r="AA16327" s="146"/>
      <c r="AB16327" s="148"/>
    </row>
    <row r="16328" spans="4:28" x14ac:dyDescent="0.2">
      <c r="D16328" s="144"/>
      <c r="G16328" s="147"/>
      <c r="X16328" s="146"/>
      <c r="Y16328" s="146"/>
      <c r="Z16328" s="199"/>
      <c r="AA16328" s="146"/>
      <c r="AB16328" s="148"/>
    </row>
    <row r="16329" spans="4:28" x14ac:dyDescent="0.2">
      <c r="D16329" s="144"/>
      <c r="G16329" s="147"/>
      <c r="X16329" s="146"/>
      <c r="Y16329" s="146"/>
      <c r="Z16329" s="199"/>
      <c r="AA16329" s="146"/>
      <c r="AB16329" s="148"/>
    </row>
    <row r="16330" spans="4:28" x14ac:dyDescent="0.2">
      <c r="D16330" s="144"/>
      <c r="G16330" s="147"/>
      <c r="X16330" s="146"/>
      <c r="Y16330" s="146"/>
      <c r="Z16330" s="199"/>
      <c r="AA16330" s="146"/>
      <c r="AB16330" s="148"/>
    </row>
    <row r="16331" spans="4:28" x14ac:dyDescent="0.2">
      <c r="D16331" s="144"/>
      <c r="G16331" s="147"/>
      <c r="X16331" s="146"/>
      <c r="Y16331" s="146"/>
      <c r="Z16331" s="199"/>
      <c r="AA16331" s="146"/>
      <c r="AB16331" s="148"/>
    </row>
    <row r="16332" spans="4:28" x14ac:dyDescent="0.2">
      <c r="D16332" s="144"/>
      <c r="G16332" s="147"/>
      <c r="X16332" s="146"/>
      <c r="Y16332" s="146"/>
      <c r="Z16332" s="199"/>
      <c r="AA16332" s="146"/>
      <c r="AB16332" s="148"/>
    </row>
    <row r="16333" spans="4:28" x14ac:dyDescent="0.2">
      <c r="D16333" s="144"/>
      <c r="G16333" s="147"/>
      <c r="X16333" s="146"/>
      <c r="Y16333" s="146"/>
      <c r="Z16333" s="199"/>
      <c r="AA16333" s="146"/>
      <c r="AB16333" s="148"/>
    </row>
    <row r="16334" spans="4:28" x14ac:dyDescent="0.2">
      <c r="D16334" s="144"/>
      <c r="G16334" s="147"/>
      <c r="X16334" s="146"/>
      <c r="Y16334" s="146"/>
      <c r="Z16334" s="199"/>
      <c r="AA16334" s="146"/>
      <c r="AB16334" s="148"/>
    </row>
    <row r="16335" spans="4:28" x14ac:dyDescent="0.2">
      <c r="D16335" s="144"/>
      <c r="G16335" s="147"/>
      <c r="X16335" s="146"/>
      <c r="Y16335" s="146"/>
      <c r="Z16335" s="199"/>
      <c r="AA16335" s="146"/>
      <c r="AB16335" s="148"/>
    </row>
    <row r="16336" spans="4:28" x14ac:dyDescent="0.2">
      <c r="D16336" s="144"/>
      <c r="G16336" s="147"/>
      <c r="X16336" s="146"/>
      <c r="Y16336" s="146"/>
      <c r="Z16336" s="199"/>
      <c r="AA16336" s="146"/>
      <c r="AB16336" s="148"/>
    </row>
    <row r="16337" spans="4:28" x14ac:dyDescent="0.2">
      <c r="D16337" s="144"/>
      <c r="G16337" s="147"/>
      <c r="X16337" s="146"/>
      <c r="Y16337" s="146"/>
      <c r="Z16337" s="199"/>
      <c r="AA16337" s="146"/>
      <c r="AB16337" s="148"/>
    </row>
    <row r="16338" spans="4:28" x14ac:dyDescent="0.2">
      <c r="D16338" s="144"/>
      <c r="G16338" s="147"/>
      <c r="X16338" s="146"/>
      <c r="Y16338" s="146"/>
      <c r="Z16338" s="199"/>
      <c r="AA16338" s="146"/>
      <c r="AB16338" s="148"/>
    </row>
    <row r="16339" spans="4:28" x14ac:dyDescent="0.2">
      <c r="D16339" s="144"/>
      <c r="G16339" s="147"/>
      <c r="X16339" s="146"/>
      <c r="Y16339" s="146"/>
      <c r="Z16339" s="199"/>
      <c r="AA16339" s="146"/>
      <c r="AB16339" s="148"/>
    </row>
    <row r="16340" spans="4:28" x14ac:dyDescent="0.2">
      <c r="D16340" s="144"/>
      <c r="G16340" s="147"/>
      <c r="X16340" s="146"/>
      <c r="Y16340" s="146"/>
      <c r="Z16340" s="199"/>
      <c r="AA16340" s="146"/>
      <c r="AB16340" s="148"/>
    </row>
    <row r="16341" spans="4:28" x14ac:dyDescent="0.2">
      <c r="D16341" s="144"/>
      <c r="G16341" s="147"/>
      <c r="X16341" s="146"/>
      <c r="Y16341" s="146"/>
      <c r="Z16341" s="199"/>
      <c r="AA16341" s="146"/>
      <c r="AB16341" s="148"/>
    </row>
    <row r="16342" spans="4:28" x14ac:dyDescent="0.2">
      <c r="D16342" s="144"/>
      <c r="G16342" s="147"/>
      <c r="X16342" s="146"/>
      <c r="Y16342" s="146"/>
      <c r="Z16342" s="199"/>
      <c r="AA16342" s="146"/>
      <c r="AB16342" s="148"/>
    </row>
    <row r="16343" spans="4:28" x14ac:dyDescent="0.2">
      <c r="D16343" s="144"/>
      <c r="G16343" s="147"/>
      <c r="X16343" s="146"/>
      <c r="Y16343" s="146"/>
      <c r="Z16343" s="199"/>
      <c r="AA16343" s="146"/>
      <c r="AB16343" s="148"/>
    </row>
    <row r="16344" spans="4:28" x14ac:dyDescent="0.2">
      <c r="D16344" s="144"/>
      <c r="G16344" s="147"/>
      <c r="X16344" s="146"/>
      <c r="Y16344" s="146"/>
      <c r="Z16344" s="199"/>
      <c r="AA16344" s="146"/>
      <c r="AB16344" s="148"/>
    </row>
    <row r="16345" spans="4:28" x14ac:dyDescent="0.2">
      <c r="D16345" s="144"/>
      <c r="G16345" s="147"/>
      <c r="X16345" s="146"/>
      <c r="Y16345" s="146"/>
      <c r="Z16345" s="199"/>
      <c r="AA16345" s="146"/>
      <c r="AB16345" s="148"/>
    </row>
    <row r="16346" spans="4:28" x14ac:dyDescent="0.2">
      <c r="D16346" s="144"/>
      <c r="G16346" s="147"/>
      <c r="X16346" s="146"/>
      <c r="Y16346" s="146"/>
      <c r="Z16346" s="199"/>
      <c r="AA16346" s="146"/>
      <c r="AB16346" s="148"/>
    </row>
    <row r="16347" spans="4:28" x14ac:dyDescent="0.2">
      <c r="D16347" s="144"/>
      <c r="G16347" s="147"/>
      <c r="X16347" s="146"/>
      <c r="Y16347" s="146"/>
      <c r="Z16347" s="199"/>
      <c r="AA16347" s="146"/>
      <c r="AB16347" s="148"/>
    </row>
    <row r="16348" spans="4:28" x14ac:dyDescent="0.2">
      <c r="D16348" s="144"/>
      <c r="G16348" s="147"/>
      <c r="X16348" s="146"/>
      <c r="Y16348" s="146"/>
      <c r="Z16348" s="199"/>
      <c r="AA16348" s="146"/>
      <c r="AB16348" s="148"/>
    </row>
    <row r="16349" spans="4:28" x14ac:dyDescent="0.2">
      <c r="D16349" s="144"/>
      <c r="G16349" s="147"/>
      <c r="X16349" s="146"/>
      <c r="Y16349" s="146"/>
      <c r="Z16349" s="199"/>
      <c r="AA16349" s="146"/>
      <c r="AB16349" s="148"/>
    </row>
    <row r="16350" spans="4:28" x14ac:dyDescent="0.2">
      <c r="D16350" s="144"/>
      <c r="G16350" s="147"/>
      <c r="X16350" s="146"/>
      <c r="Y16350" s="146"/>
      <c r="Z16350" s="199"/>
      <c r="AA16350" s="146"/>
      <c r="AB16350" s="148"/>
    </row>
    <row r="16351" spans="4:28" x14ac:dyDescent="0.2">
      <c r="D16351" s="144"/>
      <c r="G16351" s="147"/>
      <c r="X16351" s="146"/>
      <c r="Y16351" s="146"/>
      <c r="Z16351" s="199"/>
      <c r="AA16351" s="146"/>
      <c r="AB16351" s="148"/>
    </row>
    <row r="16352" spans="4:28" x14ac:dyDescent="0.2">
      <c r="D16352" s="144"/>
      <c r="G16352" s="147"/>
      <c r="X16352" s="146"/>
      <c r="Y16352" s="146"/>
      <c r="Z16352" s="199"/>
      <c r="AA16352" s="146"/>
      <c r="AB16352" s="148"/>
    </row>
    <row r="16353" spans="4:28" x14ac:dyDescent="0.2">
      <c r="D16353" s="144"/>
      <c r="G16353" s="147"/>
      <c r="X16353" s="146"/>
      <c r="Y16353" s="146"/>
      <c r="Z16353" s="199"/>
      <c r="AA16353" s="146"/>
      <c r="AB16353" s="148"/>
    </row>
    <row r="16354" spans="4:28" x14ac:dyDescent="0.2">
      <c r="D16354" s="144"/>
      <c r="G16354" s="147"/>
      <c r="X16354" s="146"/>
      <c r="Y16354" s="146"/>
      <c r="Z16354" s="199"/>
      <c r="AA16354" s="146"/>
      <c r="AB16354" s="148"/>
    </row>
    <row r="16355" spans="4:28" x14ac:dyDescent="0.2">
      <c r="D16355" s="144"/>
      <c r="G16355" s="147"/>
      <c r="X16355" s="146"/>
      <c r="Y16355" s="146"/>
      <c r="Z16355" s="199"/>
      <c r="AA16355" s="146"/>
      <c r="AB16355" s="148"/>
    </row>
    <row r="16356" spans="4:28" x14ac:dyDescent="0.2">
      <c r="D16356" s="144"/>
      <c r="G16356" s="147"/>
      <c r="X16356" s="146"/>
      <c r="Y16356" s="146"/>
      <c r="Z16356" s="199"/>
      <c r="AA16356" s="146"/>
      <c r="AB16356" s="148"/>
    </row>
    <row r="16357" spans="4:28" x14ac:dyDescent="0.2">
      <c r="D16357" s="144"/>
      <c r="G16357" s="147"/>
      <c r="X16357" s="146"/>
      <c r="Y16357" s="146"/>
      <c r="Z16357" s="199"/>
      <c r="AA16357" s="146"/>
      <c r="AB16357" s="148"/>
    </row>
    <row r="16358" spans="4:28" x14ac:dyDescent="0.2">
      <c r="D16358" s="144"/>
      <c r="G16358" s="147"/>
      <c r="X16358" s="146"/>
      <c r="Y16358" s="146"/>
      <c r="Z16358" s="199"/>
      <c r="AA16358" s="146"/>
      <c r="AB16358" s="148"/>
    </row>
    <row r="16359" spans="4:28" x14ac:dyDescent="0.2">
      <c r="D16359" s="144"/>
      <c r="G16359" s="147"/>
      <c r="X16359" s="146"/>
      <c r="Y16359" s="146"/>
      <c r="Z16359" s="199"/>
      <c r="AA16359" s="146"/>
      <c r="AB16359" s="148"/>
    </row>
    <row r="16360" spans="4:28" x14ac:dyDescent="0.2">
      <c r="D16360" s="144"/>
      <c r="G16360" s="147"/>
      <c r="X16360" s="146"/>
      <c r="Y16360" s="146"/>
      <c r="Z16360" s="199"/>
      <c r="AA16360" s="146"/>
      <c r="AB16360" s="148"/>
    </row>
    <row r="16361" spans="4:28" x14ac:dyDescent="0.2">
      <c r="D16361" s="144"/>
      <c r="G16361" s="147"/>
      <c r="X16361" s="146"/>
      <c r="Y16361" s="146"/>
      <c r="Z16361" s="199"/>
      <c r="AA16361" s="146"/>
      <c r="AB16361" s="148"/>
    </row>
    <row r="16362" spans="4:28" x14ac:dyDescent="0.2">
      <c r="D16362" s="144"/>
      <c r="G16362" s="147"/>
      <c r="X16362" s="146"/>
      <c r="Y16362" s="146"/>
      <c r="Z16362" s="199"/>
      <c r="AA16362" s="146"/>
      <c r="AB16362" s="148"/>
    </row>
    <row r="16363" spans="4:28" x14ac:dyDescent="0.2">
      <c r="D16363" s="144"/>
      <c r="G16363" s="147"/>
      <c r="X16363" s="146"/>
      <c r="Y16363" s="146"/>
      <c r="Z16363" s="199"/>
      <c r="AA16363" s="146"/>
      <c r="AB16363" s="148"/>
    </row>
    <row r="16364" spans="4:28" x14ac:dyDescent="0.2">
      <c r="D16364" s="144"/>
      <c r="G16364" s="147"/>
      <c r="X16364" s="146"/>
      <c r="Y16364" s="146"/>
      <c r="Z16364" s="199"/>
      <c r="AA16364" s="146"/>
      <c r="AB16364" s="148"/>
    </row>
    <row r="16365" spans="4:28" x14ac:dyDescent="0.2">
      <c r="D16365" s="144"/>
      <c r="G16365" s="147"/>
      <c r="X16365" s="146"/>
      <c r="Y16365" s="146"/>
      <c r="Z16365" s="199"/>
      <c r="AA16365" s="146"/>
      <c r="AB16365" s="148"/>
    </row>
    <row r="16366" spans="4:28" x14ac:dyDescent="0.2">
      <c r="D16366" s="144"/>
      <c r="G16366" s="147"/>
      <c r="X16366" s="146"/>
      <c r="Y16366" s="146"/>
      <c r="Z16366" s="199"/>
      <c r="AA16366" s="146"/>
      <c r="AB16366" s="148"/>
    </row>
    <row r="16367" spans="4:28" x14ac:dyDescent="0.2">
      <c r="D16367" s="144"/>
      <c r="G16367" s="147"/>
      <c r="X16367" s="146"/>
      <c r="Y16367" s="146"/>
      <c r="Z16367" s="199"/>
      <c r="AA16367" s="146"/>
      <c r="AB16367" s="148"/>
    </row>
    <row r="16368" spans="4:28" x14ac:dyDescent="0.2">
      <c r="D16368" s="144"/>
      <c r="G16368" s="147"/>
      <c r="X16368" s="146"/>
      <c r="Y16368" s="146"/>
      <c r="Z16368" s="199"/>
      <c r="AA16368" s="146"/>
      <c r="AB16368" s="148"/>
    </row>
    <row r="16369" spans="4:28" x14ac:dyDescent="0.2">
      <c r="D16369" s="144"/>
      <c r="G16369" s="147"/>
      <c r="X16369" s="146"/>
      <c r="Y16369" s="146"/>
      <c r="Z16369" s="199"/>
      <c r="AA16369" s="146"/>
      <c r="AB16369" s="148"/>
    </row>
    <row r="16370" spans="4:28" x14ac:dyDescent="0.2">
      <c r="D16370" s="144"/>
      <c r="G16370" s="147"/>
      <c r="X16370" s="146"/>
      <c r="Y16370" s="146"/>
      <c r="Z16370" s="199"/>
      <c r="AA16370" s="146"/>
      <c r="AB16370" s="148"/>
    </row>
    <row r="16371" spans="4:28" x14ac:dyDescent="0.2">
      <c r="D16371" s="144"/>
      <c r="G16371" s="147"/>
      <c r="X16371" s="146"/>
      <c r="Y16371" s="146"/>
      <c r="Z16371" s="199"/>
      <c r="AA16371" s="146"/>
      <c r="AB16371" s="148"/>
    </row>
    <row r="16372" spans="4:28" x14ac:dyDescent="0.2">
      <c r="D16372" s="144"/>
      <c r="G16372" s="147"/>
      <c r="X16372" s="146"/>
      <c r="Y16372" s="146"/>
      <c r="Z16372" s="199"/>
      <c r="AA16372" s="146"/>
      <c r="AB16372" s="148"/>
    </row>
    <row r="16373" spans="4:28" x14ac:dyDescent="0.2">
      <c r="D16373" s="144"/>
      <c r="G16373" s="147"/>
      <c r="X16373" s="146"/>
      <c r="Y16373" s="146"/>
      <c r="Z16373" s="199"/>
      <c r="AA16373" s="146"/>
      <c r="AB16373" s="148"/>
    </row>
    <row r="16374" spans="4:28" x14ac:dyDescent="0.2">
      <c r="D16374" s="144"/>
      <c r="G16374" s="147"/>
      <c r="X16374" s="146"/>
      <c r="Y16374" s="146"/>
      <c r="Z16374" s="199"/>
      <c r="AA16374" s="146"/>
      <c r="AB16374" s="148"/>
    </row>
    <row r="16375" spans="4:28" x14ac:dyDescent="0.2">
      <c r="D16375" s="144"/>
      <c r="G16375" s="147"/>
      <c r="X16375" s="146"/>
      <c r="Y16375" s="146"/>
      <c r="Z16375" s="199"/>
      <c r="AA16375" s="146"/>
      <c r="AB16375" s="148"/>
    </row>
    <row r="16376" spans="4:28" x14ac:dyDescent="0.2">
      <c r="D16376" s="144"/>
      <c r="G16376" s="147"/>
      <c r="X16376" s="146"/>
      <c r="Y16376" s="146"/>
      <c r="Z16376" s="199"/>
      <c r="AA16376" s="146"/>
      <c r="AB16376" s="148"/>
    </row>
    <row r="16377" spans="4:28" x14ac:dyDescent="0.2">
      <c r="D16377" s="144"/>
      <c r="G16377" s="147"/>
      <c r="X16377" s="146"/>
      <c r="Y16377" s="146"/>
      <c r="Z16377" s="199"/>
      <c r="AA16377" s="146"/>
      <c r="AB16377" s="148"/>
    </row>
    <row r="16378" spans="4:28" x14ac:dyDescent="0.2">
      <c r="D16378" s="144"/>
      <c r="G16378" s="147"/>
      <c r="X16378" s="146"/>
      <c r="Y16378" s="146"/>
      <c r="Z16378" s="199"/>
      <c r="AA16378" s="146"/>
      <c r="AB16378" s="148"/>
    </row>
    <row r="16379" spans="4:28" x14ac:dyDescent="0.2">
      <c r="D16379" s="144"/>
      <c r="G16379" s="147"/>
      <c r="X16379" s="146"/>
      <c r="Y16379" s="146"/>
      <c r="Z16379" s="199"/>
      <c r="AA16379" s="146"/>
      <c r="AB16379" s="148"/>
    </row>
    <row r="16380" spans="4:28" x14ac:dyDescent="0.2">
      <c r="D16380" s="144"/>
      <c r="G16380" s="147"/>
      <c r="X16380" s="146"/>
      <c r="Y16380" s="146"/>
      <c r="Z16380" s="199"/>
      <c r="AA16380" s="146"/>
      <c r="AB16380" s="148"/>
    </row>
    <row r="16381" spans="4:28" x14ac:dyDescent="0.2">
      <c r="D16381" s="144"/>
      <c r="G16381" s="147"/>
      <c r="X16381" s="146"/>
      <c r="Y16381" s="146"/>
      <c r="Z16381" s="199"/>
      <c r="AA16381" s="146"/>
      <c r="AB16381" s="148"/>
    </row>
    <row r="16382" spans="4:28" x14ac:dyDescent="0.2">
      <c r="D16382" s="144"/>
      <c r="G16382" s="147"/>
      <c r="X16382" s="146"/>
      <c r="Y16382" s="146"/>
      <c r="Z16382" s="199"/>
      <c r="AA16382" s="146"/>
      <c r="AB16382" s="148"/>
    </row>
    <row r="16383" spans="4:28" x14ac:dyDescent="0.2">
      <c r="D16383" s="144"/>
      <c r="G16383" s="147"/>
      <c r="X16383" s="146"/>
      <c r="Y16383" s="146"/>
      <c r="Z16383" s="199"/>
      <c r="AA16383" s="146"/>
      <c r="AB16383" s="148"/>
    </row>
    <row r="16384" spans="4:28" x14ac:dyDescent="0.2">
      <c r="D16384" s="144"/>
      <c r="G16384" s="147"/>
      <c r="X16384" s="146"/>
      <c r="Y16384" s="146"/>
      <c r="Z16384" s="199"/>
      <c r="AA16384" s="146"/>
      <c r="AB16384" s="148"/>
    </row>
    <row r="16385" spans="4:28" x14ac:dyDescent="0.2">
      <c r="D16385" s="144"/>
      <c r="G16385" s="147"/>
      <c r="X16385" s="146"/>
      <c r="Y16385" s="146"/>
      <c r="Z16385" s="199"/>
      <c r="AA16385" s="146"/>
      <c r="AB16385" s="148"/>
    </row>
    <row r="16386" spans="4:28" x14ac:dyDescent="0.2">
      <c r="D16386" s="144"/>
      <c r="G16386" s="147"/>
      <c r="X16386" s="146"/>
      <c r="Y16386" s="146"/>
      <c r="Z16386" s="199"/>
      <c r="AA16386" s="146"/>
      <c r="AB16386" s="148"/>
    </row>
    <row r="16387" spans="4:28" x14ac:dyDescent="0.2">
      <c r="D16387" s="144"/>
      <c r="G16387" s="147"/>
      <c r="X16387" s="146"/>
      <c r="Y16387" s="146"/>
      <c r="Z16387" s="199"/>
      <c r="AA16387" s="146"/>
      <c r="AB16387" s="148"/>
    </row>
    <row r="16388" spans="4:28" x14ac:dyDescent="0.2">
      <c r="D16388" s="144"/>
      <c r="G16388" s="147"/>
      <c r="X16388" s="146"/>
      <c r="Y16388" s="146"/>
      <c r="Z16388" s="199"/>
      <c r="AA16388" s="146"/>
      <c r="AB16388" s="148"/>
    </row>
    <row r="16389" spans="4:28" x14ac:dyDescent="0.2">
      <c r="D16389" s="144"/>
      <c r="G16389" s="147"/>
      <c r="X16389" s="146"/>
      <c r="Y16389" s="146"/>
      <c r="Z16389" s="199"/>
      <c r="AA16389" s="146"/>
      <c r="AB16389" s="148"/>
    </row>
    <row r="16390" spans="4:28" x14ac:dyDescent="0.2">
      <c r="D16390" s="144"/>
      <c r="G16390" s="147"/>
      <c r="X16390" s="146"/>
      <c r="Y16390" s="146"/>
      <c r="Z16390" s="199"/>
      <c r="AA16390" s="146"/>
      <c r="AB16390" s="148"/>
    </row>
    <row r="16391" spans="4:28" x14ac:dyDescent="0.2">
      <c r="D16391" s="144"/>
      <c r="G16391" s="147"/>
      <c r="X16391" s="146"/>
      <c r="Y16391" s="146"/>
      <c r="Z16391" s="199"/>
      <c r="AA16391" s="146"/>
      <c r="AB16391" s="148"/>
    </row>
    <row r="16392" spans="4:28" x14ac:dyDescent="0.2">
      <c r="D16392" s="144"/>
      <c r="G16392" s="147"/>
      <c r="X16392" s="146"/>
      <c r="Y16392" s="146"/>
      <c r="Z16392" s="199"/>
      <c r="AA16392" s="146"/>
      <c r="AB16392" s="148"/>
    </row>
    <row r="16393" spans="4:28" x14ac:dyDescent="0.2">
      <c r="D16393" s="144"/>
      <c r="G16393" s="147"/>
      <c r="X16393" s="146"/>
      <c r="Y16393" s="146"/>
      <c r="Z16393" s="199"/>
      <c r="AA16393" s="146"/>
      <c r="AB16393" s="148"/>
    </row>
    <row r="16394" spans="4:28" x14ac:dyDescent="0.2">
      <c r="D16394" s="144"/>
      <c r="G16394" s="147"/>
      <c r="X16394" s="146"/>
      <c r="Y16394" s="146"/>
      <c r="Z16394" s="199"/>
      <c r="AA16394" s="146"/>
      <c r="AB16394" s="148"/>
    </row>
    <row r="16395" spans="4:28" x14ac:dyDescent="0.2">
      <c r="D16395" s="144"/>
      <c r="G16395" s="147"/>
      <c r="X16395" s="146"/>
      <c r="Y16395" s="146"/>
      <c r="Z16395" s="199"/>
      <c r="AA16395" s="146"/>
      <c r="AB16395" s="148"/>
    </row>
    <row r="16396" spans="4:28" x14ac:dyDescent="0.2">
      <c r="D16396" s="144"/>
      <c r="G16396" s="147"/>
      <c r="X16396" s="146"/>
      <c r="Y16396" s="146"/>
      <c r="Z16396" s="199"/>
      <c r="AA16396" s="146"/>
      <c r="AB16396" s="148"/>
    </row>
    <row r="16397" spans="4:28" x14ac:dyDescent="0.2">
      <c r="D16397" s="144"/>
      <c r="G16397" s="147"/>
      <c r="X16397" s="146"/>
      <c r="Y16397" s="146"/>
      <c r="Z16397" s="199"/>
      <c r="AA16397" s="146"/>
      <c r="AB16397" s="148"/>
    </row>
    <row r="16398" spans="4:28" x14ac:dyDescent="0.2">
      <c r="D16398" s="144"/>
      <c r="G16398" s="147"/>
      <c r="X16398" s="146"/>
      <c r="Y16398" s="146"/>
      <c r="Z16398" s="199"/>
      <c r="AA16398" s="146"/>
      <c r="AB16398" s="148"/>
    </row>
    <row r="16399" spans="4:28" x14ac:dyDescent="0.2">
      <c r="D16399" s="144"/>
      <c r="G16399" s="147"/>
      <c r="X16399" s="146"/>
      <c r="Y16399" s="146"/>
      <c r="Z16399" s="199"/>
      <c r="AA16399" s="146"/>
      <c r="AB16399" s="148"/>
    </row>
    <row r="16400" spans="4:28" x14ac:dyDescent="0.2">
      <c r="D16400" s="144"/>
      <c r="G16400" s="147"/>
      <c r="X16400" s="146"/>
      <c r="Y16400" s="146"/>
      <c r="Z16400" s="199"/>
      <c r="AA16400" s="146"/>
      <c r="AB16400" s="148"/>
    </row>
    <row r="16401" spans="4:28" x14ac:dyDescent="0.2">
      <c r="D16401" s="144"/>
      <c r="G16401" s="147"/>
      <c r="X16401" s="146"/>
      <c r="Y16401" s="146"/>
      <c r="Z16401" s="199"/>
      <c r="AA16401" s="146"/>
      <c r="AB16401" s="148"/>
    </row>
    <row r="16402" spans="4:28" x14ac:dyDescent="0.2">
      <c r="D16402" s="144"/>
      <c r="G16402" s="147"/>
      <c r="X16402" s="146"/>
      <c r="Y16402" s="146"/>
      <c r="Z16402" s="199"/>
      <c r="AA16402" s="146"/>
      <c r="AB16402" s="148"/>
    </row>
    <row r="16403" spans="4:28" x14ac:dyDescent="0.2">
      <c r="D16403" s="144"/>
      <c r="G16403" s="147"/>
      <c r="X16403" s="146"/>
      <c r="Y16403" s="146"/>
      <c r="Z16403" s="199"/>
      <c r="AA16403" s="146"/>
      <c r="AB16403" s="148"/>
    </row>
    <row r="16404" spans="4:28" x14ac:dyDescent="0.2">
      <c r="D16404" s="144"/>
      <c r="G16404" s="147"/>
      <c r="X16404" s="146"/>
      <c r="Y16404" s="146"/>
      <c r="Z16404" s="199"/>
      <c r="AA16404" s="146"/>
      <c r="AB16404" s="148"/>
    </row>
    <row r="16405" spans="4:28" x14ac:dyDescent="0.2">
      <c r="D16405" s="144"/>
      <c r="G16405" s="147"/>
      <c r="X16405" s="146"/>
      <c r="Y16405" s="146"/>
      <c r="Z16405" s="199"/>
      <c r="AA16405" s="146"/>
      <c r="AB16405" s="148"/>
    </row>
    <row r="16406" spans="4:28" x14ac:dyDescent="0.2">
      <c r="D16406" s="144"/>
      <c r="G16406" s="147"/>
      <c r="X16406" s="146"/>
      <c r="Y16406" s="146"/>
      <c r="Z16406" s="199"/>
      <c r="AA16406" s="146"/>
      <c r="AB16406" s="148"/>
    </row>
    <row r="16407" spans="4:28" x14ac:dyDescent="0.2">
      <c r="D16407" s="144"/>
      <c r="G16407" s="147"/>
      <c r="X16407" s="146"/>
      <c r="Y16407" s="146"/>
      <c r="Z16407" s="199"/>
      <c r="AA16407" s="146"/>
      <c r="AB16407" s="148"/>
    </row>
    <row r="16408" spans="4:28" x14ac:dyDescent="0.2">
      <c r="D16408" s="144"/>
      <c r="G16408" s="147"/>
      <c r="X16408" s="146"/>
      <c r="Y16408" s="146"/>
      <c r="Z16408" s="199"/>
      <c r="AA16408" s="146"/>
      <c r="AB16408" s="148"/>
    </row>
    <row r="16409" spans="4:28" x14ac:dyDescent="0.2">
      <c r="D16409" s="144"/>
      <c r="G16409" s="147"/>
      <c r="X16409" s="146"/>
      <c r="Y16409" s="146"/>
      <c r="Z16409" s="199"/>
      <c r="AA16409" s="146"/>
      <c r="AB16409" s="148"/>
    </row>
    <row r="16410" spans="4:28" x14ac:dyDescent="0.2">
      <c r="D16410" s="144"/>
      <c r="G16410" s="147"/>
      <c r="X16410" s="146"/>
      <c r="Y16410" s="146"/>
      <c r="Z16410" s="199"/>
      <c r="AA16410" s="146"/>
      <c r="AB16410" s="148"/>
    </row>
    <row r="16411" spans="4:28" x14ac:dyDescent="0.2">
      <c r="D16411" s="144"/>
      <c r="G16411" s="147"/>
      <c r="X16411" s="146"/>
      <c r="Y16411" s="146"/>
      <c r="Z16411" s="199"/>
      <c r="AA16411" s="146"/>
      <c r="AB16411" s="148"/>
    </row>
    <row r="16412" spans="4:28" x14ac:dyDescent="0.2">
      <c r="D16412" s="144"/>
      <c r="G16412" s="147"/>
      <c r="X16412" s="146"/>
      <c r="Y16412" s="146"/>
      <c r="Z16412" s="199"/>
      <c r="AA16412" s="146"/>
      <c r="AB16412" s="148"/>
    </row>
    <row r="16413" spans="4:28" x14ac:dyDescent="0.2">
      <c r="D16413" s="144"/>
      <c r="G16413" s="147"/>
      <c r="X16413" s="146"/>
      <c r="Y16413" s="146"/>
      <c r="Z16413" s="199"/>
      <c r="AA16413" s="146"/>
      <c r="AB16413" s="148"/>
    </row>
    <row r="16414" spans="4:28" x14ac:dyDescent="0.2">
      <c r="D16414" s="144"/>
      <c r="G16414" s="147"/>
      <c r="X16414" s="146"/>
      <c r="Y16414" s="146"/>
      <c r="Z16414" s="199"/>
      <c r="AA16414" s="146"/>
      <c r="AB16414" s="148"/>
    </row>
    <row r="16415" spans="4:28" x14ac:dyDescent="0.2">
      <c r="D16415" s="144"/>
      <c r="G16415" s="147"/>
      <c r="X16415" s="146"/>
      <c r="Y16415" s="146"/>
      <c r="Z16415" s="199"/>
      <c r="AA16415" s="146"/>
      <c r="AB16415" s="148"/>
    </row>
    <row r="16416" spans="4:28" x14ac:dyDescent="0.2">
      <c r="D16416" s="144"/>
      <c r="G16416" s="147"/>
      <c r="X16416" s="146"/>
      <c r="Y16416" s="146"/>
      <c r="Z16416" s="199"/>
      <c r="AA16416" s="146"/>
      <c r="AB16416" s="148"/>
    </row>
    <row r="16417" spans="4:28" x14ac:dyDescent="0.2">
      <c r="D16417" s="144"/>
      <c r="G16417" s="147"/>
      <c r="X16417" s="146"/>
      <c r="Y16417" s="146"/>
      <c r="Z16417" s="199"/>
      <c r="AA16417" s="146"/>
      <c r="AB16417" s="148"/>
    </row>
    <row r="16418" spans="4:28" x14ac:dyDescent="0.2">
      <c r="D16418" s="144"/>
      <c r="G16418" s="147"/>
      <c r="X16418" s="146"/>
      <c r="Y16418" s="146"/>
      <c r="Z16418" s="199"/>
      <c r="AA16418" s="146"/>
      <c r="AB16418" s="148"/>
    </row>
    <row r="16419" spans="4:28" x14ac:dyDescent="0.2">
      <c r="D16419" s="144"/>
      <c r="G16419" s="147"/>
      <c r="X16419" s="146"/>
      <c r="Y16419" s="146"/>
      <c r="Z16419" s="199"/>
      <c r="AA16419" s="146"/>
      <c r="AB16419" s="148"/>
    </row>
    <row r="16420" spans="4:28" x14ac:dyDescent="0.2">
      <c r="D16420" s="144"/>
      <c r="G16420" s="147"/>
      <c r="X16420" s="146"/>
      <c r="Y16420" s="146"/>
      <c r="Z16420" s="199"/>
      <c r="AA16420" s="146"/>
      <c r="AB16420" s="148"/>
    </row>
    <row r="16421" spans="4:28" x14ac:dyDescent="0.2">
      <c r="D16421" s="144"/>
      <c r="G16421" s="147"/>
      <c r="X16421" s="146"/>
      <c r="Y16421" s="146"/>
      <c r="Z16421" s="199"/>
      <c r="AA16421" s="146"/>
      <c r="AB16421" s="148"/>
    </row>
    <row r="16422" spans="4:28" x14ac:dyDescent="0.2">
      <c r="D16422" s="144"/>
      <c r="G16422" s="147"/>
      <c r="X16422" s="146"/>
      <c r="Y16422" s="146"/>
      <c r="Z16422" s="199"/>
      <c r="AA16422" s="146"/>
      <c r="AB16422" s="148"/>
    </row>
    <row r="16423" spans="4:28" x14ac:dyDescent="0.2">
      <c r="D16423" s="144"/>
      <c r="G16423" s="147"/>
      <c r="X16423" s="146"/>
      <c r="Y16423" s="146"/>
      <c r="Z16423" s="199"/>
      <c r="AA16423" s="146"/>
      <c r="AB16423" s="148"/>
    </row>
    <row r="16424" spans="4:28" x14ac:dyDescent="0.2">
      <c r="D16424" s="144"/>
      <c r="G16424" s="147"/>
      <c r="X16424" s="146"/>
      <c r="Y16424" s="146"/>
      <c r="Z16424" s="199"/>
      <c r="AA16424" s="146"/>
      <c r="AB16424" s="148"/>
    </row>
    <row r="16425" spans="4:28" x14ac:dyDescent="0.2">
      <c r="D16425" s="144"/>
      <c r="G16425" s="147"/>
      <c r="X16425" s="146"/>
      <c r="Y16425" s="146"/>
      <c r="Z16425" s="199"/>
      <c r="AA16425" s="146"/>
      <c r="AB16425" s="148"/>
    </row>
    <row r="16426" spans="4:28" x14ac:dyDescent="0.2">
      <c r="D16426" s="144"/>
      <c r="G16426" s="147"/>
      <c r="X16426" s="146"/>
      <c r="Y16426" s="146"/>
      <c r="Z16426" s="199"/>
      <c r="AA16426" s="146"/>
      <c r="AB16426" s="148"/>
    </row>
    <row r="16427" spans="4:28" x14ac:dyDescent="0.2">
      <c r="D16427" s="144"/>
      <c r="G16427" s="147"/>
      <c r="X16427" s="146"/>
      <c r="Y16427" s="146"/>
      <c r="Z16427" s="199"/>
      <c r="AA16427" s="146"/>
      <c r="AB16427" s="148"/>
    </row>
    <row r="16428" spans="4:28" x14ac:dyDescent="0.2">
      <c r="D16428" s="144"/>
      <c r="G16428" s="147"/>
      <c r="X16428" s="146"/>
      <c r="Y16428" s="146"/>
      <c r="Z16428" s="199"/>
      <c r="AA16428" s="146"/>
      <c r="AB16428" s="148"/>
    </row>
    <row r="16429" spans="4:28" x14ac:dyDescent="0.2">
      <c r="D16429" s="144"/>
      <c r="G16429" s="147"/>
      <c r="X16429" s="146"/>
      <c r="Y16429" s="146"/>
      <c r="Z16429" s="199"/>
      <c r="AA16429" s="146"/>
      <c r="AB16429" s="148"/>
    </row>
    <row r="16430" spans="4:28" x14ac:dyDescent="0.2">
      <c r="D16430" s="144"/>
      <c r="G16430" s="147"/>
      <c r="X16430" s="146"/>
      <c r="Y16430" s="146"/>
      <c r="Z16430" s="199"/>
      <c r="AA16430" s="146"/>
      <c r="AB16430" s="148"/>
    </row>
    <row r="16431" spans="4:28" x14ac:dyDescent="0.2">
      <c r="D16431" s="144"/>
      <c r="G16431" s="147"/>
      <c r="X16431" s="146"/>
      <c r="Y16431" s="146"/>
      <c r="Z16431" s="199"/>
      <c r="AA16431" s="146"/>
      <c r="AB16431" s="148"/>
    </row>
    <row r="16432" spans="4:28" x14ac:dyDescent="0.2">
      <c r="D16432" s="144"/>
      <c r="G16432" s="147"/>
      <c r="X16432" s="146"/>
      <c r="Y16432" s="146"/>
      <c r="Z16432" s="199"/>
      <c r="AA16432" s="146"/>
      <c r="AB16432" s="148"/>
    </row>
    <row r="16433" spans="4:28" x14ac:dyDescent="0.2">
      <c r="D16433" s="144"/>
      <c r="G16433" s="147"/>
      <c r="X16433" s="146"/>
      <c r="Y16433" s="146"/>
      <c r="Z16433" s="199"/>
      <c r="AA16433" s="146"/>
      <c r="AB16433" s="148"/>
    </row>
    <row r="16434" spans="4:28" x14ac:dyDescent="0.2">
      <c r="D16434" s="144"/>
      <c r="G16434" s="147"/>
      <c r="X16434" s="146"/>
      <c r="Y16434" s="146"/>
      <c r="Z16434" s="199"/>
      <c r="AA16434" s="146"/>
      <c r="AB16434" s="148"/>
    </row>
    <row r="16435" spans="4:28" x14ac:dyDescent="0.2">
      <c r="D16435" s="144"/>
      <c r="G16435" s="147"/>
      <c r="X16435" s="146"/>
      <c r="Y16435" s="146"/>
      <c r="Z16435" s="199"/>
      <c r="AA16435" s="146"/>
      <c r="AB16435" s="148"/>
    </row>
    <row r="16436" spans="4:28" x14ac:dyDescent="0.2">
      <c r="D16436" s="144"/>
      <c r="G16436" s="147"/>
      <c r="X16436" s="146"/>
      <c r="Y16436" s="146"/>
      <c r="Z16436" s="199"/>
      <c r="AA16436" s="146"/>
      <c r="AB16436" s="148"/>
    </row>
    <row r="16437" spans="4:28" x14ac:dyDescent="0.2">
      <c r="D16437" s="144"/>
      <c r="G16437" s="147"/>
      <c r="X16437" s="146"/>
      <c r="Y16437" s="146"/>
      <c r="Z16437" s="199"/>
      <c r="AA16437" s="146"/>
      <c r="AB16437" s="148"/>
    </row>
    <row r="16438" spans="4:28" x14ac:dyDescent="0.2">
      <c r="D16438" s="144"/>
      <c r="G16438" s="147"/>
      <c r="X16438" s="146"/>
      <c r="Y16438" s="146"/>
      <c r="Z16438" s="199"/>
      <c r="AA16438" s="146"/>
      <c r="AB16438" s="148"/>
    </row>
    <row r="16439" spans="4:28" x14ac:dyDescent="0.2">
      <c r="D16439" s="144"/>
      <c r="G16439" s="147"/>
      <c r="X16439" s="146"/>
      <c r="Y16439" s="146"/>
      <c r="Z16439" s="199"/>
      <c r="AA16439" s="146"/>
      <c r="AB16439" s="148"/>
    </row>
    <row r="16440" spans="4:28" x14ac:dyDescent="0.2">
      <c r="D16440" s="144"/>
      <c r="G16440" s="147"/>
      <c r="X16440" s="146"/>
      <c r="Y16440" s="146"/>
      <c r="Z16440" s="199"/>
      <c r="AA16440" s="146"/>
      <c r="AB16440" s="148"/>
    </row>
    <row r="16441" spans="4:28" x14ac:dyDescent="0.2">
      <c r="D16441" s="144"/>
      <c r="G16441" s="147"/>
      <c r="X16441" s="146"/>
      <c r="Y16441" s="146"/>
      <c r="Z16441" s="199"/>
      <c r="AA16441" s="146"/>
      <c r="AB16441" s="148"/>
    </row>
    <row r="16442" spans="4:28" x14ac:dyDescent="0.2">
      <c r="D16442" s="144"/>
      <c r="G16442" s="147"/>
      <c r="X16442" s="146"/>
      <c r="Y16442" s="146"/>
      <c r="Z16442" s="199"/>
      <c r="AA16442" s="146"/>
      <c r="AB16442" s="148"/>
    </row>
    <row r="16443" spans="4:28" x14ac:dyDescent="0.2">
      <c r="D16443" s="144"/>
      <c r="G16443" s="147"/>
      <c r="X16443" s="146"/>
      <c r="Y16443" s="146"/>
      <c r="Z16443" s="199"/>
      <c r="AA16443" s="146"/>
      <c r="AB16443" s="148"/>
    </row>
    <row r="16444" spans="4:28" x14ac:dyDescent="0.2">
      <c r="D16444" s="144"/>
      <c r="G16444" s="147"/>
      <c r="X16444" s="146"/>
      <c r="Y16444" s="146"/>
      <c r="Z16444" s="199"/>
      <c r="AA16444" s="146"/>
      <c r="AB16444" s="148"/>
    </row>
    <row r="16445" spans="4:28" x14ac:dyDescent="0.2">
      <c r="D16445" s="144"/>
      <c r="G16445" s="147"/>
      <c r="X16445" s="146"/>
      <c r="Y16445" s="146"/>
      <c r="Z16445" s="199"/>
      <c r="AA16445" s="146"/>
      <c r="AB16445" s="148"/>
    </row>
    <row r="16446" spans="4:28" x14ac:dyDescent="0.2">
      <c r="D16446" s="144"/>
      <c r="G16446" s="147"/>
      <c r="X16446" s="146"/>
      <c r="Y16446" s="146"/>
      <c r="Z16446" s="199"/>
      <c r="AA16446" s="146"/>
      <c r="AB16446" s="148"/>
    </row>
    <row r="16447" spans="4:28" x14ac:dyDescent="0.2">
      <c r="D16447" s="144"/>
      <c r="G16447" s="147"/>
      <c r="X16447" s="146"/>
      <c r="Y16447" s="146"/>
      <c r="Z16447" s="199"/>
      <c r="AA16447" s="146"/>
      <c r="AB16447" s="148"/>
    </row>
    <row r="16448" spans="4:28" x14ac:dyDescent="0.2">
      <c r="D16448" s="144"/>
      <c r="G16448" s="147"/>
      <c r="X16448" s="146"/>
      <c r="Y16448" s="146"/>
      <c r="Z16448" s="199"/>
      <c r="AA16448" s="146"/>
      <c r="AB16448" s="148"/>
    </row>
    <row r="16449" spans="4:28" x14ac:dyDescent="0.2">
      <c r="D16449" s="144"/>
      <c r="G16449" s="147"/>
      <c r="X16449" s="146"/>
      <c r="Y16449" s="146"/>
      <c r="Z16449" s="199"/>
      <c r="AA16449" s="146"/>
      <c r="AB16449" s="148"/>
    </row>
    <row r="16450" spans="4:28" x14ac:dyDescent="0.2">
      <c r="D16450" s="144"/>
      <c r="G16450" s="147"/>
      <c r="X16450" s="146"/>
      <c r="Y16450" s="146"/>
      <c r="Z16450" s="199"/>
      <c r="AA16450" s="146"/>
      <c r="AB16450" s="148"/>
    </row>
    <row r="16451" spans="4:28" x14ac:dyDescent="0.2">
      <c r="D16451" s="144"/>
      <c r="G16451" s="147"/>
      <c r="X16451" s="146"/>
      <c r="Y16451" s="146"/>
      <c r="Z16451" s="199"/>
      <c r="AA16451" s="146"/>
      <c r="AB16451" s="148"/>
    </row>
    <row r="16452" spans="4:28" x14ac:dyDescent="0.2">
      <c r="D16452" s="144"/>
      <c r="G16452" s="147"/>
      <c r="X16452" s="146"/>
      <c r="Y16452" s="146"/>
      <c r="Z16452" s="199"/>
      <c r="AA16452" s="146"/>
      <c r="AB16452" s="148"/>
    </row>
    <row r="16453" spans="4:28" x14ac:dyDescent="0.2">
      <c r="D16453" s="144"/>
      <c r="G16453" s="147"/>
      <c r="X16453" s="146"/>
      <c r="Y16453" s="146"/>
      <c r="Z16453" s="199"/>
      <c r="AA16453" s="146"/>
      <c r="AB16453" s="148"/>
    </row>
    <row r="16454" spans="4:28" x14ac:dyDescent="0.2">
      <c r="D16454" s="144"/>
      <c r="G16454" s="147"/>
      <c r="X16454" s="146"/>
      <c r="Y16454" s="146"/>
      <c r="Z16454" s="199"/>
      <c r="AA16454" s="146"/>
      <c r="AB16454" s="148"/>
    </row>
    <row r="16455" spans="4:28" x14ac:dyDescent="0.2">
      <c r="D16455" s="144"/>
      <c r="G16455" s="147"/>
      <c r="X16455" s="146"/>
      <c r="Y16455" s="146"/>
      <c r="Z16455" s="199"/>
      <c r="AA16455" s="146"/>
      <c r="AB16455" s="148"/>
    </row>
    <row r="16456" spans="4:28" x14ac:dyDescent="0.2">
      <c r="D16456" s="144"/>
      <c r="G16456" s="147"/>
      <c r="X16456" s="146"/>
      <c r="Y16456" s="146"/>
      <c r="Z16456" s="199"/>
      <c r="AA16456" s="146"/>
      <c r="AB16456" s="148"/>
    </row>
    <row r="16457" spans="4:28" x14ac:dyDescent="0.2">
      <c r="D16457" s="144"/>
      <c r="G16457" s="147"/>
      <c r="X16457" s="146"/>
      <c r="Y16457" s="146"/>
      <c r="Z16457" s="199"/>
      <c r="AA16457" s="146"/>
      <c r="AB16457" s="148"/>
    </row>
    <row r="16458" spans="4:28" x14ac:dyDescent="0.2">
      <c r="D16458" s="144"/>
      <c r="G16458" s="147"/>
      <c r="X16458" s="146"/>
      <c r="Y16458" s="146"/>
      <c r="Z16458" s="199"/>
      <c r="AA16458" s="146"/>
      <c r="AB16458" s="148"/>
    </row>
    <row r="16459" spans="4:28" x14ac:dyDescent="0.2">
      <c r="D16459" s="144"/>
      <c r="G16459" s="147"/>
      <c r="X16459" s="146"/>
      <c r="Y16459" s="146"/>
      <c r="Z16459" s="199"/>
      <c r="AA16459" s="146"/>
      <c r="AB16459" s="148"/>
    </row>
    <row r="16460" spans="4:28" x14ac:dyDescent="0.2">
      <c r="D16460" s="144"/>
      <c r="G16460" s="147"/>
      <c r="X16460" s="146"/>
      <c r="Y16460" s="146"/>
      <c r="Z16460" s="199"/>
      <c r="AA16460" s="146"/>
      <c r="AB16460" s="148"/>
    </row>
    <row r="16461" spans="4:28" x14ac:dyDescent="0.2">
      <c r="D16461" s="144"/>
      <c r="G16461" s="147"/>
      <c r="X16461" s="146"/>
      <c r="Y16461" s="146"/>
      <c r="Z16461" s="199"/>
      <c r="AA16461" s="146"/>
      <c r="AB16461" s="148"/>
    </row>
    <row r="16462" spans="4:28" x14ac:dyDescent="0.2">
      <c r="D16462" s="144"/>
      <c r="G16462" s="147"/>
      <c r="X16462" s="146"/>
      <c r="Y16462" s="146"/>
      <c r="Z16462" s="199"/>
      <c r="AA16462" s="146"/>
      <c r="AB16462" s="148"/>
    </row>
    <row r="16463" spans="4:28" x14ac:dyDescent="0.2">
      <c r="D16463" s="144"/>
      <c r="G16463" s="147"/>
      <c r="X16463" s="146"/>
      <c r="Y16463" s="146"/>
      <c r="Z16463" s="199"/>
      <c r="AA16463" s="146"/>
      <c r="AB16463" s="148"/>
    </row>
    <row r="16464" spans="4:28" x14ac:dyDescent="0.2">
      <c r="D16464" s="144"/>
      <c r="G16464" s="147"/>
      <c r="X16464" s="146"/>
      <c r="Y16464" s="146"/>
      <c r="Z16464" s="199"/>
      <c r="AA16464" s="146"/>
      <c r="AB16464" s="148"/>
    </row>
    <row r="16465" spans="4:28" x14ac:dyDescent="0.2">
      <c r="D16465" s="144"/>
      <c r="G16465" s="147"/>
      <c r="X16465" s="146"/>
      <c r="Y16465" s="146"/>
      <c r="Z16465" s="199"/>
      <c r="AA16465" s="146"/>
      <c r="AB16465" s="148"/>
    </row>
    <row r="16466" spans="4:28" x14ac:dyDescent="0.2">
      <c r="D16466" s="144"/>
      <c r="G16466" s="147"/>
      <c r="X16466" s="146"/>
      <c r="Y16466" s="146"/>
      <c r="Z16466" s="199"/>
      <c r="AA16466" s="146"/>
      <c r="AB16466" s="148"/>
    </row>
    <row r="16467" spans="4:28" x14ac:dyDescent="0.2">
      <c r="D16467" s="144"/>
      <c r="G16467" s="147"/>
      <c r="X16467" s="146"/>
      <c r="Y16467" s="146"/>
      <c r="Z16467" s="199"/>
      <c r="AA16467" s="146"/>
      <c r="AB16467" s="148"/>
    </row>
    <row r="16468" spans="4:28" x14ac:dyDescent="0.2">
      <c r="D16468" s="144"/>
      <c r="G16468" s="147"/>
      <c r="X16468" s="146"/>
      <c r="Y16468" s="146"/>
      <c r="Z16468" s="199"/>
      <c r="AA16468" s="146"/>
      <c r="AB16468" s="148"/>
    </row>
    <row r="16469" spans="4:28" x14ac:dyDescent="0.2">
      <c r="D16469" s="144"/>
      <c r="G16469" s="147"/>
      <c r="X16469" s="146"/>
      <c r="Y16469" s="146"/>
      <c r="Z16469" s="199"/>
      <c r="AA16469" s="146"/>
      <c r="AB16469" s="148"/>
    </row>
    <row r="16470" spans="4:28" x14ac:dyDescent="0.2">
      <c r="D16470" s="144"/>
      <c r="G16470" s="147"/>
      <c r="X16470" s="146"/>
      <c r="Y16470" s="146"/>
      <c r="Z16470" s="199"/>
      <c r="AA16470" s="146"/>
      <c r="AB16470" s="148"/>
    </row>
    <row r="16471" spans="4:28" x14ac:dyDescent="0.2">
      <c r="D16471" s="144"/>
      <c r="G16471" s="147"/>
      <c r="X16471" s="146"/>
      <c r="Y16471" s="146"/>
      <c r="Z16471" s="199"/>
      <c r="AA16471" s="146"/>
      <c r="AB16471" s="148"/>
    </row>
    <row r="16472" spans="4:28" x14ac:dyDescent="0.2">
      <c r="D16472" s="144"/>
      <c r="G16472" s="147"/>
      <c r="X16472" s="146"/>
      <c r="Y16472" s="146"/>
      <c r="Z16472" s="199"/>
      <c r="AA16472" s="146"/>
      <c r="AB16472" s="148"/>
    </row>
    <row r="16473" spans="4:28" x14ac:dyDescent="0.2">
      <c r="D16473" s="144"/>
      <c r="G16473" s="147"/>
      <c r="X16473" s="146"/>
      <c r="Y16473" s="146"/>
      <c r="Z16473" s="199"/>
      <c r="AA16473" s="146"/>
      <c r="AB16473" s="148"/>
    </row>
    <row r="16474" spans="4:28" x14ac:dyDescent="0.2">
      <c r="D16474" s="144"/>
      <c r="G16474" s="147"/>
      <c r="X16474" s="146"/>
      <c r="Y16474" s="146"/>
      <c r="Z16474" s="199"/>
      <c r="AA16474" s="146"/>
      <c r="AB16474" s="148"/>
    </row>
    <row r="16475" spans="4:28" x14ac:dyDescent="0.2">
      <c r="D16475" s="144"/>
      <c r="G16475" s="147"/>
      <c r="X16475" s="146"/>
      <c r="Y16475" s="146"/>
      <c r="Z16475" s="199"/>
      <c r="AA16475" s="146"/>
      <c r="AB16475" s="148"/>
    </row>
    <row r="16476" spans="4:28" x14ac:dyDescent="0.2">
      <c r="D16476" s="144"/>
      <c r="G16476" s="147"/>
      <c r="X16476" s="146"/>
      <c r="Y16476" s="146"/>
      <c r="Z16476" s="199"/>
      <c r="AA16476" s="146"/>
      <c r="AB16476" s="148"/>
    </row>
    <row r="16477" spans="4:28" x14ac:dyDescent="0.2">
      <c r="D16477" s="144"/>
      <c r="G16477" s="147"/>
      <c r="X16477" s="146"/>
      <c r="Y16477" s="146"/>
      <c r="Z16477" s="199"/>
      <c r="AA16477" s="146"/>
      <c r="AB16477" s="148"/>
    </row>
    <row r="16478" spans="4:28" x14ac:dyDescent="0.2">
      <c r="D16478" s="144"/>
      <c r="G16478" s="147"/>
      <c r="X16478" s="146"/>
      <c r="Y16478" s="146"/>
      <c r="Z16478" s="199"/>
      <c r="AA16478" s="146"/>
      <c r="AB16478" s="148"/>
    </row>
    <row r="16479" spans="4:28" x14ac:dyDescent="0.2">
      <c r="D16479" s="144"/>
      <c r="G16479" s="147"/>
      <c r="X16479" s="146"/>
      <c r="Y16479" s="146"/>
      <c r="Z16479" s="199"/>
      <c r="AA16479" s="146"/>
      <c r="AB16479" s="148"/>
    </row>
    <row r="16480" spans="4:28" x14ac:dyDescent="0.2">
      <c r="D16480" s="144"/>
      <c r="G16480" s="147"/>
      <c r="X16480" s="146"/>
      <c r="Y16480" s="146"/>
      <c r="Z16480" s="199"/>
      <c r="AA16480" s="146"/>
      <c r="AB16480" s="148"/>
    </row>
    <row r="16481" spans="4:28" x14ac:dyDescent="0.2">
      <c r="D16481" s="144"/>
      <c r="G16481" s="147"/>
      <c r="X16481" s="146"/>
      <c r="Y16481" s="146"/>
      <c r="Z16481" s="199"/>
      <c r="AA16481" s="146"/>
      <c r="AB16481" s="148"/>
    </row>
    <row r="16482" spans="4:28" x14ac:dyDescent="0.2">
      <c r="D16482" s="144"/>
      <c r="G16482" s="147"/>
      <c r="X16482" s="146"/>
      <c r="Y16482" s="146"/>
      <c r="Z16482" s="199"/>
      <c r="AA16482" s="146"/>
      <c r="AB16482" s="148"/>
    </row>
    <row r="16483" spans="4:28" x14ac:dyDescent="0.2">
      <c r="D16483" s="144"/>
      <c r="G16483" s="147"/>
      <c r="X16483" s="146"/>
      <c r="Y16483" s="146"/>
      <c r="Z16483" s="199"/>
      <c r="AA16483" s="146"/>
      <c r="AB16483" s="148"/>
    </row>
    <row r="16484" spans="4:28" x14ac:dyDescent="0.2">
      <c r="D16484" s="144"/>
      <c r="G16484" s="147"/>
      <c r="X16484" s="146"/>
      <c r="Y16484" s="146"/>
      <c r="Z16484" s="199"/>
      <c r="AA16484" s="146"/>
      <c r="AB16484" s="148"/>
    </row>
    <row r="16485" spans="4:28" x14ac:dyDescent="0.2">
      <c r="D16485" s="144"/>
      <c r="G16485" s="147"/>
      <c r="X16485" s="146"/>
      <c r="Y16485" s="146"/>
      <c r="Z16485" s="199"/>
      <c r="AA16485" s="146"/>
      <c r="AB16485" s="148"/>
    </row>
    <row r="16486" spans="4:28" x14ac:dyDescent="0.2">
      <c r="D16486" s="144"/>
      <c r="G16486" s="147"/>
      <c r="X16486" s="146"/>
      <c r="Y16486" s="146"/>
      <c r="Z16486" s="199"/>
      <c r="AA16486" s="146"/>
      <c r="AB16486" s="148"/>
    </row>
    <row r="16487" spans="4:28" x14ac:dyDescent="0.2">
      <c r="D16487" s="144"/>
      <c r="G16487" s="147"/>
      <c r="X16487" s="146"/>
      <c r="Y16487" s="146"/>
      <c r="Z16487" s="199"/>
      <c r="AA16487" s="146"/>
      <c r="AB16487" s="148"/>
    </row>
    <row r="16488" spans="4:28" x14ac:dyDescent="0.2">
      <c r="D16488" s="144"/>
      <c r="G16488" s="147"/>
      <c r="X16488" s="146"/>
      <c r="Y16488" s="146"/>
      <c r="Z16488" s="199"/>
      <c r="AA16488" s="146"/>
      <c r="AB16488" s="148"/>
    </row>
    <row r="16489" spans="4:28" x14ac:dyDescent="0.2">
      <c r="D16489" s="144"/>
      <c r="G16489" s="147"/>
      <c r="X16489" s="146"/>
      <c r="Y16489" s="146"/>
      <c r="Z16489" s="199"/>
      <c r="AA16489" s="146"/>
      <c r="AB16489" s="148"/>
    </row>
    <row r="16490" spans="4:28" x14ac:dyDescent="0.2">
      <c r="D16490" s="144"/>
      <c r="G16490" s="147"/>
      <c r="X16490" s="146"/>
      <c r="Y16490" s="146"/>
      <c r="Z16490" s="199"/>
      <c r="AA16490" s="146"/>
      <c r="AB16490" s="148"/>
    </row>
    <row r="16491" spans="4:28" x14ac:dyDescent="0.2">
      <c r="D16491" s="144"/>
      <c r="G16491" s="147"/>
      <c r="X16491" s="146"/>
      <c r="Y16491" s="146"/>
      <c r="Z16491" s="199"/>
      <c r="AA16491" s="146"/>
      <c r="AB16491" s="148"/>
    </row>
    <row r="16492" spans="4:28" x14ac:dyDescent="0.2">
      <c r="D16492" s="144"/>
      <c r="G16492" s="147"/>
      <c r="X16492" s="146"/>
      <c r="Y16492" s="146"/>
      <c r="Z16492" s="199"/>
      <c r="AA16492" s="146"/>
      <c r="AB16492" s="148"/>
    </row>
    <row r="16493" spans="4:28" x14ac:dyDescent="0.2">
      <c r="D16493" s="144"/>
      <c r="G16493" s="147"/>
      <c r="X16493" s="146"/>
      <c r="Y16493" s="146"/>
      <c r="Z16493" s="199"/>
      <c r="AA16493" s="146"/>
      <c r="AB16493" s="148"/>
    </row>
    <row r="16494" spans="4:28" x14ac:dyDescent="0.2">
      <c r="D16494" s="144"/>
      <c r="G16494" s="147"/>
      <c r="X16494" s="146"/>
      <c r="Y16494" s="146"/>
      <c r="Z16494" s="199"/>
      <c r="AA16494" s="146"/>
      <c r="AB16494" s="148"/>
    </row>
    <row r="16495" spans="4:28" x14ac:dyDescent="0.2">
      <c r="D16495" s="144"/>
      <c r="G16495" s="147"/>
      <c r="X16495" s="146"/>
      <c r="Y16495" s="146"/>
      <c r="Z16495" s="199"/>
      <c r="AA16495" s="146"/>
      <c r="AB16495" s="148"/>
    </row>
    <row r="16496" spans="4:28" x14ac:dyDescent="0.2">
      <c r="D16496" s="144"/>
      <c r="G16496" s="147"/>
      <c r="X16496" s="146"/>
      <c r="Y16496" s="146"/>
      <c r="Z16496" s="199"/>
      <c r="AA16496" s="146"/>
      <c r="AB16496" s="148"/>
    </row>
    <row r="16497" spans="4:28" x14ac:dyDescent="0.2">
      <c r="D16497" s="144"/>
      <c r="G16497" s="147"/>
      <c r="X16497" s="146"/>
      <c r="Y16497" s="146"/>
      <c r="Z16497" s="199"/>
      <c r="AA16497" s="146"/>
      <c r="AB16497" s="148"/>
    </row>
    <row r="16498" spans="4:28" x14ac:dyDescent="0.2">
      <c r="D16498" s="144"/>
      <c r="G16498" s="147"/>
      <c r="X16498" s="146"/>
      <c r="Y16498" s="146"/>
      <c r="Z16498" s="199"/>
      <c r="AA16498" s="146"/>
      <c r="AB16498" s="148"/>
    </row>
    <row r="16499" spans="4:28" x14ac:dyDescent="0.2">
      <c r="D16499" s="144"/>
      <c r="G16499" s="147"/>
      <c r="X16499" s="146"/>
      <c r="Y16499" s="146"/>
      <c r="Z16499" s="199"/>
      <c r="AA16499" s="146"/>
      <c r="AB16499" s="148"/>
    </row>
    <row r="16500" spans="4:28" x14ac:dyDescent="0.2">
      <c r="D16500" s="144"/>
      <c r="G16500" s="147"/>
      <c r="X16500" s="146"/>
      <c r="Y16500" s="146"/>
      <c r="Z16500" s="199"/>
      <c r="AA16500" s="146"/>
      <c r="AB16500" s="148"/>
    </row>
    <row r="16501" spans="4:28" x14ac:dyDescent="0.2">
      <c r="D16501" s="144"/>
      <c r="G16501" s="147"/>
      <c r="X16501" s="146"/>
      <c r="Y16501" s="146"/>
      <c r="Z16501" s="199"/>
      <c r="AA16501" s="146"/>
      <c r="AB16501" s="148"/>
    </row>
    <row r="16502" spans="4:28" x14ac:dyDescent="0.2">
      <c r="D16502" s="144"/>
      <c r="G16502" s="147"/>
      <c r="X16502" s="146"/>
      <c r="Y16502" s="146"/>
      <c r="Z16502" s="199"/>
      <c r="AA16502" s="146"/>
      <c r="AB16502" s="148"/>
    </row>
    <row r="16503" spans="4:28" x14ac:dyDescent="0.2">
      <c r="D16503" s="144"/>
      <c r="G16503" s="147"/>
      <c r="X16503" s="146"/>
      <c r="Y16503" s="146"/>
      <c r="Z16503" s="199"/>
      <c r="AA16503" s="146"/>
      <c r="AB16503" s="148"/>
    </row>
    <row r="16504" spans="4:28" x14ac:dyDescent="0.2">
      <c r="D16504" s="144"/>
      <c r="G16504" s="147"/>
      <c r="X16504" s="146"/>
      <c r="Y16504" s="146"/>
      <c r="Z16504" s="199"/>
      <c r="AA16504" s="146"/>
      <c r="AB16504" s="148"/>
    </row>
    <row r="16505" spans="4:28" x14ac:dyDescent="0.2">
      <c r="D16505" s="144"/>
      <c r="G16505" s="147"/>
      <c r="X16505" s="146"/>
      <c r="Y16505" s="146"/>
      <c r="Z16505" s="199"/>
      <c r="AA16505" s="146"/>
      <c r="AB16505" s="148"/>
    </row>
    <row r="16506" spans="4:28" x14ac:dyDescent="0.2">
      <c r="D16506" s="144"/>
      <c r="G16506" s="147"/>
      <c r="X16506" s="146"/>
      <c r="Y16506" s="146"/>
      <c r="Z16506" s="199"/>
      <c r="AA16506" s="146"/>
      <c r="AB16506" s="148"/>
    </row>
    <row r="16507" spans="4:28" x14ac:dyDescent="0.2">
      <c r="D16507" s="144"/>
      <c r="G16507" s="147"/>
      <c r="X16507" s="146"/>
      <c r="Y16507" s="146"/>
      <c r="Z16507" s="199"/>
      <c r="AA16507" s="146"/>
      <c r="AB16507" s="148"/>
    </row>
    <row r="16508" spans="4:28" x14ac:dyDescent="0.2">
      <c r="D16508" s="144"/>
      <c r="G16508" s="147"/>
      <c r="X16508" s="146"/>
      <c r="Y16508" s="146"/>
      <c r="Z16508" s="199"/>
      <c r="AA16508" s="146"/>
      <c r="AB16508" s="148"/>
    </row>
    <row r="16509" spans="4:28" x14ac:dyDescent="0.2">
      <c r="D16509" s="144"/>
      <c r="G16509" s="147"/>
      <c r="X16509" s="146"/>
      <c r="Y16509" s="146"/>
      <c r="Z16509" s="199"/>
      <c r="AA16509" s="146"/>
      <c r="AB16509" s="148"/>
    </row>
    <row r="16510" spans="4:28" x14ac:dyDescent="0.2">
      <c r="D16510" s="144"/>
      <c r="G16510" s="147"/>
      <c r="X16510" s="146"/>
      <c r="Y16510" s="146"/>
      <c r="Z16510" s="199"/>
      <c r="AA16510" s="146"/>
      <c r="AB16510" s="148"/>
    </row>
    <row r="16511" spans="4:28" x14ac:dyDescent="0.2">
      <c r="D16511" s="144"/>
      <c r="G16511" s="147"/>
      <c r="X16511" s="146"/>
      <c r="Y16511" s="146"/>
      <c r="Z16511" s="199"/>
      <c r="AA16511" s="146"/>
      <c r="AB16511" s="148"/>
    </row>
    <row r="16512" spans="4:28" x14ac:dyDescent="0.2">
      <c r="D16512" s="144"/>
      <c r="G16512" s="147"/>
      <c r="X16512" s="146"/>
      <c r="Y16512" s="146"/>
      <c r="Z16512" s="199"/>
      <c r="AA16512" s="146"/>
      <c r="AB16512" s="148"/>
    </row>
    <row r="16513" spans="4:28" x14ac:dyDescent="0.2">
      <c r="D16513" s="144"/>
      <c r="G16513" s="147"/>
      <c r="X16513" s="146"/>
      <c r="Y16513" s="146"/>
      <c r="Z16513" s="199"/>
      <c r="AA16513" s="146"/>
      <c r="AB16513" s="148"/>
    </row>
    <row r="16514" spans="4:28" x14ac:dyDescent="0.2">
      <c r="D16514" s="144"/>
      <c r="G16514" s="147"/>
      <c r="X16514" s="146"/>
      <c r="Y16514" s="146"/>
      <c r="Z16514" s="199"/>
      <c r="AA16514" s="146"/>
      <c r="AB16514" s="148"/>
    </row>
    <row r="16515" spans="4:28" x14ac:dyDescent="0.2">
      <c r="D16515" s="144"/>
      <c r="G16515" s="147"/>
      <c r="X16515" s="146"/>
      <c r="Y16515" s="146"/>
      <c r="Z16515" s="199"/>
      <c r="AA16515" s="146"/>
      <c r="AB16515" s="148"/>
    </row>
    <row r="16516" spans="4:28" x14ac:dyDescent="0.2">
      <c r="D16516" s="144"/>
      <c r="G16516" s="147"/>
      <c r="X16516" s="146"/>
      <c r="Y16516" s="146"/>
      <c r="Z16516" s="199"/>
      <c r="AA16516" s="146"/>
      <c r="AB16516" s="148"/>
    </row>
    <row r="16517" spans="4:28" x14ac:dyDescent="0.2">
      <c r="D16517" s="144"/>
      <c r="G16517" s="147"/>
      <c r="X16517" s="146"/>
      <c r="Y16517" s="146"/>
      <c r="Z16517" s="199"/>
      <c r="AA16517" s="146"/>
      <c r="AB16517" s="148"/>
    </row>
    <row r="16518" spans="4:28" x14ac:dyDescent="0.2">
      <c r="D16518" s="144"/>
      <c r="G16518" s="147"/>
      <c r="X16518" s="146"/>
      <c r="Y16518" s="146"/>
      <c r="Z16518" s="199"/>
      <c r="AA16518" s="146"/>
      <c r="AB16518" s="148"/>
    </row>
    <row r="16519" spans="4:28" x14ac:dyDescent="0.2">
      <c r="D16519" s="144"/>
      <c r="G16519" s="147"/>
      <c r="X16519" s="146"/>
      <c r="Y16519" s="146"/>
      <c r="Z16519" s="199"/>
      <c r="AA16519" s="146"/>
      <c r="AB16519" s="148"/>
    </row>
    <row r="16520" spans="4:28" x14ac:dyDescent="0.2">
      <c r="D16520" s="144"/>
      <c r="G16520" s="147"/>
      <c r="X16520" s="146"/>
      <c r="Y16520" s="146"/>
      <c r="Z16520" s="199"/>
      <c r="AA16520" s="146"/>
      <c r="AB16520" s="148"/>
    </row>
    <row r="16521" spans="4:28" x14ac:dyDescent="0.2">
      <c r="D16521" s="144"/>
      <c r="G16521" s="147"/>
      <c r="X16521" s="146"/>
      <c r="Y16521" s="146"/>
      <c r="Z16521" s="199"/>
      <c r="AA16521" s="146"/>
      <c r="AB16521" s="148"/>
    </row>
    <row r="16522" spans="4:28" x14ac:dyDescent="0.2">
      <c r="D16522" s="144"/>
      <c r="G16522" s="147"/>
      <c r="X16522" s="146"/>
      <c r="Y16522" s="146"/>
      <c r="Z16522" s="199"/>
      <c r="AA16522" s="146"/>
      <c r="AB16522" s="148"/>
    </row>
    <row r="16523" spans="4:28" x14ac:dyDescent="0.2">
      <c r="D16523" s="144"/>
      <c r="G16523" s="147"/>
      <c r="X16523" s="146"/>
      <c r="Y16523" s="146"/>
      <c r="Z16523" s="199"/>
      <c r="AA16523" s="146"/>
      <c r="AB16523" s="148"/>
    </row>
    <row r="16524" spans="4:28" x14ac:dyDescent="0.2">
      <c r="D16524" s="144"/>
      <c r="G16524" s="147"/>
      <c r="X16524" s="146"/>
      <c r="Y16524" s="146"/>
      <c r="Z16524" s="199"/>
      <c r="AA16524" s="146"/>
      <c r="AB16524" s="148"/>
    </row>
    <row r="16525" spans="4:28" x14ac:dyDescent="0.2">
      <c r="D16525" s="144"/>
      <c r="G16525" s="147"/>
      <c r="X16525" s="146"/>
      <c r="Y16525" s="146"/>
      <c r="Z16525" s="199"/>
      <c r="AA16525" s="146"/>
      <c r="AB16525" s="148"/>
    </row>
    <row r="16526" spans="4:28" x14ac:dyDescent="0.2">
      <c r="D16526" s="144"/>
      <c r="G16526" s="147"/>
      <c r="X16526" s="146"/>
      <c r="Y16526" s="146"/>
      <c r="Z16526" s="199"/>
      <c r="AA16526" s="146"/>
      <c r="AB16526" s="148"/>
    </row>
    <row r="16527" spans="4:28" x14ac:dyDescent="0.2">
      <c r="D16527" s="144"/>
      <c r="G16527" s="147"/>
      <c r="X16527" s="146"/>
      <c r="Y16527" s="146"/>
      <c r="Z16527" s="199"/>
      <c r="AA16527" s="146"/>
      <c r="AB16527" s="148"/>
    </row>
    <row r="16528" spans="4:28" x14ac:dyDescent="0.2">
      <c r="D16528" s="144"/>
      <c r="G16528" s="147"/>
      <c r="X16528" s="146"/>
      <c r="Y16528" s="146"/>
      <c r="Z16528" s="199"/>
      <c r="AA16528" s="146"/>
      <c r="AB16528" s="148"/>
    </row>
    <row r="16529" spans="4:28" x14ac:dyDescent="0.2">
      <c r="D16529" s="144"/>
      <c r="G16529" s="147"/>
      <c r="X16529" s="146"/>
      <c r="Y16529" s="146"/>
      <c r="Z16529" s="199"/>
      <c r="AA16529" s="146"/>
      <c r="AB16529" s="148"/>
    </row>
    <row r="16530" spans="4:28" x14ac:dyDescent="0.2">
      <c r="D16530" s="144"/>
      <c r="G16530" s="147"/>
      <c r="X16530" s="146"/>
      <c r="Y16530" s="146"/>
      <c r="Z16530" s="199"/>
      <c r="AA16530" s="146"/>
      <c r="AB16530" s="148"/>
    </row>
    <row r="16531" spans="4:28" x14ac:dyDescent="0.2">
      <c r="D16531" s="144"/>
      <c r="G16531" s="147"/>
      <c r="X16531" s="146"/>
      <c r="Y16531" s="146"/>
      <c r="Z16531" s="199"/>
      <c r="AA16531" s="146"/>
      <c r="AB16531" s="148"/>
    </row>
    <row r="16532" spans="4:28" x14ac:dyDescent="0.2">
      <c r="D16532" s="144"/>
      <c r="G16532" s="147"/>
      <c r="X16532" s="146"/>
      <c r="Y16532" s="146"/>
      <c r="Z16532" s="199"/>
      <c r="AA16532" s="146"/>
      <c r="AB16532" s="148"/>
    </row>
    <row r="16533" spans="4:28" x14ac:dyDescent="0.2">
      <c r="D16533" s="144"/>
      <c r="G16533" s="147"/>
      <c r="X16533" s="146"/>
      <c r="Y16533" s="146"/>
      <c r="Z16533" s="199"/>
      <c r="AA16533" s="146"/>
      <c r="AB16533" s="148"/>
    </row>
    <row r="16534" spans="4:28" x14ac:dyDescent="0.2">
      <c r="D16534" s="144"/>
      <c r="G16534" s="147"/>
      <c r="X16534" s="146"/>
      <c r="Y16534" s="146"/>
      <c r="Z16534" s="199"/>
      <c r="AA16534" s="146"/>
      <c r="AB16534" s="148"/>
    </row>
    <row r="16535" spans="4:28" x14ac:dyDescent="0.2">
      <c r="D16535" s="144"/>
      <c r="G16535" s="147"/>
      <c r="X16535" s="146"/>
      <c r="Y16535" s="146"/>
      <c r="Z16535" s="199"/>
      <c r="AA16535" s="146"/>
      <c r="AB16535" s="148"/>
    </row>
    <row r="16536" spans="4:28" x14ac:dyDescent="0.2">
      <c r="D16536" s="144"/>
      <c r="G16536" s="147"/>
      <c r="X16536" s="146"/>
      <c r="Y16536" s="146"/>
      <c r="Z16536" s="199"/>
      <c r="AA16536" s="146"/>
      <c r="AB16536" s="148"/>
    </row>
    <row r="16537" spans="4:28" x14ac:dyDescent="0.2">
      <c r="D16537" s="144"/>
      <c r="G16537" s="147"/>
      <c r="X16537" s="146"/>
      <c r="Y16537" s="146"/>
      <c r="Z16537" s="199"/>
      <c r="AA16537" s="146"/>
      <c r="AB16537" s="148"/>
    </row>
    <row r="16538" spans="4:28" x14ac:dyDescent="0.2">
      <c r="D16538" s="144"/>
      <c r="G16538" s="147"/>
      <c r="X16538" s="146"/>
      <c r="Y16538" s="146"/>
      <c r="Z16538" s="199"/>
      <c r="AA16538" s="146"/>
      <c r="AB16538" s="148"/>
    </row>
    <row r="16539" spans="4:28" x14ac:dyDescent="0.2">
      <c r="D16539" s="144"/>
      <c r="G16539" s="147"/>
      <c r="X16539" s="146"/>
      <c r="Y16539" s="146"/>
      <c r="Z16539" s="199"/>
      <c r="AA16539" s="146"/>
      <c r="AB16539" s="148"/>
    </row>
    <row r="16540" spans="4:28" x14ac:dyDescent="0.2">
      <c r="D16540" s="144"/>
      <c r="G16540" s="147"/>
      <c r="X16540" s="146"/>
      <c r="Y16540" s="146"/>
      <c r="Z16540" s="199"/>
      <c r="AA16540" s="146"/>
      <c r="AB16540" s="148"/>
    </row>
    <row r="16541" spans="4:28" x14ac:dyDescent="0.2">
      <c r="D16541" s="144"/>
      <c r="G16541" s="147"/>
      <c r="X16541" s="146"/>
      <c r="Y16541" s="146"/>
      <c r="Z16541" s="199"/>
      <c r="AA16541" s="146"/>
      <c r="AB16541" s="148"/>
    </row>
    <row r="16542" spans="4:28" x14ac:dyDescent="0.2">
      <c r="D16542" s="144"/>
      <c r="G16542" s="147"/>
      <c r="X16542" s="146"/>
      <c r="Y16542" s="146"/>
      <c r="Z16542" s="199"/>
      <c r="AA16542" s="146"/>
      <c r="AB16542" s="148"/>
    </row>
    <row r="16543" spans="4:28" x14ac:dyDescent="0.2">
      <c r="D16543" s="144"/>
      <c r="G16543" s="147"/>
      <c r="X16543" s="146"/>
      <c r="Y16543" s="146"/>
      <c r="Z16543" s="199"/>
      <c r="AA16543" s="146"/>
      <c r="AB16543" s="148"/>
    </row>
    <row r="16544" spans="4:28" x14ac:dyDescent="0.2">
      <c r="D16544" s="144"/>
      <c r="G16544" s="147"/>
      <c r="X16544" s="146"/>
      <c r="Y16544" s="146"/>
      <c r="Z16544" s="199"/>
      <c r="AA16544" s="146"/>
      <c r="AB16544" s="148"/>
    </row>
    <row r="16545" spans="4:28" x14ac:dyDescent="0.2">
      <c r="D16545" s="144"/>
      <c r="G16545" s="147"/>
      <c r="X16545" s="146"/>
      <c r="Y16545" s="146"/>
      <c r="Z16545" s="199"/>
      <c r="AA16545" s="146"/>
      <c r="AB16545" s="148"/>
    </row>
    <row r="16546" spans="4:28" x14ac:dyDescent="0.2">
      <c r="D16546" s="144"/>
      <c r="G16546" s="147"/>
      <c r="X16546" s="146"/>
      <c r="Y16546" s="146"/>
      <c r="Z16546" s="199"/>
      <c r="AA16546" s="146"/>
      <c r="AB16546" s="148"/>
    </row>
    <row r="16547" spans="4:28" x14ac:dyDescent="0.2">
      <c r="D16547" s="144"/>
      <c r="G16547" s="147"/>
      <c r="X16547" s="146"/>
      <c r="Y16547" s="146"/>
      <c r="Z16547" s="199"/>
      <c r="AA16547" s="146"/>
      <c r="AB16547" s="148"/>
    </row>
    <row r="16548" spans="4:28" x14ac:dyDescent="0.2">
      <c r="D16548" s="144"/>
      <c r="G16548" s="147"/>
      <c r="X16548" s="146"/>
      <c r="Y16548" s="146"/>
      <c r="Z16548" s="199"/>
      <c r="AA16548" s="146"/>
      <c r="AB16548" s="148"/>
    </row>
    <row r="16549" spans="4:28" x14ac:dyDescent="0.2">
      <c r="D16549" s="144"/>
      <c r="G16549" s="147"/>
      <c r="X16549" s="146"/>
      <c r="Y16549" s="146"/>
      <c r="Z16549" s="199"/>
      <c r="AA16549" s="146"/>
      <c r="AB16549" s="148"/>
    </row>
    <row r="16550" spans="4:28" x14ac:dyDescent="0.2">
      <c r="D16550" s="144"/>
      <c r="G16550" s="147"/>
      <c r="X16550" s="146"/>
      <c r="Y16550" s="146"/>
      <c r="Z16550" s="199"/>
      <c r="AA16550" s="146"/>
      <c r="AB16550" s="148"/>
    </row>
    <row r="16551" spans="4:28" x14ac:dyDescent="0.2">
      <c r="D16551" s="144"/>
      <c r="G16551" s="147"/>
      <c r="X16551" s="146"/>
      <c r="Y16551" s="146"/>
      <c r="Z16551" s="199"/>
      <c r="AA16551" s="146"/>
      <c r="AB16551" s="148"/>
    </row>
    <row r="16552" spans="4:28" x14ac:dyDescent="0.2">
      <c r="D16552" s="144"/>
      <c r="G16552" s="147"/>
      <c r="X16552" s="146"/>
      <c r="Y16552" s="146"/>
      <c r="Z16552" s="199"/>
      <c r="AA16552" s="146"/>
      <c r="AB16552" s="148"/>
    </row>
    <row r="16553" spans="4:28" x14ac:dyDescent="0.2">
      <c r="D16553" s="144"/>
      <c r="G16553" s="147"/>
      <c r="X16553" s="146"/>
      <c r="Y16553" s="146"/>
      <c r="Z16553" s="199"/>
      <c r="AA16553" s="146"/>
      <c r="AB16553" s="148"/>
    </row>
    <row r="16554" spans="4:28" x14ac:dyDescent="0.2">
      <c r="D16554" s="144"/>
      <c r="G16554" s="147"/>
      <c r="X16554" s="146"/>
      <c r="Y16554" s="146"/>
      <c r="Z16554" s="199"/>
      <c r="AA16554" s="146"/>
      <c r="AB16554" s="148"/>
    </row>
    <row r="16555" spans="4:28" x14ac:dyDescent="0.2">
      <c r="D16555" s="144"/>
      <c r="G16555" s="147"/>
      <c r="X16555" s="146"/>
      <c r="Y16555" s="146"/>
      <c r="Z16555" s="199"/>
      <c r="AA16555" s="146"/>
      <c r="AB16555" s="148"/>
    </row>
    <row r="16556" spans="4:28" x14ac:dyDescent="0.2">
      <c r="D16556" s="144"/>
      <c r="G16556" s="147"/>
      <c r="X16556" s="146"/>
      <c r="Y16556" s="146"/>
      <c r="Z16556" s="199"/>
      <c r="AA16556" s="146"/>
      <c r="AB16556" s="148"/>
    </row>
    <row r="16557" spans="4:28" x14ac:dyDescent="0.2">
      <c r="D16557" s="144"/>
      <c r="G16557" s="147"/>
      <c r="X16557" s="146"/>
      <c r="Y16557" s="146"/>
      <c r="Z16557" s="199"/>
      <c r="AA16557" s="146"/>
      <c r="AB16557" s="148"/>
    </row>
    <row r="16558" spans="4:28" x14ac:dyDescent="0.2">
      <c r="D16558" s="144"/>
      <c r="G16558" s="147"/>
      <c r="X16558" s="146"/>
      <c r="Y16558" s="146"/>
      <c r="Z16558" s="199"/>
      <c r="AA16558" s="146"/>
      <c r="AB16558" s="148"/>
    </row>
    <row r="16559" spans="4:28" x14ac:dyDescent="0.2">
      <c r="D16559" s="144"/>
      <c r="G16559" s="147"/>
      <c r="X16559" s="146"/>
      <c r="Y16559" s="146"/>
      <c r="Z16559" s="199"/>
      <c r="AA16559" s="146"/>
      <c r="AB16559" s="148"/>
    </row>
    <row r="16560" spans="4:28" x14ac:dyDescent="0.2">
      <c r="D16560" s="144"/>
      <c r="G16560" s="147"/>
      <c r="X16560" s="146"/>
      <c r="Y16560" s="146"/>
      <c r="Z16560" s="199"/>
      <c r="AA16560" s="146"/>
      <c r="AB16560" s="148"/>
    </row>
    <row r="16561" spans="4:28" x14ac:dyDescent="0.2">
      <c r="D16561" s="144"/>
      <c r="G16561" s="147"/>
      <c r="X16561" s="146"/>
      <c r="Y16561" s="146"/>
      <c r="Z16561" s="199"/>
      <c r="AA16561" s="146"/>
      <c r="AB16561" s="148"/>
    </row>
    <row r="16562" spans="4:28" x14ac:dyDescent="0.2">
      <c r="D16562" s="144"/>
      <c r="G16562" s="147"/>
      <c r="X16562" s="146"/>
      <c r="Y16562" s="146"/>
      <c r="Z16562" s="199"/>
      <c r="AA16562" s="146"/>
      <c r="AB16562" s="148"/>
    </row>
    <row r="16563" spans="4:28" x14ac:dyDescent="0.2">
      <c r="D16563" s="144"/>
      <c r="G16563" s="147"/>
      <c r="X16563" s="146"/>
      <c r="Y16563" s="146"/>
      <c r="Z16563" s="199"/>
      <c r="AA16563" s="146"/>
      <c r="AB16563" s="148"/>
    </row>
    <row r="16564" spans="4:28" x14ac:dyDescent="0.2">
      <c r="D16564" s="144"/>
      <c r="G16564" s="147"/>
      <c r="X16564" s="146"/>
      <c r="Y16564" s="146"/>
      <c r="Z16564" s="199"/>
      <c r="AA16564" s="146"/>
      <c r="AB16564" s="148"/>
    </row>
    <row r="16565" spans="4:28" x14ac:dyDescent="0.2">
      <c r="D16565" s="144"/>
      <c r="G16565" s="147"/>
      <c r="X16565" s="146"/>
      <c r="Y16565" s="146"/>
      <c r="Z16565" s="199"/>
      <c r="AA16565" s="146"/>
      <c r="AB16565" s="148"/>
    </row>
    <row r="16566" spans="4:28" x14ac:dyDescent="0.2">
      <c r="D16566" s="144"/>
      <c r="G16566" s="147"/>
      <c r="X16566" s="146"/>
      <c r="Y16566" s="146"/>
      <c r="Z16566" s="199"/>
      <c r="AA16566" s="146"/>
      <c r="AB16566" s="148"/>
    </row>
    <row r="16567" spans="4:28" x14ac:dyDescent="0.2">
      <c r="D16567" s="144"/>
      <c r="G16567" s="147"/>
      <c r="X16567" s="146"/>
      <c r="Y16567" s="146"/>
      <c r="Z16567" s="199"/>
      <c r="AA16567" s="146"/>
      <c r="AB16567" s="148"/>
    </row>
    <row r="16568" spans="4:28" x14ac:dyDescent="0.2">
      <c r="D16568" s="144"/>
      <c r="G16568" s="147"/>
      <c r="X16568" s="146"/>
      <c r="Y16568" s="146"/>
      <c r="Z16568" s="199"/>
      <c r="AA16568" s="146"/>
      <c r="AB16568" s="148"/>
    </row>
    <row r="16569" spans="4:28" x14ac:dyDescent="0.2">
      <c r="D16569" s="144"/>
      <c r="G16569" s="147"/>
      <c r="X16569" s="146"/>
      <c r="Y16569" s="146"/>
      <c r="Z16569" s="199"/>
      <c r="AA16569" s="146"/>
      <c r="AB16569" s="148"/>
    </row>
    <row r="16570" spans="4:28" x14ac:dyDescent="0.2">
      <c r="D16570" s="144"/>
      <c r="G16570" s="147"/>
      <c r="X16570" s="146"/>
      <c r="Y16570" s="146"/>
      <c r="Z16570" s="199"/>
      <c r="AA16570" s="146"/>
      <c r="AB16570" s="148"/>
    </row>
    <row r="16571" spans="4:28" x14ac:dyDescent="0.2">
      <c r="D16571" s="144"/>
      <c r="G16571" s="147"/>
      <c r="X16571" s="146"/>
      <c r="Y16571" s="146"/>
      <c r="Z16571" s="199"/>
      <c r="AA16571" s="146"/>
      <c r="AB16571" s="148"/>
    </row>
    <row r="16572" spans="4:28" x14ac:dyDescent="0.2">
      <c r="D16572" s="144"/>
      <c r="G16572" s="147"/>
      <c r="X16572" s="146"/>
      <c r="Y16572" s="146"/>
      <c r="Z16572" s="199"/>
      <c r="AA16572" s="146"/>
      <c r="AB16572" s="148"/>
    </row>
    <row r="16573" spans="4:28" x14ac:dyDescent="0.2">
      <c r="D16573" s="144"/>
      <c r="G16573" s="147"/>
      <c r="X16573" s="146"/>
      <c r="Y16573" s="146"/>
      <c r="Z16573" s="199"/>
      <c r="AA16573" s="146"/>
      <c r="AB16573" s="148"/>
    </row>
    <row r="16574" spans="4:28" x14ac:dyDescent="0.2">
      <c r="D16574" s="144"/>
      <c r="G16574" s="147"/>
      <c r="X16574" s="146"/>
      <c r="Y16574" s="146"/>
      <c r="Z16574" s="199"/>
      <c r="AA16574" s="146"/>
      <c r="AB16574" s="148"/>
    </row>
    <row r="16575" spans="4:28" x14ac:dyDescent="0.2">
      <c r="D16575" s="144"/>
      <c r="G16575" s="147"/>
      <c r="X16575" s="146"/>
      <c r="Y16575" s="146"/>
      <c r="Z16575" s="199"/>
      <c r="AA16575" s="146"/>
      <c r="AB16575" s="148"/>
    </row>
    <row r="16576" spans="4:28" x14ac:dyDescent="0.2">
      <c r="D16576" s="144"/>
      <c r="G16576" s="147"/>
      <c r="X16576" s="146"/>
      <c r="Y16576" s="146"/>
      <c r="Z16576" s="199"/>
      <c r="AA16576" s="146"/>
      <c r="AB16576" s="148"/>
    </row>
    <row r="16577" spans="4:28" x14ac:dyDescent="0.2">
      <c r="D16577" s="144"/>
      <c r="G16577" s="147"/>
      <c r="X16577" s="146"/>
      <c r="Y16577" s="146"/>
      <c r="Z16577" s="199"/>
      <c r="AA16577" s="146"/>
      <c r="AB16577" s="148"/>
    </row>
    <row r="16578" spans="4:28" x14ac:dyDescent="0.2">
      <c r="D16578" s="144"/>
      <c r="G16578" s="147"/>
      <c r="X16578" s="146"/>
      <c r="Y16578" s="146"/>
      <c r="Z16578" s="199"/>
      <c r="AA16578" s="146"/>
      <c r="AB16578" s="148"/>
    </row>
    <row r="16579" spans="4:28" x14ac:dyDescent="0.2">
      <c r="D16579" s="144"/>
      <c r="G16579" s="147"/>
      <c r="X16579" s="146"/>
      <c r="Y16579" s="146"/>
      <c r="Z16579" s="199"/>
      <c r="AA16579" s="146"/>
      <c r="AB16579" s="148"/>
    </row>
    <row r="16580" spans="4:28" x14ac:dyDescent="0.2">
      <c r="D16580" s="144"/>
      <c r="G16580" s="147"/>
      <c r="X16580" s="146"/>
      <c r="Y16580" s="146"/>
      <c r="Z16580" s="199"/>
      <c r="AA16580" s="146"/>
      <c r="AB16580" s="148"/>
    </row>
    <row r="16581" spans="4:28" x14ac:dyDescent="0.2">
      <c r="D16581" s="144"/>
      <c r="G16581" s="147"/>
      <c r="X16581" s="146"/>
      <c r="Y16581" s="146"/>
      <c r="Z16581" s="199"/>
      <c r="AA16581" s="146"/>
      <c r="AB16581" s="148"/>
    </row>
    <row r="16582" spans="4:28" x14ac:dyDescent="0.2">
      <c r="D16582" s="144"/>
      <c r="G16582" s="147"/>
      <c r="X16582" s="146"/>
      <c r="Y16582" s="146"/>
      <c r="Z16582" s="199"/>
      <c r="AA16582" s="146"/>
      <c r="AB16582" s="148"/>
    </row>
    <row r="16583" spans="4:28" x14ac:dyDescent="0.2">
      <c r="D16583" s="144"/>
      <c r="G16583" s="147"/>
      <c r="X16583" s="146"/>
      <c r="Y16583" s="146"/>
      <c r="Z16583" s="199"/>
      <c r="AA16583" s="146"/>
      <c r="AB16583" s="148"/>
    </row>
    <row r="16584" spans="4:28" x14ac:dyDescent="0.2">
      <c r="D16584" s="144"/>
      <c r="G16584" s="147"/>
      <c r="X16584" s="146"/>
      <c r="Y16584" s="146"/>
      <c r="Z16584" s="199"/>
      <c r="AA16584" s="146"/>
      <c r="AB16584" s="148"/>
    </row>
    <row r="16585" spans="4:28" x14ac:dyDescent="0.2">
      <c r="D16585" s="144"/>
      <c r="G16585" s="147"/>
      <c r="X16585" s="146"/>
      <c r="Y16585" s="146"/>
      <c r="Z16585" s="199"/>
      <c r="AA16585" s="146"/>
      <c r="AB16585" s="148"/>
    </row>
    <row r="16586" spans="4:28" x14ac:dyDescent="0.2">
      <c r="D16586" s="144"/>
      <c r="G16586" s="147"/>
      <c r="X16586" s="146"/>
      <c r="Y16586" s="146"/>
      <c r="Z16586" s="199"/>
      <c r="AA16586" s="146"/>
      <c r="AB16586" s="148"/>
    </row>
    <row r="16587" spans="4:28" x14ac:dyDescent="0.2">
      <c r="D16587" s="144"/>
      <c r="G16587" s="147"/>
      <c r="X16587" s="146"/>
      <c r="Y16587" s="146"/>
      <c r="Z16587" s="199"/>
      <c r="AA16587" s="146"/>
      <c r="AB16587" s="148"/>
    </row>
    <row r="16588" spans="4:28" x14ac:dyDescent="0.2">
      <c r="D16588" s="144"/>
      <c r="G16588" s="147"/>
      <c r="X16588" s="146"/>
      <c r="Y16588" s="146"/>
      <c r="Z16588" s="199"/>
      <c r="AA16588" s="146"/>
      <c r="AB16588" s="148"/>
    </row>
    <row r="16589" spans="4:28" x14ac:dyDescent="0.2">
      <c r="D16589" s="144"/>
      <c r="G16589" s="147"/>
      <c r="X16589" s="146"/>
      <c r="Y16589" s="146"/>
      <c r="Z16589" s="199"/>
      <c r="AA16589" s="146"/>
      <c r="AB16589" s="148"/>
    </row>
    <row r="16590" spans="4:28" x14ac:dyDescent="0.2">
      <c r="D16590" s="144"/>
      <c r="G16590" s="147"/>
      <c r="X16590" s="146"/>
      <c r="Y16590" s="146"/>
      <c r="Z16590" s="199"/>
      <c r="AA16590" s="146"/>
      <c r="AB16590" s="148"/>
    </row>
    <row r="16591" spans="4:28" x14ac:dyDescent="0.2">
      <c r="D16591" s="144"/>
      <c r="G16591" s="147"/>
      <c r="X16591" s="146"/>
      <c r="Y16591" s="146"/>
      <c r="Z16591" s="199"/>
      <c r="AA16591" s="146"/>
      <c r="AB16591" s="148"/>
    </row>
    <row r="16592" spans="4:28" x14ac:dyDescent="0.2">
      <c r="D16592" s="144"/>
      <c r="G16592" s="147"/>
      <c r="X16592" s="146"/>
      <c r="Y16592" s="146"/>
      <c r="Z16592" s="199"/>
      <c r="AA16592" s="146"/>
      <c r="AB16592" s="148"/>
    </row>
    <row r="16593" spans="4:28" x14ac:dyDescent="0.2">
      <c r="D16593" s="144"/>
      <c r="G16593" s="147"/>
      <c r="X16593" s="146"/>
      <c r="Y16593" s="146"/>
      <c r="Z16593" s="199"/>
      <c r="AA16593" s="146"/>
      <c r="AB16593" s="148"/>
    </row>
    <row r="16594" spans="4:28" x14ac:dyDescent="0.2">
      <c r="D16594" s="144"/>
      <c r="G16594" s="147"/>
      <c r="X16594" s="146"/>
      <c r="Y16594" s="146"/>
      <c r="Z16594" s="199"/>
      <c r="AA16594" s="146"/>
      <c r="AB16594" s="148"/>
    </row>
    <row r="16595" spans="4:28" x14ac:dyDescent="0.2">
      <c r="D16595" s="144"/>
      <c r="G16595" s="147"/>
      <c r="X16595" s="146"/>
      <c r="Y16595" s="146"/>
      <c r="Z16595" s="199"/>
      <c r="AA16595" s="146"/>
      <c r="AB16595" s="148"/>
    </row>
    <row r="16596" spans="4:28" x14ac:dyDescent="0.2">
      <c r="D16596" s="144"/>
      <c r="G16596" s="147"/>
      <c r="X16596" s="146"/>
      <c r="Y16596" s="146"/>
      <c r="Z16596" s="199"/>
      <c r="AA16596" s="146"/>
      <c r="AB16596" s="148"/>
    </row>
    <row r="16597" spans="4:28" x14ac:dyDescent="0.2">
      <c r="D16597" s="144"/>
      <c r="G16597" s="147"/>
      <c r="X16597" s="146"/>
      <c r="Y16597" s="146"/>
      <c r="Z16597" s="199"/>
      <c r="AA16597" s="146"/>
      <c r="AB16597" s="148"/>
    </row>
    <row r="16598" spans="4:28" x14ac:dyDescent="0.2">
      <c r="D16598" s="144"/>
      <c r="G16598" s="147"/>
      <c r="X16598" s="146"/>
      <c r="Y16598" s="146"/>
      <c r="Z16598" s="199"/>
      <c r="AA16598" s="146"/>
      <c r="AB16598" s="148"/>
    </row>
    <row r="16599" spans="4:28" x14ac:dyDescent="0.2">
      <c r="D16599" s="144"/>
      <c r="G16599" s="147"/>
      <c r="X16599" s="146"/>
      <c r="Y16599" s="146"/>
      <c r="Z16599" s="199"/>
      <c r="AA16599" s="146"/>
      <c r="AB16599" s="148"/>
    </row>
    <row r="16600" spans="4:28" x14ac:dyDescent="0.2">
      <c r="D16600" s="144"/>
      <c r="G16600" s="147"/>
      <c r="X16600" s="146"/>
      <c r="Y16600" s="146"/>
      <c r="Z16600" s="199"/>
      <c r="AA16600" s="146"/>
      <c r="AB16600" s="148"/>
    </row>
    <row r="16601" spans="4:28" x14ac:dyDescent="0.2">
      <c r="D16601" s="144"/>
      <c r="G16601" s="147"/>
      <c r="X16601" s="146"/>
      <c r="Y16601" s="146"/>
      <c r="Z16601" s="199"/>
      <c r="AA16601" s="146"/>
      <c r="AB16601" s="148"/>
    </row>
    <row r="16602" spans="4:28" x14ac:dyDescent="0.2">
      <c r="D16602" s="144"/>
      <c r="G16602" s="147"/>
      <c r="X16602" s="146"/>
      <c r="Y16602" s="146"/>
      <c r="Z16602" s="199"/>
      <c r="AA16602" s="146"/>
      <c r="AB16602" s="148"/>
    </row>
    <row r="16603" spans="4:28" x14ac:dyDescent="0.2">
      <c r="D16603" s="144"/>
      <c r="G16603" s="147"/>
      <c r="X16603" s="146"/>
      <c r="Y16603" s="146"/>
      <c r="Z16603" s="199"/>
      <c r="AA16603" s="146"/>
      <c r="AB16603" s="148"/>
    </row>
    <row r="16604" spans="4:28" x14ac:dyDescent="0.2">
      <c r="D16604" s="144"/>
      <c r="G16604" s="147"/>
      <c r="X16604" s="146"/>
      <c r="Y16604" s="146"/>
      <c r="Z16604" s="199"/>
      <c r="AA16604" s="146"/>
      <c r="AB16604" s="148"/>
    </row>
    <row r="16605" spans="4:28" x14ac:dyDescent="0.2">
      <c r="D16605" s="144"/>
      <c r="G16605" s="147"/>
      <c r="X16605" s="146"/>
      <c r="Y16605" s="146"/>
      <c r="Z16605" s="199"/>
      <c r="AA16605" s="146"/>
      <c r="AB16605" s="148"/>
    </row>
    <row r="16606" spans="4:28" x14ac:dyDescent="0.2">
      <c r="D16606" s="144"/>
      <c r="G16606" s="147"/>
      <c r="X16606" s="146"/>
      <c r="Y16606" s="146"/>
      <c r="Z16606" s="199"/>
      <c r="AA16606" s="146"/>
      <c r="AB16606" s="148"/>
    </row>
    <row r="16607" spans="4:28" x14ac:dyDescent="0.2">
      <c r="D16607" s="144"/>
      <c r="G16607" s="147"/>
      <c r="X16607" s="146"/>
      <c r="Y16607" s="146"/>
      <c r="Z16607" s="199"/>
      <c r="AA16607" s="146"/>
      <c r="AB16607" s="148"/>
    </row>
    <row r="16608" spans="4:28" x14ac:dyDescent="0.2">
      <c r="D16608" s="144"/>
      <c r="G16608" s="147"/>
      <c r="X16608" s="146"/>
      <c r="Y16608" s="146"/>
      <c r="Z16608" s="199"/>
      <c r="AA16608" s="146"/>
      <c r="AB16608" s="148"/>
    </row>
    <row r="16609" spans="4:28" x14ac:dyDescent="0.2">
      <c r="D16609" s="144"/>
      <c r="G16609" s="147"/>
      <c r="X16609" s="146"/>
      <c r="Y16609" s="146"/>
      <c r="Z16609" s="199"/>
      <c r="AA16609" s="146"/>
      <c r="AB16609" s="148"/>
    </row>
    <row r="16610" spans="4:28" x14ac:dyDescent="0.2">
      <c r="D16610" s="144"/>
      <c r="G16610" s="147"/>
      <c r="X16610" s="146"/>
      <c r="Y16610" s="146"/>
      <c r="Z16610" s="199"/>
      <c r="AA16610" s="146"/>
      <c r="AB16610" s="148"/>
    </row>
    <row r="16611" spans="4:28" x14ac:dyDescent="0.2">
      <c r="D16611" s="144"/>
      <c r="G16611" s="147"/>
      <c r="X16611" s="146"/>
      <c r="Y16611" s="146"/>
      <c r="Z16611" s="199"/>
      <c r="AA16611" s="146"/>
      <c r="AB16611" s="148"/>
    </row>
    <row r="16612" spans="4:28" x14ac:dyDescent="0.2">
      <c r="D16612" s="144"/>
      <c r="G16612" s="147"/>
      <c r="X16612" s="146"/>
      <c r="Y16612" s="146"/>
      <c r="Z16612" s="199"/>
      <c r="AA16612" s="146"/>
      <c r="AB16612" s="148"/>
    </row>
    <row r="16613" spans="4:28" x14ac:dyDescent="0.2">
      <c r="D16613" s="144"/>
      <c r="G16613" s="147"/>
      <c r="X16613" s="146"/>
      <c r="Y16613" s="146"/>
      <c r="Z16613" s="199"/>
      <c r="AA16613" s="146"/>
      <c r="AB16613" s="148"/>
    </row>
    <row r="16614" spans="4:28" x14ac:dyDescent="0.2">
      <c r="D16614" s="144"/>
      <c r="G16614" s="147"/>
      <c r="X16614" s="146"/>
      <c r="Y16614" s="146"/>
      <c r="Z16614" s="199"/>
      <c r="AA16614" s="146"/>
      <c r="AB16614" s="148"/>
    </row>
    <row r="16615" spans="4:28" x14ac:dyDescent="0.2">
      <c r="D16615" s="144"/>
      <c r="G16615" s="147"/>
      <c r="X16615" s="146"/>
      <c r="Y16615" s="146"/>
      <c r="Z16615" s="199"/>
      <c r="AA16615" s="146"/>
      <c r="AB16615" s="148"/>
    </row>
    <row r="16616" spans="4:28" x14ac:dyDescent="0.2">
      <c r="D16616" s="144"/>
      <c r="G16616" s="147"/>
      <c r="X16616" s="146"/>
      <c r="Y16616" s="146"/>
      <c r="Z16616" s="199"/>
      <c r="AA16616" s="146"/>
      <c r="AB16616" s="148"/>
    </row>
    <row r="16617" spans="4:28" x14ac:dyDescent="0.2">
      <c r="D16617" s="144"/>
      <c r="G16617" s="147"/>
      <c r="X16617" s="146"/>
      <c r="Y16617" s="146"/>
      <c r="Z16617" s="199"/>
      <c r="AA16617" s="146"/>
      <c r="AB16617" s="148"/>
    </row>
    <row r="16618" spans="4:28" x14ac:dyDescent="0.2">
      <c r="D16618" s="144"/>
      <c r="G16618" s="147"/>
      <c r="X16618" s="146"/>
      <c r="Y16618" s="146"/>
      <c r="Z16618" s="199"/>
      <c r="AA16618" s="146"/>
      <c r="AB16618" s="148"/>
    </row>
    <row r="16619" spans="4:28" x14ac:dyDescent="0.2">
      <c r="D16619" s="144"/>
      <c r="G16619" s="147"/>
      <c r="X16619" s="146"/>
      <c r="Y16619" s="146"/>
      <c r="Z16619" s="199"/>
      <c r="AA16619" s="146"/>
      <c r="AB16619" s="148"/>
    </row>
    <row r="16620" spans="4:28" x14ac:dyDescent="0.2">
      <c r="D16620" s="144"/>
      <c r="G16620" s="147"/>
      <c r="X16620" s="146"/>
      <c r="Y16620" s="146"/>
      <c r="Z16620" s="199"/>
      <c r="AA16620" s="146"/>
      <c r="AB16620" s="148"/>
    </row>
    <row r="16621" spans="4:28" x14ac:dyDescent="0.2">
      <c r="D16621" s="144"/>
      <c r="G16621" s="147"/>
      <c r="X16621" s="146"/>
      <c r="Y16621" s="146"/>
      <c r="Z16621" s="199"/>
      <c r="AA16621" s="146"/>
      <c r="AB16621" s="148"/>
    </row>
    <row r="16622" spans="4:28" x14ac:dyDescent="0.2">
      <c r="D16622" s="144"/>
      <c r="G16622" s="147"/>
      <c r="X16622" s="146"/>
      <c r="Y16622" s="146"/>
      <c r="Z16622" s="199"/>
      <c r="AA16622" s="146"/>
      <c r="AB16622" s="148"/>
    </row>
    <row r="16623" spans="4:28" x14ac:dyDescent="0.2">
      <c r="D16623" s="144"/>
      <c r="G16623" s="147"/>
      <c r="X16623" s="146"/>
      <c r="Y16623" s="146"/>
      <c r="Z16623" s="199"/>
      <c r="AA16623" s="146"/>
      <c r="AB16623" s="148"/>
    </row>
    <row r="16624" spans="4:28" x14ac:dyDescent="0.2">
      <c r="D16624" s="144"/>
      <c r="G16624" s="147"/>
      <c r="X16624" s="146"/>
      <c r="Y16624" s="146"/>
      <c r="Z16624" s="199"/>
      <c r="AA16624" s="146"/>
      <c r="AB16624" s="148"/>
    </row>
    <row r="16625" spans="4:28" x14ac:dyDescent="0.2">
      <c r="D16625" s="144"/>
      <c r="G16625" s="147"/>
      <c r="X16625" s="146"/>
      <c r="Y16625" s="146"/>
      <c r="Z16625" s="199"/>
      <c r="AA16625" s="146"/>
      <c r="AB16625" s="148"/>
    </row>
    <row r="16626" spans="4:28" x14ac:dyDescent="0.2">
      <c r="D16626" s="144"/>
      <c r="G16626" s="147"/>
      <c r="X16626" s="146"/>
      <c r="Y16626" s="146"/>
      <c r="Z16626" s="199"/>
      <c r="AA16626" s="146"/>
      <c r="AB16626" s="148"/>
    </row>
    <row r="16627" spans="4:28" x14ac:dyDescent="0.2">
      <c r="D16627" s="144"/>
      <c r="G16627" s="147"/>
      <c r="X16627" s="146"/>
      <c r="Y16627" s="146"/>
      <c r="Z16627" s="199"/>
      <c r="AA16627" s="146"/>
      <c r="AB16627" s="148"/>
    </row>
    <row r="16628" spans="4:28" x14ac:dyDescent="0.2">
      <c r="D16628" s="144"/>
      <c r="G16628" s="147"/>
      <c r="X16628" s="146"/>
      <c r="Y16628" s="146"/>
      <c r="Z16628" s="199"/>
      <c r="AA16628" s="146"/>
      <c r="AB16628" s="148"/>
    </row>
    <row r="16629" spans="4:28" x14ac:dyDescent="0.2">
      <c r="D16629" s="144"/>
      <c r="G16629" s="147"/>
      <c r="X16629" s="146"/>
      <c r="Y16629" s="146"/>
      <c r="Z16629" s="199"/>
      <c r="AA16629" s="146"/>
      <c r="AB16629" s="148"/>
    </row>
    <row r="16630" spans="4:28" x14ac:dyDescent="0.2">
      <c r="D16630" s="144"/>
      <c r="G16630" s="147"/>
      <c r="X16630" s="146"/>
      <c r="Y16630" s="146"/>
      <c r="Z16630" s="199"/>
      <c r="AA16630" s="146"/>
      <c r="AB16630" s="148"/>
    </row>
    <row r="16631" spans="4:28" x14ac:dyDescent="0.2">
      <c r="D16631" s="144"/>
      <c r="G16631" s="147"/>
      <c r="X16631" s="146"/>
      <c r="Y16631" s="146"/>
      <c r="Z16631" s="199"/>
      <c r="AA16631" s="146"/>
      <c r="AB16631" s="148"/>
    </row>
    <row r="16632" spans="4:28" x14ac:dyDescent="0.2">
      <c r="D16632" s="144"/>
      <c r="G16632" s="147"/>
      <c r="X16632" s="146"/>
      <c r="Y16632" s="146"/>
      <c r="Z16632" s="199"/>
      <c r="AA16632" s="146"/>
      <c r="AB16632" s="148"/>
    </row>
    <row r="16633" spans="4:28" x14ac:dyDescent="0.2">
      <c r="D16633" s="144"/>
      <c r="G16633" s="147"/>
      <c r="X16633" s="146"/>
      <c r="Y16633" s="146"/>
      <c r="Z16633" s="199"/>
      <c r="AA16633" s="146"/>
      <c r="AB16633" s="148"/>
    </row>
    <row r="16634" spans="4:28" x14ac:dyDescent="0.2">
      <c r="D16634" s="144"/>
      <c r="G16634" s="147"/>
      <c r="X16634" s="146"/>
      <c r="Y16634" s="146"/>
      <c r="Z16634" s="199"/>
      <c r="AA16634" s="146"/>
      <c r="AB16634" s="148"/>
    </row>
    <row r="16635" spans="4:28" x14ac:dyDescent="0.2">
      <c r="D16635" s="144"/>
      <c r="G16635" s="147"/>
      <c r="X16635" s="146"/>
      <c r="Y16635" s="146"/>
      <c r="Z16635" s="199"/>
      <c r="AA16635" s="146"/>
      <c r="AB16635" s="148"/>
    </row>
    <row r="16636" spans="4:28" x14ac:dyDescent="0.2">
      <c r="D16636" s="144"/>
      <c r="G16636" s="147"/>
      <c r="X16636" s="146"/>
      <c r="Y16636" s="146"/>
      <c r="Z16636" s="199"/>
      <c r="AA16636" s="146"/>
      <c r="AB16636" s="148"/>
    </row>
    <row r="16637" spans="4:28" x14ac:dyDescent="0.2">
      <c r="D16637" s="144"/>
      <c r="G16637" s="147"/>
      <c r="X16637" s="146"/>
      <c r="Y16637" s="146"/>
      <c r="Z16637" s="199"/>
      <c r="AA16637" s="146"/>
      <c r="AB16637" s="148"/>
    </row>
    <row r="16638" spans="4:28" x14ac:dyDescent="0.2">
      <c r="D16638" s="144"/>
      <c r="G16638" s="147"/>
      <c r="X16638" s="146"/>
      <c r="Y16638" s="146"/>
      <c r="Z16638" s="199"/>
      <c r="AA16638" s="146"/>
      <c r="AB16638" s="148"/>
    </row>
    <row r="16639" spans="4:28" x14ac:dyDescent="0.2">
      <c r="D16639" s="144"/>
      <c r="G16639" s="147"/>
      <c r="X16639" s="146"/>
      <c r="Y16639" s="146"/>
      <c r="Z16639" s="199"/>
      <c r="AA16639" s="146"/>
      <c r="AB16639" s="148"/>
    </row>
    <row r="16640" spans="4:28" x14ac:dyDescent="0.2">
      <c r="D16640" s="144"/>
      <c r="G16640" s="147"/>
      <c r="X16640" s="146"/>
      <c r="Y16640" s="146"/>
      <c r="Z16640" s="199"/>
      <c r="AA16640" s="146"/>
      <c r="AB16640" s="148"/>
    </row>
    <row r="16641" spans="4:28" x14ac:dyDescent="0.2">
      <c r="D16641" s="144"/>
      <c r="G16641" s="147"/>
      <c r="X16641" s="146"/>
      <c r="Y16641" s="146"/>
      <c r="Z16641" s="199"/>
      <c r="AA16641" s="146"/>
      <c r="AB16641" s="148"/>
    </row>
    <row r="16642" spans="4:28" x14ac:dyDescent="0.2">
      <c r="D16642" s="144"/>
      <c r="G16642" s="147"/>
      <c r="X16642" s="146"/>
      <c r="Y16642" s="146"/>
      <c r="Z16642" s="199"/>
      <c r="AA16642" s="146"/>
      <c r="AB16642" s="148"/>
    </row>
    <row r="16643" spans="4:28" x14ac:dyDescent="0.2">
      <c r="D16643" s="144"/>
      <c r="G16643" s="147"/>
      <c r="X16643" s="146"/>
      <c r="Y16643" s="146"/>
      <c r="Z16643" s="199"/>
      <c r="AA16643" s="146"/>
      <c r="AB16643" s="148"/>
    </row>
    <row r="16644" spans="4:28" x14ac:dyDescent="0.2">
      <c r="D16644" s="144"/>
      <c r="G16644" s="147"/>
      <c r="X16644" s="146"/>
      <c r="Y16644" s="146"/>
      <c r="Z16644" s="199"/>
      <c r="AA16644" s="146"/>
      <c r="AB16644" s="148"/>
    </row>
    <row r="16645" spans="4:28" x14ac:dyDescent="0.2">
      <c r="D16645" s="144"/>
      <c r="G16645" s="147"/>
      <c r="X16645" s="146"/>
      <c r="Y16645" s="146"/>
      <c r="Z16645" s="199"/>
      <c r="AA16645" s="146"/>
      <c r="AB16645" s="148"/>
    </row>
    <row r="16646" spans="4:28" x14ac:dyDescent="0.2">
      <c r="D16646" s="144"/>
      <c r="G16646" s="147"/>
      <c r="X16646" s="146"/>
      <c r="Y16646" s="146"/>
      <c r="Z16646" s="199"/>
      <c r="AA16646" s="146"/>
      <c r="AB16646" s="148"/>
    </row>
    <row r="16647" spans="4:28" x14ac:dyDescent="0.2">
      <c r="D16647" s="144"/>
      <c r="G16647" s="147"/>
      <c r="X16647" s="146"/>
      <c r="Y16647" s="146"/>
      <c r="Z16647" s="199"/>
      <c r="AA16647" s="146"/>
      <c r="AB16647" s="148"/>
    </row>
    <row r="16648" spans="4:28" x14ac:dyDescent="0.2">
      <c r="D16648" s="144"/>
      <c r="G16648" s="147"/>
      <c r="X16648" s="146"/>
      <c r="Y16648" s="146"/>
      <c r="Z16648" s="199"/>
      <c r="AA16648" s="146"/>
      <c r="AB16648" s="148"/>
    </row>
    <row r="16649" spans="4:28" x14ac:dyDescent="0.2">
      <c r="D16649" s="144"/>
      <c r="G16649" s="147"/>
      <c r="X16649" s="146"/>
      <c r="Y16649" s="146"/>
      <c r="Z16649" s="199"/>
      <c r="AA16649" s="146"/>
      <c r="AB16649" s="148"/>
    </row>
    <row r="16650" spans="4:28" x14ac:dyDescent="0.2">
      <c r="D16650" s="144"/>
      <c r="G16650" s="147"/>
      <c r="X16650" s="146"/>
      <c r="Y16650" s="146"/>
      <c r="Z16650" s="199"/>
      <c r="AA16650" s="146"/>
      <c r="AB16650" s="148"/>
    </row>
    <row r="16651" spans="4:28" x14ac:dyDescent="0.2">
      <c r="D16651" s="144"/>
      <c r="G16651" s="147"/>
      <c r="X16651" s="146"/>
      <c r="Y16651" s="146"/>
      <c r="Z16651" s="199"/>
      <c r="AA16651" s="146"/>
      <c r="AB16651" s="148"/>
    </row>
    <row r="16652" spans="4:28" x14ac:dyDescent="0.2">
      <c r="D16652" s="144"/>
      <c r="G16652" s="147"/>
      <c r="X16652" s="146"/>
      <c r="Y16652" s="146"/>
      <c r="Z16652" s="199"/>
      <c r="AA16652" s="146"/>
      <c r="AB16652" s="148"/>
    </row>
    <row r="16653" spans="4:28" x14ac:dyDescent="0.2">
      <c r="D16653" s="144"/>
      <c r="G16653" s="147"/>
      <c r="X16653" s="146"/>
      <c r="Y16653" s="146"/>
      <c r="Z16653" s="199"/>
      <c r="AA16653" s="146"/>
      <c r="AB16653" s="148"/>
    </row>
    <row r="16654" spans="4:28" x14ac:dyDescent="0.2">
      <c r="D16654" s="144"/>
      <c r="G16654" s="147"/>
      <c r="X16654" s="146"/>
      <c r="Y16654" s="146"/>
      <c r="Z16654" s="199"/>
      <c r="AA16654" s="146"/>
      <c r="AB16654" s="148"/>
    </row>
    <row r="16655" spans="4:28" x14ac:dyDescent="0.2">
      <c r="D16655" s="144"/>
      <c r="G16655" s="147"/>
      <c r="X16655" s="146"/>
      <c r="Y16655" s="146"/>
      <c r="Z16655" s="199"/>
      <c r="AA16655" s="146"/>
      <c r="AB16655" s="148"/>
    </row>
    <row r="16656" spans="4:28" x14ac:dyDescent="0.2">
      <c r="D16656" s="144"/>
      <c r="G16656" s="147"/>
      <c r="X16656" s="146"/>
      <c r="Y16656" s="146"/>
      <c r="Z16656" s="199"/>
      <c r="AA16656" s="146"/>
      <c r="AB16656" s="148"/>
    </row>
    <row r="16657" spans="4:28" x14ac:dyDescent="0.2">
      <c r="D16657" s="144"/>
      <c r="G16657" s="147"/>
      <c r="X16657" s="146"/>
      <c r="Y16657" s="146"/>
      <c r="Z16657" s="199"/>
      <c r="AA16657" s="146"/>
      <c r="AB16657" s="148"/>
    </row>
    <row r="16658" spans="4:28" x14ac:dyDescent="0.2">
      <c r="D16658" s="144"/>
      <c r="G16658" s="147"/>
      <c r="X16658" s="146"/>
      <c r="Y16658" s="146"/>
      <c r="Z16658" s="199"/>
      <c r="AA16658" s="146"/>
      <c r="AB16658" s="148"/>
    </row>
    <row r="16659" spans="4:28" x14ac:dyDescent="0.2">
      <c r="D16659" s="144"/>
      <c r="G16659" s="147"/>
      <c r="X16659" s="146"/>
      <c r="Y16659" s="146"/>
      <c r="Z16659" s="199"/>
      <c r="AA16659" s="146"/>
      <c r="AB16659" s="148"/>
    </row>
    <row r="16660" spans="4:28" x14ac:dyDescent="0.2">
      <c r="D16660" s="144"/>
      <c r="G16660" s="147"/>
      <c r="X16660" s="146"/>
      <c r="Y16660" s="146"/>
      <c r="Z16660" s="199"/>
      <c r="AA16660" s="146"/>
      <c r="AB16660" s="148"/>
    </row>
    <row r="16661" spans="4:28" x14ac:dyDescent="0.2">
      <c r="D16661" s="144"/>
      <c r="G16661" s="147"/>
      <c r="X16661" s="146"/>
      <c r="Y16661" s="146"/>
      <c r="Z16661" s="199"/>
      <c r="AA16661" s="146"/>
      <c r="AB16661" s="148"/>
    </row>
    <row r="16662" spans="4:28" x14ac:dyDescent="0.2">
      <c r="D16662" s="144"/>
      <c r="G16662" s="147"/>
      <c r="X16662" s="146"/>
      <c r="Y16662" s="146"/>
      <c r="Z16662" s="199"/>
      <c r="AA16662" s="146"/>
      <c r="AB16662" s="148"/>
    </row>
    <row r="16663" spans="4:28" x14ac:dyDescent="0.2">
      <c r="D16663" s="144"/>
      <c r="G16663" s="147"/>
      <c r="X16663" s="146"/>
      <c r="Y16663" s="146"/>
      <c r="Z16663" s="199"/>
      <c r="AA16663" s="146"/>
      <c r="AB16663" s="148"/>
    </row>
    <row r="16664" spans="4:28" x14ac:dyDescent="0.2">
      <c r="D16664" s="144"/>
      <c r="G16664" s="147"/>
      <c r="X16664" s="146"/>
      <c r="Y16664" s="146"/>
      <c r="Z16664" s="199"/>
      <c r="AA16664" s="146"/>
      <c r="AB16664" s="148"/>
    </row>
    <row r="16665" spans="4:28" x14ac:dyDescent="0.2">
      <c r="D16665" s="144"/>
      <c r="G16665" s="147"/>
      <c r="X16665" s="146"/>
      <c r="Y16665" s="146"/>
      <c r="Z16665" s="199"/>
      <c r="AA16665" s="146"/>
      <c r="AB16665" s="148"/>
    </row>
    <row r="16666" spans="4:28" x14ac:dyDescent="0.2">
      <c r="D16666" s="144"/>
      <c r="G16666" s="147"/>
      <c r="X16666" s="146"/>
      <c r="Y16666" s="146"/>
      <c r="Z16666" s="199"/>
      <c r="AA16666" s="146"/>
      <c r="AB16666" s="148"/>
    </row>
    <row r="16667" spans="4:28" x14ac:dyDescent="0.2">
      <c r="D16667" s="144"/>
      <c r="G16667" s="147"/>
      <c r="X16667" s="146"/>
      <c r="Y16667" s="146"/>
      <c r="Z16667" s="199"/>
      <c r="AA16667" s="146"/>
      <c r="AB16667" s="148"/>
    </row>
    <row r="16668" spans="4:28" x14ac:dyDescent="0.2">
      <c r="D16668" s="144"/>
      <c r="G16668" s="147"/>
      <c r="X16668" s="146"/>
      <c r="Y16668" s="146"/>
      <c r="Z16668" s="199"/>
      <c r="AA16668" s="146"/>
      <c r="AB16668" s="148"/>
    </row>
    <row r="16669" spans="4:28" x14ac:dyDescent="0.2">
      <c r="D16669" s="144"/>
      <c r="G16669" s="147"/>
      <c r="X16669" s="146"/>
      <c r="Y16669" s="146"/>
      <c r="Z16669" s="199"/>
      <c r="AA16669" s="146"/>
      <c r="AB16669" s="148"/>
    </row>
    <row r="16670" spans="4:28" x14ac:dyDescent="0.2">
      <c r="D16670" s="144"/>
      <c r="G16670" s="147"/>
      <c r="X16670" s="146"/>
      <c r="Y16670" s="146"/>
      <c r="Z16670" s="199"/>
      <c r="AA16670" s="146"/>
      <c r="AB16670" s="148"/>
    </row>
    <row r="16671" spans="4:28" x14ac:dyDescent="0.2">
      <c r="D16671" s="144"/>
      <c r="G16671" s="147"/>
      <c r="X16671" s="146"/>
      <c r="Y16671" s="146"/>
      <c r="Z16671" s="199"/>
      <c r="AA16671" s="146"/>
      <c r="AB16671" s="148"/>
    </row>
    <row r="16672" spans="4:28" x14ac:dyDescent="0.2">
      <c r="D16672" s="144"/>
      <c r="G16672" s="147"/>
      <c r="X16672" s="146"/>
      <c r="Y16672" s="146"/>
      <c r="Z16672" s="199"/>
      <c r="AA16672" s="146"/>
      <c r="AB16672" s="148"/>
    </row>
    <row r="16673" spans="4:28" x14ac:dyDescent="0.2">
      <c r="D16673" s="144"/>
      <c r="G16673" s="147"/>
      <c r="X16673" s="146"/>
      <c r="Y16673" s="146"/>
      <c r="Z16673" s="199"/>
      <c r="AA16673" s="146"/>
      <c r="AB16673" s="148"/>
    </row>
    <row r="16674" spans="4:28" x14ac:dyDescent="0.2">
      <c r="D16674" s="144"/>
      <c r="G16674" s="147"/>
      <c r="X16674" s="146"/>
      <c r="Y16674" s="146"/>
      <c r="Z16674" s="199"/>
      <c r="AA16674" s="146"/>
      <c r="AB16674" s="148"/>
    </row>
    <row r="16675" spans="4:28" x14ac:dyDescent="0.2">
      <c r="D16675" s="144"/>
      <c r="G16675" s="147"/>
      <c r="X16675" s="146"/>
      <c r="Y16675" s="146"/>
      <c r="Z16675" s="199"/>
      <c r="AA16675" s="146"/>
      <c r="AB16675" s="148"/>
    </row>
    <row r="16676" spans="4:28" x14ac:dyDescent="0.2">
      <c r="D16676" s="144"/>
      <c r="G16676" s="147"/>
      <c r="X16676" s="146"/>
      <c r="Y16676" s="146"/>
      <c r="Z16676" s="199"/>
      <c r="AA16676" s="146"/>
      <c r="AB16676" s="148"/>
    </row>
    <row r="16677" spans="4:28" x14ac:dyDescent="0.2">
      <c r="D16677" s="144"/>
      <c r="G16677" s="147"/>
      <c r="X16677" s="146"/>
      <c r="Y16677" s="146"/>
      <c r="Z16677" s="199"/>
      <c r="AA16677" s="146"/>
      <c r="AB16677" s="148"/>
    </row>
    <row r="16678" spans="4:28" x14ac:dyDescent="0.2">
      <c r="D16678" s="144"/>
      <c r="G16678" s="147"/>
      <c r="X16678" s="146"/>
      <c r="Y16678" s="146"/>
      <c r="Z16678" s="199"/>
      <c r="AA16678" s="146"/>
      <c r="AB16678" s="148"/>
    </row>
    <row r="16679" spans="4:28" x14ac:dyDescent="0.2">
      <c r="D16679" s="144"/>
      <c r="G16679" s="147"/>
      <c r="X16679" s="146"/>
      <c r="Y16679" s="146"/>
      <c r="Z16679" s="199"/>
      <c r="AA16679" s="146"/>
      <c r="AB16679" s="148"/>
    </row>
    <row r="16680" spans="4:28" x14ac:dyDescent="0.2">
      <c r="D16680" s="144"/>
      <c r="G16680" s="147"/>
      <c r="X16680" s="146"/>
      <c r="Y16680" s="146"/>
      <c r="Z16680" s="199"/>
      <c r="AA16680" s="146"/>
      <c r="AB16680" s="148"/>
    </row>
    <row r="16681" spans="4:28" x14ac:dyDescent="0.2">
      <c r="D16681" s="144"/>
      <c r="G16681" s="147"/>
      <c r="X16681" s="146"/>
      <c r="Y16681" s="146"/>
      <c r="Z16681" s="199"/>
      <c r="AA16681" s="146"/>
      <c r="AB16681" s="148"/>
    </row>
    <row r="16682" spans="4:28" x14ac:dyDescent="0.2">
      <c r="D16682" s="144"/>
      <c r="G16682" s="147"/>
      <c r="X16682" s="146"/>
      <c r="Y16682" s="146"/>
      <c r="Z16682" s="199"/>
      <c r="AA16682" s="146"/>
      <c r="AB16682" s="148"/>
    </row>
    <row r="16683" spans="4:28" x14ac:dyDescent="0.2">
      <c r="D16683" s="144"/>
      <c r="G16683" s="147"/>
      <c r="X16683" s="146"/>
      <c r="Y16683" s="146"/>
      <c r="Z16683" s="199"/>
      <c r="AA16683" s="146"/>
      <c r="AB16683" s="148"/>
    </row>
    <row r="16684" spans="4:28" x14ac:dyDescent="0.2">
      <c r="D16684" s="144"/>
      <c r="G16684" s="147"/>
      <c r="X16684" s="146"/>
      <c r="Y16684" s="146"/>
      <c r="Z16684" s="199"/>
      <c r="AA16684" s="146"/>
      <c r="AB16684" s="148"/>
    </row>
    <row r="16685" spans="4:28" x14ac:dyDescent="0.2">
      <c r="D16685" s="144"/>
      <c r="G16685" s="147"/>
      <c r="X16685" s="146"/>
      <c r="Y16685" s="146"/>
      <c r="Z16685" s="199"/>
      <c r="AA16685" s="146"/>
      <c r="AB16685" s="148"/>
    </row>
    <row r="16686" spans="4:28" x14ac:dyDescent="0.2">
      <c r="D16686" s="144"/>
      <c r="G16686" s="147"/>
      <c r="X16686" s="146"/>
      <c r="Y16686" s="146"/>
      <c r="Z16686" s="199"/>
      <c r="AA16686" s="146"/>
      <c r="AB16686" s="148"/>
    </row>
    <row r="16687" spans="4:28" x14ac:dyDescent="0.2">
      <c r="D16687" s="144"/>
      <c r="G16687" s="147"/>
      <c r="X16687" s="146"/>
      <c r="Y16687" s="146"/>
      <c r="Z16687" s="199"/>
      <c r="AA16687" s="146"/>
      <c r="AB16687" s="148"/>
    </row>
    <row r="16688" spans="4:28" x14ac:dyDescent="0.2">
      <c r="D16688" s="144"/>
      <c r="G16688" s="147"/>
      <c r="X16688" s="146"/>
      <c r="Y16688" s="146"/>
      <c r="Z16688" s="199"/>
      <c r="AA16688" s="146"/>
      <c r="AB16688" s="148"/>
    </row>
    <row r="16689" spans="4:28" x14ac:dyDescent="0.2">
      <c r="D16689" s="144"/>
      <c r="G16689" s="147"/>
      <c r="X16689" s="146"/>
      <c r="Y16689" s="146"/>
      <c r="Z16689" s="199"/>
      <c r="AA16689" s="146"/>
      <c r="AB16689" s="148"/>
    </row>
    <row r="16690" spans="4:28" x14ac:dyDescent="0.2">
      <c r="D16690" s="144"/>
      <c r="G16690" s="147"/>
      <c r="X16690" s="146"/>
      <c r="Y16690" s="146"/>
      <c r="Z16690" s="199"/>
      <c r="AA16690" s="146"/>
      <c r="AB16690" s="148"/>
    </row>
    <row r="16691" spans="4:28" x14ac:dyDescent="0.2">
      <c r="D16691" s="144"/>
      <c r="G16691" s="147"/>
      <c r="X16691" s="146"/>
      <c r="Y16691" s="146"/>
      <c r="Z16691" s="199"/>
      <c r="AA16691" s="146"/>
      <c r="AB16691" s="148"/>
    </row>
    <row r="16692" spans="4:28" x14ac:dyDescent="0.2">
      <c r="D16692" s="144"/>
      <c r="G16692" s="147"/>
      <c r="X16692" s="146"/>
      <c r="Y16692" s="146"/>
      <c r="Z16692" s="199"/>
      <c r="AA16692" s="146"/>
      <c r="AB16692" s="148"/>
    </row>
    <row r="16693" spans="4:28" x14ac:dyDescent="0.2">
      <c r="D16693" s="144"/>
      <c r="G16693" s="147"/>
      <c r="X16693" s="146"/>
      <c r="Y16693" s="146"/>
      <c r="Z16693" s="199"/>
      <c r="AA16693" s="146"/>
      <c r="AB16693" s="148"/>
    </row>
    <row r="16694" spans="4:28" x14ac:dyDescent="0.2">
      <c r="D16694" s="144"/>
      <c r="G16694" s="147"/>
      <c r="X16694" s="146"/>
      <c r="Y16694" s="146"/>
      <c r="Z16694" s="199"/>
      <c r="AA16694" s="146"/>
      <c r="AB16694" s="148"/>
    </row>
    <row r="16695" spans="4:28" x14ac:dyDescent="0.2">
      <c r="D16695" s="144"/>
      <c r="G16695" s="147"/>
      <c r="X16695" s="146"/>
      <c r="Y16695" s="146"/>
      <c r="Z16695" s="199"/>
      <c r="AA16695" s="146"/>
      <c r="AB16695" s="148"/>
    </row>
    <row r="16696" spans="4:28" x14ac:dyDescent="0.2">
      <c r="D16696" s="144"/>
      <c r="G16696" s="147"/>
      <c r="X16696" s="146"/>
      <c r="Y16696" s="146"/>
      <c r="Z16696" s="199"/>
      <c r="AA16696" s="146"/>
      <c r="AB16696" s="148"/>
    </row>
    <row r="16697" spans="4:28" x14ac:dyDescent="0.2">
      <c r="D16697" s="144"/>
      <c r="G16697" s="147"/>
      <c r="X16697" s="146"/>
      <c r="Y16697" s="146"/>
      <c r="Z16697" s="199"/>
      <c r="AA16697" s="146"/>
      <c r="AB16697" s="148"/>
    </row>
    <row r="16698" spans="4:28" x14ac:dyDescent="0.2">
      <c r="D16698" s="144"/>
      <c r="G16698" s="147"/>
      <c r="X16698" s="146"/>
      <c r="Y16698" s="146"/>
      <c r="Z16698" s="199"/>
      <c r="AA16698" s="146"/>
      <c r="AB16698" s="148"/>
    </row>
    <row r="16699" spans="4:28" x14ac:dyDescent="0.2">
      <c r="D16699" s="144"/>
      <c r="G16699" s="147"/>
      <c r="X16699" s="146"/>
      <c r="Y16699" s="146"/>
      <c r="Z16699" s="199"/>
      <c r="AA16699" s="146"/>
      <c r="AB16699" s="148"/>
    </row>
    <row r="16700" spans="4:28" x14ac:dyDescent="0.2">
      <c r="D16700" s="144"/>
      <c r="G16700" s="147"/>
      <c r="X16700" s="146"/>
      <c r="Y16700" s="146"/>
      <c r="Z16700" s="199"/>
      <c r="AA16700" s="146"/>
      <c r="AB16700" s="148"/>
    </row>
    <row r="16701" spans="4:28" x14ac:dyDescent="0.2">
      <c r="D16701" s="144"/>
      <c r="G16701" s="147"/>
      <c r="X16701" s="146"/>
      <c r="Y16701" s="146"/>
      <c r="Z16701" s="199"/>
      <c r="AA16701" s="146"/>
      <c r="AB16701" s="148"/>
    </row>
    <row r="16702" spans="4:28" x14ac:dyDescent="0.2">
      <c r="D16702" s="144"/>
      <c r="G16702" s="147"/>
      <c r="X16702" s="146"/>
      <c r="Y16702" s="146"/>
      <c r="Z16702" s="199"/>
      <c r="AA16702" s="146"/>
      <c r="AB16702" s="148"/>
    </row>
    <row r="16703" spans="4:28" x14ac:dyDescent="0.2">
      <c r="D16703" s="144"/>
      <c r="G16703" s="147"/>
      <c r="X16703" s="146"/>
      <c r="Y16703" s="146"/>
      <c r="Z16703" s="199"/>
      <c r="AA16703" s="146"/>
      <c r="AB16703" s="148"/>
    </row>
    <row r="16704" spans="4:28" x14ac:dyDescent="0.2">
      <c r="D16704" s="144"/>
      <c r="G16704" s="147"/>
      <c r="X16704" s="146"/>
      <c r="Y16704" s="146"/>
      <c r="Z16704" s="199"/>
      <c r="AA16704" s="146"/>
      <c r="AB16704" s="148"/>
    </row>
    <row r="16705" spans="4:28" x14ac:dyDescent="0.2">
      <c r="D16705" s="144"/>
      <c r="G16705" s="147"/>
      <c r="X16705" s="146"/>
      <c r="Y16705" s="146"/>
      <c r="Z16705" s="199"/>
      <c r="AA16705" s="146"/>
      <c r="AB16705" s="148"/>
    </row>
    <row r="16706" spans="4:28" x14ac:dyDescent="0.2">
      <c r="D16706" s="144"/>
      <c r="G16706" s="147"/>
      <c r="X16706" s="146"/>
      <c r="Y16706" s="146"/>
      <c r="Z16706" s="199"/>
      <c r="AA16706" s="146"/>
      <c r="AB16706" s="148"/>
    </row>
    <row r="16707" spans="4:28" x14ac:dyDescent="0.2">
      <c r="D16707" s="144"/>
      <c r="G16707" s="147"/>
      <c r="X16707" s="146"/>
      <c r="Y16707" s="146"/>
      <c r="Z16707" s="199"/>
      <c r="AA16707" s="146"/>
      <c r="AB16707" s="148"/>
    </row>
    <row r="16708" spans="4:28" x14ac:dyDescent="0.2">
      <c r="D16708" s="144"/>
      <c r="G16708" s="147"/>
      <c r="X16708" s="146"/>
      <c r="Y16708" s="146"/>
      <c r="Z16708" s="199"/>
      <c r="AA16708" s="146"/>
      <c r="AB16708" s="148"/>
    </row>
    <row r="16709" spans="4:28" x14ac:dyDescent="0.2">
      <c r="D16709" s="144"/>
      <c r="G16709" s="147"/>
      <c r="X16709" s="146"/>
      <c r="Y16709" s="146"/>
      <c r="Z16709" s="199"/>
      <c r="AA16709" s="146"/>
      <c r="AB16709" s="148"/>
    </row>
    <row r="16710" spans="4:28" x14ac:dyDescent="0.2">
      <c r="D16710" s="144"/>
      <c r="G16710" s="147"/>
      <c r="X16710" s="146"/>
      <c r="Y16710" s="146"/>
      <c r="Z16710" s="199"/>
      <c r="AA16710" s="146"/>
      <c r="AB16710" s="148"/>
    </row>
    <row r="16711" spans="4:28" x14ac:dyDescent="0.2">
      <c r="D16711" s="144"/>
      <c r="G16711" s="147"/>
      <c r="X16711" s="146"/>
      <c r="Y16711" s="146"/>
      <c r="Z16711" s="199"/>
      <c r="AA16711" s="146"/>
      <c r="AB16711" s="148"/>
    </row>
    <row r="16712" spans="4:28" x14ac:dyDescent="0.2">
      <c r="D16712" s="144"/>
      <c r="G16712" s="147"/>
      <c r="X16712" s="146"/>
      <c r="Y16712" s="146"/>
      <c r="Z16712" s="199"/>
      <c r="AA16712" s="146"/>
      <c r="AB16712" s="148"/>
    </row>
    <row r="16713" spans="4:28" x14ac:dyDescent="0.2">
      <c r="D16713" s="144"/>
      <c r="G16713" s="147"/>
      <c r="X16713" s="146"/>
      <c r="Y16713" s="146"/>
      <c r="Z16713" s="199"/>
      <c r="AA16713" s="146"/>
      <c r="AB16713" s="148"/>
    </row>
    <row r="16714" spans="4:28" x14ac:dyDescent="0.2">
      <c r="D16714" s="144"/>
      <c r="G16714" s="147"/>
      <c r="X16714" s="146"/>
      <c r="Y16714" s="146"/>
      <c r="Z16714" s="199"/>
      <c r="AA16714" s="146"/>
      <c r="AB16714" s="148"/>
    </row>
    <row r="16715" spans="4:28" x14ac:dyDescent="0.2">
      <c r="D16715" s="144"/>
      <c r="G16715" s="147"/>
      <c r="X16715" s="146"/>
      <c r="Y16715" s="146"/>
      <c r="Z16715" s="199"/>
      <c r="AA16715" s="146"/>
      <c r="AB16715" s="148"/>
    </row>
    <row r="16716" spans="4:28" x14ac:dyDescent="0.2">
      <c r="D16716" s="144"/>
      <c r="G16716" s="147"/>
      <c r="X16716" s="146"/>
      <c r="Y16716" s="146"/>
      <c r="Z16716" s="199"/>
      <c r="AA16716" s="146"/>
      <c r="AB16716" s="148"/>
    </row>
    <row r="16717" spans="4:28" x14ac:dyDescent="0.2">
      <c r="D16717" s="144"/>
      <c r="G16717" s="147"/>
      <c r="X16717" s="146"/>
      <c r="Y16717" s="146"/>
      <c r="Z16717" s="199"/>
      <c r="AA16717" s="146"/>
      <c r="AB16717" s="148"/>
    </row>
    <row r="16718" spans="4:28" x14ac:dyDescent="0.2">
      <c r="D16718" s="144"/>
      <c r="G16718" s="147"/>
      <c r="X16718" s="146"/>
      <c r="Y16718" s="146"/>
      <c r="Z16718" s="199"/>
      <c r="AA16718" s="146"/>
      <c r="AB16718" s="148"/>
    </row>
    <row r="16719" spans="4:28" x14ac:dyDescent="0.2">
      <c r="D16719" s="144"/>
      <c r="G16719" s="147"/>
      <c r="X16719" s="146"/>
      <c r="Y16719" s="146"/>
      <c r="Z16719" s="199"/>
      <c r="AA16719" s="146"/>
      <c r="AB16719" s="148"/>
    </row>
    <row r="16720" spans="4:28" x14ac:dyDescent="0.2">
      <c r="D16720" s="144"/>
      <c r="G16720" s="147"/>
      <c r="X16720" s="146"/>
      <c r="Y16720" s="146"/>
      <c r="Z16720" s="199"/>
      <c r="AA16720" s="146"/>
      <c r="AB16720" s="148"/>
    </row>
    <row r="16721" spans="4:28" x14ac:dyDescent="0.2">
      <c r="D16721" s="144"/>
      <c r="G16721" s="147"/>
      <c r="X16721" s="146"/>
      <c r="Y16721" s="146"/>
      <c r="Z16721" s="199"/>
      <c r="AA16721" s="146"/>
      <c r="AB16721" s="148"/>
    </row>
    <row r="16722" spans="4:28" x14ac:dyDescent="0.2">
      <c r="D16722" s="144"/>
      <c r="G16722" s="147"/>
      <c r="X16722" s="146"/>
      <c r="Y16722" s="146"/>
      <c r="Z16722" s="199"/>
      <c r="AA16722" s="146"/>
      <c r="AB16722" s="148"/>
    </row>
    <row r="16723" spans="4:28" x14ac:dyDescent="0.2">
      <c r="D16723" s="144"/>
      <c r="G16723" s="147"/>
      <c r="X16723" s="146"/>
      <c r="Y16723" s="146"/>
      <c r="Z16723" s="199"/>
      <c r="AA16723" s="146"/>
      <c r="AB16723" s="148"/>
    </row>
    <row r="16724" spans="4:28" x14ac:dyDescent="0.2">
      <c r="D16724" s="144"/>
      <c r="G16724" s="147"/>
      <c r="X16724" s="146"/>
      <c r="Y16724" s="146"/>
      <c r="Z16724" s="199"/>
      <c r="AA16724" s="146"/>
      <c r="AB16724" s="148"/>
    </row>
    <row r="16725" spans="4:28" x14ac:dyDescent="0.2">
      <c r="D16725" s="144"/>
      <c r="G16725" s="147"/>
      <c r="X16725" s="146"/>
      <c r="Y16725" s="146"/>
      <c r="Z16725" s="199"/>
      <c r="AA16725" s="146"/>
      <c r="AB16725" s="148"/>
    </row>
    <row r="16726" spans="4:28" x14ac:dyDescent="0.2">
      <c r="D16726" s="144"/>
      <c r="G16726" s="147"/>
      <c r="X16726" s="146"/>
      <c r="Y16726" s="146"/>
      <c r="Z16726" s="199"/>
      <c r="AA16726" s="146"/>
      <c r="AB16726" s="148"/>
    </row>
    <row r="16727" spans="4:28" x14ac:dyDescent="0.2">
      <c r="D16727" s="144"/>
      <c r="G16727" s="147"/>
      <c r="X16727" s="146"/>
      <c r="Y16727" s="146"/>
      <c r="Z16727" s="199"/>
      <c r="AA16727" s="146"/>
      <c r="AB16727" s="148"/>
    </row>
    <row r="16728" spans="4:28" x14ac:dyDescent="0.2">
      <c r="D16728" s="144"/>
      <c r="G16728" s="147"/>
      <c r="X16728" s="146"/>
      <c r="Y16728" s="146"/>
      <c r="Z16728" s="199"/>
      <c r="AA16728" s="146"/>
      <c r="AB16728" s="148"/>
    </row>
    <row r="16729" spans="4:28" x14ac:dyDescent="0.2">
      <c r="D16729" s="144"/>
      <c r="G16729" s="147"/>
      <c r="X16729" s="146"/>
      <c r="Y16729" s="146"/>
      <c r="Z16729" s="199"/>
      <c r="AA16729" s="146"/>
      <c r="AB16729" s="148"/>
    </row>
    <row r="16730" spans="4:28" x14ac:dyDescent="0.2">
      <c r="D16730" s="144"/>
      <c r="G16730" s="147"/>
      <c r="X16730" s="146"/>
      <c r="Y16730" s="146"/>
      <c r="Z16730" s="199"/>
      <c r="AA16730" s="146"/>
      <c r="AB16730" s="148"/>
    </row>
    <row r="16731" spans="4:28" x14ac:dyDescent="0.2">
      <c r="D16731" s="144"/>
      <c r="G16731" s="147"/>
      <c r="X16731" s="146"/>
      <c r="Y16731" s="146"/>
      <c r="Z16731" s="199"/>
      <c r="AA16731" s="146"/>
      <c r="AB16731" s="148"/>
    </row>
    <row r="16732" spans="4:28" x14ac:dyDescent="0.2">
      <c r="D16732" s="144"/>
      <c r="G16732" s="147"/>
      <c r="X16732" s="146"/>
      <c r="Y16732" s="146"/>
      <c r="Z16732" s="199"/>
      <c r="AA16732" s="146"/>
      <c r="AB16732" s="148"/>
    </row>
    <row r="16733" spans="4:28" x14ac:dyDescent="0.2">
      <c r="D16733" s="144"/>
      <c r="G16733" s="147"/>
      <c r="X16733" s="146"/>
      <c r="Y16733" s="146"/>
      <c r="Z16733" s="199"/>
      <c r="AA16733" s="146"/>
      <c r="AB16733" s="148"/>
    </row>
    <row r="16734" spans="4:28" x14ac:dyDescent="0.2">
      <c r="D16734" s="144"/>
      <c r="G16734" s="147"/>
      <c r="X16734" s="146"/>
      <c r="Y16734" s="146"/>
      <c r="Z16734" s="199"/>
      <c r="AA16734" s="146"/>
      <c r="AB16734" s="148"/>
    </row>
    <row r="16735" spans="4:28" x14ac:dyDescent="0.2">
      <c r="D16735" s="144"/>
      <c r="G16735" s="147"/>
      <c r="X16735" s="146"/>
      <c r="Y16735" s="146"/>
      <c r="Z16735" s="199"/>
      <c r="AA16735" s="146"/>
      <c r="AB16735" s="148"/>
    </row>
    <row r="16736" spans="4:28" x14ac:dyDescent="0.2">
      <c r="D16736" s="144"/>
      <c r="G16736" s="147"/>
      <c r="X16736" s="146"/>
      <c r="Y16736" s="146"/>
      <c r="Z16736" s="199"/>
      <c r="AA16736" s="146"/>
      <c r="AB16736" s="148"/>
    </row>
    <row r="16737" spans="4:28" x14ac:dyDescent="0.2">
      <c r="D16737" s="144"/>
      <c r="G16737" s="147"/>
      <c r="X16737" s="146"/>
      <c r="Y16737" s="146"/>
      <c r="Z16737" s="199"/>
      <c r="AA16737" s="146"/>
      <c r="AB16737" s="148"/>
    </row>
    <row r="16738" spans="4:28" x14ac:dyDescent="0.2">
      <c r="D16738" s="144"/>
      <c r="G16738" s="147"/>
      <c r="X16738" s="146"/>
      <c r="Y16738" s="146"/>
      <c r="Z16738" s="199"/>
      <c r="AA16738" s="146"/>
      <c r="AB16738" s="148"/>
    </row>
    <row r="16739" spans="4:28" x14ac:dyDescent="0.2">
      <c r="D16739" s="144"/>
      <c r="G16739" s="147"/>
      <c r="X16739" s="146"/>
      <c r="Y16739" s="146"/>
      <c r="Z16739" s="199"/>
      <c r="AA16739" s="146"/>
      <c r="AB16739" s="148"/>
    </row>
    <row r="16740" spans="4:28" x14ac:dyDescent="0.2">
      <c r="D16740" s="144"/>
      <c r="G16740" s="147"/>
      <c r="X16740" s="146"/>
      <c r="Y16740" s="146"/>
      <c r="Z16740" s="199"/>
      <c r="AA16740" s="146"/>
      <c r="AB16740" s="148"/>
    </row>
    <row r="16741" spans="4:28" x14ac:dyDescent="0.2">
      <c r="D16741" s="144"/>
      <c r="G16741" s="147"/>
      <c r="X16741" s="146"/>
      <c r="Y16741" s="146"/>
      <c r="Z16741" s="199"/>
      <c r="AA16741" s="146"/>
      <c r="AB16741" s="148"/>
    </row>
    <row r="16742" spans="4:28" x14ac:dyDescent="0.2">
      <c r="D16742" s="144"/>
      <c r="G16742" s="147"/>
      <c r="X16742" s="146"/>
      <c r="Y16742" s="146"/>
      <c r="Z16742" s="199"/>
      <c r="AA16742" s="146"/>
      <c r="AB16742" s="148"/>
    </row>
    <row r="16743" spans="4:28" x14ac:dyDescent="0.2">
      <c r="D16743" s="144"/>
      <c r="G16743" s="147"/>
      <c r="X16743" s="146"/>
      <c r="Y16743" s="146"/>
      <c r="Z16743" s="199"/>
      <c r="AA16743" s="146"/>
      <c r="AB16743" s="148"/>
    </row>
    <row r="16744" spans="4:28" x14ac:dyDescent="0.2">
      <c r="D16744" s="144"/>
      <c r="G16744" s="147"/>
      <c r="X16744" s="146"/>
      <c r="Y16744" s="146"/>
      <c r="Z16744" s="199"/>
      <c r="AA16744" s="146"/>
      <c r="AB16744" s="148"/>
    </row>
    <row r="16745" spans="4:28" x14ac:dyDescent="0.2">
      <c r="D16745" s="144"/>
      <c r="G16745" s="147"/>
      <c r="X16745" s="146"/>
      <c r="Y16745" s="146"/>
      <c r="Z16745" s="199"/>
      <c r="AA16745" s="146"/>
      <c r="AB16745" s="148"/>
    </row>
    <row r="16746" spans="4:28" x14ac:dyDescent="0.2">
      <c r="D16746" s="144"/>
      <c r="G16746" s="147"/>
      <c r="X16746" s="146"/>
      <c r="Y16746" s="146"/>
      <c r="Z16746" s="199"/>
      <c r="AA16746" s="146"/>
      <c r="AB16746" s="148"/>
    </row>
    <row r="16747" spans="4:28" x14ac:dyDescent="0.2">
      <c r="D16747" s="144"/>
      <c r="G16747" s="147"/>
      <c r="X16747" s="146"/>
      <c r="Y16747" s="146"/>
      <c r="Z16747" s="199"/>
      <c r="AA16747" s="146"/>
      <c r="AB16747" s="148"/>
    </row>
    <row r="16748" spans="4:28" x14ac:dyDescent="0.2">
      <c r="D16748" s="144"/>
      <c r="G16748" s="147"/>
      <c r="X16748" s="146"/>
      <c r="Y16748" s="146"/>
      <c r="Z16748" s="199"/>
      <c r="AA16748" s="146"/>
      <c r="AB16748" s="148"/>
    </row>
    <row r="16749" spans="4:28" x14ac:dyDescent="0.2">
      <c r="D16749" s="144"/>
      <c r="G16749" s="147"/>
      <c r="X16749" s="146"/>
      <c r="Y16749" s="146"/>
      <c r="Z16749" s="199"/>
      <c r="AA16749" s="146"/>
      <c r="AB16749" s="148"/>
    </row>
    <row r="16750" spans="4:28" x14ac:dyDescent="0.2">
      <c r="D16750" s="144"/>
      <c r="G16750" s="147"/>
      <c r="X16750" s="146"/>
      <c r="Y16750" s="146"/>
      <c r="Z16750" s="199"/>
      <c r="AA16750" s="146"/>
      <c r="AB16750" s="148"/>
    </row>
    <row r="16751" spans="4:28" x14ac:dyDescent="0.2">
      <c r="D16751" s="144"/>
      <c r="G16751" s="147"/>
      <c r="X16751" s="146"/>
      <c r="Y16751" s="146"/>
      <c r="Z16751" s="199"/>
      <c r="AA16751" s="146"/>
      <c r="AB16751" s="148"/>
    </row>
    <row r="16752" spans="4:28" x14ac:dyDescent="0.2">
      <c r="D16752" s="144"/>
      <c r="G16752" s="147"/>
      <c r="X16752" s="146"/>
      <c r="Y16752" s="146"/>
      <c r="Z16752" s="199"/>
      <c r="AA16752" s="146"/>
      <c r="AB16752" s="148"/>
    </row>
    <row r="16753" spans="4:28" x14ac:dyDescent="0.2">
      <c r="D16753" s="144"/>
      <c r="G16753" s="147"/>
      <c r="X16753" s="146"/>
      <c r="Y16753" s="146"/>
      <c r="Z16753" s="199"/>
      <c r="AA16753" s="146"/>
      <c r="AB16753" s="148"/>
    </row>
    <row r="16754" spans="4:28" x14ac:dyDescent="0.2">
      <c r="D16754" s="144"/>
      <c r="G16754" s="147"/>
      <c r="X16754" s="146"/>
      <c r="Y16754" s="146"/>
      <c r="Z16754" s="199"/>
      <c r="AA16754" s="146"/>
      <c r="AB16754" s="148"/>
    </row>
    <row r="16755" spans="4:28" x14ac:dyDescent="0.2">
      <c r="D16755" s="144"/>
      <c r="G16755" s="147"/>
      <c r="X16755" s="146"/>
      <c r="Y16755" s="146"/>
      <c r="Z16755" s="199"/>
      <c r="AA16755" s="146"/>
      <c r="AB16755" s="148"/>
    </row>
    <row r="16756" spans="4:28" x14ac:dyDescent="0.2">
      <c r="D16756" s="144"/>
      <c r="G16756" s="147"/>
      <c r="X16756" s="146"/>
      <c r="Y16756" s="146"/>
      <c r="Z16756" s="199"/>
      <c r="AA16756" s="146"/>
      <c r="AB16756" s="148"/>
    </row>
    <row r="16757" spans="4:28" x14ac:dyDescent="0.2">
      <c r="D16757" s="144"/>
      <c r="G16757" s="147"/>
      <c r="X16757" s="146"/>
      <c r="Y16757" s="146"/>
      <c r="Z16757" s="199"/>
      <c r="AA16757" s="146"/>
      <c r="AB16757" s="148"/>
    </row>
    <row r="16758" spans="4:28" x14ac:dyDescent="0.2">
      <c r="D16758" s="144"/>
      <c r="G16758" s="147"/>
      <c r="X16758" s="146"/>
      <c r="Y16758" s="146"/>
      <c r="Z16758" s="199"/>
      <c r="AA16758" s="146"/>
      <c r="AB16758" s="148"/>
    </row>
    <row r="16759" spans="4:28" x14ac:dyDescent="0.2">
      <c r="D16759" s="144"/>
      <c r="G16759" s="147"/>
      <c r="X16759" s="146"/>
      <c r="Y16759" s="146"/>
      <c r="Z16759" s="199"/>
      <c r="AA16759" s="146"/>
      <c r="AB16759" s="148"/>
    </row>
    <row r="16760" spans="4:28" x14ac:dyDescent="0.2">
      <c r="D16760" s="144"/>
      <c r="G16760" s="147"/>
      <c r="X16760" s="146"/>
      <c r="Y16760" s="146"/>
      <c r="Z16760" s="199"/>
      <c r="AA16760" s="146"/>
      <c r="AB16760" s="148"/>
    </row>
    <row r="16761" spans="4:28" x14ac:dyDescent="0.2">
      <c r="D16761" s="144"/>
      <c r="G16761" s="147"/>
      <c r="X16761" s="146"/>
      <c r="Y16761" s="146"/>
      <c r="Z16761" s="199"/>
      <c r="AA16761" s="146"/>
      <c r="AB16761" s="148"/>
    </row>
    <row r="16762" spans="4:28" x14ac:dyDescent="0.2">
      <c r="D16762" s="144"/>
      <c r="G16762" s="147"/>
      <c r="X16762" s="146"/>
      <c r="Y16762" s="146"/>
      <c r="Z16762" s="199"/>
      <c r="AA16762" s="146"/>
      <c r="AB16762" s="148"/>
    </row>
    <row r="16763" spans="4:28" x14ac:dyDescent="0.2">
      <c r="D16763" s="144"/>
      <c r="G16763" s="147"/>
      <c r="X16763" s="146"/>
      <c r="Y16763" s="146"/>
      <c r="Z16763" s="199"/>
      <c r="AA16763" s="146"/>
      <c r="AB16763" s="148"/>
    </row>
    <row r="16764" spans="4:28" x14ac:dyDescent="0.2">
      <c r="D16764" s="144"/>
      <c r="G16764" s="147"/>
      <c r="X16764" s="146"/>
      <c r="Y16764" s="146"/>
      <c r="Z16764" s="199"/>
      <c r="AA16764" s="146"/>
      <c r="AB16764" s="148"/>
    </row>
    <row r="16765" spans="4:28" x14ac:dyDescent="0.2">
      <c r="D16765" s="144"/>
      <c r="G16765" s="147"/>
      <c r="X16765" s="146"/>
      <c r="Y16765" s="146"/>
      <c r="Z16765" s="199"/>
      <c r="AA16765" s="146"/>
      <c r="AB16765" s="148"/>
    </row>
    <row r="16766" spans="4:28" x14ac:dyDescent="0.2">
      <c r="D16766" s="144"/>
      <c r="G16766" s="147"/>
      <c r="X16766" s="146"/>
      <c r="Y16766" s="146"/>
      <c r="Z16766" s="199"/>
      <c r="AA16766" s="146"/>
      <c r="AB16766" s="148"/>
    </row>
    <row r="16767" spans="4:28" x14ac:dyDescent="0.2">
      <c r="D16767" s="144"/>
      <c r="G16767" s="147"/>
      <c r="X16767" s="146"/>
      <c r="Y16767" s="146"/>
      <c r="Z16767" s="199"/>
      <c r="AA16767" s="146"/>
      <c r="AB16767" s="148"/>
    </row>
    <row r="16768" spans="4:28" x14ac:dyDescent="0.2">
      <c r="D16768" s="144"/>
      <c r="G16768" s="147"/>
      <c r="X16768" s="146"/>
      <c r="Y16768" s="146"/>
      <c r="Z16768" s="199"/>
      <c r="AA16768" s="146"/>
      <c r="AB16768" s="148"/>
    </row>
    <row r="16769" spans="4:28" x14ac:dyDescent="0.2">
      <c r="D16769" s="144"/>
      <c r="G16769" s="147"/>
      <c r="X16769" s="146"/>
      <c r="Y16769" s="146"/>
      <c r="Z16769" s="199"/>
      <c r="AA16769" s="146"/>
      <c r="AB16769" s="148"/>
    </row>
    <row r="16770" spans="4:28" x14ac:dyDescent="0.2">
      <c r="D16770" s="144"/>
      <c r="G16770" s="147"/>
      <c r="X16770" s="146"/>
      <c r="Y16770" s="146"/>
      <c r="Z16770" s="199"/>
      <c r="AA16770" s="146"/>
      <c r="AB16770" s="148"/>
    </row>
    <row r="16771" spans="4:28" x14ac:dyDescent="0.2">
      <c r="D16771" s="144"/>
      <c r="G16771" s="147"/>
      <c r="X16771" s="146"/>
      <c r="Y16771" s="146"/>
      <c r="Z16771" s="199"/>
      <c r="AA16771" s="146"/>
      <c r="AB16771" s="148"/>
    </row>
    <row r="16772" spans="4:28" x14ac:dyDescent="0.2">
      <c r="D16772" s="144"/>
      <c r="G16772" s="147"/>
      <c r="X16772" s="146"/>
      <c r="Y16772" s="146"/>
      <c r="Z16772" s="199"/>
      <c r="AA16772" s="146"/>
      <c r="AB16772" s="148"/>
    </row>
    <row r="16773" spans="4:28" x14ac:dyDescent="0.2">
      <c r="D16773" s="144"/>
      <c r="G16773" s="147"/>
      <c r="X16773" s="146"/>
      <c r="Y16773" s="146"/>
      <c r="Z16773" s="199"/>
      <c r="AA16773" s="146"/>
      <c r="AB16773" s="148"/>
    </row>
    <row r="16774" spans="4:28" x14ac:dyDescent="0.2">
      <c r="D16774" s="144"/>
      <c r="G16774" s="147"/>
      <c r="X16774" s="146"/>
      <c r="Y16774" s="146"/>
      <c r="Z16774" s="199"/>
      <c r="AA16774" s="146"/>
      <c r="AB16774" s="148"/>
    </row>
    <row r="16775" spans="4:28" x14ac:dyDescent="0.2">
      <c r="D16775" s="144"/>
      <c r="G16775" s="147"/>
      <c r="X16775" s="146"/>
      <c r="Y16775" s="146"/>
      <c r="Z16775" s="199"/>
      <c r="AA16775" s="146"/>
      <c r="AB16775" s="148"/>
    </row>
    <row r="16776" spans="4:28" x14ac:dyDescent="0.2">
      <c r="D16776" s="144"/>
      <c r="G16776" s="147"/>
      <c r="X16776" s="146"/>
      <c r="Y16776" s="146"/>
      <c r="Z16776" s="199"/>
      <c r="AA16776" s="146"/>
      <c r="AB16776" s="148"/>
    </row>
    <row r="16777" spans="4:28" x14ac:dyDescent="0.2">
      <c r="D16777" s="144"/>
      <c r="G16777" s="147"/>
      <c r="X16777" s="146"/>
      <c r="Y16777" s="146"/>
      <c r="Z16777" s="199"/>
      <c r="AA16777" s="146"/>
      <c r="AB16777" s="148"/>
    </row>
    <row r="16778" spans="4:28" x14ac:dyDescent="0.2">
      <c r="D16778" s="144"/>
      <c r="G16778" s="147"/>
      <c r="X16778" s="146"/>
      <c r="Y16778" s="146"/>
      <c r="Z16778" s="199"/>
      <c r="AA16778" s="146"/>
      <c r="AB16778" s="148"/>
    </row>
    <row r="16779" spans="4:28" x14ac:dyDescent="0.2">
      <c r="D16779" s="144"/>
      <c r="G16779" s="147"/>
      <c r="X16779" s="146"/>
      <c r="Y16779" s="146"/>
      <c r="Z16779" s="199"/>
      <c r="AA16779" s="146"/>
      <c r="AB16779" s="148"/>
    </row>
    <row r="16780" spans="4:28" x14ac:dyDescent="0.2">
      <c r="D16780" s="144"/>
      <c r="G16780" s="147"/>
      <c r="X16780" s="146"/>
      <c r="Y16780" s="146"/>
      <c r="Z16780" s="199"/>
      <c r="AA16780" s="146"/>
      <c r="AB16780" s="148"/>
    </row>
    <row r="16781" spans="4:28" x14ac:dyDescent="0.2">
      <c r="D16781" s="144"/>
      <c r="G16781" s="147"/>
      <c r="X16781" s="146"/>
      <c r="Y16781" s="146"/>
      <c r="Z16781" s="199"/>
      <c r="AA16781" s="146"/>
      <c r="AB16781" s="148"/>
    </row>
    <row r="16782" spans="4:28" x14ac:dyDescent="0.2">
      <c r="D16782" s="144"/>
      <c r="G16782" s="147"/>
      <c r="X16782" s="146"/>
      <c r="Y16782" s="146"/>
      <c r="Z16782" s="199"/>
      <c r="AA16782" s="146"/>
      <c r="AB16782" s="148"/>
    </row>
    <row r="16783" spans="4:28" x14ac:dyDescent="0.2">
      <c r="D16783" s="144"/>
      <c r="G16783" s="147"/>
      <c r="X16783" s="146"/>
      <c r="Y16783" s="146"/>
      <c r="Z16783" s="199"/>
      <c r="AA16783" s="146"/>
      <c r="AB16783" s="148"/>
    </row>
    <row r="16784" spans="4:28" x14ac:dyDescent="0.2">
      <c r="D16784" s="144"/>
      <c r="G16784" s="147"/>
      <c r="X16784" s="146"/>
      <c r="Y16784" s="146"/>
      <c r="Z16784" s="199"/>
      <c r="AA16784" s="146"/>
      <c r="AB16784" s="148"/>
    </row>
    <row r="16785" spans="4:28" x14ac:dyDescent="0.2">
      <c r="D16785" s="144"/>
      <c r="G16785" s="147"/>
      <c r="X16785" s="146"/>
      <c r="Y16785" s="146"/>
      <c r="Z16785" s="199"/>
      <c r="AA16785" s="146"/>
      <c r="AB16785" s="148"/>
    </row>
    <row r="16786" spans="4:28" x14ac:dyDescent="0.2">
      <c r="D16786" s="144"/>
      <c r="G16786" s="147"/>
      <c r="X16786" s="146"/>
      <c r="Y16786" s="146"/>
      <c r="Z16786" s="199"/>
      <c r="AA16786" s="146"/>
      <c r="AB16786" s="148"/>
    </row>
    <row r="16787" spans="4:28" x14ac:dyDescent="0.2">
      <c r="D16787" s="144"/>
      <c r="G16787" s="147"/>
      <c r="X16787" s="146"/>
      <c r="Y16787" s="146"/>
      <c r="Z16787" s="199"/>
      <c r="AA16787" s="146"/>
      <c r="AB16787" s="148"/>
    </row>
    <row r="16788" spans="4:28" x14ac:dyDescent="0.2">
      <c r="D16788" s="144"/>
      <c r="G16788" s="147"/>
      <c r="X16788" s="146"/>
      <c r="Y16788" s="146"/>
      <c r="Z16788" s="199"/>
      <c r="AA16788" s="146"/>
      <c r="AB16788" s="148"/>
    </row>
    <row r="16789" spans="4:28" x14ac:dyDescent="0.2">
      <c r="D16789" s="144"/>
      <c r="G16789" s="147"/>
      <c r="X16789" s="146"/>
      <c r="Y16789" s="146"/>
      <c r="Z16789" s="199"/>
      <c r="AA16789" s="146"/>
      <c r="AB16789" s="148"/>
    </row>
    <row r="16790" spans="4:28" x14ac:dyDescent="0.2">
      <c r="D16790" s="144"/>
      <c r="G16790" s="147"/>
      <c r="X16790" s="146"/>
      <c r="Y16790" s="146"/>
      <c r="Z16790" s="199"/>
      <c r="AA16790" s="146"/>
      <c r="AB16790" s="148"/>
    </row>
    <row r="16791" spans="4:28" x14ac:dyDescent="0.2">
      <c r="D16791" s="144"/>
      <c r="G16791" s="147"/>
      <c r="X16791" s="146"/>
      <c r="Y16791" s="146"/>
      <c r="Z16791" s="199"/>
      <c r="AA16791" s="146"/>
      <c r="AB16791" s="148"/>
    </row>
    <row r="16792" spans="4:28" x14ac:dyDescent="0.2">
      <c r="D16792" s="144"/>
      <c r="G16792" s="147"/>
      <c r="X16792" s="146"/>
      <c r="Y16792" s="146"/>
      <c r="Z16792" s="199"/>
      <c r="AA16792" s="146"/>
      <c r="AB16792" s="148"/>
    </row>
    <row r="16793" spans="4:28" x14ac:dyDescent="0.2">
      <c r="D16793" s="144"/>
      <c r="G16793" s="147"/>
      <c r="X16793" s="146"/>
      <c r="Y16793" s="146"/>
      <c r="Z16793" s="199"/>
      <c r="AA16793" s="146"/>
      <c r="AB16793" s="148"/>
    </row>
    <row r="16794" spans="4:28" x14ac:dyDescent="0.2">
      <c r="D16794" s="144"/>
      <c r="G16794" s="147"/>
      <c r="X16794" s="146"/>
      <c r="Y16794" s="146"/>
      <c r="Z16794" s="199"/>
      <c r="AA16794" s="146"/>
      <c r="AB16794" s="148"/>
    </row>
    <row r="16795" spans="4:28" x14ac:dyDescent="0.2">
      <c r="D16795" s="144"/>
      <c r="G16795" s="147"/>
      <c r="X16795" s="146"/>
      <c r="Y16795" s="146"/>
      <c r="Z16795" s="199"/>
      <c r="AA16795" s="146"/>
      <c r="AB16795" s="148"/>
    </row>
    <row r="16796" spans="4:28" x14ac:dyDescent="0.2">
      <c r="D16796" s="144"/>
      <c r="G16796" s="147"/>
      <c r="X16796" s="146"/>
      <c r="Y16796" s="146"/>
      <c r="Z16796" s="199"/>
      <c r="AA16796" s="146"/>
      <c r="AB16796" s="148"/>
    </row>
    <row r="16797" spans="4:28" x14ac:dyDescent="0.2">
      <c r="D16797" s="144"/>
      <c r="G16797" s="147"/>
      <c r="X16797" s="146"/>
      <c r="Y16797" s="146"/>
      <c r="Z16797" s="199"/>
      <c r="AA16797" s="146"/>
      <c r="AB16797" s="148"/>
    </row>
    <row r="16798" spans="4:28" x14ac:dyDescent="0.2">
      <c r="D16798" s="144"/>
      <c r="G16798" s="147"/>
      <c r="X16798" s="146"/>
      <c r="Y16798" s="146"/>
      <c r="Z16798" s="199"/>
      <c r="AA16798" s="146"/>
      <c r="AB16798" s="148"/>
    </row>
    <row r="16799" spans="4:28" x14ac:dyDescent="0.2">
      <c r="D16799" s="144"/>
      <c r="G16799" s="147"/>
      <c r="X16799" s="146"/>
      <c r="Y16799" s="146"/>
      <c r="Z16799" s="199"/>
      <c r="AA16799" s="146"/>
      <c r="AB16799" s="148"/>
    </row>
    <row r="16800" spans="4:28" x14ac:dyDescent="0.2">
      <c r="D16800" s="144"/>
      <c r="G16800" s="147"/>
      <c r="X16800" s="146"/>
      <c r="Y16800" s="146"/>
      <c r="Z16800" s="199"/>
      <c r="AA16800" s="146"/>
      <c r="AB16800" s="148"/>
    </row>
    <row r="16801" spans="4:28" x14ac:dyDescent="0.2">
      <c r="D16801" s="144"/>
      <c r="G16801" s="147"/>
      <c r="X16801" s="146"/>
      <c r="Y16801" s="146"/>
      <c r="Z16801" s="199"/>
      <c r="AA16801" s="146"/>
      <c r="AB16801" s="148"/>
    </row>
    <row r="16802" spans="4:28" x14ac:dyDescent="0.2">
      <c r="D16802" s="144"/>
      <c r="G16802" s="147"/>
      <c r="X16802" s="146"/>
      <c r="Y16802" s="146"/>
      <c r="Z16802" s="199"/>
      <c r="AA16802" s="146"/>
      <c r="AB16802" s="148"/>
    </row>
    <row r="16803" spans="4:28" x14ac:dyDescent="0.2">
      <c r="D16803" s="144"/>
      <c r="G16803" s="147"/>
      <c r="X16803" s="146"/>
      <c r="Y16803" s="146"/>
      <c r="Z16803" s="199"/>
      <c r="AA16803" s="146"/>
      <c r="AB16803" s="148"/>
    </row>
    <row r="16804" spans="4:28" x14ac:dyDescent="0.2">
      <c r="D16804" s="144"/>
      <c r="G16804" s="147"/>
      <c r="X16804" s="146"/>
      <c r="Y16804" s="146"/>
      <c r="Z16804" s="199"/>
      <c r="AA16804" s="146"/>
      <c r="AB16804" s="148"/>
    </row>
    <row r="16805" spans="4:28" x14ac:dyDescent="0.2">
      <c r="D16805" s="144"/>
      <c r="G16805" s="147"/>
      <c r="X16805" s="146"/>
      <c r="Y16805" s="146"/>
      <c r="Z16805" s="199"/>
      <c r="AA16805" s="146"/>
      <c r="AB16805" s="148"/>
    </row>
    <row r="16806" spans="4:28" x14ac:dyDescent="0.2">
      <c r="D16806" s="144"/>
      <c r="G16806" s="147"/>
      <c r="X16806" s="146"/>
      <c r="Y16806" s="146"/>
      <c r="Z16806" s="199"/>
      <c r="AA16806" s="146"/>
      <c r="AB16806" s="148"/>
    </row>
    <row r="16807" spans="4:28" x14ac:dyDescent="0.2">
      <c r="D16807" s="144"/>
      <c r="G16807" s="147"/>
      <c r="X16807" s="146"/>
      <c r="Y16807" s="146"/>
      <c r="Z16807" s="199"/>
      <c r="AA16807" s="146"/>
      <c r="AB16807" s="148"/>
    </row>
    <row r="16808" spans="4:28" x14ac:dyDescent="0.2">
      <c r="D16808" s="144"/>
      <c r="G16808" s="147"/>
      <c r="X16808" s="146"/>
      <c r="Y16808" s="146"/>
      <c r="Z16808" s="199"/>
      <c r="AA16808" s="146"/>
      <c r="AB16808" s="148"/>
    </row>
    <row r="16809" spans="4:28" x14ac:dyDescent="0.2">
      <c r="D16809" s="144"/>
      <c r="G16809" s="147"/>
      <c r="X16809" s="146"/>
      <c r="Y16809" s="146"/>
      <c r="Z16809" s="199"/>
      <c r="AA16809" s="146"/>
      <c r="AB16809" s="148"/>
    </row>
    <row r="16810" spans="4:28" x14ac:dyDescent="0.2">
      <c r="D16810" s="144"/>
      <c r="G16810" s="147"/>
      <c r="X16810" s="146"/>
      <c r="Y16810" s="146"/>
      <c r="Z16810" s="199"/>
      <c r="AA16810" s="146"/>
      <c r="AB16810" s="148"/>
    </row>
    <row r="16811" spans="4:28" x14ac:dyDescent="0.2">
      <c r="D16811" s="144"/>
      <c r="G16811" s="147"/>
      <c r="X16811" s="146"/>
      <c r="Y16811" s="146"/>
      <c r="Z16811" s="199"/>
      <c r="AA16811" s="146"/>
      <c r="AB16811" s="148"/>
    </row>
    <row r="16812" spans="4:28" x14ac:dyDescent="0.2">
      <c r="D16812" s="144"/>
      <c r="G16812" s="147"/>
      <c r="X16812" s="146"/>
      <c r="Y16812" s="146"/>
      <c r="Z16812" s="199"/>
      <c r="AA16812" s="146"/>
      <c r="AB16812" s="148"/>
    </row>
    <row r="16813" spans="4:28" x14ac:dyDescent="0.2">
      <c r="D16813" s="144"/>
      <c r="G16813" s="147"/>
      <c r="X16813" s="146"/>
      <c r="Y16813" s="146"/>
      <c r="Z16813" s="199"/>
      <c r="AA16813" s="146"/>
      <c r="AB16813" s="148"/>
    </row>
    <row r="16814" spans="4:28" x14ac:dyDescent="0.2">
      <c r="D16814" s="144"/>
      <c r="G16814" s="147"/>
      <c r="X16814" s="146"/>
      <c r="Y16814" s="146"/>
      <c r="Z16814" s="199"/>
      <c r="AA16814" s="146"/>
      <c r="AB16814" s="148"/>
    </row>
    <row r="16815" spans="4:28" x14ac:dyDescent="0.2">
      <c r="D16815" s="144"/>
      <c r="G16815" s="147"/>
      <c r="X16815" s="146"/>
      <c r="Y16815" s="146"/>
      <c r="Z16815" s="199"/>
      <c r="AA16815" s="146"/>
      <c r="AB16815" s="148"/>
    </row>
    <row r="16816" spans="4:28" x14ac:dyDescent="0.2">
      <c r="D16816" s="144"/>
      <c r="G16816" s="147"/>
      <c r="X16816" s="146"/>
      <c r="Y16816" s="146"/>
      <c r="Z16816" s="199"/>
      <c r="AA16816" s="146"/>
      <c r="AB16816" s="148"/>
    </row>
    <row r="16817" spans="4:28" x14ac:dyDescent="0.2">
      <c r="D16817" s="144"/>
      <c r="G16817" s="147"/>
      <c r="X16817" s="146"/>
      <c r="Y16817" s="146"/>
      <c r="Z16817" s="199"/>
      <c r="AA16817" s="146"/>
      <c r="AB16817" s="148"/>
    </row>
    <row r="16818" spans="4:28" x14ac:dyDescent="0.2">
      <c r="D16818" s="144"/>
      <c r="G16818" s="147"/>
      <c r="X16818" s="146"/>
      <c r="Y16818" s="146"/>
      <c r="Z16818" s="199"/>
      <c r="AA16818" s="146"/>
      <c r="AB16818" s="148"/>
    </row>
    <row r="16819" spans="4:28" x14ac:dyDescent="0.2">
      <c r="D16819" s="144"/>
      <c r="G16819" s="147"/>
      <c r="X16819" s="146"/>
      <c r="Y16819" s="146"/>
      <c r="Z16819" s="199"/>
      <c r="AA16819" s="146"/>
      <c r="AB16819" s="148"/>
    </row>
    <row r="16820" spans="4:28" x14ac:dyDescent="0.2">
      <c r="D16820" s="144"/>
      <c r="G16820" s="147"/>
      <c r="X16820" s="146"/>
      <c r="Y16820" s="146"/>
      <c r="Z16820" s="199"/>
      <c r="AA16820" s="146"/>
      <c r="AB16820" s="148"/>
    </row>
    <row r="16821" spans="4:28" x14ac:dyDescent="0.2">
      <c r="D16821" s="144"/>
      <c r="G16821" s="147"/>
      <c r="X16821" s="146"/>
      <c r="Y16821" s="146"/>
      <c r="Z16821" s="199"/>
      <c r="AA16821" s="146"/>
      <c r="AB16821" s="148"/>
    </row>
    <row r="16822" spans="4:28" x14ac:dyDescent="0.2">
      <c r="D16822" s="144"/>
      <c r="G16822" s="147"/>
      <c r="X16822" s="146"/>
      <c r="Y16822" s="146"/>
      <c r="Z16822" s="199"/>
      <c r="AA16822" s="146"/>
      <c r="AB16822" s="148"/>
    </row>
    <row r="16823" spans="4:28" x14ac:dyDescent="0.2">
      <c r="D16823" s="144"/>
      <c r="G16823" s="147"/>
      <c r="X16823" s="146"/>
      <c r="Y16823" s="146"/>
      <c r="Z16823" s="199"/>
      <c r="AA16823" s="146"/>
      <c r="AB16823" s="148"/>
    </row>
    <row r="16824" spans="4:28" x14ac:dyDescent="0.2">
      <c r="D16824" s="144"/>
      <c r="G16824" s="147"/>
      <c r="X16824" s="146"/>
      <c r="Y16824" s="146"/>
      <c r="Z16824" s="199"/>
      <c r="AA16824" s="146"/>
      <c r="AB16824" s="148"/>
    </row>
    <row r="16825" spans="4:28" x14ac:dyDescent="0.2">
      <c r="D16825" s="144"/>
      <c r="G16825" s="147"/>
      <c r="X16825" s="146"/>
      <c r="Y16825" s="146"/>
      <c r="Z16825" s="199"/>
      <c r="AA16825" s="146"/>
      <c r="AB16825" s="148"/>
    </row>
    <row r="16826" spans="4:28" x14ac:dyDescent="0.2">
      <c r="D16826" s="144"/>
      <c r="G16826" s="147"/>
      <c r="X16826" s="146"/>
      <c r="Y16826" s="146"/>
      <c r="Z16826" s="199"/>
      <c r="AA16826" s="146"/>
      <c r="AB16826" s="148"/>
    </row>
    <row r="16827" spans="4:28" x14ac:dyDescent="0.2">
      <c r="D16827" s="144"/>
      <c r="G16827" s="147"/>
      <c r="X16827" s="146"/>
      <c r="Y16827" s="146"/>
      <c r="Z16827" s="199"/>
      <c r="AA16827" s="146"/>
      <c r="AB16827" s="148"/>
    </row>
    <row r="16828" spans="4:28" x14ac:dyDescent="0.2">
      <c r="D16828" s="144"/>
      <c r="G16828" s="147"/>
      <c r="X16828" s="146"/>
      <c r="Y16828" s="146"/>
      <c r="Z16828" s="199"/>
      <c r="AA16828" s="146"/>
      <c r="AB16828" s="148"/>
    </row>
    <row r="16829" spans="4:28" x14ac:dyDescent="0.2">
      <c r="D16829" s="144"/>
      <c r="G16829" s="147"/>
      <c r="X16829" s="146"/>
      <c r="Y16829" s="146"/>
      <c r="Z16829" s="199"/>
      <c r="AA16829" s="146"/>
      <c r="AB16829" s="148"/>
    </row>
    <row r="16830" spans="4:28" x14ac:dyDescent="0.2">
      <c r="D16830" s="144"/>
      <c r="G16830" s="147"/>
      <c r="X16830" s="146"/>
      <c r="Y16830" s="146"/>
      <c r="Z16830" s="199"/>
      <c r="AA16830" s="146"/>
      <c r="AB16830" s="148"/>
    </row>
    <row r="16831" spans="4:28" x14ac:dyDescent="0.2">
      <c r="D16831" s="144"/>
      <c r="G16831" s="147"/>
      <c r="X16831" s="146"/>
      <c r="Y16831" s="146"/>
      <c r="Z16831" s="199"/>
      <c r="AA16831" s="146"/>
      <c r="AB16831" s="148"/>
    </row>
    <row r="16832" spans="4:28" x14ac:dyDescent="0.2">
      <c r="D16832" s="144"/>
      <c r="G16832" s="147"/>
      <c r="X16832" s="146"/>
      <c r="Y16832" s="146"/>
      <c r="Z16832" s="199"/>
      <c r="AA16832" s="146"/>
      <c r="AB16832" s="148"/>
    </row>
    <row r="16833" spans="4:28" x14ac:dyDescent="0.2">
      <c r="D16833" s="144"/>
      <c r="G16833" s="147"/>
      <c r="X16833" s="146"/>
      <c r="Y16833" s="146"/>
      <c r="Z16833" s="199"/>
      <c r="AA16833" s="146"/>
      <c r="AB16833" s="148"/>
    </row>
    <row r="16834" spans="4:28" x14ac:dyDescent="0.2">
      <c r="D16834" s="144"/>
      <c r="G16834" s="147"/>
      <c r="X16834" s="146"/>
      <c r="Y16834" s="146"/>
      <c r="Z16834" s="199"/>
      <c r="AA16834" s="146"/>
      <c r="AB16834" s="148"/>
    </row>
    <row r="16835" spans="4:28" x14ac:dyDescent="0.2">
      <c r="D16835" s="144"/>
      <c r="G16835" s="147"/>
      <c r="X16835" s="146"/>
      <c r="Y16835" s="146"/>
      <c r="Z16835" s="199"/>
      <c r="AA16835" s="146"/>
      <c r="AB16835" s="148"/>
    </row>
    <row r="16836" spans="4:28" x14ac:dyDescent="0.2">
      <c r="D16836" s="144"/>
      <c r="G16836" s="147"/>
      <c r="X16836" s="146"/>
      <c r="Y16836" s="146"/>
      <c r="Z16836" s="199"/>
      <c r="AA16836" s="146"/>
      <c r="AB16836" s="148"/>
    </row>
    <row r="16837" spans="4:28" x14ac:dyDescent="0.2">
      <c r="D16837" s="144"/>
      <c r="G16837" s="147"/>
      <c r="X16837" s="146"/>
      <c r="Y16837" s="146"/>
      <c r="Z16837" s="199"/>
      <c r="AA16837" s="146"/>
      <c r="AB16837" s="148"/>
    </row>
    <row r="16838" spans="4:28" x14ac:dyDescent="0.2">
      <c r="D16838" s="144"/>
      <c r="G16838" s="147"/>
      <c r="X16838" s="146"/>
      <c r="Y16838" s="146"/>
      <c r="Z16838" s="199"/>
      <c r="AA16838" s="146"/>
      <c r="AB16838" s="148"/>
    </row>
    <row r="16839" spans="4:28" x14ac:dyDescent="0.2">
      <c r="D16839" s="144"/>
      <c r="G16839" s="147"/>
      <c r="X16839" s="146"/>
      <c r="Y16839" s="146"/>
      <c r="Z16839" s="199"/>
      <c r="AA16839" s="146"/>
      <c r="AB16839" s="148"/>
    </row>
    <row r="16840" spans="4:28" x14ac:dyDescent="0.2">
      <c r="D16840" s="144"/>
      <c r="G16840" s="147"/>
      <c r="X16840" s="146"/>
      <c r="Y16840" s="146"/>
      <c r="Z16840" s="199"/>
      <c r="AA16840" s="146"/>
      <c r="AB16840" s="148"/>
    </row>
    <row r="16841" spans="4:28" x14ac:dyDescent="0.2">
      <c r="D16841" s="144"/>
      <c r="G16841" s="147"/>
      <c r="X16841" s="146"/>
      <c r="Y16841" s="146"/>
      <c r="Z16841" s="199"/>
      <c r="AA16841" s="146"/>
      <c r="AB16841" s="148"/>
    </row>
    <row r="16842" spans="4:28" x14ac:dyDescent="0.2">
      <c r="D16842" s="144"/>
      <c r="G16842" s="147"/>
      <c r="X16842" s="146"/>
      <c r="Y16842" s="146"/>
      <c r="Z16842" s="199"/>
      <c r="AA16842" s="146"/>
      <c r="AB16842" s="148"/>
    </row>
    <row r="16843" spans="4:28" x14ac:dyDescent="0.2">
      <c r="D16843" s="144"/>
      <c r="G16843" s="147"/>
      <c r="X16843" s="146"/>
      <c r="Y16843" s="146"/>
      <c r="Z16843" s="199"/>
      <c r="AA16843" s="146"/>
      <c r="AB16843" s="148"/>
    </row>
    <row r="16844" spans="4:28" x14ac:dyDescent="0.2">
      <c r="D16844" s="144"/>
      <c r="G16844" s="147"/>
      <c r="X16844" s="146"/>
      <c r="Y16844" s="146"/>
      <c r="Z16844" s="199"/>
      <c r="AA16844" s="146"/>
      <c r="AB16844" s="148"/>
    </row>
    <row r="16845" spans="4:28" x14ac:dyDescent="0.2">
      <c r="D16845" s="144"/>
      <c r="G16845" s="147"/>
      <c r="X16845" s="146"/>
      <c r="Y16845" s="146"/>
      <c r="Z16845" s="199"/>
      <c r="AA16845" s="146"/>
      <c r="AB16845" s="148"/>
    </row>
    <row r="16846" spans="4:28" x14ac:dyDescent="0.2">
      <c r="D16846" s="144"/>
      <c r="G16846" s="147"/>
      <c r="X16846" s="146"/>
      <c r="Y16846" s="146"/>
      <c r="Z16846" s="199"/>
      <c r="AA16846" s="146"/>
      <c r="AB16846" s="148"/>
    </row>
    <row r="16847" spans="4:28" x14ac:dyDescent="0.2">
      <c r="D16847" s="144"/>
      <c r="G16847" s="147"/>
      <c r="X16847" s="146"/>
      <c r="Y16847" s="146"/>
      <c r="Z16847" s="199"/>
      <c r="AA16847" s="146"/>
      <c r="AB16847" s="148"/>
    </row>
    <row r="16848" spans="4:28" x14ac:dyDescent="0.2">
      <c r="D16848" s="144"/>
      <c r="G16848" s="147"/>
      <c r="X16848" s="146"/>
      <c r="Y16848" s="146"/>
      <c r="Z16848" s="199"/>
      <c r="AA16848" s="146"/>
      <c r="AB16848" s="148"/>
    </row>
    <row r="16849" spans="4:28" x14ac:dyDescent="0.2">
      <c r="D16849" s="144"/>
      <c r="G16849" s="147"/>
      <c r="X16849" s="146"/>
      <c r="Y16849" s="146"/>
      <c r="Z16849" s="199"/>
      <c r="AA16849" s="146"/>
      <c r="AB16849" s="148"/>
    </row>
    <row r="16850" spans="4:28" x14ac:dyDescent="0.2">
      <c r="D16850" s="144"/>
      <c r="G16850" s="147"/>
      <c r="X16850" s="146"/>
      <c r="Y16850" s="146"/>
      <c r="Z16850" s="199"/>
      <c r="AA16850" s="146"/>
      <c r="AB16850" s="148"/>
    </row>
    <row r="16851" spans="4:28" x14ac:dyDescent="0.2">
      <c r="D16851" s="144"/>
      <c r="G16851" s="147"/>
      <c r="X16851" s="146"/>
      <c r="Y16851" s="146"/>
      <c r="Z16851" s="199"/>
      <c r="AA16851" s="146"/>
      <c r="AB16851" s="148"/>
    </row>
    <row r="16852" spans="4:28" x14ac:dyDescent="0.2">
      <c r="D16852" s="144"/>
      <c r="G16852" s="147"/>
      <c r="X16852" s="146"/>
      <c r="Y16852" s="146"/>
      <c r="Z16852" s="199"/>
      <c r="AA16852" s="146"/>
      <c r="AB16852" s="148"/>
    </row>
    <row r="16853" spans="4:28" x14ac:dyDescent="0.2">
      <c r="D16853" s="144"/>
      <c r="G16853" s="147"/>
      <c r="X16853" s="146"/>
      <c r="Y16853" s="146"/>
      <c r="Z16853" s="199"/>
      <c r="AA16853" s="146"/>
      <c r="AB16853" s="148"/>
    </row>
    <row r="16854" spans="4:28" x14ac:dyDescent="0.2">
      <c r="D16854" s="144"/>
      <c r="G16854" s="147"/>
      <c r="X16854" s="146"/>
      <c r="Y16854" s="146"/>
      <c r="Z16854" s="199"/>
      <c r="AA16854" s="146"/>
      <c r="AB16854" s="148"/>
    </row>
    <row r="16855" spans="4:28" x14ac:dyDescent="0.2">
      <c r="D16855" s="144"/>
      <c r="G16855" s="147"/>
      <c r="X16855" s="146"/>
      <c r="Y16855" s="146"/>
      <c r="Z16855" s="199"/>
      <c r="AA16855" s="146"/>
      <c r="AB16855" s="148"/>
    </row>
    <row r="16856" spans="4:28" x14ac:dyDescent="0.2">
      <c r="D16856" s="144"/>
      <c r="G16856" s="147"/>
      <c r="X16856" s="146"/>
      <c r="Y16856" s="146"/>
      <c r="Z16856" s="199"/>
      <c r="AA16856" s="146"/>
      <c r="AB16856" s="148"/>
    </row>
    <row r="16857" spans="4:28" x14ac:dyDescent="0.2">
      <c r="D16857" s="144"/>
      <c r="G16857" s="147"/>
      <c r="X16857" s="146"/>
      <c r="Y16857" s="146"/>
      <c r="Z16857" s="199"/>
      <c r="AA16857" s="146"/>
      <c r="AB16857" s="148"/>
    </row>
    <row r="16858" spans="4:28" x14ac:dyDescent="0.2">
      <c r="D16858" s="144"/>
      <c r="G16858" s="147"/>
      <c r="X16858" s="146"/>
      <c r="Y16858" s="146"/>
      <c r="Z16858" s="199"/>
      <c r="AA16858" s="146"/>
      <c r="AB16858" s="148"/>
    </row>
    <row r="16859" spans="4:28" x14ac:dyDescent="0.2">
      <c r="D16859" s="144"/>
      <c r="G16859" s="147"/>
      <c r="X16859" s="146"/>
      <c r="Y16859" s="146"/>
      <c r="Z16859" s="199"/>
      <c r="AA16859" s="146"/>
      <c r="AB16859" s="148"/>
    </row>
    <row r="16860" spans="4:28" x14ac:dyDescent="0.2">
      <c r="D16860" s="144"/>
      <c r="G16860" s="147"/>
      <c r="X16860" s="146"/>
      <c r="Y16860" s="146"/>
      <c r="Z16860" s="199"/>
      <c r="AA16860" s="146"/>
      <c r="AB16860" s="148"/>
    </row>
    <row r="16861" spans="4:28" x14ac:dyDescent="0.2">
      <c r="D16861" s="144"/>
      <c r="G16861" s="147"/>
      <c r="X16861" s="146"/>
      <c r="Y16861" s="146"/>
      <c r="Z16861" s="199"/>
      <c r="AA16861" s="146"/>
      <c r="AB16861" s="148"/>
    </row>
    <row r="16862" spans="4:28" x14ac:dyDescent="0.2">
      <c r="D16862" s="144"/>
      <c r="G16862" s="147"/>
      <c r="X16862" s="146"/>
      <c r="Y16862" s="146"/>
      <c r="Z16862" s="199"/>
      <c r="AA16862" s="146"/>
      <c r="AB16862" s="148"/>
    </row>
    <row r="16863" spans="4:28" x14ac:dyDescent="0.2">
      <c r="D16863" s="144"/>
      <c r="G16863" s="147"/>
      <c r="X16863" s="146"/>
      <c r="Y16863" s="146"/>
      <c r="Z16863" s="199"/>
      <c r="AA16863" s="146"/>
      <c r="AB16863" s="148"/>
    </row>
    <row r="16864" spans="4:28" x14ac:dyDescent="0.2">
      <c r="D16864" s="144"/>
      <c r="G16864" s="147"/>
      <c r="X16864" s="146"/>
      <c r="Y16864" s="146"/>
      <c r="Z16864" s="199"/>
      <c r="AA16864" s="146"/>
      <c r="AB16864" s="148"/>
    </row>
    <row r="16865" spans="4:28" x14ac:dyDescent="0.2">
      <c r="D16865" s="144"/>
      <c r="G16865" s="147"/>
      <c r="X16865" s="146"/>
      <c r="Y16865" s="146"/>
      <c r="Z16865" s="199"/>
      <c r="AA16865" s="146"/>
      <c r="AB16865" s="148"/>
    </row>
    <row r="16866" spans="4:28" x14ac:dyDescent="0.2">
      <c r="D16866" s="144"/>
      <c r="G16866" s="147"/>
      <c r="X16866" s="146"/>
      <c r="Y16866" s="146"/>
      <c r="Z16866" s="199"/>
      <c r="AA16866" s="146"/>
      <c r="AB16866" s="148"/>
    </row>
    <row r="16867" spans="4:28" x14ac:dyDescent="0.2">
      <c r="D16867" s="144"/>
      <c r="G16867" s="147"/>
      <c r="X16867" s="146"/>
      <c r="Y16867" s="146"/>
      <c r="Z16867" s="199"/>
      <c r="AA16867" s="146"/>
      <c r="AB16867" s="148"/>
    </row>
    <row r="16868" spans="4:28" x14ac:dyDescent="0.2">
      <c r="D16868" s="144"/>
      <c r="G16868" s="147"/>
      <c r="X16868" s="146"/>
      <c r="Y16868" s="146"/>
      <c r="Z16868" s="199"/>
      <c r="AA16868" s="146"/>
      <c r="AB16868" s="148"/>
    </row>
    <row r="16869" spans="4:28" x14ac:dyDescent="0.2">
      <c r="D16869" s="144"/>
      <c r="G16869" s="147"/>
      <c r="X16869" s="146"/>
      <c r="Y16869" s="146"/>
      <c r="Z16869" s="199"/>
      <c r="AA16869" s="146"/>
      <c r="AB16869" s="148"/>
    </row>
    <row r="16870" spans="4:28" x14ac:dyDescent="0.2">
      <c r="D16870" s="144"/>
      <c r="G16870" s="147"/>
      <c r="X16870" s="146"/>
      <c r="Y16870" s="146"/>
      <c r="Z16870" s="199"/>
      <c r="AA16870" s="146"/>
      <c r="AB16870" s="148"/>
    </row>
    <row r="16871" spans="4:28" x14ac:dyDescent="0.2">
      <c r="D16871" s="144"/>
      <c r="G16871" s="147"/>
      <c r="X16871" s="146"/>
      <c r="Y16871" s="146"/>
      <c r="Z16871" s="199"/>
      <c r="AA16871" s="146"/>
      <c r="AB16871" s="148"/>
    </row>
    <row r="16872" spans="4:28" x14ac:dyDescent="0.2">
      <c r="D16872" s="144"/>
      <c r="G16872" s="147"/>
      <c r="X16872" s="146"/>
      <c r="Y16872" s="146"/>
      <c r="Z16872" s="199"/>
      <c r="AA16872" s="146"/>
      <c r="AB16872" s="148"/>
    </row>
    <row r="16873" spans="4:28" x14ac:dyDescent="0.2">
      <c r="D16873" s="144"/>
      <c r="G16873" s="147"/>
      <c r="X16873" s="146"/>
      <c r="Y16873" s="146"/>
      <c r="Z16873" s="199"/>
      <c r="AA16873" s="146"/>
      <c r="AB16873" s="148"/>
    </row>
    <row r="16874" spans="4:28" x14ac:dyDescent="0.2">
      <c r="D16874" s="144"/>
      <c r="G16874" s="147"/>
      <c r="X16874" s="146"/>
      <c r="Y16874" s="146"/>
      <c r="Z16874" s="199"/>
      <c r="AA16874" s="146"/>
      <c r="AB16874" s="148"/>
    </row>
    <row r="16875" spans="4:28" x14ac:dyDescent="0.2">
      <c r="D16875" s="144"/>
      <c r="G16875" s="147"/>
      <c r="X16875" s="146"/>
      <c r="Y16875" s="146"/>
      <c r="Z16875" s="199"/>
      <c r="AA16875" s="146"/>
      <c r="AB16875" s="148"/>
    </row>
    <row r="16876" spans="4:28" x14ac:dyDescent="0.2">
      <c r="D16876" s="144"/>
      <c r="G16876" s="147"/>
      <c r="X16876" s="146"/>
      <c r="Y16876" s="146"/>
      <c r="Z16876" s="199"/>
      <c r="AA16876" s="146"/>
      <c r="AB16876" s="148"/>
    </row>
    <row r="16877" spans="4:28" x14ac:dyDescent="0.2">
      <c r="D16877" s="144"/>
      <c r="G16877" s="147"/>
      <c r="X16877" s="146"/>
      <c r="Y16877" s="146"/>
      <c r="Z16877" s="199"/>
      <c r="AA16877" s="146"/>
      <c r="AB16877" s="148"/>
    </row>
    <row r="16878" spans="4:28" x14ac:dyDescent="0.2">
      <c r="D16878" s="144"/>
      <c r="G16878" s="147"/>
      <c r="X16878" s="146"/>
      <c r="Y16878" s="146"/>
      <c r="Z16878" s="199"/>
      <c r="AA16878" s="146"/>
      <c r="AB16878" s="148"/>
    </row>
    <row r="16879" spans="4:28" x14ac:dyDescent="0.2">
      <c r="D16879" s="144"/>
      <c r="G16879" s="147"/>
      <c r="X16879" s="146"/>
      <c r="Y16879" s="146"/>
      <c r="Z16879" s="199"/>
      <c r="AA16879" s="146"/>
      <c r="AB16879" s="148"/>
    </row>
    <row r="16880" spans="4:28" x14ac:dyDescent="0.2">
      <c r="D16880" s="144"/>
      <c r="G16880" s="147"/>
      <c r="X16880" s="146"/>
      <c r="Y16880" s="146"/>
      <c r="Z16880" s="199"/>
      <c r="AA16880" s="146"/>
      <c r="AB16880" s="148"/>
    </row>
    <row r="16881" spans="4:28" x14ac:dyDescent="0.2">
      <c r="D16881" s="144"/>
      <c r="G16881" s="147"/>
      <c r="X16881" s="146"/>
      <c r="Y16881" s="146"/>
      <c r="Z16881" s="199"/>
      <c r="AA16881" s="146"/>
      <c r="AB16881" s="148"/>
    </row>
    <row r="16882" spans="4:28" x14ac:dyDescent="0.2">
      <c r="D16882" s="144"/>
      <c r="G16882" s="147"/>
      <c r="X16882" s="146"/>
      <c r="Y16882" s="146"/>
      <c r="Z16882" s="199"/>
      <c r="AA16882" s="146"/>
      <c r="AB16882" s="148"/>
    </row>
    <row r="16883" spans="4:28" x14ac:dyDescent="0.2">
      <c r="D16883" s="144"/>
      <c r="G16883" s="147"/>
      <c r="X16883" s="146"/>
      <c r="Y16883" s="146"/>
      <c r="Z16883" s="199"/>
      <c r="AA16883" s="146"/>
      <c r="AB16883" s="148"/>
    </row>
    <row r="16884" spans="4:28" x14ac:dyDescent="0.2">
      <c r="D16884" s="144"/>
      <c r="G16884" s="147"/>
      <c r="X16884" s="146"/>
      <c r="Y16884" s="146"/>
      <c r="Z16884" s="199"/>
      <c r="AA16884" s="146"/>
      <c r="AB16884" s="148"/>
    </row>
    <row r="16885" spans="4:28" x14ac:dyDescent="0.2">
      <c r="D16885" s="144"/>
      <c r="G16885" s="147"/>
      <c r="X16885" s="146"/>
      <c r="Y16885" s="146"/>
      <c r="Z16885" s="199"/>
      <c r="AA16885" s="146"/>
      <c r="AB16885" s="148"/>
    </row>
    <row r="16886" spans="4:28" x14ac:dyDescent="0.2">
      <c r="D16886" s="144"/>
      <c r="G16886" s="147"/>
      <c r="X16886" s="146"/>
      <c r="Y16886" s="146"/>
      <c r="Z16886" s="199"/>
      <c r="AA16886" s="146"/>
      <c r="AB16886" s="148"/>
    </row>
    <row r="16887" spans="4:28" x14ac:dyDescent="0.2">
      <c r="D16887" s="144"/>
      <c r="G16887" s="147"/>
      <c r="X16887" s="146"/>
      <c r="Y16887" s="146"/>
      <c r="Z16887" s="199"/>
      <c r="AA16887" s="146"/>
      <c r="AB16887" s="148"/>
    </row>
    <row r="16888" spans="4:28" x14ac:dyDescent="0.2">
      <c r="D16888" s="144"/>
      <c r="G16888" s="147"/>
      <c r="X16888" s="146"/>
      <c r="Y16888" s="146"/>
      <c r="Z16888" s="199"/>
      <c r="AA16888" s="146"/>
      <c r="AB16888" s="148"/>
    </row>
    <row r="16889" spans="4:28" x14ac:dyDescent="0.2">
      <c r="D16889" s="144"/>
      <c r="G16889" s="147"/>
      <c r="X16889" s="146"/>
      <c r="Y16889" s="146"/>
      <c r="Z16889" s="199"/>
      <c r="AA16889" s="146"/>
      <c r="AB16889" s="148"/>
    </row>
    <row r="16890" spans="4:28" x14ac:dyDescent="0.2">
      <c r="D16890" s="144"/>
      <c r="G16890" s="147"/>
      <c r="X16890" s="146"/>
      <c r="Y16890" s="146"/>
      <c r="Z16890" s="199"/>
      <c r="AA16890" s="146"/>
      <c r="AB16890" s="148"/>
    </row>
    <row r="16891" spans="4:28" x14ac:dyDescent="0.2">
      <c r="D16891" s="144"/>
      <c r="G16891" s="147"/>
      <c r="X16891" s="146"/>
      <c r="Y16891" s="146"/>
      <c r="Z16891" s="199"/>
      <c r="AA16891" s="146"/>
      <c r="AB16891" s="148"/>
    </row>
    <row r="16892" spans="4:28" x14ac:dyDescent="0.2">
      <c r="D16892" s="144"/>
      <c r="G16892" s="147"/>
      <c r="X16892" s="146"/>
      <c r="Y16892" s="146"/>
      <c r="Z16892" s="199"/>
      <c r="AA16892" s="146"/>
      <c r="AB16892" s="148"/>
    </row>
    <row r="16893" spans="4:28" x14ac:dyDescent="0.2">
      <c r="D16893" s="144"/>
      <c r="G16893" s="147"/>
      <c r="X16893" s="146"/>
      <c r="Y16893" s="146"/>
      <c r="Z16893" s="199"/>
      <c r="AA16893" s="146"/>
      <c r="AB16893" s="148"/>
    </row>
    <row r="16894" spans="4:28" x14ac:dyDescent="0.2">
      <c r="D16894" s="144"/>
      <c r="G16894" s="147"/>
      <c r="X16894" s="146"/>
      <c r="Y16894" s="146"/>
      <c r="Z16894" s="199"/>
      <c r="AA16894" s="146"/>
      <c r="AB16894" s="148"/>
    </row>
    <row r="16895" spans="4:28" x14ac:dyDescent="0.2">
      <c r="D16895" s="144"/>
      <c r="G16895" s="147"/>
      <c r="X16895" s="146"/>
      <c r="Y16895" s="146"/>
      <c r="Z16895" s="199"/>
      <c r="AA16895" s="146"/>
      <c r="AB16895" s="148"/>
    </row>
    <row r="16896" spans="4:28" x14ac:dyDescent="0.2">
      <c r="D16896" s="144"/>
      <c r="G16896" s="147"/>
      <c r="X16896" s="146"/>
      <c r="Y16896" s="146"/>
      <c r="Z16896" s="199"/>
      <c r="AA16896" s="146"/>
      <c r="AB16896" s="148"/>
    </row>
    <row r="16897" spans="4:28" x14ac:dyDescent="0.2">
      <c r="D16897" s="144"/>
      <c r="G16897" s="147"/>
      <c r="X16897" s="146"/>
      <c r="Y16897" s="146"/>
      <c r="Z16897" s="199"/>
      <c r="AA16897" s="146"/>
      <c r="AB16897" s="148"/>
    </row>
    <row r="16898" spans="4:28" x14ac:dyDescent="0.2">
      <c r="D16898" s="144"/>
      <c r="G16898" s="147"/>
      <c r="X16898" s="146"/>
      <c r="Y16898" s="146"/>
      <c r="Z16898" s="199"/>
      <c r="AA16898" s="146"/>
      <c r="AB16898" s="148"/>
    </row>
    <row r="16899" spans="4:28" x14ac:dyDescent="0.2">
      <c r="D16899" s="144"/>
      <c r="G16899" s="147"/>
      <c r="X16899" s="146"/>
      <c r="Y16899" s="146"/>
      <c r="Z16899" s="199"/>
      <c r="AA16899" s="146"/>
      <c r="AB16899" s="148"/>
    </row>
    <row r="16900" spans="4:28" x14ac:dyDescent="0.2">
      <c r="D16900" s="144"/>
      <c r="G16900" s="147"/>
      <c r="X16900" s="146"/>
      <c r="Y16900" s="146"/>
      <c r="Z16900" s="199"/>
      <c r="AA16900" s="146"/>
      <c r="AB16900" s="148"/>
    </row>
    <row r="16901" spans="4:28" x14ac:dyDescent="0.2">
      <c r="D16901" s="144"/>
      <c r="G16901" s="147"/>
      <c r="X16901" s="146"/>
      <c r="Y16901" s="146"/>
      <c r="Z16901" s="199"/>
      <c r="AA16901" s="146"/>
      <c r="AB16901" s="148"/>
    </row>
    <row r="16902" spans="4:28" x14ac:dyDescent="0.2">
      <c r="D16902" s="144"/>
      <c r="G16902" s="147"/>
      <c r="X16902" s="146"/>
      <c r="Y16902" s="146"/>
      <c r="Z16902" s="199"/>
      <c r="AA16902" s="146"/>
      <c r="AB16902" s="148"/>
    </row>
    <row r="16903" spans="4:28" x14ac:dyDescent="0.2">
      <c r="D16903" s="144"/>
      <c r="G16903" s="147"/>
      <c r="X16903" s="146"/>
      <c r="Y16903" s="146"/>
      <c r="Z16903" s="199"/>
      <c r="AA16903" s="146"/>
      <c r="AB16903" s="148"/>
    </row>
    <row r="16904" spans="4:28" x14ac:dyDescent="0.2">
      <c r="D16904" s="144"/>
      <c r="G16904" s="147"/>
      <c r="X16904" s="146"/>
      <c r="Y16904" s="146"/>
      <c r="Z16904" s="199"/>
      <c r="AA16904" s="146"/>
      <c r="AB16904" s="148"/>
    </row>
    <row r="16905" spans="4:28" x14ac:dyDescent="0.2">
      <c r="D16905" s="144"/>
      <c r="G16905" s="147"/>
      <c r="X16905" s="146"/>
      <c r="Y16905" s="146"/>
      <c r="Z16905" s="199"/>
      <c r="AA16905" s="146"/>
      <c r="AB16905" s="148"/>
    </row>
    <row r="16906" spans="4:28" x14ac:dyDescent="0.2">
      <c r="D16906" s="144"/>
      <c r="G16906" s="147"/>
      <c r="X16906" s="146"/>
      <c r="Y16906" s="146"/>
      <c r="Z16906" s="199"/>
      <c r="AA16906" s="146"/>
      <c r="AB16906" s="148"/>
    </row>
    <row r="16907" spans="4:28" x14ac:dyDescent="0.2">
      <c r="D16907" s="144"/>
      <c r="G16907" s="147"/>
      <c r="X16907" s="146"/>
      <c r="Y16907" s="146"/>
      <c r="Z16907" s="199"/>
      <c r="AA16907" s="146"/>
      <c r="AB16907" s="148"/>
    </row>
    <row r="16908" spans="4:28" x14ac:dyDescent="0.2">
      <c r="D16908" s="144"/>
      <c r="G16908" s="147"/>
      <c r="X16908" s="146"/>
      <c r="Y16908" s="146"/>
      <c r="Z16908" s="199"/>
      <c r="AA16908" s="146"/>
      <c r="AB16908" s="148"/>
    </row>
    <row r="16909" spans="4:28" x14ac:dyDescent="0.2">
      <c r="D16909" s="144"/>
      <c r="G16909" s="147"/>
      <c r="X16909" s="146"/>
      <c r="Y16909" s="146"/>
      <c r="Z16909" s="199"/>
      <c r="AA16909" s="146"/>
      <c r="AB16909" s="148"/>
    </row>
    <row r="16910" spans="4:28" x14ac:dyDescent="0.2">
      <c r="D16910" s="144"/>
      <c r="G16910" s="147"/>
      <c r="X16910" s="146"/>
      <c r="Y16910" s="146"/>
      <c r="Z16910" s="199"/>
      <c r="AA16910" s="146"/>
      <c r="AB16910" s="148"/>
    </row>
    <row r="16911" spans="4:28" x14ac:dyDescent="0.2">
      <c r="D16911" s="144"/>
      <c r="G16911" s="147"/>
      <c r="X16911" s="146"/>
      <c r="Y16911" s="146"/>
      <c r="Z16911" s="199"/>
      <c r="AA16911" s="146"/>
      <c r="AB16911" s="148"/>
    </row>
    <row r="16912" spans="4:28" x14ac:dyDescent="0.2">
      <c r="D16912" s="144"/>
      <c r="G16912" s="147"/>
      <c r="X16912" s="146"/>
      <c r="Y16912" s="146"/>
      <c r="Z16912" s="199"/>
      <c r="AA16912" s="146"/>
      <c r="AB16912" s="148"/>
    </row>
    <row r="16913" spans="4:28" x14ac:dyDescent="0.2">
      <c r="D16913" s="144"/>
      <c r="G16913" s="147"/>
      <c r="X16913" s="146"/>
      <c r="Y16913" s="146"/>
      <c r="Z16913" s="199"/>
      <c r="AA16913" s="146"/>
      <c r="AB16913" s="148"/>
    </row>
    <row r="16914" spans="4:28" x14ac:dyDescent="0.2">
      <c r="D16914" s="144"/>
      <c r="G16914" s="147"/>
      <c r="X16914" s="146"/>
      <c r="Y16914" s="146"/>
      <c r="Z16914" s="199"/>
      <c r="AA16914" s="146"/>
      <c r="AB16914" s="148"/>
    </row>
    <row r="16915" spans="4:28" x14ac:dyDescent="0.2">
      <c r="D16915" s="144"/>
      <c r="G16915" s="147"/>
      <c r="X16915" s="146"/>
      <c r="Y16915" s="146"/>
      <c r="Z16915" s="199"/>
      <c r="AA16915" s="146"/>
      <c r="AB16915" s="148"/>
    </row>
    <row r="16916" spans="4:28" x14ac:dyDescent="0.2">
      <c r="D16916" s="144"/>
      <c r="G16916" s="147"/>
      <c r="X16916" s="146"/>
      <c r="Y16916" s="146"/>
      <c r="Z16916" s="199"/>
      <c r="AA16916" s="146"/>
      <c r="AB16916" s="148"/>
    </row>
    <row r="16917" spans="4:28" x14ac:dyDescent="0.2">
      <c r="D16917" s="144"/>
      <c r="G16917" s="147"/>
      <c r="X16917" s="146"/>
      <c r="Y16917" s="146"/>
      <c r="Z16917" s="199"/>
      <c r="AA16917" s="146"/>
      <c r="AB16917" s="148"/>
    </row>
    <row r="16918" spans="4:28" x14ac:dyDescent="0.2">
      <c r="D16918" s="144"/>
      <c r="G16918" s="147"/>
      <c r="X16918" s="146"/>
      <c r="Y16918" s="146"/>
      <c r="Z16918" s="199"/>
      <c r="AA16918" s="146"/>
      <c r="AB16918" s="148"/>
    </row>
    <row r="16919" spans="4:28" x14ac:dyDescent="0.2">
      <c r="D16919" s="144"/>
      <c r="G16919" s="147"/>
      <c r="X16919" s="146"/>
      <c r="Y16919" s="146"/>
      <c r="Z16919" s="199"/>
      <c r="AA16919" s="146"/>
      <c r="AB16919" s="148"/>
    </row>
    <row r="16920" spans="4:28" x14ac:dyDescent="0.2">
      <c r="D16920" s="144"/>
      <c r="G16920" s="147"/>
      <c r="X16920" s="146"/>
      <c r="Y16920" s="146"/>
      <c r="Z16920" s="199"/>
      <c r="AA16920" s="146"/>
      <c r="AB16920" s="148"/>
    </row>
    <row r="16921" spans="4:28" x14ac:dyDescent="0.2">
      <c r="D16921" s="144"/>
      <c r="G16921" s="147"/>
      <c r="X16921" s="146"/>
      <c r="Y16921" s="146"/>
      <c r="Z16921" s="199"/>
      <c r="AA16921" s="146"/>
      <c r="AB16921" s="148"/>
    </row>
    <row r="16922" spans="4:28" x14ac:dyDescent="0.2">
      <c r="D16922" s="144"/>
      <c r="G16922" s="147"/>
      <c r="X16922" s="146"/>
      <c r="Y16922" s="146"/>
      <c r="Z16922" s="199"/>
      <c r="AA16922" s="146"/>
      <c r="AB16922" s="148"/>
    </row>
    <row r="16923" spans="4:28" x14ac:dyDescent="0.2">
      <c r="D16923" s="144"/>
      <c r="G16923" s="147"/>
      <c r="X16923" s="146"/>
      <c r="Y16923" s="146"/>
      <c r="Z16923" s="199"/>
      <c r="AA16923" s="146"/>
      <c r="AB16923" s="148"/>
    </row>
    <row r="16924" spans="4:28" x14ac:dyDescent="0.2">
      <c r="D16924" s="144"/>
      <c r="G16924" s="147"/>
      <c r="X16924" s="146"/>
      <c r="Y16924" s="146"/>
      <c r="Z16924" s="199"/>
      <c r="AA16924" s="146"/>
      <c r="AB16924" s="148"/>
    </row>
    <row r="16925" spans="4:28" x14ac:dyDescent="0.2">
      <c r="D16925" s="144"/>
      <c r="G16925" s="147"/>
      <c r="X16925" s="146"/>
      <c r="Y16925" s="146"/>
      <c r="Z16925" s="199"/>
      <c r="AA16925" s="146"/>
      <c r="AB16925" s="148"/>
    </row>
    <row r="16926" spans="4:28" x14ac:dyDescent="0.2">
      <c r="D16926" s="144"/>
      <c r="G16926" s="147"/>
      <c r="X16926" s="146"/>
      <c r="Y16926" s="146"/>
      <c r="Z16926" s="199"/>
      <c r="AA16926" s="146"/>
      <c r="AB16926" s="148"/>
    </row>
    <row r="16927" spans="4:28" x14ac:dyDescent="0.2">
      <c r="D16927" s="144"/>
      <c r="G16927" s="147"/>
      <c r="X16927" s="146"/>
      <c r="Y16927" s="146"/>
      <c r="Z16927" s="199"/>
      <c r="AA16927" s="146"/>
      <c r="AB16927" s="148"/>
    </row>
    <row r="16928" spans="4:28" x14ac:dyDescent="0.2">
      <c r="D16928" s="144"/>
      <c r="G16928" s="147"/>
      <c r="X16928" s="146"/>
      <c r="Y16928" s="146"/>
      <c r="Z16928" s="199"/>
      <c r="AA16928" s="146"/>
      <c r="AB16928" s="148"/>
    </row>
    <row r="16929" spans="4:28" x14ac:dyDescent="0.2">
      <c r="D16929" s="144"/>
      <c r="G16929" s="147"/>
      <c r="X16929" s="146"/>
      <c r="Y16929" s="146"/>
      <c r="Z16929" s="199"/>
      <c r="AA16929" s="146"/>
      <c r="AB16929" s="148"/>
    </row>
    <row r="16930" spans="4:28" x14ac:dyDescent="0.2">
      <c r="D16930" s="144"/>
      <c r="G16930" s="147"/>
      <c r="X16930" s="146"/>
      <c r="Y16930" s="146"/>
      <c r="Z16930" s="199"/>
      <c r="AA16930" s="146"/>
      <c r="AB16930" s="148"/>
    </row>
    <row r="16931" spans="4:28" x14ac:dyDescent="0.2">
      <c r="D16931" s="144"/>
      <c r="G16931" s="147"/>
      <c r="X16931" s="146"/>
      <c r="Y16931" s="146"/>
      <c r="Z16931" s="199"/>
      <c r="AA16931" s="146"/>
      <c r="AB16931" s="148"/>
    </row>
    <row r="16932" spans="4:28" x14ac:dyDescent="0.2">
      <c r="D16932" s="144"/>
      <c r="G16932" s="147"/>
      <c r="X16932" s="146"/>
      <c r="Y16932" s="146"/>
      <c r="Z16932" s="199"/>
      <c r="AA16932" s="146"/>
      <c r="AB16932" s="148"/>
    </row>
    <row r="16933" spans="4:28" x14ac:dyDescent="0.2">
      <c r="D16933" s="144"/>
      <c r="G16933" s="147"/>
      <c r="X16933" s="146"/>
      <c r="Y16933" s="146"/>
      <c r="Z16933" s="199"/>
      <c r="AA16933" s="146"/>
      <c r="AB16933" s="148"/>
    </row>
    <row r="16934" spans="4:28" x14ac:dyDescent="0.2">
      <c r="D16934" s="144"/>
      <c r="G16934" s="147"/>
      <c r="X16934" s="146"/>
      <c r="Y16934" s="146"/>
      <c r="Z16934" s="199"/>
      <c r="AA16934" s="146"/>
      <c r="AB16934" s="148"/>
    </row>
    <row r="16935" spans="4:28" x14ac:dyDescent="0.2">
      <c r="D16935" s="144"/>
      <c r="G16935" s="147"/>
      <c r="X16935" s="146"/>
      <c r="Y16935" s="146"/>
      <c r="Z16935" s="199"/>
      <c r="AA16935" s="146"/>
      <c r="AB16935" s="148"/>
    </row>
    <row r="16936" spans="4:28" x14ac:dyDescent="0.2">
      <c r="D16936" s="144"/>
      <c r="G16936" s="147"/>
      <c r="X16936" s="146"/>
      <c r="Y16936" s="146"/>
      <c r="Z16936" s="199"/>
      <c r="AA16936" s="146"/>
      <c r="AB16936" s="148"/>
    </row>
    <row r="16937" spans="4:28" x14ac:dyDescent="0.2">
      <c r="D16937" s="144"/>
      <c r="G16937" s="147"/>
      <c r="X16937" s="146"/>
      <c r="Y16937" s="146"/>
      <c r="Z16937" s="199"/>
      <c r="AA16937" s="146"/>
      <c r="AB16937" s="148"/>
    </row>
    <row r="16938" spans="4:28" x14ac:dyDescent="0.2">
      <c r="D16938" s="144"/>
      <c r="G16938" s="147"/>
      <c r="X16938" s="146"/>
      <c r="Y16938" s="146"/>
      <c r="Z16938" s="199"/>
      <c r="AA16938" s="146"/>
      <c r="AB16938" s="148"/>
    </row>
    <row r="16939" spans="4:28" x14ac:dyDescent="0.2">
      <c r="D16939" s="144"/>
      <c r="G16939" s="147"/>
      <c r="X16939" s="146"/>
      <c r="Y16939" s="146"/>
      <c r="Z16939" s="199"/>
      <c r="AA16939" s="146"/>
      <c r="AB16939" s="148"/>
    </row>
    <row r="16940" spans="4:28" x14ac:dyDescent="0.2">
      <c r="D16940" s="144"/>
      <c r="G16940" s="147"/>
      <c r="X16940" s="146"/>
      <c r="Y16940" s="146"/>
      <c r="Z16940" s="199"/>
      <c r="AA16940" s="146"/>
      <c r="AB16940" s="148"/>
    </row>
    <row r="16941" spans="4:28" x14ac:dyDescent="0.2">
      <c r="D16941" s="144"/>
      <c r="G16941" s="147"/>
      <c r="X16941" s="146"/>
      <c r="Y16941" s="146"/>
      <c r="Z16941" s="199"/>
      <c r="AA16941" s="146"/>
      <c r="AB16941" s="148"/>
    </row>
    <row r="16942" spans="4:28" x14ac:dyDescent="0.2">
      <c r="D16942" s="144"/>
      <c r="G16942" s="147"/>
      <c r="X16942" s="146"/>
      <c r="Y16942" s="146"/>
      <c r="Z16942" s="199"/>
      <c r="AA16942" s="146"/>
      <c r="AB16942" s="148"/>
    </row>
    <row r="16943" spans="4:28" x14ac:dyDescent="0.2">
      <c r="D16943" s="144"/>
      <c r="G16943" s="147"/>
      <c r="X16943" s="146"/>
      <c r="Y16943" s="146"/>
      <c r="Z16943" s="199"/>
      <c r="AA16943" s="146"/>
      <c r="AB16943" s="148"/>
    </row>
    <row r="16944" spans="4:28" x14ac:dyDescent="0.2">
      <c r="D16944" s="144"/>
      <c r="G16944" s="147"/>
      <c r="X16944" s="146"/>
      <c r="Y16944" s="146"/>
      <c r="Z16944" s="199"/>
      <c r="AA16944" s="146"/>
      <c r="AB16944" s="148"/>
    </row>
    <row r="16945" spans="4:28" x14ac:dyDescent="0.2">
      <c r="D16945" s="144"/>
      <c r="G16945" s="147"/>
      <c r="X16945" s="146"/>
      <c r="Y16945" s="146"/>
      <c r="Z16945" s="199"/>
      <c r="AA16945" s="146"/>
      <c r="AB16945" s="148"/>
    </row>
    <row r="16946" spans="4:28" x14ac:dyDescent="0.2">
      <c r="D16946" s="144"/>
      <c r="G16946" s="147"/>
      <c r="X16946" s="146"/>
      <c r="Y16946" s="146"/>
      <c r="Z16946" s="199"/>
      <c r="AA16946" s="146"/>
      <c r="AB16946" s="148"/>
    </row>
    <row r="16947" spans="4:28" x14ac:dyDescent="0.2">
      <c r="D16947" s="144"/>
      <c r="G16947" s="147"/>
      <c r="X16947" s="146"/>
      <c r="Y16947" s="146"/>
      <c r="Z16947" s="199"/>
      <c r="AA16947" s="146"/>
      <c r="AB16947" s="148"/>
    </row>
    <row r="16948" spans="4:28" x14ac:dyDescent="0.2">
      <c r="D16948" s="144"/>
      <c r="G16948" s="147"/>
      <c r="X16948" s="146"/>
      <c r="Y16948" s="146"/>
      <c r="Z16948" s="199"/>
      <c r="AA16948" s="146"/>
      <c r="AB16948" s="148"/>
    </row>
    <row r="16949" spans="4:28" x14ac:dyDescent="0.2">
      <c r="D16949" s="144"/>
      <c r="G16949" s="147"/>
      <c r="X16949" s="146"/>
      <c r="Y16949" s="146"/>
      <c r="Z16949" s="199"/>
      <c r="AA16949" s="146"/>
      <c r="AB16949" s="148"/>
    </row>
    <row r="16950" spans="4:28" x14ac:dyDescent="0.2">
      <c r="D16950" s="144"/>
      <c r="G16950" s="147"/>
      <c r="X16950" s="146"/>
      <c r="Y16950" s="146"/>
      <c r="Z16950" s="199"/>
      <c r="AA16950" s="146"/>
      <c r="AB16950" s="148"/>
    </row>
    <row r="16951" spans="4:28" x14ac:dyDescent="0.2">
      <c r="D16951" s="144"/>
      <c r="G16951" s="147"/>
      <c r="X16951" s="146"/>
      <c r="Y16951" s="146"/>
      <c r="Z16951" s="199"/>
      <c r="AA16951" s="146"/>
      <c r="AB16951" s="148"/>
    </row>
    <row r="16952" spans="4:28" x14ac:dyDescent="0.2">
      <c r="D16952" s="144"/>
      <c r="G16952" s="147"/>
      <c r="X16952" s="146"/>
      <c r="Y16952" s="146"/>
      <c r="Z16952" s="199"/>
      <c r="AA16952" s="146"/>
      <c r="AB16952" s="148"/>
    </row>
    <row r="16953" spans="4:28" x14ac:dyDescent="0.2">
      <c r="D16953" s="144"/>
      <c r="G16953" s="147"/>
      <c r="X16953" s="146"/>
      <c r="Y16953" s="146"/>
      <c r="Z16953" s="199"/>
      <c r="AA16953" s="146"/>
      <c r="AB16953" s="148"/>
    </row>
    <row r="16954" spans="4:28" x14ac:dyDescent="0.2">
      <c r="D16954" s="144"/>
      <c r="G16954" s="147"/>
      <c r="X16954" s="146"/>
      <c r="Y16954" s="146"/>
      <c r="Z16954" s="199"/>
      <c r="AA16954" s="146"/>
      <c r="AB16954" s="148"/>
    </row>
    <row r="16955" spans="4:28" x14ac:dyDescent="0.2">
      <c r="D16955" s="144"/>
      <c r="G16955" s="147"/>
      <c r="X16955" s="146"/>
      <c r="Y16955" s="146"/>
      <c r="Z16955" s="199"/>
      <c r="AA16955" s="146"/>
      <c r="AB16955" s="148"/>
    </row>
    <row r="16956" spans="4:28" x14ac:dyDescent="0.2">
      <c r="D16956" s="144"/>
      <c r="G16956" s="147"/>
      <c r="X16956" s="146"/>
      <c r="Y16956" s="146"/>
      <c r="Z16956" s="199"/>
      <c r="AA16956" s="146"/>
      <c r="AB16956" s="148"/>
    </row>
    <row r="16957" spans="4:28" x14ac:dyDescent="0.2">
      <c r="D16957" s="144"/>
      <c r="G16957" s="147"/>
      <c r="X16957" s="146"/>
      <c r="Y16957" s="146"/>
      <c r="Z16957" s="199"/>
      <c r="AA16957" s="146"/>
      <c r="AB16957" s="148"/>
    </row>
    <row r="16958" spans="4:28" x14ac:dyDescent="0.2">
      <c r="D16958" s="144"/>
      <c r="G16958" s="147"/>
      <c r="X16958" s="146"/>
      <c r="Y16958" s="146"/>
      <c r="Z16958" s="199"/>
      <c r="AA16958" s="146"/>
      <c r="AB16958" s="148"/>
    </row>
    <row r="16959" spans="4:28" x14ac:dyDescent="0.2">
      <c r="D16959" s="144"/>
      <c r="G16959" s="147"/>
      <c r="X16959" s="146"/>
      <c r="Y16959" s="146"/>
      <c r="Z16959" s="199"/>
      <c r="AA16959" s="146"/>
      <c r="AB16959" s="148"/>
    </row>
    <row r="16960" spans="4:28" x14ac:dyDescent="0.2">
      <c r="D16960" s="144"/>
      <c r="G16960" s="147"/>
      <c r="X16960" s="146"/>
      <c r="Y16960" s="146"/>
      <c r="Z16960" s="199"/>
      <c r="AA16960" s="146"/>
      <c r="AB16960" s="148"/>
    </row>
    <row r="16961" spans="4:28" x14ac:dyDescent="0.2">
      <c r="D16961" s="144"/>
      <c r="G16961" s="147"/>
      <c r="X16961" s="146"/>
      <c r="Y16961" s="146"/>
      <c r="Z16961" s="199"/>
      <c r="AA16961" s="146"/>
      <c r="AB16961" s="148"/>
    </row>
    <row r="16962" spans="4:28" x14ac:dyDescent="0.2">
      <c r="D16962" s="144"/>
      <c r="G16962" s="147"/>
      <c r="X16962" s="146"/>
      <c r="Y16962" s="146"/>
      <c r="Z16962" s="199"/>
      <c r="AA16962" s="146"/>
      <c r="AB16962" s="148"/>
    </row>
    <row r="16963" spans="4:28" x14ac:dyDescent="0.2">
      <c r="D16963" s="144"/>
      <c r="G16963" s="147"/>
      <c r="X16963" s="146"/>
      <c r="Y16963" s="146"/>
      <c r="Z16963" s="199"/>
      <c r="AA16963" s="146"/>
      <c r="AB16963" s="148"/>
    </row>
    <row r="16964" spans="4:28" x14ac:dyDescent="0.2">
      <c r="D16964" s="144"/>
      <c r="G16964" s="147"/>
      <c r="X16964" s="146"/>
      <c r="Y16964" s="146"/>
      <c r="Z16964" s="199"/>
      <c r="AA16964" s="146"/>
      <c r="AB16964" s="148"/>
    </row>
    <row r="16965" spans="4:28" x14ac:dyDescent="0.2">
      <c r="D16965" s="144"/>
      <c r="G16965" s="147"/>
      <c r="X16965" s="146"/>
      <c r="Y16965" s="146"/>
      <c r="Z16965" s="199"/>
      <c r="AA16965" s="146"/>
      <c r="AB16965" s="148"/>
    </row>
    <row r="16966" spans="4:28" x14ac:dyDescent="0.2">
      <c r="D16966" s="144"/>
      <c r="G16966" s="147"/>
      <c r="X16966" s="146"/>
      <c r="Y16966" s="146"/>
      <c r="Z16966" s="199"/>
      <c r="AA16966" s="146"/>
      <c r="AB16966" s="148"/>
    </row>
    <row r="16967" spans="4:28" x14ac:dyDescent="0.2">
      <c r="D16967" s="144"/>
      <c r="G16967" s="147"/>
      <c r="X16967" s="146"/>
      <c r="Y16967" s="146"/>
      <c r="Z16967" s="199"/>
      <c r="AA16967" s="146"/>
      <c r="AB16967" s="148"/>
    </row>
    <row r="16968" spans="4:28" x14ac:dyDescent="0.2">
      <c r="D16968" s="144"/>
      <c r="G16968" s="147"/>
      <c r="X16968" s="146"/>
      <c r="Y16968" s="146"/>
      <c r="Z16968" s="199"/>
      <c r="AA16968" s="146"/>
      <c r="AB16968" s="148"/>
    </row>
    <row r="16969" spans="4:28" x14ac:dyDescent="0.2">
      <c r="D16969" s="144"/>
      <c r="G16969" s="147"/>
      <c r="X16969" s="146"/>
      <c r="Y16969" s="146"/>
      <c r="Z16969" s="199"/>
      <c r="AA16969" s="146"/>
      <c r="AB16969" s="148"/>
    </row>
    <row r="16970" spans="4:28" x14ac:dyDescent="0.2">
      <c r="D16970" s="144"/>
      <c r="G16970" s="147"/>
      <c r="X16970" s="146"/>
      <c r="Y16970" s="146"/>
      <c r="Z16970" s="199"/>
      <c r="AA16970" s="146"/>
      <c r="AB16970" s="148"/>
    </row>
    <row r="16971" spans="4:28" x14ac:dyDescent="0.2">
      <c r="D16971" s="144"/>
      <c r="G16971" s="147"/>
      <c r="X16971" s="146"/>
      <c r="Y16971" s="146"/>
      <c r="Z16971" s="199"/>
      <c r="AA16971" s="146"/>
      <c r="AB16971" s="148"/>
    </row>
    <row r="16972" spans="4:28" x14ac:dyDescent="0.2">
      <c r="D16972" s="144"/>
      <c r="G16972" s="147"/>
      <c r="X16972" s="146"/>
      <c r="Y16972" s="146"/>
      <c r="Z16972" s="199"/>
      <c r="AA16972" s="146"/>
      <c r="AB16972" s="148"/>
    </row>
    <row r="16973" spans="4:28" x14ac:dyDescent="0.2">
      <c r="D16973" s="144"/>
      <c r="G16973" s="147"/>
      <c r="X16973" s="146"/>
      <c r="Y16973" s="146"/>
      <c r="Z16973" s="199"/>
      <c r="AA16973" s="146"/>
      <c r="AB16973" s="148"/>
    </row>
    <row r="16974" spans="4:28" x14ac:dyDescent="0.2">
      <c r="D16974" s="144"/>
      <c r="G16974" s="147"/>
      <c r="X16974" s="146"/>
      <c r="Y16974" s="146"/>
      <c r="Z16974" s="199"/>
      <c r="AA16974" s="146"/>
      <c r="AB16974" s="148"/>
    </row>
    <row r="16975" spans="4:28" x14ac:dyDescent="0.2">
      <c r="D16975" s="144"/>
      <c r="G16975" s="147"/>
      <c r="X16975" s="146"/>
      <c r="Y16975" s="146"/>
      <c r="Z16975" s="199"/>
      <c r="AA16975" s="146"/>
      <c r="AB16975" s="148"/>
    </row>
    <row r="16976" spans="4:28" x14ac:dyDescent="0.2">
      <c r="D16976" s="144"/>
      <c r="G16976" s="147"/>
      <c r="X16976" s="146"/>
      <c r="Y16976" s="146"/>
      <c r="Z16976" s="199"/>
      <c r="AA16976" s="146"/>
      <c r="AB16976" s="148"/>
    </row>
    <row r="16977" spans="4:28" x14ac:dyDescent="0.2">
      <c r="D16977" s="144"/>
      <c r="G16977" s="147"/>
      <c r="X16977" s="146"/>
      <c r="Y16977" s="146"/>
      <c r="Z16977" s="199"/>
      <c r="AA16977" s="146"/>
      <c r="AB16977" s="148"/>
    </row>
    <row r="16978" spans="4:28" x14ac:dyDescent="0.2">
      <c r="D16978" s="144"/>
      <c r="G16978" s="147"/>
      <c r="X16978" s="146"/>
      <c r="Y16978" s="146"/>
      <c r="Z16978" s="199"/>
      <c r="AA16978" s="146"/>
      <c r="AB16978" s="148"/>
    </row>
    <row r="16979" spans="4:28" x14ac:dyDescent="0.2">
      <c r="D16979" s="144"/>
      <c r="G16979" s="147"/>
      <c r="X16979" s="146"/>
      <c r="Y16979" s="146"/>
      <c r="Z16979" s="199"/>
      <c r="AA16979" s="146"/>
      <c r="AB16979" s="148"/>
    </row>
    <row r="16980" spans="4:28" x14ac:dyDescent="0.2">
      <c r="D16980" s="144"/>
      <c r="G16980" s="147"/>
      <c r="X16980" s="146"/>
      <c r="Y16980" s="146"/>
      <c r="Z16980" s="199"/>
      <c r="AA16980" s="146"/>
      <c r="AB16980" s="148"/>
    </row>
    <row r="16981" spans="4:28" x14ac:dyDescent="0.2">
      <c r="D16981" s="144"/>
      <c r="G16981" s="147"/>
      <c r="X16981" s="146"/>
      <c r="Y16981" s="146"/>
      <c r="Z16981" s="199"/>
      <c r="AA16981" s="146"/>
      <c r="AB16981" s="148"/>
    </row>
    <row r="16982" spans="4:28" x14ac:dyDescent="0.2">
      <c r="D16982" s="144"/>
      <c r="G16982" s="147"/>
      <c r="X16982" s="146"/>
      <c r="Y16982" s="146"/>
      <c r="Z16982" s="199"/>
      <c r="AA16982" s="146"/>
      <c r="AB16982" s="148"/>
    </row>
    <row r="16983" spans="4:28" x14ac:dyDescent="0.2">
      <c r="D16983" s="144"/>
      <c r="G16983" s="147"/>
      <c r="X16983" s="146"/>
      <c r="Y16983" s="146"/>
      <c r="Z16983" s="199"/>
      <c r="AA16983" s="146"/>
      <c r="AB16983" s="148"/>
    </row>
    <row r="16984" spans="4:28" x14ac:dyDescent="0.2">
      <c r="D16984" s="144"/>
      <c r="G16984" s="147"/>
      <c r="X16984" s="146"/>
      <c r="Y16984" s="146"/>
      <c r="Z16984" s="199"/>
      <c r="AA16984" s="146"/>
      <c r="AB16984" s="148"/>
    </row>
    <row r="16985" spans="4:28" x14ac:dyDescent="0.2">
      <c r="D16985" s="144"/>
      <c r="G16985" s="147"/>
      <c r="X16985" s="146"/>
      <c r="Y16985" s="146"/>
      <c r="Z16985" s="199"/>
      <c r="AA16985" s="146"/>
      <c r="AB16985" s="148"/>
    </row>
    <row r="16986" spans="4:28" x14ac:dyDescent="0.2">
      <c r="D16986" s="144"/>
      <c r="G16986" s="147"/>
      <c r="X16986" s="146"/>
      <c r="Y16986" s="146"/>
      <c r="Z16986" s="199"/>
      <c r="AA16986" s="146"/>
      <c r="AB16986" s="148"/>
    </row>
    <row r="16987" spans="4:28" x14ac:dyDescent="0.2">
      <c r="D16987" s="144"/>
      <c r="G16987" s="147"/>
      <c r="X16987" s="146"/>
      <c r="Y16987" s="146"/>
      <c r="Z16987" s="199"/>
      <c r="AA16987" s="146"/>
      <c r="AB16987" s="148"/>
    </row>
    <row r="16988" spans="4:28" x14ac:dyDescent="0.2">
      <c r="D16988" s="144"/>
      <c r="G16988" s="147"/>
      <c r="X16988" s="146"/>
      <c r="Y16988" s="146"/>
      <c r="Z16988" s="199"/>
      <c r="AA16988" s="146"/>
      <c r="AB16988" s="148"/>
    </row>
    <row r="16989" spans="4:28" x14ac:dyDescent="0.2">
      <c r="D16989" s="144"/>
      <c r="G16989" s="147"/>
      <c r="X16989" s="146"/>
      <c r="Y16989" s="146"/>
      <c r="Z16989" s="199"/>
      <c r="AA16989" s="146"/>
      <c r="AB16989" s="148"/>
    </row>
    <row r="16990" spans="4:28" x14ac:dyDescent="0.2">
      <c r="D16990" s="144"/>
      <c r="G16990" s="147"/>
      <c r="X16990" s="146"/>
      <c r="Y16990" s="146"/>
      <c r="Z16990" s="199"/>
      <c r="AA16990" s="146"/>
      <c r="AB16990" s="148"/>
    </row>
    <row r="16991" spans="4:28" x14ac:dyDescent="0.2">
      <c r="D16991" s="144"/>
      <c r="G16991" s="147"/>
      <c r="X16991" s="146"/>
      <c r="Y16991" s="146"/>
      <c r="Z16991" s="199"/>
      <c r="AA16991" s="146"/>
      <c r="AB16991" s="148"/>
    </row>
    <row r="16992" spans="4:28" x14ac:dyDescent="0.2">
      <c r="D16992" s="144"/>
      <c r="G16992" s="147"/>
      <c r="X16992" s="146"/>
      <c r="Y16992" s="146"/>
      <c r="Z16992" s="199"/>
      <c r="AA16992" s="146"/>
      <c r="AB16992" s="148"/>
    </row>
    <row r="16993" spans="4:28" x14ac:dyDescent="0.2">
      <c r="D16993" s="144"/>
      <c r="G16993" s="147"/>
      <c r="X16993" s="146"/>
      <c r="Y16993" s="146"/>
      <c r="Z16993" s="199"/>
      <c r="AA16993" s="146"/>
      <c r="AB16993" s="148"/>
    </row>
    <row r="16994" spans="4:28" x14ac:dyDescent="0.2">
      <c r="D16994" s="144"/>
      <c r="G16994" s="147"/>
      <c r="X16994" s="146"/>
      <c r="Y16994" s="146"/>
      <c r="Z16994" s="199"/>
      <c r="AA16994" s="146"/>
      <c r="AB16994" s="148"/>
    </row>
    <row r="16995" spans="4:28" x14ac:dyDescent="0.2">
      <c r="D16995" s="144"/>
      <c r="G16995" s="147"/>
      <c r="X16995" s="146"/>
      <c r="Y16995" s="146"/>
      <c r="Z16995" s="199"/>
      <c r="AA16995" s="146"/>
      <c r="AB16995" s="148"/>
    </row>
    <row r="16996" spans="4:28" x14ac:dyDescent="0.2">
      <c r="D16996" s="144"/>
      <c r="G16996" s="147"/>
      <c r="X16996" s="146"/>
      <c r="Y16996" s="146"/>
      <c r="Z16996" s="199"/>
      <c r="AA16996" s="146"/>
      <c r="AB16996" s="148"/>
    </row>
    <row r="16997" spans="4:28" x14ac:dyDescent="0.2">
      <c r="D16997" s="144"/>
      <c r="G16997" s="147"/>
      <c r="X16997" s="146"/>
      <c r="Y16997" s="146"/>
      <c r="Z16997" s="199"/>
      <c r="AA16997" s="146"/>
      <c r="AB16997" s="148"/>
    </row>
    <row r="16998" spans="4:28" x14ac:dyDescent="0.2">
      <c r="D16998" s="144"/>
      <c r="G16998" s="147"/>
      <c r="X16998" s="146"/>
      <c r="Y16998" s="146"/>
      <c r="Z16998" s="199"/>
      <c r="AA16998" s="146"/>
      <c r="AB16998" s="148"/>
    </row>
    <row r="16999" spans="4:28" x14ac:dyDescent="0.2">
      <c r="D16999" s="144"/>
      <c r="G16999" s="147"/>
      <c r="X16999" s="146"/>
      <c r="Y16999" s="146"/>
      <c r="Z16999" s="199"/>
      <c r="AA16999" s="146"/>
      <c r="AB16999" s="148"/>
    </row>
    <row r="17000" spans="4:28" x14ac:dyDescent="0.2">
      <c r="D17000" s="144"/>
      <c r="G17000" s="147"/>
      <c r="X17000" s="146"/>
      <c r="Y17000" s="146"/>
      <c r="Z17000" s="199"/>
      <c r="AA17000" s="146"/>
      <c r="AB17000" s="148"/>
    </row>
    <row r="17001" spans="4:28" x14ac:dyDescent="0.2">
      <c r="D17001" s="144"/>
      <c r="G17001" s="147"/>
      <c r="X17001" s="146"/>
      <c r="Y17001" s="146"/>
      <c r="Z17001" s="199"/>
      <c r="AA17001" s="146"/>
      <c r="AB17001" s="148"/>
    </row>
    <row r="17002" spans="4:28" x14ac:dyDescent="0.2">
      <c r="D17002" s="144"/>
      <c r="G17002" s="147"/>
      <c r="X17002" s="146"/>
      <c r="Y17002" s="146"/>
      <c r="Z17002" s="199"/>
      <c r="AA17002" s="146"/>
      <c r="AB17002" s="148"/>
    </row>
    <row r="17003" spans="4:28" x14ac:dyDescent="0.2">
      <c r="D17003" s="144"/>
      <c r="G17003" s="147"/>
      <c r="X17003" s="146"/>
      <c r="Y17003" s="146"/>
      <c r="Z17003" s="199"/>
      <c r="AA17003" s="146"/>
      <c r="AB17003" s="148"/>
    </row>
    <row r="17004" spans="4:28" x14ac:dyDescent="0.2">
      <c r="D17004" s="144"/>
      <c r="G17004" s="147"/>
      <c r="X17004" s="146"/>
      <c r="Y17004" s="146"/>
      <c r="Z17004" s="199"/>
      <c r="AA17004" s="146"/>
      <c r="AB17004" s="148"/>
    </row>
    <row r="17005" spans="4:28" x14ac:dyDescent="0.2">
      <c r="D17005" s="144"/>
      <c r="G17005" s="147"/>
      <c r="X17005" s="146"/>
      <c r="Y17005" s="146"/>
      <c r="Z17005" s="199"/>
      <c r="AA17005" s="146"/>
      <c r="AB17005" s="148"/>
    </row>
    <row r="17006" spans="4:28" x14ac:dyDescent="0.2">
      <c r="D17006" s="144"/>
      <c r="G17006" s="147"/>
      <c r="X17006" s="146"/>
      <c r="Y17006" s="146"/>
      <c r="Z17006" s="199"/>
      <c r="AA17006" s="146"/>
      <c r="AB17006" s="148"/>
    </row>
    <row r="17007" spans="4:28" x14ac:dyDescent="0.2">
      <c r="D17007" s="144"/>
      <c r="G17007" s="147"/>
      <c r="X17007" s="146"/>
      <c r="Y17007" s="146"/>
      <c r="Z17007" s="199"/>
      <c r="AA17007" s="146"/>
      <c r="AB17007" s="148"/>
    </row>
    <row r="17008" spans="4:28" x14ac:dyDescent="0.2">
      <c r="D17008" s="144"/>
      <c r="G17008" s="147"/>
      <c r="X17008" s="146"/>
      <c r="Y17008" s="146"/>
      <c r="Z17008" s="199"/>
      <c r="AA17008" s="146"/>
      <c r="AB17008" s="148"/>
    </row>
    <row r="17009" spans="4:28" x14ac:dyDescent="0.2">
      <c r="D17009" s="144"/>
      <c r="G17009" s="147"/>
      <c r="X17009" s="146"/>
      <c r="Y17009" s="146"/>
      <c r="Z17009" s="199"/>
      <c r="AA17009" s="146"/>
      <c r="AB17009" s="148"/>
    </row>
    <row r="17010" spans="4:28" x14ac:dyDescent="0.2">
      <c r="D17010" s="144"/>
      <c r="G17010" s="147"/>
      <c r="X17010" s="146"/>
      <c r="Y17010" s="146"/>
      <c r="Z17010" s="199"/>
      <c r="AA17010" s="146"/>
      <c r="AB17010" s="148"/>
    </row>
    <row r="17011" spans="4:28" x14ac:dyDescent="0.2">
      <c r="D17011" s="144"/>
      <c r="G17011" s="147"/>
      <c r="X17011" s="146"/>
      <c r="Y17011" s="146"/>
      <c r="Z17011" s="199"/>
      <c r="AA17011" s="146"/>
      <c r="AB17011" s="148"/>
    </row>
    <row r="17012" spans="4:28" x14ac:dyDescent="0.2">
      <c r="D17012" s="144"/>
      <c r="G17012" s="147"/>
      <c r="X17012" s="146"/>
      <c r="Y17012" s="146"/>
      <c r="Z17012" s="199"/>
      <c r="AA17012" s="146"/>
      <c r="AB17012" s="148"/>
    </row>
    <row r="17013" spans="4:28" x14ac:dyDescent="0.2">
      <c r="D17013" s="144"/>
      <c r="G17013" s="147"/>
      <c r="X17013" s="146"/>
      <c r="Y17013" s="146"/>
      <c r="Z17013" s="199"/>
      <c r="AA17013" s="146"/>
      <c r="AB17013" s="148"/>
    </row>
    <row r="17014" spans="4:28" x14ac:dyDescent="0.2">
      <c r="D17014" s="144"/>
      <c r="G17014" s="147"/>
      <c r="X17014" s="146"/>
      <c r="Y17014" s="146"/>
      <c r="Z17014" s="199"/>
      <c r="AA17014" s="146"/>
      <c r="AB17014" s="148"/>
    </row>
    <row r="17015" spans="4:28" x14ac:dyDescent="0.2">
      <c r="D17015" s="144"/>
      <c r="G17015" s="147"/>
      <c r="X17015" s="146"/>
      <c r="Y17015" s="146"/>
      <c r="Z17015" s="199"/>
      <c r="AA17015" s="146"/>
      <c r="AB17015" s="148"/>
    </row>
    <row r="17016" spans="4:28" x14ac:dyDescent="0.2">
      <c r="D17016" s="144"/>
      <c r="G17016" s="147"/>
      <c r="X17016" s="146"/>
      <c r="Y17016" s="146"/>
      <c r="Z17016" s="199"/>
      <c r="AA17016" s="146"/>
      <c r="AB17016" s="148"/>
    </row>
    <row r="17017" spans="4:28" x14ac:dyDescent="0.2">
      <c r="D17017" s="144"/>
      <c r="G17017" s="147"/>
      <c r="X17017" s="146"/>
      <c r="Y17017" s="146"/>
      <c r="Z17017" s="199"/>
      <c r="AA17017" s="146"/>
      <c r="AB17017" s="148"/>
    </row>
    <row r="17018" spans="4:28" x14ac:dyDescent="0.2">
      <c r="D17018" s="144"/>
      <c r="G17018" s="147"/>
      <c r="X17018" s="146"/>
      <c r="Y17018" s="146"/>
      <c r="Z17018" s="199"/>
      <c r="AA17018" s="146"/>
      <c r="AB17018" s="148"/>
    </row>
    <row r="17019" spans="4:28" x14ac:dyDescent="0.2">
      <c r="D17019" s="144"/>
      <c r="G17019" s="147"/>
      <c r="X17019" s="146"/>
      <c r="Y17019" s="146"/>
      <c r="Z17019" s="199"/>
      <c r="AA17019" s="146"/>
      <c r="AB17019" s="148"/>
    </row>
    <row r="17020" spans="4:28" x14ac:dyDescent="0.2">
      <c r="D17020" s="144"/>
      <c r="G17020" s="147"/>
      <c r="X17020" s="146"/>
      <c r="Y17020" s="146"/>
      <c r="Z17020" s="199"/>
      <c r="AA17020" s="146"/>
      <c r="AB17020" s="148"/>
    </row>
    <row r="17021" spans="4:28" x14ac:dyDescent="0.2">
      <c r="D17021" s="144"/>
      <c r="G17021" s="147"/>
      <c r="X17021" s="146"/>
      <c r="Y17021" s="146"/>
      <c r="Z17021" s="199"/>
      <c r="AA17021" s="146"/>
      <c r="AB17021" s="148"/>
    </row>
    <row r="17022" spans="4:28" x14ac:dyDescent="0.2">
      <c r="D17022" s="144"/>
      <c r="G17022" s="147"/>
      <c r="X17022" s="146"/>
      <c r="Y17022" s="146"/>
      <c r="Z17022" s="199"/>
      <c r="AA17022" s="146"/>
      <c r="AB17022" s="148"/>
    </row>
    <row r="17023" spans="4:28" x14ac:dyDescent="0.2">
      <c r="D17023" s="144"/>
      <c r="G17023" s="147"/>
      <c r="X17023" s="146"/>
      <c r="Y17023" s="146"/>
      <c r="Z17023" s="199"/>
      <c r="AA17023" s="146"/>
      <c r="AB17023" s="148"/>
    </row>
    <row r="17024" spans="4:28" x14ac:dyDescent="0.2">
      <c r="D17024" s="144"/>
      <c r="G17024" s="147"/>
      <c r="X17024" s="146"/>
      <c r="Y17024" s="146"/>
      <c r="Z17024" s="199"/>
      <c r="AA17024" s="146"/>
      <c r="AB17024" s="148"/>
    </row>
    <row r="17025" spans="4:28" x14ac:dyDescent="0.2">
      <c r="D17025" s="144"/>
      <c r="G17025" s="147"/>
      <c r="X17025" s="146"/>
      <c r="Y17025" s="146"/>
      <c r="Z17025" s="199"/>
      <c r="AA17025" s="146"/>
      <c r="AB17025" s="148"/>
    </row>
    <row r="17026" spans="4:28" x14ac:dyDescent="0.2">
      <c r="D17026" s="144"/>
      <c r="G17026" s="147"/>
      <c r="X17026" s="146"/>
      <c r="Y17026" s="146"/>
      <c r="Z17026" s="199"/>
      <c r="AA17026" s="146"/>
      <c r="AB17026" s="148"/>
    </row>
    <row r="17027" spans="4:28" x14ac:dyDescent="0.2">
      <c r="D17027" s="144"/>
      <c r="G17027" s="147"/>
      <c r="X17027" s="146"/>
      <c r="Y17027" s="146"/>
      <c r="Z17027" s="199"/>
      <c r="AA17027" s="146"/>
      <c r="AB17027" s="148"/>
    </row>
    <row r="17028" spans="4:28" x14ac:dyDescent="0.2">
      <c r="D17028" s="144"/>
      <c r="G17028" s="147"/>
      <c r="X17028" s="146"/>
      <c r="Y17028" s="146"/>
      <c r="Z17028" s="199"/>
      <c r="AA17028" s="146"/>
      <c r="AB17028" s="148"/>
    </row>
    <row r="17029" spans="4:28" x14ac:dyDescent="0.2">
      <c r="D17029" s="144"/>
      <c r="G17029" s="147"/>
      <c r="X17029" s="146"/>
      <c r="Y17029" s="146"/>
      <c r="Z17029" s="199"/>
      <c r="AA17029" s="146"/>
      <c r="AB17029" s="148"/>
    </row>
    <row r="17030" spans="4:28" x14ac:dyDescent="0.2">
      <c r="D17030" s="144"/>
      <c r="G17030" s="147"/>
      <c r="X17030" s="146"/>
      <c r="Y17030" s="146"/>
      <c r="Z17030" s="199"/>
      <c r="AA17030" s="146"/>
      <c r="AB17030" s="148"/>
    </row>
    <row r="17031" spans="4:28" x14ac:dyDescent="0.2">
      <c r="D17031" s="144"/>
      <c r="G17031" s="147"/>
      <c r="X17031" s="146"/>
      <c r="Y17031" s="146"/>
      <c r="Z17031" s="199"/>
      <c r="AA17031" s="146"/>
      <c r="AB17031" s="148"/>
    </row>
    <row r="17032" spans="4:28" x14ac:dyDescent="0.2">
      <c r="D17032" s="144"/>
      <c r="G17032" s="147"/>
      <c r="X17032" s="146"/>
      <c r="Y17032" s="146"/>
      <c r="Z17032" s="199"/>
      <c r="AA17032" s="146"/>
      <c r="AB17032" s="148"/>
    </row>
    <row r="17033" spans="4:28" x14ac:dyDescent="0.2">
      <c r="D17033" s="144"/>
      <c r="G17033" s="147"/>
      <c r="X17033" s="146"/>
      <c r="Y17033" s="146"/>
      <c r="Z17033" s="199"/>
      <c r="AA17033" s="146"/>
      <c r="AB17033" s="148"/>
    </row>
    <row r="17034" spans="4:28" x14ac:dyDescent="0.2">
      <c r="D17034" s="144"/>
      <c r="G17034" s="147"/>
      <c r="X17034" s="146"/>
      <c r="Y17034" s="146"/>
      <c r="Z17034" s="199"/>
      <c r="AA17034" s="146"/>
      <c r="AB17034" s="148"/>
    </row>
    <row r="17035" spans="4:28" x14ac:dyDescent="0.2">
      <c r="D17035" s="144"/>
      <c r="G17035" s="147"/>
      <c r="X17035" s="146"/>
      <c r="Y17035" s="146"/>
      <c r="Z17035" s="199"/>
      <c r="AA17035" s="146"/>
      <c r="AB17035" s="148"/>
    </row>
    <row r="17036" spans="4:28" x14ac:dyDescent="0.2">
      <c r="D17036" s="144"/>
      <c r="G17036" s="147"/>
      <c r="X17036" s="146"/>
      <c r="Y17036" s="146"/>
      <c r="Z17036" s="199"/>
      <c r="AA17036" s="146"/>
      <c r="AB17036" s="148"/>
    </row>
    <row r="17037" spans="4:28" x14ac:dyDescent="0.2">
      <c r="D17037" s="144"/>
      <c r="G17037" s="147"/>
      <c r="X17037" s="146"/>
      <c r="Y17037" s="146"/>
      <c r="Z17037" s="199"/>
      <c r="AA17037" s="146"/>
      <c r="AB17037" s="148"/>
    </row>
    <row r="17038" spans="4:28" x14ac:dyDescent="0.2">
      <c r="D17038" s="144"/>
      <c r="G17038" s="147"/>
      <c r="X17038" s="146"/>
      <c r="Y17038" s="146"/>
      <c r="Z17038" s="199"/>
      <c r="AA17038" s="146"/>
      <c r="AB17038" s="148"/>
    </row>
    <row r="17039" spans="4:28" x14ac:dyDescent="0.2">
      <c r="D17039" s="144"/>
      <c r="G17039" s="147"/>
      <c r="X17039" s="146"/>
      <c r="Y17039" s="146"/>
      <c r="Z17039" s="199"/>
      <c r="AA17039" s="146"/>
      <c r="AB17039" s="148"/>
    </row>
    <row r="17040" spans="4:28" x14ac:dyDescent="0.2">
      <c r="D17040" s="144"/>
      <c r="G17040" s="147"/>
      <c r="X17040" s="146"/>
      <c r="Y17040" s="146"/>
      <c r="Z17040" s="199"/>
      <c r="AA17040" s="146"/>
      <c r="AB17040" s="148"/>
    </row>
    <row r="17041" spans="4:28" x14ac:dyDescent="0.2">
      <c r="D17041" s="144"/>
      <c r="G17041" s="147"/>
      <c r="X17041" s="146"/>
      <c r="Y17041" s="146"/>
      <c r="Z17041" s="199"/>
      <c r="AA17041" s="146"/>
      <c r="AB17041" s="148"/>
    </row>
    <row r="17042" spans="4:28" x14ac:dyDescent="0.2">
      <c r="D17042" s="144"/>
      <c r="G17042" s="147"/>
      <c r="X17042" s="146"/>
      <c r="Y17042" s="146"/>
      <c r="Z17042" s="199"/>
      <c r="AA17042" s="146"/>
      <c r="AB17042" s="148"/>
    </row>
    <row r="17043" spans="4:28" x14ac:dyDescent="0.2">
      <c r="D17043" s="144"/>
      <c r="G17043" s="147"/>
      <c r="X17043" s="146"/>
      <c r="Y17043" s="146"/>
      <c r="Z17043" s="199"/>
      <c r="AA17043" s="146"/>
      <c r="AB17043" s="148"/>
    </row>
    <row r="17044" spans="4:28" x14ac:dyDescent="0.2">
      <c r="D17044" s="144"/>
      <c r="G17044" s="147"/>
      <c r="X17044" s="146"/>
      <c r="Y17044" s="146"/>
      <c r="Z17044" s="199"/>
      <c r="AA17044" s="146"/>
      <c r="AB17044" s="148"/>
    </row>
    <row r="17045" spans="4:28" x14ac:dyDescent="0.2">
      <c r="D17045" s="144"/>
      <c r="G17045" s="147"/>
      <c r="X17045" s="146"/>
      <c r="Y17045" s="146"/>
      <c r="Z17045" s="199"/>
      <c r="AA17045" s="146"/>
      <c r="AB17045" s="148"/>
    </row>
    <row r="17046" spans="4:28" x14ac:dyDescent="0.2">
      <c r="D17046" s="144"/>
      <c r="G17046" s="147"/>
      <c r="X17046" s="146"/>
      <c r="Y17046" s="146"/>
      <c r="Z17046" s="199"/>
      <c r="AA17046" s="146"/>
      <c r="AB17046" s="148"/>
    </row>
    <row r="17047" spans="4:28" x14ac:dyDescent="0.2">
      <c r="D17047" s="144"/>
      <c r="G17047" s="147"/>
      <c r="X17047" s="146"/>
      <c r="Y17047" s="146"/>
      <c r="Z17047" s="199"/>
      <c r="AA17047" s="146"/>
      <c r="AB17047" s="148"/>
    </row>
    <row r="17048" spans="4:28" x14ac:dyDescent="0.2">
      <c r="D17048" s="144"/>
      <c r="G17048" s="147"/>
      <c r="X17048" s="146"/>
      <c r="Y17048" s="146"/>
      <c r="Z17048" s="199"/>
      <c r="AA17048" s="146"/>
      <c r="AB17048" s="148"/>
    </row>
    <row r="17049" spans="4:28" x14ac:dyDescent="0.2">
      <c r="D17049" s="144"/>
      <c r="G17049" s="147"/>
      <c r="X17049" s="146"/>
      <c r="Y17049" s="146"/>
      <c r="Z17049" s="199"/>
      <c r="AA17049" s="146"/>
      <c r="AB17049" s="148"/>
    </row>
    <row r="17050" spans="4:28" x14ac:dyDescent="0.2">
      <c r="D17050" s="144"/>
      <c r="G17050" s="147"/>
      <c r="X17050" s="146"/>
      <c r="Y17050" s="146"/>
      <c r="Z17050" s="199"/>
      <c r="AA17050" s="146"/>
      <c r="AB17050" s="148"/>
    </row>
    <row r="17051" spans="4:28" x14ac:dyDescent="0.2">
      <c r="D17051" s="144"/>
      <c r="G17051" s="147"/>
      <c r="X17051" s="146"/>
      <c r="Y17051" s="146"/>
      <c r="Z17051" s="199"/>
      <c r="AA17051" s="146"/>
      <c r="AB17051" s="148"/>
    </row>
    <row r="17052" spans="4:28" x14ac:dyDescent="0.2">
      <c r="D17052" s="144"/>
      <c r="G17052" s="147"/>
      <c r="X17052" s="146"/>
      <c r="Y17052" s="146"/>
      <c r="Z17052" s="199"/>
      <c r="AA17052" s="146"/>
      <c r="AB17052" s="148"/>
    </row>
    <row r="17053" spans="4:28" x14ac:dyDescent="0.2">
      <c r="D17053" s="144"/>
      <c r="G17053" s="147"/>
      <c r="X17053" s="146"/>
      <c r="Y17053" s="146"/>
      <c r="Z17053" s="199"/>
      <c r="AA17053" s="146"/>
      <c r="AB17053" s="148"/>
    </row>
    <row r="17054" spans="4:28" x14ac:dyDescent="0.2">
      <c r="D17054" s="144"/>
      <c r="G17054" s="147"/>
      <c r="X17054" s="146"/>
      <c r="Y17054" s="146"/>
      <c r="Z17054" s="199"/>
      <c r="AA17054" s="146"/>
      <c r="AB17054" s="148"/>
    </row>
    <row r="17055" spans="4:28" x14ac:dyDescent="0.2">
      <c r="D17055" s="144"/>
      <c r="G17055" s="147"/>
      <c r="X17055" s="146"/>
      <c r="Y17055" s="146"/>
      <c r="Z17055" s="199"/>
      <c r="AA17055" s="146"/>
      <c r="AB17055" s="148"/>
    </row>
    <row r="17056" spans="4:28" x14ac:dyDescent="0.2">
      <c r="D17056" s="144"/>
      <c r="G17056" s="147"/>
      <c r="X17056" s="146"/>
      <c r="Y17056" s="146"/>
      <c r="Z17056" s="199"/>
      <c r="AA17056" s="146"/>
      <c r="AB17056" s="148"/>
    </row>
    <row r="17057" spans="4:28" x14ac:dyDescent="0.2">
      <c r="D17057" s="144"/>
      <c r="G17057" s="147"/>
      <c r="X17057" s="146"/>
      <c r="Y17057" s="146"/>
      <c r="Z17057" s="199"/>
      <c r="AA17057" s="146"/>
      <c r="AB17057" s="148"/>
    </row>
    <row r="17058" spans="4:28" x14ac:dyDescent="0.2">
      <c r="D17058" s="144"/>
      <c r="G17058" s="147"/>
      <c r="X17058" s="146"/>
      <c r="Y17058" s="146"/>
      <c r="Z17058" s="199"/>
      <c r="AA17058" s="146"/>
      <c r="AB17058" s="148"/>
    </row>
    <row r="17059" spans="4:28" x14ac:dyDescent="0.2">
      <c r="D17059" s="144"/>
      <c r="G17059" s="147"/>
      <c r="X17059" s="146"/>
      <c r="Y17059" s="146"/>
      <c r="Z17059" s="199"/>
      <c r="AA17059" s="146"/>
      <c r="AB17059" s="148"/>
    </row>
    <row r="17060" spans="4:28" x14ac:dyDescent="0.2">
      <c r="D17060" s="144"/>
      <c r="G17060" s="147"/>
      <c r="X17060" s="146"/>
      <c r="Y17060" s="146"/>
      <c r="Z17060" s="199"/>
      <c r="AA17060" s="146"/>
      <c r="AB17060" s="148"/>
    </row>
    <row r="17061" spans="4:28" x14ac:dyDescent="0.2">
      <c r="D17061" s="144"/>
      <c r="G17061" s="147"/>
      <c r="X17061" s="146"/>
      <c r="Y17061" s="146"/>
      <c r="Z17061" s="199"/>
      <c r="AA17061" s="146"/>
      <c r="AB17061" s="148"/>
    </row>
    <row r="17062" spans="4:28" x14ac:dyDescent="0.2">
      <c r="D17062" s="144"/>
      <c r="G17062" s="147"/>
      <c r="X17062" s="146"/>
      <c r="Y17062" s="146"/>
      <c r="Z17062" s="199"/>
      <c r="AA17062" s="146"/>
      <c r="AB17062" s="148"/>
    </row>
    <row r="17063" spans="4:28" x14ac:dyDescent="0.2">
      <c r="D17063" s="144"/>
      <c r="G17063" s="147"/>
      <c r="X17063" s="146"/>
      <c r="Y17063" s="146"/>
      <c r="Z17063" s="199"/>
      <c r="AA17063" s="146"/>
      <c r="AB17063" s="148"/>
    </row>
    <row r="17064" spans="4:28" x14ac:dyDescent="0.2">
      <c r="D17064" s="144"/>
      <c r="G17064" s="147"/>
      <c r="X17064" s="146"/>
      <c r="Y17064" s="146"/>
      <c r="Z17064" s="199"/>
      <c r="AA17064" s="146"/>
      <c r="AB17064" s="148"/>
    </row>
    <row r="17065" spans="4:28" x14ac:dyDescent="0.2">
      <c r="D17065" s="144"/>
      <c r="G17065" s="147"/>
      <c r="X17065" s="146"/>
      <c r="Y17065" s="146"/>
      <c r="Z17065" s="199"/>
      <c r="AA17065" s="146"/>
      <c r="AB17065" s="148"/>
    </row>
    <row r="17066" spans="4:28" x14ac:dyDescent="0.2">
      <c r="D17066" s="144"/>
      <c r="G17066" s="147"/>
      <c r="X17066" s="146"/>
      <c r="Y17066" s="146"/>
      <c r="Z17066" s="199"/>
      <c r="AA17066" s="146"/>
      <c r="AB17066" s="148"/>
    </row>
    <row r="17067" spans="4:28" x14ac:dyDescent="0.2">
      <c r="D17067" s="144"/>
      <c r="G17067" s="147"/>
      <c r="X17067" s="146"/>
      <c r="Y17067" s="146"/>
      <c r="Z17067" s="199"/>
      <c r="AA17067" s="146"/>
      <c r="AB17067" s="148"/>
    </row>
    <row r="17068" spans="4:28" x14ac:dyDescent="0.2">
      <c r="D17068" s="144"/>
      <c r="G17068" s="147"/>
      <c r="X17068" s="146"/>
      <c r="Y17068" s="146"/>
      <c r="Z17068" s="199"/>
      <c r="AA17068" s="146"/>
      <c r="AB17068" s="148"/>
    </row>
    <row r="17069" spans="4:28" x14ac:dyDescent="0.2">
      <c r="D17069" s="144"/>
      <c r="G17069" s="147"/>
      <c r="X17069" s="146"/>
      <c r="Y17069" s="146"/>
      <c r="Z17069" s="199"/>
      <c r="AA17069" s="146"/>
      <c r="AB17069" s="148"/>
    </row>
    <row r="17070" spans="4:28" x14ac:dyDescent="0.2">
      <c r="D17070" s="144"/>
      <c r="G17070" s="147"/>
      <c r="X17070" s="146"/>
      <c r="Y17070" s="146"/>
      <c r="Z17070" s="199"/>
      <c r="AA17070" s="146"/>
      <c r="AB17070" s="148"/>
    </row>
    <row r="17071" spans="4:28" x14ac:dyDescent="0.2">
      <c r="D17071" s="144"/>
      <c r="G17071" s="147"/>
      <c r="X17071" s="146"/>
      <c r="Y17071" s="146"/>
      <c r="Z17071" s="199"/>
      <c r="AA17071" s="146"/>
      <c r="AB17071" s="148"/>
    </row>
    <row r="17072" spans="4:28" x14ac:dyDescent="0.2">
      <c r="D17072" s="144"/>
      <c r="G17072" s="147"/>
      <c r="X17072" s="146"/>
      <c r="Y17072" s="146"/>
      <c r="Z17072" s="199"/>
      <c r="AA17072" s="146"/>
      <c r="AB17072" s="148"/>
    </row>
    <row r="17073" spans="4:28" x14ac:dyDescent="0.2">
      <c r="D17073" s="144"/>
      <c r="G17073" s="147"/>
      <c r="X17073" s="146"/>
      <c r="Y17073" s="146"/>
      <c r="Z17073" s="199"/>
      <c r="AA17073" s="146"/>
      <c r="AB17073" s="148"/>
    </row>
    <row r="17074" spans="4:28" x14ac:dyDescent="0.2">
      <c r="D17074" s="144"/>
      <c r="G17074" s="147"/>
      <c r="X17074" s="146"/>
      <c r="Y17074" s="146"/>
      <c r="Z17074" s="199"/>
      <c r="AA17074" s="146"/>
      <c r="AB17074" s="148"/>
    </row>
    <row r="17075" spans="4:28" x14ac:dyDescent="0.2">
      <c r="D17075" s="144"/>
      <c r="G17075" s="147"/>
      <c r="X17075" s="146"/>
      <c r="Y17075" s="146"/>
      <c r="Z17075" s="199"/>
      <c r="AA17075" s="146"/>
      <c r="AB17075" s="148"/>
    </row>
    <row r="17076" spans="4:28" x14ac:dyDescent="0.2">
      <c r="D17076" s="144"/>
      <c r="G17076" s="147"/>
      <c r="X17076" s="146"/>
      <c r="Y17076" s="146"/>
      <c r="Z17076" s="199"/>
      <c r="AA17076" s="146"/>
      <c r="AB17076" s="148"/>
    </row>
    <row r="17077" spans="4:28" x14ac:dyDescent="0.2">
      <c r="D17077" s="144"/>
      <c r="G17077" s="147"/>
      <c r="X17077" s="146"/>
      <c r="Y17077" s="146"/>
      <c r="Z17077" s="199"/>
      <c r="AA17077" s="146"/>
      <c r="AB17077" s="148"/>
    </row>
    <row r="17078" spans="4:28" x14ac:dyDescent="0.2">
      <c r="D17078" s="144"/>
      <c r="G17078" s="147"/>
      <c r="X17078" s="146"/>
      <c r="Y17078" s="146"/>
      <c r="Z17078" s="199"/>
      <c r="AA17078" s="146"/>
      <c r="AB17078" s="148"/>
    </row>
    <row r="17079" spans="4:28" x14ac:dyDescent="0.2">
      <c r="D17079" s="144"/>
      <c r="G17079" s="147"/>
      <c r="X17079" s="146"/>
      <c r="Y17079" s="146"/>
      <c r="Z17079" s="199"/>
      <c r="AA17079" s="146"/>
      <c r="AB17079" s="148"/>
    </row>
    <row r="17080" spans="4:28" x14ac:dyDescent="0.2">
      <c r="D17080" s="144"/>
      <c r="G17080" s="147"/>
      <c r="X17080" s="146"/>
      <c r="Y17080" s="146"/>
      <c r="Z17080" s="199"/>
      <c r="AA17080" s="146"/>
      <c r="AB17080" s="148"/>
    </row>
    <row r="17081" spans="4:28" x14ac:dyDescent="0.2">
      <c r="D17081" s="144"/>
      <c r="G17081" s="147"/>
      <c r="X17081" s="146"/>
      <c r="Y17081" s="146"/>
      <c r="Z17081" s="199"/>
      <c r="AA17081" s="146"/>
      <c r="AB17081" s="148"/>
    </row>
    <row r="17082" spans="4:28" x14ac:dyDescent="0.2">
      <c r="D17082" s="144"/>
      <c r="G17082" s="147"/>
      <c r="X17082" s="146"/>
      <c r="Y17082" s="146"/>
      <c r="Z17082" s="199"/>
      <c r="AA17082" s="146"/>
      <c r="AB17082" s="148"/>
    </row>
    <row r="17083" spans="4:28" x14ac:dyDescent="0.2">
      <c r="D17083" s="144"/>
      <c r="G17083" s="147"/>
      <c r="X17083" s="146"/>
      <c r="Y17083" s="146"/>
      <c r="Z17083" s="199"/>
      <c r="AA17083" s="146"/>
      <c r="AB17083" s="148"/>
    </row>
    <row r="17084" spans="4:28" x14ac:dyDescent="0.2">
      <c r="D17084" s="144"/>
      <c r="G17084" s="147"/>
      <c r="X17084" s="146"/>
      <c r="Y17084" s="146"/>
      <c r="Z17084" s="199"/>
      <c r="AA17084" s="146"/>
      <c r="AB17084" s="148"/>
    </row>
    <row r="17085" spans="4:28" x14ac:dyDescent="0.2">
      <c r="D17085" s="144"/>
      <c r="G17085" s="147"/>
      <c r="X17085" s="146"/>
      <c r="Y17085" s="146"/>
      <c r="Z17085" s="199"/>
      <c r="AA17085" s="146"/>
      <c r="AB17085" s="148"/>
    </row>
    <row r="17086" spans="4:28" x14ac:dyDescent="0.2">
      <c r="D17086" s="144"/>
      <c r="G17086" s="147"/>
      <c r="X17086" s="146"/>
      <c r="Y17086" s="146"/>
      <c r="Z17086" s="199"/>
      <c r="AA17086" s="146"/>
      <c r="AB17086" s="148"/>
    </row>
    <row r="17087" spans="4:28" x14ac:dyDescent="0.2">
      <c r="D17087" s="144"/>
      <c r="G17087" s="147"/>
      <c r="X17087" s="146"/>
      <c r="Y17087" s="146"/>
      <c r="Z17087" s="199"/>
      <c r="AA17087" s="146"/>
      <c r="AB17087" s="148"/>
    </row>
    <row r="17088" spans="4:28" x14ac:dyDescent="0.2">
      <c r="D17088" s="144"/>
      <c r="G17088" s="147"/>
      <c r="X17088" s="146"/>
      <c r="Y17088" s="146"/>
      <c r="Z17088" s="199"/>
      <c r="AA17088" s="146"/>
      <c r="AB17088" s="148"/>
    </row>
    <row r="17089" spans="4:28" x14ac:dyDescent="0.2">
      <c r="D17089" s="144"/>
      <c r="G17089" s="147"/>
      <c r="X17089" s="146"/>
      <c r="Y17089" s="146"/>
      <c r="Z17089" s="199"/>
      <c r="AA17089" s="146"/>
      <c r="AB17089" s="148"/>
    </row>
    <row r="17090" spans="4:28" x14ac:dyDescent="0.2">
      <c r="D17090" s="144"/>
      <c r="G17090" s="147"/>
      <c r="X17090" s="146"/>
      <c r="Y17090" s="146"/>
      <c r="Z17090" s="199"/>
      <c r="AA17090" s="146"/>
      <c r="AB17090" s="148"/>
    </row>
    <row r="17091" spans="4:28" x14ac:dyDescent="0.2">
      <c r="D17091" s="144"/>
      <c r="G17091" s="147"/>
      <c r="X17091" s="146"/>
      <c r="Y17091" s="146"/>
      <c r="Z17091" s="199"/>
      <c r="AA17091" s="146"/>
      <c r="AB17091" s="148"/>
    </row>
    <row r="17092" spans="4:28" x14ac:dyDescent="0.2">
      <c r="D17092" s="144"/>
      <c r="G17092" s="147"/>
      <c r="X17092" s="146"/>
      <c r="Y17092" s="146"/>
      <c r="Z17092" s="199"/>
      <c r="AA17092" s="146"/>
      <c r="AB17092" s="148"/>
    </row>
    <row r="17093" spans="4:28" x14ac:dyDescent="0.2">
      <c r="D17093" s="144"/>
      <c r="G17093" s="147"/>
      <c r="X17093" s="146"/>
      <c r="Y17093" s="146"/>
      <c r="Z17093" s="199"/>
      <c r="AA17093" s="146"/>
      <c r="AB17093" s="148"/>
    </row>
    <row r="17094" spans="4:28" x14ac:dyDescent="0.2">
      <c r="D17094" s="144"/>
      <c r="G17094" s="147"/>
      <c r="X17094" s="146"/>
      <c r="Y17094" s="146"/>
      <c r="Z17094" s="199"/>
      <c r="AA17094" s="146"/>
      <c r="AB17094" s="148"/>
    </row>
    <row r="17095" spans="4:28" x14ac:dyDescent="0.2">
      <c r="D17095" s="144"/>
      <c r="G17095" s="147"/>
      <c r="X17095" s="146"/>
      <c r="Y17095" s="146"/>
      <c r="Z17095" s="199"/>
      <c r="AA17095" s="146"/>
      <c r="AB17095" s="148"/>
    </row>
    <row r="17096" spans="4:28" x14ac:dyDescent="0.2">
      <c r="D17096" s="144"/>
      <c r="G17096" s="147"/>
      <c r="X17096" s="146"/>
      <c r="Y17096" s="146"/>
      <c r="Z17096" s="199"/>
      <c r="AA17096" s="146"/>
      <c r="AB17096" s="148"/>
    </row>
    <row r="17097" spans="4:28" x14ac:dyDescent="0.2">
      <c r="D17097" s="144"/>
      <c r="G17097" s="147"/>
      <c r="X17097" s="146"/>
      <c r="Y17097" s="146"/>
      <c r="Z17097" s="199"/>
      <c r="AA17097" s="146"/>
      <c r="AB17097" s="148"/>
    </row>
    <row r="17098" spans="4:28" x14ac:dyDescent="0.2">
      <c r="D17098" s="144"/>
      <c r="G17098" s="147"/>
      <c r="X17098" s="146"/>
      <c r="Y17098" s="146"/>
      <c r="Z17098" s="199"/>
      <c r="AA17098" s="146"/>
      <c r="AB17098" s="148"/>
    </row>
    <row r="17099" spans="4:28" x14ac:dyDescent="0.2">
      <c r="D17099" s="144"/>
      <c r="G17099" s="147"/>
      <c r="X17099" s="146"/>
      <c r="Y17099" s="146"/>
      <c r="Z17099" s="199"/>
      <c r="AA17099" s="146"/>
      <c r="AB17099" s="148"/>
    </row>
    <row r="17100" spans="4:28" x14ac:dyDescent="0.2">
      <c r="D17100" s="144"/>
      <c r="G17100" s="147"/>
      <c r="X17100" s="146"/>
      <c r="Y17100" s="146"/>
      <c r="Z17100" s="199"/>
      <c r="AA17100" s="146"/>
      <c r="AB17100" s="148"/>
    </row>
    <row r="17101" spans="4:28" x14ac:dyDescent="0.2">
      <c r="D17101" s="144"/>
      <c r="G17101" s="147"/>
      <c r="X17101" s="146"/>
      <c r="Y17101" s="146"/>
      <c r="Z17101" s="199"/>
      <c r="AA17101" s="146"/>
      <c r="AB17101" s="148"/>
    </row>
    <row r="17102" spans="4:28" x14ac:dyDescent="0.2">
      <c r="D17102" s="144"/>
      <c r="G17102" s="147"/>
      <c r="X17102" s="146"/>
      <c r="Y17102" s="146"/>
      <c r="Z17102" s="199"/>
      <c r="AA17102" s="146"/>
      <c r="AB17102" s="148"/>
    </row>
    <row r="17103" spans="4:28" x14ac:dyDescent="0.2">
      <c r="D17103" s="144"/>
      <c r="G17103" s="147"/>
      <c r="X17103" s="146"/>
      <c r="Y17103" s="146"/>
      <c r="Z17103" s="199"/>
      <c r="AA17103" s="146"/>
      <c r="AB17103" s="148"/>
    </row>
    <row r="17104" spans="4:28" x14ac:dyDescent="0.2">
      <c r="D17104" s="144"/>
      <c r="G17104" s="147"/>
      <c r="X17104" s="146"/>
      <c r="Y17104" s="146"/>
      <c r="Z17104" s="199"/>
      <c r="AA17104" s="146"/>
      <c r="AB17104" s="148"/>
    </row>
    <row r="17105" spans="4:28" x14ac:dyDescent="0.2">
      <c r="D17105" s="144"/>
      <c r="G17105" s="147"/>
      <c r="X17105" s="146"/>
      <c r="Y17105" s="146"/>
      <c r="Z17105" s="199"/>
      <c r="AA17105" s="146"/>
      <c r="AB17105" s="148"/>
    </row>
    <row r="17106" spans="4:28" x14ac:dyDescent="0.2">
      <c r="D17106" s="144"/>
      <c r="G17106" s="147"/>
      <c r="X17106" s="146"/>
      <c r="Y17106" s="146"/>
      <c r="Z17106" s="199"/>
      <c r="AA17106" s="146"/>
      <c r="AB17106" s="148"/>
    </row>
    <row r="17107" spans="4:28" x14ac:dyDescent="0.2">
      <c r="D17107" s="144"/>
      <c r="G17107" s="147"/>
      <c r="X17107" s="146"/>
      <c r="Y17107" s="146"/>
      <c r="Z17107" s="199"/>
      <c r="AA17107" s="146"/>
      <c r="AB17107" s="148"/>
    </row>
    <row r="17108" spans="4:28" x14ac:dyDescent="0.2">
      <c r="D17108" s="144"/>
      <c r="G17108" s="147"/>
      <c r="X17108" s="146"/>
      <c r="Y17108" s="146"/>
      <c r="Z17108" s="199"/>
      <c r="AA17108" s="146"/>
      <c r="AB17108" s="148"/>
    </row>
    <row r="17109" spans="4:28" x14ac:dyDescent="0.2">
      <c r="D17109" s="144"/>
      <c r="G17109" s="147"/>
      <c r="X17109" s="146"/>
      <c r="Y17109" s="146"/>
      <c r="Z17109" s="199"/>
      <c r="AA17109" s="146"/>
      <c r="AB17109" s="148"/>
    </row>
    <row r="17110" spans="4:28" x14ac:dyDescent="0.2">
      <c r="D17110" s="144"/>
      <c r="G17110" s="147"/>
      <c r="X17110" s="146"/>
      <c r="Y17110" s="146"/>
      <c r="Z17110" s="199"/>
      <c r="AA17110" s="146"/>
      <c r="AB17110" s="148"/>
    </row>
    <row r="17111" spans="4:28" x14ac:dyDescent="0.2">
      <c r="D17111" s="144"/>
      <c r="G17111" s="147"/>
      <c r="X17111" s="146"/>
      <c r="Y17111" s="146"/>
      <c r="Z17111" s="199"/>
      <c r="AA17111" s="146"/>
      <c r="AB17111" s="148"/>
    </row>
    <row r="17112" spans="4:28" x14ac:dyDescent="0.2">
      <c r="D17112" s="144"/>
      <c r="G17112" s="147"/>
      <c r="X17112" s="146"/>
      <c r="Y17112" s="146"/>
      <c r="Z17112" s="199"/>
      <c r="AA17112" s="146"/>
      <c r="AB17112" s="148"/>
    </row>
    <row r="17113" spans="4:28" x14ac:dyDescent="0.2">
      <c r="D17113" s="144"/>
      <c r="G17113" s="147"/>
      <c r="X17113" s="146"/>
      <c r="Y17113" s="146"/>
      <c r="Z17113" s="199"/>
      <c r="AA17113" s="146"/>
      <c r="AB17113" s="148"/>
    </row>
    <row r="17114" spans="4:28" x14ac:dyDescent="0.2">
      <c r="D17114" s="144"/>
      <c r="G17114" s="147"/>
      <c r="X17114" s="146"/>
      <c r="Y17114" s="146"/>
      <c r="Z17114" s="199"/>
      <c r="AA17114" s="146"/>
      <c r="AB17114" s="148"/>
    </row>
    <row r="17115" spans="4:28" x14ac:dyDescent="0.2">
      <c r="D17115" s="144"/>
      <c r="G17115" s="147"/>
      <c r="X17115" s="146"/>
      <c r="Y17115" s="146"/>
      <c r="Z17115" s="199"/>
      <c r="AA17115" s="146"/>
      <c r="AB17115" s="148"/>
    </row>
    <row r="17116" spans="4:28" x14ac:dyDescent="0.2">
      <c r="D17116" s="144"/>
      <c r="G17116" s="147"/>
      <c r="X17116" s="146"/>
      <c r="Y17116" s="146"/>
      <c r="Z17116" s="199"/>
      <c r="AA17116" s="146"/>
      <c r="AB17116" s="148"/>
    </row>
    <row r="17117" spans="4:28" x14ac:dyDescent="0.2">
      <c r="D17117" s="144"/>
      <c r="G17117" s="147"/>
      <c r="X17117" s="146"/>
      <c r="Y17117" s="146"/>
      <c r="Z17117" s="199"/>
      <c r="AA17117" s="146"/>
      <c r="AB17117" s="148"/>
    </row>
    <row r="17118" spans="4:28" x14ac:dyDescent="0.2">
      <c r="D17118" s="144"/>
      <c r="G17118" s="147"/>
      <c r="X17118" s="146"/>
      <c r="Y17118" s="146"/>
      <c r="Z17118" s="199"/>
      <c r="AA17118" s="146"/>
      <c r="AB17118" s="148"/>
    </row>
    <row r="17119" spans="4:28" x14ac:dyDescent="0.2">
      <c r="D17119" s="144"/>
      <c r="G17119" s="147"/>
      <c r="X17119" s="146"/>
      <c r="Y17119" s="146"/>
      <c r="Z17119" s="199"/>
      <c r="AA17119" s="146"/>
      <c r="AB17119" s="148"/>
    </row>
    <row r="17120" spans="4:28" x14ac:dyDescent="0.2">
      <c r="D17120" s="144"/>
      <c r="G17120" s="147"/>
      <c r="X17120" s="146"/>
      <c r="Y17120" s="146"/>
      <c r="Z17120" s="199"/>
      <c r="AA17120" s="146"/>
      <c r="AB17120" s="148"/>
    </row>
    <row r="17121" spans="4:28" x14ac:dyDescent="0.2">
      <c r="D17121" s="144"/>
      <c r="G17121" s="147"/>
      <c r="X17121" s="146"/>
      <c r="Y17121" s="146"/>
      <c r="Z17121" s="199"/>
      <c r="AA17121" s="146"/>
      <c r="AB17121" s="148"/>
    </row>
    <row r="17122" spans="4:28" x14ac:dyDescent="0.2">
      <c r="D17122" s="144"/>
      <c r="G17122" s="147"/>
      <c r="X17122" s="146"/>
      <c r="Y17122" s="146"/>
      <c r="Z17122" s="199"/>
      <c r="AA17122" s="146"/>
      <c r="AB17122" s="148"/>
    </row>
    <row r="17123" spans="4:28" x14ac:dyDescent="0.2">
      <c r="D17123" s="144"/>
      <c r="G17123" s="147"/>
      <c r="X17123" s="146"/>
      <c r="Y17123" s="146"/>
      <c r="Z17123" s="199"/>
      <c r="AA17123" s="146"/>
      <c r="AB17123" s="148"/>
    </row>
    <row r="17124" spans="4:28" x14ac:dyDescent="0.2">
      <c r="D17124" s="144"/>
      <c r="G17124" s="147"/>
      <c r="X17124" s="146"/>
      <c r="Y17124" s="146"/>
      <c r="Z17124" s="199"/>
      <c r="AA17124" s="146"/>
      <c r="AB17124" s="148"/>
    </row>
    <row r="17125" spans="4:28" x14ac:dyDescent="0.2">
      <c r="D17125" s="144"/>
      <c r="G17125" s="147"/>
      <c r="X17125" s="146"/>
      <c r="Y17125" s="146"/>
      <c r="Z17125" s="199"/>
      <c r="AA17125" s="146"/>
      <c r="AB17125" s="148"/>
    </row>
    <row r="17126" spans="4:28" x14ac:dyDescent="0.2">
      <c r="D17126" s="144"/>
      <c r="G17126" s="147"/>
      <c r="X17126" s="146"/>
      <c r="Y17126" s="146"/>
      <c r="Z17126" s="199"/>
      <c r="AA17126" s="146"/>
      <c r="AB17126" s="148"/>
    </row>
    <row r="17127" spans="4:28" x14ac:dyDescent="0.2">
      <c r="D17127" s="144"/>
      <c r="G17127" s="147"/>
      <c r="X17127" s="146"/>
      <c r="Y17127" s="146"/>
      <c r="Z17127" s="199"/>
      <c r="AA17127" s="146"/>
      <c r="AB17127" s="148"/>
    </row>
    <row r="17128" spans="4:28" x14ac:dyDescent="0.2">
      <c r="D17128" s="144"/>
      <c r="G17128" s="147"/>
      <c r="X17128" s="146"/>
      <c r="Y17128" s="146"/>
      <c r="Z17128" s="199"/>
      <c r="AA17128" s="146"/>
      <c r="AB17128" s="148"/>
    </row>
    <row r="17129" spans="4:28" x14ac:dyDescent="0.2">
      <c r="D17129" s="144"/>
      <c r="G17129" s="147"/>
      <c r="X17129" s="146"/>
      <c r="Y17129" s="146"/>
      <c r="Z17129" s="199"/>
      <c r="AA17129" s="146"/>
      <c r="AB17129" s="148"/>
    </row>
    <row r="17130" spans="4:28" x14ac:dyDescent="0.2">
      <c r="D17130" s="144"/>
      <c r="G17130" s="147"/>
      <c r="X17130" s="146"/>
      <c r="Y17130" s="146"/>
      <c r="Z17130" s="199"/>
      <c r="AA17130" s="146"/>
      <c r="AB17130" s="148"/>
    </row>
    <row r="17131" spans="4:28" x14ac:dyDescent="0.2">
      <c r="D17131" s="144"/>
      <c r="G17131" s="147"/>
      <c r="X17131" s="146"/>
      <c r="Y17131" s="146"/>
      <c r="Z17131" s="199"/>
      <c r="AA17131" s="146"/>
      <c r="AB17131" s="148"/>
    </row>
    <row r="17132" spans="4:28" x14ac:dyDescent="0.2">
      <c r="D17132" s="144"/>
      <c r="G17132" s="147"/>
      <c r="X17132" s="146"/>
      <c r="Y17132" s="146"/>
      <c r="Z17132" s="199"/>
      <c r="AA17132" s="146"/>
      <c r="AB17132" s="148"/>
    </row>
    <row r="17133" spans="4:28" x14ac:dyDescent="0.2">
      <c r="D17133" s="144"/>
      <c r="G17133" s="147"/>
      <c r="X17133" s="146"/>
      <c r="Y17133" s="146"/>
      <c r="Z17133" s="199"/>
      <c r="AA17133" s="146"/>
      <c r="AB17133" s="148"/>
    </row>
    <row r="17134" spans="4:28" x14ac:dyDescent="0.2">
      <c r="D17134" s="144"/>
      <c r="G17134" s="147"/>
      <c r="X17134" s="146"/>
      <c r="Y17134" s="146"/>
      <c r="Z17134" s="199"/>
      <c r="AA17134" s="146"/>
      <c r="AB17134" s="148"/>
    </row>
    <row r="17135" spans="4:28" x14ac:dyDescent="0.2">
      <c r="D17135" s="144"/>
      <c r="G17135" s="147"/>
      <c r="X17135" s="146"/>
      <c r="Y17135" s="146"/>
      <c r="Z17135" s="199"/>
      <c r="AA17135" s="146"/>
      <c r="AB17135" s="148"/>
    </row>
    <row r="17136" spans="4:28" x14ac:dyDescent="0.2">
      <c r="D17136" s="144"/>
      <c r="G17136" s="147"/>
      <c r="X17136" s="146"/>
      <c r="Y17136" s="146"/>
      <c r="Z17136" s="199"/>
      <c r="AA17136" s="146"/>
      <c r="AB17136" s="148"/>
    </row>
    <row r="17137" spans="4:28" x14ac:dyDescent="0.2">
      <c r="D17137" s="144"/>
      <c r="G17137" s="147"/>
      <c r="X17137" s="146"/>
      <c r="Y17137" s="146"/>
      <c r="Z17137" s="199"/>
      <c r="AA17137" s="146"/>
      <c r="AB17137" s="148"/>
    </row>
    <row r="17138" spans="4:28" x14ac:dyDescent="0.2">
      <c r="D17138" s="144"/>
      <c r="G17138" s="147"/>
      <c r="X17138" s="146"/>
      <c r="Y17138" s="146"/>
      <c r="Z17138" s="199"/>
      <c r="AA17138" s="146"/>
      <c r="AB17138" s="148"/>
    </row>
    <row r="17139" spans="4:28" x14ac:dyDescent="0.2">
      <c r="D17139" s="144"/>
      <c r="G17139" s="147"/>
      <c r="X17139" s="146"/>
      <c r="Y17139" s="146"/>
      <c r="Z17139" s="199"/>
      <c r="AA17139" s="146"/>
      <c r="AB17139" s="148"/>
    </row>
    <row r="17140" spans="4:28" x14ac:dyDescent="0.2">
      <c r="D17140" s="144"/>
      <c r="G17140" s="147"/>
      <c r="X17140" s="146"/>
      <c r="Y17140" s="146"/>
      <c r="Z17140" s="199"/>
      <c r="AA17140" s="146"/>
      <c r="AB17140" s="148"/>
    </row>
    <row r="17141" spans="4:28" x14ac:dyDescent="0.2">
      <c r="D17141" s="144"/>
      <c r="G17141" s="147"/>
      <c r="X17141" s="146"/>
      <c r="Y17141" s="146"/>
      <c r="Z17141" s="199"/>
      <c r="AA17141" s="146"/>
      <c r="AB17141" s="148"/>
    </row>
    <row r="17142" spans="4:28" x14ac:dyDescent="0.2">
      <c r="D17142" s="144"/>
      <c r="G17142" s="147"/>
      <c r="X17142" s="146"/>
      <c r="Y17142" s="146"/>
      <c r="Z17142" s="199"/>
      <c r="AA17142" s="146"/>
      <c r="AB17142" s="148"/>
    </row>
    <row r="17143" spans="4:28" x14ac:dyDescent="0.2">
      <c r="D17143" s="144"/>
      <c r="G17143" s="147"/>
      <c r="X17143" s="146"/>
      <c r="Y17143" s="146"/>
      <c r="Z17143" s="199"/>
      <c r="AA17143" s="146"/>
      <c r="AB17143" s="148"/>
    </row>
    <row r="17144" spans="4:28" x14ac:dyDescent="0.2">
      <c r="D17144" s="144"/>
      <c r="G17144" s="147"/>
      <c r="X17144" s="146"/>
      <c r="Y17144" s="146"/>
      <c r="Z17144" s="199"/>
      <c r="AA17144" s="146"/>
      <c r="AB17144" s="148"/>
    </row>
    <row r="17145" spans="4:28" x14ac:dyDescent="0.2">
      <c r="D17145" s="144"/>
      <c r="G17145" s="147"/>
      <c r="X17145" s="146"/>
      <c r="Y17145" s="146"/>
      <c r="Z17145" s="199"/>
      <c r="AA17145" s="146"/>
      <c r="AB17145" s="148"/>
    </row>
    <row r="17146" spans="4:28" x14ac:dyDescent="0.2">
      <c r="D17146" s="144"/>
      <c r="G17146" s="147"/>
      <c r="X17146" s="146"/>
      <c r="Y17146" s="146"/>
      <c r="Z17146" s="199"/>
      <c r="AA17146" s="146"/>
      <c r="AB17146" s="148"/>
    </row>
    <row r="17147" spans="4:28" x14ac:dyDescent="0.2">
      <c r="D17147" s="144"/>
      <c r="G17147" s="147"/>
      <c r="X17147" s="146"/>
      <c r="Y17147" s="146"/>
      <c r="Z17147" s="199"/>
      <c r="AA17147" s="146"/>
      <c r="AB17147" s="148"/>
    </row>
    <row r="17148" spans="4:28" x14ac:dyDescent="0.2">
      <c r="D17148" s="144"/>
      <c r="G17148" s="147"/>
      <c r="X17148" s="146"/>
      <c r="Y17148" s="146"/>
      <c r="Z17148" s="199"/>
      <c r="AA17148" s="146"/>
      <c r="AB17148" s="148"/>
    </row>
    <row r="17149" spans="4:28" x14ac:dyDescent="0.2">
      <c r="D17149" s="144"/>
      <c r="G17149" s="147"/>
      <c r="X17149" s="146"/>
      <c r="Y17149" s="146"/>
      <c r="Z17149" s="199"/>
      <c r="AA17149" s="146"/>
      <c r="AB17149" s="148"/>
    </row>
    <row r="17150" spans="4:28" x14ac:dyDescent="0.2">
      <c r="D17150" s="144"/>
      <c r="G17150" s="147"/>
      <c r="X17150" s="146"/>
      <c r="Y17150" s="146"/>
      <c r="Z17150" s="199"/>
      <c r="AA17150" s="146"/>
      <c r="AB17150" s="148"/>
    </row>
    <row r="17151" spans="4:28" x14ac:dyDescent="0.2">
      <c r="D17151" s="144"/>
      <c r="G17151" s="147"/>
      <c r="X17151" s="146"/>
      <c r="Y17151" s="146"/>
      <c r="Z17151" s="199"/>
      <c r="AA17151" s="146"/>
      <c r="AB17151" s="148"/>
    </row>
    <row r="17152" spans="4:28" x14ac:dyDescent="0.2">
      <c r="D17152" s="144"/>
      <c r="G17152" s="147"/>
      <c r="X17152" s="146"/>
      <c r="Y17152" s="146"/>
      <c r="Z17152" s="199"/>
      <c r="AA17152" s="146"/>
      <c r="AB17152" s="148"/>
    </row>
    <row r="17153" spans="4:28" x14ac:dyDescent="0.2">
      <c r="D17153" s="144"/>
      <c r="G17153" s="147"/>
      <c r="X17153" s="146"/>
      <c r="Y17153" s="146"/>
      <c r="Z17153" s="199"/>
      <c r="AA17153" s="146"/>
      <c r="AB17153" s="148"/>
    </row>
    <row r="17154" spans="4:28" x14ac:dyDescent="0.2">
      <c r="D17154" s="144"/>
      <c r="G17154" s="147"/>
      <c r="X17154" s="146"/>
      <c r="Y17154" s="146"/>
      <c r="Z17154" s="199"/>
      <c r="AA17154" s="146"/>
      <c r="AB17154" s="148"/>
    </row>
    <row r="17155" spans="4:28" x14ac:dyDescent="0.2">
      <c r="D17155" s="144"/>
      <c r="G17155" s="147"/>
      <c r="X17155" s="146"/>
      <c r="Y17155" s="146"/>
      <c r="Z17155" s="199"/>
      <c r="AA17155" s="146"/>
      <c r="AB17155" s="148"/>
    </row>
    <row r="17156" spans="4:28" x14ac:dyDescent="0.2">
      <c r="D17156" s="144"/>
      <c r="G17156" s="147"/>
      <c r="X17156" s="146"/>
      <c r="Y17156" s="146"/>
      <c r="Z17156" s="199"/>
      <c r="AA17156" s="146"/>
      <c r="AB17156" s="148"/>
    </row>
    <row r="17157" spans="4:28" x14ac:dyDescent="0.2">
      <c r="D17157" s="144"/>
      <c r="G17157" s="147"/>
      <c r="X17157" s="146"/>
      <c r="Y17157" s="146"/>
      <c r="Z17157" s="199"/>
      <c r="AA17157" s="146"/>
      <c r="AB17157" s="148"/>
    </row>
    <row r="17158" spans="4:28" x14ac:dyDescent="0.2">
      <c r="D17158" s="144"/>
      <c r="G17158" s="147"/>
      <c r="X17158" s="146"/>
      <c r="Y17158" s="146"/>
      <c r="Z17158" s="199"/>
      <c r="AA17158" s="146"/>
      <c r="AB17158" s="148"/>
    </row>
    <row r="17159" spans="4:28" x14ac:dyDescent="0.2">
      <c r="D17159" s="144"/>
      <c r="G17159" s="147"/>
      <c r="X17159" s="146"/>
      <c r="Y17159" s="146"/>
      <c r="Z17159" s="199"/>
      <c r="AA17159" s="146"/>
      <c r="AB17159" s="148"/>
    </row>
    <row r="17160" spans="4:28" x14ac:dyDescent="0.2">
      <c r="D17160" s="144"/>
      <c r="G17160" s="147"/>
      <c r="X17160" s="146"/>
      <c r="Y17160" s="146"/>
      <c r="Z17160" s="199"/>
      <c r="AA17160" s="146"/>
      <c r="AB17160" s="148"/>
    </row>
    <row r="17161" spans="4:28" x14ac:dyDescent="0.2">
      <c r="D17161" s="144"/>
      <c r="G17161" s="147"/>
      <c r="X17161" s="146"/>
      <c r="Y17161" s="146"/>
      <c r="Z17161" s="199"/>
      <c r="AA17161" s="146"/>
      <c r="AB17161" s="148"/>
    </row>
    <row r="17162" spans="4:28" x14ac:dyDescent="0.2">
      <c r="D17162" s="144"/>
      <c r="G17162" s="147"/>
      <c r="X17162" s="146"/>
      <c r="Y17162" s="146"/>
      <c r="Z17162" s="199"/>
      <c r="AA17162" s="146"/>
      <c r="AB17162" s="148"/>
    </row>
    <row r="17163" spans="4:28" x14ac:dyDescent="0.2">
      <c r="D17163" s="144"/>
      <c r="G17163" s="147"/>
      <c r="X17163" s="146"/>
      <c r="Y17163" s="146"/>
      <c r="Z17163" s="199"/>
      <c r="AA17163" s="146"/>
      <c r="AB17163" s="148"/>
    </row>
    <row r="17164" spans="4:28" x14ac:dyDescent="0.2">
      <c r="D17164" s="144"/>
      <c r="G17164" s="147"/>
      <c r="X17164" s="146"/>
      <c r="Y17164" s="146"/>
      <c r="Z17164" s="199"/>
      <c r="AA17164" s="146"/>
      <c r="AB17164" s="148"/>
    </row>
    <row r="17165" spans="4:28" x14ac:dyDescent="0.2">
      <c r="D17165" s="144"/>
      <c r="G17165" s="147"/>
      <c r="X17165" s="146"/>
      <c r="Y17165" s="146"/>
      <c r="Z17165" s="199"/>
      <c r="AA17165" s="146"/>
      <c r="AB17165" s="148"/>
    </row>
    <row r="17166" spans="4:28" x14ac:dyDescent="0.2">
      <c r="D17166" s="144"/>
      <c r="G17166" s="147"/>
      <c r="X17166" s="146"/>
      <c r="Y17166" s="146"/>
      <c r="Z17166" s="199"/>
      <c r="AA17166" s="146"/>
      <c r="AB17166" s="148"/>
    </row>
    <row r="17167" spans="4:28" x14ac:dyDescent="0.2">
      <c r="D17167" s="144"/>
      <c r="G17167" s="147"/>
      <c r="X17167" s="146"/>
      <c r="Y17167" s="146"/>
      <c r="Z17167" s="199"/>
      <c r="AA17167" s="146"/>
      <c r="AB17167" s="148"/>
    </row>
    <row r="17168" spans="4:28" x14ac:dyDescent="0.2">
      <c r="D17168" s="144"/>
      <c r="G17168" s="147"/>
      <c r="X17168" s="146"/>
      <c r="Y17168" s="146"/>
      <c r="Z17168" s="199"/>
      <c r="AA17168" s="146"/>
      <c r="AB17168" s="148"/>
    </row>
    <row r="17169" spans="4:28" x14ac:dyDescent="0.2">
      <c r="D17169" s="144"/>
      <c r="G17169" s="147"/>
      <c r="X17169" s="146"/>
      <c r="Y17169" s="146"/>
      <c r="Z17169" s="199"/>
      <c r="AA17169" s="146"/>
      <c r="AB17169" s="148"/>
    </row>
    <row r="17170" spans="4:28" x14ac:dyDescent="0.2">
      <c r="D17170" s="144"/>
      <c r="G17170" s="147"/>
      <c r="X17170" s="146"/>
      <c r="Y17170" s="146"/>
      <c r="Z17170" s="199"/>
      <c r="AA17170" s="146"/>
      <c r="AB17170" s="148"/>
    </row>
    <row r="17171" spans="4:28" x14ac:dyDescent="0.2">
      <c r="D17171" s="144"/>
      <c r="G17171" s="147"/>
      <c r="X17171" s="146"/>
      <c r="Y17171" s="146"/>
      <c r="Z17171" s="199"/>
      <c r="AA17171" s="146"/>
      <c r="AB17171" s="148"/>
    </row>
    <row r="17172" spans="4:28" x14ac:dyDescent="0.2">
      <c r="D17172" s="144"/>
      <c r="G17172" s="147"/>
      <c r="X17172" s="146"/>
      <c r="Y17172" s="146"/>
      <c r="Z17172" s="199"/>
      <c r="AA17172" s="146"/>
      <c r="AB17172" s="148"/>
    </row>
    <row r="17173" spans="4:28" x14ac:dyDescent="0.2">
      <c r="D17173" s="144"/>
      <c r="G17173" s="147"/>
      <c r="X17173" s="146"/>
      <c r="Y17173" s="146"/>
      <c r="Z17173" s="199"/>
      <c r="AA17173" s="146"/>
      <c r="AB17173" s="148"/>
    </row>
    <row r="17174" spans="4:28" x14ac:dyDescent="0.2">
      <c r="D17174" s="144"/>
      <c r="G17174" s="147"/>
      <c r="X17174" s="146"/>
      <c r="Y17174" s="146"/>
      <c r="Z17174" s="199"/>
      <c r="AA17174" s="146"/>
      <c r="AB17174" s="148"/>
    </row>
    <row r="17175" spans="4:28" x14ac:dyDescent="0.2">
      <c r="D17175" s="144"/>
      <c r="G17175" s="147"/>
      <c r="X17175" s="146"/>
      <c r="Y17175" s="146"/>
      <c r="Z17175" s="199"/>
      <c r="AA17175" s="146"/>
      <c r="AB17175" s="148"/>
    </row>
    <row r="17176" spans="4:28" x14ac:dyDescent="0.2">
      <c r="D17176" s="144"/>
      <c r="G17176" s="147"/>
      <c r="X17176" s="146"/>
      <c r="Y17176" s="146"/>
      <c r="Z17176" s="199"/>
      <c r="AA17176" s="146"/>
      <c r="AB17176" s="148"/>
    </row>
    <row r="17177" spans="4:28" x14ac:dyDescent="0.2">
      <c r="D17177" s="144"/>
      <c r="G17177" s="147"/>
      <c r="X17177" s="146"/>
      <c r="Y17177" s="146"/>
      <c r="Z17177" s="199"/>
      <c r="AA17177" s="146"/>
      <c r="AB17177" s="148"/>
    </row>
    <row r="17178" spans="4:28" x14ac:dyDescent="0.2">
      <c r="D17178" s="144"/>
      <c r="G17178" s="147"/>
      <c r="X17178" s="146"/>
      <c r="Y17178" s="146"/>
      <c r="Z17178" s="199"/>
      <c r="AA17178" s="146"/>
      <c r="AB17178" s="148"/>
    </row>
    <row r="17179" spans="4:28" x14ac:dyDescent="0.2">
      <c r="D17179" s="144"/>
      <c r="G17179" s="147"/>
      <c r="X17179" s="146"/>
      <c r="Y17179" s="146"/>
      <c r="Z17179" s="199"/>
      <c r="AA17179" s="146"/>
      <c r="AB17179" s="148"/>
    </row>
    <row r="17180" spans="4:28" x14ac:dyDescent="0.2">
      <c r="D17180" s="144"/>
      <c r="G17180" s="147"/>
      <c r="X17180" s="146"/>
      <c r="Y17180" s="146"/>
      <c r="Z17180" s="199"/>
      <c r="AA17180" s="146"/>
      <c r="AB17180" s="148"/>
    </row>
    <row r="17181" spans="4:28" x14ac:dyDescent="0.2">
      <c r="D17181" s="144"/>
      <c r="G17181" s="147"/>
      <c r="X17181" s="146"/>
      <c r="Y17181" s="146"/>
      <c r="Z17181" s="199"/>
      <c r="AA17181" s="146"/>
      <c r="AB17181" s="148"/>
    </row>
    <row r="17182" spans="4:28" x14ac:dyDescent="0.2">
      <c r="D17182" s="144"/>
      <c r="G17182" s="147"/>
      <c r="X17182" s="146"/>
      <c r="Y17182" s="146"/>
      <c r="Z17182" s="199"/>
      <c r="AA17182" s="146"/>
      <c r="AB17182" s="148"/>
    </row>
    <row r="17183" spans="4:28" x14ac:dyDescent="0.2">
      <c r="D17183" s="144"/>
      <c r="G17183" s="147"/>
      <c r="X17183" s="146"/>
      <c r="Y17183" s="146"/>
      <c r="Z17183" s="199"/>
      <c r="AA17183" s="146"/>
      <c r="AB17183" s="148"/>
    </row>
    <row r="17184" spans="4:28" x14ac:dyDescent="0.2">
      <c r="D17184" s="144"/>
      <c r="G17184" s="147"/>
      <c r="X17184" s="146"/>
      <c r="Y17184" s="146"/>
      <c r="Z17184" s="199"/>
      <c r="AA17184" s="146"/>
      <c r="AB17184" s="148"/>
    </row>
    <row r="17185" spans="4:28" x14ac:dyDescent="0.2">
      <c r="D17185" s="144"/>
      <c r="G17185" s="147"/>
      <c r="X17185" s="146"/>
      <c r="Y17185" s="146"/>
      <c r="Z17185" s="199"/>
      <c r="AA17185" s="146"/>
      <c r="AB17185" s="148"/>
    </row>
    <row r="17186" spans="4:28" x14ac:dyDescent="0.2">
      <c r="D17186" s="144"/>
      <c r="G17186" s="147"/>
      <c r="X17186" s="146"/>
      <c r="Y17186" s="146"/>
      <c r="Z17186" s="199"/>
      <c r="AA17186" s="146"/>
      <c r="AB17186" s="148"/>
    </row>
    <row r="17187" spans="4:28" x14ac:dyDescent="0.2">
      <c r="D17187" s="144"/>
      <c r="G17187" s="147"/>
      <c r="X17187" s="146"/>
      <c r="Y17187" s="146"/>
      <c r="Z17187" s="199"/>
      <c r="AA17187" s="146"/>
      <c r="AB17187" s="148"/>
    </row>
    <row r="17188" spans="4:28" x14ac:dyDescent="0.2">
      <c r="D17188" s="144"/>
      <c r="G17188" s="147"/>
      <c r="X17188" s="146"/>
      <c r="Y17188" s="146"/>
      <c r="Z17188" s="199"/>
      <c r="AA17188" s="146"/>
      <c r="AB17188" s="148"/>
    </row>
    <row r="17189" spans="4:28" x14ac:dyDescent="0.2">
      <c r="D17189" s="144"/>
      <c r="G17189" s="147"/>
      <c r="X17189" s="146"/>
      <c r="Y17189" s="146"/>
      <c r="Z17189" s="199"/>
      <c r="AA17189" s="146"/>
      <c r="AB17189" s="148"/>
    </row>
    <row r="17190" spans="4:28" x14ac:dyDescent="0.2">
      <c r="D17190" s="144"/>
      <c r="G17190" s="147"/>
      <c r="X17190" s="146"/>
      <c r="Y17190" s="146"/>
      <c r="Z17190" s="199"/>
      <c r="AA17190" s="146"/>
      <c r="AB17190" s="148"/>
    </row>
    <row r="17191" spans="4:28" x14ac:dyDescent="0.2">
      <c r="D17191" s="144"/>
      <c r="G17191" s="147"/>
      <c r="X17191" s="146"/>
      <c r="Y17191" s="146"/>
      <c r="Z17191" s="199"/>
      <c r="AA17191" s="146"/>
      <c r="AB17191" s="148"/>
    </row>
    <row r="17192" spans="4:28" x14ac:dyDescent="0.2">
      <c r="D17192" s="144"/>
      <c r="G17192" s="147"/>
      <c r="X17192" s="146"/>
      <c r="Y17192" s="146"/>
      <c r="Z17192" s="199"/>
      <c r="AA17192" s="146"/>
      <c r="AB17192" s="148"/>
    </row>
    <row r="17193" spans="4:28" x14ac:dyDescent="0.2">
      <c r="D17193" s="144"/>
      <c r="G17193" s="147"/>
      <c r="X17193" s="146"/>
      <c r="Y17193" s="146"/>
      <c r="Z17193" s="199"/>
      <c r="AA17193" s="146"/>
      <c r="AB17193" s="148"/>
    </row>
    <row r="17194" spans="4:28" x14ac:dyDescent="0.2">
      <c r="D17194" s="144"/>
      <c r="G17194" s="147"/>
      <c r="X17194" s="146"/>
      <c r="Y17194" s="146"/>
      <c r="Z17194" s="199"/>
      <c r="AA17194" s="146"/>
      <c r="AB17194" s="148"/>
    </row>
    <row r="17195" spans="4:28" x14ac:dyDescent="0.2">
      <c r="D17195" s="144"/>
      <c r="G17195" s="147"/>
      <c r="X17195" s="146"/>
      <c r="Y17195" s="146"/>
      <c r="Z17195" s="199"/>
      <c r="AA17195" s="146"/>
      <c r="AB17195" s="148"/>
    </row>
    <row r="17196" spans="4:28" x14ac:dyDescent="0.2">
      <c r="D17196" s="144"/>
      <c r="G17196" s="147"/>
      <c r="X17196" s="146"/>
      <c r="Y17196" s="146"/>
      <c r="Z17196" s="199"/>
      <c r="AA17196" s="146"/>
      <c r="AB17196" s="148"/>
    </row>
    <row r="17197" spans="4:28" x14ac:dyDescent="0.2">
      <c r="D17197" s="144"/>
      <c r="G17197" s="147"/>
      <c r="X17197" s="146"/>
      <c r="Y17197" s="146"/>
      <c r="Z17197" s="199"/>
      <c r="AA17197" s="146"/>
      <c r="AB17197" s="148"/>
    </row>
    <row r="17198" spans="4:28" x14ac:dyDescent="0.2">
      <c r="D17198" s="144"/>
      <c r="G17198" s="147"/>
      <c r="X17198" s="146"/>
      <c r="Y17198" s="146"/>
      <c r="Z17198" s="199"/>
      <c r="AA17198" s="146"/>
      <c r="AB17198" s="148"/>
    </row>
    <row r="17199" spans="4:28" x14ac:dyDescent="0.2">
      <c r="D17199" s="144"/>
      <c r="G17199" s="147"/>
      <c r="X17199" s="146"/>
      <c r="Y17199" s="146"/>
      <c r="Z17199" s="199"/>
      <c r="AA17199" s="146"/>
      <c r="AB17199" s="148"/>
    </row>
    <row r="17200" spans="4:28" x14ac:dyDescent="0.2">
      <c r="D17200" s="144"/>
      <c r="G17200" s="147"/>
      <c r="X17200" s="146"/>
      <c r="Y17200" s="146"/>
      <c r="Z17200" s="199"/>
      <c r="AA17200" s="146"/>
      <c r="AB17200" s="148"/>
    </row>
    <row r="17201" spans="4:28" x14ac:dyDescent="0.2">
      <c r="D17201" s="144"/>
      <c r="G17201" s="147"/>
      <c r="X17201" s="146"/>
      <c r="Y17201" s="146"/>
      <c r="Z17201" s="199"/>
      <c r="AA17201" s="146"/>
      <c r="AB17201" s="148"/>
    </row>
    <row r="17202" spans="4:28" x14ac:dyDescent="0.2">
      <c r="D17202" s="144"/>
      <c r="G17202" s="147"/>
      <c r="X17202" s="146"/>
      <c r="Y17202" s="146"/>
      <c r="Z17202" s="199"/>
      <c r="AA17202" s="146"/>
      <c r="AB17202" s="148"/>
    </row>
    <row r="17203" spans="4:28" x14ac:dyDescent="0.2">
      <c r="D17203" s="144"/>
      <c r="G17203" s="147"/>
      <c r="X17203" s="146"/>
      <c r="Y17203" s="146"/>
      <c r="Z17203" s="199"/>
      <c r="AA17203" s="146"/>
      <c r="AB17203" s="148"/>
    </row>
    <row r="17204" spans="4:28" x14ac:dyDescent="0.2">
      <c r="D17204" s="144"/>
      <c r="G17204" s="147"/>
      <c r="X17204" s="146"/>
      <c r="Y17204" s="146"/>
      <c r="Z17204" s="199"/>
      <c r="AA17204" s="146"/>
      <c r="AB17204" s="148"/>
    </row>
    <row r="17205" spans="4:28" x14ac:dyDescent="0.2">
      <c r="D17205" s="144"/>
      <c r="G17205" s="147"/>
      <c r="X17205" s="146"/>
      <c r="Y17205" s="146"/>
      <c r="Z17205" s="199"/>
      <c r="AA17205" s="146"/>
      <c r="AB17205" s="148"/>
    </row>
    <row r="17206" spans="4:28" x14ac:dyDescent="0.2">
      <c r="D17206" s="144"/>
      <c r="G17206" s="147"/>
      <c r="X17206" s="146"/>
      <c r="Y17206" s="146"/>
      <c r="Z17206" s="199"/>
      <c r="AA17206" s="146"/>
      <c r="AB17206" s="148"/>
    </row>
    <row r="17207" spans="4:28" x14ac:dyDescent="0.2">
      <c r="D17207" s="144"/>
      <c r="G17207" s="147"/>
      <c r="X17207" s="146"/>
      <c r="Y17207" s="146"/>
      <c r="Z17207" s="199"/>
      <c r="AA17207" s="146"/>
      <c r="AB17207" s="148"/>
    </row>
    <row r="17208" spans="4:28" x14ac:dyDescent="0.2">
      <c r="D17208" s="144"/>
      <c r="G17208" s="147"/>
      <c r="X17208" s="146"/>
      <c r="Y17208" s="146"/>
      <c r="Z17208" s="199"/>
      <c r="AA17208" s="146"/>
      <c r="AB17208" s="148"/>
    </row>
    <row r="17209" spans="4:28" x14ac:dyDescent="0.2">
      <c r="D17209" s="144"/>
      <c r="G17209" s="147"/>
      <c r="X17209" s="146"/>
      <c r="Y17209" s="146"/>
      <c r="Z17209" s="199"/>
      <c r="AA17209" s="146"/>
      <c r="AB17209" s="148"/>
    </row>
    <row r="17210" spans="4:28" x14ac:dyDescent="0.2">
      <c r="D17210" s="144"/>
      <c r="G17210" s="147"/>
      <c r="X17210" s="146"/>
      <c r="Y17210" s="146"/>
      <c r="Z17210" s="199"/>
      <c r="AA17210" s="146"/>
      <c r="AB17210" s="148"/>
    </row>
    <row r="17211" spans="4:28" x14ac:dyDescent="0.2">
      <c r="D17211" s="144"/>
      <c r="G17211" s="147"/>
      <c r="X17211" s="146"/>
      <c r="Y17211" s="146"/>
      <c r="Z17211" s="199"/>
      <c r="AA17211" s="146"/>
      <c r="AB17211" s="148"/>
    </row>
    <row r="17212" spans="4:28" x14ac:dyDescent="0.2">
      <c r="D17212" s="144"/>
      <c r="G17212" s="147"/>
      <c r="X17212" s="146"/>
      <c r="Y17212" s="146"/>
      <c r="Z17212" s="199"/>
      <c r="AA17212" s="146"/>
      <c r="AB17212" s="148"/>
    </row>
    <row r="17213" spans="4:28" x14ac:dyDescent="0.2">
      <c r="D17213" s="144"/>
      <c r="G17213" s="147"/>
      <c r="X17213" s="146"/>
      <c r="Y17213" s="146"/>
      <c r="Z17213" s="199"/>
      <c r="AA17213" s="146"/>
      <c r="AB17213" s="148"/>
    </row>
    <row r="17214" spans="4:28" x14ac:dyDescent="0.2">
      <c r="D17214" s="144"/>
      <c r="G17214" s="147"/>
      <c r="X17214" s="146"/>
      <c r="Y17214" s="146"/>
      <c r="Z17214" s="199"/>
      <c r="AA17214" s="146"/>
      <c r="AB17214" s="148"/>
    </row>
    <row r="17215" spans="4:28" x14ac:dyDescent="0.2">
      <c r="D17215" s="144"/>
      <c r="G17215" s="147"/>
      <c r="X17215" s="146"/>
      <c r="Y17215" s="146"/>
      <c r="Z17215" s="199"/>
      <c r="AA17215" s="146"/>
      <c r="AB17215" s="148"/>
    </row>
    <row r="17216" spans="4:28" x14ac:dyDescent="0.2">
      <c r="D17216" s="144"/>
      <c r="G17216" s="147"/>
      <c r="X17216" s="146"/>
      <c r="Y17216" s="146"/>
      <c r="Z17216" s="199"/>
      <c r="AA17216" s="146"/>
      <c r="AB17216" s="148"/>
    </row>
    <row r="17217" spans="4:28" x14ac:dyDescent="0.2">
      <c r="D17217" s="144"/>
      <c r="G17217" s="147"/>
      <c r="X17217" s="146"/>
      <c r="Y17217" s="146"/>
      <c r="Z17217" s="199"/>
      <c r="AA17217" s="146"/>
      <c r="AB17217" s="148"/>
    </row>
    <row r="17218" spans="4:28" x14ac:dyDescent="0.2">
      <c r="D17218" s="144"/>
      <c r="G17218" s="147"/>
      <c r="X17218" s="146"/>
      <c r="Y17218" s="146"/>
      <c r="Z17218" s="199"/>
      <c r="AA17218" s="146"/>
      <c r="AB17218" s="148"/>
    </row>
    <row r="17219" spans="4:28" x14ac:dyDescent="0.2">
      <c r="D17219" s="144"/>
      <c r="G17219" s="147"/>
      <c r="X17219" s="146"/>
      <c r="Y17219" s="146"/>
      <c r="Z17219" s="199"/>
      <c r="AA17219" s="146"/>
      <c r="AB17219" s="148"/>
    </row>
    <row r="17220" spans="4:28" x14ac:dyDescent="0.2">
      <c r="D17220" s="144"/>
      <c r="G17220" s="147"/>
      <c r="X17220" s="146"/>
      <c r="Y17220" s="146"/>
      <c r="Z17220" s="199"/>
      <c r="AA17220" s="146"/>
      <c r="AB17220" s="148"/>
    </row>
    <row r="17221" spans="4:28" x14ac:dyDescent="0.2">
      <c r="D17221" s="144"/>
      <c r="G17221" s="147"/>
      <c r="X17221" s="146"/>
      <c r="Y17221" s="146"/>
      <c r="Z17221" s="199"/>
      <c r="AA17221" s="146"/>
      <c r="AB17221" s="148"/>
    </row>
    <row r="17222" spans="4:28" x14ac:dyDescent="0.2">
      <c r="D17222" s="144"/>
      <c r="G17222" s="147"/>
      <c r="X17222" s="146"/>
      <c r="Y17222" s="146"/>
      <c r="Z17222" s="199"/>
      <c r="AA17222" s="146"/>
      <c r="AB17222" s="148"/>
    </row>
    <row r="17223" spans="4:28" x14ac:dyDescent="0.2">
      <c r="D17223" s="144"/>
      <c r="G17223" s="147"/>
      <c r="X17223" s="146"/>
      <c r="Y17223" s="146"/>
      <c r="Z17223" s="199"/>
      <c r="AA17223" s="146"/>
      <c r="AB17223" s="148"/>
    </row>
    <row r="17224" spans="4:28" x14ac:dyDescent="0.2">
      <c r="D17224" s="144"/>
      <c r="G17224" s="147"/>
      <c r="X17224" s="146"/>
      <c r="Y17224" s="146"/>
      <c r="Z17224" s="199"/>
      <c r="AA17224" s="146"/>
      <c r="AB17224" s="148"/>
    </row>
    <row r="17225" spans="4:28" x14ac:dyDescent="0.2">
      <c r="D17225" s="144"/>
      <c r="G17225" s="147"/>
      <c r="X17225" s="146"/>
      <c r="Y17225" s="146"/>
      <c r="Z17225" s="199"/>
      <c r="AA17225" s="146"/>
      <c r="AB17225" s="148"/>
    </row>
    <row r="17226" spans="4:28" x14ac:dyDescent="0.2">
      <c r="D17226" s="144"/>
      <c r="G17226" s="147"/>
      <c r="X17226" s="146"/>
      <c r="Y17226" s="146"/>
      <c r="Z17226" s="199"/>
      <c r="AA17226" s="146"/>
      <c r="AB17226" s="148"/>
    </row>
    <row r="17227" spans="4:28" x14ac:dyDescent="0.2">
      <c r="D17227" s="144"/>
      <c r="G17227" s="147"/>
      <c r="X17227" s="146"/>
      <c r="Y17227" s="146"/>
      <c r="Z17227" s="199"/>
      <c r="AA17227" s="146"/>
      <c r="AB17227" s="148"/>
    </row>
    <row r="17228" spans="4:28" x14ac:dyDescent="0.2">
      <c r="D17228" s="144"/>
      <c r="G17228" s="147"/>
      <c r="X17228" s="146"/>
      <c r="Y17228" s="146"/>
      <c r="Z17228" s="199"/>
      <c r="AA17228" s="146"/>
      <c r="AB17228" s="148"/>
    </row>
    <row r="17229" spans="4:28" x14ac:dyDescent="0.2">
      <c r="D17229" s="144"/>
      <c r="G17229" s="147"/>
      <c r="X17229" s="146"/>
      <c r="Y17229" s="146"/>
      <c r="Z17229" s="199"/>
      <c r="AA17229" s="146"/>
      <c r="AB17229" s="148"/>
    </row>
    <row r="17230" spans="4:28" x14ac:dyDescent="0.2">
      <c r="D17230" s="144"/>
      <c r="G17230" s="147"/>
      <c r="X17230" s="146"/>
      <c r="Y17230" s="146"/>
      <c r="Z17230" s="199"/>
      <c r="AA17230" s="146"/>
      <c r="AB17230" s="148"/>
    </row>
    <row r="17231" spans="4:28" x14ac:dyDescent="0.2">
      <c r="D17231" s="144"/>
      <c r="G17231" s="147"/>
      <c r="X17231" s="146"/>
      <c r="Y17231" s="146"/>
      <c r="Z17231" s="199"/>
      <c r="AA17231" s="146"/>
      <c r="AB17231" s="148"/>
    </row>
    <row r="17232" spans="4:28" x14ac:dyDescent="0.2">
      <c r="D17232" s="144"/>
      <c r="G17232" s="147"/>
      <c r="X17232" s="146"/>
      <c r="Y17232" s="146"/>
      <c r="Z17232" s="199"/>
      <c r="AA17232" s="146"/>
      <c r="AB17232" s="148"/>
    </row>
    <row r="17233" spans="4:28" x14ac:dyDescent="0.2">
      <c r="D17233" s="144"/>
      <c r="G17233" s="147"/>
      <c r="X17233" s="146"/>
      <c r="Y17233" s="146"/>
      <c r="Z17233" s="199"/>
      <c r="AA17233" s="146"/>
      <c r="AB17233" s="148"/>
    </row>
    <row r="17234" spans="4:28" x14ac:dyDescent="0.2">
      <c r="D17234" s="144"/>
      <c r="G17234" s="147"/>
      <c r="X17234" s="146"/>
      <c r="Y17234" s="146"/>
      <c r="Z17234" s="199"/>
      <c r="AA17234" s="146"/>
      <c r="AB17234" s="148"/>
    </row>
    <row r="17235" spans="4:28" x14ac:dyDescent="0.2">
      <c r="D17235" s="144"/>
      <c r="G17235" s="147"/>
      <c r="X17235" s="146"/>
      <c r="Y17235" s="146"/>
      <c r="Z17235" s="199"/>
      <c r="AA17235" s="146"/>
      <c r="AB17235" s="148"/>
    </row>
    <row r="17236" spans="4:28" x14ac:dyDescent="0.2">
      <c r="D17236" s="144"/>
      <c r="G17236" s="147"/>
      <c r="X17236" s="146"/>
      <c r="Y17236" s="146"/>
      <c r="Z17236" s="199"/>
      <c r="AA17236" s="146"/>
      <c r="AB17236" s="148"/>
    </row>
    <row r="17237" spans="4:28" x14ac:dyDescent="0.2">
      <c r="D17237" s="144"/>
      <c r="G17237" s="147"/>
      <c r="X17237" s="146"/>
      <c r="Y17237" s="146"/>
      <c r="Z17237" s="199"/>
      <c r="AA17237" s="146"/>
      <c r="AB17237" s="148"/>
    </row>
    <row r="17238" spans="4:28" x14ac:dyDescent="0.2">
      <c r="D17238" s="144"/>
      <c r="G17238" s="147"/>
      <c r="X17238" s="146"/>
      <c r="Y17238" s="146"/>
      <c r="Z17238" s="199"/>
      <c r="AA17238" s="146"/>
      <c r="AB17238" s="148"/>
    </row>
    <row r="17239" spans="4:28" x14ac:dyDescent="0.2">
      <c r="D17239" s="144"/>
      <c r="G17239" s="147"/>
      <c r="X17239" s="146"/>
      <c r="Y17239" s="146"/>
      <c r="Z17239" s="199"/>
      <c r="AA17239" s="146"/>
      <c r="AB17239" s="148"/>
    </row>
    <row r="17240" spans="4:28" x14ac:dyDescent="0.2">
      <c r="D17240" s="144"/>
      <c r="G17240" s="147"/>
      <c r="X17240" s="146"/>
      <c r="Y17240" s="146"/>
      <c r="Z17240" s="199"/>
      <c r="AA17240" s="146"/>
      <c r="AB17240" s="148"/>
    </row>
    <row r="17241" spans="4:28" x14ac:dyDescent="0.2">
      <c r="D17241" s="144"/>
      <c r="G17241" s="147"/>
      <c r="X17241" s="146"/>
      <c r="Y17241" s="146"/>
      <c r="Z17241" s="199"/>
      <c r="AA17241" s="146"/>
      <c r="AB17241" s="148"/>
    </row>
    <row r="17242" spans="4:28" x14ac:dyDescent="0.2">
      <c r="D17242" s="144"/>
      <c r="G17242" s="147"/>
      <c r="X17242" s="146"/>
      <c r="Y17242" s="146"/>
      <c r="Z17242" s="199"/>
      <c r="AA17242" s="146"/>
      <c r="AB17242" s="148"/>
    </row>
    <row r="17243" spans="4:28" x14ac:dyDescent="0.2">
      <c r="D17243" s="144"/>
      <c r="G17243" s="147"/>
      <c r="X17243" s="146"/>
      <c r="Y17243" s="146"/>
      <c r="Z17243" s="199"/>
      <c r="AA17243" s="146"/>
      <c r="AB17243" s="148"/>
    </row>
    <row r="17244" spans="4:28" x14ac:dyDescent="0.2">
      <c r="D17244" s="144"/>
      <c r="G17244" s="147"/>
      <c r="X17244" s="146"/>
      <c r="Y17244" s="146"/>
      <c r="Z17244" s="199"/>
      <c r="AA17244" s="146"/>
      <c r="AB17244" s="148"/>
    </row>
    <row r="17245" spans="4:28" x14ac:dyDescent="0.2">
      <c r="D17245" s="144"/>
      <c r="G17245" s="147"/>
      <c r="X17245" s="146"/>
      <c r="Y17245" s="146"/>
      <c r="Z17245" s="199"/>
      <c r="AA17245" s="146"/>
      <c r="AB17245" s="148"/>
    </row>
    <row r="17246" spans="4:28" x14ac:dyDescent="0.2">
      <c r="D17246" s="144"/>
      <c r="G17246" s="147"/>
      <c r="X17246" s="146"/>
      <c r="Y17246" s="146"/>
      <c r="Z17246" s="199"/>
      <c r="AA17246" s="146"/>
      <c r="AB17246" s="148"/>
    </row>
    <row r="17247" spans="4:28" x14ac:dyDescent="0.2">
      <c r="D17247" s="144"/>
      <c r="G17247" s="147"/>
      <c r="X17247" s="146"/>
      <c r="Y17247" s="146"/>
      <c r="Z17247" s="199"/>
      <c r="AA17247" s="146"/>
      <c r="AB17247" s="148"/>
    </row>
    <row r="17248" spans="4:28" x14ac:dyDescent="0.2">
      <c r="D17248" s="144"/>
      <c r="G17248" s="147"/>
      <c r="X17248" s="146"/>
      <c r="Y17248" s="146"/>
      <c r="Z17248" s="199"/>
      <c r="AA17248" s="146"/>
      <c r="AB17248" s="148"/>
    </row>
    <row r="17249" spans="4:28" x14ac:dyDescent="0.2">
      <c r="D17249" s="144"/>
      <c r="G17249" s="147"/>
      <c r="X17249" s="146"/>
      <c r="Y17249" s="146"/>
      <c r="Z17249" s="199"/>
      <c r="AA17249" s="146"/>
      <c r="AB17249" s="148"/>
    </row>
    <row r="17250" spans="4:28" x14ac:dyDescent="0.2">
      <c r="D17250" s="144"/>
      <c r="G17250" s="147"/>
      <c r="X17250" s="146"/>
      <c r="Y17250" s="146"/>
      <c r="Z17250" s="199"/>
      <c r="AA17250" s="146"/>
      <c r="AB17250" s="148"/>
    </row>
    <row r="17251" spans="4:28" x14ac:dyDescent="0.2">
      <c r="D17251" s="144"/>
      <c r="G17251" s="147"/>
      <c r="X17251" s="146"/>
      <c r="Y17251" s="146"/>
      <c r="Z17251" s="199"/>
      <c r="AA17251" s="146"/>
      <c r="AB17251" s="148"/>
    </row>
    <row r="17252" spans="4:28" x14ac:dyDescent="0.2">
      <c r="D17252" s="144"/>
      <c r="G17252" s="147"/>
      <c r="X17252" s="146"/>
      <c r="Y17252" s="146"/>
      <c r="Z17252" s="199"/>
      <c r="AA17252" s="146"/>
      <c r="AB17252" s="148"/>
    </row>
    <row r="17253" spans="4:28" x14ac:dyDescent="0.2">
      <c r="D17253" s="144"/>
      <c r="G17253" s="147"/>
      <c r="X17253" s="146"/>
      <c r="Y17253" s="146"/>
      <c r="Z17253" s="199"/>
      <c r="AA17253" s="146"/>
      <c r="AB17253" s="148"/>
    </row>
    <row r="17254" spans="4:28" x14ac:dyDescent="0.2">
      <c r="D17254" s="144"/>
      <c r="G17254" s="147"/>
      <c r="X17254" s="146"/>
      <c r="Y17254" s="146"/>
      <c r="Z17254" s="199"/>
      <c r="AA17254" s="146"/>
      <c r="AB17254" s="148"/>
    </row>
    <row r="17255" spans="4:28" x14ac:dyDescent="0.2">
      <c r="D17255" s="144"/>
      <c r="G17255" s="147"/>
      <c r="X17255" s="146"/>
      <c r="Y17255" s="146"/>
      <c r="Z17255" s="199"/>
      <c r="AA17255" s="146"/>
      <c r="AB17255" s="148"/>
    </row>
    <row r="17256" spans="4:28" x14ac:dyDescent="0.2">
      <c r="D17256" s="144"/>
      <c r="G17256" s="147"/>
      <c r="X17256" s="146"/>
      <c r="Y17256" s="146"/>
      <c r="Z17256" s="199"/>
      <c r="AA17256" s="146"/>
      <c r="AB17256" s="148"/>
    </row>
    <row r="17257" spans="4:28" x14ac:dyDescent="0.2">
      <c r="D17257" s="144"/>
      <c r="G17257" s="147"/>
      <c r="X17257" s="146"/>
      <c r="Y17257" s="146"/>
      <c r="Z17257" s="199"/>
      <c r="AA17257" s="146"/>
      <c r="AB17257" s="148"/>
    </row>
    <row r="17258" spans="4:28" x14ac:dyDescent="0.2">
      <c r="D17258" s="144"/>
      <c r="G17258" s="147"/>
      <c r="X17258" s="146"/>
      <c r="Y17258" s="146"/>
      <c r="Z17258" s="199"/>
      <c r="AA17258" s="146"/>
      <c r="AB17258" s="148"/>
    </row>
    <row r="17259" spans="4:28" x14ac:dyDescent="0.2">
      <c r="D17259" s="144"/>
      <c r="G17259" s="147"/>
      <c r="X17259" s="146"/>
      <c r="Y17259" s="146"/>
      <c r="Z17259" s="199"/>
      <c r="AA17259" s="146"/>
      <c r="AB17259" s="148"/>
    </row>
    <row r="17260" spans="4:28" x14ac:dyDescent="0.2">
      <c r="D17260" s="144"/>
      <c r="G17260" s="147"/>
      <c r="X17260" s="146"/>
      <c r="Y17260" s="146"/>
      <c r="Z17260" s="199"/>
      <c r="AA17260" s="146"/>
      <c r="AB17260" s="148"/>
    </row>
    <row r="17261" spans="4:28" x14ac:dyDescent="0.2">
      <c r="D17261" s="144"/>
      <c r="G17261" s="147"/>
      <c r="X17261" s="146"/>
      <c r="Y17261" s="146"/>
      <c r="Z17261" s="199"/>
      <c r="AA17261" s="146"/>
      <c r="AB17261" s="148"/>
    </row>
    <row r="17262" spans="4:28" x14ac:dyDescent="0.2">
      <c r="D17262" s="144"/>
      <c r="G17262" s="147"/>
      <c r="X17262" s="146"/>
      <c r="Y17262" s="146"/>
      <c r="Z17262" s="199"/>
      <c r="AA17262" s="146"/>
      <c r="AB17262" s="148"/>
    </row>
    <row r="17263" spans="4:28" x14ac:dyDescent="0.2">
      <c r="D17263" s="144"/>
      <c r="G17263" s="147"/>
      <c r="X17263" s="146"/>
      <c r="Y17263" s="146"/>
      <c r="Z17263" s="199"/>
      <c r="AA17263" s="146"/>
      <c r="AB17263" s="148"/>
    </row>
    <row r="17264" spans="4:28" x14ac:dyDescent="0.2">
      <c r="D17264" s="144"/>
      <c r="G17264" s="147"/>
      <c r="X17264" s="146"/>
      <c r="Y17264" s="146"/>
      <c r="Z17264" s="199"/>
      <c r="AA17264" s="146"/>
      <c r="AB17264" s="148"/>
    </row>
    <row r="17265" spans="4:28" x14ac:dyDescent="0.2">
      <c r="D17265" s="144"/>
      <c r="G17265" s="147"/>
      <c r="X17265" s="146"/>
      <c r="Y17265" s="146"/>
      <c r="Z17265" s="199"/>
      <c r="AA17265" s="146"/>
      <c r="AB17265" s="148"/>
    </row>
    <row r="17266" spans="4:28" x14ac:dyDescent="0.2">
      <c r="D17266" s="144"/>
      <c r="G17266" s="147"/>
      <c r="X17266" s="146"/>
      <c r="Y17266" s="146"/>
      <c r="Z17266" s="199"/>
      <c r="AA17266" s="146"/>
      <c r="AB17266" s="148"/>
    </row>
    <row r="17267" spans="4:28" x14ac:dyDescent="0.2">
      <c r="D17267" s="144"/>
      <c r="G17267" s="147"/>
      <c r="X17267" s="146"/>
      <c r="Y17267" s="146"/>
      <c r="Z17267" s="199"/>
      <c r="AA17267" s="146"/>
      <c r="AB17267" s="148"/>
    </row>
    <row r="17268" spans="4:28" x14ac:dyDescent="0.2">
      <c r="D17268" s="144"/>
      <c r="G17268" s="147"/>
      <c r="X17268" s="146"/>
      <c r="Y17268" s="146"/>
      <c r="Z17268" s="199"/>
      <c r="AA17268" s="146"/>
      <c r="AB17268" s="148"/>
    </row>
    <row r="17269" spans="4:28" x14ac:dyDescent="0.2">
      <c r="D17269" s="144"/>
      <c r="G17269" s="147"/>
      <c r="X17269" s="146"/>
      <c r="Y17269" s="146"/>
      <c r="Z17269" s="199"/>
      <c r="AA17269" s="146"/>
      <c r="AB17269" s="148"/>
    </row>
    <row r="17270" spans="4:28" x14ac:dyDescent="0.2">
      <c r="D17270" s="144"/>
      <c r="G17270" s="147"/>
      <c r="X17270" s="146"/>
      <c r="Y17270" s="146"/>
      <c r="Z17270" s="199"/>
      <c r="AA17270" s="146"/>
      <c r="AB17270" s="148"/>
    </row>
    <row r="17271" spans="4:28" x14ac:dyDescent="0.2">
      <c r="D17271" s="144"/>
      <c r="G17271" s="147"/>
      <c r="X17271" s="146"/>
      <c r="Y17271" s="146"/>
      <c r="Z17271" s="199"/>
      <c r="AA17271" s="146"/>
      <c r="AB17271" s="148"/>
    </row>
    <row r="17272" spans="4:28" x14ac:dyDescent="0.2">
      <c r="D17272" s="144"/>
      <c r="G17272" s="147"/>
      <c r="X17272" s="146"/>
      <c r="Y17272" s="146"/>
      <c r="Z17272" s="199"/>
      <c r="AA17272" s="146"/>
      <c r="AB17272" s="148"/>
    </row>
    <row r="17273" spans="4:28" x14ac:dyDescent="0.2">
      <c r="D17273" s="144"/>
      <c r="G17273" s="147"/>
      <c r="X17273" s="146"/>
      <c r="Y17273" s="146"/>
      <c r="Z17273" s="199"/>
      <c r="AA17273" s="146"/>
      <c r="AB17273" s="148"/>
    </row>
    <row r="17274" spans="4:28" x14ac:dyDescent="0.2">
      <c r="D17274" s="144"/>
      <c r="G17274" s="147"/>
      <c r="X17274" s="146"/>
      <c r="Y17274" s="146"/>
      <c r="Z17274" s="199"/>
      <c r="AA17274" s="146"/>
      <c r="AB17274" s="148"/>
    </row>
    <row r="17275" spans="4:28" x14ac:dyDescent="0.2">
      <c r="D17275" s="144"/>
      <c r="G17275" s="147"/>
      <c r="X17275" s="146"/>
      <c r="Y17275" s="146"/>
      <c r="Z17275" s="199"/>
      <c r="AA17275" s="146"/>
      <c r="AB17275" s="148"/>
    </row>
    <row r="17276" spans="4:28" x14ac:dyDescent="0.2">
      <c r="D17276" s="144"/>
      <c r="G17276" s="147"/>
      <c r="X17276" s="146"/>
      <c r="Y17276" s="146"/>
      <c r="Z17276" s="199"/>
      <c r="AA17276" s="146"/>
      <c r="AB17276" s="148"/>
    </row>
    <row r="17277" spans="4:28" x14ac:dyDescent="0.2">
      <c r="D17277" s="144"/>
      <c r="G17277" s="147"/>
      <c r="X17277" s="146"/>
      <c r="Y17277" s="146"/>
      <c r="Z17277" s="199"/>
      <c r="AA17277" s="146"/>
      <c r="AB17277" s="148"/>
    </row>
    <row r="17278" spans="4:28" x14ac:dyDescent="0.2">
      <c r="D17278" s="144"/>
      <c r="G17278" s="147"/>
      <c r="X17278" s="146"/>
      <c r="Y17278" s="146"/>
      <c r="Z17278" s="199"/>
      <c r="AA17278" s="146"/>
      <c r="AB17278" s="148"/>
    </row>
    <row r="17279" spans="4:28" x14ac:dyDescent="0.2">
      <c r="D17279" s="144"/>
      <c r="G17279" s="147"/>
      <c r="X17279" s="146"/>
      <c r="Y17279" s="146"/>
      <c r="Z17279" s="199"/>
      <c r="AA17279" s="146"/>
      <c r="AB17279" s="148"/>
    </row>
    <row r="17280" spans="4:28" x14ac:dyDescent="0.2">
      <c r="D17280" s="144"/>
      <c r="G17280" s="147"/>
      <c r="X17280" s="146"/>
      <c r="Y17280" s="146"/>
      <c r="Z17280" s="199"/>
      <c r="AA17280" s="146"/>
      <c r="AB17280" s="148"/>
    </row>
    <row r="17281" spans="4:28" x14ac:dyDescent="0.2">
      <c r="D17281" s="144"/>
      <c r="G17281" s="147"/>
      <c r="X17281" s="146"/>
      <c r="Y17281" s="146"/>
      <c r="Z17281" s="199"/>
      <c r="AA17281" s="146"/>
      <c r="AB17281" s="148"/>
    </row>
    <row r="17282" spans="4:28" x14ac:dyDescent="0.2">
      <c r="D17282" s="144"/>
      <c r="G17282" s="147"/>
      <c r="X17282" s="146"/>
      <c r="Y17282" s="146"/>
      <c r="Z17282" s="199"/>
      <c r="AA17282" s="146"/>
      <c r="AB17282" s="148"/>
    </row>
    <row r="17283" spans="4:28" x14ac:dyDescent="0.2">
      <c r="D17283" s="144"/>
      <c r="G17283" s="147"/>
      <c r="X17283" s="146"/>
      <c r="Y17283" s="146"/>
      <c r="Z17283" s="199"/>
      <c r="AA17283" s="146"/>
      <c r="AB17283" s="148"/>
    </row>
    <row r="17284" spans="4:28" x14ac:dyDescent="0.2">
      <c r="D17284" s="144"/>
      <c r="G17284" s="147"/>
      <c r="X17284" s="146"/>
      <c r="Y17284" s="146"/>
      <c r="Z17284" s="199"/>
      <c r="AA17284" s="146"/>
      <c r="AB17284" s="148"/>
    </row>
    <row r="17285" spans="4:28" x14ac:dyDescent="0.2">
      <c r="D17285" s="144"/>
      <c r="G17285" s="147"/>
      <c r="X17285" s="146"/>
      <c r="Y17285" s="146"/>
      <c r="Z17285" s="199"/>
      <c r="AA17285" s="146"/>
      <c r="AB17285" s="148"/>
    </row>
    <row r="17286" spans="4:28" x14ac:dyDescent="0.2">
      <c r="D17286" s="144"/>
      <c r="G17286" s="147"/>
      <c r="X17286" s="146"/>
      <c r="Y17286" s="146"/>
      <c r="Z17286" s="199"/>
      <c r="AA17286" s="146"/>
      <c r="AB17286" s="148"/>
    </row>
    <row r="17287" spans="4:28" x14ac:dyDescent="0.2">
      <c r="D17287" s="144"/>
      <c r="G17287" s="147"/>
      <c r="X17287" s="146"/>
      <c r="Y17287" s="146"/>
      <c r="Z17287" s="199"/>
      <c r="AA17287" s="146"/>
      <c r="AB17287" s="148"/>
    </row>
    <row r="17288" spans="4:28" x14ac:dyDescent="0.2">
      <c r="D17288" s="144"/>
      <c r="G17288" s="147"/>
      <c r="X17288" s="146"/>
      <c r="Y17288" s="146"/>
      <c r="Z17288" s="199"/>
      <c r="AA17288" s="146"/>
      <c r="AB17288" s="148"/>
    </row>
    <row r="17289" spans="4:28" x14ac:dyDescent="0.2">
      <c r="D17289" s="144"/>
      <c r="G17289" s="147"/>
      <c r="X17289" s="146"/>
      <c r="Y17289" s="146"/>
      <c r="Z17289" s="199"/>
      <c r="AA17289" s="146"/>
      <c r="AB17289" s="148"/>
    </row>
    <row r="17290" spans="4:28" x14ac:dyDescent="0.2">
      <c r="D17290" s="144"/>
      <c r="G17290" s="147"/>
      <c r="X17290" s="146"/>
      <c r="Y17290" s="146"/>
      <c r="Z17290" s="199"/>
      <c r="AA17290" s="146"/>
      <c r="AB17290" s="148"/>
    </row>
    <row r="17291" spans="4:28" x14ac:dyDescent="0.2">
      <c r="D17291" s="144"/>
      <c r="G17291" s="147"/>
      <c r="X17291" s="146"/>
      <c r="Y17291" s="146"/>
      <c r="Z17291" s="199"/>
      <c r="AA17291" s="146"/>
      <c r="AB17291" s="148"/>
    </row>
    <row r="17292" spans="4:28" x14ac:dyDescent="0.2">
      <c r="D17292" s="144"/>
      <c r="G17292" s="147"/>
      <c r="X17292" s="146"/>
      <c r="Y17292" s="146"/>
      <c r="Z17292" s="199"/>
      <c r="AA17292" s="146"/>
      <c r="AB17292" s="148"/>
    </row>
    <row r="17293" spans="4:28" x14ac:dyDescent="0.2">
      <c r="D17293" s="144"/>
      <c r="G17293" s="147"/>
      <c r="X17293" s="146"/>
      <c r="Y17293" s="146"/>
      <c r="Z17293" s="199"/>
      <c r="AA17293" s="146"/>
      <c r="AB17293" s="148"/>
    </row>
    <row r="17294" spans="4:28" x14ac:dyDescent="0.2">
      <c r="D17294" s="144"/>
      <c r="G17294" s="147"/>
      <c r="X17294" s="146"/>
      <c r="Y17294" s="146"/>
      <c r="Z17294" s="199"/>
      <c r="AA17294" s="146"/>
      <c r="AB17294" s="148"/>
    </row>
    <row r="17295" spans="4:28" x14ac:dyDescent="0.2">
      <c r="D17295" s="144"/>
      <c r="G17295" s="147"/>
      <c r="X17295" s="146"/>
      <c r="Y17295" s="146"/>
      <c r="Z17295" s="199"/>
      <c r="AA17295" s="146"/>
      <c r="AB17295" s="148"/>
    </row>
    <row r="17296" spans="4:28" x14ac:dyDescent="0.2">
      <c r="D17296" s="144"/>
      <c r="G17296" s="147"/>
      <c r="X17296" s="146"/>
      <c r="Y17296" s="146"/>
      <c r="Z17296" s="199"/>
      <c r="AA17296" s="146"/>
      <c r="AB17296" s="148"/>
    </row>
    <row r="17297" spans="4:28" x14ac:dyDescent="0.2">
      <c r="D17297" s="144"/>
      <c r="G17297" s="147"/>
      <c r="X17297" s="146"/>
      <c r="Y17297" s="146"/>
      <c r="Z17297" s="199"/>
      <c r="AA17297" s="146"/>
      <c r="AB17297" s="148"/>
    </row>
    <row r="17298" spans="4:28" x14ac:dyDescent="0.2">
      <c r="D17298" s="144"/>
      <c r="G17298" s="147"/>
      <c r="X17298" s="146"/>
      <c r="Y17298" s="146"/>
      <c r="Z17298" s="199"/>
      <c r="AA17298" s="146"/>
      <c r="AB17298" s="148"/>
    </row>
    <row r="17299" spans="4:28" x14ac:dyDescent="0.2">
      <c r="D17299" s="144"/>
      <c r="G17299" s="147"/>
      <c r="X17299" s="146"/>
      <c r="Y17299" s="146"/>
      <c r="Z17299" s="199"/>
      <c r="AA17299" s="146"/>
      <c r="AB17299" s="148"/>
    </row>
    <row r="17300" spans="4:28" x14ac:dyDescent="0.2">
      <c r="D17300" s="144"/>
      <c r="G17300" s="147"/>
      <c r="X17300" s="146"/>
      <c r="Y17300" s="146"/>
      <c r="Z17300" s="199"/>
      <c r="AA17300" s="146"/>
      <c r="AB17300" s="148"/>
    </row>
    <row r="17301" spans="4:28" x14ac:dyDescent="0.2">
      <c r="D17301" s="144"/>
      <c r="G17301" s="147"/>
      <c r="X17301" s="146"/>
      <c r="Y17301" s="146"/>
      <c r="Z17301" s="199"/>
      <c r="AA17301" s="146"/>
      <c r="AB17301" s="148"/>
    </row>
    <row r="17302" spans="4:28" x14ac:dyDescent="0.2">
      <c r="D17302" s="144"/>
      <c r="G17302" s="147"/>
      <c r="X17302" s="146"/>
      <c r="Y17302" s="146"/>
      <c r="Z17302" s="199"/>
      <c r="AA17302" s="146"/>
      <c r="AB17302" s="148"/>
    </row>
    <row r="17303" spans="4:28" x14ac:dyDescent="0.2">
      <c r="D17303" s="144"/>
      <c r="G17303" s="147"/>
      <c r="X17303" s="146"/>
      <c r="Y17303" s="146"/>
      <c r="Z17303" s="199"/>
      <c r="AA17303" s="146"/>
      <c r="AB17303" s="148"/>
    </row>
    <row r="17304" spans="4:28" x14ac:dyDescent="0.2">
      <c r="D17304" s="144"/>
      <c r="G17304" s="147"/>
      <c r="X17304" s="146"/>
      <c r="Y17304" s="146"/>
      <c r="Z17304" s="199"/>
      <c r="AA17304" s="146"/>
      <c r="AB17304" s="148"/>
    </row>
    <row r="17305" spans="4:28" x14ac:dyDescent="0.2">
      <c r="D17305" s="144"/>
      <c r="G17305" s="147"/>
      <c r="X17305" s="146"/>
      <c r="Y17305" s="146"/>
      <c r="Z17305" s="199"/>
      <c r="AA17305" s="146"/>
      <c r="AB17305" s="148"/>
    </row>
    <row r="17306" spans="4:28" x14ac:dyDescent="0.2">
      <c r="D17306" s="144"/>
      <c r="G17306" s="147"/>
      <c r="X17306" s="146"/>
      <c r="Y17306" s="146"/>
      <c r="Z17306" s="199"/>
      <c r="AA17306" s="146"/>
      <c r="AB17306" s="148"/>
    </row>
    <row r="17307" spans="4:28" x14ac:dyDescent="0.2">
      <c r="D17307" s="144"/>
      <c r="G17307" s="147"/>
      <c r="X17307" s="146"/>
      <c r="Y17307" s="146"/>
      <c r="Z17307" s="199"/>
      <c r="AA17307" s="146"/>
      <c r="AB17307" s="148"/>
    </row>
    <row r="17308" spans="4:28" x14ac:dyDescent="0.2">
      <c r="D17308" s="144"/>
      <c r="G17308" s="147"/>
      <c r="X17308" s="146"/>
      <c r="Y17308" s="146"/>
      <c r="Z17308" s="199"/>
      <c r="AA17308" s="146"/>
      <c r="AB17308" s="148"/>
    </row>
    <row r="17309" spans="4:28" x14ac:dyDescent="0.2">
      <c r="D17309" s="144"/>
      <c r="G17309" s="147"/>
      <c r="X17309" s="146"/>
      <c r="Y17309" s="146"/>
      <c r="Z17309" s="199"/>
      <c r="AA17309" s="146"/>
      <c r="AB17309" s="148"/>
    </row>
    <row r="17310" spans="4:28" x14ac:dyDescent="0.2">
      <c r="D17310" s="144"/>
      <c r="G17310" s="147"/>
      <c r="X17310" s="146"/>
      <c r="Y17310" s="146"/>
      <c r="Z17310" s="199"/>
      <c r="AA17310" s="146"/>
      <c r="AB17310" s="148"/>
    </row>
    <row r="17311" spans="4:28" x14ac:dyDescent="0.2">
      <c r="D17311" s="144"/>
      <c r="G17311" s="147"/>
      <c r="X17311" s="146"/>
      <c r="Y17311" s="146"/>
      <c r="Z17311" s="199"/>
      <c r="AA17311" s="146"/>
      <c r="AB17311" s="148"/>
    </row>
    <row r="17312" spans="4:28" x14ac:dyDescent="0.2">
      <c r="D17312" s="144"/>
      <c r="G17312" s="147"/>
      <c r="X17312" s="146"/>
      <c r="Y17312" s="146"/>
      <c r="Z17312" s="199"/>
      <c r="AA17312" s="146"/>
      <c r="AB17312" s="148"/>
    </row>
    <row r="17313" spans="4:28" x14ac:dyDescent="0.2">
      <c r="D17313" s="144"/>
      <c r="G17313" s="147"/>
      <c r="X17313" s="146"/>
      <c r="Y17313" s="146"/>
      <c r="Z17313" s="199"/>
      <c r="AA17313" s="146"/>
      <c r="AB17313" s="148"/>
    </row>
    <row r="17314" spans="4:28" x14ac:dyDescent="0.2">
      <c r="D17314" s="144"/>
      <c r="G17314" s="147"/>
      <c r="X17314" s="146"/>
      <c r="Y17314" s="146"/>
      <c r="Z17314" s="199"/>
      <c r="AA17314" s="146"/>
      <c r="AB17314" s="148"/>
    </row>
    <row r="17315" spans="4:28" x14ac:dyDescent="0.2">
      <c r="D17315" s="144"/>
      <c r="G17315" s="147"/>
      <c r="X17315" s="146"/>
      <c r="Y17315" s="146"/>
      <c r="Z17315" s="199"/>
      <c r="AA17315" s="146"/>
      <c r="AB17315" s="148"/>
    </row>
    <row r="17316" spans="4:28" x14ac:dyDescent="0.2">
      <c r="D17316" s="144"/>
      <c r="G17316" s="147"/>
      <c r="X17316" s="146"/>
      <c r="Y17316" s="146"/>
      <c r="Z17316" s="199"/>
      <c r="AA17316" s="146"/>
      <c r="AB17316" s="148"/>
    </row>
    <row r="17317" spans="4:28" x14ac:dyDescent="0.2">
      <c r="D17317" s="144"/>
      <c r="G17317" s="147"/>
      <c r="X17317" s="146"/>
      <c r="Y17317" s="146"/>
      <c r="Z17317" s="199"/>
      <c r="AA17317" s="146"/>
      <c r="AB17317" s="148"/>
    </row>
    <row r="17318" spans="4:28" x14ac:dyDescent="0.2">
      <c r="D17318" s="144"/>
      <c r="G17318" s="147"/>
      <c r="X17318" s="146"/>
      <c r="Y17318" s="146"/>
      <c r="Z17318" s="199"/>
      <c r="AA17318" s="146"/>
      <c r="AB17318" s="148"/>
    </row>
    <row r="17319" spans="4:28" x14ac:dyDescent="0.2">
      <c r="D17319" s="144"/>
      <c r="G17319" s="147"/>
      <c r="X17319" s="146"/>
      <c r="Y17319" s="146"/>
      <c r="Z17319" s="199"/>
      <c r="AA17319" s="146"/>
      <c r="AB17319" s="148"/>
    </row>
    <row r="17320" spans="4:28" x14ac:dyDescent="0.2">
      <c r="D17320" s="144"/>
      <c r="G17320" s="147"/>
      <c r="X17320" s="146"/>
      <c r="Y17320" s="146"/>
      <c r="Z17320" s="199"/>
      <c r="AA17320" s="146"/>
      <c r="AB17320" s="148"/>
    </row>
    <row r="17321" spans="4:28" x14ac:dyDescent="0.2">
      <c r="D17321" s="144"/>
      <c r="G17321" s="147"/>
      <c r="X17321" s="146"/>
      <c r="Y17321" s="146"/>
      <c r="Z17321" s="199"/>
      <c r="AA17321" s="146"/>
      <c r="AB17321" s="148"/>
    </row>
    <row r="17322" spans="4:28" x14ac:dyDescent="0.2">
      <c r="D17322" s="144"/>
      <c r="G17322" s="147"/>
      <c r="X17322" s="146"/>
      <c r="Y17322" s="146"/>
      <c r="Z17322" s="199"/>
      <c r="AA17322" s="146"/>
      <c r="AB17322" s="148"/>
    </row>
    <row r="17323" spans="4:28" x14ac:dyDescent="0.2">
      <c r="D17323" s="144"/>
      <c r="G17323" s="147"/>
      <c r="X17323" s="146"/>
      <c r="Y17323" s="146"/>
      <c r="Z17323" s="199"/>
      <c r="AA17323" s="146"/>
      <c r="AB17323" s="148"/>
    </row>
    <row r="17324" spans="4:28" x14ac:dyDescent="0.2">
      <c r="D17324" s="144"/>
      <c r="G17324" s="147"/>
      <c r="X17324" s="146"/>
      <c r="Y17324" s="146"/>
      <c r="Z17324" s="199"/>
      <c r="AA17324" s="146"/>
      <c r="AB17324" s="148"/>
    </row>
    <row r="17325" spans="4:28" x14ac:dyDescent="0.2">
      <c r="D17325" s="144"/>
      <c r="G17325" s="147"/>
      <c r="X17325" s="146"/>
      <c r="Y17325" s="146"/>
      <c r="Z17325" s="199"/>
      <c r="AA17325" s="146"/>
      <c r="AB17325" s="148"/>
    </row>
    <row r="17326" spans="4:28" x14ac:dyDescent="0.2">
      <c r="D17326" s="144"/>
      <c r="G17326" s="147"/>
      <c r="X17326" s="146"/>
      <c r="Y17326" s="146"/>
      <c r="Z17326" s="199"/>
      <c r="AA17326" s="146"/>
      <c r="AB17326" s="148"/>
    </row>
    <row r="17327" spans="4:28" x14ac:dyDescent="0.2">
      <c r="D17327" s="144"/>
      <c r="G17327" s="147"/>
      <c r="X17327" s="146"/>
      <c r="Y17327" s="146"/>
      <c r="Z17327" s="199"/>
      <c r="AA17327" s="146"/>
      <c r="AB17327" s="148"/>
    </row>
    <row r="17328" spans="4:28" x14ac:dyDescent="0.2">
      <c r="D17328" s="144"/>
      <c r="G17328" s="147"/>
      <c r="X17328" s="146"/>
      <c r="Y17328" s="146"/>
      <c r="Z17328" s="199"/>
      <c r="AA17328" s="146"/>
      <c r="AB17328" s="148"/>
    </row>
    <row r="17329" spans="4:28" x14ac:dyDescent="0.2">
      <c r="D17329" s="144"/>
      <c r="G17329" s="147"/>
      <c r="X17329" s="146"/>
      <c r="Y17329" s="146"/>
      <c r="Z17329" s="199"/>
      <c r="AA17329" s="146"/>
      <c r="AB17329" s="148"/>
    </row>
    <row r="17330" spans="4:28" x14ac:dyDescent="0.2">
      <c r="D17330" s="144"/>
      <c r="G17330" s="147"/>
      <c r="X17330" s="146"/>
      <c r="Y17330" s="146"/>
      <c r="Z17330" s="199"/>
      <c r="AA17330" s="146"/>
      <c r="AB17330" s="148"/>
    </row>
    <row r="17331" spans="4:28" x14ac:dyDescent="0.2">
      <c r="D17331" s="144"/>
      <c r="G17331" s="147"/>
      <c r="X17331" s="146"/>
      <c r="Y17331" s="146"/>
      <c r="Z17331" s="199"/>
      <c r="AA17331" s="146"/>
      <c r="AB17331" s="148"/>
    </row>
    <row r="17332" spans="4:28" x14ac:dyDescent="0.2">
      <c r="D17332" s="144"/>
      <c r="G17332" s="147"/>
      <c r="X17332" s="146"/>
      <c r="Y17332" s="146"/>
      <c r="Z17332" s="199"/>
      <c r="AA17332" s="146"/>
      <c r="AB17332" s="148"/>
    </row>
    <row r="17333" spans="4:28" x14ac:dyDescent="0.2">
      <c r="D17333" s="144"/>
      <c r="G17333" s="147"/>
      <c r="X17333" s="146"/>
      <c r="Y17333" s="146"/>
      <c r="Z17333" s="199"/>
      <c r="AA17333" s="146"/>
      <c r="AB17333" s="148"/>
    </row>
    <row r="17334" spans="4:28" x14ac:dyDescent="0.2">
      <c r="D17334" s="144"/>
      <c r="G17334" s="147"/>
      <c r="X17334" s="146"/>
      <c r="Y17334" s="146"/>
      <c r="Z17334" s="199"/>
      <c r="AA17334" s="146"/>
      <c r="AB17334" s="148"/>
    </row>
    <row r="17335" spans="4:28" x14ac:dyDescent="0.2">
      <c r="D17335" s="144"/>
      <c r="G17335" s="147"/>
      <c r="X17335" s="146"/>
      <c r="Y17335" s="146"/>
      <c r="Z17335" s="199"/>
      <c r="AA17335" s="146"/>
      <c r="AB17335" s="148"/>
    </row>
    <row r="17336" spans="4:28" x14ac:dyDescent="0.2">
      <c r="D17336" s="144"/>
      <c r="G17336" s="147"/>
      <c r="X17336" s="146"/>
      <c r="Y17336" s="146"/>
      <c r="Z17336" s="199"/>
      <c r="AA17336" s="146"/>
      <c r="AB17336" s="148"/>
    </row>
    <row r="17337" spans="4:28" x14ac:dyDescent="0.2">
      <c r="D17337" s="144"/>
      <c r="G17337" s="147"/>
      <c r="X17337" s="146"/>
      <c r="Y17337" s="146"/>
      <c r="Z17337" s="199"/>
      <c r="AA17337" s="146"/>
      <c r="AB17337" s="148"/>
    </row>
    <row r="17338" spans="4:28" x14ac:dyDescent="0.2">
      <c r="D17338" s="144"/>
      <c r="G17338" s="147"/>
      <c r="X17338" s="146"/>
      <c r="Y17338" s="146"/>
      <c r="Z17338" s="199"/>
      <c r="AA17338" s="146"/>
      <c r="AB17338" s="148"/>
    </row>
    <row r="17339" spans="4:28" x14ac:dyDescent="0.2">
      <c r="D17339" s="144"/>
      <c r="G17339" s="147"/>
      <c r="X17339" s="146"/>
      <c r="Y17339" s="146"/>
      <c r="Z17339" s="199"/>
      <c r="AA17339" s="146"/>
      <c r="AB17339" s="148"/>
    </row>
    <row r="17340" spans="4:28" x14ac:dyDescent="0.2">
      <c r="D17340" s="144"/>
      <c r="G17340" s="147"/>
      <c r="X17340" s="146"/>
      <c r="Y17340" s="146"/>
      <c r="Z17340" s="199"/>
      <c r="AA17340" s="146"/>
      <c r="AB17340" s="148"/>
    </row>
    <row r="17341" spans="4:28" x14ac:dyDescent="0.2">
      <c r="D17341" s="144"/>
      <c r="G17341" s="147"/>
      <c r="X17341" s="146"/>
      <c r="Y17341" s="146"/>
      <c r="Z17341" s="199"/>
      <c r="AA17341" s="146"/>
      <c r="AB17341" s="148"/>
    </row>
    <row r="17342" spans="4:28" x14ac:dyDescent="0.2">
      <c r="D17342" s="144"/>
      <c r="G17342" s="147"/>
      <c r="X17342" s="146"/>
      <c r="Y17342" s="146"/>
      <c r="Z17342" s="199"/>
      <c r="AA17342" s="146"/>
      <c r="AB17342" s="148"/>
    </row>
    <row r="17343" spans="4:28" x14ac:dyDescent="0.2">
      <c r="D17343" s="144"/>
      <c r="G17343" s="147"/>
      <c r="X17343" s="146"/>
      <c r="Y17343" s="146"/>
      <c r="Z17343" s="199"/>
      <c r="AA17343" s="146"/>
      <c r="AB17343" s="148"/>
    </row>
    <row r="17344" spans="4:28" x14ac:dyDescent="0.2">
      <c r="D17344" s="144"/>
      <c r="G17344" s="147"/>
      <c r="X17344" s="146"/>
      <c r="Y17344" s="146"/>
      <c r="Z17344" s="199"/>
      <c r="AA17344" s="146"/>
      <c r="AB17344" s="148"/>
    </row>
    <row r="17345" spans="4:28" x14ac:dyDescent="0.2">
      <c r="D17345" s="144"/>
      <c r="G17345" s="147"/>
      <c r="X17345" s="146"/>
      <c r="Y17345" s="146"/>
      <c r="Z17345" s="199"/>
      <c r="AA17345" s="146"/>
      <c r="AB17345" s="148"/>
    </row>
    <row r="17346" spans="4:28" x14ac:dyDescent="0.2">
      <c r="D17346" s="144"/>
      <c r="G17346" s="147"/>
      <c r="X17346" s="146"/>
      <c r="Y17346" s="146"/>
      <c r="Z17346" s="199"/>
      <c r="AA17346" s="146"/>
      <c r="AB17346" s="148"/>
    </row>
    <row r="17347" spans="4:28" x14ac:dyDescent="0.2">
      <c r="D17347" s="144"/>
      <c r="G17347" s="147"/>
      <c r="X17347" s="146"/>
      <c r="Y17347" s="146"/>
      <c r="Z17347" s="199"/>
      <c r="AA17347" s="146"/>
      <c r="AB17347" s="148"/>
    </row>
    <row r="17348" spans="4:28" x14ac:dyDescent="0.2">
      <c r="D17348" s="144"/>
      <c r="G17348" s="147"/>
      <c r="X17348" s="146"/>
      <c r="Y17348" s="146"/>
      <c r="Z17348" s="199"/>
      <c r="AA17348" s="146"/>
      <c r="AB17348" s="148"/>
    </row>
    <row r="17349" spans="4:28" x14ac:dyDescent="0.2">
      <c r="D17349" s="144"/>
      <c r="G17349" s="147"/>
      <c r="X17349" s="146"/>
      <c r="Y17349" s="146"/>
      <c r="Z17349" s="199"/>
      <c r="AA17349" s="146"/>
      <c r="AB17349" s="148"/>
    </row>
    <row r="17350" spans="4:28" x14ac:dyDescent="0.2">
      <c r="D17350" s="144"/>
      <c r="G17350" s="147"/>
      <c r="X17350" s="146"/>
      <c r="Y17350" s="146"/>
      <c r="Z17350" s="199"/>
      <c r="AA17350" s="146"/>
      <c r="AB17350" s="148"/>
    </row>
    <row r="17351" spans="4:28" x14ac:dyDescent="0.2">
      <c r="D17351" s="144"/>
      <c r="G17351" s="147"/>
      <c r="X17351" s="146"/>
      <c r="Y17351" s="146"/>
      <c r="Z17351" s="199"/>
      <c r="AA17351" s="146"/>
      <c r="AB17351" s="148"/>
    </row>
    <row r="17352" spans="4:28" x14ac:dyDescent="0.2">
      <c r="D17352" s="144"/>
      <c r="G17352" s="147"/>
      <c r="X17352" s="146"/>
      <c r="Y17352" s="146"/>
      <c r="Z17352" s="199"/>
      <c r="AA17352" s="146"/>
      <c r="AB17352" s="148"/>
    </row>
    <row r="17353" spans="4:28" x14ac:dyDescent="0.2">
      <c r="D17353" s="144"/>
      <c r="G17353" s="147"/>
      <c r="X17353" s="146"/>
      <c r="Y17353" s="146"/>
      <c r="Z17353" s="199"/>
      <c r="AA17353" s="146"/>
      <c r="AB17353" s="148"/>
    </row>
    <row r="17354" spans="4:28" x14ac:dyDescent="0.2">
      <c r="D17354" s="144"/>
      <c r="G17354" s="147"/>
      <c r="X17354" s="146"/>
      <c r="Y17354" s="146"/>
      <c r="Z17354" s="199"/>
      <c r="AA17354" s="146"/>
      <c r="AB17354" s="148"/>
    </row>
    <row r="17355" spans="4:28" x14ac:dyDescent="0.2">
      <c r="D17355" s="144"/>
      <c r="G17355" s="147"/>
      <c r="X17355" s="146"/>
      <c r="Y17355" s="146"/>
      <c r="Z17355" s="199"/>
      <c r="AA17355" s="146"/>
      <c r="AB17355" s="148"/>
    </row>
    <row r="17356" spans="4:28" x14ac:dyDescent="0.2">
      <c r="D17356" s="144"/>
      <c r="G17356" s="147"/>
      <c r="X17356" s="146"/>
      <c r="Y17356" s="146"/>
      <c r="Z17356" s="199"/>
      <c r="AA17356" s="146"/>
      <c r="AB17356" s="148"/>
    </row>
    <row r="17357" spans="4:28" x14ac:dyDescent="0.2">
      <c r="D17357" s="144"/>
      <c r="G17357" s="147"/>
      <c r="X17357" s="146"/>
      <c r="Y17357" s="146"/>
      <c r="Z17357" s="199"/>
      <c r="AA17357" s="146"/>
      <c r="AB17357" s="148"/>
    </row>
    <row r="17358" spans="4:28" x14ac:dyDescent="0.2">
      <c r="D17358" s="144"/>
      <c r="G17358" s="147"/>
      <c r="X17358" s="146"/>
      <c r="Y17358" s="146"/>
      <c r="Z17358" s="199"/>
      <c r="AA17358" s="146"/>
      <c r="AB17358" s="148"/>
    </row>
    <row r="17359" spans="4:28" x14ac:dyDescent="0.2">
      <c r="D17359" s="144"/>
      <c r="G17359" s="147"/>
      <c r="X17359" s="146"/>
      <c r="Y17359" s="146"/>
      <c r="Z17359" s="199"/>
      <c r="AA17359" s="146"/>
      <c r="AB17359" s="148"/>
    </row>
    <row r="17360" spans="4:28" x14ac:dyDescent="0.2">
      <c r="D17360" s="144"/>
      <c r="G17360" s="147"/>
      <c r="X17360" s="146"/>
      <c r="Y17360" s="146"/>
      <c r="Z17360" s="199"/>
      <c r="AA17360" s="146"/>
      <c r="AB17360" s="148"/>
    </row>
    <row r="17361" spans="4:28" x14ac:dyDescent="0.2">
      <c r="D17361" s="144"/>
      <c r="G17361" s="147"/>
      <c r="X17361" s="146"/>
      <c r="Y17361" s="146"/>
      <c r="Z17361" s="199"/>
      <c r="AA17361" s="146"/>
      <c r="AB17361" s="148"/>
    </row>
    <row r="17362" spans="4:28" x14ac:dyDescent="0.2">
      <c r="D17362" s="144"/>
      <c r="G17362" s="147"/>
      <c r="X17362" s="146"/>
      <c r="Y17362" s="146"/>
      <c r="Z17362" s="199"/>
      <c r="AA17362" s="146"/>
      <c r="AB17362" s="148"/>
    </row>
    <row r="17363" spans="4:28" x14ac:dyDescent="0.2">
      <c r="D17363" s="144"/>
      <c r="G17363" s="147"/>
      <c r="X17363" s="146"/>
      <c r="Y17363" s="146"/>
      <c r="Z17363" s="199"/>
      <c r="AA17363" s="146"/>
      <c r="AB17363" s="148"/>
    </row>
    <row r="17364" spans="4:28" x14ac:dyDescent="0.2">
      <c r="D17364" s="144"/>
      <c r="G17364" s="147"/>
      <c r="X17364" s="146"/>
      <c r="Y17364" s="146"/>
      <c r="Z17364" s="199"/>
      <c r="AA17364" s="146"/>
      <c r="AB17364" s="148"/>
    </row>
    <row r="17365" spans="4:28" x14ac:dyDescent="0.2">
      <c r="D17365" s="144"/>
      <c r="G17365" s="147"/>
      <c r="X17365" s="146"/>
      <c r="Y17365" s="146"/>
      <c r="Z17365" s="199"/>
      <c r="AA17365" s="146"/>
      <c r="AB17365" s="148"/>
    </row>
    <row r="17366" spans="4:28" x14ac:dyDescent="0.2">
      <c r="D17366" s="144"/>
      <c r="G17366" s="147"/>
      <c r="X17366" s="146"/>
      <c r="Y17366" s="146"/>
      <c r="Z17366" s="199"/>
      <c r="AA17366" s="146"/>
      <c r="AB17366" s="148"/>
    </row>
    <row r="17367" spans="4:28" x14ac:dyDescent="0.2">
      <c r="D17367" s="144"/>
      <c r="G17367" s="147"/>
      <c r="X17367" s="146"/>
      <c r="Y17367" s="146"/>
      <c r="Z17367" s="199"/>
      <c r="AA17367" s="146"/>
      <c r="AB17367" s="148"/>
    </row>
    <row r="17368" spans="4:28" x14ac:dyDescent="0.2">
      <c r="D17368" s="144"/>
      <c r="G17368" s="147"/>
      <c r="X17368" s="146"/>
      <c r="Y17368" s="146"/>
      <c r="Z17368" s="199"/>
      <c r="AA17368" s="146"/>
      <c r="AB17368" s="148"/>
    </row>
    <row r="17369" spans="4:28" x14ac:dyDescent="0.2">
      <c r="D17369" s="144"/>
      <c r="G17369" s="147"/>
      <c r="X17369" s="146"/>
      <c r="Y17369" s="146"/>
      <c r="Z17369" s="199"/>
      <c r="AA17369" s="146"/>
      <c r="AB17369" s="148"/>
    </row>
    <row r="17370" spans="4:28" x14ac:dyDescent="0.2">
      <c r="D17370" s="144"/>
      <c r="G17370" s="147"/>
      <c r="X17370" s="146"/>
      <c r="Y17370" s="146"/>
      <c r="Z17370" s="199"/>
      <c r="AA17370" s="146"/>
      <c r="AB17370" s="148"/>
    </row>
    <row r="17371" spans="4:28" x14ac:dyDescent="0.2">
      <c r="D17371" s="144"/>
      <c r="G17371" s="147"/>
      <c r="X17371" s="146"/>
      <c r="Y17371" s="146"/>
      <c r="Z17371" s="199"/>
      <c r="AA17371" s="146"/>
      <c r="AB17371" s="148"/>
    </row>
    <row r="17372" spans="4:28" x14ac:dyDescent="0.2">
      <c r="D17372" s="144"/>
      <c r="G17372" s="147"/>
      <c r="X17372" s="146"/>
      <c r="Y17372" s="146"/>
      <c r="Z17372" s="199"/>
      <c r="AA17372" s="146"/>
      <c r="AB17372" s="148"/>
    </row>
    <row r="17373" spans="4:28" x14ac:dyDescent="0.2">
      <c r="D17373" s="144"/>
      <c r="G17373" s="147"/>
      <c r="X17373" s="146"/>
      <c r="Y17373" s="146"/>
      <c r="Z17373" s="199"/>
      <c r="AA17373" s="146"/>
      <c r="AB17373" s="148"/>
    </row>
    <row r="17374" spans="4:28" x14ac:dyDescent="0.2">
      <c r="D17374" s="144"/>
      <c r="G17374" s="147"/>
      <c r="X17374" s="146"/>
      <c r="Y17374" s="146"/>
      <c r="Z17374" s="199"/>
      <c r="AA17374" s="146"/>
      <c r="AB17374" s="148"/>
    </row>
    <row r="17375" spans="4:28" x14ac:dyDescent="0.2">
      <c r="D17375" s="144"/>
      <c r="G17375" s="147"/>
      <c r="X17375" s="146"/>
      <c r="Y17375" s="146"/>
      <c r="Z17375" s="199"/>
      <c r="AA17375" s="146"/>
      <c r="AB17375" s="148"/>
    </row>
    <row r="17376" spans="4:28" x14ac:dyDescent="0.2">
      <c r="D17376" s="144"/>
      <c r="G17376" s="147"/>
      <c r="X17376" s="146"/>
      <c r="Y17376" s="146"/>
      <c r="Z17376" s="199"/>
      <c r="AA17376" s="146"/>
      <c r="AB17376" s="148"/>
    </row>
    <row r="17377" spans="4:28" x14ac:dyDescent="0.2">
      <c r="D17377" s="144"/>
      <c r="G17377" s="147"/>
      <c r="X17377" s="146"/>
      <c r="Y17377" s="146"/>
      <c r="Z17377" s="199"/>
      <c r="AA17377" s="146"/>
      <c r="AB17377" s="148"/>
    </row>
    <row r="17378" spans="4:28" x14ac:dyDescent="0.2">
      <c r="D17378" s="144"/>
      <c r="G17378" s="147"/>
      <c r="X17378" s="146"/>
      <c r="Y17378" s="146"/>
      <c r="Z17378" s="199"/>
      <c r="AA17378" s="146"/>
      <c r="AB17378" s="148"/>
    </row>
    <row r="17379" spans="4:28" x14ac:dyDescent="0.2">
      <c r="D17379" s="144"/>
      <c r="G17379" s="147"/>
      <c r="X17379" s="146"/>
      <c r="Y17379" s="146"/>
      <c r="Z17379" s="199"/>
      <c r="AA17379" s="146"/>
      <c r="AB17379" s="148"/>
    </row>
    <row r="17380" spans="4:28" x14ac:dyDescent="0.2">
      <c r="D17380" s="144"/>
      <c r="G17380" s="147"/>
      <c r="X17380" s="146"/>
      <c r="Y17380" s="146"/>
      <c r="Z17380" s="199"/>
      <c r="AA17380" s="146"/>
      <c r="AB17380" s="148"/>
    </row>
    <row r="17381" spans="4:28" x14ac:dyDescent="0.2">
      <c r="D17381" s="144"/>
      <c r="G17381" s="147"/>
      <c r="X17381" s="146"/>
      <c r="Y17381" s="146"/>
      <c r="Z17381" s="199"/>
      <c r="AA17381" s="146"/>
      <c r="AB17381" s="148"/>
    </row>
    <row r="17382" spans="4:28" x14ac:dyDescent="0.2">
      <c r="D17382" s="144"/>
      <c r="G17382" s="147"/>
      <c r="X17382" s="146"/>
      <c r="Y17382" s="146"/>
      <c r="Z17382" s="199"/>
      <c r="AA17382" s="146"/>
      <c r="AB17382" s="148"/>
    </row>
    <row r="17383" spans="4:28" x14ac:dyDescent="0.2">
      <c r="D17383" s="144"/>
      <c r="G17383" s="147"/>
      <c r="X17383" s="146"/>
      <c r="Y17383" s="146"/>
      <c r="Z17383" s="199"/>
      <c r="AA17383" s="146"/>
      <c r="AB17383" s="148"/>
    </row>
    <row r="17384" spans="4:28" x14ac:dyDescent="0.2">
      <c r="D17384" s="144"/>
      <c r="G17384" s="147"/>
      <c r="X17384" s="146"/>
      <c r="Y17384" s="146"/>
      <c r="Z17384" s="199"/>
      <c r="AA17384" s="146"/>
      <c r="AB17384" s="148"/>
    </row>
    <row r="17385" spans="4:28" x14ac:dyDescent="0.2">
      <c r="D17385" s="144"/>
      <c r="G17385" s="147"/>
      <c r="X17385" s="146"/>
      <c r="Y17385" s="146"/>
      <c r="Z17385" s="199"/>
      <c r="AA17385" s="146"/>
      <c r="AB17385" s="148"/>
    </row>
    <row r="17386" spans="4:28" x14ac:dyDescent="0.2">
      <c r="D17386" s="144"/>
      <c r="G17386" s="147"/>
      <c r="X17386" s="146"/>
      <c r="Y17386" s="146"/>
      <c r="Z17386" s="199"/>
      <c r="AA17386" s="146"/>
      <c r="AB17386" s="148"/>
    </row>
    <row r="17387" spans="4:28" x14ac:dyDescent="0.2">
      <c r="D17387" s="144"/>
      <c r="G17387" s="147"/>
      <c r="X17387" s="146"/>
      <c r="Y17387" s="146"/>
      <c r="Z17387" s="199"/>
      <c r="AA17387" s="146"/>
      <c r="AB17387" s="148"/>
    </row>
    <row r="17388" spans="4:28" x14ac:dyDescent="0.2">
      <c r="D17388" s="144"/>
      <c r="G17388" s="147"/>
      <c r="X17388" s="146"/>
      <c r="Y17388" s="146"/>
      <c r="Z17388" s="199"/>
      <c r="AA17388" s="146"/>
      <c r="AB17388" s="148"/>
    </row>
    <row r="17389" spans="4:28" x14ac:dyDescent="0.2">
      <c r="D17389" s="144"/>
      <c r="G17389" s="147"/>
      <c r="X17389" s="146"/>
      <c r="Y17389" s="146"/>
      <c r="Z17389" s="199"/>
      <c r="AA17389" s="146"/>
      <c r="AB17389" s="148"/>
    </row>
    <row r="17390" spans="4:28" x14ac:dyDescent="0.2">
      <c r="D17390" s="144"/>
      <c r="G17390" s="147"/>
      <c r="X17390" s="146"/>
      <c r="Y17390" s="146"/>
      <c r="Z17390" s="199"/>
      <c r="AA17390" s="146"/>
      <c r="AB17390" s="148"/>
    </row>
    <row r="17391" spans="4:28" x14ac:dyDescent="0.2">
      <c r="D17391" s="144"/>
      <c r="G17391" s="147"/>
      <c r="X17391" s="146"/>
      <c r="Y17391" s="146"/>
      <c r="Z17391" s="199"/>
      <c r="AA17391" s="146"/>
      <c r="AB17391" s="148"/>
    </row>
    <row r="17392" spans="4:28" x14ac:dyDescent="0.2">
      <c r="D17392" s="144"/>
      <c r="G17392" s="147"/>
      <c r="X17392" s="146"/>
      <c r="Y17392" s="146"/>
      <c r="Z17392" s="199"/>
      <c r="AA17392" s="146"/>
      <c r="AB17392" s="148"/>
    </row>
    <row r="17393" spans="4:28" x14ac:dyDescent="0.2">
      <c r="D17393" s="144"/>
      <c r="G17393" s="147"/>
      <c r="X17393" s="146"/>
      <c r="Y17393" s="146"/>
      <c r="Z17393" s="199"/>
      <c r="AA17393" s="146"/>
      <c r="AB17393" s="148"/>
    </row>
    <row r="17394" spans="4:28" x14ac:dyDescent="0.2">
      <c r="D17394" s="144"/>
      <c r="G17394" s="147"/>
      <c r="X17394" s="146"/>
      <c r="Y17394" s="146"/>
      <c r="Z17394" s="199"/>
      <c r="AA17394" s="146"/>
      <c r="AB17394" s="148"/>
    </row>
    <row r="17395" spans="4:28" x14ac:dyDescent="0.2">
      <c r="D17395" s="144"/>
      <c r="G17395" s="147"/>
      <c r="X17395" s="146"/>
      <c r="Y17395" s="146"/>
      <c r="Z17395" s="199"/>
      <c r="AA17395" s="146"/>
      <c r="AB17395" s="148"/>
    </row>
    <row r="17396" spans="4:28" x14ac:dyDescent="0.2">
      <c r="D17396" s="144"/>
      <c r="G17396" s="147"/>
      <c r="X17396" s="146"/>
      <c r="Y17396" s="146"/>
      <c r="Z17396" s="199"/>
      <c r="AA17396" s="146"/>
      <c r="AB17396" s="148"/>
    </row>
    <row r="17397" spans="4:28" x14ac:dyDescent="0.2">
      <c r="D17397" s="144"/>
      <c r="G17397" s="147"/>
      <c r="X17397" s="146"/>
      <c r="Y17397" s="146"/>
      <c r="Z17397" s="199"/>
      <c r="AA17397" s="146"/>
      <c r="AB17397" s="148"/>
    </row>
    <row r="17398" spans="4:28" x14ac:dyDescent="0.2">
      <c r="D17398" s="144"/>
      <c r="G17398" s="147"/>
      <c r="X17398" s="146"/>
      <c r="Y17398" s="146"/>
      <c r="Z17398" s="199"/>
      <c r="AA17398" s="146"/>
      <c r="AB17398" s="148"/>
    </row>
    <row r="17399" spans="4:28" x14ac:dyDescent="0.2">
      <c r="D17399" s="144"/>
      <c r="G17399" s="147"/>
      <c r="X17399" s="146"/>
      <c r="Y17399" s="146"/>
      <c r="Z17399" s="199"/>
      <c r="AA17399" s="146"/>
      <c r="AB17399" s="148"/>
    </row>
    <row r="17400" spans="4:28" x14ac:dyDescent="0.2">
      <c r="D17400" s="144"/>
      <c r="G17400" s="147"/>
      <c r="X17400" s="146"/>
      <c r="Y17400" s="146"/>
      <c r="Z17400" s="199"/>
      <c r="AA17400" s="146"/>
      <c r="AB17400" s="148"/>
    </row>
    <row r="17401" spans="4:28" x14ac:dyDescent="0.2">
      <c r="D17401" s="144"/>
      <c r="G17401" s="147"/>
      <c r="X17401" s="146"/>
      <c r="Y17401" s="146"/>
      <c r="Z17401" s="199"/>
      <c r="AA17401" s="146"/>
      <c r="AB17401" s="148"/>
    </row>
    <row r="17402" spans="4:28" x14ac:dyDescent="0.2">
      <c r="D17402" s="144"/>
      <c r="G17402" s="147"/>
      <c r="X17402" s="146"/>
      <c r="Y17402" s="146"/>
      <c r="Z17402" s="199"/>
      <c r="AA17402" s="146"/>
      <c r="AB17402" s="148"/>
    </row>
    <row r="17403" spans="4:28" x14ac:dyDescent="0.2">
      <c r="D17403" s="144"/>
      <c r="G17403" s="147"/>
      <c r="X17403" s="146"/>
      <c r="Y17403" s="146"/>
      <c r="Z17403" s="199"/>
      <c r="AA17403" s="146"/>
      <c r="AB17403" s="148"/>
    </row>
    <row r="17404" spans="4:28" x14ac:dyDescent="0.2">
      <c r="D17404" s="144"/>
      <c r="G17404" s="147"/>
      <c r="X17404" s="146"/>
      <c r="Y17404" s="146"/>
      <c r="Z17404" s="199"/>
      <c r="AA17404" s="146"/>
      <c r="AB17404" s="148"/>
    </row>
    <row r="17405" spans="4:28" x14ac:dyDescent="0.2">
      <c r="D17405" s="144"/>
      <c r="G17405" s="147"/>
      <c r="X17405" s="146"/>
      <c r="Y17405" s="146"/>
      <c r="Z17405" s="199"/>
      <c r="AA17405" s="146"/>
      <c r="AB17405" s="148"/>
    </row>
    <row r="17406" spans="4:28" x14ac:dyDescent="0.2">
      <c r="D17406" s="144"/>
      <c r="G17406" s="147"/>
      <c r="X17406" s="146"/>
      <c r="Y17406" s="146"/>
      <c r="Z17406" s="199"/>
      <c r="AA17406" s="146"/>
      <c r="AB17406" s="148"/>
    </row>
    <row r="17407" spans="4:28" x14ac:dyDescent="0.2">
      <c r="D17407" s="144"/>
      <c r="G17407" s="147"/>
      <c r="X17407" s="146"/>
      <c r="Y17407" s="146"/>
      <c r="Z17407" s="199"/>
      <c r="AA17407" s="146"/>
      <c r="AB17407" s="148"/>
    </row>
    <row r="17408" spans="4:28" x14ac:dyDescent="0.2">
      <c r="D17408" s="144"/>
      <c r="G17408" s="147"/>
      <c r="X17408" s="146"/>
      <c r="Y17408" s="146"/>
      <c r="Z17408" s="199"/>
      <c r="AA17408" s="146"/>
      <c r="AB17408" s="148"/>
    </row>
    <row r="17409" spans="4:28" x14ac:dyDescent="0.2">
      <c r="D17409" s="144"/>
      <c r="G17409" s="147"/>
      <c r="X17409" s="146"/>
      <c r="Y17409" s="146"/>
      <c r="Z17409" s="199"/>
      <c r="AA17409" s="146"/>
      <c r="AB17409" s="148"/>
    </row>
    <row r="17410" spans="4:28" x14ac:dyDescent="0.2">
      <c r="D17410" s="144"/>
      <c r="G17410" s="147"/>
      <c r="X17410" s="146"/>
      <c r="Y17410" s="146"/>
      <c r="Z17410" s="199"/>
      <c r="AA17410" s="146"/>
      <c r="AB17410" s="148"/>
    </row>
    <row r="17411" spans="4:28" x14ac:dyDescent="0.2">
      <c r="D17411" s="144"/>
      <c r="G17411" s="147"/>
      <c r="X17411" s="146"/>
      <c r="Y17411" s="146"/>
      <c r="Z17411" s="199"/>
      <c r="AA17411" s="146"/>
      <c r="AB17411" s="148"/>
    </row>
    <row r="17412" spans="4:28" x14ac:dyDescent="0.2">
      <c r="D17412" s="144"/>
      <c r="G17412" s="147"/>
      <c r="X17412" s="146"/>
      <c r="Y17412" s="146"/>
      <c r="Z17412" s="199"/>
      <c r="AA17412" s="146"/>
      <c r="AB17412" s="148"/>
    </row>
    <row r="17413" spans="4:28" x14ac:dyDescent="0.2">
      <c r="D17413" s="144"/>
      <c r="G17413" s="147"/>
      <c r="X17413" s="146"/>
      <c r="Y17413" s="146"/>
      <c r="Z17413" s="199"/>
      <c r="AA17413" s="146"/>
      <c r="AB17413" s="148"/>
    </row>
    <row r="17414" spans="4:28" x14ac:dyDescent="0.2">
      <c r="D17414" s="144"/>
      <c r="G17414" s="147"/>
      <c r="X17414" s="146"/>
      <c r="Y17414" s="146"/>
      <c r="Z17414" s="199"/>
      <c r="AA17414" s="146"/>
      <c r="AB17414" s="148"/>
    </row>
    <row r="17415" spans="4:28" x14ac:dyDescent="0.2">
      <c r="D17415" s="144"/>
      <c r="G17415" s="147"/>
      <c r="X17415" s="146"/>
      <c r="Y17415" s="146"/>
      <c r="Z17415" s="199"/>
      <c r="AA17415" s="146"/>
      <c r="AB17415" s="148"/>
    </row>
    <row r="17416" spans="4:28" x14ac:dyDescent="0.2">
      <c r="D17416" s="144"/>
      <c r="G17416" s="147"/>
      <c r="X17416" s="146"/>
      <c r="Y17416" s="146"/>
      <c r="Z17416" s="199"/>
      <c r="AA17416" s="146"/>
      <c r="AB17416" s="148"/>
    </row>
    <row r="17417" spans="4:28" x14ac:dyDescent="0.2">
      <c r="D17417" s="144"/>
      <c r="G17417" s="147"/>
      <c r="X17417" s="146"/>
      <c r="Y17417" s="146"/>
      <c r="Z17417" s="199"/>
      <c r="AA17417" s="146"/>
      <c r="AB17417" s="148"/>
    </row>
    <row r="17418" spans="4:28" x14ac:dyDescent="0.2">
      <c r="D17418" s="144"/>
      <c r="G17418" s="147"/>
      <c r="X17418" s="146"/>
      <c r="Y17418" s="146"/>
      <c r="Z17418" s="199"/>
      <c r="AA17418" s="146"/>
      <c r="AB17418" s="148"/>
    </row>
    <row r="17419" spans="4:28" x14ac:dyDescent="0.2">
      <c r="D17419" s="144"/>
      <c r="G17419" s="147"/>
      <c r="X17419" s="146"/>
      <c r="Y17419" s="146"/>
      <c r="Z17419" s="199"/>
      <c r="AA17419" s="146"/>
      <c r="AB17419" s="148"/>
    </row>
    <row r="17420" spans="4:28" x14ac:dyDescent="0.2">
      <c r="D17420" s="144"/>
      <c r="G17420" s="147"/>
      <c r="X17420" s="146"/>
      <c r="Y17420" s="146"/>
      <c r="Z17420" s="199"/>
      <c r="AA17420" s="146"/>
      <c r="AB17420" s="148"/>
    </row>
    <row r="17421" spans="4:28" x14ac:dyDescent="0.2">
      <c r="D17421" s="144"/>
      <c r="G17421" s="147"/>
      <c r="X17421" s="146"/>
      <c r="Y17421" s="146"/>
      <c r="Z17421" s="199"/>
      <c r="AA17421" s="146"/>
      <c r="AB17421" s="148"/>
    </row>
    <row r="17422" spans="4:28" x14ac:dyDescent="0.2">
      <c r="D17422" s="144"/>
      <c r="G17422" s="147"/>
      <c r="X17422" s="146"/>
      <c r="Y17422" s="146"/>
      <c r="Z17422" s="199"/>
      <c r="AA17422" s="146"/>
      <c r="AB17422" s="148"/>
    </row>
    <row r="17423" spans="4:28" x14ac:dyDescent="0.2">
      <c r="D17423" s="144"/>
      <c r="G17423" s="147"/>
      <c r="X17423" s="146"/>
      <c r="Y17423" s="146"/>
      <c r="Z17423" s="199"/>
      <c r="AA17423" s="146"/>
      <c r="AB17423" s="148"/>
    </row>
    <row r="17424" spans="4:28" x14ac:dyDescent="0.2">
      <c r="D17424" s="144"/>
      <c r="G17424" s="147"/>
      <c r="X17424" s="146"/>
      <c r="Y17424" s="146"/>
      <c r="Z17424" s="199"/>
      <c r="AA17424" s="146"/>
      <c r="AB17424" s="148"/>
    </row>
    <row r="17425" spans="4:28" x14ac:dyDescent="0.2">
      <c r="D17425" s="144"/>
      <c r="G17425" s="147"/>
      <c r="X17425" s="146"/>
      <c r="Y17425" s="146"/>
      <c r="Z17425" s="199"/>
      <c r="AA17425" s="146"/>
      <c r="AB17425" s="148"/>
    </row>
    <row r="17426" spans="4:28" x14ac:dyDescent="0.2">
      <c r="D17426" s="144"/>
      <c r="G17426" s="147"/>
      <c r="X17426" s="146"/>
      <c r="Y17426" s="146"/>
      <c r="Z17426" s="199"/>
      <c r="AA17426" s="146"/>
      <c r="AB17426" s="148"/>
    </row>
    <row r="17427" spans="4:28" x14ac:dyDescent="0.2">
      <c r="D17427" s="144"/>
      <c r="G17427" s="147"/>
      <c r="X17427" s="146"/>
      <c r="Y17427" s="146"/>
      <c r="Z17427" s="199"/>
      <c r="AA17427" s="146"/>
      <c r="AB17427" s="148"/>
    </row>
    <row r="17428" spans="4:28" x14ac:dyDescent="0.2">
      <c r="D17428" s="144"/>
      <c r="G17428" s="147"/>
      <c r="X17428" s="146"/>
      <c r="Y17428" s="146"/>
      <c r="Z17428" s="199"/>
      <c r="AA17428" s="146"/>
      <c r="AB17428" s="148"/>
    </row>
    <row r="17429" spans="4:28" x14ac:dyDescent="0.2">
      <c r="D17429" s="144"/>
      <c r="G17429" s="147"/>
      <c r="X17429" s="146"/>
      <c r="Y17429" s="146"/>
      <c r="Z17429" s="199"/>
      <c r="AA17429" s="146"/>
      <c r="AB17429" s="148"/>
    </row>
    <row r="17430" spans="4:28" x14ac:dyDescent="0.2">
      <c r="D17430" s="144"/>
      <c r="G17430" s="147"/>
      <c r="X17430" s="146"/>
      <c r="Y17430" s="146"/>
      <c r="Z17430" s="199"/>
      <c r="AA17430" s="146"/>
      <c r="AB17430" s="148"/>
    </row>
    <row r="17431" spans="4:28" x14ac:dyDescent="0.2">
      <c r="D17431" s="144"/>
      <c r="G17431" s="147"/>
      <c r="X17431" s="146"/>
      <c r="Y17431" s="146"/>
      <c r="Z17431" s="199"/>
      <c r="AA17431" s="146"/>
      <c r="AB17431" s="148"/>
    </row>
    <row r="17432" spans="4:28" x14ac:dyDescent="0.2">
      <c r="D17432" s="144"/>
      <c r="G17432" s="147"/>
      <c r="X17432" s="146"/>
      <c r="Y17432" s="146"/>
      <c r="Z17432" s="199"/>
      <c r="AA17432" s="146"/>
      <c r="AB17432" s="148"/>
    </row>
    <row r="17433" spans="4:28" x14ac:dyDescent="0.2">
      <c r="D17433" s="144"/>
      <c r="G17433" s="147"/>
      <c r="X17433" s="146"/>
      <c r="Y17433" s="146"/>
      <c r="Z17433" s="199"/>
      <c r="AA17433" s="146"/>
      <c r="AB17433" s="148"/>
    </row>
    <row r="17434" spans="4:28" x14ac:dyDescent="0.2">
      <c r="D17434" s="144"/>
      <c r="G17434" s="147"/>
      <c r="X17434" s="146"/>
      <c r="Y17434" s="146"/>
      <c r="Z17434" s="199"/>
      <c r="AA17434" s="146"/>
      <c r="AB17434" s="148"/>
    </row>
    <row r="17435" spans="4:28" x14ac:dyDescent="0.2">
      <c r="D17435" s="144"/>
      <c r="G17435" s="147"/>
      <c r="X17435" s="146"/>
      <c r="Y17435" s="146"/>
      <c r="Z17435" s="199"/>
      <c r="AA17435" s="146"/>
      <c r="AB17435" s="148"/>
    </row>
    <row r="17436" spans="4:28" x14ac:dyDescent="0.2">
      <c r="D17436" s="144"/>
      <c r="G17436" s="147"/>
      <c r="X17436" s="146"/>
      <c r="Y17436" s="146"/>
      <c r="Z17436" s="199"/>
      <c r="AA17436" s="146"/>
      <c r="AB17436" s="148"/>
    </row>
    <row r="17437" spans="4:28" x14ac:dyDescent="0.2">
      <c r="D17437" s="144"/>
      <c r="G17437" s="147"/>
      <c r="X17437" s="146"/>
      <c r="Y17437" s="146"/>
      <c r="Z17437" s="199"/>
      <c r="AA17437" s="146"/>
      <c r="AB17437" s="148"/>
    </row>
    <row r="17438" spans="4:28" x14ac:dyDescent="0.2">
      <c r="D17438" s="144"/>
      <c r="G17438" s="147"/>
      <c r="X17438" s="146"/>
      <c r="Y17438" s="146"/>
      <c r="Z17438" s="199"/>
      <c r="AA17438" s="146"/>
      <c r="AB17438" s="148"/>
    </row>
    <row r="17439" spans="4:28" x14ac:dyDescent="0.2">
      <c r="D17439" s="144"/>
      <c r="G17439" s="147"/>
      <c r="X17439" s="146"/>
      <c r="Y17439" s="146"/>
      <c r="Z17439" s="199"/>
      <c r="AA17439" s="146"/>
      <c r="AB17439" s="148"/>
    </row>
    <row r="17440" spans="4:28" x14ac:dyDescent="0.2">
      <c r="D17440" s="144"/>
      <c r="G17440" s="147"/>
      <c r="X17440" s="146"/>
      <c r="Y17440" s="146"/>
      <c r="Z17440" s="199"/>
      <c r="AA17440" s="146"/>
      <c r="AB17440" s="148"/>
    </row>
    <row r="17441" spans="4:28" x14ac:dyDescent="0.2">
      <c r="D17441" s="144"/>
      <c r="G17441" s="147"/>
      <c r="X17441" s="146"/>
      <c r="Y17441" s="146"/>
      <c r="Z17441" s="199"/>
      <c r="AA17441" s="146"/>
      <c r="AB17441" s="148"/>
    </row>
    <row r="17442" spans="4:28" x14ac:dyDescent="0.2">
      <c r="D17442" s="144"/>
      <c r="G17442" s="147"/>
      <c r="X17442" s="146"/>
      <c r="Y17442" s="146"/>
      <c r="Z17442" s="199"/>
      <c r="AA17442" s="146"/>
      <c r="AB17442" s="148"/>
    </row>
    <row r="17443" spans="4:28" x14ac:dyDescent="0.2">
      <c r="D17443" s="144"/>
      <c r="G17443" s="147"/>
      <c r="X17443" s="146"/>
      <c r="Y17443" s="146"/>
      <c r="Z17443" s="199"/>
      <c r="AA17443" s="146"/>
      <c r="AB17443" s="148"/>
    </row>
    <row r="17444" spans="4:28" x14ac:dyDescent="0.2">
      <c r="D17444" s="144"/>
      <c r="G17444" s="147"/>
      <c r="X17444" s="146"/>
      <c r="Y17444" s="146"/>
      <c r="Z17444" s="199"/>
      <c r="AA17444" s="146"/>
      <c r="AB17444" s="148"/>
    </row>
    <row r="17445" spans="4:28" x14ac:dyDescent="0.2">
      <c r="D17445" s="144"/>
      <c r="G17445" s="147"/>
      <c r="X17445" s="146"/>
      <c r="Y17445" s="146"/>
      <c r="Z17445" s="199"/>
      <c r="AA17445" s="146"/>
      <c r="AB17445" s="148"/>
    </row>
    <row r="17446" spans="4:28" x14ac:dyDescent="0.2">
      <c r="D17446" s="144"/>
      <c r="G17446" s="147"/>
      <c r="X17446" s="146"/>
      <c r="Y17446" s="146"/>
      <c r="Z17446" s="199"/>
      <c r="AA17446" s="146"/>
      <c r="AB17446" s="148"/>
    </row>
    <row r="17447" spans="4:28" x14ac:dyDescent="0.2">
      <c r="D17447" s="144"/>
      <c r="G17447" s="147"/>
      <c r="X17447" s="146"/>
      <c r="Y17447" s="146"/>
      <c r="Z17447" s="199"/>
      <c r="AA17447" s="146"/>
      <c r="AB17447" s="148"/>
    </row>
    <row r="17448" spans="4:28" x14ac:dyDescent="0.2">
      <c r="D17448" s="144"/>
      <c r="G17448" s="147"/>
      <c r="X17448" s="146"/>
      <c r="Y17448" s="146"/>
      <c r="Z17448" s="199"/>
      <c r="AA17448" s="146"/>
      <c r="AB17448" s="148"/>
    </row>
    <row r="17449" spans="4:28" x14ac:dyDescent="0.2">
      <c r="D17449" s="144"/>
      <c r="G17449" s="147"/>
      <c r="X17449" s="146"/>
      <c r="Y17449" s="146"/>
      <c r="Z17449" s="199"/>
      <c r="AA17449" s="146"/>
      <c r="AB17449" s="148"/>
    </row>
    <row r="17450" spans="4:28" x14ac:dyDescent="0.2">
      <c r="D17450" s="144"/>
      <c r="G17450" s="147"/>
      <c r="X17450" s="146"/>
      <c r="Y17450" s="146"/>
      <c r="Z17450" s="199"/>
      <c r="AA17450" s="146"/>
      <c r="AB17450" s="148"/>
    </row>
    <row r="17451" spans="4:28" x14ac:dyDescent="0.2">
      <c r="D17451" s="144"/>
      <c r="G17451" s="147"/>
      <c r="X17451" s="146"/>
      <c r="Y17451" s="146"/>
      <c r="Z17451" s="199"/>
      <c r="AA17451" s="146"/>
      <c r="AB17451" s="148"/>
    </row>
    <row r="17452" spans="4:28" x14ac:dyDescent="0.2">
      <c r="D17452" s="144"/>
      <c r="G17452" s="147"/>
      <c r="X17452" s="146"/>
      <c r="Y17452" s="146"/>
      <c r="Z17452" s="199"/>
      <c r="AA17452" s="146"/>
      <c r="AB17452" s="148"/>
    </row>
    <row r="17453" spans="4:28" x14ac:dyDescent="0.2">
      <c r="D17453" s="144"/>
      <c r="G17453" s="147"/>
      <c r="X17453" s="146"/>
      <c r="Y17453" s="146"/>
      <c r="Z17453" s="199"/>
      <c r="AA17453" s="146"/>
      <c r="AB17453" s="148"/>
    </row>
    <row r="17454" spans="4:28" x14ac:dyDescent="0.2">
      <c r="D17454" s="144"/>
      <c r="G17454" s="147"/>
      <c r="X17454" s="146"/>
      <c r="Y17454" s="146"/>
      <c r="Z17454" s="199"/>
      <c r="AA17454" s="146"/>
      <c r="AB17454" s="148"/>
    </row>
    <row r="17455" spans="4:28" x14ac:dyDescent="0.2">
      <c r="D17455" s="144"/>
      <c r="G17455" s="147"/>
      <c r="X17455" s="146"/>
      <c r="Y17455" s="146"/>
      <c r="Z17455" s="199"/>
      <c r="AA17455" s="146"/>
      <c r="AB17455" s="148"/>
    </row>
    <row r="17456" spans="4:28" x14ac:dyDescent="0.2">
      <c r="D17456" s="144"/>
      <c r="G17456" s="147"/>
      <c r="X17456" s="146"/>
      <c r="Y17456" s="146"/>
      <c r="Z17456" s="199"/>
      <c r="AA17456" s="146"/>
      <c r="AB17456" s="148"/>
    </row>
    <row r="17457" spans="4:28" x14ac:dyDescent="0.2">
      <c r="D17457" s="144"/>
      <c r="G17457" s="147"/>
      <c r="X17457" s="146"/>
      <c r="Y17457" s="146"/>
      <c r="Z17457" s="199"/>
      <c r="AA17457" s="146"/>
      <c r="AB17457" s="148"/>
    </row>
    <row r="17458" spans="4:28" x14ac:dyDescent="0.2">
      <c r="D17458" s="144"/>
      <c r="G17458" s="147"/>
      <c r="X17458" s="146"/>
      <c r="Y17458" s="146"/>
      <c r="Z17458" s="199"/>
      <c r="AA17458" s="146"/>
      <c r="AB17458" s="148"/>
    </row>
    <row r="17459" spans="4:28" x14ac:dyDescent="0.2">
      <c r="D17459" s="144"/>
      <c r="G17459" s="147"/>
      <c r="X17459" s="146"/>
      <c r="Y17459" s="146"/>
      <c r="Z17459" s="199"/>
      <c r="AA17459" s="146"/>
      <c r="AB17459" s="148"/>
    </row>
    <row r="17460" spans="4:28" x14ac:dyDescent="0.2">
      <c r="D17460" s="144"/>
      <c r="G17460" s="147"/>
      <c r="X17460" s="146"/>
      <c r="Y17460" s="146"/>
      <c r="Z17460" s="199"/>
      <c r="AA17460" s="146"/>
      <c r="AB17460" s="148"/>
    </row>
    <row r="17461" spans="4:28" x14ac:dyDescent="0.2">
      <c r="D17461" s="144"/>
      <c r="G17461" s="147"/>
      <c r="X17461" s="146"/>
      <c r="Y17461" s="146"/>
      <c r="Z17461" s="199"/>
      <c r="AA17461" s="146"/>
      <c r="AB17461" s="148"/>
    </row>
    <row r="17462" spans="4:28" x14ac:dyDescent="0.2">
      <c r="D17462" s="144"/>
      <c r="G17462" s="147"/>
      <c r="X17462" s="146"/>
      <c r="Y17462" s="146"/>
      <c r="Z17462" s="199"/>
      <c r="AA17462" s="146"/>
      <c r="AB17462" s="148"/>
    </row>
    <row r="17463" spans="4:28" x14ac:dyDescent="0.2">
      <c r="D17463" s="144"/>
      <c r="G17463" s="147"/>
      <c r="X17463" s="146"/>
      <c r="Y17463" s="146"/>
      <c r="Z17463" s="199"/>
      <c r="AA17463" s="146"/>
      <c r="AB17463" s="148"/>
    </row>
    <row r="17464" spans="4:28" x14ac:dyDescent="0.2">
      <c r="D17464" s="144"/>
      <c r="G17464" s="147"/>
      <c r="X17464" s="146"/>
      <c r="Y17464" s="146"/>
      <c r="Z17464" s="199"/>
      <c r="AA17464" s="146"/>
      <c r="AB17464" s="148"/>
    </row>
    <row r="17465" spans="4:28" x14ac:dyDescent="0.2">
      <c r="D17465" s="144"/>
      <c r="G17465" s="147"/>
      <c r="X17465" s="146"/>
      <c r="Y17465" s="146"/>
      <c r="Z17465" s="199"/>
      <c r="AA17465" s="146"/>
      <c r="AB17465" s="148"/>
    </row>
    <row r="17466" spans="4:28" x14ac:dyDescent="0.2">
      <c r="D17466" s="144"/>
      <c r="G17466" s="147"/>
      <c r="X17466" s="146"/>
      <c r="Y17466" s="146"/>
      <c r="Z17466" s="199"/>
      <c r="AA17466" s="146"/>
      <c r="AB17466" s="148"/>
    </row>
    <row r="17467" spans="4:28" x14ac:dyDescent="0.2">
      <c r="D17467" s="144"/>
      <c r="G17467" s="147"/>
      <c r="X17467" s="146"/>
      <c r="Y17467" s="146"/>
      <c r="Z17467" s="199"/>
      <c r="AA17467" s="146"/>
      <c r="AB17467" s="148"/>
    </row>
    <row r="17468" spans="4:28" x14ac:dyDescent="0.2">
      <c r="D17468" s="144"/>
      <c r="G17468" s="147"/>
      <c r="X17468" s="146"/>
      <c r="Y17468" s="146"/>
      <c r="Z17468" s="199"/>
      <c r="AA17468" s="146"/>
      <c r="AB17468" s="148"/>
    </row>
    <row r="17469" spans="4:28" x14ac:dyDescent="0.2">
      <c r="D17469" s="144"/>
      <c r="G17469" s="147"/>
      <c r="X17469" s="146"/>
      <c r="Y17469" s="146"/>
      <c r="Z17469" s="199"/>
      <c r="AA17469" s="146"/>
      <c r="AB17469" s="148"/>
    </row>
    <row r="17470" spans="4:28" x14ac:dyDescent="0.2">
      <c r="D17470" s="144"/>
      <c r="G17470" s="147"/>
      <c r="X17470" s="146"/>
      <c r="Y17470" s="146"/>
      <c r="Z17470" s="199"/>
      <c r="AA17470" s="146"/>
      <c r="AB17470" s="148"/>
    </row>
    <row r="17471" spans="4:28" x14ac:dyDescent="0.2">
      <c r="D17471" s="144"/>
      <c r="G17471" s="147"/>
      <c r="X17471" s="146"/>
      <c r="Y17471" s="146"/>
      <c r="Z17471" s="199"/>
      <c r="AA17471" s="146"/>
      <c r="AB17471" s="148"/>
    </row>
    <row r="17472" spans="4:28" x14ac:dyDescent="0.2">
      <c r="D17472" s="144"/>
      <c r="G17472" s="147"/>
      <c r="X17472" s="146"/>
      <c r="Y17472" s="146"/>
      <c r="Z17472" s="199"/>
      <c r="AA17472" s="146"/>
      <c r="AB17472" s="148"/>
    </row>
    <row r="17473" spans="4:28" x14ac:dyDescent="0.2">
      <c r="D17473" s="144"/>
      <c r="G17473" s="147"/>
      <c r="X17473" s="146"/>
      <c r="Y17473" s="146"/>
      <c r="Z17473" s="199"/>
      <c r="AA17473" s="146"/>
      <c r="AB17473" s="148"/>
    </row>
    <row r="17474" spans="4:28" x14ac:dyDescent="0.2">
      <c r="D17474" s="144"/>
      <c r="G17474" s="147"/>
      <c r="X17474" s="146"/>
      <c r="Y17474" s="146"/>
      <c r="Z17474" s="199"/>
      <c r="AA17474" s="146"/>
      <c r="AB17474" s="148"/>
    </row>
    <row r="17475" spans="4:28" x14ac:dyDescent="0.2">
      <c r="D17475" s="144"/>
      <c r="G17475" s="147"/>
      <c r="X17475" s="146"/>
      <c r="Y17475" s="146"/>
      <c r="Z17475" s="199"/>
      <c r="AA17475" s="146"/>
      <c r="AB17475" s="148"/>
    </row>
    <row r="17476" spans="4:28" x14ac:dyDescent="0.2">
      <c r="D17476" s="144"/>
      <c r="G17476" s="147"/>
      <c r="X17476" s="146"/>
      <c r="Y17476" s="146"/>
      <c r="Z17476" s="199"/>
      <c r="AA17476" s="146"/>
      <c r="AB17476" s="148"/>
    </row>
    <row r="17477" spans="4:28" x14ac:dyDescent="0.2">
      <c r="D17477" s="144"/>
      <c r="G17477" s="147"/>
      <c r="X17477" s="146"/>
      <c r="Y17477" s="146"/>
      <c r="Z17477" s="199"/>
      <c r="AA17477" s="146"/>
      <c r="AB17477" s="148"/>
    </row>
    <row r="17478" spans="4:28" x14ac:dyDescent="0.2">
      <c r="D17478" s="144"/>
      <c r="G17478" s="147"/>
      <c r="X17478" s="146"/>
      <c r="Y17478" s="146"/>
      <c r="Z17478" s="199"/>
      <c r="AA17478" s="146"/>
      <c r="AB17478" s="148"/>
    </row>
    <row r="17479" spans="4:28" x14ac:dyDescent="0.2">
      <c r="D17479" s="144"/>
      <c r="G17479" s="147"/>
      <c r="X17479" s="146"/>
      <c r="Y17479" s="146"/>
      <c r="Z17479" s="199"/>
      <c r="AA17479" s="146"/>
      <c r="AB17479" s="148"/>
    </row>
    <row r="17480" spans="4:28" x14ac:dyDescent="0.2">
      <c r="D17480" s="144"/>
      <c r="G17480" s="147"/>
      <c r="X17480" s="146"/>
      <c r="Y17480" s="146"/>
      <c r="Z17480" s="199"/>
      <c r="AA17480" s="146"/>
      <c r="AB17480" s="148"/>
    </row>
    <row r="17481" spans="4:28" x14ac:dyDescent="0.2">
      <c r="D17481" s="144"/>
      <c r="G17481" s="147"/>
      <c r="X17481" s="146"/>
      <c r="Y17481" s="146"/>
      <c r="Z17481" s="199"/>
      <c r="AA17481" s="146"/>
      <c r="AB17481" s="148"/>
    </row>
    <row r="17482" spans="4:28" x14ac:dyDescent="0.2">
      <c r="D17482" s="144"/>
      <c r="G17482" s="147"/>
      <c r="X17482" s="146"/>
      <c r="Y17482" s="146"/>
      <c r="Z17482" s="199"/>
      <c r="AA17482" s="146"/>
      <c r="AB17482" s="148"/>
    </row>
    <row r="17483" spans="4:28" x14ac:dyDescent="0.2">
      <c r="D17483" s="144"/>
      <c r="G17483" s="147"/>
      <c r="X17483" s="146"/>
      <c r="Y17483" s="146"/>
      <c r="Z17483" s="199"/>
      <c r="AA17483" s="146"/>
      <c r="AB17483" s="148"/>
    </row>
    <row r="17484" spans="4:28" x14ac:dyDescent="0.2">
      <c r="D17484" s="144"/>
      <c r="G17484" s="147"/>
      <c r="X17484" s="146"/>
      <c r="Y17484" s="146"/>
      <c r="Z17484" s="199"/>
      <c r="AA17484" s="146"/>
      <c r="AB17484" s="148"/>
    </row>
    <row r="17485" spans="4:28" x14ac:dyDescent="0.2">
      <c r="D17485" s="144"/>
      <c r="G17485" s="147"/>
      <c r="X17485" s="146"/>
      <c r="Y17485" s="146"/>
      <c r="Z17485" s="199"/>
      <c r="AA17485" s="146"/>
      <c r="AB17485" s="148"/>
    </row>
    <row r="17486" spans="4:28" x14ac:dyDescent="0.2">
      <c r="D17486" s="144"/>
      <c r="G17486" s="147"/>
      <c r="X17486" s="146"/>
      <c r="Y17486" s="146"/>
      <c r="Z17486" s="199"/>
      <c r="AA17486" s="146"/>
      <c r="AB17486" s="148"/>
    </row>
    <row r="17487" spans="4:28" x14ac:dyDescent="0.2">
      <c r="D17487" s="144"/>
      <c r="G17487" s="147"/>
      <c r="X17487" s="146"/>
      <c r="Y17487" s="146"/>
      <c r="Z17487" s="199"/>
      <c r="AA17487" s="146"/>
      <c r="AB17487" s="148"/>
    </row>
    <row r="17488" spans="4:28" x14ac:dyDescent="0.2">
      <c r="D17488" s="144"/>
      <c r="G17488" s="147"/>
      <c r="X17488" s="146"/>
      <c r="Y17488" s="146"/>
      <c r="Z17488" s="199"/>
      <c r="AA17488" s="146"/>
      <c r="AB17488" s="148"/>
    </row>
    <row r="17489" spans="4:28" x14ac:dyDescent="0.2">
      <c r="D17489" s="144"/>
      <c r="G17489" s="147"/>
      <c r="X17489" s="146"/>
      <c r="Y17489" s="146"/>
      <c r="Z17489" s="199"/>
      <c r="AA17489" s="146"/>
      <c r="AB17489" s="148"/>
    </row>
    <row r="17490" spans="4:28" x14ac:dyDescent="0.2">
      <c r="D17490" s="144"/>
      <c r="G17490" s="147"/>
      <c r="X17490" s="146"/>
      <c r="Y17490" s="146"/>
      <c r="Z17490" s="199"/>
      <c r="AA17490" s="146"/>
      <c r="AB17490" s="148"/>
    </row>
    <row r="17491" spans="4:28" x14ac:dyDescent="0.2">
      <c r="D17491" s="144"/>
      <c r="G17491" s="147"/>
      <c r="X17491" s="146"/>
      <c r="Y17491" s="146"/>
      <c r="Z17491" s="199"/>
      <c r="AA17491" s="146"/>
      <c r="AB17491" s="148"/>
    </row>
    <row r="17492" spans="4:28" x14ac:dyDescent="0.2">
      <c r="D17492" s="144"/>
      <c r="G17492" s="147"/>
      <c r="X17492" s="146"/>
      <c r="Y17492" s="146"/>
      <c r="Z17492" s="199"/>
      <c r="AA17492" s="146"/>
      <c r="AB17492" s="148"/>
    </row>
    <row r="17493" spans="4:28" x14ac:dyDescent="0.2">
      <c r="D17493" s="144"/>
      <c r="G17493" s="147"/>
      <c r="X17493" s="146"/>
      <c r="Y17493" s="146"/>
      <c r="Z17493" s="199"/>
      <c r="AA17493" s="146"/>
      <c r="AB17493" s="148"/>
    </row>
    <row r="17494" spans="4:28" x14ac:dyDescent="0.2">
      <c r="D17494" s="144"/>
      <c r="G17494" s="147"/>
      <c r="X17494" s="146"/>
      <c r="Y17494" s="146"/>
      <c r="Z17494" s="199"/>
      <c r="AA17494" s="146"/>
      <c r="AB17494" s="148"/>
    </row>
    <row r="17495" spans="4:28" x14ac:dyDescent="0.2">
      <c r="D17495" s="144"/>
      <c r="G17495" s="147"/>
      <c r="X17495" s="146"/>
      <c r="Y17495" s="146"/>
      <c r="Z17495" s="199"/>
      <c r="AA17495" s="146"/>
      <c r="AB17495" s="148"/>
    </row>
    <row r="17496" spans="4:28" x14ac:dyDescent="0.2">
      <c r="D17496" s="144"/>
      <c r="G17496" s="147"/>
      <c r="X17496" s="146"/>
      <c r="Y17496" s="146"/>
      <c r="Z17496" s="199"/>
      <c r="AA17496" s="146"/>
      <c r="AB17496" s="148"/>
    </row>
    <row r="17497" spans="4:28" x14ac:dyDescent="0.2">
      <c r="D17497" s="144"/>
      <c r="G17497" s="147"/>
      <c r="X17497" s="146"/>
      <c r="Y17497" s="146"/>
      <c r="Z17497" s="199"/>
      <c r="AA17497" s="146"/>
      <c r="AB17497" s="148"/>
    </row>
    <row r="17498" spans="4:28" x14ac:dyDescent="0.2">
      <c r="D17498" s="144"/>
      <c r="G17498" s="147"/>
      <c r="X17498" s="146"/>
      <c r="Y17498" s="146"/>
      <c r="Z17498" s="199"/>
      <c r="AA17498" s="146"/>
      <c r="AB17498" s="148"/>
    </row>
    <row r="17499" spans="4:28" x14ac:dyDescent="0.2">
      <c r="D17499" s="144"/>
      <c r="G17499" s="147"/>
      <c r="X17499" s="146"/>
      <c r="Y17499" s="146"/>
      <c r="Z17499" s="199"/>
      <c r="AA17499" s="146"/>
      <c r="AB17499" s="148"/>
    </row>
    <row r="17500" spans="4:28" x14ac:dyDescent="0.2">
      <c r="D17500" s="144"/>
      <c r="G17500" s="147"/>
      <c r="X17500" s="146"/>
      <c r="Y17500" s="146"/>
      <c r="Z17500" s="199"/>
      <c r="AA17500" s="146"/>
      <c r="AB17500" s="148"/>
    </row>
    <row r="17501" spans="4:28" x14ac:dyDescent="0.2">
      <c r="D17501" s="144"/>
      <c r="G17501" s="147"/>
      <c r="X17501" s="146"/>
      <c r="Y17501" s="146"/>
      <c r="Z17501" s="199"/>
      <c r="AA17501" s="146"/>
      <c r="AB17501" s="148"/>
    </row>
    <row r="17502" spans="4:28" x14ac:dyDescent="0.2">
      <c r="D17502" s="144"/>
      <c r="G17502" s="147"/>
      <c r="X17502" s="146"/>
      <c r="Y17502" s="146"/>
      <c r="Z17502" s="199"/>
      <c r="AA17502" s="146"/>
      <c r="AB17502" s="148"/>
    </row>
    <row r="17503" spans="4:28" x14ac:dyDescent="0.2">
      <c r="D17503" s="144"/>
      <c r="G17503" s="147"/>
      <c r="X17503" s="146"/>
      <c r="Y17503" s="146"/>
      <c r="Z17503" s="199"/>
      <c r="AA17503" s="146"/>
      <c r="AB17503" s="148"/>
    </row>
    <row r="17504" spans="4:28" x14ac:dyDescent="0.2">
      <c r="D17504" s="144"/>
      <c r="G17504" s="147"/>
      <c r="X17504" s="146"/>
      <c r="Y17504" s="146"/>
      <c r="Z17504" s="199"/>
      <c r="AA17504" s="146"/>
      <c r="AB17504" s="148"/>
    </row>
    <row r="17505" spans="4:28" x14ac:dyDescent="0.2">
      <c r="D17505" s="144"/>
      <c r="G17505" s="147"/>
      <c r="X17505" s="146"/>
      <c r="Y17505" s="146"/>
      <c r="Z17505" s="199"/>
      <c r="AA17505" s="146"/>
      <c r="AB17505" s="148"/>
    </row>
    <row r="17506" spans="4:28" x14ac:dyDescent="0.2">
      <c r="D17506" s="144"/>
      <c r="G17506" s="147"/>
      <c r="X17506" s="146"/>
      <c r="Y17506" s="146"/>
      <c r="Z17506" s="199"/>
      <c r="AA17506" s="146"/>
      <c r="AB17506" s="148"/>
    </row>
    <row r="17507" spans="4:28" x14ac:dyDescent="0.2">
      <c r="D17507" s="144"/>
      <c r="G17507" s="147"/>
      <c r="X17507" s="146"/>
      <c r="Y17507" s="146"/>
      <c r="Z17507" s="199"/>
      <c r="AA17507" s="146"/>
      <c r="AB17507" s="148"/>
    </row>
    <row r="17508" spans="4:28" x14ac:dyDescent="0.2">
      <c r="D17508" s="144"/>
      <c r="G17508" s="147"/>
      <c r="X17508" s="146"/>
      <c r="Y17508" s="146"/>
      <c r="Z17508" s="199"/>
      <c r="AA17508" s="146"/>
      <c r="AB17508" s="148"/>
    </row>
    <row r="17509" spans="4:28" x14ac:dyDescent="0.2">
      <c r="D17509" s="144"/>
      <c r="G17509" s="147"/>
      <c r="X17509" s="146"/>
      <c r="Y17509" s="146"/>
      <c r="Z17509" s="199"/>
      <c r="AA17509" s="146"/>
      <c r="AB17509" s="148"/>
    </row>
    <row r="17510" spans="4:28" x14ac:dyDescent="0.2">
      <c r="D17510" s="144"/>
      <c r="G17510" s="147"/>
      <c r="X17510" s="146"/>
      <c r="Y17510" s="146"/>
      <c r="Z17510" s="199"/>
      <c r="AA17510" s="146"/>
      <c r="AB17510" s="148"/>
    </row>
    <row r="17511" spans="4:28" x14ac:dyDescent="0.2">
      <c r="D17511" s="144"/>
      <c r="G17511" s="147"/>
      <c r="X17511" s="146"/>
      <c r="Y17511" s="146"/>
      <c r="Z17511" s="199"/>
      <c r="AA17511" s="146"/>
      <c r="AB17511" s="148"/>
    </row>
    <row r="17512" spans="4:28" x14ac:dyDescent="0.2">
      <c r="D17512" s="144"/>
      <c r="G17512" s="147"/>
      <c r="X17512" s="146"/>
      <c r="Y17512" s="146"/>
      <c r="Z17512" s="199"/>
      <c r="AA17512" s="146"/>
      <c r="AB17512" s="148"/>
    </row>
    <row r="17513" spans="4:28" x14ac:dyDescent="0.2">
      <c r="D17513" s="144"/>
      <c r="G17513" s="147"/>
      <c r="X17513" s="146"/>
      <c r="Y17513" s="146"/>
      <c r="Z17513" s="199"/>
      <c r="AA17513" s="146"/>
      <c r="AB17513" s="148"/>
    </row>
    <row r="17514" spans="4:28" x14ac:dyDescent="0.2">
      <c r="D17514" s="144"/>
      <c r="G17514" s="147"/>
      <c r="X17514" s="146"/>
      <c r="Y17514" s="146"/>
      <c r="Z17514" s="199"/>
      <c r="AA17514" s="146"/>
      <c r="AB17514" s="148"/>
    </row>
    <row r="17515" spans="4:28" x14ac:dyDescent="0.2">
      <c r="D17515" s="144"/>
      <c r="G17515" s="147"/>
      <c r="X17515" s="146"/>
      <c r="Y17515" s="146"/>
      <c r="Z17515" s="199"/>
      <c r="AA17515" s="146"/>
      <c r="AB17515" s="148"/>
    </row>
    <row r="17516" spans="4:28" x14ac:dyDescent="0.2">
      <c r="D17516" s="144"/>
      <c r="G17516" s="147"/>
      <c r="X17516" s="146"/>
      <c r="Y17516" s="146"/>
      <c r="Z17516" s="199"/>
      <c r="AA17516" s="146"/>
      <c r="AB17516" s="148"/>
    </row>
    <row r="17517" spans="4:28" x14ac:dyDescent="0.2">
      <c r="D17517" s="144"/>
      <c r="G17517" s="147"/>
      <c r="X17517" s="146"/>
      <c r="Y17517" s="146"/>
      <c r="Z17517" s="199"/>
      <c r="AA17517" s="146"/>
      <c r="AB17517" s="148"/>
    </row>
    <row r="17518" spans="4:28" x14ac:dyDescent="0.2">
      <c r="D17518" s="144"/>
      <c r="G17518" s="147"/>
      <c r="X17518" s="146"/>
      <c r="Y17518" s="146"/>
      <c r="Z17518" s="199"/>
      <c r="AA17518" s="146"/>
      <c r="AB17518" s="148"/>
    </row>
    <row r="17519" spans="4:28" x14ac:dyDescent="0.2">
      <c r="D17519" s="144"/>
      <c r="G17519" s="147"/>
      <c r="X17519" s="146"/>
      <c r="Y17519" s="146"/>
      <c r="Z17519" s="199"/>
      <c r="AA17519" s="146"/>
      <c r="AB17519" s="148"/>
    </row>
    <row r="17520" spans="4:28" x14ac:dyDescent="0.2">
      <c r="D17520" s="144"/>
      <c r="G17520" s="147"/>
      <c r="X17520" s="146"/>
      <c r="Y17520" s="146"/>
      <c r="Z17520" s="199"/>
      <c r="AA17520" s="146"/>
      <c r="AB17520" s="148"/>
    </row>
    <row r="17521" spans="4:28" x14ac:dyDescent="0.2">
      <c r="D17521" s="144"/>
      <c r="G17521" s="147"/>
      <c r="X17521" s="146"/>
      <c r="Y17521" s="146"/>
      <c r="Z17521" s="199"/>
      <c r="AA17521" s="146"/>
      <c r="AB17521" s="148"/>
    </row>
    <row r="17522" spans="4:28" x14ac:dyDescent="0.2">
      <c r="D17522" s="144"/>
      <c r="G17522" s="147"/>
      <c r="X17522" s="146"/>
      <c r="Y17522" s="146"/>
      <c r="Z17522" s="199"/>
      <c r="AA17522" s="146"/>
      <c r="AB17522" s="148"/>
    </row>
    <row r="17523" spans="4:28" x14ac:dyDescent="0.2">
      <c r="D17523" s="144"/>
      <c r="G17523" s="147"/>
      <c r="X17523" s="146"/>
      <c r="Y17523" s="146"/>
      <c r="Z17523" s="199"/>
      <c r="AA17523" s="146"/>
      <c r="AB17523" s="148"/>
    </row>
    <row r="17524" spans="4:28" x14ac:dyDescent="0.2">
      <c r="D17524" s="144"/>
      <c r="G17524" s="147"/>
      <c r="X17524" s="146"/>
      <c r="Y17524" s="146"/>
      <c r="Z17524" s="199"/>
      <c r="AA17524" s="146"/>
      <c r="AB17524" s="148"/>
    </row>
    <row r="17525" spans="4:28" x14ac:dyDescent="0.2">
      <c r="D17525" s="144"/>
      <c r="G17525" s="147"/>
      <c r="X17525" s="146"/>
      <c r="Y17525" s="146"/>
      <c r="Z17525" s="199"/>
      <c r="AA17525" s="146"/>
      <c r="AB17525" s="148"/>
    </row>
    <row r="17526" spans="4:28" x14ac:dyDescent="0.2">
      <c r="D17526" s="144"/>
      <c r="G17526" s="147"/>
      <c r="X17526" s="146"/>
      <c r="Y17526" s="146"/>
      <c r="Z17526" s="199"/>
      <c r="AA17526" s="146"/>
      <c r="AB17526" s="148"/>
    </row>
    <row r="17527" spans="4:28" x14ac:dyDescent="0.2">
      <c r="D17527" s="144"/>
      <c r="G17527" s="147"/>
      <c r="X17527" s="146"/>
      <c r="Y17527" s="146"/>
      <c r="Z17527" s="199"/>
      <c r="AA17527" s="146"/>
      <c r="AB17527" s="148"/>
    </row>
    <row r="17528" spans="4:28" x14ac:dyDescent="0.2">
      <c r="D17528" s="144"/>
      <c r="G17528" s="147"/>
      <c r="X17528" s="146"/>
      <c r="Y17528" s="146"/>
      <c r="Z17528" s="199"/>
      <c r="AA17528" s="146"/>
      <c r="AB17528" s="148"/>
    </row>
    <row r="17529" spans="4:28" x14ac:dyDescent="0.2">
      <c r="D17529" s="144"/>
      <c r="G17529" s="147"/>
      <c r="X17529" s="146"/>
      <c r="Y17529" s="146"/>
      <c r="Z17529" s="199"/>
      <c r="AA17529" s="146"/>
      <c r="AB17529" s="148"/>
    </row>
    <row r="17530" spans="4:28" x14ac:dyDescent="0.2">
      <c r="D17530" s="144"/>
      <c r="G17530" s="147"/>
      <c r="X17530" s="146"/>
      <c r="Y17530" s="146"/>
      <c r="Z17530" s="199"/>
      <c r="AA17530" s="146"/>
      <c r="AB17530" s="148"/>
    </row>
    <row r="17531" spans="4:28" x14ac:dyDescent="0.2">
      <c r="D17531" s="144"/>
      <c r="G17531" s="147"/>
      <c r="X17531" s="146"/>
      <c r="Y17531" s="146"/>
      <c r="Z17531" s="199"/>
      <c r="AA17531" s="146"/>
      <c r="AB17531" s="148"/>
    </row>
    <row r="17532" spans="4:28" x14ac:dyDescent="0.2">
      <c r="D17532" s="144"/>
      <c r="G17532" s="147"/>
      <c r="X17532" s="146"/>
      <c r="Y17532" s="146"/>
      <c r="Z17532" s="199"/>
      <c r="AA17532" s="146"/>
      <c r="AB17532" s="148"/>
    </row>
    <row r="17533" spans="4:28" x14ac:dyDescent="0.2">
      <c r="D17533" s="144"/>
      <c r="G17533" s="147"/>
      <c r="X17533" s="146"/>
      <c r="Y17533" s="146"/>
      <c r="Z17533" s="199"/>
      <c r="AA17533" s="146"/>
      <c r="AB17533" s="148"/>
    </row>
    <row r="17534" spans="4:28" x14ac:dyDescent="0.2">
      <c r="D17534" s="144"/>
      <c r="G17534" s="147"/>
      <c r="X17534" s="146"/>
      <c r="Y17534" s="146"/>
      <c r="Z17534" s="199"/>
      <c r="AA17534" s="146"/>
      <c r="AB17534" s="148"/>
    </row>
    <row r="17535" spans="4:28" x14ac:dyDescent="0.2">
      <c r="D17535" s="144"/>
      <c r="G17535" s="147"/>
      <c r="X17535" s="146"/>
      <c r="Y17535" s="146"/>
      <c r="Z17535" s="199"/>
      <c r="AA17535" s="146"/>
      <c r="AB17535" s="148"/>
    </row>
    <row r="17536" spans="4:28" x14ac:dyDescent="0.2">
      <c r="D17536" s="144"/>
      <c r="G17536" s="147"/>
      <c r="X17536" s="146"/>
      <c r="Y17536" s="146"/>
      <c r="Z17536" s="199"/>
      <c r="AA17536" s="146"/>
      <c r="AB17536" s="148"/>
    </row>
    <row r="17537" spans="4:28" x14ac:dyDescent="0.2">
      <c r="D17537" s="144"/>
      <c r="G17537" s="147"/>
      <c r="X17537" s="146"/>
      <c r="Y17537" s="146"/>
      <c r="Z17537" s="199"/>
      <c r="AA17537" s="146"/>
      <c r="AB17537" s="148"/>
    </row>
    <row r="17538" spans="4:28" x14ac:dyDescent="0.2">
      <c r="D17538" s="144"/>
      <c r="G17538" s="147"/>
      <c r="X17538" s="146"/>
      <c r="Y17538" s="146"/>
      <c r="Z17538" s="199"/>
      <c r="AA17538" s="146"/>
      <c r="AB17538" s="148"/>
    </row>
    <row r="17539" spans="4:28" x14ac:dyDescent="0.2">
      <c r="D17539" s="144"/>
      <c r="G17539" s="147"/>
      <c r="X17539" s="146"/>
      <c r="Y17539" s="146"/>
      <c r="Z17539" s="199"/>
      <c r="AA17539" s="146"/>
      <c r="AB17539" s="148"/>
    </row>
    <row r="17540" spans="4:28" x14ac:dyDescent="0.2">
      <c r="D17540" s="144"/>
      <c r="G17540" s="147"/>
      <c r="X17540" s="146"/>
      <c r="Y17540" s="146"/>
      <c r="Z17540" s="199"/>
      <c r="AA17540" s="146"/>
      <c r="AB17540" s="148"/>
    </row>
    <row r="17541" spans="4:28" x14ac:dyDescent="0.2">
      <c r="D17541" s="144"/>
      <c r="G17541" s="147"/>
      <c r="X17541" s="146"/>
      <c r="Y17541" s="146"/>
      <c r="Z17541" s="199"/>
      <c r="AA17541" s="146"/>
      <c r="AB17541" s="148"/>
    </row>
    <row r="17542" spans="4:28" x14ac:dyDescent="0.2">
      <c r="D17542" s="144"/>
      <c r="G17542" s="147"/>
      <c r="X17542" s="146"/>
      <c r="Y17542" s="146"/>
      <c r="Z17542" s="199"/>
      <c r="AA17542" s="146"/>
      <c r="AB17542" s="148"/>
    </row>
    <row r="17543" spans="4:28" x14ac:dyDescent="0.2">
      <c r="D17543" s="144"/>
      <c r="G17543" s="147"/>
      <c r="X17543" s="146"/>
      <c r="Y17543" s="146"/>
      <c r="Z17543" s="199"/>
      <c r="AA17543" s="146"/>
      <c r="AB17543" s="148"/>
    </row>
    <row r="17544" spans="4:28" x14ac:dyDescent="0.2">
      <c r="D17544" s="144"/>
      <c r="G17544" s="147"/>
      <c r="X17544" s="146"/>
      <c r="Y17544" s="146"/>
      <c r="Z17544" s="199"/>
      <c r="AA17544" s="146"/>
      <c r="AB17544" s="148"/>
    </row>
    <row r="17545" spans="4:28" x14ac:dyDescent="0.2">
      <c r="D17545" s="144"/>
      <c r="G17545" s="147"/>
      <c r="X17545" s="146"/>
      <c r="Y17545" s="146"/>
      <c r="Z17545" s="199"/>
      <c r="AA17545" s="146"/>
      <c r="AB17545" s="148"/>
    </row>
    <row r="17546" spans="4:28" x14ac:dyDescent="0.2">
      <c r="D17546" s="144"/>
      <c r="G17546" s="147"/>
      <c r="X17546" s="146"/>
      <c r="Y17546" s="146"/>
      <c r="Z17546" s="199"/>
      <c r="AA17546" s="146"/>
      <c r="AB17546" s="148"/>
    </row>
    <row r="17547" spans="4:28" x14ac:dyDescent="0.2">
      <c r="D17547" s="144"/>
      <c r="G17547" s="147"/>
      <c r="X17547" s="146"/>
      <c r="Y17547" s="146"/>
      <c r="Z17547" s="199"/>
      <c r="AA17547" s="146"/>
      <c r="AB17547" s="148"/>
    </row>
    <row r="17548" spans="4:28" x14ac:dyDescent="0.2">
      <c r="D17548" s="144"/>
      <c r="G17548" s="147"/>
      <c r="X17548" s="146"/>
      <c r="Y17548" s="146"/>
      <c r="Z17548" s="199"/>
      <c r="AA17548" s="146"/>
      <c r="AB17548" s="148"/>
    </row>
    <row r="17549" spans="4:28" x14ac:dyDescent="0.2">
      <c r="D17549" s="144"/>
      <c r="G17549" s="147"/>
      <c r="X17549" s="146"/>
      <c r="Y17549" s="146"/>
      <c r="Z17549" s="199"/>
      <c r="AA17549" s="146"/>
      <c r="AB17549" s="148"/>
    </row>
    <row r="17550" spans="4:28" x14ac:dyDescent="0.2">
      <c r="D17550" s="144"/>
      <c r="G17550" s="147"/>
      <c r="X17550" s="146"/>
      <c r="Y17550" s="146"/>
      <c r="Z17550" s="199"/>
      <c r="AA17550" s="146"/>
      <c r="AB17550" s="148"/>
    </row>
    <row r="17551" spans="4:28" x14ac:dyDescent="0.2">
      <c r="D17551" s="144"/>
      <c r="G17551" s="147"/>
      <c r="X17551" s="146"/>
      <c r="Y17551" s="146"/>
      <c r="Z17551" s="199"/>
      <c r="AA17551" s="146"/>
      <c r="AB17551" s="148"/>
    </row>
    <row r="17552" spans="4:28" x14ac:dyDescent="0.2">
      <c r="D17552" s="144"/>
      <c r="G17552" s="147"/>
      <c r="X17552" s="146"/>
      <c r="Y17552" s="146"/>
      <c r="Z17552" s="199"/>
      <c r="AA17552" s="146"/>
      <c r="AB17552" s="148"/>
    </row>
    <row r="17553" spans="4:28" x14ac:dyDescent="0.2">
      <c r="D17553" s="144"/>
      <c r="G17553" s="147"/>
      <c r="X17553" s="146"/>
      <c r="Y17553" s="146"/>
      <c r="Z17553" s="199"/>
      <c r="AA17553" s="146"/>
      <c r="AB17553" s="148"/>
    </row>
    <row r="17554" spans="4:28" x14ac:dyDescent="0.2">
      <c r="D17554" s="144"/>
      <c r="G17554" s="147"/>
      <c r="X17554" s="146"/>
      <c r="Y17554" s="146"/>
      <c r="Z17554" s="199"/>
      <c r="AA17554" s="146"/>
      <c r="AB17554" s="148"/>
    </row>
    <row r="17555" spans="4:28" x14ac:dyDescent="0.2">
      <c r="D17555" s="144"/>
      <c r="G17555" s="147"/>
      <c r="X17555" s="146"/>
      <c r="Y17555" s="146"/>
      <c r="Z17555" s="199"/>
      <c r="AA17555" s="146"/>
      <c r="AB17555" s="148"/>
    </row>
    <row r="17556" spans="4:28" x14ac:dyDescent="0.2">
      <c r="D17556" s="144"/>
      <c r="G17556" s="147"/>
      <c r="X17556" s="146"/>
      <c r="Y17556" s="146"/>
      <c r="Z17556" s="199"/>
      <c r="AA17556" s="146"/>
      <c r="AB17556" s="148"/>
    </row>
    <row r="17557" spans="4:28" x14ac:dyDescent="0.2">
      <c r="D17557" s="144"/>
      <c r="G17557" s="147"/>
      <c r="X17557" s="146"/>
      <c r="Y17557" s="146"/>
      <c r="Z17557" s="199"/>
      <c r="AA17557" s="146"/>
      <c r="AB17557" s="148"/>
    </row>
    <row r="17558" spans="4:28" x14ac:dyDescent="0.2">
      <c r="D17558" s="144"/>
      <c r="G17558" s="147"/>
      <c r="X17558" s="146"/>
      <c r="Y17558" s="146"/>
      <c r="Z17558" s="199"/>
      <c r="AA17558" s="146"/>
      <c r="AB17558" s="148"/>
    </row>
    <row r="17559" spans="4:28" x14ac:dyDescent="0.2">
      <c r="D17559" s="144"/>
      <c r="G17559" s="147"/>
      <c r="X17559" s="146"/>
      <c r="Y17559" s="146"/>
      <c r="Z17559" s="199"/>
      <c r="AA17559" s="146"/>
      <c r="AB17559" s="148"/>
    </row>
    <row r="17560" spans="4:28" x14ac:dyDescent="0.2">
      <c r="D17560" s="144"/>
      <c r="G17560" s="147"/>
      <c r="X17560" s="146"/>
      <c r="Y17560" s="146"/>
      <c r="Z17560" s="199"/>
      <c r="AA17560" s="146"/>
      <c r="AB17560" s="148"/>
    </row>
    <row r="17561" spans="4:28" x14ac:dyDescent="0.2">
      <c r="D17561" s="144"/>
      <c r="G17561" s="147"/>
      <c r="X17561" s="146"/>
      <c r="Y17561" s="146"/>
      <c r="Z17561" s="199"/>
      <c r="AA17561" s="146"/>
      <c r="AB17561" s="148"/>
    </row>
    <row r="17562" spans="4:28" x14ac:dyDescent="0.2">
      <c r="D17562" s="144"/>
      <c r="G17562" s="147"/>
      <c r="X17562" s="146"/>
      <c r="Y17562" s="146"/>
      <c r="Z17562" s="199"/>
      <c r="AA17562" s="146"/>
      <c r="AB17562" s="148"/>
    </row>
    <row r="17563" spans="4:28" x14ac:dyDescent="0.2">
      <c r="D17563" s="144"/>
      <c r="G17563" s="147"/>
      <c r="X17563" s="146"/>
      <c r="Y17563" s="146"/>
      <c r="Z17563" s="199"/>
      <c r="AA17563" s="146"/>
      <c r="AB17563" s="148"/>
    </row>
    <row r="17564" spans="4:28" x14ac:dyDescent="0.2">
      <c r="D17564" s="144"/>
      <c r="G17564" s="147"/>
      <c r="X17564" s="146"/>
      <c r="Y17564" s="146"/>
      <c r="Z17564" s="199"/>
      <c r="AA17564" s="146"/>
      <c r="AB17564" s="148"/>
    </row>
    <row r="17565" spans="4:28" x14ac:dyDescent="0.2">
      <c r="D17565" s="144"/>
      <c r="G17565" s="147"/>
      <c r="X17565" s="146"/>
      <c r="Y17565" s="146"/>
      <c r="Z17565" s="199"/>
      <c r="AA17565" s="146"/>
      <c r="AB17565" s="148"/>
    </row>
    <row r="17566" spans="4:28" x14ac:dyDescent="0.2">
      <c r="D17566" s="144"/>
      <c r="G17566" s="147"/>
      <c r="X17566" s="146"/>
      <c r="Y17566" s="146"/>
      <c r="Z17566" s="199"/>
      <c r="AA17566" s="146"/>
      <c r="AB17566" s="148"/>
    </row>
    <row r="17567" spans="4:28" x14ac:dyDescent="0.2">
      <c r="D17567" s="144"/>
      <c r="G17567" s="147"/>
      <c r="X17567" s="146"/>
      <c r="Y17567" s="146"/>
      <c r="Z17567" s="199"/>
      <c r="AA17567" s="146"/>
      <c r="AB17567" s="148"/>
    </row>
    <row r="17568" spans="4:28" x14ac:dyDescent="0.2">
      <c r="D17568" s="144"/>
      <c r="G17568" s="147"/>
      <c r="X17568" s="146"/>
      <c r="Y17568" s="146"/>
      <c r="Z17568" s="199"/>
      <c r="AA17568" s="146"/>
      <c r="AB17568" s="148"/>
    </row>
    <row r="17569" spans="4:28" x14ac:dyDescent="0.2">
      <c r="D17569" s="144"/>
      <c r="G17569" s="147"/>
      <c r="X17569" s="146"/>
      <c r="Y17569" s="146"/>
      <c r="Z17569" s="199"/>
      <c r="AA17569" s="146"/>
      <c r="AB17569" s="148"/>
    </row>
    <row r="17570" spans="4:28" x14ac:dyDescent="0.2">
      <c r="D17570" s="144"/>
      <c r="G17570" s="147"/>
      <c r="X17570" s="146"/>
      <c r="Y17570" s="146"/>
      <c r="Z17570" s="199"/>
      <c r="AA17570" s="146"/>
      <c r="AB17570" s="148"/>
    </row>
    <row r="17571" spans="4:28" x14ac:dyDescent="0.2">
      <c r="D17571" s="144"/>
      <c r="G17571" s="147"/>
      <c r="X17571" s="146"/>
      <c r="Y17571" s="146"/>
      <c r="Z17571" s="199"/>
      <c r="AA17571" s="146"/>
      <c r="AB17571" s="148"/>
    </row>
    <row r="17572" spans="4:28" x14ac:dyDescent="0.2">
      <c r="D17572" s="144"/>
      <c r="G17572" s="147"/>
      <c r="X17572" s="146"/>
      <c r="Y17572" s="146"/>
      <c r="Z17572" s="199"/>
      <c r="AA17572" s="146"/>
      <c r="AB17572" s="148"/>
    </row>
    <row r="17573" spans="4:28" x14ac:dyDescent="0.2">
      <c r="D17573" s="144"/>
      <c r="G17573" s="147"/>
      <c r="X17573" s="146"/>
      <c r="Y17573" s="146"/>
      <c r="Z17573" s="199"/>
      <c r="AA17573" s="146"/>
      <c r="AB17573" s="148"/>
    </row>
    <row r="17574" spans="4:28" x14ac:dyDescent="0.2">
      <c r="D17574" s="144"/>
      <c r="G17574" s="147"/>
      <c r="X17574" s="146"/>
      <c r="Y17574" s="146"/>
      <c r="Z17574" s="199"/>
      <c r="AA17574" s="146"/>
      <c r="AB17574" s="148"/>
    </row>
    <row r="17575" spans="4:28" x14ac:dyDescent="0.2">
      <c r="D17575" s="144"/>
      <c r="G17575" s="147"/>
      <c r="X17575" s="146"/>
      <c r="Y17575" s="146"/>
      <c r="Z17575" s="199"/>
      <c r="AA17575" s="146"/>
      <c r="AB17575" s="148"/>
    </row>
    <row r="17576" spans="4:28" x14ac:dyDescent="0.2">
      <c r="D17576" s="144"/>
      <c r="G17576" s="147"/>
      <c r="X17576" s="146"/>
      <c r="Y17576" s="146"/>
      <c r="Z17576" s="199"/>
      <c r="AA17576" s="146"/>
      <c r="AB17576" s="148"/>
    </row>
    <row r="17577" spans="4:28" x14ac:dyDescent="0.2">
      <c r="D17577" s="144"/>
      <c r="G17577" s="147"/>
      <c r="X17577" s="146"/>
      <c r="Y17577" s="146"/>
      <c r="Z17577" s="199"/>
      <c r="AA17577" s="146"/>
      <c r="AB17577" s="148"/>
    </row>
    <row r="17578" spans="4:28" x14ac:dyDescent="0.2">
      <c r="D17578" s="144"/>
      <c r="G17578" s="147"/>
      <c r="X17578" s="146"/>
      <c r="Y17578" s="146"/>
      <c r="Z17578" s="199"/>
      <c r="AA17578" s="146"/>
      <c r="AB17578" s="148"/>
    </row>
    <row r="17579" spans="4:28" x14ac:dyDescent="0.2">
      <c r="D17579" s="144"/>
      <c r="G17579" s="147"/>
      <c r="X17579" s="146"/>
      <c r="Y17579" s="146"/>
      <c r="Z17579" s="199"/>
      <c r="AA17579" s="146"/>
      <c r="AB17579" s="148"/>
    </row>
    <row r="17580" spans="4:28" x14ac:dyDescent="0.2">
      <c r="D17580" s="144"/>
      <c r="G17580" s="147"/>
      <c r="X17580" s="146"/>
      <c r="Y17580" s="146"/>
      <c r="Z17580" s="199"/>
      <c r="AA17580" s="146"/>
      <c r="AB17580" s="148"/>
    </row>
    <row r="17581" spans="4:28" x14ac:dyDescent="0.2">
      <c r="D17581" s="144"/>
      <c r="G17581" s="147"/>
      <c r="X17581" s="146"/>
      <c r="Y17581" s="146"/>
      <c r="Z17581" s="199"/>
      <c r="AA17581" s="146"/>
      <c r="AB17581" s="148"/>
    </row>
    <row r="17582" spans="4:28" x14ac:dyDescent="0.2">
      <c r="D17582" s="144"/>
      <c r="G17582" s="147"/>
      <c r="X17582" s="146"/>
      <c r="Y17582" s="146"/>
      <c r="Z17582" s="199"/>
      <c r="AA17582" s="146"/>
      <c r="AB17582" s="148"/>
    </row>
    <row r="17583" spans="4:28" x14ac:dyDescent="0.2">
      <c r="D17583" s="144"/>
      <c r="G17583" s="147"/>
      <c r="X17583" s="146"/>
      <c r="Y17583" s="146"/>
      <c r="Z17583" s="199"/>
      <c r="AA17583" s="146"/>
      <c r="AB17583" s="148"/>
    </row>
    <row r="17584" spans="4:28" x14ac:dyDescent="0.2">
      <c r="D17584" s="144"/>
      <c r="G17584" s="147"/>
      <c r="X17584" s="146"/>
      <c r="Y17584" s="146"/>
      <c r="Z17584" s="199"/>
      <c r="AA17584" s="146"/>
      <c r="AB17584" s="148"/>
    </row>
    <row r="17585" spans="4:28" x14ac:dyDescent="0.2">
      <c r="D17585" s="144"/>
      <c r="G17585" s="147"/>
      <c r="X17585" s="146"/>
      <c r="Y17585" s="146"/>
      <c r="Z17585" s="199"/>
      <c r="AA17585" s="146"/>
      <c r="AB17585" s="148"/>
    </row>
    <row r="17586" spans="4:28" x14ac:dyDescent="0.2">
      <c r="D17586" s="144"/>
      <c r="G17586" s="147"/>
      <c r="X17586" s="146"/>
      <c r="Y17586" s="146"/>
      <c r="Z17586" s="199"/>
      <c r="AA17586" s="146"/>
      <c r="AB17586" s="148"/>
    </row>
    <row r="17587" spans="4:28" x14ac:dyDescent="0.2">
      <c r="D17587" s="144"/>
      <c r="G17587" s="147"/>
      <c r="X17587" s="146"/>
      <c r="Y17587" s="146"/>
      <c r="Z17587" s="199"/>
      <c r="AA17587" s="146"/>
      <c r="AB17587" s="148"/>
    </row>
    <row r="17588" spans="4:28" x14ac:dyDescent="0.2">
      <c r="D17588" s="144"/>
      <c r="G17588" s="147"/>
      <c r="X17588" s="146"/>
      <c r="Y17588" s="146"/>
      <c r="Z17588" s="199"/>
      <c r="AA17588" s="146"/>
      <c r="AB17588" s="148"/>
    </row>
    <row r="17589" spans="4:28" x14ac:dyDescent="0.2">
      <c r="D17589" s="144"/>
      <c r="G17589" s="147"/>
      <c r="X17589" s="146"/>
      <c r="Y17589" s="146"/>
      <c r="Z17589" s="199"/>
      <c r="AA17589" s="146"/>
      <c r="AB17589" s="148"/>
    </row>
    <row r="17590" spans="4:28" x14ac:dyDescent="0.2">
      <c r="D17590" s="144"/>
      <c r="G17590" s="147"/>
      <c r="X17590" s="146"/>
      <c r="Y17590" s="146"/>
      <c r="Z17590" s="199"/>
      <c r="AA17590" s="146"/>
      <c r="AB17590" s="148"/>
    </row>
    <row r="17591" spans="4:28" x14ac:dyDescent="0.2">
      <c r="D17591" s="144"/>
      <c r="G17591" s="147"/>
      <c r="X17591" s="146"/>
      <c r="Y17591" s="146"/>
      <c r="Z17591" s="199"/>
      <c r="AA17591" s="146"/>
      <c r="AB17591" s="148"/>
    </row>
    <row r="17592" spans="4:28" x14ac:dyDescent="0.2">
      <c r="D17592" s="144"/>
      <c r="G17592" s="147"/>
      <c r="X17592" s="146"/>
      <c r="Y17592" s="146"/>
      <c r="Z17592" s="199"/>
      <c r="AA17592" s="146"/>
      <c r="AB17592" s="148"/>
    </row>
    <row r="17593" spans="4:28" x14ac:dyDescent="0.2">
      <c r="D17593" s="144"/>
      <c r="G17593" s="147"/>
      <c r="X17593" s="146"/>
      <c r="Y17593" s="146"/>
      <c r="Z17593" s="199"/>
      <c r="AA17593" s="146"/>
      <c r="AB17593" s="148"/>
    </row>
    <row r="17594" spans="4:28" x14ac:dyDescent="0.2">
      <c r="D17594" s="144"/>
      <c r="G17594" s="147"/>
      <c r="X17594" s="146"/>
      <c r="Y17594" s="146"/>
      <c r="Z17594" s="199"/>
      <c r="AA17594" s="146"/>
      <c r="AB17594" s="148"/>
    </row>
    <row r="17595" spans="4:28" x14ac:dyDescent="0.2">
      <c r="D17595" s="144"/>
      <c r="G17595" s="147"/>
      <c r="X17595" s="146"/>
      <c r="Y17595" s="146"/>
      <c r="Z17595" s="199"/>
      <c r="AA17595" s="146"/>
      <c r="AB17595" s="148"/>
    </row>
    <row r="17596" spans="4:28" x14ac:dyDescent="0.2">
      <c r="D17596" s="144"/>
      <c r="G17596" s="147"/>
      <c r="X17596" s="146"/>
      <c r="Y17596" s="146"/>
      <c r="Z17596" s="199"/>
      <c r="AA17596" s="146"/>
      <c r="AB17596" s="148"/>
    </row>
    <row r="17597" spans="4:28" x14ac:dyDescent="0.2">
      <c r="D17597" s="144"/>
      <c r="G17597" s="147"/>
      <c r="X17597" s="146"/>
      <c r="Y17597" s="146"/>
      <c r="Z17597" s="199"/>
      <c r="AA17597" s="146"/>
      <c r="AB17597" s="148"/>
    </row>
    <row r="17598" spans="4:28" x14ac:dyDescent="0.2">
      <c r="D17598" s="144"/>
      <c r="G17598" s="147"/>
      <c r="X17598" s="146"/>
      <c r="Y17598" s="146"/>
      <c r="Z17598" s="199"/>
      <c r="AA17598" s="146"/>
      <c r="AB17598" s="148"/>
    </row>
    <row r="17599" spans="4:28" x14ac:dyDescent="0.2">
      <c r="D17599" s="144"/>
      <c r="G17599" s="147"/>
      <c r="X17599" s="146"/>
      <c r="Y17599" s="146"/>
      <c r="Z17599" s="199"/>
      <c r="AA17599" s="146"/>
      <c r="AB17599" s="148"/>
    </row>
    <row r="17600" spans="4:28" x14ac:dyDescent="0.2">
      <c r="D17600" s="144"/>
      <c r="G17600" s="147"/>
      <c r="X17600" s="146"/>
      <c r="Y17600" s="146"/>
      <c r="Z17600" s="199"/>
      <c r="AA17600" s="146"/>
      <c r="AB17600" s="148"/>
    </row>
    <row r="17601" spans="4:28" x14ac:dyDescent="0.2">
      <c r="D17601" s="144"/>
      <c r="G17601" s="147"/>
      <c r="X17601" s="146"/>
      <c r="Y17601" s="146"/>
      <c r="Z17601" s="199"/>
      <c r="AA17601" s="146"/>
      <c r="AB17601" s="148"/>
    </row>
    <row r="17602" spans="4:28" x14ac:dyDescent="0.2">
      <c r="D17602" s="144"/>
      <c r="G17602" s="147"/>
      <c r="X17602" s="146"/>
      <c r="Y17602" s="146"/>
      <c r="Z17602" s="199"/>
      <c r="AA17602" s="146"/>
      <c r="AB17602" s="148"/>
    </row>
    <row r="17603" spans="4:28" x14ac:dyDescent="0.2">
      <c r="D17603" s="144"/>
      <c r="G17603" s="147"/>
      <c r="X17603" s="146"/>
      <c r="Y17603" s="146"/>
      <c r="Z17603" s="199"/>
      <c r="AA17603" s="146"/>
      <c r="AB17603" s="148"/>
    </row>
    <row r="17604" spans="4:28" x14ac:dyDescent="0.2">
      <c r="D17604" s="144"/>
      <c r="G17604" s="147"/>
      <c r="X17604" s="146"/>
      <c r="Y17604" s="146"/>
      <c r="Z17604" s="199"/>
      <c r="AA17604" s="146"/>
      <c r="AB17604" s="148"/>
    </row>
    <row r="17605" spans="4:28" x14ac:dyDescent="0.2">
      <c r="D17605" s="144"/>
      <c r="G17605" s="147"/>
      <c r="X17605" s="146"/>
      <c r="Y17605" s="146"/>
      <c r="Z17605" s="199"/>
      <c r="AA17605" s="146"/>
      <c r="AB17605" s="148"/>
    </row>
    <row r="17606" spans="4:28" x14ac:dyDescent="0.2">
      <c r="D17606" s="144"/>
      <c r="G17606" s="147"/>
      <c r="X17606" s="146"/>
      <c r="Y17606" s="146"/>
      <c r="Z17606" s="199"/>
      <c r="AA17606" s="146"/>
      <c r="AB17606" s="148"/>
    </row>
    <row r="17607" spans="4:28" x14ac:dyDescent="0.2">
      <c r="D17607" s="144"/>
      <c r="G17607" s="147"/>
      <c r="X17607" s="146"/>
      <c r="Y17607" s="146"/>
      <c r="Z17607" s="199"/>
      <c r="AA17607" s="146"/>
      <c r="AB17607" s="148"/>
    </row>
    <row r="17608" spans="4:28" x14ac:dyDescent="0.2">
      <c r="D17608" s="144"/>
      <c r="G17608" s="147"/>
      <c r="X17608" s="146"/>
      <c r="Y17608" s="146"/>
      <c r="Z17608" s="199"/>
      <c r="AA17608" s="146"/>
      <c r="AB17608" s="148"/>
    </row>
    <row r="17609" spans="4:28" x14ac:dyDescent="0.2">
      <c r="D17609" s="144"/>
      <c r="G17609" s="147"/>
      <c r="X17609" s="146"/>
      <c r="Y17609" s="146"/>
      <c r="Z17609" s="199"/>
      <c r="AA17609" s="146"/>
      <c r="AB17609" s="148"/>
    </row>
    <row r="17610" spans="4:28" x14ac:dyDescent="0.2">
      <c r="D17610" s="144"/>
      <c r="G17610" s="147"/>
      <c r="X17610" s="146"/>
      <c r="Y17610" s="146"/>
      <c r="Z17610" s="199"/>
      <c r="AA17610" s="146"/>
      <c r="AB17610" s="148"/>
    </row>
    <row r="17611" spans="4:28" x14ac:dyDescent="0.2">
      <c r="D17611" s="144"/>
      <c r="G17611" s="147"/>
      <c r="X17611" s="146"/>
      <c r="Y17611" s="146"/>
      <c r="Z17611" s="199"/>
      <c r="AA17611" s="146"/>
      <c r="AB17611" s="148"/>
    </row>
    <row r="17612" spans="4:28" x14ac:dyDescent="0.2">
      <c r="D17612" s="144"/>
      <c r="G17612" s="147"/>
      <c r="X17612" s="146"/>
      <c r="Y17612" s="146"/>
      <c r="Z17612" s="199"/>
      <c r="AA17612" s="146"/>
      <c r="AB17612" s="148"/>
    </row>
    <row r="17613" spans="4:28" x14ac:dyDescent="0.2">
      <c r="D17613" s="144"/>
      <c r="G17613" s="147"/>
      <c r="X17613" s="146"/>
      <c r="Y17613" s="146"/>
      <c r="Z17613" s="199"/>
      <c r="AA17613" s="146"/>
      <c r="AB17613" s="148"/>
    </row>
    <row r="17614" spans="4:28" x14ac:dyDescent="0.2">
      <c r="D17614" s="144"/>
      <c r="G17614" s="147"/>
      <c r="X17614" s="146"/>
      <c r="Y17614" s="146"/>
      <c r="Z17614" s="199"/>
      <c r="AA17614" s="146"/>
      <c r="AB17614" s="148"/>
    </row>
    <row r="17615" spans="4:28" x14ac:dyDescent="0.2">
      <c r="D17615" s="144"/>
      <c r="G17615" s="147"/>
      <c r="X17615" s="146"/>
      <c r="Y17615" s="146"/>
      <c r="Z17615" s="199"/>
      <c r="AA17615" s="146"/>
      <c r="AB17615" s="148"/>
    </row>
    <row r="17616" spans="4:28" x14ac:dyDescent="0.2">
      <c r="D17616" s="144"/>
      <c r="G17616" s="147"/>
      <c r="X17616" s="146"/>
      <c r="Y17616" s="146"/>
      <c r="Z17616" s="199"/>
      <c r="AA17616" s="146"/>
      <c r="AB17616" s="148"/>
    </row>
    <row r="17617" spans="4:28" x14ac:dyDescent="0.2">
      <c r="D17617" s="144"/>
      <c r="G17617" s="147"/>
      <c r="X17617" s="146"/>
      <c r="Y17617" s="146"/>
      <c r="Z17617" s="199"/>
      <c r="AA17617" s="146"/>
      <c r="AB17617" s="148"/>
    </row>
    <row r="17618" spans="4:28" x14ac:dyDescent="0.2">
      <c r="D17618" s="144"/>
      <c r="G17618" s="147"/>
      <c r="X17618" s="146"/>
      <c r="Y17618" s="146"/>
      <c r="Z17618" s="199"/>
      <c r="AA17618" s="146"/>
      <c r="AB17618" s="148"/>
    </row>
    <row r="17619" spans="4:28" x14ac:dyDescent="0.2">
      <c r="D17619" s="144"/>
      <c r="G17619" s="147"/>
      <c r="X17619" s="146"/>
      <c r="Y17619" s="146"/>
      <c r="Z17619" s="199"/>
      <c r="AA17619" s="146"/>
      <c r="AB17619" s="148"/>
    </row>
    <row r="17620" spans="4:28" x14ac:dyDescent="0.2">
      <c r="D17620" s="144"/>
      <c r="G17620" s="147"/>
      <c r="X17620" s="146"/>
      <c r="Y17620" s="146"/>
      <c r="Z17620" s="199"/>
      <c r="AA17620" s="146"/>
      <c r="AB17620" s="148"/>
    </row>
    <row r="17621" spans="4:28" x14ac:dyDescent="0.2">
      <c r="D17621" s="144"/>
      <c r="G17621" s="147"/>
      <c r="X17621" s="146"/>
      <c r="Y17621" s="146"/>
      <c r="Z17621" s="199"/>
      <c r="AA17621" s="146"/>
      <c r="AB17621" s="148"/>
    </row>
    <row r="17622" spans="4:28" x14ac:dyDescent="0.2">
      <c r="D17622" s="144"/>
      <c r="G17622" s="147"/>
      <c r="X17622" s="146"/>
      <c r="Y17622" s="146"/>
      <c r="Z17622" s="199"/>
      <c r="AA17622" s="146"/>
      <c r="AB17622" s="148"/>
    </row>
    <row r="17623" spans="4:28" x14ac:dyDescent="0.2">
      <c r="D17623" s="144"/>
      <c r="G17623" s="147"/>
      <c r="X17623" s="146"/>
      <c r="Y17623" s="146"/>
      <c r="Z17623" s="199"/>
      <c r="AA17623" s="146"/>
      <c r="AB17623" s="148"/>
    </row>
    <row r="17624" spans="4:28" x14ac:dyDescent="0.2">
      <c r="D17624" s="144"/>
      <c r="G17624" s="147"/>
      <c r="X17624" s="146"/>
      <c r="Y17624" s="146"/>
      <c r="Z17624" s="199"/>
      <c r="AA17624" s="146"/>
      <c r="AB17624" s="148"/>
    </row>
    <row r="17625" spans="4:28" x14ac:dyDescent="0.2">
      <c r="D17625" s="144"/>
      <c r="G17625" s="147"/>
      <c r="X17625" s="146"/>
      <c r="Y17625" s="146"/>
      <c r="Z17625" s="199"/>
      <c r="AA17625" s="146"/>
      <c r="AB17625" s="148"/>
    </row>
    <row r="17626" spans="4:28" x14ac:dyDescent="0.2">
      <c r="D17626" s="144"/>
      <c r="G17626" s="147"/>
      <c r="X17626" s="146"/>
      <c r="Y17626" s="146"/>
      <c r="Z17626" s="199"/>
      <c r="AA17626" s="146"/>
      <c r="AB17626" s="148"/>
    </row>
    <row r="17627" spans="4:28" x14ac:dyDescent="0.2">
      <c r="D17627" s="144"/>
      <c r="G17627" s="147"/>
      <c r="X17627" s="146"/>
      <c r="Y17627" s="146"/>
      <c r="Z17627" s="199"/>
      <c r="AA17627" s="146"/>
      <c r="AB17627" s="148"/>
    </row>
    <row r="17628" spans="4:28" x14ac:dyDescent="0.2">
      <c r="D17628" s="144"/>
      <c r="G17628" s="147"/>
      <c r="X17628" s="146"/>
      <c r="Y17628" s="146"/>
      <c r="Z17628" s="199"/>
      <c r="AA17628" s="146"/>
      <c r="AB17628" s="148"/>
    </row>
    <row r="17629" spans="4:28" x14ac:dyDescent="0.2">
      <c r="D17629" s="144"/>
      <c r="G17629" s="147"/>
      <c r="X17629" s="146"/>
      <c r="Y17629" s="146"/>
      <c r="Z17629" s="199"/>
      <c r="AA17629" s="146"/>
      <c r="AB17629" s="148"/>
    </row>
    <row r="17630" spans="4:28" x14ac:dyDescent="0.2">
      <c r="D17630" s="144"/>
      <c r="G17630" s="147"/>
      <c r="X17630" s="146"/>
      <c r="Y17630" s="146"/>
      <c r="Z17630" s="199"/>
      <c r="AA17630" s="146"/>
      <c r="AB17630" s="148"/>
    </row>
    <row r="17631" spans="4:28" x14ac:dyDescent="0.2">
      <c r="D17631" s="144"/>
      <c r="G17631" s="147"/>
      <c r="X17631" s="146"/>
      <c r="Y17631" s="146"/>
      <c r="Z17631" s="199"/>
      <c r="AA17631" s="146"/>
      <c r="AB17631" s="148"/>
    </row>
    <row r="17632" spans="4:28" x14ac:dyDescent="0.2">
      <c r="D17632" s="144"/>
      <c r="G17632" s="147"/>
      <c r="X17632" s="146"/>
      <c r="Y17632" s="146"/>
      <c r="Z17632" s="199"/>
      <c r="AA17632" s="146"/>
      <c r="AB17632" s="148"/>
    </row>
    <row r="17633" spans="4:28" x14ac:dyDescent="0.2">
      <c r="D17633" s="144"/>
      <c r="G17633" s="147"/>
      <c r="X17633" s="146"/>
      <c r="Y17633" s="146"/>
      <c r="Z17633" s="199"/>
      <c r="AA17633" s="146"/>
      <c r="AB17633" s="148"/>
    </row>
    <row r="17634" spans="4:28" x14ac:dyDescent="0.2">
      <c r="D17634" s="144"/>
      <c r="G17634" s="147"/>
      <c r="X17634" s="146"/>
      <c r="Y17634" s="146"/>
      <c r="Z17634" s="199"/>
      <c r="AA17634" s="146"/>
      <c r="AB17634" s="148"/>
    </row>
    <row r="17635" spans="4:28" x14ac:dyDescent="0.2">
      <c r="D17635" s="144"/>
      <c r="G17635" s="147"/>
      <c r="X17635" s="146"/>
      <c r="Y17635" s="146"/>
      <c r="Z17635" s="199"/>
      <c r="AA17635" s="146"/>
      <c r="AB17635" s="148"/>
    </row>
    <row r="17636" spans="4:28" x14ac:dyDescent="0.2">
      <c r="D17636" s="144"/>
      <c r="G17636" s="147"/>
      <c r="X17636" s="146"/>
      <c r="Y17636" s="146"/>
      <c r="Z17636" s="199"/>
      <c r="AA17636" s="146"/>
      <c r="AB17636" s="148"/>
    </row>
    <row r="17637" spans="4:28" x14ac:dyDescent="0.2">
      <c r="D17637" s="144"/>
      <c r="G17637" s="147"/>
      <c r="X17637" s="146"/>
      <c r="Y17637" s="146"/>
      <c r="Z17637" s="199"/>
      <c r="AA17637" s="146"/>
      <c r="AB17637" s="148"/>
    </row>
    <row r="17638" spans="4:28" x14ac:dyDescent="0.2">
      <c r="D17638" s="144"/>
      <c r="G17638" s="147"/>
      <c r="X17638" s="146"/>
      <c r="Y17638" s="146"/>
      <c r="Z17638" s="199"/>
      <c r="AA17638" s="146"/>
      <c r="AB17638" s="148"/>
    </row>
    <row r="17639" spans="4:28" x14ac:dyDescent="0.2">
      <c r="D17639" s="144"/>
      <c r="G17639" s="147"/>
      <c r="X17639" s="146"/>
      <c r="Y17639" s="146"/>
      <c r="Z17639" s="199"/>
      <c r="AA17639" s="146"/>
      <c r="AB17639" s="148"/>
    </row>
    <row r="17640" spans="4:28" x14ac:dyDescent="0.2">
      <c r="D17640" s="144"/>
      <c r="G17640" s="147"/>
      <c r="X17640" s="146"/>
      <c r="Y17640" s="146"/>
      <c r="Z17640" s="199"/>
      <c r="AA17640" s="146"/>
      <c r="AB17640" s="148"/>
    </row>
    <row r="17641" spans="4:28" x14ac:dyDescent="0.2">
      <c r="D17641" s="144"/>
      <c r="G17641" s="147"/>
      <c r="X17641" s="146"/>
      <c r="Y17641" s="146"/>
      <c r="Z17641" s="199"/>
      <c r="AA17641" s="146"/>
      <c r="AB17641" s="148"/>
    </row>
    <row r="17642" spans="4:28" x14ac:dyDescent="0.2">
      <c r="D17642" s="144"/>
      <c r="G17642" s="147"/>
      <c r="X17642" s="146"/>
      <c r="Y17642" s="146"/>
      <c r="Z17642" s="199"/>
      <c r="AA17642" s="146"/>
      <c r="AB17642" s="148"/>
    </row>
    <row r="17643" spans="4:28" x14ac:dyDescent="0.2">
      <c r="D17643" s="144"/>
      <c r="G17643" s="147"/>
      <c r="X17643" s="146"/>
      <c r="Y17643" s="146"/>
      <c r="Z17643" s="199"/>
      <c r="AA17643" s="146"/>
      <c r="AB17643" s="148"/>
    </row>
    <row r="17644" spans="4:28" x14ac:dyDescent="0.2">
      <c r="D17644" s="144"/>
      <c r="G17644" s="147"/>
      <c r="X17644" s="146"/>
      <c r="Y17644" s="146"/>
      <c r="Z17644" s="199"/>
      <c r="AA17644" s="146"/>
      <c r="AB17644" s="148"/>
    </row>
    <row r="17645" spans="4:28" x14ac:dyDescent="0.2">
      <c r="D17645" s="144"/>
      <c r="G17645" s="147"/>
      <c r="X17645" s="146"/>
      <c r="Y17645" s="146"/>
      <c r="Z17645" s="199"/>
      <c r="AA17645" s="146"/>
      <c r="AB17645" s="148"/>
    </row>
    <row r="17646" spans="4:28" x14ac:dyDescent="0.2">
      <c r="D17646" s="144"/>
      <c r="G17646" s="147"/>
      <c r="X17646" s="146"/>
      <c r="Y17646" s="146"/>
      <c r="Z17646" s="199"/>
      <c r="AA17646" s="146"/>
      <c r="AB17646" s="148"/>
    </row>
    <row r="17647" spans="4:28" x14ac:dyDescent="0.2">
      <c r="D17647" s="144"/>
      <c r="G17647" s="147"/>
      <c r="X17647" s="146"/>
      <c r="Y17647" s="146"/>
      <c r="Z17647" s="199"/>
      <c r="AA17647" s="146"/>
      <c r="AB17647" s="148"/>
    </row>
    <row r="17648" spans="4:28" x14ac:dyDescent="0.2">
      <c r="D17648" s="144"/>
      <c r="G17648" s="147"/>
      <c r="X17648" s="146"/>
      <c r="Y17648" s="146"/>
      <c r="Z17648" s="199"/>
      <c r="AA17648" s="146"/>
      <c r="AB17648" s="148"/>
    </row>
    <row r="17649" spans="4:28" x14ac:dyDescent="0.2">
      <c r="D17649" s="144"/>
      <c r="G17649" s="147"/>
      <c r="X17649" s="146"/>
      <c r="Y17649" s="146"/>
      <c r="Z17649" s="199"/>
      <c r="AA17649" s="146"/>
      <c r="AB17649" s="148"/>
    </row>
    <row r="17650" spans="4:28" x14ac:dyDescent="0.2">
      <c r="D17650" s="144"/>
      <c r="G17650" s="147"/>
      <c r="X17650" s="146"/>
      <c r="Y17650" s="146"/>
      <c r="Z17650" s="199"/>
      <c r="AA17650" s="146"/>
      <c r="AB17650" s="148"/>
    </row>
    <row r="17651" spans="4:28" x14ac:dyDescent="0.2">
      <c r="D17651" s="144"/>
      <c r="G17651" s="147"/>
      <c r="X17651" s="146"/>
      <c r="Y17651" s="146"/>
      <c r="Z17651" s="199"/>
      <c r="AA17651" s="146"/>
      <c r="AB17651" s="148"/>
    </row>
    <row r="17652" spans="4:28" x14ac:dyDescent="0.2">
      <c r="D17652" s="144"/>
      <c r="G17652" s="147"/>
      <c r="X17652" s="146"/>
      <c r="Y17652" s="146"/>
      <c r="Z17652" s="199"/>
      <c r="AA17652" s="146"/>
      <c r="AB17652" s="148"/>
    </row>
    <row r="17653" spans="4:28" x14ac:dyDescent="0.2">
      <c r="D17653" s="144"/>
      <c r="G17653" s="147"/>
      <c r="X17653" s="146"/>
      <c r="Y17653" s="146"/>
      <c r="Z17653" s="199"/>
      <c r="AA17653" s="146"/>
      <c r="AB17653" s="148"/>
    </row>
    <row r="17654" spans="4:28" x14ac:dyDescent="0.2">
      <c r="D17654" s="144"/>
      <c r="G17654" s="147"/>
      <c r="X17654" s="146"/>
      <c r="Y17654" s="146"/>
      <c r="Z17654" s="199"/>
      <c r="AA17654" s="146"/>
      <c r="AB17654" s="148"/>
    </row>
    <row r="17655" spans="4:28" x14ac:dyDescent="0.2">
      <c r="D17655" s="144"/>
      <c r="G17655" s="147"/>
      <c r="X17655" s="146"/>
      <c r="Y17655" s="146"/>
      <c r="Z17655" s="199"/>
      <c r="AA17655" s="146"/>
      <c r="AB17655" s="148"/>
    </row>
    <row r="17656" spans="4:28" x14ac:dyDescent="0.2">
      <c r="D17656" s="144"/>
      <c r="G17656" s="147"/>
      <c r="X17656" s="146"/>
      <c r="Y17656" s="146"/>
      <c r="Z17656" s="199"/>
      <c r="AA17656" s="146"/>
      <c r="AB17656" s="148"/>
    </row>
    <row r="17657" spans="4:28" x14ac:dyDescent="0.2">
      <c r="D17657" s="144"/>
      <c r="G17657" s="147"/>
      <c r="X17657" s="146"/>
      <c r="Y17657" s="146"/>
      <c r="Z17657" s="199"/>
      <c r="AA17657" s="146"/>
      <c r="AB17657" s="148"/>
    </row>
    <row r="17658" spans="4:28" x14ac:dyDescent="0.2">
      <c r="D17658" s="144"/>
      <c r="G17658" s="147"/>
      <c r="X17658" s="146"/>
      <c r="Y17658" s="146"/>
      <c r="Z17658" s="199"/>
      <c r="AA17658" s="146"/>
      <c r="AB17658" s="148"/>
    </row>
    <row r="17659" spans="4:28" x14ac:dyDescent="0.2">
      <c r="D17659" s="144"/>
      <c r="G17659" s="147"/>
      <c r="X17659" s="146"/>
      <c r="Y17659" s="146"/>
      <c r="Z17659" s="199"/>
      <c r="AA17659" s="146"/>
      <c r="AB17659" s="148"/>
    </row>
    <row r="17660" spans="4:28" x14ac:dyDescent="0.2">
      <c r="D17660" s="144"/>
      <c r="G17660" s="147"/>
      <c r="X17660" s="146"/>
      <c r="Y17660" s="146"/>
      <c r="Z17660" s="199"/>
      <c r="AA17660" s="146"/>
      <c r="AB17660" s="148"/>
    </row>
    <row r="17661" spans="4:28" x14ac:dyDescent="0.2">
      <c r="D17661" s="144"/>
      <c r="G17661" s="147"/>
      <c r="X17661" s="146"/>
      <c r="Y17661" s="146"/>
      <c r="Z17661" s="199"/>
      <c r="AA17661" s="146"/>
      <c r="AB17661" s="148"/>
    </row>
    <row r="17662" spans="4:28" x14ac:dyDescent="0.2">
      <c r="D17662" s="144"/>
      <c r="G17662" s="147"/>
      <c r="X17662" s="146"/>
      <c r="Y17662" s="146"/>
      <c r="Z17662" s="199"/>
      <c r="AA17662" s="146"/>
      <c r="AB17662" s="148"/>
    </row>
    <row r="17663" spans="4:28" x14ac:dyDescent="0.2">
      <c r="D17663" s="144"/>
      <c r="G17663" s="147"/>
      <c r="X17663" s="146"/>
      <c r="Y17663" s="146"/>
      <c r="Z17663" s="199"/>
      <c r="AA17663" s="146"/>
      <c r="AB17663" s="148"/>
    </row>
    <row r="17664" spans="4:28" x14ac:dyDescent="0.2">
      <c r="D17664" s="144"/>
      <c r="G17664" s="147"/>
      <c r="X17664" s="146"/>
      <c r="Y17664" s="146"/>
      <c r="Z17664" s="199"/>
      <c r="AA17664" s="146"/>
      <c r="AB17664" s="148"/>
    </row>
    <row r="17665" spans="4:28" x14ac:dyDescent="0.2">
      <c r="D17665" s="144"/>
      <c r="G17665" s="147"/>
      <c r="X17665" s="146"/>
      <c r="Y17665" s="146"/>
      <c r="Z17665" s="199"/>
      <c r="AA17665" s="146"/>
      <c r="AB17665" s="148"/>
    </row>
    <row r="17666" spans="4:28" x14ac:dyDescent="0.2">
      <c r="D17666" s="144"/>
      <c r="G17666" s="147"/>
      <c r="X17666" s="146"/>
      <c r="Y17666" s="146"/>
      <c r="Z17666" s="199"/>
      <c r="AA17666" s="146"/>
      <c r="AB17666" s="148"/>
    </row>
    <row r="17667" spans="4:28" x14ac:dyDescent="0.2">
      <c r="D17667" s="144"/>
      <c r="G17667" s="147"/>
      <c r="X17667" s="146"/>
      <c r="Y17667" s="146"/>
      <c r="Z17667" s="199"/>
      <c r="AA17667" s="146"/>
      <c r="AB17667" s="148"/>
    </row>
    <row r="17668" spans="4:28" x14ac:dyDescent="0.2">
      <c r="D17668" s="144"/>
      <c r="G17668" s="147"/>
      <c r="X17668" s="146"/>
      <c r="Y17668" s="146"/>
      <c r="Z17668" s="199"/>
      <c r="AA17668" s="146"/>
      <c r="AB17668" s="148"/>
    </row>
    <row r="17669" spans="4:28" x14ac:dyDescent="0.2">
      <c r="D17669" s="144"/>
      <c r="G17669" s="147"/>
      <c r="X17669" s="146"/>
      <c r="Y17669" s="146"/>
      <c r="Z17669" s="199"/>
      <c r="AA17669" s="146"/>
      <c r="AB17669" s="148"/>
    </row>
    <row r="17670" spans="4:28" x14ac:dyDescent="0.2">
      <c r="D17670" s="144"/>
      <c r="G17670" s="147"/>
      <c r="X17670" s="146"/>
      <c r="Y17670" s="146"/>
      <c r="Z17670" s="199"/>
      <c r="AA17670" s="146"/>
      <c r="AB17670" s="148"/>
    </row>
    <row r="17671" spans="4:28" x14ac:dyDescent="0.2">
      <c r="D17671" s="144"/>
      <c r="G17671" s="147"/>
      <c r="X17671" s="146"/>
      <c r="Y17671" s="146"/>
      <c r="Z17671" s="199"/>
      <c r="AA17671" s="146"/>
      <c r="AB17671" s="148"/>
    </row>
    <row r="17672" spans="4:28" x14ac:dyDescent="0.2">
      <c r="D17672" s="144"/>
      <c r="G17672" s="147"/>
      <c r="X17672" s="146"/>
      <c r="Y17672" s="146"/>
      <c r="Z17672" s="199"/>
      <c r="AA17672" s="146"/>
      <c r="AB17672" s="148"/>
    </row>
    <row r="17673" spans="4:28" x14ac:dyDescent="0.2">
      <c r="D17673" s="144"/>
      <c r="G17673" s="147"/>
      <c r="X17673" s="146"/>
      <c r="Y17673" s="146"/>
      <c r="Z17673" s="199"/>
      <c r="AA17673" s="146"/>
      <c r="AB17673" s="148"/>
    </row>
    <row r="17674" spans="4:28" x14ac:dyDescent="0.2">
      <c r="D17674" s="144"/>
      <c r="G17674" s="147"/>
      <c r="X17674" s="146"/>
      <c r="Y17674" s="146"/>
      <c r="Z17674" s="199"/>
      <c r="AA17674" s="146"/>
      <c r="AB17674" s="148"/>
    </row>
    <row r="17675" spans="4:28" x14ac:dyDescent="0.2">
      <c r="D17675" s="144"/>
      <c r="G17675" s="147"/>
      <c r="X17675" s="146"/>
      <c r="Y17675" s="146"/>
      <c r="Z17675" s="199"/>
      <c r="AA17675" s="146"/>
      <c r="AB17675" s="148"/>
    </row>
    <row r="17676" spans="4:28" x14ac:dyDescent="0.2">
      <c r="D17676" s="144"/>
      <c r="G17676" s="147"/>
      <c r="X17676" s="146"/>
      <c r="Y17676" s="146"/>
      <c r="Z17676" s="199"/>
      <c r="AA17676" s="146"/>
      <c r="AB17676" s="148"/>
    </row>
    <row r="17677" spans="4:28" x14ac:dyDescent="0.2">
      <c r="D17677" s="144"/>
      <c r="G17677" s="147"/>
      <c r="X17677" s="146"/>
      <c r="Y17677" s="146"/>
      <c r="Z17677" s="199"/>
      <c r="AA17677" s="146"/>
      <c r="AB17677" s="148"/>
    </row>
    <row r="17678" spans="4:28" x14ac:dyDescent="0.2">
      <c r="D17678" s="144"/>
      <c r="G17678" s="147"/>
      <c r="X17678" s="146"/>
      <c r="Y17678" s="146"/>
      <c r="Z17678" s="199"/>
      <c r="AA17678" s="146"/>
      <c r="AB17678" s="148"/>
    </row>
    <row r="17679" spans="4:28" x14ac:dyDescent="0.2">
      <c r="D17679" s="144"/>
      <c r="G17679" s="147"/>
      <c r="X17679" s="146"/>
      <c r="Y17679" s="146"/>
      <c r="Z17679" s="199"/>
      <c r="AA17679" s="146"/>
      <c r="AB17679" s="148"/>
    </row>
    <row r="17680" spans="4:28" x14ac:dyDescent="0.2">
      <c r="D17680" s="144"/>
      <c r="G17680" s="147"/>
      <c r="X17680" s="146"/>
      <c r="Y17680" s="146"/>
      <c r="Z17680" s="199"/>
      <c r="AA17680" s="146"/>
      <c r="AB17680" s="148"/>
    </row>
    <row r="17681" spans="4:28" x14ac:dyDescent="0.2">
      <c r="D17681" s="144"/>
      <c r="G17681" s="147"/>
      <c r="X17681" s="146"/>
      <c r="Y17681" s="146"/>
      <c r="Z17681" s="199"/>
      <c r="AA17681" s="146"/>
      <c r="AB17681" s="148"/>
    </row>
    <row r="17682" spans="4:28" x14ac:dyDescent="0.2">
      <c r="D17682" s="144"/>
      <c r="G17682" s="147"/>
      <c r="X17682" s="146"/>
      <c r="Y17682" s="146"/>
      <c r="Z17682" s="199"/>
      <c r="AA17682" s="146"/>
      <c r="AB17682" s="148"/>
    </row>
    <row r="17683" spans="4:28" x14ac:dyDescent="0.2">
      <c r="D17683" s="144"/>
      <c r="G17683" s="147"/>
      <c r="X17683" s="146"/>
      <c r="Y17683" s="146"/>
      <c r="Z17683" s="199"/>
      <c r="AA17683" s="146"/>
      <c r="AB17683" s="148"/>
    </row>
    <row r="17684" spans="4:28" x14ac:dyDescent="0.2">
      <c r="D17684" s="144"/>
      <c r="G17684" s="147"/>
      <c r="X17684" s="146"/>
      <c r="Y17684" s="146"/>
      <c r="Z17684" s="199"/>
      <c r="AA17684" s="146"/>
      <c r="AB17684" s="148"/>
    </row>
    <row r="17685" spans="4:28" x14ac:dyDescent="0.2">
      <c r="D17685" s="144"/>
      <c r="G17685" s="147"/>
      <c r="X17685" s="146"/>
      <c r="Y17685" s="146"/>
      <c r="Z17685" s="199"/>
      <c r="AA17685" s="146"/>
      <c r="AB17685" s="148"/>
    </row>
    <row r="17686" spans="4:28" x14ac:dyDescent="0.2">
      <c r="D17686" s="144"/>
      <c r="G17686" s="147"/>
      <c r="X17686" s="146"/>
      <c r="Y17686" s="146"/>
      <c r="Z17686" s="199"/>
      <c r="AA17686" s="146"/>
      <c r="AB17686" s="148"/>
    </row>
    <row r="17687" spans="4:28" x14ac:dyDescent="0.2">
      <c r="D17687" s="144"/>
      <c r="G17687" s="147"/>
      <c r="X17687" s="146"/>
      <c r="Y17687" s="146"/>
      <c r="Z17687" s="199"/>
      <c r="AA17687" s="146"/>
      <c r="AB17687" s="148"/>
    </row>
    <row r="17688" spans="4:28" x14ac:dyDescent="0.2">
      <c r="D17688" s="144"/>
      <c r="G17688" s="147"/>
      <c r="X17688" s="146"/>
      <c r="Y17688" s="146"/>
      <c r="Z17688" s="199"/>
      <c r="AA17688" s="146"/>
      <c r="AB17688" s="148"/>
    </row>
    <row r="17689" spans="4:28" x14ac:dyDescent="0.2">
      <c r="D17689" s="144"/>
      <c r="G17689" s="147"/>
      <c r="X17689" s="146"/>
      <c r="Y17689" s="146"/>
      <c r="Z17689" s="199"/>
      <c r="AA17689" s="146"/>
      <c r="AB17689" s="148"/>
    </row>
    <row r="17690" spans="4:28" x14ac:dyDescent="0.2">
      <c r="D17690" s="144"/>
      <c r="G17690" s="147"/>
      <c r="X17690" s="146"/>
      <c r="Y17690" s="146"/>
      <c r="Z17690" s="199"/>
      <c r="AA17690" s="146"/>
      <c r="AB17690" s="148"/>
    </row>
    <row r="17691" spans="4:28" x14ac:dyDescent="0.2">
      <c r="D17691" s="144"/>
      <c r="G17691" s="147"/>
      <c r="X17691" s="146"/>
      <c r="Y17691" s="146"/>
      <c r="Z17691" s="199"/>
      <c r="AA17691" s="146"/>
      <c r="AB17691" s="148"/>
    </row>
    <row r="17692" spans="4:28" x14ac:dyDescent="0.2">
      <c r="D17692" s="144"/>
      <c r="G17692" s="147"/>
      <c r="X17692" s="146"/>
      <c r="Y17692" s="146"/>
      <c r="Z17692" s="199"/>
      <c r="AA17692" s="146"/>
      <c r="AB17692" s="148"/>
    </row>
    <row r="17693" spans="4:28" x14ac:dyDescent="0.2">
      <c r="D17693" s="144"/>
      <c r="G17693" s="147"/>
      <c r="X17693" s="146"/>
      <c r="Y17693" s="146"/>
      <c r="Z17693" s="199"/>
      <c r="AA17693" s="146"/>
      <c r="AB17693" s="148"/>
    </row>
    <row r="17694" spans="4:28" x14ac:dyDescent="0.2">
      <c r="D17694" s="144"/>
      <c r="G17694" s="147"/>
      <c r="X17694" s="146"/>
      <c r="Y17694" s="146"/>
      <c r="Z17694" s="199"/>
      <c r="AA17694" s="146"/>
      <c r="AB17694" s="148"/>
    </row>
    <row r="17695" spans="4:28" x14ac:dyDescent="0.2">
      <c r="D17695" s="144"/>
      <c r="G17695" s="147"/>
      <c r="X17695" s="146"/>
      <c r="Y17695" s="146"/>
      <c r="Z17695" s="199"/>
      <c r="AA17695" s="146"/>
      <c r="AB17695" s="148"/>
    </row>
    <row r="17696" spans="4:28" x14ac:dyDescent="0.2">
      <c r="D17696" s="144"/>
      <c r="G17696" s="147"/>
      <c r="X17696" s="146"/>
      <c r="Y17696" s="146"/>
      <c r="Z17696" s="199"/>
      <c r="AA17696" s="146"/>
      <c r="AB17696" s="148"/>
    </row>
    <row r="17697" spans="4:28" x14ac:dyDescent="0.2">
      <c r="D17697" s="144"/>
      <c r="G17697" s="147"/>
      <c r="X17697" s="146"/>
      <c r="Y17697" s="146"/>
      <c r="Z17697" s="199"/>
      <c r="AA17697" s="146"/>
      <c r="AB17697" s="148"/>
    </row>
    <row r="17698" spans="4:28" x14ac:dyDescent="0.2">
      <c r="D17698" s="144"/>
      <c r="G17698" s="147"/>
      <c r="X17698" s="146"/>
      <c r="Y17698" s="146"/>
      <c r="Z17698" s="199"/>
      <c r="AA17698" s="146"/>
      <c r="AB17698" s="148"/>
    </row>
    <row r="17699" spans="4:28" x14ac:dyDescent="0.2">
      <c r="D17699" s="144"/>
      <c r="G17699" s="147"/>
      <c r="X17699" s="146"/>
      <c r="Y17699" s="146"/>
      <c r="Z17699" s="199"/>
      <c r="AA17699" s="146"/>
      <c r="AB17699" s="148"/>
    </row>
    <row r="17700" spans="4:28" x14ac:dyDescent="0.2">
      <c r="D17700" s="144"/>
      <c r="G17700" s="147"/>
      <c r="X17700" s="146"/>
      <c r="Y17700" s="146"/>
      <c r="Z17700" s="199"/>
      <c r="AA17700" s="146"/>
      <c r="AB17700" s="148"/>
    </row>
    <row r="17701" spans="4:28" x14ac:dyDescent="0.2">
      <c r="D17701" s="144"/>
      <c r="G17701" s="147"/>
      <c r="X17701" s="146"/>
      <c r="Y17701" s="146"/>
      <c r="Z17701" s="199"/>
      <c r="AA17701" s="146"/>
      <c r="AB17701" s="148"/>
    </row>
    <row r="17702" spans="4:28" x14ac:dyDescent="0.2">
      <c r="D17702" s="144"/>
      <c r="G17702" s="147"/>
      <c r="X17702" s="146"/>
      <c r="Y17702" s="146"/>
      <c r="Z17702" s="199"/>
      <c r="AA17702" s="146"/>
      <c r="AB17702" s="148"/>
    </row>
    <row r="17703" spans="4:28" x14ac:dyDescent="0.2">
      <c r="D17703" s="144"/>
      <c r="G17703" s="147"/>
      <c r="X17703" s="146"/>
      <c r="Y17703" s="146"/>
      <c r="Z17703" s="199"/>
      <c r="AA17703" s="146"/>
      <c r="AB17703" s="148"/>
    </row>
    <row r="17704" spans="4:28" x14ac:dyDescent="0.2">
      <c r="D17704" s="144"/>
      <c r="G17704" s="147"/>
      <c r="X17704" s="146"/>
      <c r="Y17704" s="146"/>
      <c r="Z17704" s="199"/>
      <c r="AA17704" s="146"/>
      <c r="AB17704" s="148"/>
    </row>
    <row r="17705" spans="4:28" x14ac:dyDescent="0.2">
      <c r="D17705" s="144"/>
      <c r="G17705" s="147"/>
      <c r="X17705" s="146"/>
      <c r="Y17705" s="146"/>
      <c r="Z17705" s="199"/>
      <c r="AA17705" s="146"/>
      <c r="AB17705" s="148"/>
    </row>
    <row r="17706" spans="4:28" x14ac:dyDescent="0.2">
      <c r="D17706" s="144"/>
      <c r="G17706" s="147"/>
      <c r="X17706" s="146"/>
      <c r="Y17706" s="146"/>
      <c r="Z17706" s="199"/>
      <c r="AA17706" s="146"/>
      <c r="AB17706" s="148"/>
    </row>
    <row r="17707" spans="4:28" x14ac:dyDescent="0.2">
      <c r="D17707" s="144"/>
      <c r="G17707" s="147"/>
      <c r="X17707" s="146"/>
      <c r="Y17707" s="146"/>
      <c r="Z17707" s="199"/>
      <c r="AA17707" s="146"/>
      <c r="AB17707" s="148"/>
    </row>
    <row r="17708" spans="4:28" x14ac:dyDescent="0.2">
      <c r="D17708" s="144"/>
      <c r="G17708" s="147"/>
      <c r="X17708" s="146"/>
      <c r="Y17708" s="146"/>
      <c r="Z17708" s="199"/>
      <c r="AA17708" s="146"/>
      <c r="AB17708" s="148"/>
    </row>
    <row r="17709" spans="4:28" x14ac:dyDescent="0.2">
      <c r="D17709" s="144"/>
      <c r="G17709" s="147"/>
      <c r="X17709" s="146"/>
      <c r="Y17709" s="146"/>
      <c r="Z17709" s="199"/>
      <c r="AA17709" s="146"/>
      <c r="AB17709" s="148"/>
    </row>
    <row r="17710" spans="4:28" x14ac:dyDescent="0.2">
      <c r="D17710" s="144"/>
      <c r="G17710" s="147"/>
      <c r="X17710" s="146"/>
      <c r="Y17710" s="146"/>
      <c r="Z17710" s="199"/>
      <c r="AA17710" s="146"/>
      <c r="AB17710" s="148"/>
    </row>
    <row r="17711" spans="4:28" x14ac:dyDescent="0.2">
      <c r="D17711" s="144"/>
      <c r="G17711" s="147"/>
      <c r="X17711" s="146"/>
      <c r="Y17711" s="146"/>
      <c r="Z17711" s="199"/>
      <c r="AA17711" s="146"/>
      <c r="AB17711" s="148"/>
    </row>
    <row r="17712" spans="4:28" x14ac:dyDescent="0.2">
      <c r="D17712" s="144"/>
      <c r="G17712" s="147"/>
      <c r="X17712" s="146"/>
      <c r="Y17712" s="146"/>
      <c r="Z17712" s="199"/>
      <c r="AA17712" s="146"/>
      <c r="AB17712" s="148"/>
    </row>
    <row r="17713" spans="4:28" x14ac:dyDescent="0.2">
      <c r="D17713" s="144"/>
      <c r="G17713" s="147"/>
      <c r="X17713" s="146"/>
      <c r="Y17713" s="146"/>
      <c r="Z17713" s="199"/>
      <c r="AA17713" s="146"/>
      <c r="AB17713" s="148"/>
    </row>
    <row r="17714" spans="4:28" x14ac:dyDescent="0.2">
      <c r="D17714" s="144"/>
      <c r="G17714" s="147"/>
      <c r="X17714" s="146"/>
      <c r="Y17714" s="146"/>
      <c r="Z17714" s="199"/>
      <c r="AA17714" s="146"/>
      <c r="AB17714" s="148"/>
    </row>
    <row r="17715" spans="4:28" x14ac:dyDescent="0.2">
      <c r="D17715" s="144"/>
      <c r="G17715" s="147"/>
      <c r="X17715" s="146"/>
      <c r="Y17715" s="146"/>
      <c r="Z17715" s="199"/>
      <c r="AA17715" s="146"/>
      <c r="AB17715" s="148"/>
    </row>
    <row r="17716" spans="4:28" x14ac:dyDescent="0.2">
      <c r="D17716" s="144"/>
      <c r="G17716" s="147"/>
      <c r="X17716" s="146"/>
      <c r="Y17716" s="146"/>
      <c r="Z17716" s="199"/>
      <c r="AA17716" s="146"/>
      <c r="AB17716" s="148"/>
    </row>
    <row r="17717" spans="4:28" x14ac:dyDescent="0.2">
      <c r="D17717" s="144"/>
      <c r="G17717" s="147"/>
      <c r="X17717" s="146"/>
      <c r="Y17717" s="146"/>
      <c r="Z17717" s="199"/>
      <c r="AA17717" s="146"/>
      <c r="AB17717" s="148"/>
    </row>
    <row r="17718" spans="4:28" x14ac:dyDescent="0.2">
      <c r="D17718" s="144"/>
      <c r="G17718" s="147"/>
      <c r="X17718" s="146"/>
      <c r="Y17718" s="146"/>
      <c r="Z17718" s="199"/>
      <c r="AA17718" s="146"/>
      <c r="AB17718" s="148"/>
    </row>
    <row r="17719" spans="4:28" x14ac:dyDescent="0.2">
      <c r="D17719" s="144"/>
      <c r="G17719" s="147"/>
      <c r="X17719" s="146"/>
      <c r="Y17719" s="146"/>
      <c r="Z17719" s="199"/>
      <c r="AA17719" s="146"/>
      <c r="AB17719" s="148"/>
    </row>
    <row r="17720" spans="4:28" x14ac:dyDescent="0.2">
      <c r="D17720" s="144"/>
      <c r="G17720" s="147"/>
      <c r="X17720" s="146"/>
      <c r="Y17720" s="146"/>
      <c r="Z17720" s="199"/>
      <c r="AA17720" s="146"/>
      <c r="AB17720" s="148"/>
    </row>
    <row r="17721" spans="4:28" x14ac:dyDescent="0.2">
      <c r="D17721" s="144"/>
      <c r="G17721" s="147"/>
      <c r="X17721" s="146"/>
      <c r="Y17721" s="146"/>
      <c r="Z17721" s="199"/>
      <c r="AA17721" s="146"/>
      <c r="AB17721" s="148"/>
    </row>
    <row r="17722" spans="4:28" x14ac:dyDescent="0.2">
      <c r="D17722" s="144"/>
      <c r="G17722" s="147"/>
      <c r="X17722" s="146"/>
      <c r="Y17722" s="146"/>
      <c r="Z17722" s="199"/>
      <c r="AA17722" s="146"/>
      <c r="AB17722" s="148"/>
    </row>
    <row r="17723" spans="4:28" x14ac:dyDescent="0.2">
      <c r="D17723" s="144"/>
      <c r="G17723" s="147"/>
      <c r="X17723" s="146"/>
      <c r="Y17723" s="146"/>
      <c r="Z17723" s="199"/>
      <c r="AA17723" s="146"/>
      <c r="AB17723" s="148"/>
    </row>
    <row r="17724" spans="4:28" x14ac:dyDescent="0.2">
      <c r="D17724" s="144"/>
      <c r="G17724" s="147"/>
      <c r="X17724" s="146"/>
      <c r="Y17724" s="146"/>
      <c r="Z17724" s="199"/>
      <c r="AA17724" s="146"/>
      <c r="AB17724" s="148"/>
    </row>
    <row r="17725" spans="4:28" x14ac:dyDescent="0.2">
      <c r="D17725" s="144"/>
      <c r="G17725" s="147"/>
      <c r="X17725" s="146"/>
      <c r="Y17725" s="146"/>
      <c r="Z17725" s="199"/>
      <c r="AA17725" s="146"/>
      <c r="AB17725" s="148"/>
    </row>
    <row r="17726" spans="4:28" x14ac:dyDescent="0.2">
      <c r="D17726" s="144"/>
      <c r="G17726" s="147"/>
      <c r="X17726" s="146"/>
      <c r="Y17726" s="146"/>
      <c r="Z17726" s="199"/>
      <c r="AA17726" s="146"/>
      <c r="AB17726" s="148"/>
    </row>
    <row r="17727" spans="4:28" x14ac:dyDescent="0.2">
      <c r="D17727" s="144"/>
      <c r="G17727" s="147"/>
      <c r="X17727" s="146"/>
      <c r="Y17727" s="146"/>
      <c r="Z17727" s="199"/>
      <c r="AA17727" s="146"/>
      <c r="AB17727" s="148"/>
    </row>
    <row r="17728" spans="4:28" x14ac:dyDescent="0.2">
      <c r="D17728" s="144"/>
      <c r="G17728" s="147"/>
      <c r="X17728" s="146"/>
      <c r="Y17728" s="146"/>
      <c r="Z17728" s="199"/>
      <c r="AA17728" s="146"/>
      <c r="AB17728" s="148"/>
    </row>
    <row r="17729" spans="4:28" x14ac:dyDescent="0.2">
      <c r="D17729" s="144"/>
      <c r="G17729" s="147"/>
      <c r="X17729" s="146"/>
      <c r="Y17729" s="146"/>
      <c r="Z17729" s="199"/>
      <c r="AA17729" s="146"/>
      <c r="AB17729" s="148"/>
    </row>
    <row r="17730" spans="4:28" x14ac:dyDescent="0.2">
      <c r="D17730" s="144"/>
      <c r="G17730" s="147"/>
      <c r="X17730" s="146"/>
      <c r="Y17730" s="146"/>
      <c r="Z17730" s="199"/>
      <c r="AA17730" s="146"/>
      <c r="AB17730" s="148"/>
    </row>
    <row r="17731" spans="4:28" x14ac:dyDescent="0.2">
      <c r="D17731" s="144"/>
      <c r="G17731" s="147"/>
      <c r="X17731" s="146"/>
      <c r="Y17731" s="146"/>
      <c r="Z17731" s="199"/>
      <c r="AA17731" s="146"/>
      <c r="AB17731" s="148"/>
    </row>
    <row r="17732" spans="4:28" x14ac:dyDescent="0.2">
      <c r="D17732" s="144"/>
      <c r="G17732" s="147"/>
      <c r="X17732" s="146"/>
      <c r="Y17732" s="146"/>
      <c r="Z17732" s="199"/>
      <c r="AA17732" s="146"/>
      <c r="AB17732" s="148"/>
    </row>
    <row r="17733" spans="4:28" x14ac:dyDescent="0.2">
      <c r="D17733" s="144"/>
      <c r="G17733" s="147"/>
      <c r="X17733" s="146"/>
      <c r="Y17733" s="146"/>
      <c r="Z17733" s="199"/>
      <c r="AA17733" s="146"/>
      <c r="AB17733" s="148"/>
    </row>
    <row r="17734" spans="4:28" x14ac:dyDescent="0.2">
      <c r="D17734" s="144"/>
      <c r="G17734" s="147"/>
      <c r="X17734" s="146"/>
      <c r="Y17734" s="146"/>
      <c r="Z17734" s="199"/>
      <c r="AA17734" s="146"/>
      <c r="AB17734" s="148"/>
    </row>
    <row r="17735" spans="4:28" x14ac:dyDescent="0.2">
      <c r="D17735" s="144"/>
      <c r="G17735" s="147"/>
      <c r="X17735" s="146"/>
      <c r="Y17735" s="146"/>
      <c r="Z17735" s="199"/>
      <c r="AA17735" s="146"/>
      <c r="AB17735" s="148"/>
    </row>
    <row r="17736" spans="4:28" x14ac:dyDescent="0.2">
      <c r="D17736" s="144"/>
      <c r="G17736" s="147"/>
      <c r="X17736" s="146"/>
      <c r="Y17736" s="146"/>
      <c r="Z17736" s="199"/>
      <c r="AA17736" s="146"/>
      <c r="AB17736" s="148"/>
    </row>
    <row r="17737" spans="4:28" x14ac:dyDescent="0.2">
      <c r="D17737" s="144"/>
      <c r="G17737" s="147"/>
      <c r="X17737" s="146"/>
      <c r="Y17737" s="146"/>
      <c r="Z17737" s="199"/>
      <c r="AA17737" s="146"/>
      <c r="AB17737" s="148"/>
    </row>
    <row r="17738" spans="4:28" x14ac:dyDescent="0.2">
      <c r="D17738" s="144"/>
      <c r="G17738" s="147"/>
      <c r="X17738" s="146"/>
      <c r="Y17738" s="146"/>
      <c r="Z17738" s="199"/>
      <c r="AA17738" s="146"/>
      <c r="AB17738" s="148"/>
    </row>
    <row r="17739" spans="4:28" x14ac:dyDescent="0.2">
      <c r="D17739" s="144"/>
      <c r="G17739" s="147"/>
      <c r="X17739" s="146"/>
      <c r="Y17739" s="146"/>
      <c r="Z17739" s="199"/>
      <c r="AA17739" s="146"/>
      <c r="AB17739" s="148"/>
    </row>
    <row r="17740" spans="4:28" x14ac:dyDescent="0.2">
      <c r="D17740" s="144"/>
      <c r="G17740" s="147"/>
      <c r="X17740" s="146"/>
      <c r="Y17740" s="146"/>
      <c r="Z17740" s="199"/>
      <c r="AA17740" s="146"/>
      <c r="AB17740" s="148"/>
    </row>
    <row r="17741" spans="4:28" x14ac:dyDescent="0.2">
      <c r="D17741" s="144"/>
      <c r="G17741" s="147"/>
      <c r="X17741" s="146"/>
      <c r="Y17741" s="146"/>
      <c r="Z17741" s="199"/>
      <c r="AA17741" s="146"/>
      <c r="AB17741" s="148"/>
    </row>
    <row r="17742" spans="4:28" x14ac:dyDescent="0.2">
      <c r="D17742" s="144"/>
      <c r="G17742" s="147"/>
      <c r="X17742" s="146"/>
      <c r="Y17742" s="146"/>
      <c r="Z17742" s="199"/>
      <c r="AA17742" s="146"/>
      <c r="AB17742" s="148"/>
    </row>
    <row r="17743" spans="4:28" x14ac:dyDescent="0.2">
      <c r="D17743" s="144"/>
      <c r="G17743" s="147"/>
      <c r="X17743" s="146"/>
      <c r="Y17743" s="146"/>
      <c r="Z17743" s="199"/>
      <c r="AA17743" s="146"/>
      <c r="AB17743" s="148"/>
    </row>
    <row r="17744" spans="4:28" x14ac:dyDescent="0.2">
      <c r="D17744" s="144"/>
      <c r="G17744" s="147"/>
      <c r="X17744" s="146"/>
      <c r="Y17744" s="146"/>
      <c r="Z17744" s="199"/>
      <c r="AA17744" s="146"/>
      <c r="AB17744" s="148"/>
    </row>
    <row r="17745" spans="4:28" x14ac:dyDescent="0.2">
      <c r="D17745" s="144"/>
      <c r="G17745" s="147"/>
      <c r="X17745" s="146"/>
      <c r="Y17745" s="146"/>
      <c r="Z17745" s="199"/>
      <c r="AA17745" s="146"/>
      <c r="AB17745" s="148"/>
    </row>
    <row r="17746" spans="4:28" x14ac:dyDescent="0.2">
      <c r="D17746" s="144"/>
      <c r="G17746" s="147"/>
      <c r="X17746" s="146"/>
      <c r="Y17746" s="146"/>
      <c r="Z17746" s="199"/>
      <c r="AA17746" s="146"/>
      <c r="AB17746" s="148"/>
    </row>
    <row r="17747" spans="4:28" x14ac:dyDescent="0.2">
      <c r="D17747" s="144"/>
      <c r="G17747" s="147"/>
      <c r="X17747" s="146"/>
      <c r="Y17747" s="146"/>
      <c r="Z17747" s="199"/>
      <c r="AA17747" s="146"/>
      <c r="AB17747" s="148"/>
    </row>
    <row r="17748" spans="4:28" x14ac:dyDescent="0.2">
      <c r="D17748" s="144"/>
      <c r="G17748" s="147"/>
      <c r="X17748" s="146"/>
      <c r="Y17748" s="146"/>
      <c r="Z17748" s="199"/>
      <c r="AA17748" s="146"/>
      <c r="AB17748" s="148"/>
    </row>
    <row r="17749" spans="4:28" x14ac:dyDescent="0.2">
      <c r="D17749" s="144"/>
      <c r="G17749" s="147"/>
      <c r="X17749" s="146"/>
      <c r="Y17749" s="146"/>
      <c r="Z17749" s="199"/>
      <c r="AA17749" s="146"/>
      <c r="AB17749" s="148"/>
    </row>
    <row r="17750" spans="4:28" x14ac:dyDescent="0.2">
      <c r="D17750" s="144"/>
      <c r="G17750" s="147"/>
      <c r="X17750" s="146"/>
      <c r="Y17750" s="146"/>
      <c r="Z17750" s="199"/>
      <c r="AA17750" s="146"/>
      <c r="AB17750" s="148"/>
    </row>
    <row r="17751" spans="4:28" x14ac:dyDescent="0.2">
      <c r="D17751" s="144"/>
      <c r="G17751" s="147"/>
      <c r="X17751" s="146"/>
      <c r="Y17751" s="146"/>
      <c r="Z17751" s="199"/>
      <c r="AA17751" s="146"/>
      <c r="AB17751" s="148"/>
    </row>
    <row r="17752" spans="4:28" x14ac:dyDescent="0.2">
      <c r="D17752" s="144"/>
      <c r="G17752" s="147"/>
      <c r="X17752" s="146"/>
      <c r="Y17752" s="146"/>
      <c r="Z17752" s="199"/>
      <c r="AA17752" s="146"/>
      <c r="AB17752" s="148"/>
    </row>
    <row r="17753" spans="4:28" x14ac:dyDescent="0.2">
      <c r="D17753" s="144"/>
      <c r="G17753" s="147"/>
      <c r="X17753" s="146"/>
      <c r="Y17753" s="146"/>
      <c r="Z17753" s="199"/>
      <c r="AA17753" s="146"/>
      <c r="AB17753" s="148"/>
    </row>
    <row r="17754" spans="4:28" x14ac:dyDescent="0.2">
      <c r="D17754" s="144"/>
      <c r="G17754" s="147"/>
      <c r="X17754" s="146"/>
      <c r="Y17754" s="146"/>
      <c r="Z17754" s="199"/>
      <c r="AA17754" s="146"/>
      <c r="AB17754" s="148"/>
    </row>
    <row r="17755" spans="4:28" x14ac:dyDescent="0.2">
      <c r="D17755" s="144"/>
      <c r="G17755" s="147"/>
      <c r="X17755" s="146"/>
      <c r="Y17755" s="146"/>
      <c r="Z17755" s="199"/>
      <c r="AA17755" s="146"/>
      <c r="AB17755" s="148"/>
    </row>
    <row r="17756" spans="4:28" x14ac:dyDescent="0.2">
      <c r="D17756" s="144"/>
      <c r="G17756" s="147"/>
      <c r="X17756" s="146"/>
      <c r="Y17756" s="146"/>
      <c r="Z17756" s="199"/>
      <c r="AA17756" s="146"/>
      <c r="AB17756" s="148"/>
    </row>
    <row r="17757" spans="4:28" x14ac:dyDescent="0.2">
      <c r="D17757" s="144"/>
      <c r="G17757" s="147"/>
      <c r="X17757" s="146"/>
      <c r="Y17757" s="146"/>
      <c r="Z17757" s="199"/>
      <c r="AA17757" s="146"/>
      <c r="AB17757" s="148"/>
    </row>
    <row r="17758" spans="4:28" x14ac:dyDescent="0.2">
      <c r="D17758" s="144"/>
      <c r="G17758" s="147"/>
      <c r="X17758" s="146"/>
      <c r="Y17758" s="146"/>
      <c r="Z17758" s="199"/>
      <c r="AA17758" s="146"/>
      <c r="AB17758" s="148"/>
    </row>
    <row r="17759" spans="4:28" x14ac:dyDescent="0.2">
      <c r="D17759" s="144"/>
      <c r="G17759" s="147"/>
      <c r="X17759" s="146"/>
      <c r="Y17759" s="146"/>
      <c r="Z17759" s="199"/>
      <c r="AA17759" s="146"/>
      <c r="AB17759" s="148"/>
    </row>
    <row r="17760" spans="4:28" x14ac:dyDescent="0.2">
      <c r="D17760" s="144"/>
      <c r="G17760" s="147"/>
      <c r="X17760" s="146"/>
      <c r="Y17760" s="146"/>
      <c r="Z17760" s="199"/>
      <c r="AA17760" s="146"/>
      <c r="AB17760" s="148"/>
    </row>
    <row r="17761" spans="4:28" x14ac:dyDescent="0.2">
      <c r="D17761" s="144"/>
      <c r="G17761" s="147"/>
      <c r="X17761" s="146"/>
      <c r="Y17761" s="146"/>
      <c r="Z17761" s="199"/>
      <c r="AA17761" s="146"/>
      <c r="AB17761" s="148"/>
    </row>
    <row r="17762" spans="4:28" x14ac:dyDescent="0.2">
      <c r="D17762" s="144"/>
      <c r="G17762" s="147"/>
      <c r="X17762" s="146"/>
      <c r="Y17762" s="146"/>
      <c r="Z17762" s="199"/>
      <c r="AA17762" s="146"/>
      <c r="AB17762" s="148"/>
    </row>
    <row r="17763" spans="4:28" x14ac:dyDescent="0.2">
      <c r="D17763" s="144"/>
      <c r="G17763" s="147"/>
      <c r="X17763" s="146"/>
      <c r="Y17763" s="146"/>
      <c r="Z17763" s="199"/>
      <c r="AA17763" s="146"/>
      <c r="AB17763" s="148"/>
    </row>
    <row r="17764" spans="4:28" x14ac:dyDescent="0.2">
      <c r="D17764" s="144"/>
      <c r="G17764" s="147"/>
      <c r="X17764" s="146"/>
      <c r="Y17764" s="146"/>
      <c r="Z17764" s="199"/>
      <c r="AA17764" s="146"/>
      <c r="AB17764" s="148"/>
    </row>
    <row r="17765" spans="4:28" x14ac:dyDescent="0.2">
      <c r="D17765" s="144"/>
      <c r="G17765" s="147"/>
      <c r="X17765" s="146"/>
      <c r="Y17765" s="146"/>
      <c r="Z17765" s="199"/>
      <c r="AA17765" s="146"/>
      <c r="AB17765" s="148"/>
    </row>
    <row r="17766" spans="4:28" x14ac:dyDescent="0.2">
      <c r="D17766" s="144"/>
      <c r="G17766" s="147"/>
      <c r="X17766" s="146"/>
      <c r="Y17766" s="146"/>
      <c r="Z17766" s="199"/>
      <c r="AA17766" s="146"/>
      <c r="AB17766" s="148"/>
    </row>
    <row r="17767" spans="4:28" x14ac:dyDescent="0.2">
      <c r="D17767" s="144"/>
      <c r="G17767" s="147"/>
      <c r="X17767" s="146"/>
      <c r="Y17767" s="146"/>
      <c r="Z17767" s="199"/>
      <c r="AA17767" s="146"/>
      <c r="AB17767" s="148"/>
    </row>
    <row r="17768" spans="4:28" x14ac:dyDescent="0.2">
      <c r="D17768" s="144"/>
      <c r="G17768" s="147"/>
      <c r="X17768" s="146"/>
      <c r="Y17768" s="146"/>
      <c r="Z17768" s="199"/>
      <c r="AA17768" s="146"/>
      <c r="AB17768" s="148"/>
    </row>
    <row r="17769" spans="4:28" x14ac:dyDescent="0.2">
      <c r="D17769" s="144"/>
      <c r="G17769" s="147"/>
      <c r="X17769" s="146"/>
      <c r="Y17769" s="146"/>
      <c r="Z17769" s="199"/>
      <c r="AA17769" s="146"/>
      <c r="AB17769" s="148"/>
    </row>
    <row r="17770" spans="4:28" x14ac:dyDescent="0.2">
      <c r="D17770" s="144"/>
      <c r="G17770" s="147"/>
      <c r="X17770" s="146"/>
      <c r="Y17770" s="146"/>
      <c r="Z17770" s="199"/>
      <c r="AA17770" s="146"/>
      <c r="AB17770" s="148"/>
    </row>
    <row r="17771" spans="4:28" x14ac:dyDescent="0.2">
      <c r="D17771" s="144"/>
      <c r="G17771" s="147"/>
      <c r="X17771" s="146"/>
      <c r="Y17771" s="146"/>
      <c r="Z17771" s="199"/>
      <c r="AA17771" s="146"/>
      <c r="AB17771" s="148"/>
    </row>
    <row r="17772" spans="4:28" x14ac:dyDescent="0.2">
      <c r="D17772" s="144"/>
      <c r="G17772" s="147"/>
      <c r="X17772" s="146"/>
      <c r="Y17772" s="146"/>
      <c r="Z17772" s="199"/>
      <c r="AA17772" s="146"/>
      <c r="AB17772" s="148"/>
    </row>
    <row r="17773" spans="4:28" x14ac:dyDescent="0.2">
      <c r="D17773" s="144"/>
      <c r="G17773" s="147"/>
      <c r="X17773" s="146"/>
      <c r="Y17773" s="146"/>
      <c r="Z17773" s="199"/>
      <c r="AA17773" s="146"/>
      <c r="AB17773" s="148"/>
    </row>
    <row r="17774" spans="4:28" x14ac:dyDescent="0.2">
      <c r="D17774" s="144"/>
      <c r="G17774" s="147"/>
      <c r="X17774" s="146"/>
      <c r="Y17774" s="146"/>
      <c r="Z17774" s="199"/>
      <c r="AA17774" s="146"/>
      <c r="AB17774" s="148"/>
    </row>
    <row r="17775" spans="4:28" x14ac:dyDescent="0.2">
      <c r="D17775" s="144"/>
      <c r="G17775" s="147"/>
      <c r="X17775" s="146"/>
      <c r="Y17775" s="146"/>
      <c r="Z17775" s="199"/>
      <c r="AA17775" s="146"/>
      <c r="AB17775" s="148"/>
    </row>
    <row r="17776" spans="4:28" x14ac:dyDescent="0.2">
      <c r="D17776" s="144"/>
      <c r="G17776" s="147"/>
      <c r="X17776" s="146"/>
      <c r="Y17776" s="146"/>
      <c r="Z17776" s="199"/>
      <c r="AA17776" s="146"/>
      <c r="AB17776" s="148"/>
    </row>
    <row r="17777" spans="4:28" x14ac:dyDescent="0.2">
      <c r="D17777" s="144"/>
      <c r="G17777" s="147"/>
      <c r="X17777" s="146"/>
      <c r="Y17777" s="146"/>
      <c r="Z17777" s="199"/>
      <c r="AA17777" s="146"/>
      <c r="AB17777" s="148"/>
    </row>
    <row r="17778" spans="4:28" x14ac:dyDescent="0.2">
      <c r="D17778" s="144"/>
      <c r="G17778" s="147"/>
      <c r="X17778" s="146"/>
      <c r="Y17778" s="146"/>
      <c r="Z17778" s="199"/>
      <c r="AA17778" s="146"/>
      <c r="AB17778" s="148"/>
    </row>
    <row r="17779" spans="4:28" x14ac:dyDescent="0.2">
      <c r="D17779" s="144"/>
      <c r="G17779" s="147"/>
      <c r="X17779" s="146"/>
      <c r="Y17779" s="146"/>
      <c r="Z17779" s="199"/>
      <c r="AA17779" s="146"/>
      <c r="AB17779" s="148"/>
    </row>
    <row r="17780" spans="4:28" x14ac:dyDescent="0.2">
      <c r="D17780" s="144"/>
      <c r="G17780" s="147"/>
      <c r="X17780" s="146"/>
      <c r="Y17780" s="146"/>
      <c r="Z17780" s="199"/>
      <c r="AA17780" s="146"/>
      <c r="AB17780" s="148"/>
    </row>
    <row r="17781" spans="4:28" x14ac:dyDescent="0.2">
      <c r="D17781" s="144"/>
      <c r="G17781" s="147"/>
      <c r="X17781" s="146"/>
      <c r="Y17781" s="146"/>
      <c r="Z17781" s="199"/>
      <c r="AA17781" s="146"/>
      <c r="AB17781" s="148"/>
    </row>
    <row r="17782" spans="4:28" x14ac:dyDescent="0.2">
      <c r="D17782" s="144"/>
      <c r="G17782" s="147"/>
      <c r="X17782" s="146"/>
      <c r="Y17782" s="146"/>
      <c r="Z17782" s="199"/>
      <c r="AA17782" s="146"/>
      <c r="AB17782" s="148"/>
    </row>
    <row r="17783" spans="4:28" x14ac:dyDescent="0.2">
      <c r="D17783" s="144"/>
      <c r="G17783" s="147"/>
      <c r="X17783" s="146"/>
      <c r="Y17783" s="146"/>
      <c r="Z17783" s="199"/>
      <c r="AA17783" s="146"/>
      <c r="AB17783" s="148"/>
    </row>
    <row r="17784" spans="4:28" x14ac:dyDescent="0.2">
      <c r="D17784" s="144"/>
      <c r="G17784" s="147"/>
      <c r="X17784" s="146"/>
      <c r="Y17784" s="146"/>
      <c r="Z17784" s="199"/>
      <c r="AA17784" s="146"/>
      <c r="AB17784" s="148"/>
    </row>
    <row r="17785" spans="4:28" x14ac:dyDescent="0.2">
      <c r="D17785" s="144"/>
      <c r="G17785" s="147"/>
      <c r="X17785" s="146"/>
      <c r="Y17785" s="146"/>
      <c r="Z17785" s="199"/>
      <c r="AA17785" s="146"/>
      <c r="AB17785" s="148"/>
    </row>
    <row r="17786" spans="4:28" x14ac:dyDescent="0.2">
      <c r="D17786" s="144"/>
      <c r="G17786" s="147"/>
      <c r="X17786" s="146"/>
      <c r="Y17786" s="146"/>
      <c r="Z17786" s="199"/>
      <c r="AA17786" s="146"/>
      <c r="AB17786" s="148"/>
    </row>
    <row r="17787" spans="4:28" x14ac:dyDescent="0.2">
      <c r="D17787" s="144"/>
      <c r="G17787" s="147"/>
      <c r="X17787" s="146"/>
      <c r="Y17787" s="146"/>
      <c r="Z17787" s="199"/>
      <c r="AA17787" s="146"/>
      <c r="AB17787" s="148"/>
    </row>
    <row r="17788" spans="4:28" x14ac:dyDescent="0.2">
      <c r="D17788" s="144"/>
      <c r="G17788" s="147"/>
      <c r="X17788" s="146"/>
      <c r="Y17788" s="146"/>
      <c r="Z17788" s="199"/>
      <c r="AA17788" s="146"/>
      <c r="AB17788" s="148"/>
    </row>
    <row r="17789" spans="4:28" x14ac:dyDescent="0.2">
      <c r="D17789" s="144"/>
      <c r="G17789" s="147"/>
      <c r="X17789" s="146"/>
      <c r="Y17789" s="146"/>
      <c r="Z17789" s="199"/>
      <c r="AA17789" s="146"/>
      <c r="AB17789" s="148"/>
    </row>
    <row r="17790" spans="4:28" x14ac:dyDescent="0.2">
      <c r="D17790" s="144"/>
      <c r="G17790" s="147"/>
      <c r="X17790" s="146"/>
      <c r="Y17790" s="146"/>
      <c r="Z17790" s="199"/>
      <c r="AA17790" s="146"/>
      <c r="AB17790" s="148"/>
    </row>
    <row r="17791" spans="4:28" x14ac:dyDescent="0.2">
      <c r="D17791" s="144"/>
      <c r="G17791" s="147"/>
      <c r="X17791" s="146"/>
      <c r="Y17791" s="146"/>
      <c r="Z17791" s="199"/>
      <c r="AA17791" s="146"/>
      <c r="AB17791" s="148"/>
    </row>
    <row r="17792" spans="4:28" x14ac:dyDescent="0.2">
      <c r="D17792" s="144"/>
      <c r="G17792" s="147"/>
      <c r="X17792" s="146"/>
      <c r="Y17792" s="146"/>
      <c r="Z17792" s="199"/>
      <c r="AA17792" s="146"/>
      <c r="AB17792" s="148"/>
    </row>
    <row r="17793" spans="4:28" x14ac:dyDescent="0.2">
      <c r="D17793" s="144"/>
      <c r="G17793" s="147"/>
      <c r="X17793" s="146"/>
      <c r="Y17793" s="146"/>
      <c r="Z17793" s="199"/>
      <c r="AA17793" s="146"/>
      <c r="AB17793" s="148"/>
    </row>
    <row r="17794" spans="4:28" x14ac:dyDescent="0.2">
      <c r="D17794" s="144"/>
      <c r="G17794" s="147"/>
      <c r="X17794" s="146"/>
      <c r="Y17794" s="146"/>
      <c r="Z17794" s="199"/>
      <c r="AA17794" s="146"/>
      <c r="AB17794" s="148"/>
    </row>
    <row r="17795" spans="4:28" x14ac:dyDescent="0.2">
      <c r="D17795" s="144"/>
      <c r="G17795" s="147"/>
      <c r="X17795" s="146"/>
      <c r="Y17795" s="146"/>
      <c r="Z17795" s="199"/>
      <c r="AA17795" s="146"/>
      <c r="AB17795" s="148"/>
    </row>
    <row r="17796" spans="4:28" x14ac:dyDescent="0.2">
      <c r="D17796" s="144"/>
      <c r="G17796" s="147"/>
      <c r="X17796" s="146"/>
      <c r="Y17796" s="146"/>
      <c r="Z17796" s="199"/>
      <c r="AA17796" s="146"/>
      <c r="AB17796" s="148"/>
    </row>
    <row r="17797" spans="4:28" x14ac:dyDescent="0.2">
      <c r="D17797" s="144"/>
      <c r="G17797" s="147"/>
      <c r="X17797" s="146"/>
      <c r="Y17797" s="146"/>
      <c r="Z17797" s="199"/>
      <c r="AA17797" s="146"/>
      <c r="AB17797" s="148"/>
    </row>
    <row r="17798" spans="4:28" x14ac:dyDescent="0.2">
      <c r="D17798" s="144"/>
      <c r="G17798" s="147"/>
      <c r="X17798" s="146"/>
      <c r="Y17798" s="146"/>
      <c r="Z17798" s="199"/>
      <c r="AA17798" s="146"/>
      <c r="AB17798" s="148"/>
    </row>
    <row r="17799" spans="4:28" x14ac:dyDescent="0.2">
      <c r="D17799" s="144"/>
      <c r="G17799" s="147"/>
      <c r="X17799" s="146"/>
      <c r="Y17799" s="146"/>
      <c r="Z17799" s="199"/>
      <c r="AA17799" s="146"/>
      <c r="AB17799" s="148"/>
    </row>
    <row r="17800" spans="4:28" x14ac:dyDescent="0.2">
      <c r="D17800" s="144"/>
      <c r="G17800" s="147"/>
      <c r="X17800" s="146"/>
      <c r="Y17800" s="146"/>
      <c r="Z17800" s="199"/>
      <c r="AA17800" s="146"/>
      <c r="AB17800" s="148"/>
    </row>
    <row r="17801" spans="4:28" x14ac:dyDescent="0.2">
      <c r="D17801" s="144"/>
      <c r="G17801" s="147"/>
      <c r="X17801" s="146"/>
      <c r="Y17801" s="146"/>
      <c r="Z17801" s="199"/>
      <c r="AA17801" s="146"/>
      <c r="AB17801" s="148"/>
    </row>
    <row r="17802" spans="4:28" x14ac:dyDescent="0.2">
      <c r="D17802" s="144"/>
      <c r="G17802" s="147"/>
      <c r="X17802" s="146"/>
      <c r="Y17802" s="146"/>
      <c r="Z17802" s="199"/>
      <c r="AA17802" s="146"/>
      <c r="AB17802" s="148"/>
    </row>
    <row r="17803" spans="4:28" x14ac:dyDescent="0.2">
      <c r="D17803" s="144"/>
      <c r="G17803" s="147"/>
      <c r="X17803" s="146"/>
      <c r="Y17803" s="146"/>
      <c r="Z17803" s="199"/>
      <c r="AA17803" s="146"/>
      <c r="AB17803" s="148"/>
    </row>
    <row r="17804" spans="4:28" x14ac:dyDescent="0.2">
      <c r="D17804" s="144"/>
      <c r="G17804" s="147"/>
      <c r="X17804" s="146"/>
      <c r="Y17804" s="146"/>
      <c r="Z17804" s="199"/>
      <c r="AA17804" s="146"/>
      <c r="AB17804" s="148"/>
    </row>
    <row r="17805" spans="4:28" x14ac:dyDescent="0.2">
      <c r="D17805" s="144"/>
      <c r="G17805" s="147"/>
      <c r="X17805" s="146"/>
      <c r="Y17805" s="146"/>
      <c r="Z17805" s="199"/>
      <c r="AA17805" s="146"/>
      <c r="AB17805" s="148"/>
    </row>
    <row r="17806" spans="4:28" x14ac:dyDescent="0.2">
      <c r="D17806" s="144"/>
      <c r="G17806" s="147"/>
      <c r="X17806" s="146"/>
      <c r="Y17806" s="146"/>
      <c r="Z17806" s="199"/>
      <c r="AA17806" s="146"/>
      <c r="AB17806" s="148"/>
    </row>
    <row r="17807" spans="4:28" x14ac:dyDescent="0.2">
      <c r="D17807" s="144"/>
      <c r="G17807" s="147"/>
      <c r="X17807" s="146"/>
      <c r="Y17807" s="146"/>
      <c r="Z17807" s="199"/>
      <c r="AA17807" s="146"/>
      <c r="AB17807" s="148"/>
    </row>
    <row r="17808" spans="4:28" x14ac:dyDescent="0.2">
      <c r="D17808" s="144"/>
      <c r="G17808" s="147"/>
      <c r="X17808" s="146"/>
      <c r="Y17808" s="146"/>
      <c r="Z17808" s="199"/>
      <c r="AA17808" s="146"/>
      <c r="AB17808" s="148"/>
    </row>
    <row r="17809" spans="4:28" x14ac:dyDescent="0.2">
      <c r="D17809" s="144"/>
      <c r="G17809" s="147"/>
      <c r="X17809" s="146"/>
      <c r="Y17809" s="146"/>
      <c r="Z17809" s="199"/>
      <c r="AA17809" s="146"/>
      <c r="AB17809" s="148"/>
    </row>
    <row r="17810" spans="4:28" x14ac:dyDescent="0.2">
      <c r="D17810" s="144"/>
      <c r="G17810" s="147"/>
      <c r="X17810" s="146"/>
      <c r="Y17810" s="146"/>
      <c r="Z17810" s="199"/>
      <c r="AA17810" s="146"/>
      <c r="AB17810" s="148"/>
    </row>
    <row r="17811" spans="4:28" x14ac:dyDescent="0.2">
      <c r="D17811" s="144"/>
      <c r="G17811" s="147"/>
      <c r="X17811" s="146"/>
      <c r="Y17811" s="146"/>
      <c r="Z17811" s="199"/>
      <c r="AA17811" s="146"/>
      <c r="AB17811" s="148"/>
    </row>
    <row r="17812" spans="4:28" x14ac:dyDescent="0.2">
      <c r="D17812" s="144"/>
      <c r="G17812" s="147"/>
      <c r="X17812" s="146"/>
      <c r="Y17812" s="146"/>
      <c r="Z17812" s="199"/>
      <c r="AA17812" s="146"/>
      <c r="AB17812" s="148"/>
    </row>
    <row r="17813" spans="4:28" x14ac:dyDescent="0.2">
      <c r="D17813" s="144"/>
      <c r="G17813" s="147"/>
      <c r="X17813" s="146"/>
      <c r="Y17813" s="146"/>
      <c r="Z17813" s="199"/>
      <c r="AA17813" s="146"/>
      <c r="AB17813" s="148"/>
    </row>
    <row r="17814" spans="4:28" x14ac:dyDescent="0.2">
      <c r="D17814" s="144"/>
      <c r="G17814" s="147"/>
      <c r="X17814" s="146"/>
      <c r="Y17814" s="146"/>
      <c r="Z17814" s="199"/>
      <c r="AA17814" s="146"/>
      <c r="AB17814" s="148"/>
    </row>
    <row r="17815" spans="4:28" x14ac:dyDescent="0.2">
      <c r="D17815" s="144"/>
      <c r="G17815" s="147"/>
      <c r="X17815" s="146"/>
      <c r="Y17815" s="146"/>
      <c r="Z17815" s="199"/>
      <c r="AA17815" s="146"/>
      <c r="AB17815" s="148"/>
    </row>
    <row r="17816" spans="4:28" x14ac:dyDescent="0.2">
      <c r="D17816" s="144"/>
      <c r="G17816" s="147"/>
      <c r="X17816" s="146"/>
      <c r="Y17816" s="146"/>
      <c r="Z17816" s="199"/>
      <c r="AA17816" s="146"/>
      <c r="AB17816" s="148"/>
    </row>
    <row r="17817" spans="4:28" x14ac:dyDescent="0.2">
      <c r="D17817" s="144"/>
      <c r="G17817" s="147"/>
      <c r="X17817" s="146"/>
      <c r="Y17817" s="146"/>
      <c r="Z17817" s="199"/>
      <c r="AA17817" s="146"/>
      <c r="AB17817" s="148"/>
    </row>
    <row r="17818" spans="4:28" x14ac:dyDescent="0.2">
      <c r="D17818" s="144"/>
      <c r="G17818" s="147"/>
      <c r="X17818" s="146"/>
      <c r="Y17818" s="146"/>
      <c r="Z17818" s="199"/>
      <c r="AA17818" s="146"/>
      <c r="AB17818" s="148"/>
    </row>
    <row r="17819" spans="4:28" x14ac:dyDescent="0.2">
      <c r="D17819" s="144"/>
      <c r="G17819" s="147"/>
      <c r="X17819" s="146"/>
      <c r="Y17819" s="146"/>
      <c r="Z17819" s="199"/>
      <c r="AA17819" s="146"/>
      <c r="AB17819" s="148"/>
    </row>
    <row r="17820" spans="4:28" x14ac:dyDescent="0.2">
      <c r="D17820" s="144"/>
      <c r="G17820" s="147"/>
      <c r="X17820" s="146"/>
      <c r="Y17820" s="146"/>
      <c r="Z17820" s="199"/>
      <c r="AA17820" s="146"/>
      <c r="AB17820" s="148"/>
    </row>
    <row r="17821" spans="4:28" x14ac:dyDescent="0.2">
      <c r="D17821" s="144"/>
      <c r="G17821" s="147"/>
      <c r="X17821" s="146"/>
      <c r="Y17821" s="146"/>
      <c r="Z17821" s="199"/>
      <c r="AA17821" s="146"/>
      <c r="AB17821" s="148"/>
    </row>
    <row r="17822" spans="4:28" x14ac:dyDescent="0.2">
      <c r="D17822" s="144"/>
      <c r="G17822" s="147"/>
      <c r="X17822" s="146"/>
      <c r="Y17822" s="146"/>
      <c r="Z17822" s="199"/>
      <c r="AA17822" s="146"/>
      <c r="AB17822" s="148"/>
    </row>
    <row r="17823" spans="4:28" x14ac:dyDescent="0.2">
      <c r="D17823" s="144"/>
      <c r="G17823" s="147"/>
      <c r="X17823" s="146"/>
      <c r="Y17823" s="146"/>
      <c r="Z17823" s="199"/>
      <c r="AA17823" s="146"/>
      <c r="AB17823" s="148"/>
    </row>
    <row r="17824" spans="4:28" x14ac:dyDescent="0.2">
      <c r="D17824" s="144"/>
      <c r="G17824" s="147"/>
      <c r="X17824" s="146"/>
      <c r="Y17824" s="146"/>
      <c r="Z17824" s="199"/>
      <c r="AA17824" s="146"/>
      <c r="AB17824" s="148"/>
    </row>
    <row r="17825" spans="4:28" x14ac:dyDescent="0.2">
      <c r="D17825" s="144"/>
      <c r="G17825" s="147"/>
      <c r="X17825" s="146"/>
      <c r="Y17825" s="146"/>
      <c r="Z17825" s="199"/>
      <c r="AA17825" s="146"/>
      <c r="AB17825" s="148"/>
    </row>
    <row r="17826" spans="4:28" x14ac:dyDescent="0.2">
      <c r="D17826" s="144"/>
      <c r="G17826" s="147"/>
      <c r="X17826" s="146"/>
      <c r="Y17826" s="146"/>
      <c r="Z17826" s="199"/>
      <c r="AA17826" s="146"/>
      <c r="AB17826" s="148"/>
    </row>
    <row r="17827" spans="4:28" x14ac:dyDescent="0.2">
      <c r="D17827" s="144"/>
      <c r="G17827" s="147"/>
      <c r="X17827" s="146"/>
      <c r="Y17827" s="146"/>
      <c r="Z17827" s="199"/>
      <c r="AA17827" s="146"/>
      <c r="AB17827" s="148"/>
    </row>
    <row r="17828" spans="4:28" x14ac:dyDescent="0.2">
      <c r="D17828" s="144"/>
      <c r="G17828" s="147"/>
      <c r="X17828" s="146"/>
      <c r="Y17828" s="146"/>
      <c r="Z17828" s="199"/>
      <c r="AA17828" s="146"/>
      <c r="AB17828" s="148"/>
    </row>
    <row r="17829" spans="4:28" x14ac:dyDescent="0.2">
      <c r="D17829" s="144"/>
      <c r="G17829" s="147"/>
      <c r="X17829" s="146"/>
      <c r="Y17829" s="146"/>
      <c r="Z17829" s="199"/>
      <c r="AA17829" s="146"/>
      <c r="AB17829" s="148"/>
    </row>
    <row r="17830" spans="4:28" x14ac:dyDescent="0.2">
      <c r="D17830" s="144"/>
      <c r="G17830" s="147"/>
      <c r="X17830" s="146"/>
      <c r="Y17830" s="146"/>
      <c r="Z17830" s="199"/>
      <c r="AA17830" s="146"/>
      <c r="AB17830" s="148"/>
    </row>
    <row r="17831" spans="4:28" x14ac:dyDescent="0.2">
      <c r="D17831" s="144"/>
      <c r="G17831" s="147"/>
      <c r="X17831" s="146"/>
      <c r="Y17831" s="146"/>
      <c r="Z17831" s="199"/>
      <c r="AA17831" s="146"/>
      <c r="AB17831" s="148"/>
    </row>
    <row r="17832" spans="4:28" x14ac:dyDescent="0.2">
      <c r="D17832" s="144"/>
      <c r="G17832" s="147"/>
      <c r="X17832" s="146"/>
      <c r="Y17832" s="146"/>
      <c r="Z17832" s="199"/>
      <c r="AA17832" s="146"/>
      <c r="AB17832" s="148"/>
    </row>
    <row r="17833" spans="4:28" x14ac:dyDescent="0.2">
      <c r="D17833" s="144"/>
      <c r="G17833" s="147"/>
      <c r="X17833" s="146"/>
      <c r="Y17833" s="146"/>
      <c r="Z17833" s="199"/>
      <c r="AA17833" s="146"/>
      <c r="AB17833" s="148"/>
    </row>
    <row r="17834" spans="4:28" x14ac:dyDescent="0.2">
      <c r="D17834" s="144"/>
      <c r="G17834" s="147"/>
      <c r="X17834" s="146"/>
      <c r="Y17834" s="146"/>
      <c r="Z17834" s="199"/>
      <c r="AA17834" s="146"/>
      <c r="AB17834" s="148"/>
    </row>
    <row r="17835" spans="4:28" x14ac:dyDescent="0.2">
      <c r="D17835" s="144"/>
      <c r="G17835" s="147"/>
      <c r="X17835" s="146"/>
      <c r="Y17835" s="146"/>
      <c r="Z17835" s="199"/>
      <c r="AA17835" s="146"/>
      <c r="AB17835" s="148"/>
    </row>
    <row r="17836" spans="4:28" x14ac:dyDescent="0.2">
      <c r="D17836" s="144"/>
      <c r="G17836" s="147"/>
      <c r="X17836" s="146"/>
      <c r="Y17836" s="146"/>
      <c r="Z17836" s="199"/>
      <c r="AA17836" s="146"/>
      <c r="AB17836" s="148"/>
    </row>
    <row r="17837" spans="4:28" x14ac:dyDescent="0.2">
      <c r="D17837" s="144"/>
      <c r="G17837" s="147"/>
      <c r="X17837" s="146"/>
      <c r="Y17837" s="146"/>
      <c r="Z17837" s="199"/>
      <c r="AA17837" s="146"/>
      <c r="AB17837" s="148"/>
    </row>
    <row r="17838" spans="4:28" x14ac:dyDescent="0.2">
      <c r="D17838" s="144"/>
      <c r="G17838" s="147"/>
      <c r="X17838" s="146"/>
      <c r="Y17838" s="146"/>
      <c r="Z17838" s="199"/>
      <c r="AA17838" s="146"/>
      <c r="AB17838" s="148"/>
    </row>
    <row r="17839" spans="4:28" x14ac:dyDescent="0.2">
      <c r="D17839" s="144"/>
      <c r="G17839" s="147"/>
      <c r="X17839" s="146"/>
      <c r="Y17839" s="146"/>
      <c r="Z17839" s="199"/>
      <c r="AA17839" s="146"/>
      <c r="AB17839" s="148"/>
    </row>
    <row r="17840" spans="4:28" x14ac:dyDescent="0.2">
      <c r="D17840" s="144"/>
      <c r="G17840" s="147"/>
      <c r="X17840" s="146"/>
      <c r="Y17840" s="146"/>
      <c r="Z17840" s="199"/>
      <c r="AA17840" s="146"/>
      <c r="AB17840" s="148"/>
    </row>
    <row r="17841" spans="4:28" x14ac:dyDescent="0.2">
      <c r="D17841" s="144"/>
      <c r="G17841" s="147"/>
      <c r="X17841" s="146"/>
      <c r="Y17841" s="146"/>
      <c r="Z17841" s="199"/>
      <c r="AA17841" s="146"/>
      <c r="AB17841" s="148"/>
    </row>
    <row r="17842" spans="4:28" x14ac:dyDescent="0.2">
      <c r="D17842" s="144"/>
      <c r="G17842" s="147"/>
      <c r="X17842" s="146"/>
      <c r="Y17842" s="146"/>
      <c r="Z17842" s="199"/>
      <c r="AA17842" s="146"/>
      <c r="AB17842" s="148"/>
    </row>
    <row r="17843" spans="4:28" x14ac:dyDescent="0.2">
      <c r="D17843" s="144"/>
      <c r="G17843" s="147"/>
      <c r="X17843" s="146"/>
      <c r="Y17843" s="146"/>
      <c r="Z17843" s="199"/>
      <c r="AA17843" s="146"/>
      <c r="AB17843" s="148"/>
    </row>
    <row r="17844" spans="4:28" x14ac:dyDescent="0.2">
      <c r="D17844" s="144"/>
      <c r="G17844" s="147"/>
      <c r="X17844" s="146"/>
      <c r="Y17844" s="146"/>
      <c r="Z17844" s="199"/>
      <c r="AA17844" s="146"/>
      <c r="AB17844" s="148"/>
    </row>
    <row r="17845" spans="4:28" x14ac:dyDescent="0.2">
      <c r="D17845" s="144"/>
      <c r="G17845" s="147"/>
      <c r="X17845" s="146"/>
      <c r="Y17845" s="146"/>
      <c r="Z17845" s="199"/>
      <c r="AA17845" s="146"/>
      <c r="AB17845" s="148"/>
    </row>
    <row r="17846" spans="4:28" x14ac:dyDescent="0.2">
      <c r="D17846" s="144"/>
      <c r="G17846" s="147"/>
      <c r="X17846" s="146"/>
      <c r="Y17846" s="146"/>
      <c r="Z17846" s="199"/>
      <c r="AA17846" s="146"/>
      <c r="AB17846" s="148"/>
    </row>
    <row r="17847" spans="4:28" x14ac:dyDescent="0.2">
      <c r="D17847" s="144"/>
      <c r="G17847" s="147"/>
      <c r="X17847" s="146"/>
      <c r="Y17847" s="146"/>
      <c r="Z17847" s="199"/>
      <c r="AA17847" s="146"/>
      <c r="AB17847" s="148"/>
    </row>
    <row r="17848" spans="4:28" x14ac:dyDescent="0.2">
      <c r="D17848" s="144"/>
      <c r="G17848" s="147"/>
      <c r="X17848" s="146"/>
      <c r="Y17848" s="146"/>
      <c r="Z17848" s="199"/>
      <c r="AA17848" s="146"/>
      <c r="AB17848" s="148"/>
    </row>
    <row r="17849" spans="4:28" x14ac:dyDescent="0.2">
      <c r="D17849" s="144"/>
      <c r="G17849" s="147"/>
      <c r="X17849" s="146"/>
      <c r="Y17849" s="146"/>
      <c r="Z17849" s="199"/>
      <c r="AA17849" s="146"/>
      <c r="AB17849" s="148"/>
    </row>
    <row r="17850" spans="4:28" x14ac:dyDescent="0.2">
      <c r="D17850" s="144"/>
      <c r="G17850" s="147"/>
      <c r="X17850" s="146"/>
      <c r="Y17850" s="146"/>
      <c r="Z17850" s="199"/>
      <c r="AA17850" s="146"/>
      <c r="AB17850" s="148"/>
    </row>
    <row r="17851" spans="4:28" x14ac:dyDescent="0.2">
      <c r="D17851" s="144"/>
      <c r="G17851" s="147"/>
      <c r="X17851" s="146"/>
      <c r="Y17851" s="146"/>
      <c r="Z17851" s="199"/>
      <c r="AA17851" s="146"/>
      <c r="AB17851" s="148"/>
    </row>
    <row r="17852" spans="4:28" x14ac:dyDescent="0.2">
      <c r="D17852" s="144"/>
      <c r="G17852" s="147"/>
      <c r="X17852" s="146"/>
      <c r="Y17852" s="146"/>
      <c r="Z17852" s="199"/>
      <c r="AA17852" s="146"/>
      <c r="AB17852" s="148"/>
    </row>
    <row r="17853" spans="4:28" x14ac:dyDescent="0.2">
      <c r="D17853" s="144"/>
      <c r="G17853" s="147"/>
      <c r="X17853" s="146"/>
      <c r="Y17853" s="146"/>
      <c r="Z17853" s="199"/>
      <c r="AA17853" s="146"/>
      <c r="AB17853" s="148"/>
    </row>
    <row r="17854" spans="4:28" x14ac:dyDescent="0.2">
      <c r="D17854" s="144"/>
      <c r="G17854" s="147"/>
      <c r="X17854" s="146"/>
      <c r="Y17854" s="146"/>
      <c r="Z17854" s="199"/>
      <c r="AA17854" s="146"/>
      <c r="AB17854" s="148"/>
    </row>
    <row r="17855" spans="4:28" x14ac:dyDescent="0.2">
      <c r="D17855" s="144"/>
      <c r="G17855" s="147"/>
      <c r="X17855" s="146"/>
      <c r="Y17855" s="146"/>
      <c r="Z17855" s="199"/>
      <c r="AA17855" s="146"/>
      <c r="AB17855" s="148"/>
    </row>
    <row r="17856" spans="4:28" x14ac:dyDescent="0.2">
      <c r="D17856" s="144"/>
      <c r="G17856" s="147"/>
      <c r="X17856" s="146"/>
      <c r="Y17856" s="146"/>
      <c r="Z17856" s="199"/>
      <c r="AA17856" s="146"/>
      <c r="AB17856" s="148"/>
    </row>
    <row r="17857" spans="4:28" x14ac:dyDescent="0.2">
      <c r="D17857" s="144"/>
      <c r="G17857" s="147"/>
      <c r="X17857" s="146"/>
      <c r="Y17857" s="146"/>
      <c r="Z17857" s="199"/>
      <c r="AA17857" s="146"/>
      <c r="AB17857" s="148"/>
    </row>
    <row r="17858" spans="4:28" x14ac:dyDescent="0.2">
      <c r="D17858" s="144"/>
      <c r="G17858" s="147"/>
      <c r="X17858" s="146"/>
      <c r="Y17858" s="146"/>
      <c r="Z17858" s="199"/>
      <c r="AA17858" s="146"/>
      <c r="AB17858" s="148"/>
    </row>
    <row r="17859" spans="4:28" x14ac:dyDescent="0.2">
      <c r="D17859" s="144"/>
      <c r="G17859" s="147"/>
      <c r="X17859" s="146"/>
      <c r="Y17859" s="146"/>
      <c r="Z17859" s="199"/>
      <c r="AA17859" s="146"/>
      <c r="AB17859" s="148"/>
    </row>
    <row r="17860" spans="4:28" x14ac:dyDescent="0.2">
      <c r="D17860" s="144"/>
      <c r="G17860" s="147"/>
      <c r="X17860" s="146"/>
      <c r="Y17860" s="146"/>
      <c r="Z17860" s="199"/>
      <c r="AA17860" s="146"/>
      <c r="AB17860" s="148"/>
    </row>
    <row r="17861" spans="4:28" x14ac:dyDescent="0.2">
      <c r="D17861" s="144"/>
      <c r="G17861" s="147"/>
      <c r="X17861" s="146"/>
      <c r="Y17861" s="146"/>
      <c r="Z17861" s="199"/>
      <c r="AA17861" s="146"/>
      <c r="AB17861" s="148"/>
    </row>
    <row r="17862" spans="4:28" x14ac:dyDescent="0.2">
      <c r="D17862" s="144"/>
      <c r="G17862" s="147"/>
      <c r="X17862" s="146"/>
      <c r="Y17862" s="146"/>
      <c r="Z17862" s="199"/>
      <c r="AA17862" s="146"/>
      <c r="AB17862" s="148"/>
    </row>
    <row r="17863" spans="4:28" x14ac:dyDescent="0.2">
      <c r="D17863" s="144"/>
      <c r="G17863" s="147"/>
      <c r="X17863" s="146"/>
      <c r="Y17863" s="146"/>
      <c r="Z17863" s="199"/>
      <c r="AA17863" s="146"/>
      <c r="AB17863" s="148"/>
    </row>
    <row r="17864" spans="4:28" x14ac:dyDescent="0.2">
      <c r="D17864" s="144"/>
      <c r="G17864" s="147"/>
      <c r="X17864" s="146"/>
      <c r="Y17864" s="146"/>
      <c r="Z17864" s="199"/>
      <c r="AA17864" s="146"/>
      <c r="AB17864" s="148"/>
    </row>
    <row r="17865" spans="4:28" x14ac:dyDescent="0.2">
      <c r="D17865" s="144"/>
      <c r="G17865" s="147"/>
      <c r="X17865" s="146"/>
      <c r="Y17865" s="146"/>
      <c r="Z17865" s="199"/>
      <c r="AA17865" s="146"/>
      <c r="AB17865" s="148"/>
    </row>
    <row r="17866" spans="4:28" x14ac:dyDescent="0.2">
      <c r="D17866" s="144"/>
      <c r="G17866" s="147"/>
      <c r="X17866" s="146"/>
      <c r="Y17866" s="146"/>
      <c r="Z17866" s="199"/>
      <c r="AA17866" s="146"/>
      <c r="AB17866" s="148"/>
    </row>
    <row r="17867" spans="4:28" x14ac:dyDescent="0.2">
      <c r="D17867" s="144"/>
      <c r="G17867" s="147"/>
      <c r="X17867" s="146"/>
      <c r="Y17867" s="146"/>
      <c r="Z17867" s="199"/>
      <c r="AA17867" s="146"/>
      <c r="AB17867" s="148"/>
    </row>
    <row r="17868" spans="4:28" x14ac:dyDescent="0.2">
      <c r="D17868" s="144"/>
      <c r="G17868" s="147"/>
      <c r="X17868" s="146"/>
      <c r="Y17868" s="146"/>
      <c r="Z17868" s="199"/>
      <c r="AA17868" s="146"/>
      <c r="AB17868" s="148"/>
    </row>
    <row r="17869" spans="4:28" x14ac:dyDescent="0.2">
      <c r="D17869" s="144"/>
      <c r="G17869" s="147"/>
      <c r="X17869" s="146"/>
      <c r="Y17869" s="146"/>
      <c r="Z17869" s="199"/>
      <c r="AA17869" s="146"/>
      <c r="AB17869" s="148"/>
    </row>
    <row r="17870" spans="4:28" x14ac:dyDescent="0.2">
      <c r="D17870" s="144"/>
      <c r="G17870" s="147"/>
      <c r="X17870" s="146"/>
      <c r="Y17870" s="146"/>
      <c r="Z17870" s="199"/>
      <c r="AA17870" s="146"/>
      <c r="AB17870" s="148"/>
    </row>
    <row r="17871" spans="4:28" x14ac:dyDescent="0.2">
      <c r="D17871" s="144"/>
      <c r="G17871" s="147"/>
      <c r="X17871" s="146"/>
      <c r="Y17871" s="146"/>
      <c r="Z17871" s="199"/>
      <c r="AA17871" s="146"/>
      <c r="AB17871" s="148"/>
    </row>
    <row r="17872" spans="4:28" x14ac:dyDescent="0.2">
      <c r="D17872" s="144"/>
      <c r="G17872" s="147"/>
      <c r="X17872" s="146"/>
      <c r="Y17872" s="146"/>
      <c r="Z17872" s="199"/>
      <c r="AA17872" s="146"/>
      <c r="AB17872" s="148"/>
    </row>
    <row r="17873" spans="4:28" x14ac:dyDescent="0.2">
      <c r="D17873" s="144"/>
      <c r="G17873" s="147"/>
      <c r="X17873" s="146"/>
      <c r="Y17873" s="146"/>
      <c r="Z17873" s="199"/>
      <c r="AA17873" s="146"/>
      <c r="AB17873" s="148"/>
    </row>
    <row r="17874" spans="4:28" x14ac:dyDescent="0.2">
      <c r="D17874" s="144"/>
      <c r="G17874" s="147"/>
      <c r="X17874" s="146"/>
      <c r="Y17874" s="146"/>
      <c r="Z17874" s="199"/>
      <c r="AA17874" s="146"/>
      <c r="AB17874" s="148"/>
    </row>
    <row r="17875" spans="4:28" x14ac:dyDescent="0.2">
      <c r="D17875" s="144"/>
      <c r="G17875" s="147"/>
      <c r="X17875" s="146"/>
      <c r="Y17875" s="146"/>
      <c r="Z17875" s="199"/>
      <c r="AA17875" s="146"/>
      <c r="AB17875" s="148"/>
    </row>
    <row r="17876" spans="4:28" x14ac:dyDescent="0.2">
      <c r="D17876" s="144"/>
      <c r="G17876" s="147"/>
      <c r="X17876" s="146"/>
      <c r="Y17876" s="146"/>
      <c r="Z17876" s="199"/>
      <c r="AA17876" s="146"/>
      <c r="AB17876" s="148"/>
    </row>
    <row r="17877" spans="4:28" x14ac:dyDescent="0.2">
      <c r="D17877" s="144"/>
      <c r="G17877" s="147"/>
      <c r="X17877" s="146"/>
      <c r="Y17877" s="146"/>
      <c r="Z17877" s="199"/>
      <c r="AA17877" s="146"/>
      <c r="AB17877" s="148"/>
    </row>
    <row r="17878" spans="4:28" x14ac:dyDescent="0.2">
      <c r="D17878" s="144"/>
      <c r="G17878" s="147"/>
      <c r="X17878" s="146"/>
      <c r="Y17878" s="146"/>
      <c r="Z17878" s="199"/>
      <c r="AA17878" s="146"/>
      <c r="AB17878" s="148"/>
    </row>
    <row r="17879" spans="4:28" x14ac:dyDescent="0.2">
      <c r="D17879" s="144"/>
      <c r="G17879" s="147"/>
      <c r="X17879" s="146"/>
      <c r="Y17879" s="146"/>
      <c r="Z17879" s="199"/>
      <c r="AA17879" s="146"/>
      <c r="AB17879" s="148"/>
    </row>
    <row r="17880" spans="4:28" x14ac:dyDescent="0.2">
      <c r="D17880" s="144"/>
      <c r="G17880" s="147"/>
      <c r="X17880" s="146"/>
      <c r="Y17880" s="146"/>
      <c r="Z17880" s="199"/>
      <c r="AA17880" s="146"/>
      <c r="AB17880" s="148"/>
    </row>
    <row r="17881" spans="4:28" x14ac:dyDescent="0.2">
      <c r="D17881" s="144"/>
      <c r="G17881" s="147"/>
      <c r="X17881" s="146"/>
      <c r="Y17881" s="146"/>
      <c r="Z17881" s="199"/>
      <c r="AA17881" s="146"/>
      <c r="AB17881" s="148"/>
    </row>
    <row r="17882" spans="4:28" x14ac:dyDescent="0.2">
      <c r="D17882" s="144"/>
      <c r="G17882" s="147"/>
      <c r="X17882" s="146"/>
      <c r="Y17882" s="146"/>
      <c r="Z17882" s="199"/>
      <c r="AA17882" s="146"/>
      <c r="AB17882" s="148"/>
    </row>
    <row r="17883" spans="4:28" x14ac:dyDescent="0.2">
      <c r="D17883" s="144"/>
      <c r="G17883" s="147"/>
      <c r="X17883" s="146"/>
      <c r="Y17883" s="146"/>
      <c r="Z17883" s="199"/>
      <c r="AA17883" s="146"/>
      <c r="AB17883" s="148"/>
    </row>
    <row r="17884" spans="4:28" x14ac:dyDescent="0.2">
      <c r="D17884" s="144"/>
      <c r="G17884" s="147"/>
      <c r="X17884" s="146"/>
      <c r="Y17884" s="146"/>
      <c r="Z17884" s="199"/>
      <c r="AA17884" s="146"/>
      <c r="AB17884" s="148"/>
    </row>
    <row r="17885" spans="4:28" x14ac:dyDescent="0.2">
      <c r="D17885" s="144"/>
      <c r="G17885" s="147"/>
      <c r="X17885" s="146"/>
      <c r="Y17885" s="146"/>
      <c r="Z17885" s="199"/>
      <c r="AA17885" s="146"/>
      <c r="AB17885" s="148"/>
    </row>
    <row r="17886" spans="4:28" x14ac:dyDescent="0.2">
      <c r="D17886" s="144"/>
      <c r="G17886" s="147"/>
      <c r="X17886" s="146"/>
      <c r="Y17886" s="146"/>
      <c r="Z17886" s="199"/>
      <c r="AA17886" s="146"/>
      <c r="AB17886" s="148"/>
    </row>
    <row r="17887" spans="4:28" x14ac:dyDescent="0.2">
      <c r="D17887" s="144"/>
      <c r="G17887" s="147"/>
      <c r="X17887" s="146"/>
      <c r="Y17887" s="146"/>
      <c r="Z17887" s="199"/>
      <c r="AA17887" s="146"/>
      <c r="AB17887" s="148"/>
    </row>
    <row r="17888" spans="4:28" x14ac:dyDescent="0.2">
      <c r="D17888" s="144"/>
      <c r="G17888" s="147"/>
      <c r="X17888" s="146"/>
      <c r="Y17888" s="146"/>
      <c r="Z17888" s="199"/>
      <c r="AA17888" s="146"/>
      <c r="AB17888" s="148"/>
    </row>
    <row r="17889" spans="4:28" x14ac:dyDescent="0.2">
      <c r="D17889" s="144"/>
      <c r="G17889" s="147"/>
      <c r="X17889" s="146"/>
      <c r="Y17889" s="146"/>
      <c r="Z17889" s="199"/>
      <c r="AA17889" s="146"/>
      <c r="AB17889" s="148"/>
    </row>
    <row r="17890" spans="4:28" x14ac:dyDescent="0.2">
      <c r="D17890" s="144"/>
      <c r="G17890" s="147"/>
      <c r="X17890" s="146"/>
      <c r="Y17890" s="146"/>
      <c r="Z17890" s="199"/>
      <c r="AA17890" s="146"/>
      <c r="AB17890" s="148"/>
    </row>
    <row r="17891" spans="4:28" x14ac:dyDescent="0.2">
      <c r="D17891" s="144"/>
      <c r="G17891" s="147"/>
      <c r="X17891" s="146"/>
      <c r="Y17891" s="146"/>
      <c r="Z17891" s="199"/>
      <c r="AA17891" s="146"/>
      <c r="AB17891" s="148"/>
    </row>
    <row r="17892" spans="4:28" x14ac:dyDescent="0.2">
      <c r="D17892" s="144"/>
      <c r="G17892" s="147"/>
      <c r="X17892" s="146"/>
      <c r="Y17892" s="146"/>
      <c r="Z17892" s="199"/>
      <c r="AA17892" s="146"/>
      <c r="AB17892" s="148"/>
    </row>
    <row r="17893" spans="4:28" x14ac:dyDescent="0.2">
      <c r="D17893" s="144"/>
      <c r="G17893" s="147"/>
      <c r="X17893" s="146"/>
      <c r="Y17893" s="146"/>
      <c r="Z17893" s="199"/>
      <c r="AA17893" s="146"/>
      <c r="AB17893" s="148"/>
    </row>
    <row r="17894" spans="4:28" x14ac:dyDescent="0.2">
      <c r="D17894" s="144"/>
      <c r="G17894" s="147"/>
      <c r="X17894" s="146"/>
      <c r="Y17894" s="146"/>
      <c r="Z17894" s="199"/>
      <c r="AA17894" s="146"/>
      <c r="AB17894" s="148"/>
    </row>
    <row r="17895" spans="4:28" x14ac:dyDescent="0.2">
      <c r="D17895" s="144"/>
      <c r="G17895" s="147"/>
      <c r="X17895" s="146"/>
      <c r="Y17895" s="146"/>
      <c r="Z17895" s="199"/>
      <c r="AA17895" s="146"/>
      <c r="AB17895" s="148"/>
    </row>
    <row r="17896" spans="4:28" x14ac:dyDescent="0.2">
      <c r="D17896" s="144"/>
      <c r="G17896" s="147"/>
      <c r="X17896" s="146"/>
      <c r="Y17896" s="146"/>
      <c r="Z17896" s="199"/>
      <c r="AA17896" s="146"/>
      <c r="AB17896" s="148"/>
    </row>
    <row r="17897" spans="4:28" x14ac:dyDescent="0.2">
      <c r="D17897" s="144"/>
      <c r="G17897" s="147"/>
      <c r="X17897" s="146"/>
      <c r="Y17897" s="146"/>
      <c r="Z17897" s="199"/>
      <c r="AA17897" s="146"/>
      <c r="AB17897" s="148"/>
    </row>
    <row r="17898" spans="4:28" x14ac:dyDescent="0.2">
      <c r="D17898" s="144"/>
      <c r="G17898" s="147"/>
      <c r="X17898" s="146"/>
      <c r="Y17898" s="146"/>
      <c r="Z17898" s="199"/>
      <c r="AA17898" s="146"/>
      <c r="AB17898" s="148"/>
    </row>
    <row r="17899" spans="4:28" x14ac:dyDescent="0.2">
      <c r="D17899" s="144"/>
      <c r="G17899" s="147"/>
      <c r="X17899" s="146"/>
      <c r="Y17899" s="146"/>
      <c r="Z17899" s="199"/>
      <c r="AA17899" s="146"/>
      <c r="AB17899" s="148"/>
    </row>
    <row r="17900" spans="4:28" x14ac:dyDescent="0.2">
      <c r="D17900" s="144"/>
      <c r="G17900" s="147"/>
      <c r="X17900" s="146"/>
      <c r="Y17900" s="146"/>
      <c r="Z17900" s="199"/>
      <c r="AA17900" s="146"/>
      <c r="AB17900" s="148"/>
    </row>
    <row r="17901" spans="4:28" x14ac:dyDescent="0.2">
      <c r="D17901" s="144"/>
      <c r="G17901" s="147"/>
      <c r="X17901" s="146"/>
      <c r="Y17901" s="146"/>
      <c r="Z17901" s="199"/>
      <c r="AA17901" s="146"/>
      <c r="AB17901" s="148"/>
    </row>
    <row r="17902" spans="4:28" x14ac:dyDescent="0.2">
      <c r="D17902" s="144"/>
      <c r="G17902" s="147"/>
      <c r="X17902" s="146"/>
      <c r="Y17902" s="146"/>
      <c r="Z17902" s="199"/>
      <c r="AA17902" s="146"/>
      <c r="AB17902" s="148"/>
    </row>
    <row r="17903" spans="4:28" x14ac:dyDescent="0.2">
      <c r="D17903" s="144"/>
      <c r="G17903" s="147"/>
      <c r="X17903" s="146"/>
      <c r="Y17903" s="146"/>
      <c r="Z17903" s="199"/>
      <c r="AA17903" s="146"/>
      <c r="AB17903" s="148"/>
    </row>
    <row r="17904" spans="4:28" x14ac:dyDescent="0.2">
      <c r="D17904" s="144"/>
      <c r="G17904" s="147"/>
      <c r="X17904" s="146"/>
      <c r="Y17904" s="146"/>
      <c r="Z17904" s="199"/>
      <c r="AA17904" s="146"/>
      <c r="AB17904" s="148"/>
    </row>
    <row r="17905" spans="4:28" x14ac:dyDescent="0.2">
      <c r="D17905" s="144"/>
      <c r="G17905" s="147"/>
      <c r="X17905" s="146"/>
      <c r="Y17905" s="146"/>
      <c r="Z17905" s="199"/>
      <c r="AA17905" s="146"/>
      <c r="AB17905" s="148"/>
    </row>
    <row r="17906" spans="4:28" x14ac:dyDescent="0.2">
      <c r="D17906" s="144"/>
      <c r="G17906" s="147"/>
      <c r="X17906" s="146"/>
      <c r="Y17906" s="146"/>
      <c r="Z17906" s="199"/>
      <c r="AA17906" s="146"/>
      <c r="AB17906" s="148"/>
    </row>
    <row r="17907" spans="4:28" x14ac:dyDescent="0.2">
      <c r="D17907" s="144"/>
      <c r="G17907" s="147"/>
      <c r="X17907" s="146"/>
      <c r="Y17907" s="146"/>
      <c r="Z17907" s="199"/>
      <c r="AA17907" s="146"/>
      <c r="AB17907" s="148"/>
    </row>
    <row r="17908" spans="4:28" x14ac:dyDescent="0.2">
      <c r="D17908" s="144"/>
      <c r="G17908" s="147"/>
      <c r="X17908" s="146"/>
      <c r="Y17908" s="146"/>
      <c r="Z17908" s="199"/>
      <c r="AA17908" s="146"/>
      <c r="AB17908" s="148"/>
    </row>
    <row r="17909" spans="4:28" x14ac:dyDescent="0.2">
      <c r="D17909" s="144"/>
      <c r="G17909" s="147"/>
      <c r="X17909" s="146"/>
      <c r="Y17909" s="146"/>
      <c r="Z17909" s="199"/>
      <c r="AA17909" s="146"/>
      <c r="AB17909" s="148"/>
    </row>
    <row r="17910" spans="4:28" x14ac:dyDescent="0.2">
      <c r="D17910" s="144"/>
      <c r="G17910" s="147"/>
      <c r="X17910" s="146"/>
      <c r="Y17910" s="146"/>
      <c r="Z17910" s="199"/>
      <c r="AA17910" s="146"/>
      <c r="AB17910" s="148"/>
    </row>
    <row r="17911" spans="4:28" x14ac:dyDescent="0.2">
      <c r="D17911" s="144"/>
      <c r="G17911" s="147"/>
      <c r="X17911" s="146"/>
      <c r="Y17911" s="146"/>
      <c r="Z17911" s="199"/>
      <c r="AA17911" s="146"/>
      <c r="AB17911" s="148"/>
    </row>
    <row r="17912" spans="4:28" x14ac:dyDescent="0.2">
      <c r="D17912" s="144"/>
      <c r="G17912" s="147"/>
      <c r="X17912" s="146"/>
      <c r="Y17912" s="146"/>
      <c r="Z17912" s="199"/>
      <c r="AA17912" s="146"/>
      <c r="AB17912" s="148"/>
    </row>
    <row r="17913" spans="4:28" x14ac:dyDescent="0.2">
      <c r="D17913" s="144"/>
      <c r="G17913" s="147"/>
      <c r="X17913" s="146"/>
      <c r="Y17913" s="146"/>
      <c r="Z17913" s="199"/>
      <c r="AA17913" s="146"/>
      <c r="AB17913" s="148"/>
    </row>
    <row r="17914" spans="4:28" x14ac:dyDescent="0.2">
      <c r="D17914" s="144"/>
      <c r="G17914" s="147"/>
      <c r="X17914" s="146"/>
      <c r="Y17914" s="146"/>
      <c r="Z17914" s="199"/>
      <c r="AA17914" s="146"/>
      <c r="AB17914" s="148"/>
    </row>
    <row r="17915" spans="4:28" x14ac:dyDescent="0.2">
      <c r="D17915" s="144"/>
      <c r="G17915" s="147"/>
      <c r="X17915" s="146"/>
      <c r="Y17915" s="146"/>
      <c r="Z17915" s="199"/>
      <c r="AA17915" s="146"/>
      <c r="AB17915" s="148"/>
    </row>
    <row r="17916" spans="4:28" x14ac:dyDescent="0.2">
      <c r="D17916" s="144"/>
      <c r="G17916" s="147"/>
      <c r="X17916" s="146"/>
      <c r="Y17916" s="146"/>
      <c r="Z17916" s="199"/>
      <c r="AA17916" s="146"/>
      <c r="AB17916" s="148"/>
    </row>
    <row r="17917" spans="4:28" x14ac:dyDescent="0.2">
      <c r="D17917" s="144"/>
      <c r="G17917" s="147"/>
      <c r="X17917" s="146"/>
      <c r="Y17917" s="146"/>
      <c r="Z17917" s="199"/>
      <c r="AA17917" s="146"/>
      <c r="AB17917" s="148"/>
    </row>
    <row r="17918" spans="4:28" x14ac:dyDescent="0.2">
      <c r="D17918" s="144"/>
      <c r="G17918" s="147"/>
      <c r="X17918" s="146"/>
      <c r="Y17918" s="146"/>
      <c r="Z17918" s="199"/>
      <c r="AA17918" s="146"/>
      <c r="AB17918" s="148"/>
    </row>
    <row r="17919" spans="4:28" x14ac:dyDescent="0.2">
      <c r="D17919" s="144"/>
      <c r="G17919" s="147"/>
      <c r="X17919" s="146"/>
      <c r="Y17919" s="146"/>
      <c r="Z17919" s="199"/>
      <c r="AA17919" s="146"/>
      <c r="AB17919" s="148"/>
    </row>
    <row r="17920" spans="4:28" x14ac:dyDescent="0.2">
      <c r="D17920" s="144"/>
      <c r="G17920" s="147"/>
      <c r="X17920" s="146"/>
      <c r="Y17920" s="146"/>
      <c r="Z17920" s="199"/>
      <c r="AA17920" s="146"/>
      <c r="AB17920" s="148"/>
    </row>
    <row r="17921" spans="4:28" x14ac:dyDescent="0.2">
      <c r="D17921" s="144"/>
      <c r="G17921" s="147"/>
      <c r="X17921" s="146"/>
      <c r="Y17921" s="146"/>
      <c r="Z17921" s="199"/>
      <c r="AA17921" s="146"/>
      <c r="AB17921" s="148"/>
    </row>
    <row r="17922" spans="4:28" x14ac:dyDescent="0.2">
      <c r="D17922" s="144"/>
      <c r="G17922" s="147"/>
      <c r="X17922" s="146"/>
      <c r="Y17922" s="146"/>
      <c r="Z17922" s="199"/>
      <c r="AA17922" s="146"/>
      <c r="AB17922" s="148"/>
    </row>
    <row r="17923" spans="4:28" x14ac:dyDescent="0.2">
      <c r="D17923" s="144"/>
      <c r="G17923" s="147"/>
      <c r="X17923" s="146"/>
      <c r="Y17923" s="146"/>
      <c r="Z17923" s="199"/>
      <c r="AA17923" s="146"/>
      <c r="AB17923" s="148"/>
    </row>
    <row r="17924" spans="4:28" x14ac:dyDescent="0.2">
      <c r="D17924" s="144"/>
      <c r="G17924" s="147"/>
      <c r="X17924" s="146"/>
      <c r="Y17924" s="146"/>
      <c r="Z17924" s="199"/>
      <c r="AA17924" s="146"/>
      <c r="AB17924" s="148"/>
    </row>
    <row r="17925" spans="4:28" x14ac:dyDescent="0.2">
      <c r="D17925" s="144"/>
      <c r="G17925" s="147"/>
      <c r="X17925" s="146"/>
      <c r="Y17925" s="146"/>
      <c r="Z17925" s="199"/>
      <c r="AA17925" s="146"/>
      <c r="AB17925" s="148"/>
    </row>
    <row r="17926" spans="4:28" x14ac:dyDescent="0.2">
      <c r="D17926" s="144"/>
      <c r="G17926" s="147"/>
      <c r="X17926" s="146"/>
      <c r="Y17926" s="146"/>
      <c r="Z17926" s="199"/>
      <c r="AA17926" s="146"/>
      <c r="AB17926" s="148"/>
    </row>
    <row r="17927" spans="4:28" x14ac:dyDescent="0.2">
      <c r="D17927" s="144"/>
      <c r="G17927" s="147"/>
      <c r="X17927" s="146"/>
      <c r="Y17927" s="146"/>
      <c r="Z17927" s="199"/>
      <c r="AA17927" s="146"/>
      <c r="AB17927" s="148"/>
    </row>
    <row r="17928" spans="4:28" x14ac:dyDescent="0.2">
      <c r="D17928" s="144"/>
      <c r="G17928" s="147"/>
      <c r="X17928" s="146"/>
      <c r="Y17928" s="146"/>
      <c r="Z17928" s="199"/>
      <c r="AA17928" s="146"/>
      <c r="AB17928" s="148"/>
    </row>
    <row r="17929" spans="4:28" x14ac:dyDescent="0.2">
      <c r="D17929" s="144"/>
      <c r="G17929" s="147"/>
      <c r="X17929" s="146"/>
      <c r="Y17929" s="146"/>
      <c r="Z17929" s="199"/>
      <c r="AA17929" s="146"/>
      <c r="AB17929" s="148"/>
    </row>
    <row r="17930" spans="4:28" x14ac:dyDescent="0.2">
      <c r="D17930" s="144"/>
      <c r="G17930" s="147"/>
      <c r="X17930" s="146"/>
      <c r="Y17930" s="146"/>
      <c r="Z17930" s="199"/>
      <c r="AA17930" s="146"/>
      <c r="AB17930" s="148"/>
    </row>
    <row r="17931" spans="4:28" x14ac:dyDescent="0.2">
      <c r="D17931" s="144"/>
      <c r="G17931" s="147"/>
      <c r="X17931" s="146"/>
      <c r="Y17931" s="146"/>
      <c r="Z17931" s="199"/>
      <c r="AA17931" s="146"/>
      <c r="AB17931" s="148"/>
    </row>
    <row r="17932" spans="4:28" x14ac:dyDescent="0.2">
      <c r="D17932" s="144"/>
      <c r="G17932" s="147"/>
      <c r="X17932" s="146"/>
      <c r="Y17932" s="146"/>
      <c r="Z17932" s="199"/>
      <c r="AA17932" s="146"/>
      <c r="AB17932" s="148"/>
    </row>
    <row r="17933" spans="4:28" x14ac:dyDescent="0.2">
      <c r="D17933" s="144"/>
      <c r="G17933" s="147"/>
      <c r="X17933" s="146"/>
      <c r="Y17933" s="146"/>
      <c r="Z17933" s="199"/>
      <c r="AA17933" s="146"/>
      <c r="AB17933" s="148"/>
    </row>
    <row r="17934" spans="4:28" x14ac:dyDescent="0.2">
      <c r="D17934" s="144"/>
      <c r="G17934" s="147"/>
      <c r="X17934" s="146"/>
      <c r="Y17934" s="146"/>
      <c r="Z17934" s="199"/>
      <c r="AA17934" s="146"/>
      <c r="AB17934" s="148"/>
    </row>
    <row r="17935" spans="4:28" x14ac:dyDescent="0.2">
      <c r="D17935" s="144"/>
      <c r="G17935" s="147"/>
      <c r="X17935" s="146"/>
      <c r="Y17935" s="146"/>
      <c r="Z17935" s="199"/>
      <c r="AA17935" s="146"/>
      <c r="AB17935" s="148"/>
    </row>
    <row r="17936" spans="4:28" x14ac:dyDescent="0.2">
      <c r="D17936" s="144"/>
      <c r="G17936" s="147"/>
      <c r="X17936" s="146"/>
      <c r="Y17936" s="146"/>
      <c r="Z17936" s="199"/>
      <c r="AA17936" s="146"/>
      <c r="AB17936" s="148"/>
    </row>
    <row r="17937" spans="4:28" x14ac:dyDescent="0.2">
      <c r="D17937" s="144"/>
      <c r="G17937" s="147"/>
      <c r="X17937" s="146"/>
      <c r="Y17937" s="146"/>
      <c r="Z17937" s="199"/>
      <c r="AA17937" s="146"/>
      <c r="AB17937" s="148"/>
    </row>
    <row r="17938" spans="4:28" x14ac:dyDescent="0.2">
      <c r="D17938" s="144"/>
      <c r="G17938" s="147"/>
      <c r="X17938" s="146"/>
      <c r="Y17938" s="146"/>
      <c r="Z17938" s="199"/>
      <c r="AA17938" s="146"/>
      <c r="AB17938" s="148"/>
    </row>
    <row r="17939" spans="4:28" x14ac:dyDescent="0.2">
      <c r="D17939" s="144"/>
      <c r="G17939" s="147"/>
      <c r="X17939" s="146"/>
      <c r="Y17939" s="146"/>
      <c r="Z17939" s="199"/>
      <c r="AA17939" s="146"/>
      <c r="AB17939" s="148"/>
    </row>
    <row r="17940" spans="4:28" x14ac:dyDescent="0.2">
      <c r="D17940" s="144"/>
      <c r="G17940" s="147"/>
      <c r="X17940" s="146"/>
      <c r="Y17940" s="146"/>
      <c r="Z17940" s="199"/>
      <c r="AA17940" s="146"/>
      <c r="AB17940" s="148"/>
    </row>
    <row r="17941" spans="4:28" x14ac:dyDescent="0.2">
      <c r="D17941" s="144"/>
      <c r="G17941" s="147"/>
      <c r="X17941" s="146"/>
      <c r="Y17941" s="146"/>
      <c r="Z17941" s="199"/>
      <c r="AA17941" s="146"/>
      <c r="AB17941" s="148"/>
    </row>
    <row r="17942" spans="4:28" x14ac:dyDescent="0.2">
      <c r="D17942" s="144"/>
      <c r="G17942" s="147"/>
      <c r="X17942" s="146"/>
      <c r="Y17942" s="146"/>
      <c r="Z17942" s="199"/>
      <c r="AA17942" s="146"/>
      <c r="AB17942" s="148"/>
    </row>
    <row r="17943" spans="4:28" x14ac:dyDescent="0.2">
      <c r="D17943" s="144"/>
      <c r="G17943" s="147"/>
      <c r="X17943" s="146"/>
      <c r="Y17943" s="146"/>
      <c r="Z17943" s="199"/>
      <c r="AA17943" s="146"/>
      <c r="AB17943" s="148"/>
    </row>
    <row r="17944" spans="4:28" x14ac:dyDescent="0.2">
      <c r="D17944" s="144"/>
      <c r="G17944" s="147"/>
      <c r="X17944" s="146"/>
      <c r="Y17944" s="146"/>
      <c r="Z17944" s="199"/>
      <c r="AA17944" s="146"/>
      <c r="AB17944" s="148"/>
    </row>
    <row r="17945" spans="4:28" x14ac:dyDescent="0.2">
      <c r="D17945" s="144"/>
      <c r="G17945" s="147"/>
      <c r="X17945" s="146"/>
      <c r="Y17945" s="146"/>
      <c r="Z17945" s="199"/>
      <c r="AA17945" s="146"/>
      <c r="AB17945" s="148"/>
    </row>
    <row r="17946" spans="4:28" x14ac:dyDescent="0.2">
      <c r="D17946" s="144"/>
      <c r="G17946" s="147"/>
      <c r="X17946" s="146"/>
      <c r="Y17946" s="146"/>
      <c r="Z17946" s="199"/>
      <c r="AA17946" s="146"/>
      <c r="AB17946" s="148"/>
    </row>
    <row r="17947" spans="4:28" x14ac:dyDescent="0.2">
      <c r="D17947" s="144"/>
      <c r="G17947" s="147"/>
      <c r="X17947" s="146"/>
      <c r="Y17947" s="146"/>
      <c r="Z17947" s="199"/>
      <c r="AA17947" s="146"/>
      <c r="AB17947" s="148"/>
    </row>
    <row r="17948" spans="4:28" x14ac:dyDescent="0.2">
      <c r="D17948" s="144"/>
      <c r="G17948" s="147"/>
      <c r="X17948" s="146"/>
      <c r="Y17948" s="146"/>
      <c r="Z17948" s="199"/>
      <c r="AA17948" s="146"/>
      <c r="AB17948" s="148"/>
    </row>
    <row r="17949" spans="4:28" x14ac:dyDescent="0.2">
      <c r="D17949" s="144"/>
      <c r="G17949" s="147"/>
      <c r="X17949" s="146"/>
      <c r="Y17949" s="146"/>
      <c r="Z17949" s="199"/>
      <c r="AA17949" s="146"/>
      <c r="AB17949" s="148"/>
    </row>
    <row r="17950" spans="4:28" x14ac:dyDescent="0.2">
      <c r="D17950" s="144"/>
      <c r="G17950" s="147"/>
      <c r="X17950" s="146"/>
      <c r="Y17950" s="146"/>
      <c r="Z17950" s="199"/>
      <c r="AA17950" s="146"/>
      <c r="AB17950" s="148"/>
    </row>
    <row r="17951" spans="4:28" x14ac:dyDescent="0.2">
      <c r="D17951" s="144"/>
      <c r="G17951" s="147"/>
      <c r="X17951" s="146"/>
      <c r="Y17951" s="146"/>
      <c r="Z17951" s="199"/>
      <c r="AA17951" s="146"/>
      <c r="AB17951" s="148"/>
    </row>
    <row r="17952" spans="4:28" x14ac:dyDescent="0.2">
      <c r="D17952" s="144"/>
      <c r="G17952" s="147"/>
      <c r="X17952" s="146"/>
      <c r="Y17952" s="146"/>
      <c r="Z17952" s="199"/>
      <c r="AA17952" s="146"/>
      <c r="AB17952" s="148"/>
    </row>
    <row r="17953" spans="4:28" x14ac:dyDescent="0.2">
      <c r="D17953" s="144"/>
      <c r="G17953" s="147"/>
      <c r="X17953" s="146"/>
      <c r="Y17953" s="146"/>
      <c r="Z17953" s="199"/>
      <c r="AA17953" s="146"/>
      <c r="AB17953" s="148"/>
    </row>
    <row r="17954" spans="4:28" x14ac:dyDescent="0.2">
      <c r="D17954" s="144"/>
      <c r="G17954" s="147"/>
      <c r="X17954" s="146"/>
      <c r="Y17954" s="146"/>
      <c r="Z17954" s="199"/>
      <c r="AA17954" s="146"/>
      <c r="AB17954" s="148"/>
    </row>
    <row r="17955" spans="4:28" x14ac:dyDescent="0.2">
      <c r="D17955" s="144"/>
      <c r="G17955" s="147"/>
      <c r="X17955" s="146"/>
      <c r="Y17955" s="146"/>
      <c r="Z17955" s="199"/>
      <c r="AA17955" s="146"/>
      <c r="AB17955" s="148"/>
    </row>
    <row r="17956" spans="4:28" x14ac:dyDescent="0.2">
      <c r="D17956" s="144"/>
      <c r="G17956" s="147"/>
      <c r="X17956" s="146"/>
      <c r="Y17956" s="146"/>
      <c r="Z17956" s="199"/>
      <c r="AA17956" s="146"/>
      <c r="AB17956" s="148"/>
    </row>
    <row r="17957" spans="4:28" x14ac:dyDescent="0.2">
      <c r="D17957" s="144"/>
      <c r="G17957" s="147"/>
      <c r="X17957" s="146"/>
      <c r="Y17957" s="146"/>
      <c r="Z17957" s="199"/>
      <c r="AA17957" s="146"/>
      <c r="AB17957" s="148"/>
    </row>
    <row r="17958" spans="4:28" x14ac:dyDescent="0.2">
      <c r="D17958" s="144"/>
      <c r="G17958" s="147"/>
      <c r="X17958" s="146"/>
      <c r="Y17958" s="146"/>
      <c r="Z17958" s="199"/>
      <c r="AA17958" s="146"/>
      <c r="AB17958" s="148"/>
    </row>
    <row r="17959" spans="4:28" x14ac:dyDescent="0.2">
      <c r="D17959" s="144"/>
      <c r="G17959" s="147"/>
      <c r="X17959" s="146"/>
      <c r="Y17959" s="146"/>
      <c r="Z17959" s="199"/>
      <c r="AA17959" s="146"/>
      <c r="AB17959" s="148"/>
    </row>
    <row r="17960" spans="4:28" x14ac:dyDescent="0.2">
      <c r="D17960" s="144"/>
      <c r="G17960" s="147"/>
      <c r="X17960" s="146"/>
      <c r="Y17960" s="146"/>
      <c r="Z17960" s="199"/>
      <c r="AA17960" s="146"/>
      <c r="AB17960" s="148"/>
    </row>
    <row r="17961" spans="4:28" x14ac:dyDescent="0.2">
      <c r="D17961" s="144"/>
      <c r="G17961" s="147"/>
      <c r="X17961" s="146"/>
      <c r="Y17961" s="146"/>
      <c r="Z17961" s="199"/>
      <c r="AA17961" s="146"/>
      <c r="AB17961" s="148"/>
    </row>
    <row r="17962" spans="4:28" x14ac:dyDescent="0.2">
      <c r="D17962" s="144"/>
      <c r="G17962" s="147"/>
      <c r="X17962" s="146"/>
      <c r="Y17962" s="146"/>
      <c r="Z17962" s="199"/>
      <c r="AA17962" s="146"/>
      <c r="AB17962" s="148"/>
    </row>
    <row r="17963" spans="4:28" x14ac:dyDescent="0.2">
      <c r="D17963" s="144"/>
      <c r="G17963" s="147"/>
      <c r="X17963" s="146"/>
      <c r="Y17963" s="146"/>
      <c r="Z17963" s="199"/>
      <c r="AA17963" s="146"/>
      <c r="AB17963" s="148"/>
    </row>
    <row r="17964" spans="4:28" x14ac:dyDescent="0.2">
      <c r="D17964" s="144"/>
      <c r="G17964" s="147"/>
      <c r="X17964" s="146"/>
      <c r="Y17964" s="146"/>
      <c r="Z17964" s="199"/>
      <c r="AA17964" s="146"/>
      <c r="AB17964" s="148"/>
    </row>
    <row r="17965" spans="4:28" x14ac:dyDescent="0.2">
      <c r="D17965" s="144"/>
      <c r="G17965" s="147"/>
      <c r="X17965" s="146"/>
      <c r="Y17965" s="146"/>
      <c r="Z17965" s="199"/>
      <c r="AA17965" s="146"/>
      <c r="AB17965" s="148"/>
    </row>
    <row r="17966" spans="4:28" x14ac:dyDescent="0.2">
      <c r="D17966" s="144"/>
      <c r="G17966" s="147"/>
      <c r="X17966" s="146"/>
      <c r="Y17966" s="146"/>
      <c r="Z17966" s="199"/>
      <c r="AA17966" s="146"/>
      <c r="AB17966" s="148"/>
    </row>
    <row r="17967" spans="4:28" x14ac:dyDescent="0.2">
      <c r="D17967" s="144"/>
      <c r="G17967" s="147"/>
      <c r="X17967" s="146"/>
      <c r="Y17967" s="146"/>
      <c r="Z17967" s="199"/>
      <c r="AA17967" s="146"/>
      <c r="AB17967" s="148"/>
    </row>
    <row r="17968" spans="4:28" x14ac:dyDescent="0.2">
      <c r="D17968" s="144"/>
      <c r="G17968" s="147"/>
      <c r="X17968" s="146"/>
      <c r="Y17968" s="146"/>
      <c r="Z17968" s="199"/>
      <c r="AA17968" s="146"/>
      <c r="AB17968" s="148"/>
    </row>
    <row r="17969" spans="4:28" x14ac:dyDescent="0.2">
      <c r="D17969" s="144"/>
      <c r="G17969" s="147"/>
      <c r="X17969" s="146"/>
      <c r="Y17969" s="146"/>
      <c r="Z17969" s="199"/>
      <c r="AA17969" s="146"/>
      <c r="AB17969" s="148"/>
    </row>
    <row r="17970" spans="4:28" x14ac:dyDescent="0.2">
      <c r="D17970" s="144"/>
      <c r="G17970" s="147"/>
      <c r="X17970" s="146"/>
      <c r="Y17970" s="146"/>
      <c r="Z17970" s="199"/>
      <c r="AA17970" s="146"/>
      <c r="AB17970" s="148"/>
    </row>
    <row r="17971" spans="4:28" x14ac:dyDescent="0.2">
      <c r="D17971" s="144"/>
      <c r="G17971" s="147"/>
      <c r="X17971" s="146"/>
      <c r="Y17971" s="146"/>
      <c r="Z17971" s="199"/>
      <c r="AA17971" s="146"/>
      <c r="AB17971" s="148"/>
    </row>
    <row r="17972" spans="4:28" x14ac:dyDescent="0.2">
      <c r="D17972" s="144"/>
      <c r="G17972" s="147"/>
      <c r="X17972" s="146"/>
      <c r="Y17972" s="146"/>
      <c r="Z17972" s="199"/>
      <c r="AA17972" s="146"/>
      <c r="AB17972" s="148"/>
    </row>
    <row r="17973" spans="4:28" x14ac:dyDescent="0.2">
      <c r="D17973" s="144"/>
      <c r="G17973" s="147"/>
      <c r="X17973" s="146"/>
      <c r="Y17973" s="146"/>
      <c r="Z17973" s="199"/>
      <c r="AA17973" s="146"/>
      <c r="AB17973" s="148"/>
    </row>
    <row r="17974" spans="4:28" x14ac:dyDescent="0.2">
      <c r="D17974" s="144"/>
      <c r="G17974" s="147"/>
      <c r="X17974" s="146"/>
      <c r="Y17974" s="146"/>
      <c r="Z17974" s="199"/>
      <c r="AA17974" s="146"/>
      <c r="AB17974" s="148"/>
    </row>
    <row r="17975" spans="4:28" x14ac:dyDescent="0.2">
      <c r="D17975" s="144"/>
      <c r="G17975" s="147"/>
      <c r="X17975" s="146"/>
      <c r="Y17975" s="146"/>
      <c r="Z17975" s="199"/>
      <c r="AA17975" s="146"/>
      <c r="AB17975" s="148"/>
    </row>
    <row r="17976" spans="4:28" x14ac:dyDescent="0.2">
      <c r="D17976" s="144"/>
      <c r="G17976" s="147"/>
      <c r="X17976" s="146"/>
      <c r="Y17976" s="146"/>
      <c r="Z17976" s="199"/>
      <c r="AA17976" s="146"/>
      <c r="AB17976" s="148"/>
    </row>
    <row r="17977" spans="4:28" x14ac:dyDescent="0.2">
      <c r="D17977" s="144"/>
      <c r="G17977" s="147"/>
      <c r="X17977" s="146"/>
      <c r="Y17977" s="146"/>
      <c r="Z17977" s="199"/>
      <c r="AA17977" s="146"/>
      <c r="AB17977" s="148"/>
    </row>
    <row r="17978" spans="4:28" x14ac:dyDescent="0.2">
      <c r="D17978" s="144"/>
      <c r="G17978" s="147"/>
      <c r="X17978" s="146"/>
      <c r="Y17978" s="146"/>
      <c r="Z17978" s="199"/>
      <c r="AA17978" s="146"/>
      <c r="AB17978" s="148"/>
    </row>
    <row r="17979" spans="4:28" x14ac:dyDescent="0.2">
      <c r="D17979" s="144"/>
      <c r="G17979" s="147"/>
      <c r="X17979" s="146"/>
      <c r="Y17979" s="146"/>
      <c r="Z17979" s="199"/>
      <c r="AA17979" s="146"/>
      <c r="AB17979" s="148"/>
    </row>
    <row r="17980" spans="4:28" x14ac:dyDescent="0.2">
      <c r="D17980" s="144"/>
      <c r="G17980" s="147"/>
      <c r="X17980" s="146"/>
      <c r="Y17980" s="146"/>
      <c r="Z17980" s="199"/>
      <c r="AA17980" s="146"/>
      <c r="AB17980" s="148"/>
    </row>
    <row r="17981" spans="4:28" x14ac:dyDescent="0.2">
      <c r="D17981" s="144"/>
      <c r="G17981" s="147"/>
      <c r="X17981" s="146"/>
      <c r="Y17981" s="146"/>
      <c r="Z17981" s="199"/>
      <c r="AA17981" s="146"/>
      <c r="AB17981" s="148"/>
    </row>
    <row r="17982" spans="4:28" x14ac:dyDescent="0.2">
      <c r="D17982" s="144"/>
      <c r="G17982" s="147"/>
      <c r="X17982" s="146"/>
      <c r="Y17982" s="146"/>
      <c r="Z17982" s="199"/>
      <c r="AA17982" s="146"/>
      <c r="AB17982" s="148"/>
    </row>
    <row r="17983" spans="4:28" x14ac:dyDescent="0.2">
      <c r="D17983" s="144"/>
      <c r="G17983" s="147"/>
      <c r="X17983" s="146"/>
      <c r="Y17983" s="146"/>
      <c r="Z17983" s="199"/>
      <c r="AA17983" s="146"/>
      <c r="AB17983" s="148"/>
    </row>
    <row r="17984" spans="4:28" x14ac:dyDescent="0.2">
      <c r="D17984" s="144"/>
      <c r="G17984" s="147"/>
      <c r="X17984" s="146"/>
      <c r="Y17984" s="146"/>
      <c r="Z17984" s="199"/>
      <c r="AA17984" s="146"/>
      <c r="AB17984" s="148"/>
    </row>
    <row r="17985" spans="4:28" x14ac:dyDescent="0.2">
      <c r="D17985" s="144"/>
      <c r="G17985" s="147"/>
      <c r="X17985" s="146"/>
      <c r="Y17985" s="146"/>
      <c r="Z17985" s="199"/>
      <c r="AA17985" s="146"/>
      <c r="AB17985" s="148"/>
    </row>
    <row r="17986" spans="4:28" x14ac:dyDescent="0.2">
      <c r="D17986" s="144"/>
      <c r="G17986" s="147"/>
      <c r="X17986" s="146"/>
      <c r="Y17986" s="146"/>
      <c r="Z17986" s="199"/>
      <c r="AA17986" s="146"/>
      <c r="AB17986" s="148"/>
    </row>
    <row r="17987" spans="4:28" x14ac:dyDescent="0.2">
      <c r="D17987" s="144"/>
      <c r="G17987" s="147"/>
      <c r="X17987" s="146"/>
      <c r="Y17987" s="146"/>
      <c r="Z17987" s="199"/>
      <c r="AA17987" s="146"/>
      <c r="AB17987" s="148"/>
    </row>
    <row r="17988" spans="4:28" x14ac:dyDescent="0.2">
      <c r="D17988" s="144"/>
      <c r="G17988" s="147"/>
      <c r="X17988" s="146"/>
      <c r="Y17988" s="146"/>
      <c r="Z17988" s="199"/>
      <c r="AA17988" s="146"/>
      <c r="AB17988" s="148"/>
    </row>
    <row r="17989" spans="4:28" x14ac:dyDescent="0.2">
      <c r="D17989" s="144"/>
      <c r="G17989" s="147"/>
      <c r="X17989" s="146"/>
      <c r="Y17989" s="146"/>
      <c r="Z17989" s="199"/>
      <c r="AA17989" s="146"/>
      <c r="AB17989" s="148"/>
    </row>
    <row r="17990" spans="4:28" x14ac:dyDescent="0.2">
      <c r="D17990" s="144"/>
      <c r="G17990" s="147"/>
      <c r="X17990" s="146"/>
      <c r="Y17990" s="146"/>
      <c r="Z17990" s="199"/>
      <c r="AA17990" s="146"/>
      <c r="AB17990" s="148"/>
    </row>
    <row r="17991" spans="4:28" x14ac:dyDescent="0.2">
      <c r="D17991" s="144"/>
      <c r="G17991" s="147"/>
      <c r="X17991" s="146"/>
      <c r="Y17991" s="146"/>
      <c r="Z17991" s="199"/>
      <c r="AA17991" s="146"/>
      <c r="AB17991" s="148"/>
    </row>
    <row r="17992" spans="4:28" x14ac:dyDescent="0.2">
      <c r="D17992" s="144"/>
      <c r="G17992" s="147"/>
      <c r="X17992" s="146"/>
      <c r="Y17992" s="146"/>
      <c r="Z17992" s="199"/>
      <c r="AA17992" s="146"/>
      <c r="AB17992" s="148"/>
    </row>
    <row r="17993" spans="4:28" x14ac:dyDescent="0.2">
      <c r="D17993" s="144"/>
      <c r="G17993" s="147"/>
      <c r="X17993" s="146"/>
      <c r="Y17993" s="146"/>
      <c r="Z17993" s="199"/>
      <c r="AA17993" s="146"/>
      <c r="AB17993" s="148"/>
    </row>
    <row r="17994" spans="4:28" x14ac:dyDescent="0.2">
      <c r="D17994" s="144"/>
      <c r="G17994" s="147"/>
      <c r="X17994" s="146"/>
      <c r="Y17994" s="146"/>
      <c r="Z17994" s="199"/>
      <c r="AA17994" s="146"/>
      <c r="AB17994" s="148"/>
    </row>
    <row r="17995" spans="4:28" x14ac:dyDescent="0.2">
      <c r="D17995" s="144"/>
      <c r="G17995" s="147"/>
      <c r="X17995" s="146"/>
      <c r="Y17995" s="146"/>
      <c r="Z17995" s="199"/>
      <c r="AA17995" s="146"/>
      <c r="AB17995" s="148"/>
    </row>
    <row r="17996" spans="4:28" x14ac:dyDescent="0.2">
      <c r="D17996" s="144"/>
      <c r="G17996" s="147"/>
      <c r="X17996" s="146"/>
      <c r="Y17996" s="146"/>
      <c r="Z17996" s="199"/>
      <c r="AA17996" s="146"/>
      <c r="AB17996" s="148"/>
    </row>
    <row r="17997" spans="4:28" x14ac:dyDescent="0.2">
      <c r="D17997" s="144"/>
      <c r="G17997" s="147"/>
      <c r="X17997" s="146"/>
      <c r="Y17997" s="146"/>
      <c r="Z17997" s="199"/>
      <c r="AA17997" s="146"/>
      <c r="AB17997" s="148"/>
    </row>
    <row r="17998" spans="4:28" x14ac:dyDescent="0.2">
      <c r="D17998" s="144"/>
      <c r="G17998" s="147"/>
      <c r="X17998" s="146"/>
      <c r="Y17998" s="146"/>
      <c r="Z17998" s="199"/>
      <c r="AA17998" s="146"/>
      <c r="AB17998" s="148"/>
    </row>
    <row r="17999" spans="4:28" x14ac:dyDescent="0.2">
      <c r="D17999" s="144"/>
      <c r="G17999" s="147"/>
      <c r="X17999" s="146"/>
      <c r="Y17999" s="146"/>
      <c r="Z17999" s="199"/>
      <c r="AA17999" s="146"/>
      <c r="AB17999" s="148"/>
    </row>
    <row r="18000" spans="4:28" x14ac:dyDescent="0.2">
      <c r="D18000" s="144"/>
      <c r="G18000" s="147"/>
      <c r="X18000" s="146"/>
      <c r="Y18000" s="146"/>
      <c r="Z18000" s="199"/>
      <c r="AA18000" s="146"/>
      <c r="AB18000" s="148"/>
    </row>
    <row r="18001" spans="4:28" x14ac:dyDescent="0.2">
      <c r="D18001" s="144"/>
      <c r="G18001" s="147"/>
      <c r="X18001" s="146"/>
      <c r="Y18001" s="146"/>
      <c r="Z18001" s="199"/>
      <c r="AA18001" s="146"/>
      <c r="AB18001" s="148"/>
    </row>
    <row r="18002" spans="4:28" x14ac:dyDescent="0.2">
      <c r="D18002" s="144"/>
      <c r="G18002" s="147"/>
      <c r="X18002" s="146"/>
      <c r="Y18002" s="146"/>
      <c r="Z18002" s="199"/>
      <c r="AA18002" s="146"/>
      <c r="AB18002" s="148"/>
    </row>
    <row r="18003" spans="4:28" x14ac:dyDescent="0.2">
      <c r="D18003" s="144"/>
      <c r="G18003" s="147"/>
      <c r="X18003" s="146"/>
      <c r="Y18003" s="146"/>
      <c r="Z18003" s="199"/>
      <c r="AA18003" s="146"/>
      <c r="AB18003" s="148"/>
    </row>
    <row r="18004" spans="4:28" x14ac:dyDescent="0.2">
      <c r="D18004" s="144"/>
      <c r="G18004" s="147"/>
      <c r="X18004" s="146"/>
      <c r="Y18004" s="146"/>
      <c r="Z18004" s="199"/>
      <c r="AA18004" s="146"/>
      <c r="AB18004" s="148"/>
    </row>
    <row r="18005" spans="4:28" x14ac:dyDescent="0.2">
      <c r="D18005" s="144"/>
      <c r="G18005" s="147"/>
      <c r="X18005" s="146"/>
      <c r="Y18005" s="146"/>
      <c r="Z18005" s="199"/>
      <c r="AA18005" s="146"/>
      <c r="AB18005" s="148"/>
    </row>
    <row r="18006" spans="4:28" x14ac:dyDescent="0.2">
      <c r="D18006" s="144"/>
      <c r="G18006" s="147"/>
      <c r="X18006" s="146"/>
      <c r="Y18006" s="146"/>
      <c r="Z18006" s="199"/>
      <c r="AA18006" s="146"/>
      <c r="AB18006" s="148"/>
    </row>
    <row r="18007" spans="4:28" x14ac:dyDescent="0.2">
      <c r="D18007" s="144"/>
      <c r="G18007" s="147"/>
      <c r="X18007" s="146"/>
      <c r="Y18007" s="146"/>
      <c r="Z18007" s="199"/>
      <c r="AA18007" s="146"/>
      <c r="AB18007" s="148"/>
    </row>
    <row r="18008" spans="4:28" x14ac:dyDescent="0.2">
      <c r="D18008" s="144"/>
      <c r="G18008" s="147"/>
      <c r="X18008" s="146"/>
      <c r="Y18008" s="146"/>
      <c r="Z18008" s="199"/>
      <c r="AA18008" s="146"/>
      <c r="AB18008" s="148"/>
    </row>
    <row r="18009" spans="4:28" x14ac:dyDescent="0.2">
      <c r="D18009" s="144"/>
      <c r="G18009" s="147"/>
      <c r="X18009" s="146"/>
      <c r="Y18009" s="146"/>
      <c r="Z18009" s="199"/>
      <c r="AA18009" s="146"/>
      <c r="AB18009" s="148"/>
    </row>
    <row r="18010" spans="4:28" x14ac:dyDescent="0.2">
      <c r="D18010" s="144"/>
      <c r="G18010" s="147"/>
      <c r="X18010" s="146"/>
      <c r="Y18010" s="146"/>
      <c r="Z18010" s="199"/>
      <c r="AA18010" s="146"/>
      <c r="AB18010" s="148"/>
    </row>
    <row r="18011" spans="4:28" x14ac:dyDescent="0.2">
      <c r="D18011" s="144"/>
      <c r="G18011" s="147"/>
      <c r="X18011" s="146"/>
      <c r="Y18011" s="146"/>
      <c r="Z18011" s="199"/>
      <c r="AA18011" s="146"/>
      <c r="AB18011" s="148"/>
    </row>
    <row r="18012" spans="4:28" x14ac:dyDescent="0.2">
      <c r="D18012" s="144"/>
      <c r="G18012" s="147"/>
      <c r="X18012" s="146"/>
      <c r="Y18012" s="146"/>
      <c r="Z18012" s="199"/>
      <c r="AA18012" s="146"/>
      <c r="AB18012" s="148"/>
    </row>
    <row r="18013" spans="4:28" x14ac:dyDescent="0.2">
      <c r="D18013" s="144"/>
      <c r="G18013" s="147"/>
      <c r="X18013" s="146"/>
      <c r="Y18013" s="146"/>
      <c r="Z18013" s="199"/>
      <c r="AA18013" s="146"/>
      <c r="AB18013" s="148"/>
    </row>
    <row r="18014" spans="4:28" x14ac:dyDescent="0.2">
      <c r="D18014" s="144"/>
      <c r="G18014" s="147"/>
      <c r="X18014" s="146"/>
      <c r="Y18014" s="146"/>
      <c r="Z18014" s="199"/>
      <c r="AA18014" s="146"/>
      <c r="AB18014" s="148"/>
    </row>
    <row r="18015" spans="4:28" x14ac:dyDescent="0.2">
      <c r="D18015" s="144"/>
      <c r="G18015" s="147"/>
      <c r="X18015" s="146"/>
      <c r="Y18015" s="146"/>
      <c r="Z18015" s="199"/>
      <c r="AA18015" s="146"/>
      <c r="AB18015" s="148"/>
    </row>
    <row r="18016" spans="4:28" x14ac:dyDescent="0.2">
      <c r="D18016" s="144"/>
      <c r="G18016" s="147"/>
      <c r="X18016" s="146"/>
      <c r="Y18016" s="146"/>
      <c r="Z18016" s="199"/>
      <c r="AA18016" s="146"/>
      <c r="AB18016" s="148"/>
    </row>
    <row r="18017" spans="4:28" x14ac:dyDescent="0.2">
      <c r="D18017" s="144"/>
      <c r="G18017" s="147"/>
      <c r="X18017" s="146"/>
      <c r="Y18017" s="146"/>
      <c r="Z18017" s="199"/>
      <c r="AA18017" s="146"/>
      <c r="AB18017" s="148"/>
    </row>
    <row r="18018" spans="4:28" x14ac:dyDescent="0.2">
      <c r="D18018" s="144"/>
      <c r="G18018" s="147"/>
      <c r="X18018" s="146"/>
      <c r="Y18018" s="146"/>
      <c r="Z18018" s="199"/>
      <c r="AA18018" s="146"/>
      <c r="AB18018" s="148"/>
    </row>
    <row r="18019" spans="4:28" x14ac:dyDescent="0.2">
      <c r="D18019" s="144"/>
      <c r="G18019" s="147"/>
      <c r="X18019" s="146"/>
      <c r="Y18019" s="146"/>
      <c r="Z18019" s="199"/>
      <c r="AA18019" s="146"/>
      <c r="AB18019" s="148"/>
    </row>
    <row r="18020" spans="4:28" x14ac:dyDescent="0.2">
      <c r="D18020" s="144"/>
      <c r="G18020" s="147"/>
      <c r="X18020" s="146"/>
      <c r="Y18020" s="146"/>
      <c r="Z18020" s="199"/>
      <c r="AA18020" s="146"/>
      <c r="AB18020" s="148"/>
    </row>
    <row r="18021" spans="4:28" x14ac:dyDescent="0.2">
      <c r="D18021" s="144"/>
      <c r="G18021" s="147"/>
      <c r="X18021" s="146"/>
      <c r="Y18021" s="146"/>
      <c r="Z18021" s="199"/>
      <c r="AA18021" s="146"/>
      <c r="AB18021" s="148"/>
    </row>
    <row r="18022" spans="4:28" x14ac:dyDescent="0.2">
      <c r="D18022" s="144"/>
      <c r="G18022" s="147"/>
      <c r="X18022" s="146"/>
      <c r="Y18022" s="146"/>
      <c r="Z18022" s="199"/>
      <c r="AA18022" s="146"/>
      <c r="AB18022" s="148"/>
    </row>
    <row r="18023" spans="4:28" x14ac:dyDescent="0.2">
      <c r="D18023" s="144"/>
      <c r="G18023" s="147"/>
      <c r="X18023" s="146"/>
      <c r="Y18023" s="146"/>
      <c r="Z18023" s="199"/>
      <c r="AA18023" s="146"/>
      <c r="AB18023" s="148"/>
    </row>
    <row r="18024" spans="4:28" x14ac:dyDescent="0.2">
      <c r="D18024" s="144"/>
      <c r="G18024" s="147"/>
      <c r="X18024" s="146"/>
      <c r="Y18024" s="146"/>
      <c r="Z18024" s="199"/>
      <c r="AA18024" s="146"/>
      <c r="AB18024" s="148"/>
    </row>
    <row r="18025" spans="4:28" x14ac:dyDescent="0.2">
      <c r="D18025" s="144"/>
      <c r="G18025" s="147"/>
      <c r="X18025" s="146"/>
      <c r="Y18025" s="146"/>
      <c r="Z18025" s="199"/>
      <c r="AA18025" s="146"/>
      <c r="AB18025" s="148"/>
    </row>
    <row r="18026" spans="4:28" x14ac:dyDescent="0.2">
      <c r="D18026" s="144"/>
      <c r="G18026" s="147"/>
      <c r="X18026" s="146"/>
      <c r="Y18026" s="146"/>
      <c r="Z18026" s="199"/>
      <c r="AA18026" s="146"/>
      <c r="AB18026" s="148"/>
    </row>
    <row r="18027" spans="4:28" x14ac:dyDescent="0.2">
      <c r="D18027" s="144"/>
      <c r="G18027" s="147"/>
      <c r="X18027" s="146"/>
      <c r="Y18027" s="146"/>
      <c r="Z18027" s="199"/>
      <c r="AA18027" s="146"/>
      <c r="AB18027" s="148"/>
    </row>
    <row r="18028" spans="4:28" x14ac:dyDescent="0.2">
      <c r="D18028" s="144"/>
      <c r="G18028" s="147"/>
      <c r="X18028" s="146"/>
      <c r="Y18028" s="146"/>
      <c r="Z18028" s="199"/>
      <c r="AA18028" s="146"/>
      <c r="AB18028" s="148"/>
    </row>
    <row r="18029" spans="4:28" x14ac:dyDescent="0.2">
      <c r="D18029" s="144"/>
      <c r="G18029" s="147"/>
      <c r="X18029" s="146"/>
      <c r="Y18029" s="146"/>
      <c r="Z18029" s="199"/>
      <c r="AA18029" s="146"/>
      <c r="AB18029" s="148"/>
    </row>
    <row r="18030" spans="4:28" x14ac:dyDescent="0.2">
      <c r="D18030" s="144"/>
      <c r="G18030" s="147"/>
      <c r="X18030" s="146"/>
      <c r="Y18030" s="146"/>
      <c r="Z18030" s="199"/>
      <c r="AA18030" s="146"/>
      <c r="AB18030" s="148"/>
    </row>
    <row r="18031" spans="4:28" x14ac:dyDescent="0.2">
      <c r="D18031" s="144"/>
      <c r="G18031" s="147"/>
      <c r="X18031" s="146"/>
      <c r="Y18031" s="146"/>
      <c r="Z18031" s="199"/>
      <c r="AA18031" s="146"/>
      <c r="AB18031" s="148"/>
    </row>
    <row r="18032" spans="4:28" x14ac:dyDescent="0.2">
      <c r="D18032" s="144"/>
      <c r="G18032" s="147"/>
      <c r="X18032" s="146"/>
      <c r="Y18032" s="146"/>
      <c r="Z18032" s="199"/>
      <c r="AA18032" s="146"/>
      <c r="AB18032" s="148"/>
    </row>
    <row r="18033" spans="4:28" x14ac:dyDescent="0.2">
      <c r="D18033" s="144"/>
      <c r="G18033" s="147"/>
      <c r="X18033" s="146"/>
      <c r="Y18033" s="146"/>
      <c r="Z18033" s="199"/>
      <c r="AA18033" s="146"/>
      <c r="AB18033" s="148"/>
    </row>
    <row r="18034" spans="4:28" x14ac:dyDescent="0.2">
      <c r="D18034" s="144"/>
      <c r="G18034" s="147"/>
      <c r="X18034" s="146"/>
      <c r="Y18034" s="146"/>
      <c r="Z18034" s="199"/>
      <c r="AA18034" s="146"/>
      <c r="AB18034" s="148"/>
    </row>
    <row r="18035" spans="4:28" x14ac:dyDescent="0.2">
      <c r="D18035" s="144"/>
      <c r="G18035" s="147"/>
      <c r="X18035" s="146"/>
      <c r="Y18035" s="146"/>
      <c r="Z18035" s="199"/>
      <c r="AA18035" s="146"/>
      <c r="AB18035" s="148"/>
    </row>
    <row r="18036" spans="4:28" x14ac:dyDescent="0.2">
      <c r="D18036" s="144"/>
      <c r="G18036" s="147"/>
      <c r="X18036" s="146"/>
      <c r="Y18036" s="146"/>
      <c r="Z18036" s="199"/>
      <c r="AA18036" s="146"/>
      <c r="AB18036" s="148"/>
    </row>
    <row r="18037" spans="4:28" x14ac:dyDescent="0.2">
      <c r="D18037" s="144"/>
      <c r="G18037" s="147"/>
      <c r="X18037" s="146"/>
      <c r="Y18037" s="146"/>
      <c r="Z18037" s="199"/>
      <c r="AA18037" s="146"/>
      <c r="AB18037" s="148"/>
    </row>
    <row r="18038" spans="4:28" x14ac:dyDescent="0.2">
      <c r="D18038" s="144"/>
      <c r="G18038" s="147"/>
      <c r="X18038" s="146"/>
      <c r="Y18038" s="146"/>
      <c r="Z18038" s="199"/>
      <c r="AA18038" s="146"/>
      <c r="AB18038" s="148"/>
    </row>
    <row r="18039" spans="4:28" x14ac:dyDescent="0.2">
      <c r="D18039" s="144"/>
      <c r="G18039" s="147"/>
      <c r="X18039" s="146"/>
      <c r="Y18039" s="146"/>
      <c r="Z18039" s="199"/>
      <c r="AA18039" s="146"/>
      <c r="AB18039" s="148"/>
    </row>
    <row r="18040" spans="4:28" x14ac:dyDescent="0.2">
      <c r="D18040" s="144"/>
      <c r="G18040" s="147"/>
      <c r="X18040" s="146"/>
      <c r="Y18040" s="146"/>
      <c r="Z18040" s="199"/>
      <c r="AA18040" s="146"/>
      <c r="AB18040" s="148"/>
    </row>
    <row r="18041" spans="4:28" x14ac:dyDescent="0.2">
      <c r="D18041" s="144"/>
      <c r="G18041" s="147"/>
      <c r="X18041" s="146"/>
      <c r="Y18041" s="146"/>
      <c r="Z18041" s="199"/>
      <c r="AA18041" s="146"/>
      <c r="AB18041" s="148"/>
    </row>
    <row r="18042" spans="4:28" x14ac:dyDescent="0.2">
      <c r="D18042" s="144"/>
      <c r="G18042" s="147"/>
      <c r="X18042" s="146"/>
      <c r="Y18042" s="146"/>
      <c r="Z18042" s="199"/>
      <c r="AA18042" s="146"/>
      <c r="AB18042" s="148"/>
    </row>
    <row r="18043" spans="4:28" x14ac:dyDescent="0.2">
      <c r="D18043" s="144"/>
      <c r="G18043" s="147"/>
      <c r="X18043" s="146"/>
      <c r="Y18043" s="146"/>
      <c r="Z18043" s="199"/>
      <c r="AA18043" s="146"/>
      <c r="AB18043" s="148"/>
    </row>
    <row r="18044" spans="4:28" x14ac:dyDescent="0.2">
      <c r="D18044" s="144"/>
      <c r="G18044" s="147"/>
      <c r="X18044" s="146"/>
      <c r="Y18044" s="146"/>
      <c r="Z18044" s="199"/>
      <c r="AA18044" s="146"/>
      <c r="AB18044" s="148"/>
    </row>
    <row r="18045" spans="4:28" x14ac:dyDescent="0.2">
      <c r="D18045" s="144"/>
      <c r="G18045" s="147"/>
      <c r="X18045" s="146"/>
      <c r="Y18045" s="146"/>
      <c r="Z18045" s="199"/>
      <c r="AA18045" s="146"/>
      <c r="AB18045" s="148"/>
    </row>
    <row r="18046" spans="4:28" x14ac:dyDescent="0.2">
      <c r="D18046" s="144"/>
      <c r="G18046" s="147"/>
      <c r="X18046" s="146"/>
      <c r="Y18046" s="146"/>
      <c r="Z18046" s="199"/>
      <c r="AA18046" s="146"/>
      <c r="AB18046" s="148"/>
    </row>
    <row r="18047" spans="4:28" x14ac:dyDescent="0.2">
      <c r="D18047" s="144"/>
      <c r="G18047" s="147"/>
      <c r="X18047" s="146"/>
      <c r="Y18047" s="146"/>
      <c r="Z18047" s="199"/>
      <c r="AA18047" s="146"/>
      <c r="AB18047" s="148"/>
    </row>
    <row r="18048" spans="4:28" x14ac:dyDescent="0.2">
      <c r="D18048" s="144"/>
      <c r="G18048" s="147"/>
      <c r="X18048" s="146"/>
      <c r="Y18048" s="146"/>
      <c r="Z18048" s="199"/>
      <c r="AA18048" s="146"/>
      <c r="AB18048" s="148"/>
    </row>
    <row r="18049" spans="4:28" x14ac:dyDescent="0.2">
      <c r="D18049" s="144"/>
      <c r="G18049" s="147"/>
      <c r="X18049" s="146"/>
      <c r="Y18049" s="146"/>
      <c r="Z18049" s="199"/>
      <c r="AA18049" s="146"/>
      <c r="AB18049" s="148"/>
    </row>
    <row r="18050" spans="4:28" x14ac:dyDescent="0.2">
      <c r="D18050" s="144"/>
      <c r="G18050" s="147"/>
      <c r="X18050" s="146"/>
      <c r="Y18050" s="146"/>
      <c r="Z18050" s="199"/>
      <c r="AA18050" s="146"/>
      <c r="AB18050" s="148"/>
    </row>
    <row r="18051" spans="4:28" x14ac:dyDescent="0.2">
      <c r="D18051" s="144"/>
      <c r="G18051" s="147"/>
      <c r="X18051" s="146"/>
      <c r="Y18051" s="146"/>
      <c r="Z18051" s="199"/>
      <c r="AA18051" s="146"/>
      <c r="AB18051" s="148"/>
    </row>
    <row r="18052" spans="4:28" x14ac:dyDescent="0.2">
      <c r="D18052" s="144"/>
      <c r="G18052" s="147"/>
      <c r="X18052" s="146"/>
      <c r="Y18052" s="146"/>
      <c r="Z18052" s="199"/>
      <c r="AA18052" s="146"/>
      <c r="AB18052" s="148"/>
    </row>
    <row r="18053" spans="4:28" x14ac:dyDescent="0.2">
      <c r="D18053" s="144"/>
      <c r="G18053" s="147"/>
      <c r="X18053" s="146"/>
      <c r="Y18053" s="146"/>
      <c r="Z18053" s="199"/>
      <c r="AA18053" s="146"/>
      <c r="AB18053" s="148"/>
    </row>
    <row r="18054" spans="4:28" x14ac:dyDescent="0.2">
      <c r="D18054" s="144"/>
      <c r="G18054" s="147"/>
      <c r="X18054" s="146"/>
      <c r="Y18054" s="146"/>
      <c r="Z18054" s="199"/>
      <c r="AA18054" s="146"/>
      <c r="AB18054" s="148"/>
    </row>
    <row r="18055" spans="4:28" x14ac:dyDescent="0.2">
      <c r="D18055" s="144"/>
      <c r="G18055" s="147"/>
      <c r="X18055" s="146"/>
      <c r="Y18055" s="146"/>
      <c r="Z18055" s="199"/>
      <c r="AA18055" s="146"/>
      <c r="AB18055" s="148"/>
    </row>
    <row r="18056" spans="4:28" x14ac:dyDescent="0.2">
      <c r="D18056" s="144"/>
      <c r="G18056" s="147"/>
      <c r="X18056" s="146"/>
      <c r="Y18056" s="146"/>
      <c r="Z18056" s="199"/>
      <c r="AA18056" s="146"/>
      <c r="AB18056" s="148"/>
    </row>
    <row r="18057" spans="4:28" x14ac:dyDescent="0.2">
      <c r="D18057" s="144"/>
      <c r="G18057" s="147"/>
      <c r="X18057" s="146"/>
      <c r="Y18057" s="146"/>
      <c r="Z18057" s="199"/>
      <c r="AA18057" s="146"/>
      <c r="AB18057" s="148"/>
    </row>
    <row r="18058" spans="4:28" x14ac:dyDescent="0.2">
      <c r="D18058" s="144"/>
      <c r="G18058" s="147"/>
      <c r="X18058" s="146"/>
      <c r="Y18058" s="146"/>
      <c r="Z18058" s="199"/>
      <c r="AA18058" s="146"/>
      <c r="AB18058" s="148"/>
    </row>
    <row r="18059" spans="4:28" x14ac:dyDescent="0.2">
      <c r="D18059" s="144"/>
      <c r="G18059" s="147"/>
      <c r="X18059" s="146"/>
      <c r="Y18059" s="146"/>
      <c r="Z18059" s="199"/>
      <c r="AA18059" s="146"/>
      <c r="AB18059" s="148"/>
    </row>
    <row r="18060" spans="4:28" x14ac:dyDescent="0.2">
      <c r="D18060" s="144"/>
      <c r="G18060" s="147"/>
      <c r="X18060" s="146"/>
      <c r="Y18060" s="146"/>
      <c r="Z18060" s="199"/>
      <c r="AA18060" s="146"/>
      <c r="AB18060" s="148"/>
    </row>
    <row r="18061" spans="4:28" x14ac:dyDescent="0.2">
      <c r="D18061" s="144"/>
      <c r="G18061" s="147"/>
      <c r="X18061" s="146"/>
      <c r="Y18061" s="146"/>
      <c r="Z18061" s="199"/>
      <c r="AA18061" s="146"/>
      <c r="AB18061" s="148"/>
    </row>
    <row r="18062" spans="4:28" x14ac:dyDescent="0.2">
      <c r="D18062" s="144"/>
      <c r="G18062" s="147"/>
      <c r="X18062" s="146"/>
      <c r="Y18062" s="146"/>
      <c r="Z18062" s="199"/>
      <c r="AA18062" s="146"/>
      <c r="AB18062" s="148"/>
    </row>
    <row r="18063" spans="4:28" x14ac:dyDescent="0.2">
      <c r="D18063" s="144"/>
      <c r="G18063" s="147"/>
      <c r="X18063" s="146"/>
      <c r="Y18063" s="146"/>
      <c r="Z18063" s="199"/>
      <c r="AA18063" s="146"/>
      <c r="AB18063" s="148"/>
    </row>
    <row r="18064" spans="4:28" x14ac:dyDescent="0.2">
      <c r="D18064" s="144"/>
      <c r="G18064" s="147"/>
      <c r="X18064" s="146"/>
      <c r="Y18064" s="146"/>
      <c r="Z18064" s="199"/>
      <c r="AA18064" s="146"/>
      <c r="AB18064" s="148"/>
    </row>
    <row r="18065" spans="4:28" x14ac:dyDescent="0.2">
      <c r="D18065" s="144"/>
      <c r="G18065" s="147"/>
      <c r="X18065" s="146"/>
      <c r="Y18065" s="146"/>
      <c r="Z18065" s="199"/>
      <c r="AA18065" s="146"/>
      <c r="AB18065" s="148"/>
    </row>
    <row r="18066" spans="4:28" x14ac:dyDescent="0.2">
      <c r="D18066" s="144"/>
      <c r="G18066" s="147"/>
      <c r="X18066" s="146"/>
      <c r="Y18066" s="146"/>
      <c r="Z18066" s="199"/>
      <c r="AA18066" s="146"/>
      <c r="AB18066" s="148"/>
    </row>
    <row r="18067" spans="4:28" x14ac:dyDescent="0.2">
      <c r="D18067" s="144"/>
      <c r="G18067" s="147"/>
      <c r="X18067" s="146"/>
      <c r="Y18067" s="146"/>
      <c r="Z18067" s="199"/>
      <c r="AA18067" s="146"/>
      <c r="AB18067" s="148"/>
    </row>
    <row r="18068" spans="4:28" x14ac:dyDescent="0.2">
      <c r="D18068" s="144"/>
      <c r="G18068" s="147"/>
      <c r="X18068" s="146"/>
      <c r="Y18068" s="146"/>
      <c r="Z18068" s="199"/>
      <c r="AA18068" s="146"/>
      <c r="AB18068" s="148"/>
    </row>
    <row r="18069" spans="4:28" x14ac:dyDescent="0.2">
      <c r="D18069" s="144"/>
      <c r="G18069" s="147"/>
      <c r="X18069" s="146"/>
      <c r="Y18069" s="146"/>
      <c r="Z18069" s="199"/>
      <c r="AA18069" s="146"/>
      <c r="AB18069" s="148"/>
    </row>
    <row r="18070" spans="4:28" x14ac:dyDescent="0.2">
      <c r="D18070" s="144"/>
      <c r="G18070" s="147"/>
      <c r="X18070" s="146"/>
      <c r="Y18070" s="146"/>
      <c r="Z18070" s="199"/>
      <c r="AA18070" s="146"/>
      <c r="AB18070" s="148"/>
    </row>
    <row r="18071" spans="4:28" x14ac:dyDescent="0.2">
      <c r="D18071" s="144"/>
      <c r="G18071" s="147"/>
      <c r="X18071" s="146"/>
      <c r="Y18071" s="146"/>
      <c r="Z18071" s="199"/>
      <c r="AA18071" s="146"/>
      <c r="AB18071" s="148"/>
    </row>
    <row r="18072" spans="4:28" x14ac:dyDescent="0.2">
      <c r="D18072" s="144"/>
      <c r="G18072" s="147"/>
      <c r="X18072" s="146"/>
      <c r="Y18072" s="146"/>
      <c r="Z18072" s="199"/>
      <c r="AA18072" s="146"/>
      <c r="AB18072" s="148"/>
    </row>
    <row r="18073" spans="4:28" x14ac:dyDescent="0.2">
      <c r="D18073" s="144"/>
      <c r="G18073" s="147"/>
      <c r="X18073" s="146"/>
      <c r="Y18073" s="146"/>
      <c r="Z18073" s="199"/>
      <c r="AA18073" s="146"/>
      <c r="AB18073" s="148"/>
    </row>
    <row r="18074" spans="4:28" x14ac:dyDescent="0.2">
      <c r="D18074" s="144"/>
      <c r="G18074" s="147"/>
      <c r="X18074" s="146"/>
      <c r="Y18074" s="146"/>
      <c r="Z18074" s="199"/>
      <c r="AA18074" s="146"/>
      <c r="AB18074" s="148"/>
    </row>
    <row r="18075" spans="4:28" x14ac:dyDescent="0.2">
      <c r="D18075" s="144"/>
      <c r="G18075" s="147"/>
      <c r="X18075" s="146"/>
      <c r="Y18075" s="146"/>
      <c r="Z18075" s="199"/>
      <c r="AA18075" s="146"/>
      <c r="AB18075" s="148"/>
    </row>
    <row r="18076" spans="4:28" x14ac:dyDescent="0.2">
      <c r="D18076" s="144"/>
      <c r="G18076" s="147"/>
      <c r="X18076" s="146"/>
      <c r="Y18076" s="146"/>
      <c r="Z18076" s="199"/>
      <c r="AA18076" s="146"/>
      <c r="AB18076" s="148"/>
    </row>
    <row r="18077" spans="4:28" x14ac:dyDescent="0.2">
      <c r="D18077" s="144"/>
      <c r="G18077" s="147"/>
      <c r="X18077" s="146"/>
      <c r="Y18077" s="146"/>
      <c r="Z18077" s="199"/>
      <c r="AA18077" s="146"/>
      <c r="AB18077" s="148"/>
    </row>
    <row r="18078" spans="4:28" x14ac:dyDescent="0.2">
      <c r="D18078" s="144"/>
      <c r="G18078" s="147"/>
      <c r="X18078" s="146"/>
      <c r="Y18078" s="146"/>
      <c r="Z18078" s="199"/>
      <c r="AA18078" s="146"/>
      <c r="AB18078" s="148"/>
    </row>
    <row r="18079" spans="4:28" x14ac:dyDescent="0.2">
      <c r="D18079" s="144"/>
      <c r="G18079" s="147"/>
      <c r="X18079" s="146"/>
      <c r="Y18079" s="146"/>
      <c r="Z18079" s="199"/>
      <c r="AA18079" s="146"/>
      <c r="AB18079" s="148"/>
    </row>
    <row r="18080" spans="4:28" x14ac:dyDescent="0.2">
      <c r="D18080" s="144"/>
      <c r="G18080" s="147"/>
      <c r="X18080" s="146"/>
      <c r="Y18080" s="146"/>
      <c r="Z18080" s="199"/>
      <c r="AA18080" s="146"/>
      <c r="AB18080" s="148"/>
    </row>
    <row r="18081" spans="4:28" x14ac:dyDescent="0.2">
      <c r="D18081" s="144"/>
      <c r="G18081" s="147"/>
      <c r="X18081" s="146"/>
      <c r="Y18081" s="146"/>
      <c r="Z18081" s="199"/>
      <c r="AA18081" s="146"/>
      <c r="AB18081" s="148"/>
    </row>
    <row r="18082" spans="4:28" x14ac:dyDescent="0.2">
      <c r="D18082" s="144"/>
      <c r="G18082" s="147"/>
      <c r="X18082" s="146"/>
      <c r="Y18082" s="146"/>
      <c r="Z18082" s="199"/>
      <c r="AA18082" s="146"/>
      <c r="AB18082" s="148"/>
    </row>
    <row r="18083" spans="4:28" x14ac:dyDescent="0.2">
      <c r="D18083" s="144"/>
      <c r="G18083" s="147"/>
      <c r="X18083" s="146"/>
      <c r="Y18083" s="146"/>
      <c r="Z18083" s="199"/>
      <c r="AA18083" s="146"/>
      <c r="AB18083" s="148"/>
    </row>
    <row r="18084" spans="4:28" x14ac:dyDescent="0.2">
      <c r="D18084" s="144"/>
      <c r="G18084" s="147"/>
      <c r="X18084" s="146"/>
      <c r="Y18084" s="146"/>
      <c r="Z18084" s="199"/>
      <c r="AA18084" s="146"/>
      <c r="AB18084" s="148"/>
    </row>
    <row r="18085" spans="4:28" x14ac:dyDescent="0.2">
      <c r="D18085" s="144"/>
      <c r="G18085" s="147"/>
      <c r="X18085" s="146"/>
      <c r="Y18085" s="146"/>
      <c r="Z18085" s="199"/>
      <c r="AA18085" s="146"/>
      <c r="AB18085" s="148"/>
    </row>
    <row r="18086" spans="4:28" x14ac:dyDescent="0.2">
      <c r="D18086" s="144"/>
      <c r="G18086" s="147"/>
      <c r="X18086" s="146"/>
      <c r="Y18086" s="146"/>
      <c r="Z18086" s="199"/>
      <c r="AA18086" s="146"/>
      <c r="AB18086" s="148"/>
    </row>
    <row r="18087" spans="4:28" x14ac:dyDescent="0.2">
      <c r="D18087" s="144"/>
      <c r="G18087" s="147"/>
      <c r="X18087" s="146"/>
      <c r="Y18087" s="146"/>
      <c r="Z18087" s="199"/>
      <c r="AA18087" s="146"/>
      <c r="AB18087" s="148"/>
    </row>
    <row r="18088" spans="4:28" x14ac:dyDescent="0.2">
      <c r="D18088" s="144"/>
      <c r="G18088" s="147"/>
      <c r="X18088" s="146"/>
      <c r="Y18088" s="146"/>
      <c r="Z18088" s="199"/>
      <c r="AA18088" s="146"/>
      <c r="AB18088" s="148"/>
    </row>
    <row r="18089" spans="4:28" x14ac:dyDescent="0.2">
      <c r="D18089" s="144"/>
      <c r="G18089" s="147"/>
      <c r="X18089" s="146"/>
      <c r="Y18089" s="146"/>
      <c r="Z18089" s="199"/>
      <c r="AA18089" s="146"/>
      <c r="AB18089" s="148"/>
    </row>
    <row r="18090" spans="4:28" x14ac:dyDescent="0.2">
      <c r="D18090" s="144"/>
      <c r="G18090" s="147"/>
      <c r="X18090" s="146"/>
      <c r="Y18090" s="146"/>
      <c r="Z18090" s="199"/>
      <c r="AA18090" s="146"/>
      <c r="AB18090" s="148"/>
    </row>
    <row r="18091" spans="4:28" x14ac:dyDescent="0.2">
      <c r="D18091" s="144"/>
      <c r="G18091" s="147"/>
      <c r="X18091" s="146"/>
      <c r="Y18091" s="146"/>
      <c r="Z18091" s="199"/>
      <c r="AA18091" s="146"/>
      <c r="AB18091" s="148"/>
    </row>
    <row r="18092" spans="4:28" x14ac:dyDescent="0.2">
      <c r="D18092" s="144"/>
      <c r="G18092" s="147"/>
      <c r="X18092" s="146"/>
      <c r="Y18092" s="146"/>
      <c r="Z18092" s="199"/>
      <c r="AA18092" s="146"/>
      <c r="AB18092" s="148"/>
    </row>
    <row r="18093" spans="4:28" x14ac:dyDescent="0.2">
      <c r="D18093" s="144"/>
      <c r="G18093" s="147"/>
      <c r="X18093" s="146"/>
      <c r="Y18093" s="146"/>
      <c r="Z18093" s="199"/>
      <c r="AA18093" s="146"/>
      <c r="AB18093" s="148"/>
    </row>
    <row r="18094" spans="4:28" x14ac:dyDescent="0.2">
      <c r="D18094" s="144"/>
      <c r="G18094" s="147"/>
      <c r="X18094" s="146"/>
      <c r="Y18094" s="146"/>
      <c r="Z18094" s="199"/>
      <c r="AA18094" s="146"/>
      <c r="AB18094" s="148"/>
    </row>
    <row r="18095" spans="4:28" x14ac:dyDescent="0.2">
      <c r="D18095" s="144"/>
      <c r="G18095" s="147"/>
      <c r="X18095" s="146"/>
      <c r="Y18095" s="146"/>
      <c r="Z18095" s="199"/>
      <c r="AA18095" s="146"/>
      <c r="AB18095" s="148"/>
    </row>
    <row r="18096" spans="4:28" x14ac:dyDescent="0.2">
      <c r="D18096" s="144"/>
      <c r="G18096" s="147"/>
      <c r="X18096" s="146"/>
      <c r="Y18096" s="146"/>
      <c r="Z18096" s="199"/>
      <c r="AA18096" s="146"/>
      <c r="AB18096" s="148"/>
    </row>
    <row r="18097" spans="4:28" x14ac:dyDescent="0.2">
      <c r="D18097" s="144"/>
      <c r="G18097" s="147"/>
      <c r="X18097" s="146"/>
      <c r="Y18097" s="146"/>
      <c r="Z18097" s="199"/>
      <c r="AA18097" s="146"/>
      <c r="AB18097" s="148"/>
    </row>
    <row r="18098" spans="4:28" x14ac:dyDescent="0.2">
      <c r="D18098" s="144"/>
      <c r="G18098" s="147"/>
      <c r="X18098" s="146"/>
      <c r="Y18098" s="146"/>
      <c r="Z18098" s="199"/>
      <c r="AA18098" s="146"/>
      <c r="AB18098" s="148"/>
    </row>
    <row r="18099" spans="4:28" x14ac:dyDescent="0.2">
      <c r="D18099" s="144"/>
      <c r="G18099" s="147"/>
      <c r="X18099" s="146"/>
      <c r="Y18099" s="146"/>
      <c r="Z18099" s="199"/>
      <c r="AA18099" s="146"/>
      <c r="AB18099" s="148"/>
    </row>
    <row r="18100" spans="4:28" x14ac:dyDescent="0.2">
      <c r="D18100" s="144"/>
      <c r="G18100" s="147"/>
      <c r="X18100" s="146"/>
      <c r="Y18100" s="146"/>
      <c r="Z18100" s="199"/>
      <c r="AA18100" s="146"/>
      <c r="AB18100" s="148"/>
    </row>
    <row r="18101" spans="4:28" x14ac:dyDescent="0.2">
      <c r="D18101" s="144"/>
      <c r="G18101" s="147"/>
      <c r="X18101" s="146"/>
      <c r="Y18101" s="146"/>
      <c r="Z18101" s="199"/>
      <c r="AA18101" s="146"/>
      <c r="AB18101" s="148"/>
    </row>
    <row r="18102" spans="4:28" x14ac:dyDescent="0.2">
      <c r="D18102" s="144"/>
      <c r="G18102" s="147"/>
      <c r="X18102" s="146"/>
      <c r="Y18102" s="146"/>
      <c r="Z18102" s="199"/>
      <c r="AA18102" s="146"/>
      <c r="AB18102" s="148"/>
    </row>
    <row r="18103" spans="4:28" x14ac:dyDescent="0.2">
      <c r="D18103" s="144"/>
      <c r="G18103" s="147"/>
      <c r="X18103" s="146"/>
      <c r="Y18103" s="146"/>
      <c r="Z18103" s="199"/>
      <c r="AA18103" s="146"/>
      <c r="AB18103" s="148"/>
    </row>
    <row r="18104" spans="4:28" x14ac:dyDescent="0.2">
      <c r="D18104" s="144"/>
      <c r="G18104" s="147"/>
      <c r="X18104" s="146"/>
      <c r="Y18104" s="146"/>
      <c r="Z18104" s="199"/>
      <c r="AA18104" s="146"/>
      <c r="AB18104" s="148"/>
    </row>
    <row r="18105" spans="4:28" x14ac:dyDescent="0.2">
      <c r="D18105" s="144"/>
      <c r="G18105" s="147"/>
      <c r="X18105" s="146"/>
      <c r="Y18105" s="146"/>
      <c r="Z18105" s="199"/>
      <c r="AA18105" s="146"/>
      <c r="AB18105" s="148"/>
    </row>
    <row r="18106" spans="4:28" x14ac:dyDescent="0.2">
      <c r="D18106" s="144"/>
      <c r="G18106" s="147"/>
      <c r="X18106" s="146"/>
      <c r="Y18106" s="146"/>
      <c r="Z18106" s="199"/>
      <c r="AA18106" s="146"/>
      <c r="AB18106" s="148"/>
    </row>
    <row r="18107" spans="4:28" x14ac:dyDescent="0.2">
      <c r="D18107" s="144"/>
      <c r="G18107" s="147"/>
      <c r="X18107" s="146"/>
      <c r="Y18107" s="146"/>
      <c r="Z18107" s="199"/>
      <c r="AA18107" s="146"/>
      <c r="AB18107" s="148"/>
    </row>
    <row r="18108" spans="4:28" x14ac:dyDescent="0.2">
      <c r="D18108" s="144"/>
      <c r="G18108" s="147"/>
      <c r="X18108" s="146"/>
      <c r="Y18108" s="146"/>
      <c r="Z18108" s="199"/>
      <c r="AA18108" s="146"/>
      <c r="AB18108" s="148"/>
    </row>
    <row r="18109" spans="4:28" x14ac:dyDescent="0.2">
      <c r="D18109" s="144"/>
      <c r="G18109" s="147"/>
      <c r="X18109" s="146"/>
      <c r="Y18109" s="146"/>
      <c r="Z18109" s="199"/>
      <c r="AA18109" s="146"/>
      <c r="AB18109" s="148"/>
    </row>
    <row r="18110" spans="4:28" x14ac:dyDescent="0.2">
      <c r="D18110" s="144"/>
      <c r="G18110" s="147"/>
      <c r="X18110" s="146"/>
      <c r="Y18110" s="146"/>
      <c r="Z18110" s="199"/>
      <c r="AA18110" s="146"/>
      <c r="AB18110" s="148"/>
    </row>
    <row r="18111" spans="4:28" x14ac:dyDescent="0.2">
      <c r="D18111" s="144"/>
      <c r="G18111" s="147"/>
      <c r="X18111" s="146"/>
      <c r="Y18111" s="146"/>
      <c r="Z18111" s="199"/>
      <c r="AA18111" s="146"/>
      <c r="AB18111" s="148"/>
    </row>
    <row r="18112" spans="4:28" x14ac:dyDescent="0.2">
      <c r="D18112" s="144"/>
      <c r="G18112" s="147"/>
      <c r="X18112" s="146"/>
      <c r="Y18112" s="146"/>
      <c r="Z18112" s="199"/>
      <c r="AA18112" s="146"/>
      <c r="AB18112" s="148"/>
    </row>
    <row r="18113" spans="4:28" x14ac:dyDescent="0.2">
      <c r="D18113" s="144"/>
      <c r="G18113" s="147"/>
      <c r="X18113" s="146"/>
      <c r="Y18113" s="146"/>
      <c r="Z18113" s="199"/>
      <c r="AA18113" s="146"/>
      <c r="AB18113" s="148"/>
    </row>
    <row r="18114" spans="4:28" x14ac:dyDescent="0.2">
      <c r="D18114" s="144"/>
      <c r="G18114" s="147"/>
      <c r="X18114" s="146"/>
      <c r="Y18114" s="146"/>
      <c r="Z18114" s="199"/>
      <c r="AA18114" s="146"/>
      <c r="AB18114" s="148"/>
    </row>
    <row r="18115" spans="4:28" x14ac:dyDescent="0.2">
      <c r="D18115" s="144"/>
      <c r="G18115" s="147"/>
      <c r="X18115" s="146"/>
      <c r="Y18115" s="146"/>
      <c r="Z18115" s="199"/>
      <c r="AA18115" s="146"/>
      <c r="AB18115" s="148"/>
    </row>
    <row r="18116" spans="4:28" x14ac:dyDescent="0.2">
      <c r="D18116" s="144"/>
      <c r="G18116" s="147"/>
      <c r="X18116" s="146"/>
      <c r="Y18116" s="146"/>
      <c r="Z18116" s="199"/>
      <c r="AA18116" s="146"/>
      <c r="AB18116" s="148"/>
    </row>
    <row r="18117" spans="4:28" x14ac:dyDescent="0.2">
      <c r="D18117" s="144"/>
      <c r="G18117" s="147"/>
      <c r="X18117" s="146"/>
      <c r="Y18117" s="146"/>
      <c r="Z18117" s="199"/>
      <c r="AA18117" s="146"/>
      <c r="AB18117" s="148"/>
    </row>
    <row r="18118" spans="4:28" x14ac:dyDescent="0.2">
      <c r="D18118" s="144"/>
      <c r="G18118" s="147"/>
      <c r="X18118" s="146"/>
      <c r="Y18118" s="146"/>
      <c r="Z18118" s="199"/>
      <c r="AA18118" s="146"/>
      <c r="AB18118" s="148"/>
    </row>
    <row r="18119" spans="4:28" x14ac:dyDescent="0.2">
      <c r="D18119" s="144"/>
      <c r="G18119" s="147"/>
      <c r="X18119" s="146"/>
      <c r="Y18119" s="146"/>
      <c r="Z18119" s="199"/>
      <c r="AA18119" s="146"/>
      <c r="AB18119" s="148"/>
    </row>
    <row r="18120" spans="4:28" x14ac:dyDescent="0.2">
      <c r="D18120" s="144"/>
      <c r="G18120" s="147"/>
      <c r="X18120" s="146"/>
      <c r="Y18120" s="146"/>
      <c r="Z18120" s="199"/>
      <c r="AA18120" s="146"/>
      <c r="AB18120" s="148"/>
    </row>
    <row r="18121" spans="4:28" x14ac:dyDescent="0.2">
      <c r="D18121" s="144"/>
      <c r="G18121" s="147"/>
      <c r="X18121" s="146"/>
      <c r="Y18121" s="146"/>
      <c r="Z18121" s="199"/>
      <c r="AA18121" s="146"/>
      <c r="AB18121" s="148"/>
    </row>
    <row r="18122" spans="4:28" x14ac:dyDescent="0.2">
      <c r="D18122" s="144"/>
      <c r="G18122" s="147"/>
      <c r="X18122" s="146"/>
      <c r="Y18122" s="146"/>
      <c r="Z18122" s="199"/>
      <c r="AA18122" s="146"/>
      <c r="AB18122" s="148"/>
    </row>
    <row r="18123" spans="4:28" x14ac:dyDescent="0.2">
      <c r="D18123" s="144"/>
      <c r="G18123" s="147"/>
      <c r="X18123" s="146"/>
      <c r="Y18123" s="146"/>
      <c r="Z18123" s="199"/>
      <c r="AA18123" s="146"/>
      <c r="AB18123" s="148"/>
    </row>
    <row r="18124" spans="4:28" x14ac:dyDescent="0.2">
      <c r="D18124" s="144"/>
      <c r="G18124" s="147"/>
      <c r="X18124" s="146"/>
      <c r="Y18124" s="146"/>
      <c r="Z18124" s="199"/>
      <c r="AA18124" s="146"/>
      <c r="AB18124" s="148"/>
    </row>
    <row r="18125" spans="4:28" x14ac:dyDescent="0.2">
      <c r="D18125" s="144"/>
      <c r="G18125" s="147"/>
      <c r="X18125" s="146"/>
      <c r="Y18125" s="146"/>
      <c r="Z18125" s="199"/>
      <c r="AA18125" s="146"/>
      <c r="AB18125" s="148"/>
    </row>
    <row r="18126" spans="4:28" x14ac:dyDescent="0.2">
      <c r="D18126" s="144"/>
      <c r="G18126" s="147"/>
      <c r="X18126" s="146"/>
      <c r="Y18126" s="146"/>
      <c r="Z18126" s="199"/>
      <c r="AA18126" s="146"/>
      <c r="AB18126" s="148"/>
    </row>
    <row r="18127" spans="4:28" x14ac:dyDescent="0.2">
      <c r="D18127" s="144"/>
      <c r="G18127" s="147"/>
      <c r="X18127" s="146"/>
      <c r="Y18127" s="146"/>
      <c r="Z18127" s="199"/>
      <c r="AA18127" s="146"/>
      <c r="AB18127" s="148"/>
    </row>
    <row r="18128" spans="4:28" x14ac:dyDescent="0.2">
      <c r="D18128" s="144"/>
      <c r="G18128" s="147"/>
      <c r="X18128" s="146"/>
      <c r="Y18128" s="146"/>
      <c r="Z18128" s="199"/>
      <c r="AA18128" s="146"/>
      <c r="AB18128" s="148"/>
    </row>
    <row r="18129" spans="4:28" x14ac:dyDescent="0.2">
      <c r="D18129" s="144"/>
      <c r="G18129" s="147"/>
      <c r="X18129" s="146"/>
      <c r="Y18129" s="146"/>
      <c r="Z18129" s="199"/>
      <c r="AA18129" s="146"/>
      <c r="AB18129" s="148"/>
    </row>
    <row r="18130" spans="4:28" x14ac:dyDescent="0.2">
      <c r="D18130" s="144"/>
      <c r="G18130" s="147"/>
      <c r="X18130" s="146"/>
      <c r="Y18130" s="146"/>
      <c r="Z18130" s="199"/>
      <c r="AA18130" s="146"/>
      <c r="AB18130" s="148"/>
    </row>
    <row r="18131" spans="4:28" x14ac:dyDescent="0.2">
      <c r="D18131" s="144"/>
      <c r="G18131" s="147"/>
      <c r="X18131" s="146"/>
      <c r="Y18131" s="146"/>
      <c r="Z18131" s="199"/>
      <c r="AA18131" s="146"/>
      <c r="AB18131" s="148"/>
    </row>
    <row r="18132" spans="4:28" x14ac:dyDescent="0.2">
      <c r="D18132" s="144"/>
      <c r="G18132" s="147"/>
      <c r="X18132" s="146"/>
      <c r="Y18132" s="146"/>
      <c r="Z18132" s="199"/>
      <c r="AA18132" s="146"/>
      <c r="AB18132" s="148"/>
    </row>
    <row r="18133" spans="4:28" x14ac:dyDescent="0.2">
      <c r="D18133" s="144"/>
      <c r="G18133" s="147"/>
      <c r="X18133" s="146"/>
      <c r="Y18133" s="146"/>
      <c r="Z18133" s="199"/>
      <c r="AA18133" s="146"/>
      <c r="AB18133" s="148"/>
    </row>
    <row r="18134" spans="4:28" x14ac:dyDescent="0.2">
      <c r="D18134" s="144"/>
      <c r="G18134" s="147"/>
      <c r="X18134" s="146"/>
      <c r="Y18134" s="146"/>
      <c r="Z18134" s="199"/>
      <c r="AA18134" s="146"/>
      <c r="AB18134" s="148"/>
    </row>
    <row r="18135" spans="4:28" x14ac:dyDescent="0.2">
      <c r="D18135" s="144"/>
      <c r="G18135" s="147"/>
      <c r="X18135" s="146"/>
      <c r="Y18135" s="146"/>
      <c r="Z18135" s="199"/>
      <c r="AA18135" s="146"/>
      <c r="AB18135" s="148"/>
    </row>
    <row r="18136" spans="4:28" x14ac:dyDescent="0.2">
      <c r="D18136" s="144"/>
      <c r="G18136" s="147"/>
      <c r="X18136" s="146"/>
      <c r="Y18136" s="146"/>
      <c r="Z18136" s="199"/>
      <c r="AA18136" s="146"/>
      <c r="AB18136" s="148"/>
    </row>
    <row r="18137" spans="4:28" x14ac:dyDescent="0.2">
      <c r="D18137" s="144"/>
      <c r="G18137" s="147"/>
      <c r="X18137" s="146"/>
      <c r="Y18137" s="146"/>
      <c r="Z18137" s="199"/>
      <c r="AA18137" s="146"/>
      <c r="AB18137" s="148"/>
    </row>
    <row r="18138" spans="4:28" x14ac:dyDescent="0.2">
      <c r="D18138" s="144"/>
      <c r="G18138" s="147"/>
      <c r="X18138" s="146"/>
      <c r="Y18138" s="146"/>
      <c r="Z18138" s="199"/>
      <c r="AA18138" s="146"/>
      <c r="AB18138" s="148"/>
    </row>
    <row r="18139" spans="4:28" x14ac:dyDescent="0.2">
      <c r="D18139" s="144"/>
      <c r="G18139" s="147"/>
      <c r="X18139" s="146"/>
      <c r="Y18139" s="146"/>
      <c r="Z18139" s="199"/>
      <c r="AA18139" s="146"/>
      <c r="AB18139" s="148"/>
    </row>
    <row r="18140" spans="4:28" x14ac:dyDescent="0.2">
      <c r="D18140" s="144"/>
      <c r="G18140" s="147"/>
      <c r="X18140" s="146"/>
      <c r="Y18140" s="146"/>
      <c r="Z18140" s="199"/>
      <c r="AA18140" s="146"/>
      <c r="AB18140" s="148"/>
    </row>
    <row r="18141" spans="4:28" x14ac:dyDescent="0.2">
      <c r="D18141" s="144"/>
      <c r="G18141" s="147"/>
      <c r="X18141" s="146"/>
      <c r="Y18141" s="146"/>
      <c r="Z18141" s="199"/>
      <c r="AA18141" s="146"/>
      <c r="AB18141" s="148"/>
    </row>
    <row r="18142" spans="4:28" x14ac:dyDescent="0.2">
      <c r="D18142" s="144"/>
      <c r="G18142" s="147"/>
      <c r="X18142" s="146"/>
      <c r="Y18142" s="146"/>
      <c r="Z18142" s="199"/>
      <c r="AA18142" s="146"/>
      <c r="AB18142" s="148"/>
    </row>
    <row r="18143" spans="4:28" x14ac:dyDescent="0.2">
      <c r="D18143" s="144"/>
      <c r="G18143" s="147"/>
      <c r="X18143" s="146"/>
      <c r="Y18143" s="146"/>
      <c r="Z18143" s="199"/>
      <c r="AA18143" s="146"/>
      <c r="AB18143" s="148"/>
    </row>
    <row r="18144" spans="4:28" x14ac:dyDescent="0.2">
      <c r="D18144" s="144"/>
      <c r="G18144" s="147"/>
      <c r="X18144" s="146"/>
      <c r="Y18144" s="146"/>
      <c r="Z18144" s="199"/>
      <c r="AA18144" s="146"/>
      <c r="AB18144" s="148"/>
    </row>
    <row r="18145" spans="4:28" x14ac:dyDescent="0.2">
      <c r="D18145" s="144"/>
      <c r="G18145" s="147"/>
      <c r="X18145" s="146"/>
      <c r="Y18145" s="146"/>
      <c r="Z18145" s="199"/>
      <c r="AA18145" s="146"/>
      <c r="AB18145" s="148"/>
    </row>
    <row r="18146" spans="4:28" x14ac:dyDescent="0.2">
      <c r="D18146" s="144"/>
      <c r="G18146" s="147"/>
      <c r="X18146" s="146"/>
      <c r="Y18146" s="146"/>
      <c r="Z18146" s="199"/>
      <c r="AA18146" s="146"/>
      <c r="AB18146" s="148"/>
    </row>
    <row r="18147" spans="4:28" x14ac:dyDescent="0.2">
      <c r="D18147" s="144"/>
      <c r="G18147" s="147"/>
      <c r="X18147" s="146"/>
      <c r="Y18147" s="146"/>
      <c r="Z18147" s="199"/>
      <c r="AA18147" s="146"/>
      <c r="AB18147" s="148"/>
    </row>
    <row r="18148" spans="4:28" x14ac:dyDescent="0.2">
      <c r="D18148" s="144"/>
      <c r="G18148" s="147"/>
      <c r="X18148" s="146"/>
      <c r="Y18148" s="146"/>
      <c r="Z18148" s="199"/>
      <c r="AA18148" s="146"/>
      <c r="AB18148" s="148"/>
    </row>
    <row r="18149" spans="4:28" x14ac:dyDescent="0.2">
      <c r="D18149" s="144"/>
      <c r="G18149" s="147"/>
      <c r="X18149" s="146"/>
      <c r="Y18149" s="146"/>
      <c r="Z18149" s="199"/>
      <c r="AA18149" s="146"/>
      <c r="AB18149" s="148"/>
    </row>
    <row r="18150" spans="4:28" x14ac:dyDescent="0.2">
      <c r="D18150" s="144"/>
      <c r="G18150" s="147"/>
      <c r="X18150" s="146"/>
      <c r="Y18150" s="146"/>
      <c r="Z18150" s="199"/>
      <c r="AA18150" s="146"/>
      <c r="AB18150" s="148"/>
    </row>
    <row r="18151" spans="4:28" x14ac:dyDescent="0.2">
      <c r="D18151" s="144"/>
      <c r="G18151" s="147"/>
      <c r="X18151" s="146"/>
      <c r="Y18151" s="146"/>
      <c r="Z18151" s="199"/>
      <c r="AA18151" s="146"/>
      <c r="AB18151" s="148"/>
    </row>
    <row r="18152" spans="4:28" x14ac:dyDescent="0.2">
      <c r="D18152" s="144"/>
      <c r="G18152" s="147"/>
      <c r="X18152" s="146"/>
      <c r="Y18152" s="146"/>
      <c r="Z18152" s="199"/>
      <c r="AA18152" s="146"/>
      <c r="AB18152" s="148"/>
    </row>
    <row r="18153" spans="4:28" x14ac:dyDescent="0.2">
      <c r="D18153" s="144"/>
      <c r="G18153" s="147"/>
      <c r="X18153" s="146"/>
      <c r="Y18153" s="146"/>
      <c r="Z18153" s="199"/>
      <c r="AA18153" s="146"/>
      <c r="AB18153" s="148"/>
    </row>
    <row r="18154" spans="4:28" x14ac:dyDescent="0.2">
      <c r="D18154" s="144"/>
      <c r="G18154" s="147"/>
      <c r="X18154" s="146"/>
      <c r="Y18154" s="146"/>
      <c r="Z18154" s="199"/>
      <c r="AA18154" s="146"/>
      <c r="AB18154" s="148"/>
    </row>
    <row r="18155" spans="4:28" x14ac:dyDescent="0.2">
      <c r="D18155" s="144"/>
      <c r="G18155" s="147"/>
      <c r="X18155" s="146"/>
      <c r="Y18155" s="146"/>
      <c r="Z18155" s="199"/>
      <c r="AA18155" s="146"/>
      <c r="AB18155" s="148"/>
    </row>
    <row r="18156" spans="4:28" x14ac:dyDescent="0.2">
      <c r="D18156" s="144"/>
      <c r="G18156" s="147"/>
      <c r="X18156" s="146"/>
      <c r="Y18156" s="146"/>
      <c r="Z18156" s="199"/>
      <c r="AA18156" s="146"/>
      <c r="AB18156" s="148"/>
    </row>
    <row r="18157" spans="4:28" x14ac:dyDescent="0.2">
      <c r="D18157" s="144"/>
      <c r="G18157" s="147"/>
      <c r="X18157" s="146"/>
      <c r="Y18157" s="146"/>
      <c r="Z18157" s="199"/>
      <c r="AA18157" s="146"/>
      <c r="AB18157" s="148"/>
    </row>
    <row r="18158" spans="4:28" x14ac:dyDescent="0.2">
      <c r="D18158" s="144"/>
      <c r="G18158" s="147"/>
      <c r="X18158" s="146"/>
      <c r="Y18158" s="146"/>
      <c r="Z18158" s="199"/>
      <c r="AA18158" s="146"/>
      <c r="AB18158" s="148"/>
    </row>
    <row r="18159" spans="4:28" x14ac:dyDescent="0.2">
      <c r="D18159" s="144"/>
      <c r="G18159" s="147"/>
      <c r="X18159" s="146"/>
      <c r="Y18159" s="146"/>
      <c r="Z18159" s="199"/>
      <c r="AA18159" s="146"/>
      <c r="AB18159" s="148"/>
    </row>
    <row r="18160" spans="4:28" x14ac:dyDescent="0.2">
      <c r="D18160" s="144"/>
      <c r="G18160" s="147"/>
      <c r="X18160" s="146"/>
      <c r="Y18160" s="146"/>
      <c r="Z18160" s="199"/>
      <c r="AA18160" s="146"/>
      <c r="AB18160" s="148"/>
    </row>
    <row r="18161" spans="4:28" x14ac:dyDescent="0.2">
      <c r="D18161" s="144"/>
      <c r="G18161" s="147"/>
      <c r="X18161" s="146"/>
      <c r="Y18161" s="146"/>
      <c r="Z18161" s="199"/>
      <c r="AA18161" s="146"/>
      <c r="AB18161" s="148"/>
    </row>
    <row r="18162" spans="4:28" x14ac:dyDescent="0.2">
      <c r="D18162" s="144"/>
      <c r="G18162" s="147"/>
      <c r="X18162" s="146"/>
      <c r="Y18162" s="146"/>
      <c r="Z18162" s="199"/>
      <c r="AA18162" s="146"/>
      <c r="AB18162" s="148"/>
    </row>
    <row r="18163" spans="4:28" x14ac:dyDescent="0.2">
      <c r="D18163" s="144"/>
      <c r="G18163" s="147"/>
      <c r="X18163" s="146"/>
      <c r="Y18163" s="146"/>
      <c r="Z18163" s="199"/>
      <c r="AA18163" s="146"/>
      <c r="AB18163" s="148"/>
    </row>
    <row r="18164" spans="4:28" x14ac:dyDescent="0.2">
      <c r="D18164" s="144"/>
      <c r="G18164" s="147"/>
      <c r="X18164" s="146"/>
      <c r="Y18164" s="146"/>
      <c r="Z18164" s="199"/>
      <c r="AA18164" s="146"/>
      <c r="AB18164" s="148"/>
    </row>
    <row r="18165" spans="4:28" x14ac:dyDescent="0.2">
      <c r="D18165" s="144"/>
      <c r="G18165" s="147"/>
      <c r="X18165" s="146"/>
      <c r="Y18165" s="146"/>
      <c r="Z18165" s="199"/>
      <c r="AA18165" s="146"/>
      <c r="AB18165" s="148"/>
    </row>
    <row r="18166" spans="4:28" x14ac:dyDescent="0.2">
      <c r="D18166" s="144"/>
      <c r="G18166" s="147"/>
      <c r="X18166" s="146"/>
      <c r="Y18166" s="146"/>
      <c r="Z18166" s="199"/>
      <c r="AA18166" s="146"/>
      <c r="AB18166" s="148"/>
    </row>
    <row r="18167" spans="4:28" x14ac:dyDescent="0.2">
      <c r="D18167" s="144"/>
      <c r="G18167" s="147"/>
      <c r="X18167" s="146"/>
      <c r="Y18167" s="146"/>
      <c r="Z18167" s="199"/>
      <c r="AA18167" s="146"/>
      <c r="AB18167" s="148"/>
    </row>
    <row r="18168" spans="4:28" x14ac:dyDescent="0.2">
      <c r="D18168" s="144"/>
      <c r="G18168" s="147"/>
      <c r="X18168" s="146"/>
      <c r="Y18168" s="146"/>
      <c r="Z18168" s="199"/>
      <c r="AA18168" s="146"/>
      <c r="AB18168" s="148"/>
    </row>
    <row r="18169" spans="4:28" x14ac:dyDescent="0.2">
      <c r="D18169" s="144"/>
      <c r="G18169" s="147"/>
      <c r="X18169" s="146"/>
      <c r="Y18169" s="146"/>
      <c r="Z18169" s="199"/>
      <c r="AA18169" s="146"/>
      <c r="AB18169" s="148"/>
    </row>
    <row r="18170" spans="4:28" x14ac:dyDescent="0.2">
      <c r="D18170" s="144"/>
      <c r="G18170" s="147"/>
      <c r="X18170" s="146"/>
      <c r="Y18170" s="146"/>
      <c r="Z18170" s="199"/>
      <c r="AA18170" s="146"/>
      <c r="AB18170" s="148"/>
    </row>
    <row r="18171" spans="4:28" x14ac:dyDescent="0.2">
      <c r="D18171" s="144"/>
      <c r="G18171" s="147"/>
      <c r="X18171" s="146"/>
      <c r="Y18171" s="146"/>
      <c r="Z18171" s="199"/>
      <c r="AA18171" s="146"/>
      <c r="AB18171" s="148"/>
    </row>
    <row r="18172" spans="4:28" x14ac:dyDescent="0.2">
      <c r="D18172" s="144"/>
      <c r="G18172" s="147"/>
      <c r="X18172" s="146"/>
      <c r="Y18172" s="146"/>
      <c r="Z18172" s="199"/>
      <c r="AA18172" s="146"/>
      <c r="AB18172" s="148"/>
    </row>
    <row r="18173" spans="4:28" x14ac:dyDescent="0.2">
      <c r="D18173" s="144"/>
      <c r="G18173" s="147"/>
      <c r="X18173" s="146"/>
      <c r="Y18173" s="146"/>
      <c r="Z18173" s="199"/>
      <c r="AA18173" s="146"/>
      <c r="AB18173" s="148"/>
    </row>
    <row r="18174" spans="4:28" x14ac:dyDescent="0.2">
      <c r="D18174" s="144"/>
      <c r="G18174" s="147"/>
      <c r="X18174" s="146"/>
      <c r="Y18174" s="146"/>
      <c r="Z18174" s="199"/>
      <c r="AA18174" s="146"/>
      <c r="AB18174" s="148"/>
    </row>
    <row r="18175" spans="4:28" x14ac:dyDescent="0.2">
      <c r="D18175" s="144"/>
      <c r="G18175" s="147"/>
      <c r="X18175" s="146"/>
      <c r="Y18175" s="146"/>
      <c r="Z18175" s="199"/>
      <c r="AA18175" s="146"/>
      <c r="AB18175" s="148"/>
    </row>
    <row r="18176" spans="4:28" x14ac:dyDescent="0.2">
      <c r="D18176" s="144"/>
      <c r="G18176" s="147"/>
      <c r="X18176" s="146"/>
      <c r="Y18176" s="146"/>
      <c r="Z18176" s="199"/>
      <c r="AA18176" s="146"/>
      <c r="AB18176" s="148"/>
    </row>
    <row r="18177" spans="4:28" x14ac:dyDescent="0.2">
      <c r="D18177" s="144"/>
      <c r="G18177" s="147"/>
      <c r="X18177" s="146"/>
      <c r="Y18177" s="146"/>
      <c r="Z18177" s="199"/>
      <c r="AA18177" s="146"/>
      <c r="AB18177" s="148"/>
    </row>
    <row r="18178" spans="4:28" x14ac:dyDescent="0.2">
      <c r="D18178" s="144"/>
      <c r="G18178" s="147"/>
      <c r="X18178" s="146"/>
      <c r="Y18178" s="146"/>
      <c r="Z18178" s="199"/>
      <c r="AA18178" s="146"/>
      <c r="AB18178" s="148"/>
    </row>
    <row r="18179" spans="4:28" x14ac:dyDescent="0.2">
      <c r="D18179" s="144"/>
      <c r="G18179" s="147"/>
      <c r="X18179" s="146"/>
      <c r="Y18179" s="146"/>
      <c r="Z18179" s="199"/>
      <c r="AA18179" s="146"/>
      <c r="AB18179" s="148"/>
    </row>
    <row r="18180" spans="4:28" x14ac:dyDescent="0.2">
      <c r="D18180" s="144"/>
      <c r="G18180" s="147"/>
      <c r="X18180" s="146"/>
      <c r="Y18180" s="146"/>
      <c r="Z18180" s="199"/>
      <c r="AA18180" s="146"/>
      <c r="AB18180" s="148"/>
    </row>
    <row r="18181" spans="4:28" x14ac:dyDescent="0.2">
      <c r="D18181" s="144"/>
      <c r="G18181" s="147"/>
      <c r="X18181" s="146"/>
      <c r="Y18181" s="146"/>
      <c r="Z18181" s="199"/>
      <c r="AA18181" s="146"/>
      <c r="AB18181" s="148"/>
    </row>
    <row r="18182" spans="4:28" x14ac:dyDescent="0.2">
      <c r="D18182" s="144"/>
      <c r="G18182" s="147"/>
      <c r="X18182" s="146"/>
      <c r="Y18182" s="146"/>
      <c r="Z18182" s="199"/>
      <c r="AA18182" s="146"/>
      <c r="AB18182" s="148"/>
    </row>
    <row r="18183" spans="4:28" x14ac:dyDescent="0.2">
      <c r="D18183" s="144"/>
      <c r="G18183" s="147"/>
      <c r="X18183" s="146"/>
      <c r="Y18183" s="146"/>
      <c r="Z18183" s="199"/>
      <c r="AA18183" s="146"/>
      <c r="AB18183" s="148"/>
    </row>
    <row r="18184" spans="4:28" x14ac:dyDescent="0.2">
      <c r="D18184" s="144"/>
      <c r="G18184" s="147"/>
      <c r="X18184" s="146"/>
      <c r="Y18184" s="146"/>
      <c r="Z18184" s="199"/>
      <c r="AA18184" s="146"/>
      <c r="AB18184" s="148"/>
    </row>
    <row r="18185" spans="4:28" x14ac:dyDescent="0.2">
      <c r="D18185" s="144"/>
      <c r="G18185" s="147"/>
      <c r="X18185" s="146"/>
      <c r="Y18185" s="146"/>
      <c r="Z18185" s="199"/>
      <c r="AA18185" s="146"/>
      <c r="AB18185" s="148"/>
    </row>
    <row r="18186" spans="4:28" x14ac:dyDescent="0.2">
      <c r="D18186" s="144"/>
      <c r="G18186" s="147"/>
      <c r="X18186" s="146"/>
      <c r="Y18186" s="146"/>
      <c r="Z18186" s="199"/>
      <c r="AA18186" s="146"/>
      <c r="AB18186" s="148"/>
    </row>
    <row r="18187" spans="4:28" x14ac:dyDescent="0.2">
      <c r="D18187" s="144"/>
      <c r="G18187" s="147"/>
      <c r="X18187" s="146"/>
      <c r="Y18187" s="146"/>
      <c r="Z18187" s="199"/>
      <c r="AA18187" s="146"/>
      <c r="AB18187" s="148"/>
    </row>
    <row r="18188" spans="4:28" x14ac:dyDescent="0.2">
      <c r="D18188" s="144"/>
      <c r="G18188" s="147"/>
      <c r="X18188" s="146"/>
      <c r="Y18188" s="146"/>
      <c r="Z18188" s="199"/>
      <c r="AA18188" s="146"/>
      <c r="AB18188" s="148"/>
    </row>
    <row r="18189" spans="4:28" x14ac:dyDescent="0.2">
      <c r="D18189" s="144"/>
      <c r="G18189" s="147"/>
      <c r="X18189" s="146"/>
      <c r="Y18189" s="146"/>
      <c r="Z18189" s="199"/>
      <c r="AA18189" s="146"/>
      <c r="AB18189" s="148"/>
    </row>
    <row r="18190" spans="4:28" x14ac:dyDescent="0.2">
      <c r="D18190" s="144"/>
      <c r="G18190" s="147"/>
      <c r="X18190" s="146"/>
      <c r="Y18190" s="146"/>
      <c r="Z18190" s="199"/>
      <c r="AA18190" s="146"/>
      <c r="AB18190" s="148"/>
    </row>
    <row r="18191" spans="4:28" x14ac:dyDescent="0.2">
      <c r="D18191" s="144"/>
      <c r="G18191" s="147"/>
      <c r="X18191" s="146"/>
      <c r="Y18191" s="146"/>
      <c r="Z18191" s="199"/>
      <c r="AA18191" s="146"/>
      <c r="AB18191" s="148"/>
    </row>
    <row r="18192" spans="4:28" x14ac:dyDescent="0.2">
      <c r="D18192" s="144"/>
      <c r="G18192" s="147"/>
      <c r="X18192" s="146"/>
      <c r="Y18192" s="146"/>
      <c r="Z18192" s="199"/>
      <c r="AA18192" s="146"/>
      <c r="AB18192" s="148"/>
    </row>
    <row r="18193" spans="4:28" x14ac:dyDescent="0.2">
      <c r="D18193" s="144"/>
      <c r="G18193" s="147"/>
      <c r="X18193" s="146"/>
      <c r="Y18193" s="146"/>
      <c r="Z18193" s="199"/>
      <c r="AA18193" s="146"/>
      <c r="AB18193" s="148"/>
    </row>
    <row r="18194" spans="4:28" x14ac:dyDescent="0.2">
      <c r="D18194" s="144"/>
      <c r="G18194" s="147"/>
      <c r="X18194" s="146"/>
      <c r="Y18194" s="146"/>
      <c r="Z18194" s="199"/>
      <c r="AA18194" s="146"/>
      <c r="AB18194" s="148"/>
    </row>
    <row r="18195" spans="4:28" x14ac:dyDescent="0.2">
      <c r="D18195" s="144"/>
      <c r="G18195" s="147"/>
      <c r="X18195" s="146"/>
      <c r="Y18195" s="146"/>
      <c r="Z18195" s="199"/>
      <c r="AA18195" s="146"/>
      <c r="AB18195" s="148"/>
    </row>
    <row r="18196" spans="4:28" x14ac:dyDescent="0.2">
      <c r="D18196" s="144"/>
      <c r="G18196" s="147"/>
      <c r="X18196" s="146"/>
      <c r="Y18196" s="146"/>
      <c r="Z18196" s="199"/>
      <c r="AA18196" s="146"/>
      <c r="AB18196" s="148"/>
    </row>
    <row r="18197" spans="4:28" x14ac:dyDescent="0.2">
      <c r="D18197" s="144"/>
      <c r="G18197" s="147"/>
      <c r="X18197" s="146"/>
      <c r="Y18197" s="146"/>
      <c r="Z18197" s="199"/>
      <c r="AA18197" s="146"/>
      <c r="AB18197" s="148"/>
    </row>
    <row r="18198" spans="4:28" x14ac:dyDescent="0.2">
      <c r="D18198" s="144"/>
      <c r="G18198" s="147"/>
      <c r="X18198" s="146"/>
      <c r="Y18198" s="146"/>
      <c r="Z18198" s="199"/>
      <c r="AA18198" s="146"/>
      <c r="AB18198" s="148"/>
    </row>
    <row r="18199" spans="4:28" x14ac:dyDescent="0.2">
      <c r="D18199" s="144"/>
      <c r="G18199" s="147"/>
      <c r="X18199" s="146"/>
      <c r="Y18199" s="146"/>
      <c r="Z18199" s="199"/>
      <c r="AA18199" s="146"/>
      <c r="AB18199" s="148"/>
    </row>
    <row r="18200" spans="4:28" x14ac:dyDescent="0.2">
      <c r="D18200" s="144"/>
      <c r="G18200" s="147"/>
      <c r="X18200" s="146"/>
      <c r="Y18200" s="146"/>
      <c r="Z18200" s="199"/>
      <c r="AA18200" s="146"/>
      <c r="AB18200" s="148"/>
    </row>
    <row r="18201" spans="4:28" x14ac:dyDescent="0.2">
      <c r="D18201" s="144"/>
      <c r="G18201" s="147"/>
      <c r="X18201" s="146"/>
      <c r="Y18201" s="146"/>
      <c r="Z18201" s="199"/>
      <c r="AA18201" s="146"/>
      <c r="AB18201" s="148"/>
    </row>
    <row r="18202" spans="4:28" x14ac:dyDescent="0.2">
      <c r="D18202" s="144"/>
      <c r="G18202" s="147"/>
      <c r="X18202" s="146"/>
      <c r="Y18202" s="146"/>
      <c r="Z18202" s="199"/>
      <c r="AA18202" s="146"/>
      <c r="AB18202" s="148"/>
    </row>
    <row r="18203" spans="4:28" x14ac:dyDescent="0.2">
      <c r="D18203" s="144"/>
      <c r="G18203" s="147"/>
      <c r="X18203" s="146"/>
      <c r="Y18203" s="146"/>
      <c r="Z18203" s="199"/>
      <c r="AA18203" s="146"/>
      <c r="AB18203" s="148"/>
    </row>
    <row r="18204" spans="4:28" x14ac:dyDescent="0.2">
      <c r="D18204" s="144"/>
      <c r="G18204" s="147"/>
      <c r="X18204" s="146"/>
      <c r="Y18204" s="146"/>
      <c r="Z18204" s="199"/>
      <c r="AA18204" s="146"/>
      <c r="AB18204" s="148"/>
    </row>
    <row r="18205" spans="4:28" x14ac:dyDescent="0.2">
      <c r="D18205" s="144"/>
      <c r="G18205" s="147"/>
      <c r="X18205" s="146"/>
      <c r="Y18205" s="146"/>
      <c r="Z18205" s="199"/>
      <c r="AA18205" s="146"/>
      <c r="AB18205" s="148"/>
    </row>
    <row r="18206" spans="4:28" x14ac:dyDescent="0.2">
      <c r="D18206" s="144"/>
      <c r="G18206" s="147"/>
      <c r="X18206" s="146"/>
      <c r="Y18206" s="146"/>
      <c r="Z18206" s="199"/>
      <c r="AA18206" s="146"/>
      <c r="AB18206" s="148"/>
    </row>
    <row r="18207" spans="4:28" x14ac:dyDescent="0.2">
      <c r="D18207" s="144"/>
      <c r="G18207" s="147"/>
      <c r="X18207" s="146"/>
      <c r="Y18207" s="146"/>
      <c r="Z18207" s="199"/>
      <c r="AA18207" s="146"/>
      <c r="AB18207" s="148"/>
    </row>
    <row r="18208" spans="4:28" x14ac:dyDescent="0.2">
      <c r="D18208" s="144"/>
      <c r="G18208" s="147"/>
      <c r="X18208" s="146"/>
      <c r="Y18208" s="146"/>
      <c r="Z18208" s="199"/>
      <c r="AA18208" s="146"/>
      <c r="AB18208" s="148"/>
    </row>
    <row r="18209" spans="4:28" x14ac:dyDescent="0.2">
      <c r="D18209" s="144"/>
      <c r="G18209" s="147"/>
      <c r="X18209" s="146"/>
      <c r="Y18209" s="146"/>
      <c r="Z18209" s="199"/>
      <c r="AA18209" s="146"/>
      <c r="AB18209" s="148"/>
    </row>
    <row r="18210" spans="4:28" x14ac:dyDescent="0.2">
      <c r="D18210" s="144"/>
      <c r="G18210" s="147"/>
      <c r="X18210" s="146"/>
      <c r="Y18210" s="146"/>
      <c r="Z18210" s="199"/>
      <c r="AA18210" s="146"/>
      <c r="AB18210" s="148"/>
    </row>
    <row r="18211" spans="4:28" x14ac:dyDescent="0.2">
      <c r="D18211" s="144"/>
      <c r="G18211" s="147"/>
      <c r="X18211" s="146"/>
      <c r="Y18211" s="146"/>
      <c r="Z18211" s="199"/>
      <c r="AA18211" s="146"/>
      <c r="AB18211" s="148"/>
    </row>
    <row r="18212" spans="4:28" x14ac:dyDescent="0.2">
      <c r="D18212" s="144"/>
      <c r="G18212" s="147"/>
      <c r="X18212" s="146"/>
      <c r="Y18212" s="146"/>
      <c r="Z18212" s="199"/>
      <c r="AA18212" s="146"/>
      <c r="AB18212" s="148"/>
    </row>
    <row r="18213" spans="4:28" x14ac:dyDescent="0.2">
      <c r="D18213" s="144"/>
      <c r="G18213" s="147"/>
      <c r="X18213" s="146"/>
      <c r="Y18213" s="146"/>
      <c r="Z18213" s="199"/>
      <c r="AA18213" s="146"/>
      <c r="AB18213" s="148"/>
    </row>
    <row r="18214" spans="4:28" x14ac:dyDescent="0.2">
      <c r="D18214" s="144"/>
      <c r="G18214" s="147"/>
      <c r="X18214" s="146"/>
      <c r="Y18214" s="146"/>
      <c r="Z18214" s="199"/>
      <c r="AA18214" s="146"/>
      <c r="AB18214" s="148"/>
    </row>
    <row r="18215" spans="4:28" x14ac:dyDescent="0.2">
      <c r="D18215" s="144"/>
      <c r="G18215" s="147"/>
      <c r="X18215" s="146"/>
      <c r="Y18215" s="146"/>
      <c r="Z18215" s="199"/>
      <c r="AA18215" s="146"/>
      <c r="AB18215" s="148"/>
    </row>
    <row r="18216" spans="4:28" x14ac:dyDescent="0.2">
      <c r="D18216" s="144"/>
      <c r="G18216" s="147"/>
      <c r="X18216" s="146"/>
      <c r="Y18216" s="146"/>
      <c r="Z18216" s="199"/>
      <c r="AA18216" s="146"/>
      <c r="AB18216" s="148"/>
    </row>
    <row r="18217" spans="4:28" x14ac:dyDescent="0.2">
      <c r="D18217" s="144"/>
      <c r="G18217" s="147"/>
      <c r="X18217" s="146"/>
      <c r="Y18217" s="146"/>
      <c r="Z18217" s="199"/>
      <c r="AA18217" s="146"/>
      <c r="AB18217" s="148"/>
    </row>
    <row r="18218" spans="4:28" x14ac:dyDescent="0.2">
      <c r="D18218" s="144"/>
      <c r="G18218" s="147"/>
      <c r="X18218" s="146"/>
      <c r="Y18218" s="146"/>
      <c r="Z18218" s="199"/>
      <c r="AA18218" s="146"/>
      <c r="AB18218" s="148"/>
    </row>
    <row r="18219" spans="4:28" x14ac:dyDescent="0.2">
      <c r="D18219" s="144"/>
      <c r="G18219" s="147"/>
      <c r="X18219" s="146"/>
      <c r="Y18219" s="146"/>
      <c r="Z18219" s="199"/>
      <c r="AA18219" s="146"/>
      <c r="AB18219" s="148"/>
    </row>
    <row r="18220" spans="4:28" x14ac:dyDescent="0.2">
      <c r="D18220" s="144"/>
      <c r="G18220" s="147"/>
      <c r="X18220" s="146"/>
      <c r="Y18220" s="146"/>
      <c r="Z18220" s="199"/>
      <c r="AA18220" s="146"/>
      <c r="AB18220" s="148"/>
    </row>
    <row r="18221" spans="4:28" x14ac:dyDescent="0.2">
      <c r="D18221" s="144"/>
      <c r="G18221" s="147"/>
      <c r="X18221" s="146"/>
      <c r="Y18221" s="146"/>
      <c r="Z18221" s="199"/>
      <c r="AA18221" s="146"/>
      <c r="AB18221" s="148"/>
    </row>
    <row r="18222" spans="4:28" x14ac:dyDescent="0.2">
      <c r="D18222" s="144"/>
      <c r="G18222" s="147"/>
      <c r="X18222" s="146"/>
      <c r="Y18222" s="146"/>
      <c r="Z18222" s="199"/>
      <c r="AA18222" s="146"/>
      <c r="AB18222" s="148"/>
    </row>
    <row r="18223" spans="4:28" x14ac:dyDescent="0.2">
      <c r="D18223" s="144"/>
      <c r="G18223" s="147"/>
      <c r="X18223" s="146"/>
      <c r="Y18223" s="146"/>
      <c r="Z18223" s="199"/>
      <c r="AA18223" s="146"/>
      <c r="AB18223" s="148"/>
    </row>
    <row r="18224" spans="4:28" x14ac:dyDescent="0.2">
      <c r="D18224" s="144"/>
      <c r="G18224" s="147"/>
      <c r="X18224" s="146"/>
      <c r="Y18224" s="146"/>
      <c r="Z18224" s="199"/>
      <c r="AA18224" s="146"/>
      <c r="AB18224" s="148"/>
    </row>
    <row r="18225" spans="4:28" x14ac:dyDescent="0.2">
      <c r="D18225" s="144"/>
      <c r="G18225" s="147"/>
      <c r="X18225" s="146"/>
      <c r="Y18225" s="146"/>
      <c r="Z18225" s="199"/>
      <c r="AA18225" s="146"/>
      <c r="AB18225" s="148"/>
    </row>
    <row r="18226" spans="4:28" x14ac:dyDescent="0.2">
      <c r="D18226" s="144"/>
      <c r="G18226" s="147"/>
      <c r="X18226" s="146"/>
      <c r="Y18226" s="146"/>
      <c r="Z18226" s="199"/>
      <c r="AA18226" s="146"/>
      <c r="AB18226" s="148"/>
    </row>
    <row r="18227" spans="4:28" x14ac:dyDescent="0.2">
      <c r="D18227" s="144"/>
      <c r="G18227" s="147"/>
      <c r="X18227" s="146"/>
      <c r="Y18227" s="146"/>
      <c r="Z18227" s="199"/>
      <c r="AA18227" s="146"/>
      <c r="AB18227" s="148"/>
    </row>
    <row r="18228" spans="4:28" x14ac:dyDescent="0.2">
      <c r="D18228" s="144"/>
      <c r="G18228" s="147"/>
      <c r="X18228" s="146"/>
      <c r="Y18228" s="146"/>
      <c r="Z18228" s="199"/>
      <c r="AA18228" s="146"/>
      <c r="AB18228" s="148"/>
    </row>
    <row r="18229" spans="4:28" x14ac:dyDescent="0.2">
      <c r="D18229" s="144"/>
      <c r="G18229" s="147"/>
      <c r="X18229" s="146"/>
      <c r="Y18229" s="146"/>
      <c r="Z18229" s="199"/>
      <c r="AA18229" s="146"/>
      <c r="AB18229" s="148"/>
    </row>
    <row r="18230" spans="4:28" x14ac:dyDescent="0.2">
      <c r="D18230" s="144"/>
      <c r="G18230" s="147"/>
      <c r="X18230" s="146"/>
      <c r="Y18230" s="146"/>
      <c r="Z18230" s="199"/>
      <c r="AA18230" s="146"/>
      <c r="AB18230" s="148"/>
    </row>
    <row r="18231" spans="4:28" x14ac:dyDescent="0.2">
      <c r="D18231" s="144"/>
      <c r="G18231" s="147"/>
      <c r="X18231" s="146"/>
      <c r="Y18231" s="146"/>
      <c r="Z18231" s="199"/>
      <c r="AA18231" s="146"/>
      <c r="AB18231" s="148"/>
    </row>
    <row r="18232" spans="4:28" x14ac:dyDescent="0.2">
      <c r="D18232" s="144"/>
      <c r="G18232" s="147"/>
      <c r="X18232" s="146"/>
      <c r="Y18232" s="146"/>
      <c r="Z18232" s="199"/>
      <c r="AA18232" s="146"/>
      <c r="AB18232" s="148"/>
    </row>
    <row r="18233" spans="4:28" x14ac:dyDescent="0.2">
      <c r="D18233" s="144"/>
      <c r="G18233" s="147"/>
      <c r="X18233" s="146"/>
      <c r="Y18233" s="146"/>
      <c r="Z18233" s="199"/>
      <c r="AA18233" s="146"/>
      <c r="AB18233" s="148"/>
    </row>
    <row r="18234" spans="4:28" x14ac:dyDescent="0.2">
      <c r="D18234" s="144"/>
      <c r="G18234" s="147"/>
      <c r="X18234" s="146"/>
      <c r="Y18234" s="146"/>
      <c r="Z18234" s="199"/>
      <c r="AA18234" s="146"/>
      <c r="AB18234" s="148"/>
    </row>
    <row r="18235" spans="4:28" x14ac:dyDescent="0.2">
      <c r="D18235" s="144"/>
      <c r="G18235" s="147"/>
      <c r="X18235" s="146"/>
      <c r="Y18235" s="146"/>
      <c r="Z18235" s="199"/>
      <c r="AA18235" s="146"/>
      <c r="AB18235" s="148"/>
    </row>
    <row r="18236" spans="4:28" x14ac:dyDescent="0.2">
      <c r="D18236" s="144"/>
      <c r="G18236" s="147"/>
      <c r="X18236" s="146"/>
      <c r="Y18236" s="146"/>
      <c r="Z18236" s="199"/>
      <c r="AA18236" s="146"/>
      <c r="AB18236" s="148"/>
    </row>
    <row r="18237" spans="4:28" x14ac:dyDescent="0.2">
      <c r="D18237" s="144"/>
      <c r="G18237" s="147"/>
      <c r="X18237" s="146"/>
      <c r="Y18237" s="146"/>
      <c r="Z18237" s="199"/>
      <c r="AA18237" s="146"/>
      <c r="AB18237" s="148"/>
    </row>
    <row r="18238" spans="4:28" x14ac:dyDescent="0.2">
      <c r="D18238" s="144"/>
      <c r="G18238" s="147"/>
      <c r="X18238" s="146"/>
      <c r="Y18238" s="146"/>
      <c r="Z18238" s="199"/>
      <c r="AA18238" s="146"/>
      <c r="AB18238" s="148"/>
    </row>
    <row r="18239" spans="4:28" x14ac:dyDescent="0.2">
      <c r="D18239" s="144"/>
      <c r="G18239" s="147"/>
      <c r="X18239" s="146"/>
      <c r="Y18239" s="146"/>
      <c r="Z18239" s="199"/>
      <c r="AA18239" s="146"/>
      <c r="AB18239" s="148"/>
    </row>
    <row r="18240" spans="4:28" x14ac:dyDescent="0.2">
      <c r="D18240" s="144"/>
      <c r="G18240" s="147"/>
      <c r="X18240" s="146"/>
      <c r="Y18240" s="146"/>
      <c r="Z18240" s="199"/>
      <c r="AA18240" s="146"/>
      <c r="AB18240" s="148"/>
    </row>
    <row r="18241" spans="4:28" x14ac:dyDescent="0.2">
      <c r="D18241" s="144"/>
      <c r="G18241" s="147"/>
      <c r="X18241" s="146"/>
      <c r="Y18241" s="146"/>
      <c r="Z18241" s="199"/>
      <c r="AA18241" s="146"/>
      <c r="AB18241" s="148"/>
    </row>
    <row r="18242" spans="4:28" x14ac:dyDescent="0.2">
      <c r="D18242" s="144"/>
      <c r="G18242" s="147"/>
      <c r="X18242" s="146"/>
      <c r="Y18242" s="146"/>
      <c r="Z18242" s="199"/>
      <c r="AA18242" s="146"/>
      <c r="AB18242" s="148"/>
    </row>
    <row r="18243" spans="4:28" x14ac:dyDescent="0.2">
      <c r="D18243" s="144"/>
      <c r="G18243" s="147"/>
      <c r="X18243" s="146"/>
      <c r="Y18243" s="146"/>
      <c r="Z18243" s="199"/>
      <c r="AA18243" s="146"/>
      <c r="AB18243" s="148"/>
    </row>
    <row r="18244" spans="4:28" x14ac:dyDescent="0.2">
      <c r="D18244" s="144"/>
      <c r="G18244" s="147"/>
      <c r="X18244" s="146"/>
      <c r="Y18244" s="146"/>
      <c r="Z18244" s="199"/>
      <c r="AA18244" s="146"/>
      <c r="AB18244" s="148"/>
    </row>
    <row r="18245" spans="4:28" x14ac:dyDescent="0.2">
      <c r="D18245" s="144"/>
      <c r="G18245" s="147"/>
      <c r="X18245" s="146"/>
      <c r="Y18245" s="146"/>
      <c r="Z18245" s="199"/>
      <c r="AA18245" s="146"/>
      <c r="AB18245" s="148"/>
    </row>
    <row r="18246" spans="4:28" x14ac:dyDescent="0.2">
      <c r="D18246" s="144"/>
      <c r="G18246" s="147"/>
      <c r="X18246" s="146"/>
      <c r="Y18246" s="146"/>
      <c r="Z18246" s="199"/>
      <c r="AA18246" s="146"/>
      <c r="AB18246" s="148"/>
    </row>
    <row r="18247" spans="4:28" x14ac:dyDescent="0.2">
      <c r="D18247" s="144"/>
      <c r="G18247" s="147"/>
      <c r="X18247" s="146"/>
      <c r="Y18247" s="146"/>
      <c r="Z18247" s="199"/>
      <c r="AA18247" s="146"/>
      <c r="AB18247" s="148"/>
    </row>
    <row r="18248" spans="4:28" x14ac:dyDescent="0.2">
      <c r="D18248" s="144"/>
      <c r="G18248" s="147"/>
      <c r="X18248" s="146"/>
      <c r="Y18248" s="146"/>
      <c r="Z18248" s="199"/>
      <c r="AA18248" s="146"/>
      <c r="AB18248" s="148"/>
    </row>
    <row r="18249" spans="4:28" x14ac:dyDescent="0.2">
      <c r="D18249" s="144"/>
      <c r="G18249" s="147"/>
      <c r="X18249" s="146"/>
      <c r="Y18249" s="146"/>
      <c r="Z18249" s="199"/>
      <c r="AA18249" s="146"/>
      <c r="AB18249" s="148"/>
    </row>
    <row r="18250" spans="4:28" x14ac:dyDescent="0.2">
      <c r="D18250" s="144"/>
      <c r="G18250" s="147"/>
      <c r="X18250" s="146"/>
      <c r="Y18250" s="146"/>
      <c r="Z18250" s="199"/>
      <c r="AA18250" s="146"/>
      <c r="AB18250" s="148"/>
    </row>
    <row r="18251" spans="4:28" x14ac:dyDescent="0.2">
      <c r="D18251" s="144"/>
      <c r="G18251" s="147"/>
      <c r="X18251" s="146"/>
      <c r="Y18251" s="146"/>
      <c r="Z18251" s="199"/>
      <c r="AA18251" s="146"/>
      <c r="AB18251" s="148"/>
    </row>
    <row r="18252" spans="4:28" x14ac:dyDescent="0.2">
      <c r="D18252" s="144"/>
      <c r="G18252" s="147"/>
      <c r="X18252" s="146"/>
      <c r="Y18252" s="146"/>
      <c r="Z18252" s="199"/>
      <c r="AA18252" s="146"/>
      <c r="AB18252" s="148"/>
    </row>
    <row r="18253" spans="4:28" x14ac:dyDescent="0.2">
      <c r="D18253" s="144"/>
      <c r="G18253" s="147"/>
      <c r="X18253" s="146"/>
      <c r="Y18253" s="146"/>
      <c r="Z18253" s="199"/>
      <c r="AA18253" s="146"/>
      <c r="AB18253" s="148"/>
    </row>
    <row r="18254" spans="4:28" x14ac:dyDescent="0.2">
      <c r="D18254" s="144"/>
      <c r="G18254" s="147"/>
      <c r="X18254" s="146"/>
      <c r="Y18254" s="146"/>
      <c r="Z18254" s="199"/>
      <c r="AA18254" s="146"/>
      <c r="AB18254" s="148"/>
    </row>
    <row r="18255" spans="4:28" x14ac:dyDescent="0.2">
      <c r="D18255" s="144"/>
      <c r="G18255" s="147"/>
      <c r="X18255" s="146"/>
      <c r="Y18255" s="146"/>
      <c r="Z18255" s="199"/>
      <c r="AA18255" s="146"/>
      <c r="AB18255" s="148"/>
    </row>
    <row r="18256" spans="4:28" x14ac:dyDescent="0.2">
      <c r="D18256" s="144"/>
      <c r="G18256" s="147"/>
      <c r="X18256" s="146"/>
      <c r="Y18256" s="146"/>
      <c r="Z18256" s="199"/>
      <c r="AA18256" s="146"/>
      <c r="AB18256" s="148"/>
    </row>
    <row r="18257" spans="4:28" x14ac:dyDescent="0.2">
      <c r="D18257" s="144"/>
      <c r="G18257" s="147"/>
      <c r="X18257" s="146"/>
      <c r="Y18257" s="146"/>
      <c r="Z18257" s="199"/>
      <c r="AA18257" s="146"/>
      <c r="AB18257" s="148"/>
    </row>
    <row r="18258" spans="4:28" x14ac:dyDescent="0.2">
      <c r="D18258" s="144"/>
      <c r="G18258" s="147"/>
      <c r="X18258" s="146"/>
      <c r="Y18258" s="146"/>
      <c r="Z18258" s="199"/>
      <c r="AA18258" s="146"/>
      <c r="AB18258" s="148"/>
    </row>
    <row r="18259" spans="4:28" x14ac:dyDescent="0.2">
      <c r="D18259" s="144"/>
      <c r="G18259" s="147"/>
      <c r="X18259" s="146"/>
      <c r="Y18259" s="146"/>
      <c r="Z18259" s="199"/>
      <c r="AA18259" s="146"/>
      <c r="AB18259" s="148"/>
    </row>
    <row r="18260" spans="4:28" x14ac:dyDescent="0.2">
      <c r="D18260" s="144"/>
      <c r="G18260" s="147"/>
      <c r="X18260" s="146"/>
      <c r="Y18260" s="146"/>
      <c r="Z18260" s="199"/>
      <c r="AA18260" s="146"/>
      <c r="AB18260" s="148"/>
    </row>
    <row r="18261" spans="4:28" x14ac:dyDescent="0.2">
      <c r="D18261" s="144"/>
      <c r="G18261" s="147"/>
      <c r="X18261" s="146"/>
      <c r="Y18261" s="146"/>
      <c r="Z18261" s="199"/>
      <c r="AA18261" s="146"/>
      <c r="AB18261" s="148"/>
    </row>
    <row r="18262" spans="4:28" x14ac:dyDescent="0.2">
      <c r="D18262" s="144"/>
      <c r="G18262" s="147"/>
      <c r="X18262" s="146"/>
      <c r="Y18262" s="146"/>
      <c r="Z18262" s="199"/>
      <c r="AA18262" s="146"/>
      <c r="AB18262" s="148"/>
    </row>
    <row r="18263" spans="4:28" x14ac:dyDescent="0.2">
      <c r="D18263" s="144"/>
      <c r="G18263" s="147"/>
      <c r="X18263" s="146"/>
      <c r="Y18263" s="146"/>
      <c r="Z18263" s="199"/>
      <c r="AA18263" s="146"/>
      <c r="AB18263" s="148"/>
    </row>
    <row r="18264" spans="4:28" x14ac:dyDescent="0.2">
      <c r="D18264" s="144"/>
      <c r="G18264" s="147"/>
      <c r="X18264" s="146"/>
      <c r="Y18264" s="146"/>
      <c r="Z18264" s="199"/>
      <c r="AA18264" s="146"/>
      <c r="AB18264" s="148"/>
    </row>
    <row r="18265" spans="4:28" x14ac:dyDescent="0.2">
      <c r="D18265" s="144"/>
      <c r="G18265" s="147"/>
      <c r="X18265" s="146"/>
      <c r="Y18265" s="146"/>
      <c r="Z18265" s="199"/>
      <c r="AA18265" s="146"/>
      <c r="AB18265" s="148"/>
    </row>
    <row r="18266" spans="4:28" x14ac:dyDescent="0.2">
      <c r="D18266" s="144"/>
      <c r="G18266" s="147"/>
      <c r="X18266" s="146"/>
      <c r="Y18266" s="146"/>
      <c r="Z18266" s="199"/>
      <c r="AA18266" s="146"/>
      <c r="AB18266" s="148"/>
    </row>
    <row r="18267" spans="4:28" x14ac:dyDescent="0.2">
      <c r="D18267" s="144"/>
      <c r="G18267" s="147"/>
      <c r="X18267" s="146"/>
      <c r="Y18267" s="146"/>
      <c r="Z18267" s="199"/>
      <c r="AA18267" s="146"/>
      <c r="AB18267" s="148"/>
    </row>
    <row r="18268" spans="4:28" x14ac:dyDescent="0.2">
      <c r="D18268" s="144"/>
      <c r="G18268" s="147"/>
      <c r="X18268" s="146"/>
      <c r="Y18268" s="146"/>
      <c r="Z18268" s="199"/>
      <c r="AA18268" s="146"/>
      <c r="AB18268" s="148"/>
    </row>
    <row r="18269" spans="4:28" x14ac:dyDescent="0.2">
      <c r="D18269" s="144"/>
      <c r="G18269" s="147"/>
      <c r="X18269" s="146"/>
      <c r="Y18269" s="146"/>
      <c r="Z18269" s="199"/>
      <c r="AA18269" s="146"/>
      <c r="AB18269" s="148"/>
    </row>
    <row r="18270" spans="4:28" x14ac:dyDescent="0.2">
      <c r="D18270" s="144"/>
      <c r="G18270" s="147"/>
      <c r="X18270" s="146"/>
      <c r="Y18270" s="146"/>
      <c r="Z18270" s="199"/>
      <c r="AA18270" s="146"/>
      <c r="AB18270" s="148"/>
    </row>
    <row r="18271" spans="4:28" x14ac:dyDescent="0.2">
      <c r="D18271" s="144"/>
      <c r="G18271" s="147"/>
      <c r="X18271" s="146"/>
      <c r="Y18271" s="146"/>
      <c r="Z18271" s="199"/>
      <c r="AA18271" s="146"/>
      <c r="AB18271" s="148"/>
    </row>
    <row r="18272" spans="4:28" x14ac:dyDescent="0.2">
      <c r="D18272" s="144"/>
      <c r="G18272" s="147"/>
      <c r="X18272" s="146"/>
      <c r="Y18272" s="146"/>
      <c r="Z18272" s="199"/>
      <c r="AA18272" s="146"/>
      <c r="AB18272" s="148"/>
    </row>
    <row r="18273" spans="4:28" x14ac:dyDescent="0.2">
      <c r="D18273" s="144"/>
      <c r="G18273" s="147"/>
      <c r="X18273" s="146"/>
      <c r="Y18273" s="146"/>
      <c r="Z18273" s="199"/>
      <c r="AA18273" s="146"/>
      <c r="AB18273" s="148"/>
    </row>
    <row r="18274" spans="4:28" x14ac:dyDescent="0.2">
      <c r="D18274" s="144"/>
      <c r="G18274" s="147"/>
      <c r="X18274" s="146"/>
      <c r="Y18274" s="146"/>
      <c r="Z18274" s="199"/>
      <c r="AA18274" s="146"/>
      <c r="AB18274" s="148"/>
    </row>
    <row r="18275" spans="4:28" x14ac:dyDescent="0.2">
      <c r="D18275" s="144"/>
      <c r="G18275" s="147"/>
      <c r="X18275" s="146"/>
      <c r="Y18275" s="146"/>
      <c r="Z18275" s="199"/>
      <c r="AA18275" s="146"/>
      <c r="AB18275" s="148"/>
    </row>
    <row r="18276" spans="4:28" x14ac:dyDescent="0.2">
      <c r="D18276" s="144"/>
      <c r="G18276" s="147"/>
      <c r="X18276" s="146"/>
      <c r="Y18276" s="146"/>
      <c r="Z18276" s="199"/>
      <c r="AA18276" s="146"/>
      <c r="AB18276" s="148"/>
    </row>
    <row r="18277" spans="4:28" x14ac:dyDescent="0.2">
      <c r="D18277" s="144"/>
      <c r="G18277" s="147"/>
      <c r="X18277" s="146"/>
      <c r="Y18277" s="146"/>
      <c r="Z18277" s="199"/>
      <c r="AA18277" s="146"/>
      <c r="AB18277" s="148"/>
    </row>
    <row r="18278" spans="4:28" x14ac:dyDescent="0.2">
      <c r="D18278" s="144"/>
      <c r="G18278" s="147"/>
      <c r="X18278" s="146"/>
      <c r="Y18278" s="146"/>
      <c r="Z18278" s="199"/>
      <c r="AA18278" s="146"/>
      <c r="AB18278" s="148"/>
    </row>
    <row r="18279" spans="4:28" x14ac:dyDescent="0.2">
      <c r="D18279" s="144"/>
      <c r="G18279" s="147"/>
      <c r="X18279" s="146"/>
      <c r="Y18279" s="146"/>
      <c r="Z18279" s="199"/>
      <c r="AA18279" s="146"/>
      <c r="AB18279" s="148"/>
    </row>
    <row r="18280" spans="4:28" x14ac:dyDescent="0.2">
      <c r="D18280" s="144"/>
      <c r="G18280" s="147"/>
      <c r="X18280" s="146"/>
      <c r="Y18280" s="146"/>
      <c r="Z18280" s="199"/>
      <c r="AA18280" s="146"/>
      <c r="AB18280" s="148"/>
    </row>
    <row r="18281" spans="4:28" x14ac:dyDescent="0.2">
      <c r="D18281" s="144"/>
      <c r="G18281" s="147"/>
      <c r="X18281" s="146"/>
      <c r="Y18281" s="146"/>
      <c r="Z18281" s="199"/>
      <c r="AA18281" s="146"/>
      <c r="AB18281" s="148"/>
    </row>
    <row r="18282" spans="4:28" x14ac:dyDescent="0.2">
      <c r="D18282" s="144"/>
      <c r="G18282" s="147"/>
      <c r="X18282" s="146"/>
      <c r="Y18282" s="146"/>
      <c r="Z18282" s="199"/>
      <c r="AA18282" s="146"/>
      <c r="AB18282" s="148"/>
    </row>
    <row r="18283" spans="4:28" x14ac:dyDescent="0.2">
      <c r="D18283" s="144"/>
      <c r="G18283" s="147"/>
      <c r="X18283" s="146"/>
      <c r="Y18283" s="146"/>
      <c r="Z18283" s="199"/>
      <c r="AA18283" s="146"/>
      <c r="AB18283" s="148"/>
    </row>
    <row r="18284" spans="4:28" x14ac:dyDescent="0.2">
      <c r="D18284" s="144"/>
      <c r="G18284" s="147"/>
      <c r="X18284" s="146"/>
      <c r="Y18284" s="146"/>
      <c r="Z18284" s="199"/>
      <c r="AA18284" s="146"/>
      <c r="AB18284" s="148"/>
    </row>
    <row r="18285" spans="4:28" x14ac:dyDescent="0.2">
      <c r="D18285" s="144"/>
      <c r="G18285" s="147"/>
      <c r="X18285" s="146"/>
      <c r="Y18285" s="146"/>
      <c r="Z18285" s="199"/>
      <c r="AA18285" s="146"/>
      <c r="AB18285" s="148"/>
    </row>
    <row r="18286" spans="4:28" x14ac:dyDescent="0.2">
      <c r="D18286" s="144"/>
      <c r="G18286" s="147"/>
      <c r="X18286" s="146"/>
      <c r="Y18286" s="146"/>
      <c r="Z18286" s="199"/>
      <c r="AA18286" s="146"/>
      <c r="AB18286" s="148"/>
    </row>
    <row r="18287" spans="4:28" x14ac:dyDescent="0.2">
      <c r="D18287" s="144"/>
      <c r="G18287" s="147"/>
      <c r="X18287" s="146"/>
      <c r="Y18287" s="146"/>
      <c r="Z18287" s="199"/>
      <c r="AA18287" s="146"/>
      <c r="AB18287" s="148"/>
    </row>
    <row r="18288" spans="4:28" x14ac:dyDescent="0.2">
      <c r="D18288" s="144"/>
      <c r="G18288" s="147"/>
      <c r="X18288" s="146"/>
      <c r="Y18288" s="146"/>
      <c r="Z18288" s="199"/>
      <c r="AA18288" s="146"/>
      <c r="AB18288" s="148"/>
    </row>
    <row r="18289" spans="4:28" x14ac:dyDescent="0.2">
      <c r="D18289" s="144"/>
      <c r="G18289" s="147"/>
      <c r="X18289" s="146"/>
      <c r="Y18289" s="146"/>
      <c r="Z18289" s="199"/>
      <c r="AA18289" s="146"/>
      <c r="AB18289" s="148"/>
    </row>
    <row r="18290" spans="4:28" x14ac:dyDescent="0.2">
      <c r="D18290" s="144"/>
      <c r="G18290" s="147"/>
      <c r="X18290" s="146"/>
      <c r="Y18290" s="146"/>
      <c r="Z18290" s="199"/>
      <c r="AA18290" s="146"/>
      <c r="AB18290" s="148"/>
    </row>
    <row r="18291" spans="4:28" x14ac:dyDescent="0.2">
      <c r="D18291" s="144"/>
      <c r="G18291" s="147"/>
      <c r="X18291" s="146"/>
      <c r="Y18291" s="146"/>
      <c r="Z18291" s="199"/>
      <c r="AA18291" s="146"/>
      <c r="AB18291" s="148"/>
    </row>
    <row r="18292" spans="4:28" x14ac:dyDescent="0.2">
      <c r="D18292" s="144"/>
      <c r="G18292" s="147"/>
      <c r="X18292" s="146"/>
      <c r="Y18292" s="146"/>
      <c r="Z18292" s="199"/>
      <c r="AA18292" s="146"/>
      <c r="AB18292" s="148"/>
    </row>
    <row r="18293" spans="4:28" x14ac:dyDescent="0.2">
      <c r="D18293" s="144"/>
      <c r="G18293" s="147"/>
      <c r="X18293" s="146"/>
      <c r="Y18293" s="146"/>
      <c r="Z18293" s="199"/>
      <c r="AA18293" s="146"/>
      <c r="AB18293" s="148"/>
    </row>
    <row r="18294" spans="4:28" x14ac:dyDescent="0.2">
      <c r="D18294" s="144"/>
      <c r="G18294" s="147"/>
      <c r="X18294" s="146"/>
      <c r="Y18294" s="146"/>
      <c r="Z18294" s="199"/>
      <c r="AA18294" s="146"/>
      <c r="AB18294" s="148"/>
    </row>
    <row r="18295" spans="4:28" x14ac:dyDescent="0.2">
      <c r="D18295" s="144"/>
      <c r="G18295" s="147"/>
      <c r="X18295" s="146"/>
      <c r="Y18295" s="146"/>
      <c r="Z18295" s="199"/>
      <c r="AA18295" s="146"/>
      <c r="AB18295" s="148"/>
    </row>
    <row r="18296" spans="4:28" x14ac:dyDescent="0.2">
      <c r="D18296" s="144"/>
      <c r="G18296" s="147"/>
      <c r="X18296" s="146"/>
      <c r="Y18296" s="146"/>
      <c r="Z18296" s="199"/>
      <c r="AA18296" s="146"/>
      <c r="AB18296" s="148"/>
    </row>
    <row r="18297" spans="4:28" x14ac:dyDescent="0.2">
      <c r="D18297" s="144"/>
      <c r="G18297" s="147"/>
      <c r="X18297" s="146"/>
      <c r="Y18297" s="146"/>
      <c r="Z18297" s="199"/>
      <c r="AA18297" s="146"/>
      <c r="AB18297" s="148"/>
    </row>
    <row r="18298" spans="4:28" x14ac:dyDescent="0.2">
      <c r="D18298" s="144"/>
      <c r="G18298" s="147"/>
      <c r="X18298" s="146"/>
      <c r="Y18298" s="146"/>
      <c r="Z18298" s="199"/>
      <c r="AA18298" s="146"/>
      <c r="AB18298" s="148"/>
    </row>
    <row r="18299" spans="4:28" x14ac:dyDescent="0.2">
      <c r="D18299" s="144"/>
      <c r="G18299" s="147"/>
      <c r="X18299" s="146"/>
      <c r="Y18299" s="146"/>
      <c r="Z18299" s="199"/>
      <c r="AA18299" s="146"/>
      <c r="AB18299" s="148"/>
    </row>
    <row r="18300" spans="4:28" x14ac:dyDescent="0.2">
      <c r="D18300" s="144"/>
      <c r="G18300" s="147"/>
      <c r="X18300" s="146"/>
      <c r="Y18300" s="146"/>
      <c r="Z18300" s="199"/>
      <c r="AA18300" s="146"/>
      <c r="AB18300" s="148"/>
    </row>
    <row r="18301" spans="4:28" x14ac:dyDescent="0.2">
      <c r="D18301" s="144"/>
      <c r="G18301" s="147"/>
      <c r="X18301" s="146"/>
      <c r="Y18301" s="146"/>
      <c r="Z18301" s="199"/>
      <c r="AA18301" s="146"/>
      <c r="AB18301" s="148"/>
    </row>
    <row r="18302" spans="4:28" x14ac:dyDescent="0.2">
      <c r="D18302" s="144"/>
      <c r="G18302" s="147"/>
      <c r="X18302" s="146"/>
      <c r="Y18302" s="146"/>
      <c r="Z18302" s="199"/>
      <c r="AA18302" s="146"/>
      <c r="AB18302" s="148"/>
    </row>
    <row r="18303" spans="4:28" x14ac:dyDescent="0.2">
      <c r="D18303" s="144"/>
      <c r="G18303" s="147"/>
      <c r="X18303" s="146"/>
      <c r="Y18303" s="146"/>
      <c r="Z18303" s="199"/>
      <c r="AA18303" s="146"/>
      <c r="AB18303" s="148"/>
    </row>
    <row r="18304" spans="4:28" x14ac:dyDescent="0.2">
      <c r="D18304" s="144"/>
      <c r="G18304" s="147"/>
      <c r="X18304" s="146"/>
      <c r="Y18304" s="146"/>
      <c r="Z18304" s="199"/>
      <c r="AA18304" s="146"/>
      <c r="AB18304" s="148"/>
    </row>
    <row r="18305" spans="4:28" x14ac:dyDescent="0.2">
      <c r="D18305" s="144"/>
      <c r="G18305" s="147"/>
      <c r="X18305" s="146"/>
      <c r="Y18305" s="146"/>
      <c r="Z18305" s="199"/>
      <c r="AA18305" s="146"/>
      <c r="AB18305" s="148"/>
    </row>
    <row r="18306" spans="4:28" x14ac:dyDescent="0.2">
      <c r="D18306" s="144"/>
      <c r="G18306" s="147"/>
      <c r="X18306" s="146"/>
      <c r="Y18306" s="146"/>
      <c r="Z18306" s="199"/>
      <c r="AA18306" s="146"/>
      <c r="AB18306" s="148"/>
    </row>
    <row r="18307" spans="4:28" x14ac:dyDescent="0.2">
      <c r="D18307" s="144"/>
      <c r="G18307" s="147"/>
      <c r="X18307" s="146"/>
      <c r="Y18307" s="146"/>
      <c r="Z18307" s="199"/>
      <c r="AA18307" s="146"/>
      <c r="AB18307" s="148"/>
    </row>
    <row r="18308" spans="4:28" x14ac:dyDescent="0.2">
      <c r="D18308" s="144"/>
      <c r="G18308" s="147"/>
      <c r="X18308" s="146"/>
      <c r="Y18308" s="146"/>
      <c r="Z18308" s="199"/>
      <c r="AA18308" s="146"/>
      <c r="AB18308" s="148"/>
    </row>
    <row r="18309" spans="4:28" x14ac:dyDescent="0.2">
      <c r="D18309" s="144"/>
      <c r="G18309" s="147"/>
      <c r="X18309" s="146"/>
      <c r="Y18309" s="146"/>
      <c r="Z18309" s="199"/>
      <c r="AA18309" s="146"/>
      <c r="AB18309" s="148"/>
    </row>
    <row r="18310" spans="4:28" x14ac:dyDescent="0.2">
      <c r="D18310" s="144"/>
      <c r="G18310" s="147"/>
      <c r="X18310" s="146"/>
      <c r="Y18310" s="146"/>
      <c r="Z18310" s="199"/>
      <c r="AA18310" s="146"/>
      <c r="AB18310" s="148"/>
    </row>
    <row r="18311" spans="4:28" x14ac:dyDescent="0.2">
      <c r="D18311" s="144"/>
      <c r="G18311" s="147"/>
      <c r="X18311" s="146"/>
      <c r="Y18311" s="146"/>
      <c r="Z18311" s="199"/>
      <c r="AA18311" s="146"/>
      <c r="AB18311" s="148"/>
    </row>
    <row r="18312" spans="4:28" x14ac:dyDescent="0.2">
      <c r="D18312" s="144"/>
      <c r="G18312" s="147"/>
      <c r="X18312" s="146"/>
      <c r="Y18312" s="146"/>
      <c r="Z18312" s="199"/>
      <c r="AA18312" s="146"/>
      <c r="AB18312" s="148"/>
    </row>
    <row r="18313" spans="4:28" x14ac:dyDescent="0.2">
      <c r="D18313" s="144"/>
      <c r="G18313" s="147"/>
      <c r="X18313" s="146"/>
      <c r="Y18313" s="146"/>
      <c r="Z18313" s="199"/>
      <c r="AA18313" s="146"/>
      <c r="AB18313" s="148"/>
    </row>
    <row r="18314" spans="4:28" x14ac:dyDescent="0.2">
      <c r="D18314" s="144"/>
      <c r="G18314" s="147"/>
      <c r="X18314" s="146"/>
      <c r="Y18314" s="146"/>
      <c r="Z18314" s="199"/>
      <c r="AA18314" s="146"/>
      <c r="AB18314" s="148"/>
    </row>
    <row r="18315" spans="4:28" x14ac:dyDescent="0.2">
      <c r="D18315" s="144"/>
      <c r="G18315" s="147"/>
      <c r="X18315" s="146"/>
      <c r="Y18315" s="146"/>
      <c r="Z18315" s="199"/>
      <c r="AA18315" s="146"/>
      <c r="AB18315" s="148"/>
    </row>
    <row r="18316" spans="4:28" x14ac:dyDescent="0.2">
      <c r="D18316" s="144"/>
      <c r="G18316" s="147"/>
      <c r="X18316" s="146"/>
      <c r="Y18316" s="146"/>
      <c r="Z18316" s="199"/>
      <c r="AA18316" s="146"/>
      <c r="AB18316" s="148"/>
    </row>
    <row r="18317" spans="4:28" x14ac:dyDescent="0.2">
      <c r="D18317" s="144"/>
      <c r="G18317" s="147"/>
      <c r="X18317" s="146"/>
      <c r="Y18317" s="146"/>
      <c r="Z18317" s="199"/>
      <c r="AA18317" s="146"/>
      <c r="AB18317" s="148"/>
    </row>
    <row r="18318" spans="4:28" x14ac:dyDescent="0.2">
      <c r="D18318" s="144"/>
      <c r="G18318" s="147"/>
      <c r="X18318" s="146"/>
      <c r="Y18318" s="146"/>
      <c r="Z18318" s="199"/>
      <c r="AA18318" s="146"/>
      <c r="AB18318" s="148"/>
    </row>
    <row r="18319" spans="4:28" x14ac:dyDescent="0.2">
      <c r="D18319" s="144"/>
      <c r="G18319" s="147"/>
      <c r="X18319" s="146"/>
      <c r="Y18319" s="146"/>
      <c r="Z18319" s="199"/>
      <c r="AA18319" s="146"/>
      <c r="AB18319" s="148"/>
    </row>
    <row r="18320" spans="4:28" x14ac:dyDescent="0.2">
      <c r="D18320" s="144"/>
      <c r="G18320" s="147"/>
      <c r="X18320" s="146"/>
      <c r="Y18320" s="146"/>
      <c r="Z18320" s="199"/>
      <c r="AA18320" s="146"/>
      <c r="AB18320" s="148"/>
    </row>
    <row r="18321" spans="4:28" x14ac:dyDescent="0.2">
      <c r="D18321" s="144"/>
      <c r="G18321" s="147"/>
      <c r="X18321" s="146"/>
      <c r="Y18321" s="146"/>
      <c r="Z18321" s="199"/>
      <c r="AA18321" s="146"/>
      <c r="AB18321" s="148"/>
    </row>
    <row r="18322" spans="4:28" x14ac:dyDescent="0.2">
      <c r="D18322" s="144"/>
      <c r="G18322" s="147"/>
      <c r="X18322" s="146"/>
      <c r="Y18322" s="146"/>
      <c r="Z18322" s="199"/>
      <c r="AA18322" s="146"/>
      <c r="AB18322" s="148"/>
    </row>
    <row r="18323" spans="4:28" x14ac:dyDescent="0.2">
      <c r="D18323" s="144"/>
      <c r="G18323" s="147"/>
      <c r="X18323" s="146"/>
      <c r="Y18323" s="146"/>
      <c r="Z18323" s="199"/>
      <c r="AA18323" s="146"/>
      <c r="AB18323" s="148"/>
    </row>
    <row r="18324" spans="4:28" x14ac:dyDescent="0.2">
      <c r="D18324" s="144"/>
      <c r="G18324" s="147"/>
      <c r="X18324" s="146"/>
      <c r="Y18324" s="146"/>
      <c r="Z18324" s="199"/>
      <c r="AA18324" s="146"/>
      <c r="AB18324" s="148"/>
    </row>
    <row r="18325" spans="4:28" x14ac:dyDescent="0.2">
      <c r="D18325" s="144"/>
      <c r="G18325" s="147"/>
      <c r="X18325" s="146"/>
      <c r="Y18325" s="146"/>
      <c r="Z18325" s="199"/>
      <c r="AA18325" s="146"/>
      <c r="AB18325" s="148"/>
    </row>
    <row r="18326" spans="4:28" x14ac:dyDescent="0.2">
      <c r="D18326" s="144"/>
      <c r="G18326" s="147"/>
      <c r="X18326" s="146"/>
      <c r="Y18326" s="146"/>
      <c r="Z18326" s="199"/>
      <c r="AA18326" s="146"/>
      <c r="AB18326" s="148"/>
    </row>
    <row r="18327" spans="4:28" x14ac:dyDescent="0.2">
      <c r="D18327" s="144"/>
      <c r="G18327" s="147"/>
      <c r="X18327" s="146"/>
      <c r="Y18327" s="146"/>
      <c r="Z18327" s="199"/>
      <c r="AA18327" s="146"/>
      <c r="AB18327" s="148"/>
    </row>
    <row r="18328" spans="4:28" x14ac:dyDescent="0.2">
      <c r="D18328" s="144"/>
      <c r="G18328" s="147"/>
      <c r="X18328" s="146"/>
      <c r="Y18328" s="146"/>
      <c r="Z18328" s="199"/>
      <c r="AA18328" s="146"/>
      <c r="AB18328" s="148"/>
    </row>
    <row r="18329" spans="4:28" x14ac:dyDescent="0.2">
      <c r="D18329" s="144"/>
      <c r="G18329" s="147"/>
      <c r="X18329" s="146"/>
      <c r="Y18329" s="146"/>
      <c r="Z18329" s="199"/>
      <c r="AA18329" s="146"/>
      <c r="AB18329" s="148"/>
    </row>
    <row r="18330" spans="4:28" x14ac:dyDescent="0.2">
      <c r="D18330" s="144"/>
      <c r="G18330" s="147"/>
      <c r="X18330" s="146"/>
      <c r="Y18330" s="146"/>
      <c r="Z18330" s="199"/>
      <c r="AA18330" s="146"/>
      <c r="AB18330" s="148"/>
    </row>
    <row r="18331" spans="4:28" x14ac:dyDescent="0.2">
      <c r="D18331" s="144"/>
      <c r="G18331" s="147"/>
      <c r="X18331" s="146"/>
      <c r="Y18331" s="146"/>
      <c r="Z18331" s="199"/>
      <c r="AA18331" s="146"/>
      <c r="AB18331" s="148"/>
    </row>
    <row r="18332" spans="4:28" x14ac:dyDescent="0.2">
      <c r="D18332" s="144"/>
      <c r="G18332" s="147"/>
      <c r="X18332" s="146"/>
      <c r="Y18332" s="146"/>
      <c r="Z18332" s="199"/>
      <c r="AA18332" s="146"/>
      <c r="AB18332" s="148"/>
    </row>
    <row r="18333" spans="4:28" x14ac:dyDescent="0.2">
      <c r="D18333" s="144"/>
      <c r="G18333" s="147"/>
      <c r="X18333" s="146"/>
      <c r="Y18333" s="146"/>
      <c r="Z18333" s="199"/>
      <c r="AA18333" s="146"/>
      <c r="AB18333" s="148"/>
    </row>
    <row r="18334" spans="4:28" x14ac:dyDescent="0.2">
      <c r="D18334" s="144"/>
      <c r="G18334" s="147"/>
      <c r="X18334" s="146"/>
      <c r="Y18334" s="146"/>
      <c r="Z18334" s="199"/>
      <c r="AA18334" s="146"/>
      <c r="AB18334" s="148"/>
    </row>
    <row r="18335" spans="4:28" x14ac:dyDescent="0.2">
      <c r="D18335" s="144"/>
      <c r="G18335" s="147"/>
      <c r="X18335" s="146"/>
      <c r="Y18335" s="146"/>
      <c r="Z18335" s="199"/>
      <c r="AA18335" s="146"/>
      <c r="AB18335" s="148"/>
    </row>
    <row r="18336" spans="4:28" x14ac:dyDescent="0.2">
      <c r="D18336" s="144"/>
      <c r="G18336" s="147"/>
      <c r="X18336" s="146"/>
      <c r="Y18336" s="146"/>
      <c r="Z18336" s="199"/>
      <c r="AA18336" s="146"/>
      <c r="AB18336" s="148"/>
    </row>
    <row r="18337" spans="4:28" x14ac:dyDescent="0.2">
      <c r="D18337" s="144"/>
      <c r="G18337" s="147"/>
      <c r="X18337" s="146"/>
      <c r="Y18337" s="146"/>
      <c r="Z18337" s="199"/>
      <c r="AA18337" s="146"/>
      <c r="AB18337" s="148"/>
    </row>
    <row r="18338" spans="4:28" x14ac:dyDescent="0.2">
      <c r="D18338" s="144"/>
      <c r="G18338" s="147"/>
      <c r="X18338" s="146"/>
      <c r="Y18338" s="146"/>
      <c r="Z18338" s="199"/>
      <c r="AA18338" s="146"/>
      <c r="AB18338" s="148"/>
    </row>
    <row r="18339" spans="4:28" x14ac:dyDescent="0.2">
      <c r="D18339" s="144"/>
      <c r="G18339" s="147"/>
      <c r="X18339" s="146"/>
      <c r="Y18339" s="146"/>
      <c r="Z18339" s="199"/>
      <c r="AA18339" s="146"/>
      <c r="AB18339" s="148"/>
    </row>
    <row r="18340" spans="4:28" x14ac:dyDescent="0.2">
      <c r="D18340" s="144"/>
      <c r="G18340" s="147"/>
      <c r="X18340" s="146"/>
      <c r="Y18340" s="146"/>
      <c r="Z18340" s="199"/>
      <c r="AA18340" s="146"/>
      <c r="AB18340" s="148"/>
    </row>
    <row r="18341" spans="4:28" x14ac:dyDescent="0.2">
      <c r="D18341" s="144"/>
      <c r="G18341" s="147"/>
      <c r="X18341" s="146"/>
      <c r="Y18341" s="146"/>
      <c r="Z18341" s="199"/>
      <c r="AA18341" s="146"/>
      <c r="AB18341" s="148"/>
    </row>
    <row r="18342" spans="4:28" x14ac:dyDescent="0.2">
      <c r="D18342" s="144"/>
      <c r="G18342" s="147"/>
      <c r="X18342" s="146"/>
      <c r="Y18342" s="146"/>
      <c r="Z18342" s="199"/>
      <c r="AA18342" s="146"/>
      <c r="AB18342" s="148"/>
    </row>
    <row r="18343" spans="4:28" x14ac:dyDescent="0.2">
      <c r="D18343" s="144"/>
      <c r="G18343" s="147"/>
      <c r="X18343" s="146"/>
      <c r="Y18343" s="146"/>
      <c r="Z18343" s="199"/>
      <c r="AA18343" s="146"/>
      <c r="AB18343" s="148"/>
    </row>
    <row r="18344" spans="4:28" x14ac:dyDescent="0.2">
      <c r="D18344" s="144"/>
      <c r="G18344" s="147"/>
      <c r="X18344" s="146"/>
      <c r="Y18344" s="146"/>
      <c r="Z18344" s="199"/>
      <c r="AA18344" s="146"/>
      <c r="AB18344" s="148"/>
    </row>
    <row r="18345" spans="4:28" x14ac:dyDescent="0.2">
      <c r="D18345" s="144"/>
      <c r="G18345" s="147"/>
      <c r="X18345" s="146"/>
      <c r="Y18345" s="146"/>
      <c r="Z18345" s="199"/>
      <c r="AA18345" s="146"/>
      <c r="AB18345" s="148"/>
    </row>
    <row r="18346" spans="4:28" x14ac:dyDescent="0.2">
      <c r="D18346" s="144"/>
      <c r="G18346" s="147"/>
      <c r="X18346" s="146"/>
      <c r="Y18346" s="146"/>
      <c r="Z18346" s="199"/>
      <c r="AA18346" s="146"/>
      <c r="AB18346" s="148"/>
    </row>
    <row r="18347" spans="4:28" x14ac:dyDescent="0.2">
      <c r="D18347" s="144"/>
      <c r="G18347" s="147"/>
      <c r="X18347" s="146"/>
      <c r="Y18347" s="146"/>
      <c r="Z18347" s="199"/>
      <c r="AA18347" s="146"/>
      <c r="AB18347" s="148"/>
    </row>
    <row r="18348" spans="4:28" x14ac:dyDescent="0.2">
      <c r="D18348" s="144"/>
      <c r="G18348" s="147"/>
      <c r="X18348" s="146"/>
      <c r="Y18348" s="146"/>
      <c r="Z18348" s="199"/>
      <c r="AA18348" s="146"/>
      <c r="AB18348" s="148"/>
    </row>
    <row r="18349" spans="4:28" x14ac:dyDescent="0.2">
      <c r="D18349" s="144"/>
      <c r="G18349" s="147"/>
      <c r="X18349" s="146"/>
      <c r="Y18349" s="146"/>
      <c r="Z18349" s="199"/>
      <c r="AA18349" s="146"/>
      <c r="AB18349" s="148"/>
    </row>
    <row r="18350" spans="4:28" x14ac:dyDescent="0.2">
      <c r="D18350" s="144"/>
      <c r="G18350" s="147"/>
      <c r="X18350" s="146"/>
      <c r="Y18350" s="146"/>
      <c r="Z18350" s="199"/>
      <c r="AA18350" s="146"/>
      <c r="AB18350" s="148"/>
    </row>
    <row r="18351" spans="4:28" x14ac:dyDescent="0.2">
      <c r="D18351" s="144"/>
      <c r="G18351" s="147"/>
      <c r="X18351" s="146"/>
      <c r="Y18351" s="146"/>
      <c r="Z18351" s="199"/>
      <c r="AA18351" s="146"/>
      <c r="AB18351" s="148"/>
    </row>
    <row r="18352" spans="4:28" x14ac:dyDescent="0.2">
      <c r="D18352" s="144"/>
      <c r="G18352" s="147"/>
      <c r="X18352" s="146"/>
      <c r="Y18352" s="146"/>
      <c r="Z18352" s="199"/>
      <c r="AA18352" s="146"/>
      <c r="AB18352" s="148"/>
    </row>
    <row r="18353" spans="4:28" x14ac:dyDescent="0.2">
      <c r="D18353" s="144"/>
      <c r="G18353" s="147"/>
      <c r="X18353" s="146"/>
      <c r="Y18353" s="146"/>
      <c r="Z18353" s="199"/>
      <c r="AA18353" s="146"/>
      <c r="AB18353" s="148"/>
    </row>
    <row r="18354" spans="4:28" x14ac:dyDescent="0.2">
      <c r="D18354" s="144"/>
      <c r="G18354" s="147"/>
      <c r="X18354" s="146"/>
      <c r="Y18354" s="146"/>
      <c r="Z18354" s="199"/>
      <c r="AA18354" s="146"/>
      <c r="AB18354" s="148"/>
    </row>
    <row r="18355" spans="4:28" x14ac:dyDescent="0.2">
      <c r="D18355" s="144"/>
      <c r="G18355" s="147"/>
      <c r="X18355" s="146"/>
      <c r="Y18355" s="146"/>
      <c r="Z18355" s="199"/>
      <c r="AA18355" s="146"/>
      <c r="AB18355" s="148"/>
    </row>
    <row r="18356" spans="4:28" x14ac:dyDescent="0.2">
      <c r="D18356" s="144"/>
      <c r="G18356" s="147"/>
      <c r="X18356" s="146"/>
      <c r="Y18356" s="146"/>
      <c r="Z18356" s="199"/>
      <c r="AA18356" s="146"/>
      <c r="AB18356" s="148"/>
    </row>
    <row r="18357" spans="4:28" x14ac:dyDescent="0.2">
      <c r="D18357" s="144"/>
      <c r="G18357" s="147"/>
      <c r="X18357" s="146"/>
      <c r="Y18357" s="146"/>
      <c r="Z18357" s="199"/>
      <c r="AA18357" s="146"/>
      <c r="AB18357" s="148"/>
    </row>
    <row r="18358" spans="4:28" x14ac:dyDescent="0.2">
      <c r="D18358" s="144"/>
      <c r="G18358" s="147"/>
      <c r="X18358" s="146"/>
      <c r="Y18358" s="146"/>
      <c r="Z18358" s="199"/>
      <c r="AA18358" s="146"/>
      <c r="AB18358" s="148"/>
    </row>
    <row r="18359" spans="4:28" x14ac:dyDescent="0.2">
      <c r="D18359" s="144"/>
      <c r="G18359" s="147"/>
      <c r="X18359" s="146"/>
      <c r="Y18359" s="146"/>
      <c r="Z18359" s="199"/>
      <c r="AA18359" s="146"/>
      <c r="AB18359" s="148"/>
    </row>
    <row r="18360" spans="4:28" x14ac:dyDescent="0.2">
      <c r="D18360" s="144"/>
      <c r="G18360" s="147"/>
      <c r="X18360" s="146"/>
      <c r="Y18360" s="146"/>
      <c r="Z18360" s="199"/>
      <c r="AA18360" s="146"/>
      <c r="AB18360" s="148"/>
    </row>
    <row r="18361" spans="4:28" x14ac:dyDescent="0.2">
      <c r="D18361" s="144"/>
      <c r="G18361" s="147"/>
      <c r="X18361" s="146"/>
      <c r="Y18361" s="146"/>
      <c r="Z18361" s="199"/>
      <c r="AA18361" s="146"/>
      <c r="AB18361" s="148"/>
    </row>
    <row r="18362" spans="4:28" x14ac:dyDescent="0.2">
      <c r="D18362" s="144"/>
      <c r="G18362" s="147"/>
      <c r="X18362" s="146"/>
      <c r="Y18362" s="146"/>
      <c r="Z18362" s="199"/>
      <c r="AA18362" s="146"/>
      <c r="AB18362" s="148"/>
    </row>
    <row r="18363" spans="4:28" x14ac:dyDescent="0.2">
      <c r="D18363" s="144"/>
      <c r="G18363" s="147"/>
      <c r="X18363" s="146"/>
      <c r="Y18363" s="146"/>
      <c r="Z18363" s="199"/>
      <c r="AA18363" s="146"/>
      <c r="AB18363" s="148"/>
    </row>
    <row r="18364" spans="4:28" x14ac:dyDescent="0.2">
      <c r="D18364" s="144"/>
      <c r="G18364" s="147"/>
      <c r="X18364" s="146"/>
      <c r="Y18364" s="146"/>
      <c r="Z18364" s="199"/>
      <c r="AA18364" s="146"/>
      <c r="AB18364" s="148"/>
    </row>
    <row r="18365" spans="4:28" x14ac:dyDescent="0.2">
      <c r="D18365" s="144"/>
      <c r="G18365" s="147"/>
      <c r="X18365" s="146"/>
      <c r="Y18365" s="146"/>
      <c r="Z18365" s="199"/>
      <c r="AA18365" s="146"/>
      <c r="AB18365" s="148"/>
    </row>
    <row r="18366" spans="4:28" x14ac:dyDescent="0.2">
      <c r="D18366" s="144"/>
      <c r="G18366" s="147"/>
      <c r="X18366" s="146"/>
      <c r="Y18366" s="146"/>
      <c r="Z18366" s="199"/>
      <c r="AA18366" s="146"/>
      <c r="AB18366" s="148"/>
    </row>
    <row r="18367" spans="4:28" x14ac:dyDescent="0.2">
      <c r="D18367" s="144"/>
      <c r="G18367" s="147"/>
      <c r="X18367" s="146"/>
      <c r="Y18367" s="146"/>
      <c r="Z18367" s="199"/>
      <c r="AA18367" s="146"/>
      <c r="AB18367" s="148"/>
    </row>
    <row r="18368" spans="4:28" x14ac:dyDescent="0.2">
      <c r="D18368" s="144"/>
      <c r="G18368" s="147"/>
      <c r="X18368" s="146"/>
      <c r="Y18368" s="146"/>
      <c r="Z18368" s="199"/>
      <c r="AA18368" s="146"/>
      <c r="AB18368" s="148"/>
    </row>
    <row r="18369" spans="4:28" x14ac:dyDescent="0.2">
      <c r="D18369" s="144"/>
      <c r="G18369" s="147"/>
      <c r="X18369" s="146"/>
      <c r="Y18369" s="146"/>
      <c r="Z18369" s="199"/>
      <c r="AA18369" s="146"/>
      <c r="AB18369" s="148"/>
    </row>
    <row r="18370" spans="4:28" x14ac:dyDescent="0.2">
      <c r="D18370" s="144"/>
      <c r="G18370" s="147"/>
      <c r="X18370" s="146"/>
      <c r="Y18370" s="146"/>
      <c r="Z18370" s="199"/>
      <c r="AA18370" s="146"/>
      <c r="AB18370" s="148"/>
    </row>
    <row r="18371" spans="4:28" x14ac:dyDescent="0.2">
      <c r="D18371" s="144"/>
      <c r="G18371" s="147"/>
      <c r="X18371" s="146"/>
      <c r="Y18371" s="146"/>
      <c r="Z18371" s="199"/>
      <c r="AA18371" s="146"/>
      <c r="AB18371" s="148"/>
    </row>
    <row r="18372" spans="4:28" x14ac:dyDescent="0.2">
      <c r="D18372" s="144"/>
      <c r="G18372" s="147"/>
      <c r="X18372" s="146"/>
      <c r="Y18372" s="146"/>
      <c r="Z18372" s="199"/>
      <c r="AA18372" s="146"/>
      <c r="AB18372" s="148"/>
    </row>
    <row r="18373" spans="4:28" x14ac:dyDescent="0.2">
      <c r="D18373" s="144"/>
      <c r="G18373" s="147"/>
      <c r="X18373" s="146"/>
      <c r="Y18373" s="146"/>
      <c r="Z18373" s="199"/>
      <c r="AA18373" s="146"/>
      <c r="AB18373" s="148"/>
    </row>
    <row r="18374" spans="4:28" x14ac:dyDescent="0.2">
      <c r="D18374" s="144"/>
      <c r="G18374" s="147"/>
      <c r="X18374" s="146"/>
      <c r="Y18374" s="146"/>
      <c r="Z18374" s="199"/>
      <c r="AA18374" s="146"/>
      <c r="AB18374" s="148"/>
    </row>
    <row r="18375" spans="4:28" x14ac:dyDescent="0.2">
      <c r="D18375" s="144"/>
      <c r="G18375" s="147"/>
      <c r="X18375" s="146"/>
      <c r="Y18375" s="146"/>
      <c r="Z18375" s="199"/>
      <c r="AA18375" s="146"/>
      <c r="AB18375" s="148"/>
    </row>
    <row r="18376" spans="4:28" x14ac:dyDescent="0.2">
      <c r="D18376" s="144"/>
      <c r="G18376" s="147"/>
      <c r="X18376" s="146"/>
      <c r="Y18376" s="146"/>
      <c r="Z18376" s="199"/>
      <c r="AA18376" s="146"/>
      <c r="AB18376" s="148"/>
    </row>
    <row r="18377" spans="4:28" x14ac:dyDescent="0.2">
      <c r="D18377" s="144"/>
      <c r="G18377" s="147"/>
      <c r="X18377" s="146"/>
      <c r="Y18377" s="146"/>
      <c r="Z18377" s="199"/>
      <c r="AA18377" s="146"/>
      <c r="AB18377" s="148"/>
    </row>
    <row r="18378" spans="4:28" x14ac:dyDescent="0.2">
      <c r="D18378" s="144"/>
      <c r="G18378" s="147"/>
      <c r="X18378" s="146"/>
      <c r="Y18378" s="146"/>
      <c r="Z18378" s="199"/>
      <c r="AA18378" s="146"/>
      <c r="AB18378" s="148"/>
    </row>
    <row r="18379" spans="4:28" x14ac:dyDescent="0.2">
      <c r="D18379" s="144"/>
      <c r="G18379" s="147"/>
      <c r="X18379" s="146"/>
      <c r="Y18379" s="146"/>
      <c r="Z18379" s="199"/>
      <c r="AA18379" s="146"/>
      <c r="AB18379" s="148"/>
    </row>
    <row r="18380" spans="4:28" x14ac:dyDescent="0.2">
      <c r="D18380" s="144"/>
      <c r="G18380" s="147"/>
      <c r="X18380" s="146"/>
      <c r="Y18380" s="146"/>
      <c r="Z18380" s="199"/>
      <c r="AA18380" s="146"/>
      <c r="AB18380" s="148"/>
    </row>
    <row r="18381" spans="4:28" x14ac:dyDescent="0.2">
      <c r="D18381" s="144"/>
      <c r="G18381" s="147"/>
      <c r="X18381" s="146"/>
      <c r="Y18381" s="146"/>
      <c r="Z18381" s="199"/>
      <c r="AA18381" s="146"/>
      <c r="AB18381" s="148"/>
    </row>
    <row r="18382" spans="4:28" x14ac:dyDescent="0.2">
      <c r="D18382" s="144"/>
      <c r="G18382" s="147"/>
      <c r="X18382" s="146"/>
      <c r="Y18382" s="146"/>
      <c r="Z18382" s="199"/>
      <c r="AA18382" s="146"/>
      <c r="AB18382" s="148"/>
    </row>
    <row r="18383" spans="4:28" x14ac:dyDescent="0.2">
      <c r="D18383" s="144"/>
      <c r="G18383" s="147"/>
      <c r="X18383" s="146"/>
      <c r="Y18383" s="146"/>
      <c r="Z18383" s="199"/>
      <c r="AA18383" s="146"/>
      <c r="AB18383" s="148"/>
    </row>
    <row r="18384" spans="4:28" x14ac:dyDescent="0.2">
      <c r="D18384" s="144"/>
      <c r="G18384" s="147"/>
      <c r="X18384" s="146"/>
      <c r="Y18384" s="146"/>
      <c r="Z18384" s="199"/>
      <c r="AA18384" s="146"/>
      <c r="AB18384" s="148"/>
    </row>
    <row r="18385" spans="4:28" x14ac:dyDescent="0.2">
      <c r="D18385" s="144"/>
      <c r="G18385" s="147"/>
      <c r="X18385" s="146"/>
      <c r="Y18385" s="146"/>
      <c r="Z18385" s="199"/>
      <c r="AA18385" s="146"/>
      <c r="AB18385" s="148"/>
    </row>
    <row r="18386" spans="4:28" x14ac:dyDescent="0.2">
      <c r="D18386" s="144"/>
      <c r="G18386" s="147"/>
      <c r="X18386" s="146"/>
      <c r="Y18386" s="146"/>
      <c r="Z18386" s="199"/>
      <c r="AA18386" s="146"/>
      <c r="AB18386" s="148"/>
    </row>
    <row r="18387" spans="4:28" x14ac:dyDescent="0.2">
      <c r="D18387" s="144"/>
      <c r="G18387" s="147"/>
      <c r="X18387" s="146"/>
      <c r="Y18387" s="146"/>
      <c r="Z18387" s="199"/>
      <c r="AA18387" s="146"/>
      <c r="AB18387" s="148"/>
    </row>
    <row r="18388" spans="4:28" x14ac:dyDescent="0.2">
      <c r="D18388" s="144"/>
      <c r="G18388" s="147"/>
      <c r="X18388" s="146"/>
      <c r="Y18388" s="146"/>
      <c r="Z18388" s="199"/>
      <c r="AA18388" s="146"/>
      <c r="AB18388" s="148"/>
    </row>
    <row r="18389" spans="4:28" x14ac:dyDescent="0.2">
      <c r="D18389" s="144"/>
      <c r="G18389" s="147"/>
      <c r="X18389" s="146"/>
      <c r="Y18389" s="146"/>
      <c r="Z18389" s="199"/>
      <c r="AA18389" s="146"/>
      <c r="AB18389" s="148"/>
    </row>
    <row r="18390" spans="4:28" x14ac:dyDescent="0.2">
      <c r="D18390" s="144"/>
      <c r="G18390" s="147"/>
      <c r="X18390" s="146"/>
      <c r="Y18390" s="146"/>
      <c r="Z18390" s="199"/>
      <c r="AA18390" s="146"/>
      <c r="AB18390" s="148"/>
    </row>
    <row r="18391" spans="4:28" x14ac:dyDescent="0.2">
      <c r="D18391" s="144"/>
      <c r="G18391" s="147"/>
      <c r="X18391" s="146"/>
      <c r="Y18391" s="146"/>
      <c r="Z18391" s="199"/>
      <c r="AA18391" s="146"/>
      <c r="AB18391" s="148"/>
    </row>
    <row r="18392" spans="4:28" x14ac:dyDescent="0.2">
      <c r="D18392" s="144"/>
      <c r="G18392" s="147"/>
      <c r="X18392" s="146"/>
      <c r="Y18392" s="146"/>
      <c r="Z18392" s="199"/>
      <c r="AA18392" s="146"/>
      <c r="AB18392" s="148"/>
    </row>
    <row r="18393" spans="4:28" x14ac:dyDescent="0.2">
      <c r="D18393" s="144"/>
      <c r="G18393" s="147"/>
      <c r="X18393" s="146"/>
      <c r="Y18393" s="146"/>
      <c r="Z18393" s="199"/>
      <c r="AA18393" s="146"/>
      <c r="AB18393" s="148"/>
    </row>
    <row r="18394" spans="4:28" x14ac:dyDescent="0.2">
      <c r="D18394" s="144"/>
      <c r="G18394" s="147"/>
      <c r="X18394" s="146"/>
      <c r="Y18394" s="146"/>
      <c r="Z18394" s="199"/>
      <c r="AA18394" s="146"/>
      <c r="AB18394" s="148"/>
    </row>
    <row r="18395" spans="4:28" x14ac:dyDescent="0.2">
      <c r="D18395" s="144"/>
      <c r="G18395" s="147"/>
      <c r="X18395" s="146"/>
      <c r="Y18395" s="146"/>
      <c r="Z18395" s="199"/>
      <c r="AA18395" s="146"/>
      <c r="AB18395" s="148"/>
    </row>
    <row r="18396" spans="4:28" x14ac:dyDescent="0.2">
      <c r="D18396" s="144"/>
      <c r="G18396" s="147"/>
      <c r="X18396" s="146"/>
      <c r="Y18396" s="146"/>
      <c r="Z18396" s="199"/>
      <c r="AA18396" s="146"/>
      <c r="AB18396" s="148"/>
    </row>
    <row r="18397" spans="4:28" x14ac:dyDescent="0.2">
      <c r="D18397" s="144"/>
      <c r="G18397" s="147"/>
      <c r="X18397" s="146"/>
      <c r="Y18397" s="146"/>
      <c r="Z18397" s="199"/>
      <c r="AA18397" s="146"/>
      <c r="AB18397" s="148"/>
    </row>
    <row r="18398" spans="4:28" x14ac:dyDescent="0.2">
      <c r="D18398" s="144"/>
      <c r="G18398" s="147"/>
      <c r="X18398" s="146"/>
      <c r="Y18398" s="146"/>
      <c r="Z18398" s="199"/>
      <c r="AA18398" s="146"/>
      <c r="AB18398" s="148"/>
    </row>
    <row r="18399" spans="4:28" x14ac:dyDescent="0.2">
      <c r="D18399" s="144"/>
      <c r="G18399" s="147"/>
      <c r="X18399" s="146"/>
      <c r="Y18399" s="146"/>
      <c r="Z18399" s="199"/>
      <c r="AA18399" s="146"/>
      <c r="AB18399" s="148"/>
    </row>
    <row r="18400" spans="4:28" x14ac:dyDescent="0.2">
      <c r="D18400" s="144"/>
      <c r="G18400" s="147"/>
      <c r="X18400" s="146"/>
      <c r="Y18400" s="146"/>
      <c r="Z18400" s="199"/>
      <c r="AA18400" s="146"/>
      <c r="AB18400" s="148"/>
    </row>
    <row r="18401" spans="4:28" x14ac:dyDescent="0.2">
      <c r="D18401" s="144"/>
      <c r="G18401" s="147"/>
      <c r="X18401" s="146"/>
      <c r="Y18401" s="146"/>
      <c r="Z18401" s="199"/>
      <c r="AA18401" s="146"/>
      <c r="AB18401" s="148"/>
    </row>
    <row r="18402" spans="4:28" x14ac:dyDescent="0.2">
      <c r="D18402" s="144"/>
      <c r="G18402" s="147"/>
      <c r="X18402" s="146"/>
      <c r="Y18402" s="146"/>
      <c r="Z18402" s="199"/>
      <c r="AA18402" s="146"/>
      <c r="AB18402" s="148"/>
    </row>
    <row r="18403" spans="4:28" x14ac:dyDescent="0.2">
      <c r="D18403" s="144"/>
      <c r="G18403" s="147"/>
      <c r="X18403" s="146"/>
      <c r="Y18403" s="146"/>
      <c r="Z18403" s="199"/>
      <c r="AA18403" s="146"/>
      <c r="AB18403" s="148"/>
    </row>
    <row r="18404" spans="4:28" x14ac:dyDescent="0.2">
      <c r="D18404" s="144"/>
      <c r="G18404" s="147"/>
      <c r="X18404" s="146"/>
      <c r="Y18404" s="146"/>
      <c r="Z18404" s="199"/>
      <c r="AA18404" s="146"/>
      <c r="AB18404" s="148"/>
    </row>
    <row r="18405" spans="4:28" x14ac:dyDescent="0.2">
      <c r="D18405" s="144"/>
      <c r="G18405" s="147"/>
      <c r="X18405" s="146"/>
      <c r="Y18405" s="146"/>
      <c r="Z18405" s="199"/>
      <c r="AA18405" s="146"/>
      <c r="AB18405" s="148"/>
    </row>
    <row r="18406" spans="4:28" x14ac:dyDescent="0.2">
      <c r="D18406" s="144"/>
      <c r="G18406" s="147"/>
      <c r="X18406" s="146"/>
      <c r="Y18406" s="146"/>
      <c r="Z18406" s="199"/>
      <c r="AA18406" s="146"/>
      <c r="AB18406" s="148"/>
    </row>
    <row r="18407" spans="4:28" x14ac:dyDescent="0.2">
      <c r="D18407" s="144"/>
      <c r="G18407" s="147"/>
      <c r="X18407" s="146"/>
      <c r="Y18407" s="146"/>
      <c r="Z18407" s="199"/>
      <c r="AA18407" s="146"/>
      <c r="AB18407" s="148"/>
    </row>
    <row r="18408" spans="4:28" x14ac:dyDescent="0.2">
      <c r="D18408" s="144"/>
      <c r="G18408" s="147"/>
      <c r="X18408" s="146"/>
      <c r="Y18408" s="146"/>
      <c r="Z18408" s="199"/>
      <c r="AA18408" s="146"/>
      <c r="AB18408" s="148"/>
    </row>
    <row r="18409" spans="4:28" x14ac:dyDescent="0.2">
      <c r="D18409" s="144"/>
      <c r="G18409" s="147"/>
      <c r="X18409" s="146"/>
      <c r="Y18409" s="146"/>
      <c r="Z18409" s="199"/>
      <c r="AA18409" s="146"/>
      <c r="AB18409" s="148"/>
    </row>
    <row r="18410" spans="4:28" x14ac:dyDescent="0.2">
      <c r="D18410" s="144"/>
      <c r="G18410" s="147"/>
      <c r="X18410" s="146"/>
      <c r="Y18410" s="146"/>
      <c r="Z18410" s="199"/>
      <c r="AA18410" s="146"/>
      <c r="AB18410" s="148"/>
    </row>
    <row r="18411" spans="4:28" x14ac:dyDescent="0.2">
      <c r="D18411" s="144"/>
      <c r="G18411" s="147"/>
      <c r="X18411" s="146"/>
      <c r="Y18411" s="146"/>
      <c r="Z18411" s="199"/>
      <c r="AA18411" s="146"/>
      <c r="AB18411" s="148"/>
    </row>
    <row r="18412" spans="4:28" x14ac:dyDescent="0.2">
      <c r="D18412" s="144"/>
      <c r="G18412" s="147"/>
      <c r="X18412" s="146"/>
      <c r="Y18412" s="146"/>
      <c r="Z18412" s="199"/>
      <c r="AA18412" s="146"/>
      <c r="AB18412" s="148"/>
    </row>
    <row r="18413" spans="4:28" x14ac:dyDescent="0.2">
      <c r="D18413" s="144"/>
      <c r="G18413" s="147"/>
      <c r="X18413" s="146"/>
      <c r="Y18413" s="146"/>
      <c r="Z18413" s="199"/>
      <c r="AA18413" s="146"/>
      <c r="AB18413" s="148"/>
    </row>
    <row r="18414" spans="4:28" x14ac:dyDescent="0.2">
      <c r="D18414" s="144"/>
      <c r="G18414" s="147"/>
      <c r="X18414" s="146"/>
      <c r="Y18414" s="146"/>
      <c r="Z18414" s="199"/>
      <c r="AA18414" s="146"/>
      <c r="AB18414" s="148"/>
    </row>
    <row r="18415" spans="4:28" x14ac:dyDescent="0.2">
      <c r="D18415" s="144"/>
      <c r="G18415" s="147"/>
      <c r="X18415" s="146"/>
      <c r="Y18415" s="146"/>
      <c r="Z18415" s="199"/>
      <c r="AA18415" s="146"/>
      <c r="AB18415" s="148"/>
    </row>
    <row r="18416" spans="4:28" x14ac:dyDescent="0.2">
      <c r="D18416" s="144"/>
      <c r="G18416" s="147"/>
      <c r="X18416" s="146"/>
      <c r="Y18416" s="146"/>
      <c r="Z18416" s="199"/>
      <c r="AA18416" s="146"/>
      <c r="AB18416" s="148"/>
    </row>
    <row r="18417" spans="4:28" x14ac:dyDescent="0.2">
      <c r="D18417" s="144"/>
      <c r="G18417" s="147"/>
      <c r="X18417" s="146"/>
      <c r="Y18417" s="146"/>
      <c r="Z18417" s="199"/>
      <c r="AA18417" s="146"/>
      <c r="AB18417" s="148"/>
    </row>
    <row r="18418" spans="4:28" x14ac:dyDescent="0.2">
      <c r="D18418" s="144"/>
      <c r="G18418" s="147"/>
      <c r="X18418" s="146"/>
      <c r="Y18418" s="146"/>
      <c r="Z18418" s="199"/>
      <c r="AA18418" s="146"/>
      <c r="AB18418" s="148"/>
    </row>
    <row r="18419" spans="4:28" x14ac:dyDescent="0.2">
      <c r="D18419" s="144"/>
      <c r="G18419" s="147"/>
      <c r="X18419" s="146"/>
      <c r="Y18419" s="146"/>
      <c r="Z18419" s="199"/>
      <c r="AA18419" s="146"/>
      <c r="AB18419" s="148"/>
    </row>
    <row r="18420" spans="4:28" x14ac:dyDescent="0.2">
      <c r="D18420" s="144"/>
      <c r="G18420" s="147"/>
      <c r="X18420" s="146"/>
      <c r="Y18420" s="146"/>
      <c r="Z18420" s="199"/>
      <c r="AA18420" s="146"/>
      <c r="AB18420" s="148"/>
    </row>
    <row r="18421" spans="4:28" x14ac:dyDescent="0.2">
      <c r="D18421" s="144"/>
      <c r="G18421" s="147"/>
      <c r="X18421" s="146"/>
      <c r="Y18421" s="146"/>
      <c r="Z18421" s="199"/>
      <c r="AA18421" s="146"/>
      <c r="AB18421" s="148"/>
    </row>
    <row r="18422" spans="4:28" x14ac:dyDescent="0.2">
      <c r="D18422" s="144"/>
      <c r="G18422" s="147"/>
      <c r="X18422" s="146"/>
      <c r="Y18422" s="146"/>
      <c r="Z18422" s="199"/>
      <c r="AA18422" s="146"/>
      <c r="AB18422" s="148"/>
    </row>
    <row r="18423" spans="4:28" x14ac:dyDescent="0.2">
      <c r="D18423" s="144"/>
      <c r="G18423" s="147"/>
      <c r="X18423" s="146"/>
      <c r="Y18423" s="146"/>
      <c r="Z18423" s="199"/>
      <c r="AA18423" s="146"/>
      <c r="AB18423" s="148"/>
    </row>
    <row r="18424" spans="4:28" x14ac:dyDescent="0.2">
      <c r="D18424" s="144"/>
      <c r="G18424" s="147"/>
      <c r="X18424" s="146"/>
      <c r="Y18424" s="146"/>
      <c r="Z18424" s="199"/>
      <c r="AA18424" s="146"/>
      <c r="AB18424" s="148"/>
    </row>
    <row r="18425" spans="4:28" x14ac:dyDescent="0.2">
      <c r="D18425" s="144"/>
      <c r="G18425" s="147"/>
      <c r="X18425" s="146"/>
      <c r="Y18425" s="146"/>
      <c r="Z18425" s="199"/>
      <c r="AA18425" s="146"/>
      <c r="AB18425" s="148"/>
    </row>
    <row r="18426" spans="4:28" x14ac:dyDescent="0.2">
      <c r="D18426" s="144"/>
      <c r="G18426" s="147"/>
      <c r="X18426" s="146"/>
      <c r="Y18426" s="146"/>
      <c r="Z18426" s="199"/>
      <c r="AA18426" s="146"/>
      <c r="AB18426" s="148"/>
    </row>
    <row r="18427" spans="4:28" x14ac:dyDescent="0.2">
      <c r="D18427" s="144"/>
      <c r="G18427" s="147"/>
      <c r="X18427" s="146"/>
      <c r="Y18427" s="146"/>
      <c r="Z18427" s="199"/>
      <c r="AA18427" s="146"/>
      <c r="AB18427" s="148"/>
    </row>
    <row r="18428" spans="4:28" x14ac:dyDescent="0.2">
      <c r="D18428" s="144"/>
      <c r="G18428" s="147"/>
      <c r="X18428" s="146"/>
      <c r="Y18428" s="146"/>
      <c r="Z18428" s="199"/>
      <c r="AA18428" s="146"/>
      <c r="AB18428" s="148"/>
    </row>
    <row r="18429" spans="4:28" x14ac:dyDescent="0.2">
      <c r="D18429" s="144"/>
      <c r="G18429" s="147"/>
      <c r="X18429" s="146"/>
      <c r="Y18429" s="146"/>
      <c r="Z18429" s="199"/>
      <c r="AA18429" s="146"/>
      <c r="AB18429" s="148"/>
    </row>
    <row r="18430" spans="4:28" x14ac:dyDescent="0.2">
      <c r="D18430" s="144"/>
      <c r="G18430" s="147"/>
      <c r="X18430" s="146"/>
      <c r="Y18430" s="146"/>
      <c r="Z18430" s="199"/>
      <c r="AA18430" s="146"/>
      <c r="AB18430" s="148"/>
    </row>
    <row r="18431" spans="4:28" x14ac:dyDescent="0.2">
      <c r="D18431" s="144"/>
      <c r="G18431" s="147"/>
      <c r="X18431" s="146"/>
      <c r="Y18431" s="146"/>
      <c r="Z18431" s="199"/>
      <c r="AA18431" s="146"/>
      <c r="AB18431" s="148"/>
    </row>
    <row r="18432" spans="4:28" x14ac:dyDescent="0.2">
      <c r="D18432" s="144"/>
      <c r="G18432" s="147"/>
      <c r="X18432" s="146"/>
      <c r="Y18432" s="146"/>
      <c r="Z18432" s="199"/>
      <c r="AA18432" s="146"/>
      <c r="AB18432" s="148"/>
    </row>
    <row r="18433" spans="4:28" x14ac:dyDescent="0.2">
      <c r="D18433" s="144"/>
      <c r="G18433" s="147"/>
      <c r="X18433" s="146"/>
      <c r="Y18433" s="146"/>
      <c r="Z18433" s="199"/>
      <c r="AA18433" s="146"/>
      <c r="AB18433" s="148"/>
    </row>
    <row r="18434" spans="4:28" x14ac:dyDescent="0.2">
      <c r="D18434" s="144"/>
      <c r="G18434" s="147"/>
      <c r="X18434" s="146"/>
      <c r="Y18434" s="146"/>
      <c r="Z18434" s="199"/>
      <c r="AA18434" s="146"/>
      <c r="AB18434" s="148"/>
    </row>
    <row r="18435" spans="4:28" x14ac:dyDescent="0.2">
      <c r="D18435" s="144"/>
      <c r="G18435" s="147"/>
      <c r="X18435" s="146"/>
      <c r="Y18435" s="146"/>
      <c r="Z18435" s="199"/>
      <c r="AA18435" s="146"/>
      <c r="AB18435" s="148"/>
    </row>
    <row r="18436" spans="4:28" x14ac:dyDescent="0.2">
      <c r="D18436" s="144"/>
      <c r="G18436" s="147"/>
      <c r="X18436" s="146"/>
      <c r="Y18436" s="146"/>
      <c r="Z18436" s="199"/>
      <c r="AA18436" s="146"/>
      <c r="AB18436" s="148"/>
    </row>
    <row r="18437" spans="4:28" x14ac:dyDescent="0.2">
      <c r="D18437" s="144"/>
      <c r="G18437" s="147"/>
      <c r="X18437" s="146"/>
      <c r="Y18437" s="146"/>
      <c r="Z18437" s="199"/>
      <c r="AA18437" s="146"/>
      <c r="AB18437" s="148"/>
    </row>
    <row r="18438" spans="4:28" x14ac:dyDescent="0.2">
      <c r="D18438" s="144"/>
      <c r="G18438" s="147"/>
      <c r="X18438" s="146"/>
      <c r="Y18438" s="146"/>
      <c r="Z18438" s="199"/>
      <c r="AA18438" s="146"/>
      <c r="AB18438" s="148"/>
    </row>
    <row r="18439" spans="4:28" x14ac:dyDescent="0.2">
      <c r="D18439" s="144"/>
      <c r="G18439" s="147"/>
      <c r="X18439" s="146"/>
      <c r="Y18439" s="146"/>
      <c r="Z18439" s="199"/>
      <c r="AA18439" s="146"/>
      <c r="AB18439" s="148"/>
    </row>
    <row r="18440" spans="4:28" x14ac:dyDescent="0.2">
      <c r="D18440" s="144"/>
      <c r="G18440" s="147"/>
      <c r="X18440" s="146"/>
      <c r="Y18440" s="146"/>
      <c r="Z18440" s="199"/>
      <c r="AA18440" s="146"/>
      <c r="AB18440" s="148"/>
    </row>
    <row r="18441" spans="4:28" x14ac:dyDescent="0.2">
      <c r="D18441" s="144"/>
      <c r="G18441" s="147"/>
      <c r="X18441" s="146"/>
      <c r="Y18441" s="146"/>
      <c r="Z18441" s="199"/>
      <c r="AA18441" s="146"/>
      <c r="AB18441" s="148"/>
    </row>
    <row r="18442" spans="4:28" x14ac:dyDescent="0.2">
      <c r="D18442" s="144"/>
      <c r="G18442" s="147"/>
      <c r="X18442" s="146"/>
      <c r="Y18442" s="146"/>
      <c r="Z18442" s="199"/>
      <c r="AA18442" s="146"/>
      <c r="AB18442" s="148"/>
    </row>
    <row r="18443" spans="4:28" x14ac:dyDescent="0.2">
      <c r="D18443" s="144"/>
      <c r="G18443" s="147"/>
      <c r="X18443" s="146"/>
      <c r="Y18443" s="146"/>
      <c r="Z18443" s="199"/>
      <c r="AA18443" s="146"/>
      <c r="AB18443" s="148"/>
    </row>
    <row r="18444" spans="4:28" x14ac:dyDescent="0.2">
      <c r="D18444" s="144"/>
      <c r="G18444" s="147"/>
      <c r="X18444" s="146"/>
      <c r="Y18444" s="146"/>
      <c r="Z18444" s="199"/>
      <c r="AA18444" s="146"/>
      <c r="AB18444" s="148"/>
    </row>
    <row r="18445" spans="4:28" x14ac:dyDescent="0.2">
      <c r="D18445" s="144"/>
      <c r="G18445" s="147"/>
      <c r="X18445" s="146"/>
      <c r="Y18445" s="146"/>
      <c r="Z18445" s="199"/>
      <c r="AA18445" s="146"/>
      <c r="AB18445" s="148"/>
    </row>
    <row r="18446" spans="4:28" x14ac:dyDescent="0.2">
      <c r="D18446" s="144"/>
      <c r="G18446" s="147"/>
      <c r="X18446" s="146"/>
      <c r="Y18446" s="146"/>
      <c r="Z18446" s="199"/>
      <c r="AA18446" s="146"/>
      <c r="AB18446" s="148"/>
    </row>
    <row r="18447" spans="4:28" x14ac:dyDescent="0.2">
      <c r="D18447" s="144"/>
      <c r="G18447" s="147"/>
      <c r="X18447" s="146"/>
      <c r="Y18447" s="146"/>
      <c r="Z18447" s="199"/>
      <c r="AA18447" s="146"/>
      <c r="AB18447" s="148"/>
    </row>
    <row r="18448" spans="4:28" x14ac:dyDescent="0.2">
      <c r="D18448" s="144"/>
      <c r="G18448" s="147"/>
      <c r="X18448" s="146"/>
      <c r="Y18448" s="146"/>
      <c r="Z18448" s="199"/>
      <c r="AA18448" s="146"/>
      <c r="AB18448" s="148"/>
    </row>
    <row r="18449" spans="4:28" x14ac:dyDescent="0.2">
      <c r="D18449" s="144"/>
      <c r="G18449" s="147"/>
      <c r="X18449" s="146"/>
      <c r="Y18449" s="146"/>
      <c r="Z18449" s="199"/>
      <c r="AA18449" s="146"/>
      <c r="AB18449" s="148"/>
    </row>
    <row r="18450" spans="4:28" x14ac:dyDescent="0.2">
      <c r="D18450" s="144"/>
      <c r="G18450" s="147"/>
      <c r="X18450" s="146"/>
      <c r="Y18450" s="146"/>
      <c r="Z18450" s="199"/>
      <c r="AA18450" s="146"/>
      <c r="AB18450" s="148"/>
    </row>
    <row r="18451" spans="4:28" x14ac:dyDescent="0.2">
      <c r="D18451" s="144"/>
      <c r="G18451" s="147"/>
      <c r="X18451" s="146"/>
      <c r="Y18451" s="146"/>
      <c r="Z18451" s="199"/>
      <c r="AA18451" s="146"/>
      <c r="AB18451" s="148"/>
    </row>
    <row r="18452" spans="4:28" x14ac:dyDescent="0.2">
      <c r="D18452" s="144"/>
      <c r="G18452" s="147"/>
      <c r="X18452" s="146"/>
      <c r="Y18452" s="146"/>
      <c r="Z18452" s="199"/>
      <c r="AA18452" s="146"/>
      <c r="AB18452" s="148"/>
    </row>
    <row r="18453" spans="4:28" x14ac:dyDescent="0.2">
      <c r="D18453" s="144"/>
      <c r="G18453" s="147"/>
      <c r="X18453" s="146"/>
      <c r="Y18453" s="146"/>
      <c r="Z18453" s="199"/>
      <c r="AA18453" s="146"/>
      <c r="AB18453" s="148"/>
    </row>
    <row r="18454" spans="4:28" x14ac:dyDescent="0.2">
      <c r="D18454" s="144"/>
      <c r="G18454" s="147"/>
      <c r="X18454" s="146"/>
      <c r="Y18454" s="146"/>
      <c r="Z18454" s="199"/>
      <c r="AA18454" s="146"/>
      <c r="AB18454" s="148"/>
    </row>
    <row r="18455" spans="4:28" x14ac:dyDescent="0.2">
      <c r="D18455" s="144"/>
      <c r="G18455" s="147"/>
      <c r="X18455" s="146"/>
      <c r="Y18455" s="146"/>
      <c r="Z18455" s="199"/>
      <c r="AA18455" s="146"/>
      <c r="AB18455" s="148"/>
    </row>
    <row r="18456" spans="4:28" x14ac:dyDescent="0.2">
      <c r="D18456" s="144"/>
      <c r="G18456" s="147"/>
      <c r="X18456" s="146"/>
      <c r="Y18456" s="146"/>
      <c r="Z18456" s="199"/>
      <c r="AA18456" s="146"/>
      <c r="AB18456" s="148"/>
    </row>
    <row r="18457" spans="4:28" x14ac:dyDescent="0.2">
      <c r="D18457" s="144"/>
      <c r="G18457" s="147"/>
      <c r="X18457" s="146"/>
      <c r="Y18457" s="146"/>
      <c r="Z18457" s="199"/>
      <c r="AA18457" s="146"/>
      <c r="AB18457" s="148"/>
    </row>
    <row r="18458" spans="4:28" x14ac:dyDescent="0.2">
      <c r="D18458" s="144"/>
      <c r="G18458" s="147"/>
      <c r="X18458" s="146"/>
      <c r="Y18458" s="146"/>
      <c r="Z18458" s="199"/>
      <c r="AA18458" s="146"/>
      <c r="AB18458" s="148"/>
    </row>
    <row r="18459" spans="4:28" x14ac:dyDescent="0.2">
      <c r="D18459" s="144"/>
      <c r="G18459" s="147"/>
      <c r="X18459" s="146"/>
      <c r="Y18459" s="146"/>
      <c r="Z18459" s="199"/>
      <c r="AA18459" s="146"/>
      <c r="AB18459" s="148"/>
    </row>
    <row r="18460" spans="4:28" x14ac:dyDescent="0.2">
      <c r="D18460" s="144"/>
      <c r="G18460" s="147"/>
      <c r="X18460" s="146"/>
      <c r="Y18460" s="146"/>
      <c r="Z18460" s="199"/>
      <c r="AA18460" s="146"/>
      <c r="AB18460" s="148"/>
    </row>
    <row r="18461" spans="4:28" x14ac:dyDescent="0.2">
      <c r="D18461" s="144"/>
      <c r="G18461" s="147"/>
      <c r="X18461" s="146"/>
      <c r="Y18461" s="146"/>
      <c r="Z18461" s="199"/>
      <c r="AA18461" s="146"/>
      <c r="AB18461" s="148"/>
    </row>
    <row r="18462" spans="4:28" x14ac:dyDescent="0.2">
      <c r="D18462" s="144"/>
      <c r="G18462" s="147"/>
      <c r="X18462" s="146"/>
      <c r="Y18462" s="146"/>
      <c r="Z18462" s="199"/>
      <c r="AA18462" s="146"/>
      <c r="AB18462" s="148"/>
    </row>
    <row r="18463" spans="4:28" x14ac:dyDescent="0.2">
      <c r="D18463" s="144"/>
      <c r="G18463" s="147"/>
      <c r="X18463" s="146"/>
      <c r="Y18463" s="146"/>
      <c r="Z18463" s="199"/>
      <c r="AA18463" s="146"/>
      <c r="AB18463" s="148"/>
    </row>
    <row r="18464" spans="4:28" x14ac:dyDescent="0.2">
      <c r="D18464" s="144"/>
      <c r="G18464" s="147"/>
      <c r="X18464" s="146"/>
      <c r="Y18464" s="146"/>
      <c r="Z18464" s="199"/>
      <c r="AA18464" s="146"/>
      <c r="AB18464" s="148"/>
    </row>
    <row r="18465" spans="4:28" x14ac:dyDescent="0.2">
      <c r="D18465" s="144"/>
      <c r="G18465" s="147"/>
      <c r="X18465" s="146"/>
      <c r="Y18465" s="146"/>
      <c r="Z18465" s="199"/>
      <c r="AA18465" s="146"/>
      <c r="AB18465" s="148"/>
    </row>
    <row r="18466" spans="4:28" x14ac:dyDescent="0.2">
      <c r="D18466" s="144"/>
      <c r="G18466" s="147"/>
      <c r="X18466" s="146"/>
      <c r="Y18466" s="146"/>
      <c r="Z18466" s="199"/>
      <c r="AA18466" s="146"/>
      <c r="AB18466" s="148"/>
    </row>
    <row r="18467" spans="4:28" x14ac:dyDescent="0.2">
      <c r="D18467" s="144"/>
      <c r="G18467" s="147"/>
      <c r="X18467" s="146"/>
      <c r="Y18467" s="146"/>
      <c r="Z18467" s="199"/>
      <c r="AA18467" s="146"/>
      <c r="AB18467" s="148"/>
    </row>
    <row r="18468" spans="4:28" x14ac:dyDescent="0.2">
      <c r="D18468" s="144"/>
      <c r="G18468" s="147"/>
      <c r="X18468" s="146"/>
      <c r="Y18468" s="146"/>
      <c r="Z18468" s="199"/>
      <c r="AA18468" s="146"/>
      <c r="AB18468" s="148"/>
    </row>
    <row r="18469" spans="4:28" x14ac:dyDescent="0.2">
      <c r="D18469" s="144"/>
      <c r="G18469" s="147"/>
      <c r="X18469" s="146"/>
      <c r="Y18469" s="146"/>
      <c r="Z18469" s="199"/>
      <c r="AA18469" s="146"/>
      <c r="AB18469" s="148"/>
    </row>
    <row r="18470" spans="4:28" x14ac:dyDescent="0.2">
      <c r="D18470" s="144"/>
      <c r="G18470" s="147"/>
      <c r="X18470" s="146"/>
      <c r="Y18470" s="146"/>
      <c r="Z18470" s="199"/>
      <c r="AA18470" s="146"/>
      <c r="AB18470" s="148"/>
    </row>
    <row r="18471" spans="4:28" x14ac:dyDescent="0.2">
      <c r="D18471" s="144"/>
      <c r="G18471" s="147"/>
      <c r="X18471" s="146"/>
      <c r="Y18471" s="146"/>
      <c r="Z18471" s="199"/>
      <c r="AA18471" s="146"/>
      <c r="AB18471" s="148"/>
    </row>
    <row r="18472" spans="4:28" x14ac:dyDescent="0.2">
      <c r="D18472" s="144"/>
      <c r="G18472" s="147"/>
      <c r="X18472" s="146"/>
      <c r="Y18472" s="146"/>
      <c r="Z18472" s="199"/>
      <c r="AA18472" s="146"/>
      <c r="AB18472" s="148"/>
    </row>
    <row r="18473" spans="4:28" x14ac:dyDescent="0.2">
      <c r="D18473" s="144"/>
      <c r="G18473" s="147"/>
      <c r="X18473" s="146"/>
      <c r="Y18473" s="146"/>
      <c r="Z18473" s="199"/>
      <c r="AA18473" s="146"/>
      <c r="AB18473" s="148"/>
    </row>
    <row r="18474" spans="4:28" x14ac:dyDescent="0.2">
      <c r="D18474" s="144"/>
      <c r="G18474" s="147"/>
      <c r="X18474" s="146"/>
      <c r="Y18474" s="146"/>
      <c r="Z18474" s="199"/>
      <c r="AA18474" s="146"/>
      <c r="AB18474" s="148"/>
    </row>
    <row r="18475" spans="4:28" x14ac:dyDescent="0.2">
      <c r="D18475" s="144"/>
      <c r="G18475" s="147"/>
      <c r="X18475" s="146"/>
      <c r="Y18475" s="146"/>
      <c r="Z18475" s="199"/>
      <c r="AA18475" s="146"/>
      <c r="AB18475" s="148"/>
    </row>
    <row r="18476" spans="4:28" x14ac:dyDescent="0.2">
      <c r="D18476" s="144"/>
      <c r="G18476" s="147"/>
      <c r="X18476" s="146"/>
      <c r="Y18476" s="146"/>
      <c r="Z18476" s="199"/>
      <c r="AA18476" s="146"/>
      <c r="AB18476" s="148"/>
    </row>
    <row r="18477" spans="4:28" x14ac:dyDescent="0.2">
      <c r="D18477" s="144"/>
      <c r="G18477" s="147"/>
      <c r="X18477" s="146"/>
      <c r="Y18477" s="146"/>
      <c r="Z18477" s="199"/>
      <c r="AA18477" s="146"/>
      <c r="AB18477" s="148"/>
    </row>
    <row r="18478" spans="4:28" x14ac:dyDescent="0.2">
      <c r="D18478" s="144"/>
      <c r="G18478" s="147"/>
      <c r="X18478" s="146"/>
      <c r="Y18478" s="146"/>
      <c r="Z18478" s="199"/>
      <c r="AA18478" s="146"/>
      <c r="AB18478" s="148"/>
    </row>
    <row r="18479" spans="4:28" x14ac:dyDescent="0.2">
      <c r="D18479" s="144"/>
      <c r="G18479" s="147"/>
      <c r="X18479" s="146"/>
      <c r="Y18479" s="146"/>
      <c r="Z18479" s="199"/>
      <c r="AA18479" s="146"/>
      <c r="AB18479" s="148"/>
    </row>
    <row r="18480" spans="4:28" x14ac:dyDescent="0.2">
      <c r="D18480" s="144"/>
      <c r="G18480" s="147"/>
      <c r="X18480" s="146"/>
      <c r="Y18480" s="146"/>
      <c r="Z18480" s="199"/>
      <c r="AA18480" s="146"/>
      <c r="AB18480" s="148"/>
    </row>
    <row r="18481" spans="4:28" x14ac:dyDescent="0.2">
      <c r="D18481" s="144"/>
      <c r="G18481" s="147"/>
      <c r="X18481" s="146"/>
      <c r="Y18481" s="146"/>
      <c r="Z18481" s="199"/>
      <c r="AA18481" s="146"/>
      <c r="AB18481" s="148"/>
    </row>
    <row r="18482" spans="4:28" x14ac:dyDescent="0.2">
      <c r="D18482" s="144"/>
      <c r="G18482" s="147"/>
      <c r="X18482" s="146"/>
      <c r="Y18482" s="146"/>
      <c r="Z18482" s="199"/>
      <c r="AA18482" s="146"/>
      <c r="AB18482" s="148"/>
    </row>
    <row r="18483" spans="4:28" x14ac:dyDescent="0.2">
      <c r="D18483" s="144"/>
      <c r="G18483" s="147"/>
      <c r="X18483" s="146"/>
      <c r="Y18483" s="146"/>
      <c r="Z18483" s="199"/>
      <c r="AA18483" s="146"/>
      <c r="AB18483" s="148"/>
    </row>
    <row r="18484" spans="4:28" x14ac:dyDescent="0.2">
      <c r="D18484" s="144"/>
      <c r="G18484" s="147"/>
      <c r="X18484" s="146"/>
      <c r="Y18484" s="146"/>
      <c r="Z18484" s="199"/>
      <c r="AA18484" s="146"/>
      <c r="AB18484" s="148"/>
    </row>
    <row r="18485" spans="4:28" x14ac:dyDescent="0.2">
      <c r="D18485" s="144"/>
      <c r="G18485" s="147"/>
      <c r="X18485" s="146"/>
      <c r="Y18485" s="146"/>
      <c r="Z18485" s="199"/>
      <c r="AA18485" s="146"/>
      <c r="AB18485" s="148"/>
    </row>
    <row r="18486" spans="4:28" x14ac:dyDescent="0.2">
      <c r="D18486" s="144"/>
      <c r="G18486" s="147"/>
      <c r="X18486" s="146"/>
      <c r="Y18486" s="146"/>
      <c r="Z18486" s="199"/>
      <c r="AA18486" s="146"/>
      <c r="AB18486" s="148"/>
    </row>
    <row r="18487" spans="4:28" x14ac:dyDescent="0.2">
      <c r="D18487" s="144"/>
      <c r="G18487" s="147"/>
      <c r="X18487" s="146"/>
      <c r="Y18487" s="146"/>
      <c r="Z18487" s="199"/>
      <c r="AA18487" s="146"/>
      <c r="AB18487" s="148"/>
    </row>
    <row r="18488" spans="4:28" x14ac:dyDescent="0.2">
      <c r="D18488" s="144"/>
      <c r="G18488" s="147"/>
      <c r="X18488" s="146"/>
      <c r="Y18488" s="146"/>
      <c r="Z18488" s="199"/>
      <c r="AA18488" s="146"/>
      <c r="AB18488" s="148"/>
    </row>
    <row r="18489" spans="4:28" x14ac:dyDescent="0.2">
      <c r="D18489" s="144"/>
      <c r="G18489" s="147"/>
      <c r="X18489" s="146"/>
      <c r="Y18489" s="146"/>
      <c r="Z18489" s="199"/>
      <c r="AA18489" s="146"/>
      <c r="AB18489" s="148"/>
    </row>
    <row r="18490" spans="4:28" x14ac:dyDescent="0.2">
      <c r="D18490" s="144"/>
      <c r="G18490" s="147"/>
      <c r="X18490" s="146"/>
      <c r="Y18490" s="146"/>
      <c r="Z18490" s="199"/>
      <c r="AA18490" s="146"/>
      <c r="AB18490" s="148"/>
    </row>
    <row r="18491" spans="4:28" x14ac:dyDescent="0.2">
      <c r="D18491" s="144"/>
      <c r="G18491" s="147"/>
      <c r="X18491" s="146"/>
      <c r="Y18491" s="146"/>
      <c r="Z18491" s="199"/>
      <c r="AA18491" s="146"/>
      <c r="AB18491" s="148"/>
    </row>
    <row r="18492" spans="4:28" x14ac:dyDescent="0.2">
      <c r="D18492" s="144"/>
      <c r="G18492" s="147"/>
      <c r="X18492" s="146"/>
      <c r="Y18492" s="146"/>
      <c r="Z18492" s="199"/>
      <c r="AA18492" s="146"/>
      <c r="AB18492" s="148"/>
    </row>
    <row r="18493" spans="4:28" x14ac:dyDescent="0.2">
      <c r="D18493" s="144"/>
      <c r="G18493" s="147"/>
      <c r="X18493" s="146"/>
      <c r="Y18493" s="146"/>
      <c r="Z18493" s="199"/>
      <c r="AA18493" s="146"/>
      <c r="AB18493" s="148"/>
    </row>
    <row r="18494" spans="4:28" x14ac:dyDescent="0.2">
      <c r="D18494" s="144"/>
      <c r="G18494" s="147"/>
      <c r="X18494" s="146"/>
      <c r="Y18494" s="146"/>
      <c r="Z18494" s="199"/>
      <c r="AA18494" s="146"/>
      <c r="AB18494" s="148"/>
    </row>
    <row r="18495" spans="4:28" x14ac:dyDescent="0.2">
      <c r="D18495" s="144"/>
      <c r="G18495" s="147"/>
      <c r="X18495" s="146"/>
      <c r="Y18495" s="146"/>
      <c r="Z18495" s="199"/>
      <c r="AA18495" s="146"/>
      <c r="AB18495" s="148"/>
    </row>
    <row r="18496" spans="4:28" x14ac:dyDescent="0.2">
      <c r="D18496" s="144"/>
      <c r="G18496" s="147"/>
      <c r="X18496" s="146"/>
      <c r="Y18496" s="146"/>
      <c r="Z18496" s="199"/>
      <c r="AA18496" s="146"/>
      <c r="AB18496" s="148"/>
    </row>
    <row r="18497" spans="4:28" x14ac:dyDescent="0.2">
      <c r="D18497" s="144"/>
      <c r="G18497" s="147"/>
      <c r="X18497" s="146"/>
      <c r="Y18497" s="146"/>
      <c r="Z18497" s="199"/>
      <c r="AA18497" s="146"/>
      <c r="AB18497" s="148"/>
    </row>
    <row r="18498" spans="4:28" x14ac:dyDescent="0.2">
      <c r="D18498" s="144"/>
      <c r="G18498" s="147"/>
      <c r="X18498" s="146"/>
      <c r="Y18498" s="146"/>
      <c r="Z18498" s="199"/>
      <c r="AA18498" s="146"/>
      <c r="AB18498" s="148"/>
    </row>
    <row r="18499" spans="4:28" x14ac:dyDescent="0.2">
      <c r="D18499" s="144"/>
      <c r="G18499" s="147"/>
      <c r="X18499" s="146"/>
      <c r="Y18499" s="146"/>
      <c r="Z18499" s="199"/>
      <c r="AA18499" s="146"/>
      <c r="AB18499" s="148"/>
    </row>
    <row r="18500" spans="4:28" x14ac:dyDescent="0.2">
      <c r="D18500" s="144"/>
      <c r="G18500" s="147"/>
      <c r="X18500" s="146"/>
      <c r="Y18500" s="146"/>
      <c r="Z18500" s="199"/>
      <c r="AA18500" s="146"/>
      <c r="AB18500" s="148"/>
    </row>
    <row r="18501" spans="4:28" x14ac:dyDescent="0.2">
      <c r="D18501" s="144"/>
      <c r="G18501" s="147"/>
      <c r="X18501" s="146"/>
      <c r="Y18501" s="146"/>
      <c r="Z18501" s="199"/>
      <c r="AA18501" s="146"/>
      <c r="AB18501" s="148"/>
    </row>
    <row r="18502" spans="4:28" x14ac:dyDescent="0.2">
      <c r="D18502" s="144"/>
      <c r="G18502" s="147"/>
      <c r="X18502" s="146"/>
      <c r="Y18502" s="146"/>
      <c r="Z18502" s="199"/>
      <c r="AA18502" s="146"/>
      <c r="AB18502" s="148"/>
    </row>
    <row r="18503" spans="4:28" x14ac:dyDescent="0.2">
      <c r="D18503" s="144"/>
      <c r="G18503" s="147"/>
      <c r="X18503" s="146"/>
      <c r="Y18503" s="146"/>
      <c r="Z18503" s="199"/>
      <c r="AA18503" s="146"/>
      <c r="AB18503" s="148"/>
    </row>
    <row r="18504" spans="4:28" x14ac:dyDescent="0.2">
      <c r="D18504" s="144"/>
      <c r="G18504" s="147"/>
      <c r="X18504" s="146"/>
      <c r="Y18504" s="146"/>
      <c r="Z18504" s="199"/>
      <c r="AA18504" s="146"/>
      <c r="AB18504" s="148"/>
    </row>
    <row r="18505" spans="4:28" x14ac:dyDescent="0.2">
      <c r="D18505" s="144"/>
      <c r="G18505" s="147"/>
      <c r="X18505" s="146"/>
      <c r="Y18505" s="146"/>
      <c r="Z18505" s="199"/>
      <c r="AA18505" s="146"/>
      <c r="AB18505" s="148"/>
    </row>
    <row r="18506" spans="4:28" x14ac:dyDescent="0.2">
      <c r="D18506" s="144"/>
      <c r="G18506" s="147"/>
      <c r="X18506" s="146"/>
      <c r="Y18506" s="146"/>
      <c r="Z18506" s="199"/>
      <c r="AA18506" s="146"/>
      <c r="AB18506" s="148"/>
    </row>
    <row r="18507" spans="4:28" x14ac:dyDescent="0.2">
      <c r="D18507" s="144"/>
      <c r="G18507" s="147"/>
      <c r="X18507" s="146"/>
      <c r="Y18507" s="146"/>
      <c r="Z18507" s="199"/>
      <c r="AA18507" s="146"/>
      <c r="AB18507" s="148"/>
    </row>
    <row r="18508" spans="4:28" x14ac:dyDescent="0.2">
      <c r="D18508" s="144"/>
      <c r="G18508" s="147"/>
      <c r="X18508" s="146"/>
      <c r="Y18508" s="146"/>
      <c r="Z18508" s="199"/>
      <c r="AA18508" s="146"/>
      <c r="AB18508" s="148"/>
    </row>
    <row r="18509" spans="4:28" x14ac:dyDescent="0.2">
      <c r="D18509" s="144"/>
      <c r="G18509" s="147"/>
      <c r="X18509" s="146"/>
      <c r="Y18509" s="146"/>
      <c r="Z18509" s="199"/>
      <c r="AA18509" s="146"/>
      <c r="AB18509" s="148"/>
    </row>
    <row r="18510" spans="4:28" x14ac:dyDescent="0.2">
      <c r="D18510" s="144"/>
      <c r="G18510" s="147"/>
      <c r="X18510" s="146"/>
      <c r="Y18510" s="146"/>
      <c r="Z18510" s="199"/>
      <c r="AA18510" s="146"/>
      <c r="AB18510" s="148"/>
    </row>
    <row r="18511" spans="4:28" x14ac:dyDescent="0.2">
      <c r="D18511" s="144"/>
      <c r="G18511" s="147"/>
      <c r="X18511" s="146"/>
      <c r="Y18511" s="146"/>
      <c r="Z18511" s="199"/>
      <c r="AA18511" s="146"/>
      <c r="AB18511" s="148"/>
    </row>
    <row r="18512" spans="4:28" x14ac:dyDescent="0.2">
      <c r="D18512" s="144"/>
      <c r="G18512" s="147"/>
      <c r="X18512" s="146"/>
      <c r="Y18512" s="146"/>
      <c r="Z18512" s="199"/>
      <c r="AA18512" s="146"/>
      <c r="AB18512" s="148"/>
    </row>
    <row r="18513" spans="4:28" x14ac:dyDescent="0.2">
      <c r="D18513" s="144"/>
      <c r="G18513" s="147"/>
      <c r="X18513" s="146"/>
      <c r="Y18513" s="146"/>
      <c r="Z18513" s="199"/>
      <c r="AA18513" s="146"/>
      <c r="AB18513" s="148"/>
    </row>
    <row r="18514" spans="4:28" x14ac:dyDescent="0.2">
      <c r="D18514" s="144"/>
      <c r="G18514" s="147"/>
      <c r="X18514" s="146"/>
      <c r="Y18514" s="146"/>
      <c r="Z18514" s="199"/>
      <c r="AA18514" s="146"/>
      <c r="AB18514" s="148"/>
    </row>
    <row r="18515" spans="4:28" x14ac:dyDescent="0.2">
      <c r="D18515" s="144"/>
      <c r="G18515" s="147"/>
      <c r="X18515" s="146"/>
      <c r="Y18515" s="146"/>
      <c r="Z18515" s="199"/>
      <c r="AA18515" s="146"/>
      <c r="AB18515" s="148"/>
    </row>
    <row r="18516" spans="4:28" x14ac:dyDescent="0.2">
      <c r="D18516" s="144"/>
      <c r="G18516" s="147"/>
      <c r="X18516" s="146"/>
      <c r="Y18516" s="146"/>
      <c r="Z18516" s="199"/>
      <c r="AA18516" s="146"/>
      <c r="AB18516" s="148"/>
    </row>
    <row r="18517" spans="4:28" x14ac:dyDescent="0.2">
      <c r="D18517" s="144"/>
      <c r="G18517" s="147"/>
      <c r="X18517" s="146"/>
      <c r="Y18517" s="146"/>
      <c r="Z18517" s="199"/>
      <c r="AA18517" s="146"/>
      <c r="AB18517" s="148"/>
    </row>
    <row r="18518" spans="4:28" x14ac:dyDescent="0.2">
      <c r="D18518" s="144"/>
      <c r="G18518" s="147"/>
      <c r="X18518" s="146"/>
      <c r="Y18518" s="146"/>
      <c r="Z18518" s="199"/>
      <c r="AA18518" s="146"/>
      <c r="AB18518" s="148"/>
    </row>
    <row r="18519" spans="4:28" x14ac:dyDescent="0.2">
      <c r="D18519" s="144"/>
      <c r="G18519" s="147"/>
      <c r="X18519" s="146"/>
      <c r="Y18519" s="146"/>
      <c r="Z18519" s="199"/>
      <c r="AA18519" s="146"/>
      <c r="AB18519" s="148"/>
    </row>
    <row r="18520" spans="4:28" x14ac:dyDescent="0.2">
      <c r="D18520" s="144"/>
      <c r="G18520" s="147"/>
      <c r="X18520" s="146"/>
      <c r="Y18520" s="146"/>
      <c r="Z18520" s="199"/>
      <c r="AA18520" s="146"/>
      <c r="AB18520" s="148"/>
    </row>
    <row r="18521" spans="4:28" x14ac:dyDescent="0.2">
      <c r="D18521" s="144"/>
      <c r="G18521" s="147"/>
      <c r="X18521" s="146"/>
      <c r="Y18521" s="146"/>
      <c r="Z18521" s="199"/>
      <c r="AA18521" s="146"/>
      <c r="AB18521" s="148"/>
    </row>
    <row r="18522" spans="4:28" x14ac:dyDescent="0.2">
      <c r="D18522" s="144"/>
      <c r="G18522" s="147"/>
      <c r="X18522" s="146"/>
      <c r="Y18522" s="146"/>
      <c r="Z18522" s="199"/>
      <c r="AA18522" s="146"/>
      <c r="AB18522" s="148"/>
    </row>
    <row r="18523" spans="4:28" x14ac:dyDescent="0.2">
      <c r="D18523" s="144"/>
      <c r="G18523" s="147"/>
      <c r="X18523" s="146"/>
      <c r="Y18523" s="146"/>
      <c r="Z18523" s="199"/>
      <c r="AA18523" s="146"/>
      <c r="AB18523" s="148"/>
    </row>
    <row r="18524" spans="4:28" x14ac:dyDescent="0.2">
      <c r="D18524" s="144"/>
      <c r="G18524" s="147"/>
      <c r="X18524" s="146"/>
      <c r="Y18524" s="146"/>
      <c r="Z18524" s="199"/>
      <c r="AA18524" s="146"/>
      <c r="AB18524" s="148"/>
    </row>
    <row r="18525" spans="4:28" x14ac:dyDescent="0.2">
      <c r="D18525" s="144"/>
      <c r="G18525" s="147"/>
      <c r="X18525" s="146"/>
      <c r="Y18525" s="146"/>
      <c r="Z18525" s="199"/>
      <c r="AA18525" s="146"/>
      <c r="AB18525" s="148"/>
    </row>
    <row r="18526" spans="4:28" x14ac:dyDescent="0.2">
      <c r="D18526" s="144"/>
      <c r="G18526" s="147"/>
      <c r="X18526" s="146"/>
      <c r="Y18526" s="146"/>
      <c r="Z18526" s="199"/>
      <c r="AA18526" s="146"/>
      <c r="AB18526" s="148"/>
    </row>
    <row r="18527" spans="4:28" x14ac:dyDescent="0.2">
      <c r="D18527" s="144"/>
      <c r="G18527" s="147"/>
      <c r="X18527" s="146"/>
      <c r="Y18527" s="146"/>
      <c r="Z18527" s="199"/>
      <c r="AA18527" s="146"/>
      <c r="AB18527" s="148"/>
    </row>
    <row r="18528" spans="4:28" x14ac:dyDescent="0.2">
      <c r="D18528" s="144"/>
      <c r="G18528" s="147"/>
      <c r="X18528" s="146"/>
      <c r="Y18528" s="146"/>
      <c r="Z18528" s="199"/>
      <c r="AA18528" s="146"/>
      <c r="AB18528" s="148"/>
    </row>
    <row r="18529" spans="4:28" x14ac:dyDescent="0.2">
      <c r="D18529" s="144"/>
      <c r="G18529" s="147"/>
      <c r="X18529" s="146"/>
      <c r="Y18529" s="146"/>
      <c r="Z18529" s="199"/>
      <c r="AA18529" s="146"/>
      <c r="AB18529" s="148"/>
    </row>
    <row r="18530" spans="4:28" x14ac:dyDescent="0.2">
      <c r="D18530" s="144"/>
      <c r="G18530" s="147"/>
      <c r="X18530" s="146"/>
      <c r="Y18530" s="146"/>
      <c r="Z18530" s="199"/>
      <c r="AA18530" s="146"/>
      <c r="AB18530" s="148"/>
    </row>
    <row r="18531" spans="4:28" x14ac:dyDescent="0.2">
      <c r="D18531" s="144"/>
      <c r="G18531" s="147"/>
      <c r="X18531" s="146"/>
      <c r="Y18531" s="146"/>
      <c r="Z18531" s="199"/>
      <c r="AA18531" s="146"/>
      <c r="AB18531" s="148"/>
    </row>
    <row r="18532" spans="4:28" x14ac:dyDescent="0.2">
      <c r="D18532" s="144"/>
      <c r="G18532" s="147"/>
      <c r="X18532" s="146"/>
      <c r="Y18532" s="146"/>
      <c r="Z18532" s="199"/>
      <c r="AA18532" s="146"/>
      <c r="AB18532" s="148"/>
    </row>
    <row r="18533" spans="4:28" x14ac:dyDescent="0.2">
      <c r="D18533" s="144"/>
      <c r="G18533" s="147"/>
      <c r="X18533" s="146"/>
      <c r="Y18533" s="146"/>
      <c r="Z18533" s="199"/>
      <c r="AA18533" s="146"/>
      <c r="AB18533" s="148"/>
    </row>
    <row r="18534" spans="4:28" x14ac:dyDescent="0.2">
      <c r="D18534" s="144"/>
      <c r="G18534" s="147"/>
      <c r="X18534" s="146"/>
      <c r="Y18534" s="146"/>
      <c r="Z18534" s="199"/>
      <c r="AA18534" s="146"/>
      <c r="AB18534" s="148"/>
    </row>
    <row r="18535" spans="4:28" x14ac:dyDescent="0.2">
      <c r="D18535" s="144"/>
      <c r="G18535" s="147"/>
      <c r="X18535" s="146"/>
      <c r="Y18535" s="146"/>
      <c r="Z18535" s="199"/>
      <c r="AA18535" s="146"/>
      <c r="AB18535" s="148"/>
    </row>
    <row r="18536" spans="4:28" x14ac:dyDescent="0.2">
      <c r="D18536" s="144"/>
      <c r="G18536" s="147"/>
      <c r="X18536" s="146"/>
      <c r="Y18536" s="146"/>
      <c r="Z18536" s="199"/>
      <c r="AA18536" s="146"/>
      <c r="AB18536" s="148"/>
    </row>
    <row r="18537" spans="4:28" x14ac:dyDescent="0.2">
      <c r="D18537" s="144"/>
      <c r="G18537" s="147"/>
      <c r="X18537" s="146"/>
      <c r="Y18537" s="146"/>
      <c r="Z18537" s="199"/>
      <c r="AA18537" s="146"/>
      <c r="AB18537" s="148"/>
    </row>
    <row r="18538" spans="4:28" x14ac:dyDescent="0.2">
      <c r="D18538" s="144"/>
      <c r="G18538" s="147"/>
      <c r="X18538" s="146"/>
      <c r="Y18538" s="146"/>
      <c r="Z18538" s="199"/>
      <c r="AA18538" s="146"/>
      <c r="AB18538" s="148"/>
    </row>
    <row r="18539" spans="4:28" x14ac:dyDescent="0.2">
      <c r="D18539" s="144"/>
      <c r="G18539" s="147"/>
      <c r="X18539" s="146"/>
      <c r="Y18539" s="146"/>
      <c r="Z18539" s="199"/>
      <c r="AA18539" s="146"/>
      <c r="AB18539" s="148"/>
    </row>
    <row r="18540" spans="4:28" x14ac:dyDescent="0.2">
      <c r="D18540" s="144"/>
      <c r="G18540" s="147"/>
      <c r="X18540" s="146"/>
      <c r="Y18540" s="146"/>
      <c r="Z18540" s="199"/>
      <c r="AA18540" s="146"/>
      <c r="AB18540" s="148"/>
    </row>
    <row r="18541" spans="4:28" x14ac:dyDescent="0.2">
      <c r="D18541" s="144"/>
      <c r="G18541" s="147"/>
      <c r="X18541" s="146"/>
      <c r="Y18541" s="146"/>
      <c r="Z18541" s="199"/>
      <c r="AA18541" s="146"/>
      <c r="AB18541" s="148"/>
    </row>
    <row r="18542" spans="4:28" x14ac:dyDescent="0.2">
      <c r="D18542" s="144"/>
      <c r="G18542" s="147"/>
      <c r="X18542" s="146"/>
      <c r="Y18542" s="146"/>
      <c r="Z18542" s="199"/>
      <c r="AA18542" s="146"/>
      <c r="AB18542" s="148"/>
    </row>
    <row r="18543" spans="4:28" x14ac:dyDescent="0.2">
      <c r="D18543" s="144"/>
      <c r="G18543" s="147"/>
      <c r="X18543" s="146"/>
      <c r="Y18543" s="146"/>
      <c r="Z18543" s="199"/>
      <c r="AA18543" s="146"/>
      <c r="AB18543" s="148"/>
    </row>
    <row r="18544" spans="4:28" x14ac:dyDescent="0.2">
      <c r="D18544" s="144"/>
      <c r="G18544" s="147"/>
      <c r="X18544" s="146"/>
      <c r="Y18544" s="146"/>
      <c r="Z18544" s="199"/>
      <c r="AA18544" s="146"/>
      <c r="AB18544" s="148"/>
    </row>
    <row r="18545" spans="4:28" x14ac:dyDescent="0.2">
      <c r="D18545" s="144"/>
      <c r="G18545" s="147"/>
      <c r="X18545" s="146"/>
      <c r="Y18545" s="146"/>
      <c r="Z18545" s="199"/>
      <c r="AA18545" s="146"/>
      <c r="AB18545" s="148"/>
    </row>
    <row r="18546" spans="4:28" x14ac:dyDescent="0.2">
      <c r="D18546" s="144"/>
      <c r="G18546" s="147"/>
      <c r="X18546" s="146"/>
      <c r="Y18546" s="146"/>
      <c r="Z18546" s="199"/>
      <c r="AA18546" s="146"/>
      <c r="AB18546" s="148"/>
    </row>
    <row r="18547" spans="4:28" x14ac:dyDescent="0.2">
      <c r="D18547" s="144"/>
      <c r="G18547" s="147"/>
      <c r="X18547" s="146"/>
      <c r="Y18547" s="146"/>
      <c r="Z18547" s="199"/>
      <c r="AA18547" s="146"/>
      <c r="AB18547" s="148"/>
    </row>
    <row r="18548" spans="4:28" x14ac:dyDescent="0.2">
      <c r="D18548" s="144"/>
      <c r="G18548" s="147"/>
      <c r="X18548" s="146"/>
      <c r="Y18548" s="146"/>
      <c r="Z18548" s="199"/>
      <c r="AA18548" s="146"/>
      <c r="AB18548" s="148"/>
    </row>
    <row r="18549" spans="4:28" x14ac:dyDescent="0.2">
      <c r="D18549" s="144"/>
      <c r="G18549" s="147"/>
      <c r="X18549" s="146"/>
      <c r="Y18549" s="146"/>
      <c r="Z18549" s="199"/>
      <c r="AA18549" s="146"/>
      <c r="AB18549" s="148"/>
    </row>
    <row r="18550" spans="4:28" x14ac:dyDescent="0.2">
      <c r="D18550" s="144"/>
      <c r="G18550" s="147"/>
      <c r="X18550" s="146"/>
      <c r="Y18550" s="146"/>
      <c r="Z18550" s="199"/>
      <c r="AA18550" s="146"/>
      <c r="AB18550" s="148"/>
    </row>
    <row r="18551" spans="4:28" x14ac:dyDescent="0.2">
      <c r="D18551" s="144"/>
      <c r="G18551" s="147"/>
      <c r="X18551" s="146"/>
      <c r="Y18551" s="146"/>
      <c r="Z18551" s="199"/>
      <c r="AA18551" s="146"/>
      <c r="AB18551" s="148"/>
    </row>
    <row r="18552" spans="4:28" x14ac:dyDescent="0.2">
      <c r="D18552" s="144"/>
      <c r="G18552" s="147"/>
      <c r="X18552" s="146"/>
      <c r="Y18552" s="146"/>
      <c r="Z18552" s="199"/>
      <c r="AA18552" s="146"/>
      <c r="AB18552" s="148"/>
    </row>
    <row r="18553" spans="4:28" x14ac:dyDescent="0.2">
      <c r="D18553" s="144"/>
      <c r="G18553" s="147"/>
      <c r="X18553" s="146"/>
      <c r="Y18553" s="146"/>
      <c r="Z18553" s="199"/>
      <c r="AA18553" s="146"/>
      <c r="AB18553" s="148"/>
    </row>
    <row r="18554" spans="4:28" x14ac:dyDescent="0.2">
      <c r="D18554" s="144"/>
      <c r="G18554" s="147"/>
      <c r="X18554" s="146"/>
      <c r="Y18554" s="146"/>
      <c r="Z18554" s="199"/>
      <c r="AA18554" s="146"/>
      <c r="AB18554" s="148"/>
    </row>
    <row r="18555" spans="4:28" x14ac:dyDescent="0.2">
      <c r="D18555" s="144"/>
      <c r="G18555" s="147"/>
      <c r="X18555" s="146"/>
      <c r="Y18555" s="146"/>
      <c r="Z18555" s="199"/>
      <c r="AA18555" s="146"/>
      <c r="AB18555" s="148"/>
    </row>
    <row r="18556" spans="4:28" x14ac:dyDescent="0.2">
      <c r="D18556" s="144"/>
      <c r="G18556" s="147"/>
      <c r="X18556" s="146"/>
      <c r="Y18556" s="146"/>
      <c r="Z18556" s="199"/>
      <c r="AA18556" s="146"/>
      <c r="AB18556" s="148"/>
    </row>
    <row r="18557" spans="4:28" x14ac:dyDescent="0.2">
      <c r="D18557" s="144"/>
      <c r="G18557" s="147"/>
      <c r="X18557" s="146"/>
      <c r="Y18557" s="146"/>
      <c r="Z18557" s="199"/>
      <c r="AA18557" s="146"/>
      <c r="AB18557" s="148"/>
    </row>
    <row r="18558" spans="4:28" x14ac:dyDescent="0.2">
      <c r="D18558" s="144"/>
      <c r="G18558" s="147"/>
      <c r="X18558" s="146"/>
      <c r="Y18558" s="146"/>
      <c r="Z18558" s="199"/>
      <c r="AA18558" s="146"/>
      <c r="AB18558" s="148"/>
    </row>
    <row r="18559" spans="4:28" x14ac:dyDescent="0.2">
      <c r="D18559" s="144"/>
      <c r="G18559" s="147"/>
      <c r="X18559" s="146"/>
      <c r="Y18559" s="146"/>
      <c r="Z18559" s="199"/>
      <c r="AA18559" s="146"/>
      <c r="AB18559" s="148"/>
    </row>
    <row r="18560" spans="4:28" x14ac:dyDescent="0.2">
      <c r="D18560" s="144"/>
      <c r="G18560" s="147"/>
      <c r="X18560" s="146"/>
      <c r="Y18560" s="146"/>
      <c r="Z18560" s="199"/>
      <c r="AA18560" s="146"/>
      <c r="AB18560" s="148"/>
    </row>
    <row r="18561" spans="4:28" x14ac:dyDescent="0.2">
      <c r="D18561" s="144"/>
      <c r="G18561" s="147"/>
      <c r="X18561" s="146"/>
      <c r="Y18561" s="146"/>
      <c r="Z18561" s="199"/>
      <c r="AA18561" s="146"/>
      <c r="AB18561" s="148"/>
    </row>
    <row r="18562" spans="4:28" x14ac:dyDescent="0.2">
      <c r="D18562" s="144"/>
      <c r="G18562" s="147"/>
      <c r="X18562" s="146"/>
      <c r="Y18562" s="146"/>
      <c r="Z18562" s="199"/>
      <c r="AA18562" s="146"/>
      <c r="AB18562" s="148"/>
    </row>
    <row r="18563" spans="4:28" x14ac:dyDescent="0.2">
      <c r="D18563" s="144"/>
      <c r="G18563" s="147"/>
      <c r="X18563" s="146"/>
      <c r="Y18563" s="146"/>
      <c r="Z18563" s="199"/>
      <c r="AA18563" s="146"/>
      <c r="AB18563" s="148"/>
    </row>
    <row r="18564" spans="4:28" x14ac:dyDescent="0.2">
      <c r="D18564" s="144"/>
      <c r="G18564" s="147"/>
      <c r="X18564" s="146"/>
      <c r="Y18564" s="146"/>
      <c r="Z18564" s="199"/>
      <c r="AA18564" s="146"/>
      <c r="AB18564" s="148"/>
    </row>
    <row r="18565" spans="4:28" x14ac:dyDescent="0.2">
      <c r="D18565" s="144"/>
      <c r="G18565" s="147"/>
      <c r="X18565" s="146"/>
      <c r="Y18565" s="146"/>
      <c r="Z18565" s="199"/>
      <c r="AA18565" s="146"/>
      <c r="AB18565" s="148"/>
    </row>
    <row r="18566" spans="4:28" x14ac:dyDescent="0.2">
      <c r="D18566" s="144"/>
      <c r="G18566" s="147"/>
      <c r="X18566" s="146"/>
      <c r="Y18566" s="146"/>
      <c r="Z18566" s="199"/>
      <c r="AA18566" s="146"/>
      <c r="AB18566" s="148"/>
    </row>
    <row r="18567" spans="4:28" x14ac:dyDescent="0.2">
      <c r="D18567" s="144"/>
      <c r="G18567" s="147"/>
      <c r="X18567" s="146"/>
      <c r="Y18567" s="146"/>
      <c r="Z18567" s="199"/>
      <c r="AA18567" s="146"/>
      <c r="AB18567" s="148"/>
    </row>
    <row r="18568" spans="4:28" x14ac:dyDescent="0.2">
      <c r="D18568" s="144"/>
      <c r="G18568" s="147"/>
      <c r="X18568" s="146"/>
      <c r="Y18568" s="146"/>
      <c r="Z18568" s="199"/>
      <c r="AA18568" s="146"/>
      <c r="AB18568" s="148"/>
    </row>
    <row r="18569" spans="4:28" x14ac:dyDescent="0.2">
      <c r="D18569" s="144"/>
      <c r="G18569" s="147"/>
      <c r="X18569" s="146"/>
      <c r="Y18569" s="146"/>
      <c r="Z18569" s="199"/>
      <c r="AA18569" s="146"/>
      <c r="AB18569" s="148"/>
    </row>
    <row r="18570" spans="4:28" x14ac:dyDescent="0.2">
      <c r="D18570" s="144"/>
      <c r="G18570" s="147"/>
      <c r="X18570" s="146"/>
      <c r="Y18570" s="146"/>
      <c r="Z18570" s="199"/>
      <c r="AA18570" s="146"/>
      <c r="AB18570" s="148"/>
    </row>
    <row r="18571" spans="4:28" x14ac:dyDescent="0.2">
      <c r="D18571" s="144"/>
      <c r="G18571" s="147"/>
      <c r="X18571" s="146"/>
      <c r="Y18571" s="146"/>
      <c r="Z18571" s="199"/>
      <c r="AA18571" s="146"/>
      <c r="AB18571" s="148"/>
    </row>
    <row r="18572" spans="4:28" x14ac:dyDescent="0.2">
      <c r="D18572" s="144"/>
      <c r="G18572" s="147"/>
      <c r="X18572" s="146"/>
      <c r="Y18572" s="146"/>
      <c r="Z18572" s="199"/>
      <c r="AA18572" s="146"/>
      <c r="AB18572" s="148"/>
    </row>
    <row r="18573" spans="4:28" x14ac:dyDescent="0.2">
      <c r="D18573" s="144"/>
      <c r="G18573" s="147"/>
      <c r="X18573" s="146"/>
      <c r="Y18573" s="146"/>
      <c r="Z18573" s="199"/>
      <c r="AA18573" s="146"/>
      <c r="AB18573" s="148"/>
    </row>
    <row r="18574" spans="4:28" x14ac:dyDescent="0.2">
      <c r="D18574" s="144"/>
      <c r="G18574" s="147"/>
      <c r="X18574" s="146"/>
      <c r="Y18574" s="146"/>
      <c r="Z18574" s="199"/>
      <c r="AA18574" s="146"/>
      <c r="AB18574" s="148"/>
    </row>
    <row r="18575" spans="4:28" x14ac:dyDescent="0.2">
      <c r="D18575" s="144"/>
      <c r="G18575" s="147"/>
      <c r="X18575" s="146"/>
      <c r="Y18575" s="146"/>
      <c r="Z18575" s="199"/>
      <c r="AA18575" s="146"/>
      <c r="AB18575" s="148"/>
    </row>
    <row r="18576" spans="4:28" x14ac:dyDescent="0.2">
      <c r="D18576" s="144"/>
      <c r="G18576" s="147"/>
      <c r="X18576" s="146"/>
      <c r="Y18576" s="146"/>
      <c r="Z18576" s="199"/>
      <c r="AA18576" s="146"/>
      <c r="AB18576" s="148"/>
    </row>
    <row r="18577" spans="4:28" x14ac:dyDescent="0.2">
      <c r="D18577" s="144"/>
      <c r="G18577" s="147"/>
      <c r="X18577" s="146"/>
      <c r="Y18577" s="146"/>
      <c r="Z18577" s="199"/>
      <c r="AA18577" s="146"/>
      <c r="AB18577" s="148"/>
    </row>
    <row r="18578" spans="4:28" x14ac:dyDescent="0.2">
      <c r="D18578" s="144"/>
      <c r="G18578" s="147"/>
      <c r="X18578" s="146"/>
      <c r="Y18578" s="146"/>
      <c r="Z18578" s="199"/>
      <c r="AA18578" s="146"/>
      <c r="AB18578" s="148"/>
    </row>
    <row r="18579" spans="4:28" x14ac:dyDescent="0.2">
      <c r="D18579" s="144"/>
      <c r="G18579" s="147"/>
      <c r="X18579" s="146"/>
      <c r="Y18579" s="146"/>
      <c r="Z18579" s="199"/>
      <c r="AA18579" s="146"/>
      <c r="AB18579" s="148"/>
    </row>
    <row r="18580" spans="4:28" x14ac:dyDescent="0.2">
      <c r="D18580" s="144"/>
      <c r="G18580" s="147"/>
      <c r="X18580" s="146"/>
      <c r="Y18580" s="146"/>
      <c r="Z18580" s="199"/>
      <c r="AA18580" s="146"/>
      <c r="AB18580" s="148"/>
    </row>
    <row r="18581" spans="4:28" x14ac:dyDescent="0.2">
      <c r="D18581" s="144"/>
      <c r="G18581" s="147"/>
      <c r="X18581" s="146"/>
      <c r="Y18581" s="146"/>
      <c r="Z18581" s="199"/>
      <c r="AA18581" s="146"/>
      <c r="AB18581" s="148"/>
    </row>
    <row r="18582" spans="4:28" x14ac:dyDescent="0.2">
      <c r="D18582" s="144"/>
      <c r="G18582" s="147"/>
      <c r="X18582" s="146"/>
      <c r="Y18582" s="146"/>
      <c r="Z18582" s="199"/>
      <c r="AA18582" s="146"/>
      <c r="AB18582" s="148"/>
    </row>
    <row r="18583" spans="4:28" x14ac:dyDescent="0.2">
      <c r="D18583" s="144"/>
      <c r="G18583" s="147"/>
      <c r="X18583" s="146"/>
      <c r="Y18583" s="146"/>
      <c r="Z18583" s="199"/>
      <c r="AA18583" s="146"/>
      <c r="AB18583" s="148"/>
    </row>
    <row r="18584" spans="4:28" x14ac:dyDescent="0.2">
      <c r="D18584" s="144"/>
      <c r="G18584" s="147"/>
      <c r="X18584" s="146"/>
      <c r="Y18584" s="146"/>
      <c r="Z18584" s="199"/>
      <c r="AA18584" s="146"/>
      <c r="AB18584" s="148"/>
    </row>
    <row r="18585" spans="4:28" x14ac:dyDescent="0.2">
      <c r="D18585" s="144"/>
      <c r="G18585" s="147"/>
      <c r="X18585" s="146"/>
      <c r="Y18585" s="146"/>
      <c r="Z18585" s="199"/>
      <c r="AA18585" s="146"/>
      <c r="AB18585" s="148"/>
    </row>
    <row r="18586" spans="4:28" x14ac:dyDescent="0.2">
      <c r="D18586" s="144"/>
      <c r="G18586" s="147"/>
      <c r="X18586" s="146"/>
      <c r="Y18586" s="146"/>
      <c r="Z18586" s="199"/>
      <c r="AA18586" s="146"/>
      <c r="AB18586" s="148"/>
    </row>
    <row r="18587" spans="4:28" x14ac:dyDescent="0.2">
      <c r="D18587" s="144"/>
      <c r="G18587" s="147"/>
      <c r="X18587" s="146"/>
      <c r="Y18587" s="146"/>
      <c r="Z18587" s="199"/>
      <c r="AA18587" s="146"/>
      <c r="AB18587" s="148"/>
    </row>
    <row r="18588" spans="4:28" x14ac:dyDescent="0.2">
      <c r="D18588" s="144"/>
      <c r="G18588" s="147"/>
      <c r="X18588" s="146"/>
      <c r="Y18588" s="146"/>
      <c r="Z18588" s="199"/>
      <c r="AA18588" s="146"/>
      <c r="AB18588" s="148"/>
    </row>
    <row r="18589" spans="4:28" x14ac:dyDescent="0.2">
      <c r="D18589" s="144"/>
      <c r="G18589" s="147"/>
      <c r="X18589" s="146"/>
      <c r="Y18589" s="146"/>
      <c r="Z18589" s="199"/>
      <c r="AA18589" s="146"/>
      <c r="AB18589" s="148"/>
    </row>
    <row r="18590" spans="4:28" x14ac:dyDescent="0.2">
      <c r="D18590" s="144"/>
      <c r="G18590" s="147"/>
      <c r="X18590" s="146"/>
      <c r="Y18590" s="146"/>
      <c r="Z18590" s="199"/>
      <c r="AA18590" s="146"/>
      <c r="AB18590" s="148"/>
    </row>
    <row r="18591" spans="4:28" x14ac:dyDescent="0.2">
      <c r="D18591" s="144"/>
      <c r="G18591" s="147"/>
      <c r="X18591" s="146"/>
      <c r="Y18591" s="146"/>
      <c r="Z18591" s="199"/>
      <c r="AA18591" s="146"/>
      <c r="AB18591" s="148"/>
    </row>
    <row r="18592" spans="4:28" x14ac:dyDescent="0.2">
      <c r="D18592" s="144"/>
      <c r="G18592" s="147"/>
      <c r="X18592" s="146"/>
      <c r="Y18592" s="146"/>
      <c r="Z18592" s="199"/>
      <c r="AA18592" s="146"/>
      <c r="AB18592" s="148"/>
    </row>
    <row r="18593" spans="4:28" x14ac:dyDescent="0.2">
      <c r="D18593" s="144"/>
      <c r="G18593" s="147"/>
      <c r="X18593" s="146"/>
      <c r="Y18593" s="146"/>
      <c r="Z18593" s="199"/>
      <c r="AA18593" s="146"/>
      <c r="AB18593" s="148"/>
    </row>
    <row r="18594" spans="4:28" x14ac:dyDescent="0.2">
      <c r="D18594" s="144"/>
      <c r="G18594" s="147"/>
      <c r="X18594" s="146"/>
      <c r="Y18594" s="146"/>
      <c r="Z18594" s="199"/>
      <c r="AA18594" s="146"/>
      <c r="AB18594" s="148"/>
    </row>
    <row r="18595" spans="4:28" x14ac:dyDescent="0.2">
      <c r="D18595" s="144"/>
      <c r="G18595" s="147"/>
      <c r="X18595" s="146"/>
      <c r="Y18595" s="146"/>
      <c r="Z18595" s="199"/>
      <c r="AA18595" s="146"/>
      <c r="AB18595" s="148"/>
    </row>
    <row r="18596" spans="4:28" x14ac:dyDescent="0.2">
      <c r="D18596" s="144"/>
      <c r="G18596" s="147"/>
      <c r="X18596" s="146"/>
      <c r="Y18596" s="146"/>
      <c r="Z18596" s="199"/>
      <c r="AA18596" s="146"/>
      <c r="AB18596" s="148"/>
    </row>
    <row r="18597" spans="4:28" x14ac:dyDescent="0.2">
      <c r="D18597" s="144"/>
      <c r="G18597" s="147"/>
      <c r="X18597" s="146"/>
      <c r="Y18597" s="146"/>
      <c r="Z18597" s="199"/>
      <c r="AA18597" s="146"/>
      <c r="AB18597" s="148"/>
    </row>
    <row r="18598" spans="4:28" x14ac:dyDescent="0.2">
      <c r="D18598" s="144"/>
      <c r="G18598" s="147"/>
      <c r="X18598" s="146"/>
      <c r="Y18598" s="146"/>
      <c r="Z18598" s="199"/>
      <c r="AA18598" s="146"/>
      <c r="AB18598" s="148"/>
    </row>
    <row r="18599" spans="4:28" x14ac:dyDescent="0.2">
      <c r="D18599" s="144"/>
      <c r="G18599" s="147"/>
      <c r="X18599" s="146"/>
      <c r="Y18599" s="146"/>
      <c r="Z18599" s="199"/>
      <c r="AA18599" s="146"/>
      <c r="AB18599" s="148"/>
    </row>
    <row r="18600" spans="4:28" x14ac:dyDescent="0.2">
      <c r="D18600" s="144"/>
      <c r="G18600" s="147"/>
      <c r="X18600" s="146"/>
      <c r="Y18600" s="146"/>
      <c r="Z18600" s="199"/>
      <c r="AA18600" s="146"/>
      <c r="AB18600" s="148"/>
    </row>
    <row r="18601" spans="4:28" x14ac:dyDescent="0.2">
      <c r="D18601" s="144"/>
      <c r="G18601" s="147"/>
      <c r="X18601" s="146"/>
      <c r="Y18601" s="146"/>
      <c r="Z18601" s="199"/>
      <c r="AA18601" s="146"/>
      <c r="AB18601" s="148"/>
    </row>
    <row r="18602" spans="4:28" x14ac:dyDescent="0.2">
      <c r="D18602" s="144"/>
      <c r="G18602" s="147"/>
      <c r="X18602" s="146"/>
      <c r="Y18602" s="146"/>
      <c r="Z18602" s="199"/>
      <c r="AA18602" s="146"/>
      <c r="AB18602" s="148"/>
    </row>
    <row r="18603" spans="4:28" x14ac:dyDescent="0.2">
      <c r="D18603" s="144"/>
      <c r="G18603" s="147"/>
      <c r="X18603" s="146"/>
      <c r="Y18603" s="146"/>
      <c r="Z18603" s="199"/>
      <c r="AA18603" s="146"/>
      <c r="AB18603" s="148"/>
    </row>
    <row r="18604" spans="4:28" x14ac:dyDescent="0.2">
      <c r="D18604" s="144"/>
      <c r="G18604" s="147"/>
      <c r="X18604" s="146"/>
      <c r="Y18604" s="146"/>
      <c r="Z18604" s="199"/>
      <c r="AA18604" s="146"/>
      <c r="AB18604" s="148"/>
    </row>
    <row r="18605" spans="4:28" x14ac:dyDescent="0.2">
      <c r="D18605" s="144"/>
      <c r="G18605" s="147"/>
      <c r="X18605" s="146"/>
      <c r="Y18605" s="146"/>
      <c r="Z18605" s="199"/>
      <c r="AA18605" s="146"/>
      <c r="AB18605" s="148"/>
    </row>
    <row r="18606" spans="4:28" x14ac:dyDescent="0.2">
      <c r="D18606" s="144"/>
      <c r="G18606" s="147"/>
      <c r="X18606" s="146"/>
      <c r="Y18606" s="146"/>
      <c r="Z18606" s="199"/>
      <c r="AA18606" s="146"/>
      <c r="AB18606" s="148"/>
    </row>
    <row r="18607" spans="4:28" x14ac:dyDescent="0.2">
      <c r="D18607" s="144"/>
      <c r="G18607" s="147"/>
      <c r="X18607" s="146"/>
      <c r="Y18607" s="146"/>
      <c r="Z18607" s="199"/>
      <c r="AA18607" s="146"/>
      <c r="AB18607" s="148"/>
    </row>
    <row r="18608" spans="4:28" x14ac:dyDescent="0.2">
      <c r="D18608" s="144"/>
      <c r="G18608" s="147"/>
      <c r="X18608" s="146"/>
      <c r="Y18608" s="146"/>
      <c r="Z18608" s="199"/>
      <c r="AA18608" s="146"/>
      <c r="AB18608" s="148"/>
    </row>
    <row r="18609" spans="4:28" x14ac:dyDescent="0.2">
      <c r="D18609" s="144"/>
      <c r="G18609" s="147"/>
      <c r="X18609" s="146"/>
      <c r="Y18609" s="146"/>
      <c r="Z18609" s="199"/>
      <c r="AA18609" s="146"/>
      <c r="AB18609" s="148"/>
    </row>
    <row r="18610" spans="4:28" x14ac:dyDescent="0.2">
      <c r="D18610" s="144"/>
      <c r="G18610" s="147"/>
      <c r="X18610" s="146"/>
      <c r="Y18610" s="146"/>
      <c r="Z18610" s="199"/>
      <c r="AA18610" s="146"/>
      <c r="AB18610" s="148"/>
    </row>
    <row r="18611" spans="4:28" x14ac:dyDescent="0.2">
      <c r="D18611" s="144"/>
      <c r="G18611" s="147"/>
      <c r="X18611" s="146"/>
      <c r="Y18611" s="146"/>
      <c r="Z18611" s="199"/>
      <c r="AA18611" s="146"/>
      <c r="AB18611" s="148"/>
    </row>
    <row r="18612" spans="4:28" x14ac:dyDescent="0.2">
      <c r="D18612" s="144"/>
      <c r="G18612" s="147"/>
      <c r="X18612" s="146"/>
      <c r="Y18612" s="146"/>
      <c r="Z18612" s="199"/>
      <c r="AA18612" s="146"/>
      <c r="AB18612" s="148"/>
    </row>
    <row r="18613" spans="4:28" x14ac:dyDescent="0.2">
      <c r="D18613" s="144"/>
      <c r="G18613" s="147"/>
      <c r="X18613" s="146"/>
      <c r="Y18613" s="146"/>
      <c r="Z18613" s="199"/>
      <c r="AA18613" s="146"/>
      <c r="AB18613" s="148"/>
    </row>
    <row r="18614" spans="4:28" x14ac:dyDescent="0.2">
      <c r="D18614" s="144"/>
      <c r="G18614" s="147"/>
      <c r="X18614" s="146"/>
      <c r="Y18614" s="146"/>
      <c r="Z18614" s="199"/>
      <c r="AA18614" s="146"/>
      <c r="AB18614" s="148"/>
    </row>
    <row r="18615" spans="4:28" x14ac:dyDescent="0.2">
      <c r="D18615" s="144"/>
      <c r="G18615" s="147"/>
      <c r="X18615" s="146"/>
      <c r="Y18615" s="146"/>
      <c r="Z18615" s="199"/>
      <c r="AA18615" s="146"/>
      <c r="AB18615" s="148"/>
    </row>
    <row r="18616" spans="4:28" x14ac:dyDescent="0.2">
      <c r="D18616" s="144"/>
      <c r="G18616" s="147"/>
      <c r="X18616" s="146"/>
      <c r="Y18616" s="146"/>
      <c r="Z18616" s="199"/>
      <c r="AA18616" s="146"/>
      <c r="AB18616" s="148"/>
    </row>
    <row r="18617" spans="4:28" x14ac:dyDescent="0.2">
      <c r="D18617" s="144"/>
      <c r="G18617" s="147"/>
      <c r="X18617" s="146"/>
      <c r="Y18617" s="146"/>
      <c r="Z18617" s="199"/>
      <c r="AA18617" s="146"/>
      <c r="AB18617" s="148"/>
    </row>
    <row r="18618" spans="4:28" x14ac:dyDescent="0.2">
      <c r="D18618" s="144"/>
      <c r="G18618" s="147"/>
      <c r="X18618" s="146"/>
      <c r="Y18618" s="146"/>
      <c r="Z18618" s="199"/>
      <c r="AA18618" s="146"/>
      <c r="AB18618" s="148"/>
    </row>
    <row r="18619" spans="4:28" x14ac:dyDescent="0.2">
      <c r="D18619" s="144"/>
      <c r="G18619" s="147"/>
      <c r="X18619" s="146"/>
      <c r="Y18619" s="146"/>
      <c r="Z18619" s="199"/>
      <c r="AA18619" s="146"/>
      <c r="AB18619" s="148"/>
    </row>
    <row r="18620" spans="4:28" x14ac:dyDescent="0.2">
      <c r="D18620" s="144"/>
      <c r="G18620" s="147"/>
      <c r="X18620" s="146"/>
      <c r="Y18620" s="146"/>
      <c r="Z18620" s="199"/>
      <c r="AA18620" s="146"/>
      <c r="AB18620" s="148"/>
    </row>
    <row r="18621" spans="4:28" x14ac:dyDescent="0.2">
      <c r="D18621" s="144"/>
      <c r="G18621" s="147"/>
      <c r="X18621" s="146"/>
      <c r="Y18621" s="146"/>
      <c r="Z18621" s="199"/>
      <c r="AA18621" s="146"/>
      <c r="AB18621" s="148"/>
    </row>
    <row r="18622" spans="4:28" x14ac:dyDescent="0.2">
      <c r="D18622" s="144"/>
      <c r="G18622" s="147"/>
      <c r="X18622" s="146"/>
      <c r="Y18622" s="146"/>
      <c r="Z18622" s="199"/>
      <c r="AA18622" s="146"/>
      <c r="AB18622" s="148"/>
    </row>
    <row r="18623" spans="4:28" x14ac:dyDescent="0.2">
      <c r="D18623" s="144"/>
      <c r="G18623" s="147"/>
      <c r="X18623" s="146"/>
      <c r="Y18623" s="146"/>
      <c r="Z18623" s="199"/>
      <c r="AA18623" s="146"/>
      <c r="AB18623" s="148"/>
    </row>
    <row r="18624" spans="4:28" x14ac:dyDescent="0.2">
      <c r="D18624" s="144"/>
      <c r="G18624" s="147"/>
      <c r="X18624" s="146"/>
      <c r="Y18624" s="146"/>
      <c r="Z18624" s="199"/>
      <c r="AA18624" s="146"/>
      <c r="AB18624" s="148"/>
    </row>
    <row r="18625" spans="4:28" x14ac:dyDescent="0.2">
      <c r="D18625" s="144"/>
      <c r="G18625" s="147"/>
      <c r="X18625" s="146"/>
      <c r="Y18625" s="146"/>
      <c r="Z18625" s="199"/>
      <c r="AA18625" s="146"/>
      <c r="AB18625" s="148"/>
    </row>
    <row r="18626" spans="4:28" x14ac:dyDescent="0.2">
      <c r="D18626" s="144"/>
      <c r="G18626" s="147"/>
      <c r="X18626" s="146"/>
      <c r="Y18626" s="146"/>
      <c r="Z18626" s="199"/>
      <c r="AA18626" s="146"/>
      <c r="AB18626" s="148"/>
    </row>
    <row r="18627" spans="4:28" x14ac:dyDescent="0.2">
      <c r="D18627" s="144"/>
      <c r="G18627" s="147"/>
      <c r="X18627" s="146"/>
      <c r="Y18627" s="146"/>
      <c r="Z18627" s="199"/>
      <c r="AA18627" s="146"/>
      <c r="AB18627" s="148"/>
    </row>
    <row r="18628" spans="4:28" x14ac:dyDescent="0.2">
      <c r="D18628" s="144"/>
      <c r="G18628" s="147"/>
      <c r="X18628" s="146"/>
      <c r="Y18628" s="146"/>
      <c r="Z18628" s="199"/>
      <c r="AA18628" s="146"/>
      <c r="AB18628" s="148"/>
    </row>
    <row r="18629" spans="4:28" x14ac:dyDescent="0.2">
      <c r="D18629" s="144"/>
      <c r="G18629" s="147"/>
      <c r="X18629" s="146"/>
      <c r="Y18629" s="146"/>
      <c r="Z18629" s="199"/>
      <c r="AA18629" s="146"/>
      <c r="AB18629" s="148"/>
    </row>
    <row r="18630" spans="4:28" x14ac:dyDescent="0.2">
      <c r="D18630" s="144"/>
      <c r="G18630" s="147"/>
      <c r="X18630" s="146"/>
      <c r="Y18630" s="146"/>
      <c r="Z18630" s="199"/>
      <c r="AA18630" s="146"/>
      <c r="AB18630" s="148"/>
    </row>
    <row r="18631" spans="4:28" x14ac:dyDescent="0.2">
      <c r="D18631" s="144"/>
      <c r="G18631" s="147"/>
      <c r="X18631" s="146"/>
      <c r="Y18631" s="146"/>
      <c r="Z18631" s="199"/>
      <c r="AA18631" s="146"/>
      <c r="AB18631" s="148"/>
    </row>
    <row r="18632" spans="4:28" x14ac:dyDescent="0.2">
      <c r="D18632" s="144"/>
      <c r="G18632" s="147"/>
      <c r="X18632" s="146"/>
      <c r="Y18632" s="146"/>
      <c r="Z18632" s="199"/>
      <c r="AA18632" s="146"/>
      <c r="AB18632" s="148"/>
    </row>
    <row r="18633" spans="4:28" x14ac:dyDescent="0.2">
      <c r="D18633" s="144"/>
      <c r="G18633" s="147"/>
      <c r="X18633" s="146"/>
      <c r="Y18633" s="146"/>
      <c r="Z18633" s="199"/>
      <c r="AA18633" s="146"/>
      <c r="AB18633" s="148"/>
    </row>
    <row r="18634" spans="4:28" x14ac:dyDescent="0.2">
      <c r="D18634" s="144"/>
      <c r="G18634" s="147"/>
      <c r="X18634" s="146"/>
      <c r="Y18634" s="146"/>
      <c r="Z18634" s="199"/>
      <c r="AA18634" s="146"/>
      <c r="AB18634" s="148"/>
    </row>
    <row r="18635" spans="4:28" x14ac:dyDescent="0.2">
      <c r="D18635" s="144"/>
      <c r="G18635" s="147"/>
      <c r="X18635" s="146"/>
      <c r="Y18635" s="146"/>
      <c r="Z18635" s="199"/>
      <c r="AA18635" s="146"/>
      <c r="AB18635" s="148"/>
    </row>
    <row r="18636" spans="4:28" x14ac:dyDescent="0.2">
      <c r="D18636" s="144"/>
      <c r="G18636" s="147"/>
      <c r="X18636" s="146"/>
      <c r="Y18636" s="146"/>
      <c r="Z18636" s="199"/>
      <c r="AA18636" s="146"/>
      <c r="AB18636" s="148"/>
    </row>
    <row r="18637" spans="4:28" x14ac:dyDescent="0.2">
      <c r="D18637" s="144"/>
      <c r="G18637" s="147"/>
      <c r="X18637" s="146"/>
      <c r="Y18637" s="146"/>
      <c r="Z18637" s="199"/>
      <c r="AA18637" s="146"/>
      <c r="AB18637" s="148"/>
    </row>
    <row r="18638" spans="4:28" x14ac:dyDescent="0.2">
      <c r="D18638" s="144"/>
      <c r="G18638" s="147"/>
      <c r="X18638" s="146"/>
      <c r="Y18638" s="146"/>
      <c r="Z18638" s="199"/>
      <c r="AA18638" s="146"/>
      <c r="AB18638" s="148"/>
    </row>
    <row r="18639" spans="4:28" x14ac:dyDescent="0.2">
      <c r="D18639" s="144"/>
      <c r="G18639" s="147"/>
      <c r="X18639" s="146"/>
      <c r="Y18639" s="146"/>
      <c r="Z18639" s="199"/>
      <c r="AA18639" s="146"/>
      <c r="AB18639" s="148"/>
    </row>
    <row r="18640" spans="4:28" x14ac:dyDescent="0.2">
      <c r="D18640" s="144"/>
      <c r="G18640" s="147"/>
      <c r="X18640" s="146"/>
      <c r="Y18640" s="146"/>
      <c r="Z18640" s="199"/>
      <c r="AA18640" s="146"/>
      <c r="AB18640" s="148"/>
    </row>
    <row r="18641" spans="4:28" x14ac:dyDescent="0.2">
      <c r="D18641" s="144"/>
      <c r="G18641" s="147"/>
      <c r="X18641" s="146"/>
      <c r="Y18641" s="146"/>
      <c r="Z18641" s="199"/>
      <c r="AA18641" s="146"/>
      <c r="AB18641" s="148"/>
    </row>
    <row r="18642" spans="4:28" x14ac:dyDescent="0.2">
      <c r="D18642" s="144"/>
      <c r="G18642" s="147"/>
      <c r="X18642" s="146"/>
      <c r="Y18642" s="146"/>
      <c r="Z18642" s="199"/>
      <c r="AA18642" s="146"/>
      <c r="AB18642" s="148"/>
    </row>
    <row r="18643" spans="4:28" x14ac:dyDescent="0.2">
      <c r="D18643" s="144"/>
      <c r="G18643" s="147"/>
      <c r="X18643" s="146"/>
      <c r="Y18643" s="146"/>
      <c r="Z18643" s="199"/>
      <c r="AA18643" s="146"/>
      <c r="AB18643" s="148"/>
    </row>
    <row r="18644" spans="4:28" x14ac:dyDescent="0.2">
      <c r="D18644" s="144"/>
      <c r="G18644" s="147"/>
      <c r="X18644" s="146"/>
      <c r="Y18644" s="146"/>
      <c r="Z18644" s="199"/>
      <c r="AA18644" s="146"/>
      <c r="AB18644" s="148"/>
    </row>
    <row r="18645" spans="4:28" x14ac:dyDescent="0.2">
      <c r="D18645" s="144"/>
      <c r="G18645" s="147"/>
      <c r="X18645" s="146"/>
      <c r="Y18645" s="146"/>
      <c r="Z18645" s="199"/>
      <c r="AA18645" s="146"/>
      <c r="AB18645" s="148"/>
    </row>
    <row r="18646" spans="4:28" x14ac:dyDescent="0.2">
      <c r="D18646" s="144"/>
      <c r="G18646" s="147"/>
      <c r="X18646" s="146"/>
      <c r="Y18646" s="146"/>
      <c r="Z18646" s="199"/>
      <c r="AA18646" s="146"/>
      <c r="AB18646" s="148"/>
    </row>
    <row r="18647" spans="4:28" x14ac:dyDescent="0.2">
      <c r="D18647" s="144"/>
      <c r="G18647" s="147"/>
      <c r="X18647" s="146"/>
      <c r="Y18647" s="146"/>
      <c r="Z18647" s="199"/>
      <c r="AA18647" s="146"/>
      <c r="AB18647" s="148"/>
    </row>
    <row r="18648" spans="4:28" x14ac:dyDescent="0.2">
      <c r="D18648" s="144"/>
      <c r="G18648" s="147"/>
      <c r="X18648" s="146"/>
      <c r="Y18648" s="146"/>
      <c r="Z18648" s="199"/>
      <c r="AA18648" s="146"/>
      <c r="AB18648" s="148"/>
    </row>
    <row r="18649" spans="4:28" x14ac:dyDescent="0.2">
      <c r="D18649" s="144"/>
      <c r="G18649" s="147"/>
      <c r="X18649" s="146"/>
      <c r="Y18649" s="146"/>
      <c r="Z18649" s="199"/>
      <c r="AA18649" s="146"/>
      <c r="AB18649" s="148"/>
    </row>
    <row r="18650" spans="4:28" x14ac:dyDescent="0.2">
      <c r="D18650" s="144"/>
      <c r="G18650" s="147"/>
      <c r="X18650" s="146"/>
      <c r="Y18650" s="146"/>
      <c r="Z18650" s="199"/>
      <c r="AA18650" s="146"/>
      <c r="AB18650" s="148"/>
    </row>
    <row r="18651" spans="4:28" x14ac:dyDescent="0.2">
      <c r="D18651" s="144"/>
      <c r="G18651" s="147"/>
      <c r="X18651" s="146"/>
      <c r="Y18651" s="146"/>
      <c r="Z18651" s="199"/>
      <c r="AA18651" s="146"/>
      <c r="AB18651" s="148"/>
    </row>
    <row r="18652" spans="4:28" x14ac:dyDescent="0.2">
      <c r="D18652" s="144"/>
      <c r="G18652" s="147"/>
      <c r="X18652" s="146"/>
      <c r="Y18652" s="146"/>
      <c r="Z18652" s="199"/>
      <c r="AA18652" s="146"/>
      <c r="AB18652" s="148"/>
    </row>
    <row r="18653" spans="4:28" x14ac:dyDescent="0.2">
      <c r="D18653" s="144"/>
      <c r="G18653" s="147"/>
      <c r="X18653" s="146"/>
      <c r="Y18653" s="146"/>
      <c r="Z18653" s="199"/>
      <c r="AA18653" s="146"/>
      <c r="AB18653" s="148"/>
    </row>
    <row r="18654" spans="4:28" x14ac:dyDescent="0.2">
      <c r="D18654" s="144"/>
      <c r="G18654" s="147"/>
      <c r="X18654" s="146"/>
      <c r="Y18654" s="146"/>
      <c r="Z18654" s="199"/>
      <c r="AA18654" s="146"/>
      <c r="AB18654" s="148"/>
    </row>
    <row r="18655" spans="4:28" x14ac:dyDescent="0.2">
      <c r="D18655" s="144"/>
      <c r="G18655" s="147"/>
      <c r="X18655" s="146"/>
      <c r="Y18655" s="146"/>
      <c r="Z18655" s="199"/>
      <c r="AA18655" s="146"/>
      <c r="AB18655" s="148"/>
    </row>
    <row r="18656" spans="4:28" x14ac:dyDescent="0.2">
      <c r="D18656" s="144"/>
      <c r="G18656" s="147"/>
      <c r="X18656" s="146"/>
      <c r="Y18656" s="146"/>
      <c r="Z18656" s="199"/>
      <c r="AA18656" s="146"/>
      <c r="AB18656" s="148"/>
    </row>
    <row r="18657" spans="4:28" x14ac:dyDescent="0.2">
      <c r="D18657" s="144"/>
      <c r="G18657" s="147"/>
      <c r="X18657" s="146"/>
      <c r="Y18657" s="146"/>
      <c r="Z18657" s="199"/>
      <c r="AA18657" s="146"/>
      <c r="AB18657" s="148"/>
    </row>
    <row r="18658" spans="4:28" x14ac:dyDescent="0.2">
      <c r="D18658" s="144"/>
      <c r="G18658" s="147"/>
      <c r="X18658" s="146"/>
      <c r="Y18658" s="146"/>
      <c r="Z18658" s="199"/>
      <c r="AA18658" s="146"/>
      <c r="AB18658" s="148"/>
    </row>
    <row r="18659" spans="4:28" x14ac:dyDescent="0.2">
      <c r="D18659" s="144"/>
      <c r="G18659" s="147"/>
      <c r="X18659" s="146"/>
      <c r="Y18659" s="146"/>
      <c r="Z18659" s="199"/>
      <c r="AA18659" s="146"/>
      <c r="AB18659" s="148"/>
    </row>
    <row r="18660" spans="4:28" x14ac:dyDescent="0.2">
      <c r="D18660" s="144"/>
      <c r="G18660" s="147"/>
      <c r="X18660" s="146"/>
      <c r="Y18660" s="146"/>
      <c r="Z18660" s="199"/>
      <c r="AA18660" s="146"/>
      <c r="AB18660" s="148"/>
    </row>
    <row r="18661" spans="4:28" x14ac:dyDescent="0.2">
      <c r="D18661" s="144"/>
      <c r="G18661" s="147"/>
      <c r="X18661" s="146"/>
      <c r="Y18661" s="146"/>
      <c r="Z18661" s="199"/>
      <c r="AA18661" s="146"/>
      <c r="AB18661" s="148"/>
    </row>
    <row r="18662" spans="4:28" x14ac:dyDescent="0.2">
      <c r="D18662" s="144"/>
      <c r="G18662" s="147"/>
      <c r="X18662" s="146"/>
      <c r="Y18662" s="146"/>
      <c r="Z18662" s="199"/>
      <c r="AA18662" s="146"/>
      <c r="AB18662" s="148"/>
    </row>
    <row r="18663" spans="4:28" x14ac:dyDescent="0.2">
      <c r="D18663" s="144"/>
      <c r="G18663" s="147"/>
      <c r="X18663" s="146"/>
      <c r="Y18663" s="146"/>
      <c r="Z18663" s="199"/>
      <c r="AA18663" s="146"/>
      <c r="AB18663" s="148"/>
    </row>
    <row r="18664" spans="4:28" x14ac:dyDescent="0.2">
      <c r="D18664" s="144"/>
      <c r="G18664" s="147"/>
      <c r="X18664" s="146"/>
      <c r="Y18664" s="146"/>
      <c r="Z18664" s="199"/>
      <c r="AA18664" s="146"/>
      <c r="AB18664" s="148"/>
    </row>
    <row r="18665" spans="4:28" x14ac:dyDescent="0.2">
      <c r="D18665" s="144"/>
      <c r="G18665" s="147"/>
      <c r="X18665" s="146"/>
      <c r="Y18665" s="146"/>
      <c r="Z18665" s="199"/>
      <c r="AA18665" s="146"/>
      <c r="AB18665" s="148"/>
    </row>
    <row r="18666" spans="4:28" x14ac:dyDescent="0.2">
      <c r="D18666" s="144"/>
      <c r="G18666" s="147"/>
      <c r="X18666" s="146"/>
      <c r="Y18666" s="146"/>
      <c r="Z18666" s="199"/>
      <c r="AA18666" s="146"/>
      <c r="AB18666" s="148"/>
    </row>
    <row r="18667" spans="4:28" x14ac:dyDescent="0.2">
      <c r="D18667" s="144"/>
      <c r="G18667" s="147"/>
      <c r="X18667" s="146"/>
      <c r="Y18667" s="146"/>
      <c r="Z18667" s="199"/>
      <c r="AA18667" s="146"/>
      <c r="AB18667" s="148"/>
    </row>
    <row r="18668" spans="4:28" x14ac:dyDescent="0.2">
      <c r="D18668" s="144"/>
      <c r="G18668" s="147"/>
      <c r="X18668" s="146"/>
      <c r="Y18668" s="146"/>
      <c r="Z18668" s="199"/>
      <c r="AA18668" s="146"/>
      <c r="AB18668" s="148"/>
    </row>
    <row r="18669" spans="4:28" x14ac:dyDescent="0.2">
      <c r="D18669" s="144"/>
      <c r="G18669" s="147"/>
      <c r="X18669" s="146"/>
      <c r="Y18669" s="146"/>
      <c r="Z18669" s="199"/>
      <c r="AA18669" s="146"/>
      <c r="AB18669" s="148"/>
    </row>
    <row r="18670" spans="4:28" x14ac:dyDescent="0.2">
      <c r="D18670" s="144"/>
      <c r="G18670" s="147"/>
      <c r="X18670" s="146"/>
      <c r="Y18670" s="146"/>
      <c r="Z18670" s="199"/>
      <c r="AA18670" s="146"/>
      <c r="AB18670" s="148"/>
    </row>
    <row r="18671" spans="4:28" x14ac:dyDescent="0.2">
      <c r="D18671" s="144"/>
      <c r="G18671" s="147"/>
      <c r="X18671" s="146"/>
      <c r="Y18671" s="146"/>
      <c r="Z18671" s="199"/>
      <c r="AA18671" s="146"/>
      <c r="AB18671" s="148"/>
    </row>
    <row r="18672" spans="4:28" x14ac:dyDescent="0.2">
      <c r="D18672" s="144"/>
      <c r="G18672" s="147"/>
      <c r="X18672" s="146"/>
      <c r="Y18672" s="146"/>
      <c r="Z18672" s="199"/>
      <c r="AA18672" s="146"/>
      <c r="AB18672" s="148"/>
    </row>
    <row r="18673" spans="4:28" x14ac:dyDescent="0.2">
      <c r="D18673" s="144"/>
      <c r="G18673" s="147"/>
      <c r="X18673" s="146"/>
      <c r="Y18673" s="146"/>
      <c r="Z18673" s="199"/>
      <c r="AA18673" s="146"/>
      <c r="AB18673" s="148"/>
    </row>
    <row r="18674" spans="4:28" x14ac:dyDescent="0.2">
      <c r="D18674" s="144"/>
      <c r="G18674" s="147"/>
      <c r="X18674" s="146"/>
      <c r="Y18674" s="146"/>
      <c r="Z18674" s="199"/>
      <c r="AA18674" s="146"/>
      <c r="AB18674" s="148"/>
    </row>
    <row r="18675" spans="4:28" x14ac:dyDescent="0.2">
      <c r="D18675" s="144"/>
      <c r="G18675" s="147"/>
      <c r="X18675" s="146"/>
      <c r="Y18675" s="146"/>
      <c r="Z18675" s="199"/>
      <c r="AA18675" s="146"/>
      <c r="AB18675" s="148"/>
    </row>
    <row r="18676" spans="4:28" x14ac:dyDescent="0.2">
      <c r="D18676" s="144"/>
      <c r="G18676" s="147"/>
      <c r="X18676" s="146"/>
      <c r="Y18676" s="146"/>
      <c r="Z18676" s="199"/>
      <c r="AA18676" s="146"/>
      <c r="AB18676" s="148"/>
    </row>
    <row r="18677" spans="4:28" x14ac:dyDescent="0.2">
      <c r="D18677" s="144"/>
      <c r="G18677" s="147"/>
      <c r="X18677" s="146"/>
      <c r="Y18677" s="146"/>
      <c r="Z18677" s="199"/>
      <c r="AA18677" s="146"/>
      <c r="AB18677" s="148"/>
    </row>
    <row r="18678" spans="4:28" x14ac:dyDescent="0.2">
      <c r="D18678" s="144"/>
      <c r="G18678" s="147"/>
      <c r="X18678" s="146"/>
      <c r="Y18678" s="146"/>
      <c r="Z18678" s="199"/>
      <c r="AA18678" s="146"/>
      <c r="AB18678" s="148"/>
    </row>
    <row r="18679" spans="4:28" x14ac:dyDescent="0.2">
      <c r="D18679" s="144"/>
      <c r="G18679" s="147"/>
      <c r="X18679" s="146"/>
      <c r="Y18679" s="146"/>
      <c r="Z18679" s="199"/>
      <c r="AA18679" s="146"/>
      <c r="AB18679" s="148"/>
    </row>
    <row r="18680" spans="4:28" x14ac:dyDescent="0.2">
      <c r="D18680" s="144"/>
      <c r="G18680" s="147"/>
      <c r="X18680" s="146"/>
      <c r="Y18680" s="146"/>
      <c r="Z18680" s="199"/>
      <c r="AA18680" s="146"/>
      <c r="AB18680" s="148"/>
    </row>
    <row r="18681" spans="4:28" x14ac:dyDescent="0.2">
      <c r="D18681" s="144"/>
      <c r="G18681" s="147"/>
      <c r="X18681" s="146"/>
      <c r="Y18681" s="146"/>
      <c r="Z18681" s="199"/>
      <c r="AA18681" s="146"/>
      <c r="AB18681" s="148"/>
    </row>
    <row r="18682" spans="4:28" x14ac:dyDescent="0.2">
      <c r="D18682" s="144"/>
      <c r="G18682" s="147"/>
      <c r="X18682" s="146"/>
      <c r="Y18682" s="146"/>
      <c r="Z18682" s="199"/>
      <c r="AA18682" s="146"/>
      <c r="AB18682" s="148"/>
    </row>
    <row r="18683" spans="4:28" x14ac:dyDescent="0.2">
      <c r="D18683" s="144"/>
      <c r="G18683" s="147"/>
      <c r="X18683" s="146"/>
      <c r="Y18683" s="146"/>
      <c r="Z18683" s="199"/>
      <c r="AA18683" s="146"/>
      <c r="AB18683" s="148"/>
    </row>
    <row r="18684" spans="4:28" x14ac:dyDescent="0.2">
      <c r="D18684" s="144"/>
      <c r="G18684" s="147"/>
      <c r="X18684" s="146"/>
      <c r="Y18684" s="146"/>
      <c r="Z18684" s="199"/>
      <c r="AA18684" s="146"/>
      <c r="AB18684" s="148"/>
    </row>
    <row r="18685" spans="4:28" x14ac:dyDescent="0.2">
      <c r="D18685" s="144"/>
      <c r="G18685" s="147"/>
      <c r="X18685" s="146"/>
      <c r="Y18685" s="146"/>
      <c r="Z18685" s="199"/>
      <c r="AA18685" s="146"/>
      <c r="AB18685" s="148"/>
    </row>
    <row r="18686" spans="4:28" x14ac:dyDescent="0.2">
      <c r="D18686" s="144"/>
      <c r="G18686" s="147"/>
      <c r="X18686" s="146"/>
      <c r="Y18686" s="146"/>
      <c r="Z18686" s="199"/>
      <c r="AA18686" s="146"/>
      <c r="AB18686" s="148"/>
    </row>
    <row r="18687" spans="4:28" x14ac:dyDescent="0.2">
      <c r="D18687" s="144"/>
      <c r="G18687" s="147"/>
      <c r="X18687" s="146"/>
      <c r="Y18687" s="146"/>
      <c r="Z18687" s="199"/>
      <c r="AA18687" s="146"/>
      <c r="AB18687" s="148"/>
    </row>
    <row r="18688" spans="4:28" x14ac:dyDescent="0.2">
      <c r="D18688" s="144"/>
      <c r="G18688" s="147"/>
      <c r="X18688" s="146"/>
      <c r="Y18688" s="146"/>
      <c r="Z18688" s="199"/>
      <c r="AA18688" s="146"/>
      <c r="AB18688" s="148"/>
    </row>
    <row r="18689" spans="4:28" x14ac:dyDescent="0.2">
      <c r="D18689" s="144"/>
      <c r="G18689" s="147"/>
      <c r="X18689" s="146"/>
      <c r="Y18689" s="146"/>
      <c r="Z18689" s="199"/>
      <c r="AA18689" s="146"/>
      <c r="AB18689" s="148"/>
    </row>
    <row r="18690" spans="4:28" x14ac:dyDescent="0.2">
      <c r="D18690" s="144"/>
      <c r="G18690" s="147"/>
      <c r="X18690" s="146"/>
      <c r="Y18690" s="146"/>
      <c r="Z18690" s="199"/>
      <c r="AA18690" s="146"/>
      <c r="AB18690" s="148"/>
    </row>
    <row r="18691" spans="4:28" x14ac:dyDescent="0.2">
      <c r="D18691" s="144"/>
      <c r="G18691" s="147"/>
      <c r="X18691" s="146"/>
      <c r="Y18691" s="146"/>
      <c r="Z18691" s="199"/>
      <c r="AA18691" s="146"/>
      <c r="AB18691" s="148"/>
    </row>
    <row r="18692" spans="4:28" x14ac:dyDescent="0.2">
      <c r="D18692" s="144"/>
      <c r="G18692" s="147"/>
      <c r="X18692" s="146"/>
      <c r="Y18692" s="146"/>
      <c r="Z18692" s="199"/>
      <c r="AA18692" s="146"/>
      <c r="AB18692" s="148"/>
    </row>
    <row r="18693" spans="4:28" x14ac:dyDescent="0.2">
      <c r="D18693" s="144"/>
      <c r="G18693" s="147"/>
      <c r="X18693" s="146"/>
      <c r="Y18693" s="146"/>
      <c r="Z18693" s="199"/>
      <c r="AA18693" s="146"/>
      <c r="AB18693" s="148"/>
    </row>
    <row r="18694" spans="4:28" x14ac:dyDescent="0.2">
      <c r="D18694" s="144"/>
      <c r="G18694" s="147"/>
      <c r="X18694" s="146"/>
      <c r="Y18694" s="146"/>
      <c r="Z18694" s="199"/>
      <c r="AA18694" s="146"/>
      <c r="AB18694" s="148"/>
    </row>
    <row r="18695" spans="4:28" x14ac:dyDescent="0.2">
      <c r="D18695" s="144"/>
      <c r="G18695" s="147"/>
      <c r="X18695" s="146"/>
      <c r="Y18695" s="146"/>
      <c r="Z18695" s="199"/>
      <c r="AA18695" s="146"/>
      <c r="AB18695" s="148"/>
    </row>
    <row r="18696" spans="4:28" x14ac:dyDescent="0.2">
      <c r="D18696" s="144"/>
      <c r="G18696" s="147"/>
      <c r="X18696" s="146"/>
      <c r="Y18696" s="146"/>
      <c r="Z18696" s="199"/>
      <c r="AA18696" s="146"/>
      <c r="AB18696" s="148"/>
    </row>
    <row r="18697" spans="4:28" x14ac:dyDescent="0.2">
      <c r="D18697" s="144"/>
      <c r="G18697" s="147"/>
      <c r="X18697" s="146"/>
      <c r="Y18697" s="146"/>
      <c r="Z18697" s="199"/>
      <c r="AA18697" s="146"/>
      <c r="AB18697" s="148"/>
    </row>
    <row r="18698" spans="4:28" x14ac:dyDescent="0.2">
      <c r="D18698" s="144"/>
      <c r="G18698" s="147"/>
      <c r="X18698" s="146"/>
      <c r="Y18698" s="146"/>
      <c r="Z18698" s="199"/>
      <c r="AA18698" s="146"/>
      <c r="AB18698" s="148"/>
    </row>
    <row r="18699" spans="4:28" x14ac:dyDescent="0.2">
      <c r="D18699" s="144"/>
      <c r="G18699" s="147"/>
      <c r="X18699" s="146"/>
      <c r="Y18699" s="146"/>
      <c r="Z18699" s="199"/>
      <c r="AA18699" s="146"/>
      <c r="AB18699" s="148"/>
    </row>
    <row r="18700" spans="4:28" x14ac:dyDescent="0.2">
      <c r="D18700" s="144"/>
      <c r="G18700" s="147"/>
      <c r="X18700" s="146"/>
      <c r="Y18700" s="146"/>
      <c r="Z18700" s="199"/>
      <c r="AA18700" s="146"/>
      <c r="AB18700" s="148"/>
    </row>
    <row r="18701" spans="4:28" x14ac:dyDescent="0.2">
      <c r="D18701" s="144"/>
      <c r="G18701" s="147"/>
      <c r="X18701" s="146"/>
      <c r="Y18701" s="146"/>
      <c r="Z18701" s="199"/>
      <c r="AA18701" s="146"/>
      <c r="AB18701" s="148"/>
    </row>
    <row r="18702" spans="4:28" x14ac:dyDescent="0.2">
      <c r="D18702" s="144"/>
      <c r="G18702" s="147"/>
      <c r="X18702" s="146"/>
      <c r="Y18702" s="146"/>
      <c r="Z18702" s="199"/>
      <c r="AA18702" s="146"/>
      <c r="AB18702" s="148"/>
    </row>
    <row r="18703" spans="4:28" x14ac:dyDescent="0.2">
      <c r="D18703" s="144"/>
      <c r="G18703" s="147"/>
      <c r="X18703" s="146"/>
      <c r="Y18703" s="146"/>
      <c r="Z18703" s="199"/>
      <c r="AA18703" s="146"/>
      <c r="AB18703" s="148"/>
    </row>
    <row r="18704" spans="4:28" x14ac:dyDescent="0.2">
      <c r="D18704" s="144"/>
      <c r="G18704" s="147"/>
      <c r="X18704" s="146"/>
      <c r="Y18704" s="146"/>
      <c r="Z18704" s="199"/>
      <c r="AA18704" s="146"/>
      <c r="AB18704" s="148"/>
    </row>
    <row r="18705" spans="4:28" x14ac:dyDescent="0.2">
      <c r="D18705" s="144"/>
      <c r="G18705" s="147"/>
      <c r="X18705" s="146"/>
      <c r="Y18705" s="146"/>
      <c r="Z18705" s="199"/>
      <c r="AA18705" s="146"/>
      <c r="AB18705" s="148"/>
    </row>
    <row r="18706" spans="4:28" x14ac:dyDescent="0.2">
      <c r="D18706" s="144"/>
      <c r="G18706" s="147"/>
      <c r="X18706" s="146"/>
      <c r="Y18706" s="146"/>
      <c r="Z18706" s="199"/>
      <c r="AA18706" s="146"/>
      <c r="AB18706" s="148"/>
    </row>
    <row r="18707" spans="4:28" x14ac:dyDescent="0.2">
      <c r="D18707" s="144"/>
      <c r="G18707" s="147"/>
      <c r="X18707" s="146"/>
      <c r="Y18707" s="146"/>
      <c r="Z18707" s="199"/>
      <c r="AA18707" s="146"/>
      <c r="AB18707" s="148"/>
    </row>
    <row r="18708" spans="4:28" x14ac:dyDescent="0.2">
      <c r="D18708" s="144"/>
      <c r="G18708" s="147"/>
      <c r="X18708" s="146"/>
      <c r="Y18708" s="146"/>
      <c r="Z18708" s="199"/>
      <c r="AA18708" s="146"/>
      <c r="AB18708" s="148"/>
    </row>
    <row r="18709" spans="4:28" x14ac:dyDescent="0.2">
      <c r="D18709" s="144"/>
      <c r="G18709" s="147"/>
      <c r="X18709" s="146"/>
      <c r="Y18709" s="146"/>
      <c r="Z18709" s="199"/>
      <c r="AA18709" s="146"/>
      <c r="AB18709" s="148"/>
    </row>
    <row r="18710" spans="4:28" x14ac:dyDescent="0.2">
      <c r="D18710" s="144"/>
      <c r="G18710" s="147"/>
      <c r="X18710" s="146"/>
      <c r="Y18710" s="146"/>
      <c r="Z18710" s="199"/>
      <c r="AA18710" s="146"/>
      <c r="AB18710" s="148"/>
    </row>
    <row r="18711" spans="4:28" x14ac:dyDescent="0.2">
      <c r="D18711" s="144"/>
      <c r="G18711" s="147"/>
      <c r="X18711" s="146"/>
      <c r="Y18711" s="146"/>
      <c r="Z18711" s="199"/>
      <c r="AA18711" s="146"/>
      <c r="AB18711" s="148"/>
    </row>
    <row r="18712" spans="4:28" x14ac:dyDescent="0.2">
      <c r="D18712" s="144"/>
      <c r="G18712" s="147"/>
      <c r="X18712" s="146"/>
      <c r="Y18712" s="146"/>
      <c r="Z18712" s="199"/>
      <c r="AA18712" s="146"/>
      <c r="AB18712" s="148"/>
    </row>
    <row r="18713" spans="4:28" x14ac:dyDescent="0.2">
      <c r="D18713" s="144"/>
      <c r="G18713" s="147"/>
      <c r="X18713" s="146"/>
      <c r="Y18713" s="146"/>
      <c r="Z18713" s="199"/>
      <c r="AA18713" s="146"/>
      <c r="AB18713" s="148"/>
    </row>
    <row r="18714" spans="4:28" x14ac:dyDescent="0.2">
      <c r="D18714" s="144"/>
      <c r="G18714" s="147"/>
      <c r="X18714" s="146"/>
      <c r="Y18714" s="146"/>
      <c r="Z18714" s="199"/>
      <c r="AA18714" s="146"/>
      <c r="AB18714" s="148"/>
    </row>
    <row r="18715" spans="4:28" x14ac:dyDescent="0.2">
      <c r="D18715" s="144"/>
      <c r="G18715" s="147"/>
      <c r="X18715" s="146"/>
      <c r="Y18715" s="146"/>
      <c r="Z18715" s="199"/>
      <c r="AA18715" s="146"/>
      <c r="AB18715" s="148"/>
    </row>
    <row r="18716" spans="4:28" x14ac:dyDescent="0.2">
      <c r="D18716" s="144"/>
      <c r="G18716" s="147"/>
      <c r="X18716" s="146"/>
      <c r="Y18716" s="146"/>
      <c r="Z18716" s="199"/>
      <c r="AA18716" s="146"/>
      <c r="AB18716" s="148"/>
    </row>
    <row r="18717" spans="4:28" x14ac:dyDescent="0.2">
      <c r="D18717" s="144"/>
      <c r="G18717" s="147"/>
      <c r="X18717" s="146"/>
      <c r="Y18717" s="146"/>
      <c r="Z18717" s="199"/>
      <c r="AA18717" s="146"/>
      <c r="AB18717" s="148"/>
    </row>
    <row r="18718" spans="4:28" x14ac:dyDescent="0.2">
      <c r="D18718" s="144"/>
      <c r="G18718" s="147"/>
      <c r="X18718" s="146"/>
      <c r="Y18718" s="146"/>
      <c r="Z18718" s="199"/>
      <c r="AA18718" s="146"/>
      <c r="AB18718" s="148"/>
    </row>
    <row r="18719" spans="4:28" x14ac:dyDescent="0.2">
      <c r="D18719" s="144"/>
      <c r="G18719" s="147"/>
      <c r="X18719" s="146"/>
      <c r="Y18719" s="146"/>
      <c r="Z18719" s="199"/>
      <c r="AA18719" s="146"/>
      <c r="AB18719" s="148"/>
    </row>
    <row r="18720" spans="4:28" x14ac:dyDescent="0.2">
      <c r="D18720" s="144"/>
      <c r="G18720" s="147"/>
      <c r="X18720" s="146"/>
      <c r="Y18720" s="146"/>
      <c r="Z18720" s="199"/>
      <c r="AA18720" s="146"/>
      <c r="AB18720" s="148"/>
    </row>
    <row r="18721" spans="4:28" x14ac:dyDescent="0.2">
      <c r="D18721" s="144"/>
      <c r="G18721" s="147"/>
      <c r="X18721" s="146"/>
      <c r="Y18721" s="146"/>
      <c r="Z18721" s="199"/>
      <c r="AA18721" s="146"/>
      <c r="AB18721" s="148"/>
    </row>
    <row r="18722" spans="4:28" x14ac:dyDescent="0.2">
      <c r="D18722" s="144"/>
      <c r="G18722" s="147"/>
      <c r="X18722" s="146"/>
      <c r="Y18722" s="146"/>
      <c r="Z18722" s="199"/>
      <c r="AA18722" s="146"/>
      <c r="AB18722" s="148"/>
    </row>
    <row r="18723" spans="4:28" x14ac:dyDescent="0.2">
      <c r="D18723" s="144"/>
      <c r="G18723" s="147"/>
      <c r="X18723" s="146"/>
      <c r="Y18723" s="146"/>
      <c r="Z18723" s="199"/>
      <c r="AA18723" s="146"/>
      <c r="AB18723" s="148"/>
    </row>
    <row r="18724" spans="4:28" x14ac:dyDescent="0.2">
      <c r="D18724" s="144"/>
      <c r="G18724" s="147"/>
      <c r="X18724" s="146"/>
      <c r="Y18724" s="146"/>
      <c r="Z18724" s="199"/>
      <c r="AA18724" s="146"/>
      <c r="AB18724" s="148"/>
    </row>
    <row r="18725" spans="4:28" x14ac:dyDescent="0.2">
      <c r="D18725" s="144"/>
      <c r="G18725" s="147"/>
      <c r="X18725" s="146"/>
      <c r="Y18725" s="146"/>
      <c r="Z18725" s="199"/>
      <c r="AA18725" s="146"/>
      <c r="AB18725" s="148"/>
    </row>
    <row r="18726" spans="4:28" x14ac:dyDescent="0.2">
      <c r="D18726" s="144"/>
      <c r="G18726" s="147"/>
      <c r="X18726" s="146"/>
      <c r="Y18726" s="146"/>
      <c r="Z18726" s="199"/>
      <c r="AA18726" s="146"/>
      <c r="AB18726" s="148"/>
    </row>
    <row r="18727" spans="4:28" x14ac:dyDescent="0.2">
      <c r="D18727" s="144"/>
      <c r="G18727" s="147"/>
      <c r="X18727" s="146"/>
      <c r="Y18727" s="146"/>
      <c r="Z18727" s="199"/>
      <c r="AA18727" s="146"/>
      <c r="AB18727" s="148"/>
    </row>
    <row r="18728" spans="4:28" x14ac:dyDescent="0.2">
      <c r="D18728" s="144"/>
      <c r="G18728" s="147"/>
      <c r="X18728" s="146"/>
      <c r="Y18728" s="146"/>
      <c r="Z18728" s="199"/>
      <c r="AA18728" s="146"/>
      <c r="AB18728" s="148"/>
    </row>
    <row r="18729" spans="4:28" x14ac:dyDescent="0.2">
      <c r="D18729" s="144"/>
      <c r="G18729" s="147"/>
      <c r="X18729" s="146"/>
      <c r="Y18729" s="146"/>
      <c r="Z18729" s="199"/>
      <c r="AA18729" s="146"/>
      <c r="AB18729" s="148"/>
    </row>
    <row r="18730" spans="4:28" x14ac:dyDescent="0.2">
      <c r="D18730" s="144"/>
      <c r="G18730" s="147"/>
      <c r="X18730" s="146"/>
      <c r="Y18730" s="146"/>
      <c r="Z18730" s="199"/>
      <c r="AA18730" s="146"/>
      <c r="AB18730" s="148"/>
    </row>
    <row r="18731" spans="4:28" x14ac:dyDescent="0.2">
      <c r="D18731" s="144"/>
      <c r="G18731" s="147"/>
      <c r="X18731" s="146"/>
      <c r="Y18731" s="146"/>
      <c r="Z18731" s="199"/>
      <c r="AA18731" s="146"/>
      <c r="AB18731" s="148"/>
    </row>
    <row r="18732" spans="4:28" x14ac:dyDescent="0.2">
      <c r="D18732" s="144"/>
      <c r="G18732" s="147"/>
      <c r="X18732" s="146"/>
      <c r="Y18732" s="146"/>
      <c r="Z18732" s="199"/>
      <c r="AA18732" s="146"/>
      <c r="AB18732" s="148"/>
    </row>
    <row r="18733" spans="4:28" x14ac:dyDescent="0.2">
      <c r="D18733" s="144"/>
      <c r="G18733" s="147"/>
      <c r="X18733" s="146"/>
      <c r="Y18733" s="146"/>
      <c r="Z18733" s="199"/>
      <c r="AA18733" s="146"/>
      <c r="AB18733" s="148"/>
    </row>
    <row r="18734" spans="4:28" x14ac:dyDescent="0.2">
      <c r="D18734" s="144"/>
      <c r="G18734" s="147"/>
      <c r="X18734" s="146"/>
      <c r="Y18734" s="146"/>
      <c r="Z18734" s="199"/>
      <c r="AA18734" s="146"/>
      <c r="AB18734" s="148"/>
    </row>
    <row r="18735" spans="4:28" x14ac:dyDescent="0.2">
      <c r="D18735" s="144"/>
      <c r="G18735" s="147"/>
      <c r="X18735" s="146"/>
      <c r="Y18735" s="146"/>
      <c r="Z18735" s="199"/>
      <c r="AA18735" s="146"/>
      <c r="AB18735" s="148"/>
    </row>
    <row r="18736" spans="4:28" x14ac:dyDescent="0.2">
      <c r="D18736" s="144"/>
      <c r="G18736" s="147"/>
      <c r="X18736" s="146"/>
      <c r="Y18736" s="146"/>
      <c r="Z18736" s="199"/>
      <c r="AA18736" s="146"/>
      <c r="AB18736" s="148"/>
    </row>
    <row r="18737" spans="4:28" x14ac:dyDescent="0.2">
      <c r="D18737" s="144"/>
      <c r="G18737" s="147"/>
      <c r="X18737" s="146"/>
      <c r="Y18737" s="146"/>
      <c r="Z18737" s="199"/>
      <c r="AA18737" s="146"/>
      <c r="AB18737" s="148"/>
    </row>
    <row r="18738" spans="4:28" x14ac:dyDescent="0.2">
      <c r="D18738" s="144"/>
      <c r="G18738" s="147"/>
      <c r="X18738" s="146"/>
      <c r="Y18738" s="146"/>
      <c r="Z18738" s="199"/>
      <c r="AA18738" s="146"/>
      <c r="AB18738" s="148"/>
    </row>
    <row r="18739" spans="4:28" x14ac:dyDescent="0.2">
      <c r="D18739" s="144"/>
      <c r="G18739" s="147"/>
      <c r="X18739" s="146"/>
      <c r="Y18739" s="146"/>
      <c r="Z18739" s="199"/>
      <c r="AA18739" s="146"/>
      <c r="AB18739" s="148"/>
    </row>
    <row r="18740" spans="4:28" x14ac:dyDescent="0.2">
      <c r="D18740" s="144"/>
      <c r="G18740" s="147"/>
      <c r="X18740" s="146"/>
      <c r="Y18740" s="146"/>
      <c r="Z18740" s="199"/>
      <c r="AA18740" s="146"/>
      <c r="AB18740" s="148"/>
    </row>
    <row r="18741" spans="4:28" x14ac:dyDescent="0.2">
      <c r="D18741" s="144"/>
      <c r="G18741" s="147"/>
      <c r="X18741" s="146"/>
      <c r="Y18741" s="146"/>
      <c r="Z18741" s="199"/>
      <c r="AA18741" s="146"/>
      <c r="AB18741" s="148"/>
    </row>
    <row r="18742" spans="4:28" x14ac:dyDescent="0.2">
      <c r="D18742" s="144"/>
      <c r="G18742" s="147"/>
      <c r="X18742" s="146"/>
      <c r="Y18742" s="146"/>
      <c r="Z18742" s="199"/>
      <c r="AA18742" s="146"/>
      <c r="AB18742" s="148"/>
    </row>
    <row r="18743" spans="4:28" x14ac:dyDescent="0.2">
      <c r="D18743" s="144"/>
      <c r="G18743" s="147"/>
      <c r="X18743" s="146"/>
      <c r="Y18743" s="146"/>
      <c r="Z18743" s="199"/>
      <c r="AA18743" s="146"/>
      <c r="AB18743" s="148"/>
    </row>
    <row r="18744" spans="4:28" x14ac:dyDescent="0.2">
      <c r="D18744" s="144"/>
      <c r="G18744" s="147"/>
      <c r="X18744" s="146"/>
      <c r="Y18744" s="146"/>
      <c r="Z18744" s="199"/>
      <c r="AA18744" s="146"/>
      <c r="AB18744" s="148"/>
    </row>
    <row r="18745" spans="4:28" x14ac:dyDescent="0.2">
      <c r="D18745" s="144"/>
      <c r="G18745" s="147"/>
      <c r="X18745" s="146"/>
      <c r="Y18745" s="146"/>
      <c r="Z18745" s="199"/>
      <c r="AA18745" s="146"/>
      <c r="AB18745" s="148"/>
    </row>
    <row r="18746" spans="4:28" x14ac:dyDescent="0.2">
      <c r="D18746" s="144"/>
      <c r="G18746" s="147"/>
      <c r="X18746" s="146"/>
      <c r="Y18746" s="146"/>
      <c r="Z18746" s="199"/>
      <c r="AA18746" s="146"/>
      <c r="AB18746" s="148"/>
    </row>
    <row r="18747" spans="4:28" x14ac:dyDescent="0.2">
      <c r="D18747" s="144"/>
      <c r="G18747" s="147"/>
      <c r="X18747" s="146"/>
      <c r="Y18747" s="146"/>
      <c r="Z18747" s="199"/>
      <c r="AA18747" s="146"/>
      <c r="AB18747" s="148"/>
    </row>
    <row r="18748" spans="4:28" x14ac:dyDescent="0.2">
      <c r="D18748" s="144"/>
      <c r="G18748" s="147"/>
      <c r="X18748" s="146"/>
      <c r="Y18748" s="146"/>
      <c r="Z18748" s="199"/>
      <c r="AA18748" s="146"/>
      <c r="AB18748" s="148"/>
    </row>
    <row r="18749" spans="4:28" x14ac:dyDescent="0.2">
      <c r="D18749" s="144"/>
      <c r="G18749" s="147"/>
      <c r="X18749" s="146"/>
      <c r="Y18749" s="146"/>
      <c r="Z18749" s="199"/>
      <c r="AA18749" s="146"/>
      <c r="AB18749" s="148"/>
    </row>
    <row r="18750" spans="4:28" x14ac:dyDescent="0.2">
      <c r="D18750" s="144"/>
      <c r="G18750" s="147"/>
      <c r="X18750" s="146"/>
      <c r="Y18750" s="146"/>
      <c r="Z18750" s="199"/>
      <c r="AA18750" s="146"/>
      <c r="AB18750" s="148"/>
    </row>
    <row r="18751" spans="4:28" x14ac:dyDescent="0.2">
      <c r="D18751" s="144"/>
      <c r="G18751" s="147"/>
      <c r="X18751" s="146"/>
      <c r="Y18751" s="146"/>
      <c r="Z18751" s="199"/>
      <c r="AA18751" s="146"/>
      <c r="AB18751" s="148"/>
    </row>
    <row r="18752" spans="4:28" x14ac:dyDescent="0.2">
      <c r="D18752" s="144"/>
      <c r="G18752" s="147"/>
      <c r="X18752" s="146"/>
      <c r="Y18752" s="146"/>
      <c r="Z18752" s="199"/>
      <c r="AA18752" s="146"/>
      <c r="AB18752" s="148"/>
    </row>
    <row r="18753" spans="4:28" x14ac:dyDescent="0.2">
      <c r="D18753" s="144"/>
      <c r="G18753" s="147"/>
      <c r="X18753" s="146"/>
      <c r="Y18753" s="146"/>
      <c r="Z18753" s="199"/>
      <c r="AA18753" s="146"/>
      <c r="AB18753" s="148"/>
    </row>
    <row r="18754" spans="4:28" x14ac:dyDescent="0.2">
      <c r="D18754" s="144"/>
      <c r="G18754" s="147"/>
      <c r="X18754" s="146"/>
      <c r="Y18754" s="146"/>
      <c r="Z18754" s="199"/>
      <c r="AA18754" s="146"/>
      <c r="AB18754" s="148"/>
    </row>
    <row r="18755" spans="4:28" x14ac:dyDescent="0.2">
      <c r="D18755" s="144"/>
      <c r="G18755" s="147"/>
      <c r="X18755" s="146"/>
      <c r="Y18755" s="146"/>
      <c r="Z18755" s="199"/>
      <c r="AA18755" s="146"/>
      <c r="AB18755" s="148"/>
    </row>
    <row r="18756" spans="4:28" x14ac:dyDescent="0.2">
      <c r="D18756" s="144"/>
      <c r="G18756" s="147"/>
      <c r="X18756" s="146"/>
      <c r="Y18756" s="146"/>
      <c r="Z18756" s="199"/>
      <c r="AA18756" s="146"/>
      <c r="AB18756" s="148"/>
    </row>
    <row r="18757" spans="4:28" x14ac:dyDescent="0.2">
      <c r="D18757" s="144"/>
      <c r="G18757" s="147"/>
      <c r="X18757" s="146"/>
      <c r="Y18757" s="146"/>
      <c r="Z18757" s="199"/>
      <c r="AA18757" s="146"/>
      <c r="AB18757" s="148"/>
    </row>
    <row r="18758" spans="4:28" x14ac:dyDescent="0.2">
      <c r="D18758" s="144"/>
      <c r="G18758" s="147"/>
      <c r="X18758" s="146"/>
      <c r="Y18758" s="146"/>
      <c r="Z18758" s="199"/>
      <c r="AA18758" s="146"/>
      <c r="AB18758" s="148"/>
    </row>
    <row r="18759" spans="4:28" x14ac:dyDescent="0.2">
      <c r="D18759" s="144"/>
      <c r="G18759" s="147"/>
      <c r="X18759" s="146"/>
      <c r="Y18759" s="146"/>
      <c r="Z18759" s="199"/>
      <c r="AA18759" s="146"/>
      <c r="AB18759" s="148"/>
    </row>
    <row r="18760" spans="4:28" x14ac:dyDescent="0.2">
      <c r="D18760" s="144"/>
      <c r="G18760" s="147"/>
      <c r="X18760" s="146"/>
      <c r="Y18760" s="146"/>
      <c r="Z18760" s="199"/>
      <c r="AA18760" s="146"/>
      <c r="AB18760" s="148"/>
    </row>
    <row r="18761" spans="4:28" x14ac:dyDescent="0.2">
      <c r="D18761" s="144"/>
      <c r="G18761" s="147"/>
      <c r="X18761" s="146"/>
      <c r="Y18761" s="146"/>
      <c r="Z18761" s="199"/>
      <c r="AA18761" s="146"/>
      <c r="AB18761" s="148"/>
    </row>
    <row r="18762" spans="4:28" x14ac:dyDescent="0.2">
      <c r="D18762" s="144"/>
      <c r="G18762" s="147"/>
      <c r="X18762" s="146"/>
      <c r="Y18762" s="146"/>
      <c r="Z18762" s="199"/>
      <c r="AA18762" s="146"/>
      <c r="AB18762" s="148"/>
    </row>
    <row r="18763" spans="4:28" x14ac:dyDescent="0.2">
      <c r="D18763" s="144"/>
      <c r="G18763" s="147"/>
      <c r="X18763" s="146"/>
      <c r="Y18763" s="146"/>
      <c r="Z18763" s="199"/>
      <c r="AA18763" s="146"/>
      <c r="AB18763" s="148"/>
    </row>
    <row r="18764" spans="4:28" x14ac:dyDescent="0.2">
      <c r="D18764" s="144"/>
      <c r="G18764" s="147"/>
      <c r="X18764" s="146"/>
      <c r="Y18764" s="146"/>
      <c r="Z18764" s="199"/>
      <c r="AA18764" s="146"/>
      <c r="AB18764" s="148"/>
    </row>
    <row r="18765" spans="4:28" x14ac:dyDescent="0.2">
      <c r="D18765" s="144"/>
      <c r="G18765" s="147"/>
      <c r="X18765" s="146"/>
      <c r="Y18765" s="146"/>
      <c r="Z18765" s="199"/>
      <c r="AA18765" s="146"/>
      <c r="AB18765" s="148"/>
    </row>
    <row r="18766" spans="4:28" x14ac:dyDescent="0.2">
      <c r="D18766" s="144"/>
      <c r="G18766" s="147"/>
      <c r="X18766" s="146"/>
      <c r="Y18766" s="146"/>
      <c r="Z18766" s="199"/>
      <c r="AA18766" s="146"/>
      <c r="AB18766" s="148"/>
    </row>
    <row r="18767" spans="4:28" x14ac:dyDescent="0.2">
      <c r="D18767" s="144"/>
      <c r="G18767" s="147"/>
      <c r="X18767" s="146"/>
      <c r="Y18767" s="146"/>
      <c r="Z18767" s="199"/>
      <c r="AA18767" s="146"/>
      <c r="AB18767" s="148"/>
    </row>
    <row r="18768" spans="4:28" x14ac:dyDescent="0.2">
      <c r="D18768" s="144"/>
      <c r="G18768" s="147"/>
      <c r="X18768" s="146"/>
      <c r="Y18768" s="146"/>
      <c r="Z18768" s="199"/>
      <c r="AA18768" s="146"/>
      <c r="AB18768" s="148"/>
    </row>
    <row r="18769" spans="4:28" x14ac:dyDescent="0.2">
      <c r="D18769" s="144"/>
      <c r="G18769" s="147"/>
      <c r="X18769" s="146"/>
      <c r="Y18769" s="146"/>
      <c r="Z18769" s="199"/>
      <c r="AA18769" s="146"/>
      <c r="AB18769" s="148"/>
    </row>
    <row r="18770" spans="4:28" x14ac:dyDescent="0.2">
      <c r="D18770" s="144"/>
      <c r="G18770" s="147"/>
      <c r="X18770" s="146"/>
      <c r="Y18770" s="146"/>
      <c r="Z18770" s="199"/>
      <c r="AA18770" s="146"/>
      <c r="AB18770" s="148"/>
    </row>
    <row r="18771" spans="4:28" x14ac:dyDescent="0.2">
      <c r="D18771" s="144"/>
      <c r="G18771" s="147"/>
      <c r="X18771" s="146"/>
      <c r="Y18771" s="146"/>
      <c r="Z18771" s="199"/>
      <c r="AA18771" s="146"/>
      <c r="AB18771" s="148"/>
    </row>
    <row r="18772" spans="4:28" x14ac:dyDescent="0.2">
      <c r="D18772" s="144"/>
      <c r="G18772" s="147"/>
      <c r="X18772" s="146"/>
      <c r="Y18772" s="146"/>
      <c r="Z18772" s="199"/>
      <c r="AA18772" s="146"/>
      <c r="AB18772" s="148"/>
    </row>
    <row r="18773" spans="4:28" x14ac:dyDescent="0.2">
      <c r="D18773" s="144"/>
      <c r="G18773" s="147"/>
      <c r="X18773" s="146"/>
      <c r="Y18773" s="146"/>
      <c r="Z18773" s="199"/>
      <c r="AA18773" s="146"/>
      <c r="AB18773" s="148"/>
    </row>
    <row r="18774" spans="4:28" x14ac:dyDescent="0.2">
      <c r="D18774" s="144"/>
      <c r="G18774" s="147"/>
      <c r="X18774" s="146"/>
      <c r="Y18774" s="146"/>
      <c r="Z18774" s="199"/>
      <c r="AA18774" s="146"/>
      <c r="AB18774" s="148"/>
    </row>
    <row r="18775" spans="4:28" x14ac:dyDescent="0.2">
      <c r="D18775" s="144"/>
      <c r="G18775" s="147"/>
      <c r="X18775" s="146"/>
      <c r="Y18775" s="146"/>
      <c r="Z18775" s="199"/>
      <c r="AA18775" s="146"/>
      <c r="AB18775" s="148"/>
    </row>
    <row r="18776" spans="4:28" x14ac:dyDescent="0.2">
      <c r="D18776" s="144"/>
      <c r="G18776" s="147"/>
      <c r="X18776" s="146"/>
      <c r="Y18776" s="146"/>
      <c r="Z18776" s="199"/>
      <c r="AA18776" s="146"/>
      <c r="AB18776" s="148"/>
    </row>
    <row r="18777" spans="4:28" x14ac:dyDescent="0.2">
      <c r="D18777" s="144"/>
      <c r="G18777" s="147"/>
      <c r="X18777" s="146"/>
      <c r="Y18777" s="146"/>
      <c r="Z18777" s="199"/>
      <c r="AA18777" s="146"/>
      <c r="AB18777" s="148"/>
    </row>
    <row r="18778" spans="4:28" x14ac:dyDescent="0.2">
      <c r="D18778" s="144"/>
      <c r="G18778" s="147"/>
      <c r="X18778" s="146"/>
      <c r="Y18778" s="146"/>
      <c r="Z18778" s="199"/>
      <c r="AA18778" s="146"/>
      <c r="AB18778" s="148"/>
    </row>
    <row r="18779" spans="4:28" x14ac:dyDescent="0.2">
      <c r="D18779" s="144"/>
      <c r="G18779" s="147"/>
      <c r="X18779" s="146"/>
      <c r="Y18779" s="146"/>
      <c r="Z18779" s="199"/>
      <c r="AA18779" s="146"/>
      <c r="AB18779" s="148"/>
    </row>
    <row r="18780" spans="4:28" x14ac:dyDescent="0.2">
      <c r="D18780" s="144"/>
      <c r="G18780" s="147"/>
      <c r="X18780" s="146"/>
      <c r="Y18780" s="146"/>
      <c r="Z18780" s="199"/>
      <c r="AA18780" s="146"/>
      <c r="AB18780" s="148"/>
    </row>
    <row r="18781" spans="4:28" x14ac:dyDescent="0.2">
      <c r="D18781" s="144"/>
      <c r="G18781" s="147"/>
      <c r="X18781" s="146"/>
      <c r="Y18781" s="146"/>
      <c r="Z18781" s="199"/>
      <c r="AA18781" s="146"/>
      <c r="AB18781" s="148"/>
    </row>
    <row r="18782" spans="4:28" x14ac:dyDescent="0.2">
      <c r="D18782" s="144"/>
      <c r="G18782" s="147"/>
      <c r="X18782" s="146"/>
      <c r="Y18782" s="146"/>
      <c r="Z18782" s="199"/>
      <c r="AA18782" s="146"/>
      <c r="AB18782" s="148"/>
    </row>
    <row r="18783" spans="4:28" x14ac:dyDescent="0.2">
      <c r="D18783" s="144"/>
      <c r="G18783" s="147"/>
      <c r="X18783" s="146"/>
      <c r="Y18783" s="146"/>
      <c r="Z18783" s="199"/>
      <c r="AA18783" s="146"/>
      <c r="AB18783" s="148"/>
    </row>
    <row r="18784" spans="4:28" x14ac:dyDescent="0.2">
      <c r="D18784" s="144"/>
      <c r="G18784" s="147"/>
      <c r="X18784" s="146"/>
      <c r="Y18784" s="146"/>
      <c r="Z18784" s="199"/>
      <c r="AA18784" s="146"/>
      <c r="AB18784" s="148"/>
    </row>
    <row r="18785" spans="4:28" x14ac:dyDescent="0.2">
      <c r="D18785" s="144"/>
      <c r="G18785" s="147"/>
      <c r="X18785" s="146"/>
      <c r="Y18785" s="146"/>
      <c r="Z18785" s="199"/>
      <c r="AA18785" s="146"/>
      <c r="AB18785" s="148"/>
    </row>
    <row r="18786" spans="4:28" x14ac:dyDescent="0.2">
      <c r="D18786" s="144"/>
      <c r="G18786" s="147"/>
      <c r="X18786" s="146"/>
      <c r="Y18786" s="146"/>
      <c r="Z18786" s="199"/>
      <c r="AA18786" s="146"/>
      <c r="AB18786" s="148"/>
    </row>
    <row r="18787" spans="4:28" x14ac:dyDescent="0.2">
      <c r="D18787" s="144"/>
      <c r="G18787" s="147"/>
      <c r="X18787" s="146"/>
      <c r="Y18787" s="146"/>
      <c r="Z18787" s="199"/>
      <c r="AA18787" s="146"/>
      <c r="AB18787" s="148"/>
    </row>
    <row r="18788" spans="4:28" x14ac:dyDescent="0.2">
      <c r="D18788" s="144"/>
      <c r="G18788" s="147"/>
      <c r="X18788" s="146"/>
      <c r="Y18788" s="146"/>
      <c r="Z18788" s="199"/>
      <c r="AA18788" s="146"/>
      <c r="AB18788" s="148"/>
    </row>
    <row r="18789" spans="4:28" x14ac:dyDescent="0.2">
      <c r="D18789" s="144"/>
      <c r="G18789" s="147"/>
      <c r="X18789" s="146"/>
      <c r="Y18789" s="146"/>
      <c r="Z18789" s="199"/>
      <c r="AA18789" s="146"/>
      <c r="AB18789" s="148"/>
    </row>
    <row r="18790" spans="4:28" x14ac:dyDescent="0.2">
      <c r="D18790" s="144"/>
      <c r="G18790" s="147"/>
      <c r="X18790" s="146"/>
      <c r="Y18790" s="146"/>
      <c r="Z18790" s="199"/>
      <c r="AA18790" s="146"/>
      <c r="AB18790" s="148"/>
    </row>
    <row r="18791" spans="4:28" x14ac:dyDescent="0.2">
      <c r="D18791" s="144"/>
      <c r="G18791" s="147"/>
      <c r="X18791" s="146"/>
      <c r="Y18791" s="146"/>
      <c r="Z18791" s="199"/>
      <c r="AA18791" s="146"/>
      <c r="AB18791" s="148"/>
    </row>
    <row r="18792" spans="4:28" x14ac:dyDescent="0.2">
      <c r="D18792" s="144"/>
      <c r="G18792" s="147"/>
      <c r="X18792" s="146"/>
      <c r="Y18792" s="146"/>
      <c r="Z18792" s="199"/>
      <c r="AA18792" s="146"/>
      <c r="AB18792" s="148"/>
    </row>
    <row r="18793" spans="4:28" x14ac:dyDescent="0.2">
      <c r="D18793" s="144"/>
      <c r="G18793" s="147"/>
      <c r="X18793" s="146"/>
      <c r="Y18793" s="146"/>
      <c r="Z18793" s="199"/>
      <c r="AA18793" s="146"/>
      <c r="AB18793" s="148"/>
    </row>
    <row r="18794" spans="4:28" x14ac:dyDescent="0.2">
      <c r="D18794" s="144"/>
      <c r="G18794" s="147"/>
      <c r="X18794" s="146"/>
      <c r="Y18794" s="146"/>
      <c r="Z18794" s="199"/>
      <c r="AA18794" s="146"/>
      <c r="AB18794" s="148"/>
    </row>
    <row r="18795" spans="4:28" x14ac:dyDescent="0.2">
      <c r="D18795" s="144"/>
      <c r="G18795" s="147"/>
      <c r="X18795" s="146"/>
      <c r="Y18795" s="146"/>
      <c r="Z18795" s="199"/>
      <c r="AA18795" s="146"/>
      <c r="AB18795" s="148"/>
    </row>
    <row r="18796" spans="4:28" x14ac:dyDescent="0.2">
      <c r="D18796" s="144"/>
      <c r="G18796" s="147"/>
      <c r="X18796" s="146"/>
      <c r="Y18796" s="146"/>
      <c r="Z18796" s="199"/>
      <c r="AA18796" s="146"/>
      <c r="AB18796" s="148"/>
    </row>
    <row r="18797" spans="4:28" x14ac:dyDescent="0.2">
      <c r="D18797" s="144"/>
      <c r="G18797" s="147"/>
      <c r="X18797" s="146"/>
      <c r="Y18797" s="146"/>
      <c r="Z18797" s="199"/>
      <c r="AA18797" s="146"/>
      <c r="AB18797" s="148"/>
    </row>
    <row r="18798" spans="4:28" x14ac:dyDescent="0.2">
      <c r="D18798" s="144"/>
      <c r="G18798" s="147"/>
      <c r="X18798" s="146"/>
      <c r="Y18798" s="146"/>
      <c r="Z18798" s="199"/>
      <c r="AA18798" s="146"/>
      <c r="AB18798" s="148"/>
    </row>
    <row r="18799" spans="4:28" x14ac:dyDescent="0.2">
      <c r="D18799" s="144"/>
      <c r="G18799" s="147"/>
      <c r="X18799" s="146"/>
      <c r="Y18799" s="146"/>
      <c r="Z18799" s="199"/>
      <c r="AA18799" s="146"/>
      <c r="AB18799" s="148"/>
    </row>
    <row r="18800" spans="4:28" x14ac:dyDescent="0.2">
      <c r="D18800" s="144"/>
      <c r="G18800" s="147"/>
      <c r="X18800" s="146"/>
      <c r="Y18800" s="146"/>
      <c r="Z18800" s="199"/>
      <c r="AA18800" s="146"/>
      <c r="AB18800" s="148"/>
    </row>
    <row r="18801" spans="4:28" x14ac:dyDescent="0.2">
      <c r="D18801" s="144"/>
      <c r="G18801" s="147"/>
      <c r="X18801" s="146"/>
      <c r="Y18801" s="146"/>
      <c r="Z18801" s="199"/>
      <c r="AA18801" s="146"/>
      <c r="AB18801" s="148"/>
    </row>
    <row r="18802" spans="4:28" x14ac:dyDescent="0.2">
      <c r="D18802" s="144"/>
      <c r="G18802" s="147"/>
      <c r="X18802" s="146"/>
      <c r="Y18802" s="146"/>
      <c r="Z18802" s="199"/>
      <c r="AA18802" s="146"/>
      <c r="AB18802" s="148"/>
    </row>
    <row r="18803" spans="4:28" x14ac:dyDescent="0.2">
      <c r="D18803" s="144"/>
      <c r="G18803" s="147"/>
      <c r="X18803" s="146"/>
      <c r="Y18803" s="146"/>
      <c r="Z18803" s="199"/>
      <c r="AA18803" s="146"/>
      <c r="AB18803" s="148"/>
    </row>
    <row r="18804" spans="4:28" x14ac:dyDescent="0.2">
      <c r="D18804" s="144"/>
      <c r="G18804" s="147"/>
      <c r="X18804" s="146"/>
      <c r="Y18804" s="146"/>
      <c r="Z18804" s="199"/>
      <c r="AA18804" s="146"/>
      <c r="AB18804" s="148"/>
    </row>
    <row r="18805" spans="4:28" x14ac:dyDescent="0.2">
      <c r="D18805" s="144"/>
      <c r="G18805" s="147"/>
      <c r="X18805" s="146"/>
      <c r="Y18805" s="146"/>
      <c r="Z18805" s="199"/>
      <c r="AA18805" s="146"/>
      <c r="AB18805" s="148"/>
    </row>
    <row r="18806" spans="4:28" x14ac:dyDescent="0.2">
      <c r="D18806" s="144"/>
      <c r="G18806" s="147"/>
      <c r="X18806" s="146"/>
      <c r="Y18806" s="146"/>
      <c r="Z18806" s="199"/>
      <c r="AA18806" s="146"/>
      <c r="AB18806" s="148"/>
    </row>
    <row r="18807" spans="4:28" x14ac:dyDescent="0.2">
      <c r="D18807" s="144"/>
      <c r="G18807" s="147"/>
      <c r="X18807" s="146"/>
      <c r="Y18807" s="146"/>
      <c r="Z18807" s="199"/>
      <c r="AA18807" s="146"/>
      <c r="AB18807" s="148"/>
    </row>
    <row r="18808" spans="4:28" x14ac:dyDescent="0.2">
      <c r="D18808" s="144"/>
      <c r="G18808" s="147"/>
      <c r="X18808" s="146"/>
      <c r="Y18808" s="146"/>
      <c r="Z18808" s="199"/>
      <c r="AA18808" s="146"/>
      <c r="AB18808" s="148"/>
    </row>
    <row r="18809" spans="4:28" x14ac:dyDescent="0.2">
      <c r="D18809" s="144"/>
      <c r="G18809" s="147"/>
      <c r="X18809" s="146"/>
      <c r="Y18809" s="146"/>
      <c r="Z18809" s="199"/>
      <c r="AA18809" s="146"/>
      <c r="AB18809" s="148"/>
    </row>
    <row r="18810" spans="4:28" x14ac:dyDescent="0.2">
      <c r="D18810" s="144"/>
      <c r="G18810" s="147"/>
      <c r="X18810" s="146"/>
      <c r="Y18810" s="146"/>
      <c r="Z18810" s="199"/>
      <c r="AA18810" s="146"/>
      <c r="AB18810" s="148"/>
    </row>
    <row r="18811" spans="4:28" x14ac:dyDescent="0.2">
      <c r="D18811" s="144"/>
      <c r="G18811" s="147"/>
      <c r="X18811" s="146"/>
      <c r="Y18811" s="146"/>
      <c r="Z18811" s="199"/>
      <c r="AA18811" s="146"/>
      <c r="AB18811" s="148"/>
    </row>
    <row r="18812" spans="4:28" x14ac:dyDescent="0.2">
      <c r="D18812" s="144"/>
      <c r="G18812" s="147"/>
      <c r="X18812" s="146"/>
      <c r="Y18812" s="146"/>
      <c r="Z18812" s="199"/>
      <c r="AA18812" s="146"/>
      <c r="AB18812" s="148"/>
    </row>
    <row r="18813" spans="4:28" x14ac:dyDescent="0.2">
      <c r="D18813" s="144"/>
      <c r="G18813" s="147"/>
      <c r="X18813" s="146"/>
      <c r="Y18813" s="146"/>
      <c r="Z18813" s="199"/>
      <c r="AA18813" s="146"/>
      <c r="AB18813" s="148"/>
    </row>
    <row r="18814" spans="4:28" x14ac:dyDescent="0.2">
      <c r="D18814" s="144"/>
      <c r="G18814" s="147"/>
      <c r="X18814" s="146"/>
      <c r="Y18814" s="146"/>
      <c r="Z18814" s="199"/>
      <c r="AA18814" s="146"/>
      <c r="AB18814" s="148"/>
    </row>
    <row r="18815" spans="4:28" x14ac:dyDescent="0.2">
      <c r="D18815" s="144"/>
      <c r="G18815" s="147"/>
      <c r="X18815" s="146"/>
      <c r="Y18815" s="146"/>
      <c r="Z18815" s="199"/>
      <c r="AA18815" s="146"/>
      <c r="AB18815" s="148"/>
    </row>
    <row r="18816" spans="4:28" x14ac:dyDescent="0.2">
      <c r="D18816" s="144"/>
      <c r="G18816" s="147"/>
      <c r="X18816" s="146"/>
      <c r="Y18816" s="146"/>
      <c r="Z18816" s="199"/>
      <c r="AA18816" s="146"/>
      <c r="AB18816" s="148"/>
    </row>
    <row r="18817" spans="4:28" x14ac:dyDescent="0.2">
      <c r="D18817" s="144"/>
      <c r="G18817" s="147"/>
      <c r="X18817" s="146"/>
      <c r="Y18817" s="146"/>
      <c r="Z18817" s="199"/>
      <c r="AA18817" s="146"/>
      <c r="AB18817" s="148"/>
    </row>
    <row r="18818" spans="4:28" x14ac:dyDescent="0.2">
      <c r="D18818" s="144"/>
      <c r="G18818" s="147"/>
      <c r="X18818" s="146"/>
      <c r="Y18818" s="146"/>
      <c r="Z18818" s="199"/>
      <c r="AA18818" s="146"/>
      <c r="AB18818" s="148"/>
    </row>
    <row r="18819" spans="4:28" x14ac:dyDescent="0.2">
      <c r="D18819" s="144"/>
      <c r="G18819" s="147"/>
      <c r="X18819" s="146"/>
      <c r="Y18819" s="146"/>
      <c r="Z18819" s="199"/>
      <c r="AA18819" s="146"/>
      <c r="AB18819" s="148"/>
    </row>
    <row r="18820" spans="4:28" x14ac:dyDescent="0.2">
      <c r="D18820" s="144"/>
      <c r="G18820" s="147"/>
      <c r="X18820" s="146"/>
      <c r="Y18820" s="146"/>
      <c r="Z18820" s="199"/>
      <c r="AA18820" s="146"/>
      <c r="AB18820" s="148"/>
    </row>
    <row r="18821" spans="4:28" x14ac:dyDescent="0.2">
      <c r="D18821" s="144"/>
      <c r="G18821" s="147"/>
      <c r="X18821" s="146"/>
      <c r="Y18821" s="146"/>
      <c r="Z18821" s="199"/>
      <c r="AA18821" s="146"/>
      <c r="AB18821" s="148"/>
    </row>
    <row r="18822" spans="4:28" x14ac:dyDescent="0.2">
      <c r="D18822" s="144"/>
      <c r="G18822" s="147"/>
      <c r="X18822" s="146"/>
      <c r="Y18822" s="146"/>
      <c r="Z18822" s="199"/>
      <c r="AA18822" s="146"/>
      <c r="AB18822" s="148"/>
    </row>
    <row r="18823" spans="4:28" x14ac:dyDescent="0.2">
      <c r="D18823" s="144"/>
      <c r="G18823" s="147"/>
      <c r="X18823" s="146"/>
      <c r="Y18823" s="146"/>
      <c r="Z18823" s="199"/>
      <c r="AA18823" s="146"/>
      <c r="AB18823" s="148"/>
    </row>
    <row r="18824" spans="4:28" x14ac:dyDescent="0.2">
      <c r="D18824" s="144"/>
      <c r="G18824" s="147"/>
      <c r="X18824" s="146"/>
      <c r="Y18824" s="146"/>
      <c r="Z18824" s="199"/>
      <c r="AA18824" s="146"/>
      <c r="AB18824" s="148"/>
    </row>
    <row r="18825" spans="4:28" x14ac:dyDescent="0.2">
      <c r="D18825" s="144"/>
      <c r="G18825" s="147"/>
      <c r="X18825" s="146"/>
      <c r="Y18825" s="146"/>
      <c r="Z18825" s="199"/>
      <c r="AA18825" s="146"/>
      <c r="AB18825" s="148"/>
    </row>
    <row r="18826" spans="4:28" x14ac:dyDescent="0.2">
      <c r="D18826" s="144"/>
      <c r="G18826" s="147"/>
      <c r="X18826" s="146"/>
      <c r="Y18826" s="146"/>
      <c r="Z18826" s="199"/>
      <c r="AA18826" s="146"/>
      <c r="AB18826" s="148"/>
    </row>
    <row r="18827" spans="4:28" x14ac:dyDescent="0.2">
      <c r="D18827" s="144"/>
      <c r="G18827" s="147"/>
      <c r="X18827" s="146"/>
      <c r="Y18827" s="146"/>
      <c r="Z18827" s="199"/>
      <c r="AA18827" s="146"/>
      <c r="AB18827" s="148"/>
    </row>
    <row r="18828" spans="4:28" x14ac:dyDescent="0.2">
      <c r="D18828" s="144"/>
      <c r="G18828" s="147"/>
      <c r="X18828" s="146"/>
      <c r="Y18828" s="146"/>
      <c r="Z18828" s="199"/>
      <c r="AA18828" s="146"/>
      <c r="AB18828" s="148"/>
    </row>
    <row r="18829" spans="4:28" x14ac:dyDescent="0.2">
      <c r="D18829" s="144"/>
      <c r="G18829" s="147"/>
      <c r="X18829" s="146"/>
      <c r="Y18829" s="146"/>
      <c r="Z18829" s="199"/>
      <c r="AA18829" s="146"/>
      <c r="AB18829" s="148"/>
    </row>
    <row r="18830" spans="4:28" x14ac:dyDescent="0.2">
      <c r="D18830" s="144"/>
      <c r="G18830" s="147"/>
      <c r="X18830" s="146"/>
      <c r="Y18830" s="146"/>
      <c r="Z18830" s="199"/>
      <c r="AA18830" s="146"/>
      <c r="AB18830" s="148"/>
    </row>
    <row r="18831" spans="4:28" x14ac:dyDescent="0.2">
      <c r="D18831" s="144"/>
      <c r="G18831" s="147"/>
      <c r="X18831" s="146"/>
      <c r="Y18831" s="146"/>
      <c r="Z18831" s="199"/>
      <c r="AA18831" s="146"/>
      <c r="AB18831" s="148"/>
    </row>
    <row r="18832" spans="4:28" x14ac:dyDescent="0.2">
      <c r="D18832" s="144"/>
      <c r="G18832" s="147"/>
      <c r="X18832" s="146"/>
      <c r="Y18832" s="146"/>
      <c r="Z18832" s="199"/>
      <c r="AA18832" s="146"/>
      <c r="AB18832" s="148"/>
    </row>
    <row r="18833" spans="4:28" x14ac:dyDescent="0.2">
      <c r="D18833" s="144"/>
      <c r="G18833" s="147"/>
      <c r="X18833" s="146"/>
      <c r="Y18833" s="146"/>
      <c r="Z18833" s="199"/>
      <c r="AA18833" s="146"/>
      <c r="AB18833" s="148"/>
    </row>
    <row r="18834" spans="4:28" x14ac:dyDescent="0.2">
      <c r="D18834" s="144"/>
      <c r="G18834" s="147"/>
      <c r="X18834" s="146"/>
      <c r="Y18834" s="146"/>
      <c r="Z18834" s="199"/>
      <c r="AA18834" s="146"/>
      <c r="AB18834" s="148"/>
    </row>
    <row r="18835" spans="4:28" x14ac:dyDescent="0.2">
      <c r="D18835" s="144"/>
      <c r="G18835" s="147"/>
      <c r="X18835" s="146"/>
      <c r="Y18835" s="146"/>
      <c r="Z18835" s="199"/>
      <c r="AA18835" s="146"/>
      <c r="AB18835" s="148"/>
    </row>
    <row r="18836" spans="4:28" x14ac:dyDescent="0.2">
      <c r="D18836" s="144"/>
      <c r="G18836" s="147"/>
      <c r="X18836" s="146"/>
      <c r="Y18836" s="146"/>
      <c r="Z18836" s="199"/>
      <c r="AA18836" s="146"/>
      <c r="AB18836" s="148"/>
    </row>
    <row r="18837" spans="4:28" x14ac:dyDescent="0.2">
      <c r="D18837" s="144"/>
      <c r="G18837" s="147"/>
      <c r="X18837" s="146"/>
      <c r="Y18837" s="146"/>
      <c r="Z18837" s="199"/>
      <c r="AA18837" s="146"/>
      <c r="AB18837" s="148"/>
    </row>
    <row r="18838" spans="4:28" x14ac:dyDescent="0.2">
      <c r="D18838" s="144"/>
      <c r="G18838" s="147"/>
      <c r="X18838" s="146"/>
      <c r="Y18838" s="146"/>
      <c r="Z18838" s="199"/>
      <c r="AA18838" s="146"/>
      <c r="AB18838" s="148"/>
    </row>
    <row r="18839" spans="4:28" x14ac:dyDescent="0.2">
      <c r="D18839" s="144"/>
      <c r="G18839" s="147"/>
      <c r="X18839" s="146"/>
      <c r="Y18839" s="146"/>
      <c r="Z18839" s="199"/>
      <c r="AA18839" s="146"/>
      <c r="AB18839" s="148"/>
    </row>
    <row r="18840" spans="4:28" x14ac:dyDescent="0.2">
      <c r="D18840" s="144"/>
      <c r="G18840" s="147"/>
      <c r="X18840" s="146"/>
      <c r="Y18840" s="146"/>
      <c r="Z18840" s="199"/>
      <c r="AA18840" s="146"/>
      <c r="AB18840" s="148"/>
    </row>
    <row r="18841" spans="4:28" x14ac:dyDescent="0.2">
      <c r="D18841" s="144"/>
      <c r="G18841" s="147"/>
      <c r="X18841" s="146"/>
      <c r="Y18841" s="146"/>
      <c r="Z18841" s="199"/>
      <c r="AA18841" s="146"/>
      <c r="AB18841" s="148"/>
    </row>
    <row r="18842" spans="4:28" x14ac:dyDescent="0.2">
      <c r="D18842" s="144"/>
      <c r="G18842" s="147"/>
      <c r="X18842" s="146"/>
      <c r="Y18842" s="146"/>
      <c r="Z18842" s="199"/>
      <c r="AA18842" s="146"/>
      <c r="AB18842" s="148"/>
    </row>
    <row r="18843" spans="4:28" x14ac:dyDescent="0.2">
      <c r="D18843" s="144"/>
      <c r="G18843" s="147"/>
      <c r="X18843" s="146"/>
      <c r="Y18843" s="146"/>
      <c r="Z18843" s="199"/>
      <c r="AA18843" s="146"/>
      <c r="AB18843" s="148"/>
    </row>
    <row r="18844" spans="4:28" x14ac:dyDescent="0.2">
      <c r="D18844" s="144"/>
      <c r="G18844" s="147"/>
      <c r="X18844" s="146"/>
      <c r="Y18844" s="146"/>
      <c r="Z18844" s="199"/>
      <c r="AA18844" s="146"/>
      <c r="AB18844" s="148"/>
    </row>
    <row r="18845" spans="4:28" x14ac:dyDescent="0.2">
      <c r="D18845" s="144"/>
      <c r="G18845" s="147"/>
      <c r="X18845" s="146"/>
      <c r="Y18845" s="146"/>
      <c r="Z18845" s="199"/>
      <c r="AA18845" s="146"/>
      <c r="AB18845" s="148"/>
    </row>
    <row r="18846" spans="4:28" x14ac:dyDescent="0.2">
      <c r="D18846" s="144"/>
      <c r="G18846" s="147"/>
      <c r="X18846" s="146"/>
      <c r="Y18846" s="146"/>
      <c r="Z18846" s="199"/>
      <c r="AA18846" s="146"/>
      <c r="AB18846" s="148"/>
    </row>
    <row r="18847" spans="4:28" x14ac:dyDescent="0.2">
      <c r="D18847" s="144"/>
      <c r="G18847" s="147"/>
      <c r="X18847" s="146"/>
      <c r="Y18847" s="146"/>
      <c r="Z18847" s="199"/>
      <c r="AA18847" s="146"/>
      <c r="AB18847" s="148"/>
    </row>
    <row r="18848" spans="4:28" x14ac:dyDescent="0.2">
      <c r="D18848" s="144"/>
      <c r="G18848" s="147"/>
      <c r="X18848" s="146"/>
      <c r="Y18848" s="146"/>
      <c r="Z18848" s="199"/>
      <c r="AA18848" s="146"/>
      <c r="AB18848" s="148"/>
    </row>
    <row r="18849" spans="4:28" x14ac:dyDescent="0.2">
      <c r="D18849" s="144"/>
      <c r="G18849" s="147"/>
      <c r="X18849" s="146"/>
      <c r="Y18849" s="146"/>
      <c r="Z18849" s="199"/>
      <c r="AA18849" s="146"/>
      <c r="AB18849" s="148"/>
    </row>
    <row r="18850" spans="4:28" x14ac:dyDescent="0.2">
      <c r="D18850" s="144"/>
      <c r="G18850" s="147"/>
      <c r="X18850" s="146"/>
      <c r="Y18850" s="146"/>
      <c r="Z18850" s="199"/>
      <c r="AA18850" s="146"/>
      <c r="AB18850" s="148"/>
    </row>
    <row r="18851" spans="4:28" x14ac:dyDescent="0.2">
      <c r="D18851" s="144"/>
      <c r="G18851" s="147"/>
      <c r="X18851" s="146"/>
      <c r="Y18851" s="146"/>
      <c r="Z18851" s="199"/>
      <c r="AA18851" s="146"/>
      <c r="AB18851" s="148"/>
    </row>
    <row r="18852" spans="4:28" x14ac:dyDescent="0.2">
      <c r="D18852" s="144"/>
      <c r="G18852" s="147"/>
      <c r="X18852" s="146"/>
      <c r="Y18852" s="146"/>
      <c r="Z18852" s="199"/>
      <c r="AA18852" s="146"/>
      <c r="AB18852" s="148"/>
    </row>
    <row r="18853" spans="4:28" x14ac:dyDescent="0.2">
      <c r="D18853" s="144"/>
      <c r="G18853" s="147"/>
      <c r="X18853" s="146"/>
      <c r="Y18853" s="146"/>
      <c r="Z18853" s="199"/>
      <c r="AA18853" s="146"/>
      <c r="AB18853" s="148"/>
    </row>
    <row r="18854" spans="4:28" x14ac:dyDescent="0.2">
      <c r="D18854" s="144"/>
      <c r="G18854" s="147"/>
      <c r="X18854" s="146"/>
      <c r="Y18854" s="146"/>
      <c r="Z18854" s="199"/>
      <c r="AA18854" s="146"/>
      <c r="AB18854" s="148"/>
    </row>
    <row r="18855" spans="4:28" x14ac:dyDescent="0.2">
      <c r="D18855" s="144"/>
      <c r="G18855" s="147"/>
      <c r="X18855" s="146"/>
      <c r="Y18855" s="146"/>
      <c r="Z18855" s="199"/>
      <c r="AA18855" s="146"/>
      <c r="AB18855" s="148"/>
    </row>
    <row r="18856" spans="4:28" x14ac:dyDescent="0.2">
      <c r="D18856" s="144"/>
      <c r="G18856" s="147"/>
      <c r="X18856" s="146"/>
      <c r="Y18856" s="146"/>
      <c r="Z18856" s="199"/>
      <c r="AA18856" s="146"/>
      <c r="AB18856" s="148"/>
    </row>
    <row r="18857" spans="4:28" x14ac:dyDescent="0.2">
      <c r="D18857" s="144"/>
      <c r="G18857" s="147"/>
      <c r="X18857" s="146"/>
      <c r="Y18857" s="146"/>
      <c r="Z18857" s="199"/>
      <c r="AA18857" s="146"/>
      <c r="AB18857" s="148"/>
    </row>
    <row r="18858" spans="4:28" x14ac:dyDescent="0.2">
      <c r="D18858" s="144"/>
      <c r="G18858" s="147"/>
      <c r="X18858" s="146"/>
      <c r="Y18858" s="146"/>
      <c r="Z18858" s="199"/>
      <c r="AA18858" s="146"/>
      <c r="AB18858" s="148"/>
    </row>
    <row r="18859" spans="4:28" x14ac:dyDescent="0.2">
      <c r="D18859" s="144"/>
      <c r="G18859" s="147"/>
      <c r="X18859" s="146"/>
      <c r="Y18859" s="146"/>
      <c r="Z18859" s="199"/>
      <c r="AA18859" s="146"/>
      <c r="AB18859" s="148"/>
    </row>
    <row r="18860" spans="4:28" x14ac:dyDescent="0.2">
      <c r="D18860" s="144"/>
      <c r="G18860" s="147"/>
      <c r="X18860" s="146"/>
      <c r="Y18860" s="146"/>
      <c r="Z18860" s="199"/>
      <c r="AA18860" s="146"/>
      <c r="AB18860" s="148"/>
    </row>
    <row r="18861" spans="4:28" x14ac:dyDescent="0.2">
      <c r="D18861" s="144"/>
      <c r="G18861" s="147"/>
      <c r="X18861" s="146"/>
      <c r="Y18861" s="146"/>
      <c r="Z18861" s="199"/>
      <c r="AA18861" s="146"/>
      <c r="AB18861" s="148"/>
    </row>
    <row r="18862" spans="4:28" x14ac:dyDescent="0.2">
      <c r="D18862" s="144"/>
      <c r="G18862" s="147"/>
      <c r="X18862" s="146"/>
      <c r="Y18862" s="146"/>
      <c r="Z18862" s="199"/>
      <c r="AA18862" s="146"/>
      <c r="AB18862" s="148"/>
    </row>
    <row r="18863" spans="4:28" x14ac:dyDescent="0.2">
      <c r="D18863" s="144"/>
      <c r="G18863" s="147"/>
      <c r="X18863" s="146"/>
      <c r="Y18863" s="146"/>
      <c r="Z18863" s="199"/>
      <c r="AA18863" s="146"/>
      <c r="AB18863" s="148"/>
    </row>
    <row r="18864" spans="4:28" x14ac:dyDescent="0.2">
      <c r="D18864" s="144"/>
      <c r="G18864" s="147"/>
      <c r="X18864" s="146"/>
      <c r="Y18864" s="146"/>
      <c r="Z18864" s="199"/>
      <c r="AA18864" s="146"/>
      <c r="AB18864" s="148"/>
    </row>
    <row r="18865" spans="4:28" x14ac:dyDescent="0.2">
      <c r="D18865" s="144"/>
      <c r="G18865" s="147"/>
      <c r="X18865" s="146"/>
      <c r="Y18865" s="146"/>
      <c r="Z18865" s="199"/>
      <c r="AA18865" s="146"/>
      <c r="AB18865" s="148"/>
    </row>
    <row r="18866" spans="4:28" x14ac:dyDescent="0.2">
      <c r="D18866" s="144"/>
      <c r="G18866" s="147"/>
      <c r="X18866" s="146"/>
      <c r="Y18866" s="146"/>
      <c r="Z18866" s="199"/>
      <c r="AA18866" s="146"/>
      <c r="AB18866" s="148"/>
    </row>
    <row r="18867" spans="4:28" x14ac:dyDescent="0.2">
      <c r="D18867" s="144"/>
      <c r="G18867" s="147"/>
      <c r="X18867" s="146"/>
      <c r="Y18867" s="146"/>
      <c r="Z18867" s="199"/>
      <c r="AA18867" s="146"/>
      <c r="AB18867" s="148"/>
    </row>
    <row r="18868" spans="4:28" x14ac:dyDescent="0.2">
      <c r="D18868" s="144"/>
      <c r="G18868" s="147"/>
      <c r="X18868" s="146"/>
      <c r="Y18868" s="146"/>
      <c r="Z18868" s="199"/>
      <c r="AA18868" s="146"/>
      <c r="AB18868" s="148"/>
    </row>
    <row r="18869" spans="4:28" x14ac:dyDescent="0.2">
      <c r="D18869" s="144"/>
      <c r="G18869" s="147"/>
      <c r="X18869" s="146"/>
      <c r="Y18869" s="146"/>
      <c r="Z18869" s="199"/>
      <c r="AA18869" s="146"/>
      <c r="AB18869" s="148"/>
    </row>
    <row r="18870" spans="4:28" x14ac:dyDescent="0.2">
      <c r="D18870" s="144"/>
      <c r="G18870" s="147"/>
      <c r="X18870" s="146"/>
      <c r="Y18870" s="146"/>
      <c r="Z18870" s="199"/>
      <c r="AA18870" s="146"/>
      <c r="AB18870" s="148"/>
    </row>
    <row r="18871" spans="4:28" x14ac:dyDescent="0.2">
      <c r="D18871" s="144"/>
      <c r="G18871" s="147"/>
      <c r="X18871" s="146"/>
      <c r="Y18871" s="146"/>
      <c r="Z18871" s="199"/>
      <c r="AA18871" s="146"/>
      <c r="AB18871" s="148"/>
    </row>
    <row r="18872" spans="4:28" x14ac:dyDescent="0.2">
      <c r="D18872" s="144"/>
      <c r="G18872" s="147"/>
      <c r="X18872" s="146"/>
      <c r="Y18872" s="146"/>
      <c r="Z18872" s="199"/>
      <c r="AA18872" s="146"/>
      <c r="AB18872" s="148"/>
    </row>
    <row r="18873" spans="4:28" x14ac:dyDescent="0.2">
      <c r="D18873" s="144"/>
      <c r="G18873" s="147"/>
      <c r="X18873" s="146"/>
      <c r="Y18873" s="146"/>
      <c r="Z18873" s="199"/>
      <c r="AA18873" s="146"/>
      <c r="AB18873" s="148"/>
    </row>
    <row r="18874" spans="4:28" x14ac:dyDescent="0.2">
      <c r="D18874" s="144"/>
      <c r="G18874" s="147"/>
      <c r="X18874" s="146"/>
      <c r="Y18874" s="146"/>
      <c r="Z18874" s="199"/>
      <c r="AA18874" s="146"/>
      <c r="AB18874" s="148"/>
    </row>
    <row r="18875" spans="4:28" x14ac:dyDescent="0.2">
      <c r="D18875" s="144"/>
      <c r="G18875" s="147"/>
      <c r="X18875" s="146"/>
      <c r="Y18875" s="146"/>
      <c r="Z18875" s="199"/>
      <c r="AA18875" s="146"/>
      <c r="AB18875" s="148"/>
    </row>
    <row r="18876" spans="4:28" x14ac:dyDescent="0.2">
      <c r="D18876" s="144"/>
      <c r="G18876" s="147"/>
      <c r="X18876" s="146"/>
      <c r="Y18876" s="146"/>
      <c r="Z18876" s="199"/>
      <c r="AA18876" s="146"/>
      <c r="AB18876" s="148"/>
    </row>
    <row r="18877" spans="4:28" x14ac:dyDescent="0.2">
      <c r="D18877" s="144"/>
      <c r="G18877" s="147"/>
      <c r="X18877" s="146"/>
      <c r="Y18877" s="146"/>
      <c r="Z18877" s="199"/>
      <c r="AA18877" s="146"/>
      <c r="AB18877" s="148"/>
    </row>
    <row r="18878" spans="4:28" x14ac:dyDescent="0.2">
      <c r="D18878" s="144"/>
      <c r="G18878" s="147"/>
      <c r="X18878" s="146"/>
      <c r="Y18878" s="146"/>
      <c r="Z18878" s="199"/>
      <c r="AA18878" s="146"/>
      <c r="AB18878" s="148"/>
    </row>
    <row r="18879" spans="4:28" x14ac:dyDescent="0.2">
      <c r="D18879" s="144"/>
      <c r="G18879" s="147"/>
      <c r="X18879" s="146"/>
      <c r="Y18879" s="146"/>
      <c r="Z18879" s="199"/>
      <c r="AA18879" s="146"/>
      <c r="AB18879" s="148"/>
    </row>
    <row r="18880" spans="4:28" x14ac:dyDescent="0.2">
      <c r="D18880" s="144"/>
      <c r="G18880" s="147"/>
      <c r="X18880" s="146"/>
      <c r="Y18880" s="146"/>
      <c r="Z18880" s="199"/>
      <c r="AA18880" s="146"/>
      <c r="AB18880" s="148"/>
    </row>
    <row r="18881" spans="4:28" x14ac:dyDescent="0.2">
      <c r="D18881" s="144"/>
      <c r="G18881" s="147"/>
      <c r="X18881" s="146"/>
      <c r="Y18881" s="146"/>
      <c r="Z18881" s="199"/>
      <c r="AA18881" s="146"/>
      <c r="AB18881" s="148"/>
    </row>
    <row r="18882" spans="4:28" x14ac:dyDescent="0.2">
      <c r="D18882" s="144"/>
      <c r="G18882" s="147"/>
      <c r="X18882" s="146"/>
      <c r="Y18882" s="146"/>
      <c r="Z18882" s="199"/>
      <c r="AA18882" s="146"/>
      <c r="AB18882" s="148"/>
    </row>
    <row r="18883" spans="4:28" x14ac:dyDescent="0.2">
      <c r="D18883" s="144"/>
      <c r="G18883" s="147"/>
      <c r="X18883" s="146"/>
      <c r="Y18883" s="146"/>
      <c r="Z18883" s="199"/>
      <c r="AA18883" s="146"/>
      <c r="AB18883" s="148"/>
    </row>
    <row r="18884" spans="4:28" x14ac:dyDescent="0.2">
      <c r="D18884" s="144"/>
      <c r="G18884" s="147"/>
      <c r="X18884" s="146"/>
      <c r="Y18884" s="146"/>
      <c r="Z18884" s="199"/>
      <c r="AA18884" s="146"/>
      <c r="AB18884" s="148"/>
    </row>
    <row r="18885" spans="4:28" x14ac:dyDescent="0.2">
      <c r="D18885" s="144"/>
      <c r="G18885" s="147"/>
      <c r="X18885" s="146"/>
      <c r="Y18885" s="146"/>
      <c r="Z18885" s="199"/>
      <c r="AA18885" s="146"/>
      <c r="AB18885" s="148"/>
    </row>
    <row r="18886" spans="4:28" x14ac:dyDescent="0.2">
      <c r="D18886" s="144"/>
      <c r="G18886" s="147"/>
      <c r="X18886" s="146"/>
      <c r="Y18886" s="146"/>
      <c r="Z18886" s="199"/>
      <c r="AA18886" s="146"/>
      <c r="AB18886" s="148"/>
    </row>
    <row r="18887" spans="4:28" x14ac:dyDescent="0.2">
      <c r="D18887" s="144"/>
      <c r="G18887" s="147"/>
      <c r="X18887" s="146"/>
      <c r="Y18887" s="146"/>
      <c r="Z18887" s="199"/>
      <c r="AA18887" s="146"/>
      <c r="AB18887" s="148"/>
    </row>
    <row r="18888" spans="4:28" x14ac:dyDescent="0.2">
      <c r="D18888" s="144"/>
      <c r="G18888" s="147"/>
      <c r="X18888" s="146"/>
      <c r="Y18888" s="146"/>
      <c r="Z18888" s="199"/>
      <c r="AA18888" s="146"/>
      <c r="AB18888" s="148"/>
    </row>
    <row r="18889" spans="4:28" x14ac:dyDescent="0.2">
      <c r="D18889" s="144"/>
      <c r="G18889" s="147"/>
      <c r="X18889" s="146"/>
      <c r="Y18889" s="146"/>
      <c r="Z18889" s="199"/>
      <c r="AA18889" s="146"/>
      <c r="AB18889" s="148"/>
    </row>
    <row r="18890" spans="4:28" x14ac:dyDescent="0.2">
      <c r="D18890" s="144"/>
      <c r="G18890" s="147"/>
      <c r="X18890" s="146"/>
      <c r="Y18890" s="146"/>
      <c r="Z18890" s="199"/>
      <c r="AA18890" s="146"/>
      <c r="AB18890" s="148"/>
    </row>
    <row r="18891" spans="4:28" x14ac:dyDescent="0.2">
      <c r="D18891" s="144"/>
      <c r="G18891" s="147"/>
      <c r="X18891" s="146"/>
      <c r="Y18891" s="146"/>
      <c r="Z18891" s="199"/>
      <c r="AA18891" s="146"/>
      <c r="AB18891" s="148"/>
    </row>
    <row r="18892" spans="4:28" x14ac:dyDescent="0.2">
      <c r="D18892" s="144"/>
      <c r="G18892" s="147"/>
      <c r="X18892" s="146"/>
      <c r="Y18892" s="146"/>
      <c r="Z18892" s="199"/>
      <c r="AA18892" s="146"/>
      <c r="AB18892" s="148"/>
    </row>
    <row r="18893" spans="4:28" x14ac:dyDescent="0.2">
      <c r="D18893" s="144"/>
      <c r="G18893" s="147"/>
      <c r="X18893" s="146"/>
      <c r="Y18893" s="146"/>
      <c r="Z18893" s="199"/>
      <c r="AA18893" s="146"/>
      <c r="AB18893" s="148"/>
    </row>
    <row r="18894" spans="4:28" x14ac:dyDescent="0.2">
      <c r="D18894" s="144"/>
      <c r="G18894" s="147"/>
      <c r="X18894" s="146"/>
      <c r="Y18894" s="146"/>
      <c r="Z18894" s="199"/>
      <c r="AA18894" s="146"/>
      <c r="AB18894" s="148"/>
    </row>
    <row r="18895" spans="4:28" x14ac:dyDescent="0.2">
      <c r="D18895" s="144"/>
      <c r="G18895" s="147"/>
      <c r="X18895" s="146"/>
      <c r="Y18895" s="146"/>
      <c r="Z18895" s="199"/>
      <c r="AA18895" s="146"/>
      <c r="AB18895" s="148"/>
    </row>
    <row r="18896" spans="4:28" x14ac:dyDescent="0.2">
      <c r="D18896" s="144"/>
      <c r="G18896" s="147"/>
      <c r="X18896" s="146"/>
      <c r="Y18896" s="146"/>
      <c r="Z18896" s="199"/>
      <c r="AA18896" s="146"/>
      <c r="AB18896" s="148"/>
    </row>
    <row r="18897" spans="4:28" x14ac:dyDescent="0.2">
      <c r="D18897" s="144"/>
      <c r="G18897" s="147"/>
      <c r="X18897" s="146"/>
      <c r="Y18897" s="146"/>
      <c r="Z18897" s="199"/>
      <c r="AA18897" s="146"/>
      <c r="AB18897" s="148"/>
    </row>
    <row r="18898" spans="4:28" x14ac:dyDescent="0.2">
      <c r="D18898" s="144"/>
      <c r="G18898" s="147"/>
      <c r="X18898" s="146"/>
      <c r="Y18898" s="146"/>
      <c r="Z18898" s="199"/>
      <c r="AA18898" s="146"/>
      <c r="AB18898" s="148"/>
    </row>
    <row r="18899" spans="4:28" x14ac:dyDescent="0.2">
      <c r="D18899" s="144"/>
      <c r="G18899" s="147"/>
      <c r="X18899" s="146"/>
      <c r="Y18899" s="146"/>
      <c r="Z18899" s="199"/>
      <c r="AA18899" s="146"/>
      <c r="AB18899" s="148"/>
    </row>
    <row r="18900" spans="4:28" x14ac:dyDescent="0.2">
      <c r="D18900" s="144"/>
      <c r="G18900" s="147"/>
      <c r="X18900" s="146"/>
      <c r="Y18900" s="146"/>
      <c r="Z18900" s="199"/>
      <c r="AA18900" s="146"/>
      <c r="AB18900" s="148"/>
    </row>
    <row r="18901" spans="4:28" x14ac:dyDescent="0.2">
      <c r="D18901" s="144"/>
      <c r="G18901" s="147"/>
      <c r="X18901" s="146"/>
      <c r="Y18901" s="146"/>
      <c r="Z18901" s="199"/>
      <c r="AA18901" s="146"/>
      <c r="AB18901" s="148"/>
    </row>
    <row r="18902" spans="4:28" x14ac:dyDescent="0.2">
      <c r="D18902" s="144"/>
      <c r="G18902" s="147"/>
      <c r="X18902" s="146"/>
      <c r="Y18902" s="146"/>
      <c r="Z18902" s="199"/>
      <c r="AA18902" s="146"/>
      <c r="AB18902" s="148"/>
    </row>
    <row r="18903" spans="4:28" x14ac:dyDescent="0.2">
      <c r="D18903" s="144"/>
      <c r="G18903" s="147"/>
      <c r="X18903" s="146"/>
      <c r="Y18903" s="146"/>
      <c r="Z18903" s="199"/>
      <c r="AA18903" s="146"/>
      <c r="AB18903" s="148"/>
    </row>
    <row r="18904" spans="4:28" x14ac:dyDescent="0.2">
      <c r="D18904" s="144"/>
      <c r="G18904" s="147"/>
      <c r="X18904" s="146"/>
      <c r="Y18904" s="146"/>
      <c r="Z18904" s="199"/>
      <c r="AA18904" s="146"/>
      <c r="AB18904" s="148"/>
    </row>
    <row r="18905" spans="4:28" x14ac:dyDescent="0.2">
      <c r="D18905" s="144"/>
      <c r="G18905" s="147"/>
      <c r="X18905" s="146"/>
      <c r="Y18905" s="146"/>
      <c r="Z18905" s="199"/>
      <c r="AA18905" s="146"/>
      <c r="AB18905" s="148"/>
    </row>
    <row r="18906" spans="4:28" x14ac:dyDescent="0.2">
      <c r="D18906" s="144"/>
      <c r="G18906" s="147"/>
      <c r="X18906" s="146"/>
      <c r="Y18906" s="146"/>
      <c r="Z18906" s="199"/>
      <c r="AA18906" s="146"/>
      <c r="AB18906" s="148"/>
    </row>
    <row r="18907" spans="4:28" x14ac:dyDescent="0.2">
      <c r="D18907" s="144"/>
      <c r="G18907" s="147"/>
      <c r="X18907" s="146"/>
      <c r="Y18907" s="146"/>
      <c r="Z18907" s="199"/>
      <c r="AA18907" s="146"/>
      <c r="AB18907" s="148"/>
    </row>
    <row r="18908" spans="4:28" x14ac:dyDescent="0.2">
      <c r="D18908" s="144"/>
      <c r="G18908" s="147"/>
      <c r="X18908" s="146"/>
      <c r="Y18908" s="146"/>
      <c r="Z18908" s="199"/>
      <c r="AA18908" s="146"/>
      <c r="AB18908" s="148"/>
    </row>
    <row r="18909" spans="4:28" x14ac:dyDescent="0.2">
      <c r="D18909" s="144"/>
      <c r="G18909" s="147"/>
      <c r="X18909" s="146"/>
      <c r="Y18909" s="146"/>
      <c r="Z18909" s="199"/>
      <c r="AA18909" s="146"/>
      <c r="AB18909" s="148"/>
    </row>
    <row r="18910" spans="4:28" x14ac:dyDescent="0.2">
      <c r="D18910" s="144"/>
      <c r="G18910" s="147"/>
      <c r="X18910" s="146"/>
      <c r="Y18910" s="146"/>
      <c r="Z18910" s="199"/>
      <c r="AA18910" s="146"/>
      <c r="AB18910" s="148"/>
    </row>
    <row r="18911" spans="4:28" x14ac:dyDescent="0.2">
      <c r="D18911" s="144"/>
      <c r="G18911" s="147"/>
      <c r="X18911" s="146"/>
      <c r="Y18911" s="146"/>
      <c r="Z18911" s="199"/>
      <c r="AA18911" s="146"/>
      <c r="AB18911" s="148"/>
    </row>
    <row r="18912" spans="4:28" x14ac:dyDescent="0.2">
      <c r="D18912" s="144"/>
      <c r="G18912" s="147"/>
      <c r="X18912" s="146"/>
      <c r="Y18912" s="146"/>
      <c r="Z18912" s="199"/>
      <c r="AA18912" s="146"/>
      <c r="AB18912" s="148"/>
    </row>
    <row r="18913" spans="4:28" x14ac:dyDescent="0.2">
      <c r="D18913" s="144"/>
      <c r="G18913" s="147"/>
      <c r="X18913" s="146"/>
      <c r="Y18913" s="146"/>
      <c r="Z18913" s="199"/>
      <c r="AA18913" s="146"/>
      <c r="AB18913" s="148"/>
    </row>
    <row r="18914" spans="4:28" x14ac:dyDescent="0.2">
      <c r="D18914" s="144"/>
      <c r="G18914" s="147"/>
      <c r="X18914" s="146"/>
      <c r="Y18914" s="146"/>
      <c r="Z18914" s="199"/>
      <c r="AA18914" s="146"/>
      <c r="AB18914" s="148"/>
    </row>
    <row r="18915" spans="4:28" x14ac:dyDescent="0.2">
      <c r="D18915" s="144"/>
      <c r="G18915" s="147"/>
      <c r="X18915" s="146"/>
      <c r="Y18915" s="146"/>
      <c r="Z18915" s="199"/>
      <c r="AA18915" s="146"/>
      <c r="AB18915" s="148"/>
    </row>
    <row r="18916" spans="4:28" x14ac:dyDescent="0.2">
      <c r="D18916" s="144"/>
      <c r="G18916" s="147"/>
      <c r="X18916" s="146"/>
      <c r="Y18916" s="146"/>
      <c r="Z18916" s="199"/>
      <c r="AA18916" s="146"/>
      <c r="AB18916" s="148"/>
    </row>
    <row r="18917" spans="4:28" x14ac:dyDescent="0.2">
      <c r="D18917" s="144"/>
      <c r="G18917" s="147"/>
      <c r="X18917" s="146"/>
      <c r="Y18917" s="146"/>
      <c r="Z18917" s="199"/>
      <c r="AA18917" s="146"/>
      <c r="AB18917" s="148"/>
    </row>
    <row r="18918" spans="4:28" x14ac:dyDescent="0.2">
      <c r="D18918" s="144"/>
      <c r="G18918" s="147"/>
      <c r="X18918" s="146"/>
      <c r="Y18918" s="146"/>
      <c r="Z18918" s="199"/>
      <c r="AA18918" s="146"/>
      <c r="AB18918" s="148"/>
    </row>
    <row r="18919" spans="4:28" x14ac:dyDescent="0.2">
      <c r="D18919" s="144"/>
      <c r="G18919" s="147"/>
      <c r="X18919" s="146"/>
      <c r="Y18919" s="146"/>
      <c r="Z18919" s="199"/>
      <c r="AA18919" s="146"/>
      <c r="AB18919" s="148"/>
    </row>
    <row r="18920" spans="4:28" x14ac:dyDescent="0.2">
      <c r="D18920" s="144"/>
      <c r="G18920" s="147"/>
      <c r="X18920" s="146"/>
      <c r="Y18920" s="146"/>
      <c r="Z18920" s="199"/>
      <c r="AA18920" s="146"/>
      <c r="AB18920" s="148"/>
    </row>
    <row r="18921" spans="4:28" x14ac:dyDescent="0.2">
      <c r="D18921" s="144"/>
      <c r="G18921" s="147"/>
      <c r="X18921" s="146"/>
      <c r="Y18921" s="146"/>
      <c r="Z18921" s="199"/>
      <c r="AA18921" s="146"/>
      <c r="AB18921" s="148"/>
    </row>
    <row r="18922" spans="4:28" x14ac:dyDescent="0.2">
      <c r="D18922" s="144"/>
      <c r="G18922" s="147"/>
      <c r="X18922" s="146"/>
      <c r="Y18922" s="146"/>
      <c r="Z18922" s="199"/>
      <c r="AA18922" s="146"/>
      <c r="AB18922" s="148"/>
    </row>
    <row r="18923" spans="4:28" x14ac:dyDescent="0.2">
      <c r="D18923" s="144"/>
      <c r="G18923" s="147"/>
      <c r="X18923" s="146"/>
      <c r="Y18923" s="146"/>
      <c r="Z18923" s="199"/>
      <c r="AA18923" s="146"/>
      <c r="AB18923" s="148"/>
    </row>
    <row r="18924" spans="4:28" x14ac:dyDescent="0.2">
      <c r="D18924" s="144"/>
      <c r="G18924" s="147"/>
      <c r="X18924" s="146"/>
      <c r="Y18924" s="146"/>
      <c r="Z18924" s="199"/>
      <c r="AA18924" s="146"/>
      <c r="AB18924" s="148"/>
    </row>
    <row r="18925" spans="4:28" x14ac:dyDescent="0.2">
      <c r="D18925" s="144"/>
      <c r="G18925" s="147"/>
      <c r="X18925" s="146"/>
      <c r="Y18925" s="146"/>
      <c r="Z18925" s="199"/>
      <c r="AA18925" s="146"/>
      <c r="AB18925" s="148"/>
    </row>
    <row r="18926" spans="4:28" x14ac:dyDescent="0.2">
      <c r="D18926" s="144"/>
      <c r="G18926" s="147"/>
      <c r="X18926" s="146"/>
      <c r="Y18926" s="146"/>
      <c r="Z18926" s="199"/>
      <c r="AA18926" s="146"/>
      <c r="AB18926" s="148"/>
    </row>
    <row r="18927" spans="4:28" x14ac:dyDescent="0.2">
      <c r="D18927" s="144"/>
      <c r="G18927" s="147"/>
      <c r="X18927" s="146"/>
      <c r="Y18927" s="146"/>
      <c r="Z18927" s="199"/>
      <c r="AA18927" s="146"/>
      <c r="AB18927" s="148"/>
    </row>
    <row r="18928" spans="4:28" x14ac:dyDescent="0.2">
      <c r="D18928" s="144"/>
      <c r="G18928" s="147"/>
      <c r="X18928" s="146"/>
      <c r="Y18928" s="146"/>
      <c r="Z18928" s="199"/>
      <c r="AA18928" s="146"/>
      <c r="AB18928" s="148"/>
    </row>
    <row r="18929" spans="4:28" x14ac:dyDescent="0.2">
      <c r="D18929" s="144"/>
      <c r="G18929" s="147"/>
      <c r="X18929" s="146"/>
      <c r="Y18929" s="146"/>
      <c r="Z18929" s="199"/>
      <c r="AA18929" s="146"/>
      <c r="AB18929" s="148"/>
    </row>
    <row r="18930" spans="4:28" x14ac:dyDescent="0.2">
      <c r="D18930" s="144"/>
      <c r="G18930" s="147"/>
      <c r="X18930" s="146"/>
      <c r="Y18930" s="146"/>
      <c r="Z18930" s="199"/>
      <c r="AA18930" s="146"/>
      <c r="AB18930" s="148"/>
    </row>
    <row r="18931" spans="4:28" x14ac:dyDescent="0.2">
      <c r="D18931" s="144"/>
      <c r="G18931" s="147"/>
      <c r="X18931" s="146"/>
      <c r="Y18931" s="146"/>
      <c r="Z18931" s="199"/>
      <c r="AA18931" s="146"/>
      <c r="AB18931" s="148"/>
    </row>
    <row r="18932" spans="4:28" x14ac:dyDescent="0.2">
      <c r="D18932" s="144"/>
      <c r="G18932" s="147"/>
      <c r="X18932" s="146"/>
      <c r="Y18932" s="146"/>
      <c r="Z18932" s="199"/>
      <c r="AA18932" s="146"/>
      <c r="AB18932" s="148"/>
    </row>
    <row r="18933" spans="4:28" x14ac:dyDescent="0.2">
      <c r="D18933" s="144"/>
      <c r="G18933" s="147"/>
      <c r="X18933" s="146"/>
      <c r="Y18933" s="146"/>
      <c r="Z18933" s="199"/>
      <c r="AA18933" s="146"/>
      <c r="AB18933" s="148"/>
    </row>
    <row r="18934" spans="4:28" x14ac:dyDescent="0.2">
      <c r="D18934" s="144"/>
      <c r="G18934" s="147"/>
      <c r="X18934" s="146"/>
      <c r="Y18934" s="146"/>
      <c r="Z18934" s="199"/>
      <c r="AA18934" s="146"/>
      <c r="AB18934" s="148"/>
    </row>
    <row r="18935" spans="4:28" x14ac:dyDescent="0.2">
      <c r="D18935" s="144"/>
      <c r="G18935" s="147"/>
      <c r="X18935" s="146"/>
      <c r="Y18935" s="146"/>
      <c r="Z18935" s="199"/>
      <c r="AA18935" s="146"/>
      <c r="AB18935" s="148"/>
    </row>
    <row r="18936" spans="4:28" x14ac:dyDescent="0.2">
      <c r="D18936" s="144"/>
      <c r="G18936" s="147"/>
      <c r="X18936" s="146"/>
      <c r="Y18936" s="146"/>
      <c r="Z18936" s="199"/>
      <c r="AA18936" s="146"/>
      <c r="AB18936" s="148"/>
    </row>
    <row r="18937" spans="4:28" x14ac:dyDescent="0.2">
      <c r="D18937" s="144"/>
      <c r="G18937" s="147"/>
      <c r="X18937" s="146"/>
      <c r="Y18937" s="146"/>
      <c r="Z18937" s="199"/>
      <c r="AA18937" s="146"/>
      <c r="AB18937" s="148"/>
    </row>
    <row r="18938" spans="4:28" x14ac:dyDescent="0.2">
      <c r="D18938" s="144"/>
      <c r="G18938" s="147"/>
      <c r="X18938" s="146"/>
      <c r="Y18938" s="146"/>
      <c r="Z18938" s="199"/>
      <c r="AA18938" s="146"/>
      <c r="AB18938" s="148"/>
    </row>
    <row r="18939" spans="4:28" x14ac:dyDescent="0.2">
      <c r="D18939" s="144"/>
      <c r="G18939" s="147"/>
      <c r="X18939" s="146"/>
      <c r="Y18939" s="146"/>
      <c r="Z18939" s="199"/>
      <c r="AA18939" s="146"/>
      <c r="AB18939" s="148"/>
    </row>
    <row r="18940" spans="4:28" x14ac:dyDescent="0.2">
      <c r="D18940" s="144"/>
      <c r="G18940" s="147"/>
      <c r="X18940" s="146"/>
      <c r="Y18940" s="146"/>
      <c r="Z18940" s="199"/>
      <c r="AA18940" s="146"/>
      <c r="AB18940" s="148"/>
    </row>
    <row r="18941" spans="4:28" x14ac:dyDescent="0.2">
      <c r="D18941" s="144"/>
      <c r="G18941" s="147"/>
      <c r="X18941" s="146"/>
      <c r="Y18941" s="146"/>
      <c r="Z18941" s="199"/>
      <c r="AA18941" s="146"/>
      <c r="AB18941" s="148"/>
    </row>
    <row r="18942" spans="4:28" x14ac:dyDescent="0.2">
      <c r="D18942" s="144"/>
      <c r="G18942" s="147"/>
      <c r="X18942" s="146"/>
      <c r="Y18942" s="146"/>
      <c r="Z18942" s="199"/>
      <c r="AA18942" s="146"/>
      <c r="AB18942" s="148"/>
    </row>
    <row r="18943" spans="4:28" x14ac:dyDescent="0.2">
      <c r="D18943" s="144"/>
      <c r="G18943" s="147"/>
      <c r="X18943" s="146"/>
      <c r="Y18943" s="146"/>
      <c r="Z18943" s="199"/>
      <c r="AA18943" s="146"/>
      <c r="AB18943" s="148"/>
    </row>
    <row r="18944" spans="4:28" x14ac:dyDescent="0.2">
      <c r="D18944" s="144"/>
      <c r="G18944" s="147"/>
      <c r="X18944" s="146"/>
      <c r="Y18944" s="146"/>
      <c r="Z18944" s="199"/>
      <c r="AA18944" s="146"/>
      <c r="AB18944" s="148"/>
    </row>
    <row r="18945" spans="4:28" x14ac:dyDescent="0.2">
      <c r="D18945" s="144"/>
      <c r="G18945" s="147"/>
      <c r="X18945" s="146"/>
      <c r="Y18945" s="146"/>
      <c r="Z18945" s="199"/>
      <c r="AA18945" s="146"/>
      <c r="AB18945" s="148"/>
    </row>
    <row r="18946" spans="4:28" x14ac:dyDescent="0.2">
      <c r="D18946" s="144"/>
      <c r="G18946" s="147"/>
      <c r="X18946" s="146"/>
      <c r="Y18946" s="146"/>
      <c r="Z18946" s="199"/>
      <c r="AA18946" s="146"/>
      <c r="AB18946" s="148"/>
    </row>
    <row r="18947" spans="4:28" x14ac:dyDescent="0.2">
      <c r="D18947" s="144"/>
      <c r="G18947" s="147"/>
      <c r="X18947" s="146"/>
      <c r="Y18947" s="146"/>
      <c r="Z18947" s="199"/>
      <c r="AA18947" s="146"/>
      <c r="AB18947" s="148"/>
    </row>
    <row r="18948" spans="4:28" x14ac:dyDescent="0.2">
      <c r="D18948" s="144"/>
      <c r="G18948" s="147"/>
      <c r="X18948" s="146"/>
      <c r="Y18948" s="146"/>
      <c r="Z18948" s="199"/>
      <c r="AA18948" s="146"/>
      <c r="AB18948" s="148"/>
    </row>
    <row r="18949" spans="4:28" x14ac:dyDescent="0.2">
      <c r="D18949" s="144"/>
      <c r="G18949" s="147"/>
      <c r="X18949" s="146"/>
      <c r="Y18949" s="146"/>
      <c r="Z18949" s="199"/>
      <c r="AA18949" s="146"/>
      <c r="AB18949" s="148"/>
    </row>
    <row r="18950" spans="4:28" x14ac:dyDescent="0.2">
      <c r="D18950" s="144"/>
      <c r="G18950" s="147"/>
      <c r="X18950" s="146"/>
      <c r="Y18950" s="146"/>
      <c r="Z18950" s="199"/>
      <c r="AA18950" s="146"/>
      <c r="AB18950" s="148"/>
    </row>
    <row r="18951" spans="4:28" x14ac:dyDescent="0.2">
      <c r="D18951" s="144"/>
      <c r="G18951" s="147"/>
      <c r="X18951" s="146"/>
      <c r="Y18951" s="146"/>
      <c r="Z18951" s="199"/>
      <c r="AA18951" s="146"/>
      <c r="AB18951" s="148"/>
    </row>
    <row r="18952" spans="4:28" x14ac:dyDescent="0.2">
      <c r="D18952" s="144"/>
      <c r="G18952" s="147"/>
      <c r="X18952" s="146"/>
      <c r="Y18952" s="146"/>
      <c r="Z18952" s="199"/>
      <c r="AA18952" s="146"/>
      <c r="AB18952" s="148"/>
    </row>
    <row r="18953" spans="4:28" x14ac:dyDescent="0.2">
      <c r="D18953" s="144"/>
      <c r="G18953" s="147"/>
      <c r="X18953" s="146"/>
      <c r="Y18953" s="146"/>
      <c r="Z18953" s="199"/>
      <c r="AA18953" s="146"/>
      <c r="AB18953" s="148"/>
    </row>
    <row r="18954" spans="4:28" x14ac:dyDescent="0.2">
      <c r="D18954" s="144"/>
      <c r="G18954" s="147"/>
      <c r="X18954" s="146"/>
      <c r="Y18954" s="146"/>
      <c r="Z18954" s="199"/>
      <c r="AA18954" s="146"/>
      <c r="AB18954" s="148"/>
    </row>
    <row r="18955" spans="4:28" x14ac:dyDescent="0.2">
      <c r="D18955" s="144"/>
      <c r="G18955" s="147"/>
      <c r="X18955" s="146"/>
      <c r="Y18955" s="146"/>
      <c r="Z18955" s="199"/>
      <c r="AA18955" s="146"/>
      <c r="AB18955" s="148"/>
    </row>
    <row r="18956" spans="4:28" x14ac:dyDescent="0.2">
      <c r="D18956" s="144"/>
      <c r="G18956" s="147"/>
      <c r="X18956" s="146"/>
      <c r="Y18956" s="146"/>
      <c r="Z18956" s="199"/>
      <c r="AA18956" s="146"/>
      <c r="AB18956" s="148"/>
    </row>
    <row r="18957" spans="4:28" x14ac:dyDescent="0.2">
      <c r="D18957" s="144"/>
      <c r="G18957" s="147"/>
      <c r="X18957" s="146"/>
      <c r="Y18957" s="146"/>
      <c r="Z18957" s="199"/>
      <c r="AA18957" s="146"/>
      <c r="AB18957" s="148"/>
    </row>
    <row r="18958" spans="4:28" x14ac:dyDescent="0.2">
      <c r="D18958" s="144"/>
      <c r="G18958" s="147"/>
      <c r="X18958" s="146"/>
      <c r="Y18958" s="146"/>
      <c r="Z18958" s="199"/>
      <c r="AA18958" s="146"/>
      <c r="AB18958" s="148"/>
    </row>
    <row r="18959" spans="4:28" x14ac:dyDescent="0.2">
      <c r="D18959" s="144"/>
      <c r="G18959" s="147"/>
      <c r="X18959" s="146"/>
      <c r="Y18959" s="146"/>
      <c r="Z18959" s="199"/>
      <c r="AA18959" s="146"/>
      <c r="AB18959" s="148"/>
    </row>
    <row r="18960" spans="4:28" x14ac:dyDescent="0.2">
      <c r="D18960" s="144"/>
      <c r="G18960" s="147"/>
      <c r="X18960" s="146"/>
      <c r="Y18960" s="146"/>
      <c r="Z18960" s="199"/>
      <c r="AA18960" s="146"/>
      <c r="AB18960" s="148"/>
    </row>
    <row r="18961" spans="4:28" x14ac:dyDescent="0.2">
      <c r="D18961" s="144"/>
      <c r="G18961" s="147"/>
      <c r="X18961" s="146"/>
      <c r="Y18961" s="146"/>
      <c r="Z18961" s="199"/>
      <c r="AA18961" s="146"/>
      <c r="AB18961" s="148"/>
    </row>
    <row r="18962" spans="4:28" x14ac:dyDescent="0.2">
      <c r="D18962" s="144"/>
      <c r="G18962" s="147"/>
      <c r="X18962" s="146"/>
      <c r="Y18962" s="146"/>
      <c r="Z18962" s="199"/>
      <c r="AA18962" s="146"/>
      <c r="AB18962" s="148"/>
    </row>
    <row r="18963" spans="4:28" x14ac:dyDescent="0.2">
      <c r="D18963" s="144"/>
      <c r="G18963" s="147"/>
      <c r="X18963" s="146"/>
      <c r="Y18963" s="146"/>
      <c r="Z18963" s="199"/>
      <c r="AA18963" s="146"/>
      <c r="AB18963" s="148"/>
    </row>
    <row r="18964" spans="4:28" x14ac:dyDescent="0.2">
      <c r="D18964" s="144"/>
      <c r="G18964" s="147"/>
      <c r="X18964" s="146"/>
      <c r="Y18964" s="146"/>
      <c r="Z18964" s="199"/>
      <c r="AA18964" s="146"/>
      <c r="AB18964" s="148"/>
    </row>
    <row r="18965" spans="4:28" x14ac:dyDescent="0.2">
      <c r="D18965" s="144"/>
      <c r="G18965" s="147"/>
      <c r="X18965" s="146"/>
      <c r="Y18965" s="146"/>
      <c r="Z18965" s="199"/>
      <c r="AA18965" s="146"/>
      <c r="AB18965" s="148"/>
    </row>
    <row r="18966" spans="4:28" x14ac:dyDescent="0.2">
      <c r="D18966" s="144"/>
      <c r="G18966" s="147"/>
      <c r="X18966" s="146"/>
      <c r="Y18966" s="146"/>
      <c r="Z18966" s="199"/>
      <c r="AA18966" s="146"/>
      <c r="AB18966" s="148"/>
    </row>
    <row r="18967" spans="4:28" x14ac:dyDescent="0.2">
      <c r="D18967" s="144"/>
      <c r="G18967" s="147"/>
      <c r="X18967" s="146"/>
      <c r="Y18967" s="146"/>
      <c r="Z18967" s="199"/>
      <c r="AA18967" s="146"/>
      <c r="AB18967" s="148"/>
    </row>
    <row r="18968" spans="4:28" x14ac:dyDescent="0.2">
      <c r="D18968" s="144"/>
      <c r="G18968" s="147"/>
      <c r="X18968" s="146"/>
      <c r="Y18968" s="146"/>
      <c r="Z18968" s="199"/>
      <c r="AA18968" s="146"/>
      <c r="AB18968" s="148"/>
    </row>
    <row r="18969" spans="4:28" x14ac:dyDescent="0.2">
      <c r="D18969" s="144"/>
      <c r="G18969" s="147"/>
      <c r="X18969" s="146"/>
      <c r="Y18969" s="146"/>
      <c r="Z18969" s="199"/>
      <c r="AA18969" s="146"/>
      <c r="AB18969" s="148"/>
    </row>
    <row r="18970" spans="4:28" x14ac:dyDescent="0.2">
      <c r="D18970" s="144"/>
      <c r="G18970" s="147"/>
      <c r="X18970" s="146"/>
      <c r="Y18970" s="146"/>
      <c r="Z18970" s="199"/>
      <c r="AA18970" s="146"/>
      <c r="AB18970" s="148"/>
    </row>
    <row r="18971" spans="4:28" x14ac:dyDescent="0.2">
      <c r="D18971" s="144"/>
      <c r="G18971" s="147"/>
      <c r="X18971" s="146"/>
      <c r="Y18971" s="146"/>
      <c r="Z18971" s="199"/>
      <c r="AA18971" s="146"/>
      <c r="AB18971" s="148"/>
    </row>
    <row r="18972" spans="4:28" x14ac:dyDescent="0.2">
      <c r="D18972" s="144"/>
      <c r="G18972" s="147"/>
      <c r="X18972" s="146"/>
      <c r="Y18972" s="146"/>
      <c r="Z18972" s="199"/>
      <c r="AA18972" s="146"/>
      <c r="AB18972" s="148"/>
    </row>
    <row r="18973" spans="4:28" x14ac:dyDescent="0.2">
      <c r="D18973" s="144"/>
      <c r="G18973" s="147"/>
      <c r="X18973" s="146"/>
      <c r="Y18973" s="146"/>
      <c r="Z18973" s="199"/>
      <c r="AA18973" s="146"/>
      <c r="AB18973" s="148"/>
    </row>
    <row r="18974" spans="4:28" x14ac:dyDescent="0.2">
      <c r="D18974" s="144"/>
      <c r="G18974" s="147"/>
      <c r="X18974" s="146"/>
      <c r="Y18974" s="146"/>
      <c r="Z18974" s="199"/>
      <c r="AA18974" s="146"/>
      <c r="AB18974" s="148"/>
    </row>
    <row r="18975" spans="4:28" x14ac:dyDescent="0.2">
      <c r="D18975" s="144"/>
      <c r="G18975" s="147"/>
      <c r="X18975" s="146"/>
      <c r="Y18975" s="146"/>
      <c r="Z18975" s="199"/>
      <c r="AA18975" s="146"/>
      <c r="AB18975" s="148"/>
    </row>
    <row r="18976" spans="4:28" x14ac:dyDescent="0.2">
      <c r="D18976" s="144"/>
      <c r="G18976" s="147"/>
      <c r="X18976" s="146"/>
      <c r="Y18976" s="146"/>
      <c r="Z18976" s="199"/>
      <c r="AA18976" s="146"/>
      <c r="AB18976" s="148"/>
    </row>
    <row r="18977" spans="4:28" x14ac:dyDescent="0.2">
      <c r="D18977" s="144"/>
      <c r="G18977" s="147"/>
      <c r="X18977" s="146"/>
      <c r="Y18977" s="146"/>
      <c r="Z18977" s="199"/>
      <c r="AA18977" s="146"/>
      <c r="AB18977" s="148"/>
    </row>
    <row r="18978" spans="4:28" x14ac:dyDescent="0.2">
      <c r="D18978" s="144"/>
      <c r="G18978" s="147"/>
      <c r="X18978" s="146"/>
      <c r="Y18978" s="146"/>
      <c r="Z18978" s="199"/>
      <c r="AA18978" s="146"/>
      <c r="AB18978" s="148"/>
    </row>
    <row r="18979" spans="4:28" x14ac:dyDescent="0.2">
      <c r="D18979" s="144"/>
      <c r="G18979" s="147"/>
      <c r="X18979" s="146"/>
      <c r="Y18979" s="146"/>
      <c r="Z18979" s="199"/>
      <c r="AA18979" s="146"/>
      <c r="AB18979" s="148"/>
    </row>
    <row r="18980" spans="4:28" x14ac:dyDescent="0.2">
      <c r="D18980" s="144"/>
      <c r="G18980" s="147"/>
      <c r="X18980" s="146"/>
      <c r="Y18980" s="146"/>
      <c r="Z18980" s="199"/>
      <c r="AA18980" s="146"/>
      <c r="AB18980" s="148"/>
    </row>
    <row r="18981" spans="4:28" x14ac:dyDescent="0.2">
      <c r="D18981" s="144"/>
      <c r="G18981" s="147"/>
      <c r="X18981" s="146"/>
      <c r="Y18981" s="146"/>
      <c r="Z18981" s="199"/>
      <c r="AA18981" s="146"/>
      <c r="AB18981" s="148"/>
    </row>
    <row r="18982" spans="4:28" x14ac:dyDescent="0.2">
      <c r="D18982" s="144"/>
      <c r="G18982" s="147"/>
      <c r="X18982" s="146"/>
      <c r="Y18982" s="146"/>
      <c r="Z18982" s="199"/>
      <c r="AA18982" s="146"/>
      <c r="AB18982" s="148"/>
    </row>
    <row r="18983" spans="4:28" x14ac:dyDescent="0.2">
      <c r="D18983" s="144"/>
      <c r="G18983" s="147"/>
      <c r="X18983" s="146"/>
      <c r="Y18983" s="146"/>
      <c r="Z18983" s="199"/>
      <c r="AA18983" s="146"/>
      <c r="AB18983" s="148"/>
    </row>
    <row r="18984" spans="4:28" x14ac:dyDescent="0.2">
      <c r="D18984" s="144"/>
      <c r="G18984" s="147"/>
      <c r="X18984" s="146"/>
      <c r="Y18984" s="146"/>
      <c r="Z18984" s="199"/>
      <c r="AA18984" s="146"/>
      <c r="AB18984" s="148"/>
    </row>
    <row r="18985" spans="4:28" x14ac:dyDescent="0.2">
      <c r="D18985" s="144"/>
      <c r="G18985" s="147"/>
      <c r="X18985" s="146"/>
      <c r="Y18985" s="146"/>
      <c r="Z18985" s="199"/>
      <c r="AA18985" s="146"/>
      <c r="AB18985" s="148"/>
    </row>
    <row r="18986" spans="4:28" x14ac:dyDescent="0.2">
      <c r="D18986" s="144"/>
      <c r="G18986" s="147"/>
      <c r="X18986" s="146"/>
      <c r="Y18986" s="146"/>
      <c r="Z18986" s="199"/>
      <c r="AA18986" s="146"/>
      <c r="AB18986" s="148"/>
    </row>
    <row r="18987" spans="4:28" x14ac:dyDescent="0.2">
      <c r="D18987" s="144"/>
      <c r="G18987" s="147"/>
      <c r="X18987" s="146"/>
      <c r="Y18987" s="146"/>
      <c r="Z18987" s="199"/>
      <c r="AA18987" s="146"/>
      <c r="AB18987" s="148"/>
    </row>
    <row r="18988" spans="4:28" x14ac:dyDescent="0.2">
      <c r="D18988" s="144"/>
      <c r="G18988" s="147"/>
      <c r="X18988" s="146"/>
      <c r="Y18988" s="146"/>
      <c r="Z18988" s="199"/>
      <c r="AA18988" s="146"/>
      <c r="AB18988" s="148"/>
    </row>
    <row r="18989" spans="4:28" x14ac:dyDescent="0.2">
      <c r="D18989" s="144"/>
      <c r="G18989" s="147"/>
      <c r="X18989" s="146"/>
      <c r="Y18989" s="146"/>
      <c r="Z18989" s="199"/>
      <c r="AA18989" s="146"/>
      <c r="AB18989" s="148"/>
    </row>
    <row r="18990" spans="4:28" x14ac:dyDescent="0.2">
      <c r="D18990" s="144"/>
      <c r="G18990" s="147"/>
      <c r="X18990" s="146"/>
      <c r="Y18990" s="146"/>
      <c r="Z18990" s="199"/>
      <c r="AA18990" s="146"/>
      <c r="AB18990" s="148"/>
    </row>
    <row r="18991" spans="4:28" x14ac:dyDescent="0.2">
      <c r="D18991" s="144"/>
      <c r="G18991" s="147"/>
      <c r="X18991" s="146"/>
      <c r="Y18991" s="146"/>
      <c r="Z18991" s="199"/>
      <c r="AA18991" s="146"/>
      <c r="AB18991" s="148"/>
    </row>
    <row r="18992" spans="4:28" x14ac:dyDescent="0.2">
      <c r="D18992" s="144"/>
      <c r="G18992" s="147"/>
      <c r="X18992" s="146"/>
      <c r="Y18992" s="146"/>
      <c r="Z18992" s="199"/>
      <c r="AA18992" s="146"/>
      <c r="AB18992" s="148"/>
    </row>
    <row r="18993" spans="4:28" x14ac:dyDescent="0.2">
      <c r="D18993" s="144"/>
      <c r="G18993" s="147"/>
      <c r="X18993" s="146"/>
      <c r="Y18993" s="146"/>
      <c r="Z18993" s="199"/>
      <c r="AA18993" s="146"/>
      <c r="AB18993" s="148"/>
    </row>
    <row r="18994" spans="4:28" x14ac:dyDescent="0.2">
      <c r="D18994" s="144"/>
      <c r="G18994" s="147"/>
      <c r="X18994" s="146"/>
      <c r="Y18994" s="146"/>
      <c r="Z18994" s="199"/>
      <c r="AA18994" s="146"/>
      <c r="AB18994" s="148"/>
    </row>
    <row r="18995" spans="4:28" x14ac:dyDescent="0.2">
      <c r="D18995" s="144"/>
      <c r="G18995" s="147"/>
      <c r="X18995" s="146"/>
      <c r="Y18995" s="146"/>
      <c r="Z18995" s="199"/>
      <c r="AA18995" s="146"/>
      <c r="AB18995" s="148"/>
    </row>
    <row r="18996" spans="4:28" x14ac:dyDescent="0.2">
      <c r="D18996" s="144"/>
      <c r="G18996" s="147"/>
      <c r="X18996" s="146"/>
      <c r="Y18996" s="146"/>
      <c r="Z18996" s="199"/>
      <c r="AA18996" s="146"/>
      <c r="AB18996" s="148"/>
    </row>
    <row r="18997" spans="4:28" x14ac:dyDescent="0.2">
      <c r="D18997" s="144"/>
      <c r="G18997" s="147"/>
      <c r="X18997" s="146"/>
      <c r="Y18997" s="146"/>
      <c r="Z18997" s="199"/>
      <c r="AA18997" s="146"/>
      <c r="AB18997" s="148"/>
    </row>
    <row r="18998" spans="4:28" x14ac:dyDescent="0.2">
      <c r="D18998" s="144"/>
      <c r="G18998" s="147"/>
      <c r="X18998" s="146"/>
      <c r="Y18998" s="146"/>
      <c r="Z18998" s="199"/>
      <c r="AA18998" s="146"/>
      <c r="AB18998" s="148"/>
    </row>
    <row r="18999" spans="4:28" x14ac:dyDescent="0.2">
      <c r="D18999" s="144"/>
      <c r="G18999" s="147"/>
      <c r="X18999" s="146"/>
      <c r="Y18999" s="146"/>
      <c r="Z18999" s="199"/>
      <c r="AA18999" s="146"/>
      <c r="AB18999" s="148"/>
    </row>
    <row r="19000" spans="4:28" x14ac:dyDescent="0.2">
      <c r="D19000" s="144"/>
      <c r="G19000" s="147"/>
      <c r="X19000" s="146"/>
      <c r="Y19000" s="146"/>
      <c r="Z19000" s="199"/>
      <c r="AA19000" s="146"/>
      <c r="AB19000" s="148"/>
    </row>
    <row r="19001" spans="4:28" x14ac:dyDescent="0.2">
      <c r="D19001" s="144"/>
      <c r="G19001" s="147"/>
      <c r="X19001" s="146"/>
      <c r="Y19001" s="146"/>
      <c r="Z19001" s="199"/>
      <c r="AA19001" s="146"/>
      <c r="AB19001" s="148"/>
    </row>
    <row r="19002" spans="4:28" x14ac:dyDescent="0.2">
      <c r="D19002" s="144"/>
      <c r="G19002" s="147"/>
      <c r="X19002" s="146"/>
      <c r="Y19002" s="146"/>
      <c r="Z19002" s="199"/>
      <c r="AA19002" s="146"/>
      <c r="AB19002" s="148"/>
    </row>
    <row r="19003" spans="4:28" x14ac:dyDescent="0.2">
      <c r="D19003" s="144"/>
      <c r="G19003" s="147"/>
      <c r="X19003" s="146"/>
      <c r="Y19003" s="146"/>
      <c r="Z19003" s="199"/>
      <c r="AA19003" s="146"/>
      <c r="AB19003" s="148"/>
    </row>
    <row r="19004" spans="4:28" x14ac:dyDescent="0.2">
      <c r="D19004" s="144"/>
      <c r="G19004" s="147"/>
      <c r="X19004" s="146"/>
      <c r="Y19004" s="146"/>
      <c r="Z19004" s="199"/>
      <c r="AA19004" s="146"/>
      <c r="AB19004" s="148"/>
    </row>
    <row r="19005" spans="4:28" x14ac:dyDescent="0.2">
      <c r="D19005" s="144"/>
      <c r="G19005" s="147"/>
      <c r="X19005" s="146"/>
      <c r="Y19005" s="146"/>
      <c r="Z19005" s="199"/>
      <c r="AA19005" s="146"/>
      <c r="AB19005" s="148"/>
    </row>
    <row r="19006" spans="4:28" x14ac:dyDescent="0.2">
      <c r="D19006" s="144"/>
      <c r="G19006" s="147"/>
      <c r="X19006" s="146"/>
      <c r="Y19006" s="146"/>
      <c r="Z19006" s="199"/>
      <c r="AA19006" s="146"/>
      <c r="AB19006" s="148"/>
    </row>
    <row r="19007" spans="4:28" x14ac:dyDescent="0.2">
      <c r="D19007" s="144"/>
      <c r="G19007" s="147"/>
      <c r="X19007" s="146"/>
      <c r="Y19007" s="146"/>
      <c r="Z19007" s="199"/>
      <c r="AA19007" s="146"/>
      <c r="AB19007" s="148"/>
    </row>
    <row r="19008" spans="4:28" x14ac:dyDescent="0.2">
      <c r="D19008" s="144"/>
      <c r="G19008" s="147"/>
      <c r="X19008" s="146"/>
      <c r="Y19008" s="146"/>
      <c r="Z19008" s="199"/>
      <c r="AA19008" s="146"/>
      <c r="AB19008" s="148"/>
    </row>
    <row r="19009" spans="4:28" x14ac:dyDescent="0.2">
      <c r="D19009" s="144"/>
      <c r="G19009" s="147"/>
      <c r="X19009" s="146"/>
      <c r="Y19009" s="146"/>
      <c r="Z19009" s="199"/>
      <c r="AA19009" s="146"/>
      <c r="AB19009" s="148"/>
    </row>
    <row r="19010" spans="4:28" x14ac:dyDescent="0.2">
      <c r="D19010" s="144"/>
      <c r="G19010" s="147"/>
      <c r="X19010" s="146"/>
      <c r="Y19010" s="146"/>
      <c r="Z19010" s="199"/>
      <c r="AA19010" s="146"/>
      <c r="AB19010" s="148"/>
    </row>
    <row r="19011" spans="4:28" x14ac:dyDescent="0.2">
      <c r="D19011" s="144"/>
      <c r="G19011" s="147"/>
      <c r="X19011" s="146"/>
      <c r="Y19011" s="146"/>
      <c r="Z19011" s="199"/>
      <c r="AA19011" s="146"/>
      <c r="AB19011" s="148"/>
    </row>
    <row r="19012" spans="4:28" x14ac:dyDescent="0.2">
      <c r="D19012" s="144"/>
      <c r="G19012" s="147"/>
      <c r="X19012" s="146"/>
      <c r="Y19012" s="146"/>
      <c r="Z19012" s="199"/>
      <c r="AA19012" s="146"/>
      <c r="AB19012" s="148"/>
    </row>
    <row r="19013" spans="4:28" x14ac:dyDescent="0.2">
      <c r="D19013" s="144"/>
      <c r="G19013" s="147"/>
      <c r="X19013" s="146"/>
      <c r="Y19013" s="146"/>
      <c r="Z19013" s="199"/>
      <c r="AA19013" s="146"/>
      <c r="AB19013" s="148"/>
    </row>
    <row r="19014" spans="4:28" x14ac:dyDescent="0.2">
      <c r="D19014" s="144"/>
      <c r="G19014" s="147"/>
      <c r="X19014" s="146"/>
      <c r="Y19014" s="146"/>
      <c r="Z19014" s="199"/>
      <c r="AA19014" s="146"/>
      <c r="AB19014" s="148"/>
    </row>
    <row r="19015" spans="4:28" x14ac:dyDescent="0.2">
      <c r="D19015" s="144"/>
      <c r="G19015" s="147"/>
      <c r="X19015" s="146"/>
      <c r="Y19015" s="146"/>
      <c r="Z19015" s="199"/>
      <c r="AA19015" s="146"/>
      <c r="AB19015" s="148"/>
    </row>
    <row r="19016" spans="4:28" x14ac:dyDescent="0.2">
      <c r="D19016" s="144"/>
      <c r="G19016" s="147"/>
      <c r="X19016" s="146"/>
      <c r="Y19016" s="146"/>
      <c r="Z19016" s="199"/>
      <c r="AA19016" s="146"/>
      <c r="AB19016" s="148"/>
    </row>
    <row r="19017" spans="4:28" x14ac:dyDescent="0.2">
      <c r="D19017" s="144"/>
      <c r="G19017" s="147"/>
      <c r="X19017" s="146"/>
      <c r="Y19017" s="146"/>
      <c r="Z19017" s="199"/>
      <c r="AA19017" s="146"/>
      <c r="AB19017" s="148"/>
    </row>
    <row r="19018" spans="4:28" x14ac:dyDescent="0.2">
      <c r="D19018" s="144"/>
      <c r="G19018" s="147"/>
      <c r="X19018" s="146"/>
      <c r="Y19018" s="146"/>
      <c r="Z19018" s="199"/>
      <c r="AA19018" s="146"/>
      <c r="AB19018" s="148"/>
    </row>
    <row r="19019" spans="4:28" x14ac:dyDescent="0.2">
      <c r="D19019" s="144"/>
      <c r="G19019" s="147"/>
      <c r="X19019" s="146"/>
      <c r="Y19019" s="146"/>
      <c r="Z19019" s="199"/>
      <c r="AA19019" s="146"/>
      <c r="AB19019" s="148"/>
    </row>
    <row r="19020" spans="4:28" x14ac:dyDescent="0.2">
      <c r="D19020" s="144"/>
      <c r="G19020" s="147"/>
      <c r="X19020" s="146"/>
      <c r="Y19020" s="146"/>
      <c r="Z19020" s="199"/>
      <c r="AA19020" s="146"/>
      <c r="AB19020" s="148"/>
    </row>
    <row r="19021" spans="4:28" x14ac:dyDescent="0.2">
      <c r="D19021" s="144"/>
      <c r="G19021" s="147"/>
      <c r="X19021" s="146"/>
      <c r="Y19021" s="146"/>
      <c r="Z19021" s="199"/>
      <c r="AA19021" s="146"/>
      <c r="AB19021" s="148"/>
    </row>
    <row r="19022" spans="4:28" x14ac:dyDescent="0.2">
      <c r="D19022" s="144"/>
      <c r="G19022" s="147"/>
      <c r="X19022" s="146"/>
      <c r="Y19022" s="146"/>
      <c r="Z19022" s="199"/>
      <c r="AA19022" s="146"/>
      <c r="AB19022" s="148"/>
    </row>
    <row r="19023" spans="4:28" x14ac:dyDescent="0.2">
      <c r="D19023" s="144"/>
      <c r="G19023" s="147"/>
      <c r="X19023" s="146"/>
      <c r="Y19023" s="146"/>
      <c r="Z19023" s="199"/>
      <c r="AA19023" s="146"/>
      <c r="AB19023" s="148"/>
    </row>
    <row r="19024" spans="4:28" x14ac:dyDescent="0.2">
      <c r="D19024" s="144"/>
      <c r="G19024" s="147"/>
      <c r="X19024" s="146"/>
      <c r="Y19024" s="146"/>
      <c r="Z19024" s="199"/>
      <c r="AA19024" s="146"/>
      <c r="AB19024" s="148"/>
    </row>
    <row r="19025" spans="4:28" x14ac:dyDescent="0.2">
      <c r="D19025" s="144"/>
      <c r="G19025" s="147"/>
      <c r="X19025" s="146"/>
      <c r="Y19025" s="146"/>
      <c r="Z19025" s="199"/>
      <c r="AA19025" s="146"/>
      <c r="AB19025" s="148"/>
    </row>
    <row r="19026" spans="4:28" x14ac:dyDescent="0.2">
      <c r="D19026" s="144"/>
      <c r="G19026" s="147"/>
      <c r="X19026" s="146"/>
      <c r="Y19026" s="146"/>
      <c r="Z19026" s="199"/>
      <c r="AA19026" s="146"/>
      <c r="AB19026" s="148"/>
    </row>
    <row r="19027" spans="4:28" x14ac:dyDescent="0.2">
      <c r="D19027" s="144"/>
      <c r="G19027" s="147"/>
      <c r="X19027" s="146"/>
      <c r="Y19027" s="146"/>
      <c r="Z19027" s="199"/>
      <c r="AA19027" s="146"/>
      <c r="AB19027" s="148"/>
    </row>
    <row r="19028" spans="4:28" x14ac:dyDescent="0.2">
      <c r="D19028" s="144"/>
      <c r="G19028" s="147"/>
      <c r="X19028" s="146"/>
      <c r="Y19028" s="146"/>
      <c r="Z19028" s="199"/>
      <c r="AA19028" s="146"/>
      <c r="AB19028" s="148"/>
    </row>
    <row r="19029" spans="4:28" x14ac:dyDescent="0.2">
      <c r="D19029" s="144"/>
      <c r="G19029" s="147"/>
      <c r="X19029" s="146"/>
      <c r="Y19029" s="146"/>
      <c r="Z19029" s="199"/>
      <c r="AA19029" s="146"/>
      <c r="AB19029" s="148"/>
    </row>
    <row r="19030" spans="4:28" x14ac:dyDescent="0.2">
      <c r="D19030" s="144"/>
      <c r="G19030" s="147"/>
      <c r="X19030" s="146"/>
      <c r="Y19030" s="146"/>
      <c r="Z19030" s="199"/>
      <c r="AA19030" s="146"/>
      <c r="AB19030" s="148"/>
    </row>
    <row r="19031" spans="4:28" x14ac:dyDescent="0.2">
      <c r="D19031" s="144"/>
      <c r="G19031" s="147"/>
      <c r="X19031" s="146"/>
      <c r="Y19031" s="146"/>
      <c r="Z19031" s="199"/>
      <c r="AA19031" s="146"/>
      <c r="AB19031" s="148"/>
    </row>
    <row r="19032" spans="4:28" x14ac:dyDescent="0.2">
      <c r="D19032" s="144"/>
      <c r="G19032" s="147"/>
      <c r="X19032" s="146"/>
      <c r="Y19032" s="146"/>
      <c r="Z19032" s="199"/>
      <c r="AA19032" s="146"/>
      <c r="AB19032" s="148"/>
    </row>
    <row r="19033" spans="4:28" x14ac:dyDescent="0.2">
      <c r="D19033" s="144"/>
      <c r="G19033" s="147"/>
      <c r="X19033" s="146"/>
      <c r="Y19033" s="146"/>
      <c r="Z19033" s="199"/>
      <c r="AA19033" s="146"/>
      <c r="AB19033" s="148"/>
    </row>
    <row r="19034" spans="4:28" x14ac:dyDescent="0.2">
      <c r="D19034" s="144"/>
      <c r="G19034" s="147"/>
      <c r="X19034" s="146"/>
      <c r="Y19034" s="146"/>
      <c r="Z19034" s="199"/>
      <c r="AA19034" s="146"/>
      <c r="AB19034" s="148"/>
    </row>
    <row r="19035" spans="4:28" x14ac:dyDescent="0.2">
      <c r="D19035" s="144"/>
      <c r="G19035" s="147"/>
      <c r="X19035" s="146"/>
      <c r="Y19035" s="146"/>
      <c r="Z19035" s="199"/>
      <c r="AA19035" s="146"/>
      <c r="AB19035" s="148"/>
    </row>
    <row r="19036" spans="4:28" x14ac:dyDescent="0.2">
      <c r="D19036" s="144"/>
      <c r="G19036" s="147"/>
      <c r="X19036" s="146"/>
      <c r="Y19036" s="146"/>
      <c r="Z19036" s="199"/>
      <c r="AA19036" s="146"/>
      <c r="AB19036" s="148"/>
    </row>
    <row r="19037" spans="4:28" x14ac:dyDescent="0.2">
      <c r="D19037" s="144"/>
      <c r="G19037" s="147"/>
      <c r="X19037" s="146"/>
      <c r="Y19037" s="146"/>
      <c r="Z19037" s="199"/>
      <c r="AA19037" s="146"/>
      <c r="AB19037" s="148"/>
    </row>
    <row r="19038" spans="4:28" x14ac:dyDescent="0.2">
      <c r="D19038" s="144"/>
      <c r="G19038" s="147"/>
      <c r="X19038" s="146"/>
      <c r="Y19038" s="146"/>
      <c r="Z19038" s="199"/>
      <c r="AA19038" s="146"/>
      <c r="AB19038" s="148"/>
    </row>
    <row r="19039" spans="4:28" x14ac:dyDescent="0.2">
      <c r="D19039" s="144"/>
      <c r="G19039" s="147"/>
      <c r="X19039" s="146"/>
      <c r="Y19039" s="146"/>
      <c r="Z19039" s="199"/>
      <c r="AA19039" s="146"/>
      <c r="AB19039" s="148"/>
    </row>
    <row r="19040" spans="4:28" x14ac:dyDescent="0.2">
      <c r="D19040" s="144"/>
      <c r="G19040" s="147"/>
      <c r="X19040" s="146"/>
      <c r="Y19040" s="146"/>
      <c r="Z19040" s="199"/>
      <c r="AA19040" s="146"/>
      <c r="AB19040" s="148"/>
    </row>
    <row r="19041" spans="4:28" x14ac:dyDescent="0.2">
      <c r="D19041" s="144"/>
      <c r="G19041" s="147"/>
      <c r="X19041" s="146"/>
      <c r="Y19041" s="146"/>
      <c r="Z19041" s="199"/>
      <c r="AA19041" s="146"/>
      <c r="AB19041" s="148"/>
    </row>
    <row r="19042" spans="4:28" x14ac:dyDescent="0.2">
      <c r="D19042" s="144"/>
      <c r="G19042" s="147"/>
      <c r="X19042" s="146"/>
      <c r="Y19042" s="146"/>
      <c r="Z19042" s="199"/>
      <c r="AA19042" s="146"/>
      <c r="AB19042" s="148"/>
    </row>
    <row r="19043" spans="4:28" x14ac:dyDescent="0.2">
      <c r="D19043" s="144"/>
      <c r="G19043" s="147"/>
      <c r="X19043" s="146"/>
      <c r="Y19043" s="146"/>
      <c r="Z19043" s="199"/>
      <c r="AA19043" s="146"/>
      <c r="AB19043" s="148"/>
    </row>
    <row r="19044" spans="4:28" x14ac:dyDescent="0.2">
      <c r="D19044" s="144"/>
      <c r="G19044" s="147"/>
      <c r="X19044" s="146"/>
      <c r="Y19044" s="146"/>
      <c r="Z19044" s="199"/>
      <c r="AA19044" s="146"/>
      <c r="AB19044" s="148"/>
    </row>
    <row r="19045" spans="4:28" x14ac:dyDescent="0.2">
      <c r="D19045" s="144"/>
      <c r="G19045" s="147"/>
      <c r="X19045" s="146"/>
      <c r="Y19045" s="146"/>
      <c r="Z19045" s="199"/>
      <c r="AA19045" s="146"/>
      <c r="AB19045" s="148"/>
    </row>
    <row r="19046" spans="4:28" x14ac:dyDescent="0.2">
      <c r="D19046" s="144"/>
      <c r="G19046" s="147"/>
      <c r="X19046" s="146"/>
      <c r="Y19046" s="146"/>
      <c r="Z19046" s="199"/>
      <c r="AA19046" s="146"/>
      <c r="AB19046" s="148"/>
    </row>
    <row r="19047" spans="4:28" x14ac:dyDescent="0.2">
      <c r="D19047" s="144"/>
      <c r="G19047" s="147"/>
      <c r="X19047" s="146"/>
      <c r="Y19047" s="146"/>
      <c r="Z19047" s="199"/>
      <c r="AA19047" s="146"/>
      <c r="AB19047" s="148"/>
    </row>
    <row r="19048" spans="4:28" x14ac:dyDescent="0.2">
      <c r="D19048" s="144"/>
      <c r="G19048" s="147"/>
      <c r="X19048" s="146"/>
      <c r="Y19048" s="146"/>
      <c r="Z19048" s="199"/>
      <c r="AA19048" s="146"/>
      <c r="AB19048" s="148"/>
    </row>
    <row r="19049" spans="4:28" x14ac:dyDescent="0.2">
      <c r="D19049" s="144"/>
      <c r="G19049" s="147"/>
      <c r="X19049" s="146"/>
      <c r="Y19049" s="146"/>
      <c r="Z19049" s="199"/>
      <c r="AA19049" s="146"/>
      <c r="AB19049" s="148"/>
    </row>
    <row r="19050" spans="4:28" x14ac:dyDescent="0.2">
      <c r="D19050" s="144"/>
      <c r="G19050" s="147"/>
      <c r="X19050" s="146"/>
      <c r="Y19050" s="146"/>
      <c r="Z19050" s="199"/>
      <c r="AA19050" s="146"/>
      <c r="AB19050" s="148"/>
    </row>
    <row r="19051" spans="4:28" x14ac:dyDescent="0.2">
      <c r="D19051" s="144"/>
      <c r="G19051" s="147"/>
      <c r="X19051" s="146"/>
      <c r="Y19051" s="146"/>
      <c r="Z19051" s="199"/>
      <c r="AA19051" s="146"/>
      <c r="AB19051" s="148"/>
    </row>
    <row r="19052" spans="4:28" x14ac:dyDescent="0.2">
      <c r="D19052" s="144"/>
      <c r="G19052" s="147"/>
      <c r="X19052" s="146"/>
      <c r="Y19052" s="146"/>
      <c r="Z19052" s="199"/>
      <c r="AA19052" s="146"/>
      <c r="AB19052" s="148"/>
    </row>
    <row r="19053" spans="4:28" x14ac:dyDescent="0.2">
      <c r="D19053" s="144"/>
      <c r="G19053" s="147"/>
      <c r="X19053" s="146"/>
      <c r="Y19053" s="146"/>
      <c r="Z19053" s="199"/>
      <c r="AA19053" s="146"/>
      <c r="AB19053" s="148"/>
    </row>
    <row r="19054" spans="4:28" x14ac:dyDescent="0.2">
      <c r="D19054" s="144"/>
      <c r="G19054" s="147"/>
      <c r="X19054" s="146"/>
      <c r="Y19054" s="146"/>
      <c r="Z19054" s="199"/>
      <c r="AA19054" s="146"/>
      <c r="AB19054" s="148"/>
    </row>
    <row r="19055" spans="4:28" x14ac:dyDescent="0.2">
      <c r="D19055" s="144"/>
      <c r="G19055" s="147"/>
      <c r="X19055" s="146"/>
      <c r="Y19055" s="146"/>
      <c r="Z19055" s="199"/>
      <c r="AA19055" s="146"/>
      <c r="AB19055" s="148"/>
    </row>
    <row r="19056" spans="4:28" x14ac:dyDescent="0.2">
      <c r="D19056" s="144"/>
      <c r="G19056" s="147"/>
      <c r="X19056" s="146"/>
      <c r="Y19056" s="146"/>
      <c r="Z19056" s="199"/>
      <c r="AA19056" s="146"/>
      <c r="AB19056" s="148"/>
    </row>
    <row r="19057" spans="4:28" x14ac:dyDescent="0.2">
      <c r="D19057" s="144"/>
      <c r="G19057" s="147"/>
      <c r="X19057" s="146"/>
      <c r="Y19057" s="146"/>
      <c r="Z19057" s="199"/>
      <c r="AA19057" s="146"/>
      <c r="AB19057" s="148"/>
    </row>
    <row r="19058" spans="4:28" x14ac:dyDescent="0.2">
      <c r="D19058" s="144"/>
      <c r="G19058" s="147"/>
      <c r="X19058" s="146"/>
      <c r="Y19058" s="146"/>
      <c r="Z19058" s="199"/>
      <c r="AA19058" s="146"/>
      <c r="AB19058" s="148"/>
    </row>
    <row r="19059" spans="4:28" x14ac:dyDescent="0.2">
      <c r="D19059" s="144"/>
      <c r="G19059" s="147"/>
      <c r="X19059" s="146"/>
      <c r="Y19059" s="146"/>
      <c r="Z19059" s="199"/>
      <c r="AA19059" s="146"/>
      <c r="AB19059" s="148"/>
    </row>
    <row r="19060" spans="4:28" x14ac:dyDescent="0.2">
      <c r="D19060" s="144"/>
      <c r="G19060" s="147"/>
      <c r="X19060" s="146"/>
      <c r="Y19060" s="146"/>
      <c r="Z19060" s="199"/>
      <c r="AA19060" s="146"/>
      <c r="AB19060" s="148"/>
    </row>
    <row r="19061" spans="4:28" x14ac:dyDescent="0.2">
      <c r="D19061" s="144"/>
      <c r="G19061" s="147"/>
      <c r="X19061" s="146"/>
      <c r="Y19061" s="146"/>
      <c r="Z19061" s="199"/>
      <c r="AA19061" s="146"/>
      <c r="AB19061" s="148"/>
    </row>
    <row r="19062" spans="4:28" x14ac:dyDescent="0.2">
      <c r="D19062" s="144"/>
      <c r="G19062" s="147"/>
      <c r="X19062" s="146"/>
      <c r="Y19062" s="146"/>
      <c r="Z19062" s="199"/>
      <c r="AA19062" s="146"/>
      <c r="AB19062" s="148"/>
    </row>
    <row r="19063" spans="4:28" x14ac:dyDescent="0.2">
      <c r="D19063" s="144"/>
      <c r="G19063" s="147"/>
      <c r="X19063" s="146"/>
      <c r="Y19063" s="146"/>
      <c r="Z19063" s="199"/>
      <c r="AA19063" s="146"/>
      <c r="AB19063" s="148"/>
    </row>
    <row r="19064" spans="4:28" x14ac:dyDescent="0.2">
      <c r="D19064" s="144"/>
      <c r="G19064" s="147"/>
      <c r="X19064" s="146"/>
      <c r="Y19064" s="146"/>
      <c r="Z19064" s="199"/>
      <c r="AA19064" s="146"/>
      <c r="AB19064" s="148"/>
    </row>
    <row r="19065" spans="4:28" x14ac:dyDescent="0.2">
      <c r="D19065" s="144"/>
      <c r="G19065" s="147"/>
      <c r="X19065" s="146"/>
      <c r="Y19065" s="146"/>
      <c r="Z19065" s="199"/>
      <c r="AA19065" s="146"/>
      <c r="AB19065" s="148"/>
    </row>
    <row r="19066" spans="4:28" x14ac:dyDescent="0.2">
      <c r="D19066" s="144"/>
      <c r="G19066" s="147"/>
      <c r="X19066" s="146"/>
      <c r="Y19066" s="146"/>
      <c r="Z19066" s="199"/>
      <c r="AA19066" s="146"/>
      <c r="AB19066" s="148"/>
    </row>
    <row r="19067" spans="4:28" x14ac:dyDescent="0.2">
      <c r="D19067" s="144"/>
      <c r="G19067" s="147"/>
      <c r="X19067" s="146"/>
      <c r="Y19067" s="146"/>
      <c r="Z19067" s="199"/>
      <c r="AA19067" s="146"/>
      <c r="AB19067" s="148"/>
    </row>
    <row r="19068" spans="4:28" x14ac:dyDescent="0.2">
      <c r="D19068" s="144"/>
      <c r="G19068" s="147"/>
      <c r="X19068" s="146"/>
      <c r="Y19068" s="146"/>
      <c r="Z19068" s="199"/>
      <c r="AA19068" s="146"/>
      <c r="AB19068" s="148"/>
    </row>
    <row r="19069" spans="4:28" x14ac:dyDescent="0.2">
      <c r="D19069" s="144"/>
      <c r="G19069" s="147"/>
      <c r="X19069" s="146"/>
      <c r="Y19069" s="146"/>
      <c r="Z19069" s="199"/>
      <c r="AA19069" s="146"/>
      <c r="AB19069" s="148"/>
    </row>
    <row r="19070" spans="4:28" x14ac:dyDescent="0.2">
      <c r="D19070" s="144"/>
      <c r="G19070" s="147"/>
      <c r="X19070" s="146"/>
      <c r="Y19070" s="146"/>
      <c r="Z19070" s="199"/>
      <c r="AA19070" s="146"/>
      <c r="AB19070" s="148"/>
    </row>
    <row r="19071" spans="4:28" x14ac:dyDescent="0.2">
      <c r="D19071" s="144"/>
      <c r="G19071" s="147"/>
      <c r="X19071" s="146"/>
      <c r="Y19071" s="146"/>
      <c r="Z19071" s="199"/>
      <c r="AA19071" s="146"/>
      <c r="AB19071" s="148"/>
    </row>
    <row r="19072" spans="4:28" x14ac:dyDescent="0.2">
      <c r="D19072" s="144"/>
      <c r="G19072" s="147"/>
      <c r="X19072" s="146"/>
      <c r="Y19072" s="146"/>
      <c r="Z19072" s="199"/>
      <c r="AA19072" s="146"/>
      <c r="AB19072" s="148"/>
    </row>
    <row r="19073" spans="4:28" x14ac:dyDescent="0.2">
      <c r="D19073" s="144"/>
      <c r="G19073" s="147"/>
      <c r="X19073" s="146"/>
      <c r="Y19073" s="146"/>
      <c r="Z19073" s="199"/>
      <c r="AA19073" s="146"/>
      <c r="AB19073" s="148"/>
    </row>
    <row r="19074" spans="4:28" x14ac:dyDescent="0.2">
      <c r="D19074" s="144"/>
      <c r="G19074" s="147"/>
      <c r="X19074" s="146"/>
      <c r="Y19074" s="146"/>
      <c r="Z19074" s="199"/>
      <c r="AA19074" s="146"/>
      <c r="AB19074" s="148"/>
    </row>
    <row r="19075" spans="4:28" x14ac:dyDescent="0.2">
      <c r="D19075" s="144"/>
      <c r="G19075" s="147"/>
      <c r="X19075" s="146"/>
      <c r="Y19075" s="146"/>
      <c r="Z19075" s="199"/>
      <c r="AA19075" s="146"/>
      <c r="AB19075" s="148"/>
    </row>
    <row r="19076" spans="4:28" x14ac:dyDescent="0.2">
      <c r="D19076" s="144"/>
      <c r="G19076" s="147"/>
      <c r="X19076" s="146"/>
      <c r="Y19076" s="146"/>
      <c r="Z19076" s="199"/>
      <c r="AA19076" s="146"/>
      <c r="AB19076" s="148"/>
    </row>
    <row r="19077" spans="4:28" x14ac:dyDescent="0.2">
      <c r="D19077" s="144"/>
      <c r="G19077" s="147"/>
      <c r="X19077" s="146"/>
      <c r="Y19077" s="146"/>
      <c r="Z19077" s="199"/>
      <c r="AA19077" s="146"/>
      <c r="AB19077" s="148"/>
    </row>
    <row r="19078" spans="4:28" x14ac:dyDescent="0.2">
      <c r="D19078" s="144"/>
      <c r="G19078" s="147"/>
      <c r="X19078" s="146"/>
      <c r="Y19078" s="146"/>
      <c r="Z19078" s="199"/>
      <c r="AA19078" s="146"/>
      <c r="AB19078" s="148"/>
    </row>
    <row r="19079" spans="4:28" x14ac:dyDescent="0.2">
      <c r="D19079" s="144"/>
      <c r="G19079" s="147"/>
      <c r="X19079" s="146"/>
      <c r="Y19079" s="146"/>
      <c r="Z19079" s="199"/>
      <c r="AA19079" s="146"/>
      <c r="AB19079" s="148"/>
    </row>
    <row r="19080" spans="4:28" x14ac:dyDescent="0.2">
      <c r="D19080" s="144"/>
      <c r="G19080" s="147"/>
      <c r="X19080" s="146"/>
      <c r="Y19080" s="146"/>
      <c r="Z19080" s="199"/>
      <c r="AA19080" s="146"/>
      <c r="AB19080" s="148"/>
    </row>
    <row r="19081" spans="4:28" x14ac:dyDescent="0.2">
      <c r="D19081" s="144"/>
      <c r="G19081" s="147"/>
      <c r="X19081" s="146"/>
      <c r="Y19081" s="146"/>
      <c r="Z19081" s="199"/>
      <c r="AA19081" s="146"/>
      <c r="AB19081" s="148"/>
    </row>
    <row r="19082" spans="4:28" x14ac:dyDescent="0.2">
      <c r="D19082" s="144"/>
      <c r="G19082" s="147"/>
      <c r="X19082" s="146"/>
      <c r="Y19082" s="146"/>
      <c r="Z19082" s="199"/>
      <c r="AA19082" s="146"/>
      <c r="AB19082" s="148"/>
    </row>
    <row r="19083" spans="4:28" x14ac:dyDescent="0.2">
      <c r="D19083" s="144"/>
      <c r="G19083" s="147"/>
      <c r="X19083" s="146"/>
      <c r="Y19083" s="146"/>
      <c r="Z19083" s="199"/>
      <c r="AA19083" s="146"/>
      <c r="AB19083" s="148"/>
    </row>
    <row r="19084" spans="4:28" x14ac:dyDescent="0.2">
      <c r="D19084" s="144"/>
      <c r="G19084" s="147"/>
      <c r="X19084" s="146"/>
      <c r="Y19084" s="146"/>
      <c r="Z19084" s="199"/>
      <c r="AA19084" s="146"/>
      <c r="AB19084" s="148"/>
    </row>
    <row r="19085" spans="4:28" x14ac:dyDescent="0.2">
      <c r="D19085" s="144"/>
      <c r="G19085" s="147"/>
      <c r="X19085" s="146"/>
      <c r="Y19085" s="146"/>
      <c r="Z19085" s="199"/>
      <c r="AA19085" s="146"/>
      <c r="AB19085" s="148"/>
    </row>
    <row r="19086" spans="4:28" x14ac:dyDescent="0.2">
      <c r="D19086" s="144"/>
      <c r="G19086" s="147"/>
      <c r="X19086" s="146"/>
      <c r="Y19086" s="146"/>
      <c r="Z19086" s="199"/>
      <c r="AA19086" s="146"/>
      <c r="AB19086" s="148"/>
    </row>
    <row r="19087" spans="4:28" x14ac:dyDescent="0.2">
      <c r="D19087" s="144"/>
      <c r="G19087" s="147"/>
      <c r="X19087" s="146"/>
      <c r="Y19087" s="146"/>
      <c r="Z19087" s="199"/>
      <c r="AA19087" s="146"/>
      <c r="AB19087" s="148"/>
    </row>
    <row r="19088" spans="4:28" x14ac:dyDescent="0.2">
      <c r="D19088" s="144"/>
      <c r="G19088" s="147"/>
      <c r="X19088" s="146"/>
      <c r="Y19088" s="146"/>
      <c r="Z19088" s="199"/>
      <c r="AA19088" s="146"/>
      <c r="AB19088" s="148"/>
    </row>
    <row r="19089" spans="4:28" x14ac:dyDescent="0.2">
      <c r="D19089" s="144"/>
      <c r="G19089" s="147"/>
      <c r="X19089" s="146"/>
      <c r="Y19089" s="146"/>
      <c r="Z19089" s="199"/>
      <c r="AA19089" s="146"/>
      <c r="AB19089" s="148"/>
    </row>
    <row r="19090" spans="4:28" x14ac:dyDescent="0.2">
      <c r="D19090" s="144"/>
      <c r="G19090" s="147"/>
      <c r="X19090" s="146"/>
      <c r="Y19090" s="146"/>
      <c r="Z19090" s="199"/>
      <c r="AA19090" s="146"/>
      <c r="AB19090" s="148"/>
    </row>
    <row r="19091" spans="4:28" x14ac:dyDescent="0.2">
      <c r="D19091" s="144"/>
      <c r="G19091" s="147"/>
      <c r="X19091" s="146"/>
      <c r="Y19091" s="146"/>
      <c r="Z19091" s="199"/>
      <c r="AA19091" s="146"/>
      <c r="AB19091" s="148"/>
    </row>
    <row r="19092" spans="4:28" x14ac:dyDescent="0.2">
      <c r="D19092" s="144"/>
      <c r="G19092" s="147"/>
      <c r="X19092" s="146"/>
      <c r="Y19092" s="146"/>
      <c r="Z19092" s="199"/>
      <c r="AA19092" s="146"/>
      <c r="AB19092" s="148"/>
    </row>
    <row r="19093" spans="4:28" x14ac:dyDescent="0.2">
      <c r="D19093" s="144"/>
      <c r="G19093" s="147"/>
      <c r="X19093" s="146"/>
      <c r="Y19093" s="146"/>
      <c r="Z19093" s="199"/>
      <c r="AA19093" s="146"/>
      <c r="AB19093" s="148"/>
    </row>
    <row r="19094" spans="4:28" x14ac:dyDescent="0.2">
      <c r="D19094" s="144"/>
      <c r="G19094" s="147"/>
      <c r="X19094" s="146"/>
      <c r="Y19094" s="146"/>
      <c r="Z19094" s="199"/>
      <c r="AA19094" s="146"/>
      <c r="AB19094" s="148"/>
    </row>
    <row r="19095" spans="4:28" x14ac:dyDescent="0.2">
      <c r="D19095" s="144"/>
      <c r="G19095" s="147"/>
      <c r="X19095" s="146"/>
      <c r="Y19095" s="146"/>
      <c r="Z19095" s="199"/>
      <c r="AA19095" s="146"/>
      <c r="AB19095" s="148"/>
    </row>
    <row r="19096" spans="4:28" x14ac:dyDescent="0.2">
      <c r="D19096" s="144"/>
      <c r="G19096" s="147"/>
      <c r="X19096" s="146"/>
      <c r="Y19096" s="146"/>
      <c r="Z19096" s="199"/>
      <c r="AA19096" s="146"/>
      <c r="AB19096" s="148"/>
    </row>
    <row r="19097" spans="4:28" x14ac:dyDescent="0.2">
      <c r="D19097" s="144"/>
      <c r="G19097" s="147"/>
      <c r="X19097" s="146"/>
      <c r="Y19097" s="146"/>
      <c r="Z19097" s="199"/>
      <c r="AA19097" s="146"/>
      <c r="AB19097" s="148"/>
    </row>
    <row r="19098" spans="4:28" x14ac:dyDescent="0.2">
      <c r="D19098" s="144"/>
      <c r="G19098" s="147"/>
      <c r="X19098" s="146"/>
      <c r="Y19098" s="146"/>
      <c r="Z19098" s="199"/>
      <c r="AA19098" s="146"/>
      <c r="AB19098" s="148"/>
    </row>
    <row r="19099" spans="4:28" x14ac:dyDescent="0.2">
      <c r="D19099" s="144"/>
      <c r="G19099" s="147"/>
      <c r="X19099" s="146"/>
      <c r="Y19099" s="146"/>
      <c r="Z19099" s="199"/>
      <c r="AA19099" s="146"/>
      <c r="AB19099" s="148"/>
    </row>
    <row r="19100" spans="4:28" x14ac:dyDescent="0.2">
      <c r="D19100" s="144"/>
      <c r="G19100" s="147"/>
      <c r="X19100" s="146"/>
      <c r="Y19100" s="146"/>
      <c r="Z19100" s="199"/>
      <c r="AA19100" s="146"/>
      <c r="AB19100" s="148"/>
    </row>
    <row r="19101" spans="4:28" x14ac:dyDescent="0.2">
      <c r="D19101" s="144"/>
      <c r="G19101" s="147"/>
      <c r="X19101" s="146"/>
      <c r="Y19101" s="146"/>
      <c r="Z19101" s="199"/>
      <c r="AA19101" s="146"/>
      <c r="AB19101" s="148"/>
    </row>
    <row r="19102" spans="4:28" x14ac:dyDescent="0.2">
      <c r="D19102" s="144"/>
      <c r="G19102" s="147"/>
      <c r="X19102" s="146"/>
      <c r="Y19102" s="146"/>
      <c r="Z19102" s="199"/>
      <c r="AA19102" s="146"/>
      <c r="AB19102" s="148"/>
    </row>
    <row r="19103" spans="4:28" x14ac:dyDescent="0.2">
      <c r="D19103" s="144"/>
      <c r="G19103" s="147"/>
      <c r="X19103" s="146"/>
      <c r="Y19103" s="146"/>
      <c r="Z19103" s="199"/>
      <c r="AA19103" s="146"/>
      <c r="AB19103" s="148"/>
    </row>
    <row r="19104" spans="4:28" x14ac:dyDescent="0.2">
      <c r="D19104" s="144"/>
      <c r="G19104" s="147"/>
      <c r="X19104" s="146"/>
      <c r="Y19104" s="146"/>
      <c r="Z19104" s="199"/>
      <c r="AA19104" s="146"/>
      <c r="AB19104" s="148"/>
    </row>
    <row r="19105" spans="4:28" x14ac:dyDescent="0.2">
      <c r="D19105" s="144"/>
      <c r="G19105" s="147"/>
      <c r="X19105" s="146"/>
      <c r="Y19105" s="146"/>
      <c r="Z19105" s="199"/>
      <c r="AA19105" s="146"/>
      <c r="AB19105" s="148"/>
    </row>
    <row r="19106" spans="4:28" x14ac:dyDescent="0.2">
      <c r="D19106" s="144"/>
      <c r="G19106" s="147"/>
      <c r="X19106" s="146"/>
      <c r="Y19106" s="146"/>
      <c r="Z19106" s="199"/>
      <c r="AA19106" s="146"/>
      <c r="AB19106" s="148"/>
    </row>
    <row r="19107" spans="4:28" x14ac:dyDescent="0.2">
      <c r="D19107" s="144"/>
      <c r="G19107" s="147"/>
      <c r="X19107" s="146"/>
      <c r="Y19107" s="146"/>
      <c r="Z19107" s="199"/>
      <c r="AA19107" s="146"/>
      <c r="AB19107" s="148"/>
    </row>
    <row r="19108" spans="4:28" x14ac:dyDescent="0.2">
      <c r="D19108" s="144"/>
      <c r="G19108" s="147"/>
      <c r="X19108" s="146"/>
      <c r="Y19108" s="146"/>
      <c r="Z19108" s="199"/>
      <c r="AA19108" s="146"/>
      <c r="AB19108" s="148"/>
    </row>
    <row r="19109" spans="4:28" x14ac:dyDescent="0.2">
      <c r="D19109" s="144"/>
      <c r="G19109" s="147"/>
      <c r="X19109" s="146"/>
      <c r="Y19109" s="146"/>
      <c r="Z19109" s="199"/>
      <c r="AA19109" s="146"/>
      <c r="AB19109" s="148"/>
    </row>
    <row r="19110" spans="4:28" x14ac:dyDescent="0.2">
      <c r="D19110" s="144"/>
      <c r="G19110" s="147"/>
      <c r="X19110" s="146"/>
      <c r="Y19110" s="146"/>
      <c r="Z19110" s="199"/>
      <c r="AA19110" s="146"/>
      <c r="AB19110" s="148"/>
    </row>
    <row r="19111" spans="4:28" x14ac:dyDescent="0.2">
      <c r="D19111" s="144"/>
      <c r="G19111" s="147"/>
      <c r="X19111" s="146"/>
      <c r="Y19111" s="146"/>
      <c r="Z19111" s="199"/>
      <c r="AA19111" s="146"/>
      <c r="AB19111" s="148"/>
    </row>
    <row r="19112" spans="4:28" x14ac:dyDescent="0.2">
      <c r="D19112" s="144"/>
      <c r="G19112" s="147"/>
      <c r="X19112" s="146"/>
      <c r="Y19112" s="146"/>
      <c r="Z19112" s="199"/>
      <c r="AA19112" s="146"/>
      <c r="AB19112" s="148"/>
    </row>
    <row r="19113" spans="4:28" x14ac:dyDescent="0.2">
      <c r="D19113" s="144"/>
      <c r="G19113" s="147"/>
      <c r="X19113" s="146"/>
      <c r="Y19113" s="146"/>
      <c r="Z19113" s="199"/>
      <c r="AA19113" s="146"/>
      <c r="AB19113" s="148"/>
    </row>
    <row r="19114" spans="4:28" x14ac:dyDescent="0.2">
      <c r="D19114" s="144"/>
      <c r="G19114" s="147"/>
      <c r="X19114" s="146"/>
      <c r="Y19114" s="146"/>
      <c r="Z19114" s="199"/>
      <c r="AA19114" s="146"/>
      <c r="AB19114" s="148"/>
    </row>
    <row r="19115" spans="4:28" x14ac:dyDescent="0.2">
      <c r="D19115" s="144"/>
      <c r="G19115" s="147"/>
      <c r="X19115" s="146"/>
      <c r="Y19115" s="146"/>
      <c r="Z19115" s="199"/>
      <c r="AA19115" s="146"/>
      <c r="AB19115" s="148"/>
    </row>
    <row r="19116" spans="4:28" x14ac:dyDescent="0.2">
      <c r="D19116" s="144"/>
      <c r="G19116" s="147"/>
      <c r="X19116" s="146"/>
      <c r="Y19116" s="146"/>
      <c r="Z19116" s="199"/>
      <c r="AA19116" s="146"/>
      <c r="AB19116" s="148"/>
    </row>
    <row r="19117" spans="4:28" x14ac:dyDescent="0.2">
      <c r="D19117" s="144"/>
      <c r="G19117" s="147"/>
      <c r="X19117" s="146"/>
      <c r="Y19117" s="146"/>
      <c r="Z19117" s="199"/>
      <c r="AA19117" s="146"/>
      <c r="AB19117" s="148"/>
    </row>
    <row r="19118" spans="4:28" x14ac:dyDescent="0.2">
      <c r="D19118" s="144"/>
      <c r="G19118" s="147"/>
      <c r="X19118" s="146"/>
      <c r="Y19118" s="146"/>
      <c r="Z19118" s="199"/>
      <c r="AA19118" s="146"/>
      <c r="AB19118" s="148"/>
    </row>
    <row r="19119" spans="4:28" x14ac:dyDescent="0.2">
      <c r="D19119" s="144"/>
      <c r="G19119" s="147"/>
      <c r="X19119" s="146"/>
      <c r="Y19119" s="146"/>
      <c r="Z19119" s="199"/>
      <c r="AA19119" s="146"/>
      <c r="AB19119" s="148"/>
    </row>
    <row r="19120" spans="4:28" x14ac:dyDescent="0.2">
      <c r="D19120" s="144"/>
      <c r="G19120" s="147"/>
      <c r="X19120" s="146"/>
      <c r="Y19120" s="146"/>
      <c r="Z19120" s="199"/>
      <c r="AA19120" s="146"/>
      <c r="AB19120" s="148"/>
    </row>
    <row r="19121" spans="4:28" x14ac:dyDescent="0.2">
      <c r="D19121" s="144"/>
      <c r="G19121" s="147"/>
      <c r="X19121" s="146"/>
      <c r="Y19121" s="146"/>
      <c r="Z19121" s="199"/>
      <c r="AA19121" s="146"/>
      <c r="AB19121" s="148"/>
    </row>
    <row r="19122" spans="4:28" x14ac:dyDescent="0.2">
      <c r="D19122" s="144"/>
      <c r="G19122" s="147"/>
      <c r="X19122" s="146"/>
      <c r="Y19122" s="146"/>
      <c r="Z19122" s="199"/>
      <c r="AA19122" s="146"/>
      <c r="AB19122" s="148"/>
    </row>
    <row r="19123" spans="4:28" x14ac:dyDescent="0.2">
      <c r="D19123" s="144"/>
      <c r="G19123" s="147"/>
      <c r="X19123" s="146"/>
      <c r="Y19123" s="146"/>
      <c r="Z19123" s="199"/>
      <c r="AA19123" s="146"/>
      <c r="AB19123" s="148"/>
    </row>
    <row r="19124" spans="4:28" x14ac:dyDescent="0.2">
      <c r="D19124" s="144"/>
      <c r="G19124" s="147"/>
      <c r="X19124" s="146"/>
      <c r="Y19124" s="146"/>
      <c r="Z19124" s="199"/>
      <c r="AA19124" s="146"/>
      <c r="AB19124" s="148"/>
    </row>
    <row r="19125" spans="4:28" x14ac:dyDescent="0.2">
      <c r="D19125" s="144"/>
      <c r="G19125" s="147"/>
      <c r="X19125" s="146"/>
      <c r="Y19125" s="146"/>
      <c r="Z19125" s="199"/>
      <c r="AA19125" s="146"/>
      <c r="AB19125" s="148"/>
    </row>
    <row r="19126" spans="4:28" x14ac:dyDescent="0.2">
      <c r="D19126" s="144"/>
      <c r="G19126" s="147"/>
      <c r="X19126" s="146"/>
      <c r="Y19126" s="146"/>
      <c r="Z19126" s="199"/>
      <c r="AA19126" s="146"/>
      <c r="AB19126" s="148"/>
    </row>
    <row r="19127" spans="4:28" x14ac:dyDescent="0.2">
      <c r="D19127" s="144"/>
      <c r="G19127" s="147"/>
      <c r="X19127" s="146"/>
      <c r="Y19127" s="146"/>
      <c r="Z19127" s="199"/>
      <c r="AA19127" s="146"/>
      <c r="AB19127" s="148"/>
    </row>
    <row r="19128" spans="4:28" x14ac:dyDescent="0.2">
      <c r="D19128" s="144"/>
      <c r="G19128" s="147"/>
      <c r="X19128" s="146"/>
      <c r="Y19128" s="146"/>
      <c r="Z19128" s="199"/>
      <c r="AA19128" s="146"/>
      <c r="AB19128" s="148"/>
    </row>
    <row r="19129" spans="4:28" x14ac:dyDescent="0.2">
      <c r="D19129" s="144"/>
      <c r="G19129" s="147"/>
      <c r="X19129" s="146"/>
      <c r="Y19129" s="146"/>
      <c r="Z19129" s="199"/>
      <c r="AA19129" s="146"/>
      <c r="AB19129" s="148"/>
    </row>
    <row r="19130" spans="4:28" x14ac:dyDescent="0.2">
      <c r="D19130" s="144"/>
      <c r="G19130" s="147"/>
      <c r="X19130" s="146"/>
      <c r="Y19130" s="146"/>
      <c r="Z19130" s="199"/>
      <c r="AA19130" s="146"/>
      <c r="AB19130" s="148"/>
    </row>
    <row r="19131" spans="4:28" x14ac:dyDescent="0.2">
      <c r="D19131" s="144"/>
      <c r="G19131" s="147"/>
      <c r="X19131" s="146"/>
      <c r="Y19131" s="146"/>
      <c r="Z19131" s="199"/>
      <c r="AA19131" s="146"/>
      <c r="AB19131" s="148"/>
    </row>
    <row r="19132" spans="4:28" x14ac:dyDescent="0.2">
      <c r="D19132" s="144"/>
      <c r="G19132" s="147"/>
      <c r="X19132" s="146"/>
      <c r="Y19132" s="146"/>
      <c r="Z19132" s="199"/>
      <c r="AA19132" s="146"/>
      <c r="AB19132" s="148"/>
    </row>
    <row r="19133" spans="4:28" x14ac:dyDescent="0.2">
      <c r="D19133" s="144"/>
      <c r="G19133" s="147"/>
      <c r="X19133" s="146"/>
      <c r="Y19133" s="146"/>
      <c r="Z19133" s="199"/>
      <c r="AA19133" s="146"/>
      <c r="AB19133" s="148"/>
    </row>
    <row r="19134" spans="4:28" x14ac:dyDescent="0.2">
      <c r="D19134" s="144"/>
      <c r="G19134" s="147"/>
      <c r="X19134" s="146"/>
      <c r="Y19134" s="146"/>
      <c r="Z19134" s="199"/>
      <c r="AA19134" s="146"/>
      <c r="AB19134" s="148"/>
    </row>
    <row r="19135" spans="4:28" x14ac:dyDescent="0.2">
      <c r="D19135" s="144"/>
      <c r="G19135" s="147"/>
      <c r="X19135" s="146"/>
      <c r="Y19135" s="146"/>
      <c r="Z19135" s="199"/>
      <c r="AA19135" s="146"/>
      <c r="AB19135" s="148"/>
    </row>
    <row r="19136" spans="4:28" x14ac:dyDescent="0.2">
      <c r="D19136" s="144"/>
      <c r="G19136" s="147"/>
      <c r="X19136" s="146"/>
      <c r="Y19136" s="146"/>
      <c r="Z19136" s="199"/>
      <c r="AA19136" s="146"/>
      <c r="AB19136" s="148"/>
    </row>
    <row r="19137" spans="4:28" x14ac:dyDescent="0.2">
      <c r="D19137" s="144"/>
      <c r="G19137" s="147"/>
      <c r="X19137" s="146"/>
      <c r="Y19137" s="146"/>
      <c r="Z19137" s="199"/>
      <c r="AA19137" s="146"/>
      <c r="AB19137" s="148"/>
    </row>
    <row r="19138" spans="4:28" x14ac:dyDescent="0.2">
      <c r="D19138" s="144"/>
      <c r="G19138" s="147"/>
      <c r="X19138" s="146"/>
      <c r="Y19138" s="146"/>
      <c r="Z19138" s="199"/>
      <c r="AA19138" s="146"/>
      <c r="AB19138" s="148"/>
    </row>
    <row r="19139" spans="4:28" x14ac:dyDescent="0.2">
      <c r="D19139" s="144"/>
      <c r="G19139" s="147"/>
      <c r="X19139" s="146"/>
      <c r="Y19139" s="146"/>
      <c r="Z19139" s="199"/>
      <c r="AA19139" s="146"/>
      <c r="AB19139" s="148"/>
    </row>
    <row r="19140" spans="4:28" x14ac:dyDescent="0.2">
      <c r="D19140" s="144"/>
      <c r="G19140" s="147"/>
      <c r="X19140" s="146"/>
      <c r="Y19140" s="146"/>
      <c r="Z19140" s="199"/>
      <c r="AA19140" s="146"/>
      <c r="AB19140" s="148"/>
    </row>
    <row r="19141" spans="4:28" x14ac:dyDescent="0.2">
      <c r="D19141" s="144"/>
      <c r="G19141" s="147"/>
      <c r="X19141" s="146"/>
      <c r="Y19141" s="146"/>
      <c r="Z19141" s="199"/>
      <c r="AA19141" s="146"/>
      <c r="AB19141" s="148"/>
    </row>
    <row r="19142" spans="4:28" x14ac:dyDescent="0.2">
      <c r="D19142" s="144"/>
      <c r="G19142" s="147"/>
      <c r="X19142" s="146"/>
      <c r="Y19142" s="146"/>
      <c r="Z19142" s="199"/>
      <c r="AA19142" s="146"/>
      <c r="AB19142" s="148"/>
    </row>
    <row r="19143" spans="4:28" x14ac:dyDescent="0.2">
      <c r="D19143" s="144"/>
      <c r="G19143" s="147"/>
      <c r="X19143" s="146"/>
      <c r="Y19143" s="146"/>
      <c r="Z19143" s="199"/>
      <c r="AA19143" s="146"/>
      <c r="AB19143" s="148"/>
    </row>
    <row r="19144" spans="4:28" x14ac:dyDescent="0.2">
      <c r="D19144" s="144"/>
      <c r="G19144" s="147"/>
      <c r="X19144" s="146"/>
      <c r="Y19144" s="146"/>
      <c r="Z19144" s="199"/>
      <c r="AA19144" s="146"/>
      <c r="AB19144" s="148"/>
    </row>
    <row r="19145" spans="4:28" x14ac:dyDescent="0.2">
      <c r="D19145" s="144"/>
      <c r="G19145" s="147"/>
      <c r="X19145" s="146"/>
      <c r="Y19145" s="146"/>
      <c r="Z19145" s="199"/>
      <c r="AA19145" s="146"/>
      <c r="AB19145" s="148"/>
    </row>
    <row r="19146" spans="4:28" x14ac:dyDescent="0.2">
      <c r="D19146" s="144"/>
      <c r="G19146" s="147"/>
      <c r="X19146" s="146"/>
      <c r="Y19146" s="146"/>
      <c r="Z19146" s="199"/>
      <c r="AA19146" s="146"/>
      <c r="AB19146" s="148"/>
    </row>
    <row r="19147" spans="4:28" x14ac:dyDescent="0.2">
      <c r="D19147" s="144"/>
      <c r="G19147" s="147"/>
      <c r="X19147" s="146"/>
      <c r="Y19147" s="146"/>
      <c r="Z19147" s="199"/>
      <c r="AA19147" s="146"/>
      <c r="AB19147" s="148"/>
    </row>
    <row r="19148" spans="4:28" x14ac:dyDescent="0.2">
      <c r="D19148" s="144"/>
      <c r="G19148" s="147"/>
      <c r="X19148" s="146"/>
      <c r="Y19148" s="146"/>
      <c r="Z19148" s="199"/>
      <c r="AA19148" s="146"/>
      <c r="AB19148" s="148"/>
    </row>
    <row r="19149" spans="4:28" x14ac:dyDescent="0.2">
      <c r="D19149" s="144"/>
      <c r="G19149" s="147"/>
      <c r="X19149" s="146"/>
      <c r="Y19149" s="146"/>
      <c r="Z19149" s="199"/>
      <c r="AA19149" s="146"/>
      <c r="AB19149" s="148"/>
    </row>
    <row r="19150" spans="4:28" x14ac:dyDescent="0.2">
      <c r="D19150" s="144"/>
      <c r="G19150" s="147"/>
      <c r="X19150" s="146"/>
      <c r="Y19150" s="146"/>
      <c r="Z19150" s="199"/>
      <c r="AA19150" s="146"/>
      <c r="AB19150" s="148"/>
    </row>
    <row r="19151" spans="4:28" x14ac:dyDescent="0.2">
      <c r="D19151" s="144"/>
      <c r="G19151" s="147"/>
      <c r="X19151" s="146"/>
      <c r="Y19151" s="146"/>
      <c r="Z19151" s="199"/>
      <c r="AA19151" s="146"/>
      <c r="AB19151" s="148"/>
    </row>
    <row r="19152" spans="4:28" x14ac:dyDescent="0.2">
      <c r="D19152" s="144"/>
      <c r="G19152" s="147"/>
      <c r="X19152" s="146"/>
      <c r="Y19152" s="146"/>
      <c r="Z19152" s="199"/>
      <c r="AA19152" s="146"/>
      <c r="AB19152" s="148"/>
    </row>
    <row r="19153" spans="4:28" x14ac:dyDescent="0.2">
      <c r="D19153" s="144"/>
      <c r="G19153" s="147"/>
      <c r="X19153" s="146"/>
      <c r="Y19153" s="146"/>
      <c r="Z19153" s="199"/>
      <c r="AA19153" s="146"/>
      <c r="AB19153" s="148"/>
    </row>
    <row r="19154" spans="4:28" x14ac:dyDescent="0.2">
      <c r="D19154" s="144"/>
      <c r="G19154" s="147"/>
      <c r="X19154" s="146"/>
      <c r="Y19154" s="146"/>
      <c r="Z19154" s="199"/>
      <c r="AA19154" s="146"/>
      <c r="AB19154" s="148"/>
    </row>
    <row r="19155" spans="4:28" x14ac:dyDescent="0.2">
      <c r="D19155" s="144"/>
      <c r="G19155" s="147"/>
      <c r="X19155" s="146"/>
      <c r="Y19155" s="146"/>
      <c r="Z19155" s="199"/>
      <c r="AA19155" s="146"/>
      <c r="AB19155" s="148"/>
    </row>
    <row r="19156" spans="4:28" x14ac:dyDescent="0.2">
      <c r="D19156" s="144"/>
      <c r="G19156" s="147"/>
      <c r="X19156" s="146"/>
      <c r="Y19156" s="146"/>
      <c r="Z19156" s="199"/>
      <c r="AA19156" s="146"/>
      <c r="AB19156" s="148"/>
    </row>
    <row r="19157" spans="4:28" x14ac:dyDescent="0.2">
      <c r="D19157" s="144"/>
      <c r="G19157" s="147"/>
      <c r="X19157" s="146"/>
      <c r="Y19157" s="146"/>
      <c r="Z19157" s="199"/>
      <c r="AA19157" s="146"/>
      <c r="AB19157" s="148"/>
    </row>
    <row r="19158" spans="4:28" x14ac:dyDescent="0.2">
      <c r="D19158" s="144"/>
      <c r="G19158" s="147"/>
      <c r="X19158" s="146"/>
      <c r="Y19158" s="146"/>
      <c r="Z19158" s="199"/>
      <c r="AA19158" s="146"/>
      <c r="AB19158" s="148"/>
    </row>
    <row r="19159" spans="4:28" x14ac:dyDescent="0.2">
      <c r="D19159" s="144"/>
      <c r="G19159" s="147"/>
      <c r="X19159" s="146"/>
      <c r="Y19159" s="146"/>
      <c r="Z19159" s="199"/>
      <c r="AA19159" s="146"/>
      <c r="AB19159" s="148"/>
    </row>
    <row r="19160" spans="4:28" x14ac:dyDescent="0.2">
      <c r="D19160" s="144"/>
      <c r="G19160" s="147"/>
      <c r="X19160" s="146"/>
      <c r="Y19160" s="146"/>
      <c r="Z19160" s="199"/>
      <c r="AA19160" s="146"/>
      <c r="AB19160" s="148"/>
    </row>
    <row r="19161" spans="4:28" x14ac:dyDescent="0.2">
      <c r="D19161" s="144"/>
      <c r="G19161" s="147"/>
      <c r="X19161" s="146"/>
      <c r="Y19161" s="146"/>
      <c r="Z19161" s="199"/>
      <c r="AA19161" s="146"/>
      <c r="AB19161" s="148"/>
    </row>
    <row r="19162" spans="4:28" x14ac:dyDescent="0.2">
      <c r="D19162" s="144"/>
      <c r="G19162" s="147"/>
      <c r="X19162" s="146"/>
      <c r="Y19162" s="146"/>
      <c r="Z19162" s="199"/>
      <c r="AA19162" s="146"/>
      <c r="AB19162" s="148"/>
    </row>
    <row r="19163" spans="4:28" x14ac:dyDescent="0.2">
      <c r="D19163" s="144"/>
      <c r="G19163" s="147"/>
      <c r="X19163" s="146"/>
      <c r="Y19163" s="146"/>
      <c r="Z19163" s="199"/>
      <c r="AA19163" s="146"/>
      <c r="AB19163" s="148"/>
    </row>
    <row r="19164" spans="4:28" x14ac:dyDescent="0.2">
      <c r="D19164" s="144"/>
      <c r="G19164" s="147"/>
      <c r="X19164" s="146"/>
      <c r="Y19164" s="146"/>
      <c r="Z19164" s="199"/>
      <c r="AA19164" s="146"/>
      <c r="AB19164" s="148"/>
    </row>
    <row r="19165" spans="4:28" x14ac:dyDescent="0.2">
      <c r="D19165" s="144"/>
      <c r="G19165" s="147"/>
      <c r="X19165" s="146"/>
      <c r="Y19165" s="146"/>
      <c r="Z19165" s="199"/>
      <c r="AA19165" s="146"/>
      <c r="AB19165" s="148"/>
    </row>
    <row r="19166" spans="4:28" x14ac:dyDescent="0.2">
      <c r="D19166" s="144"/>
      <c r="G19166" s="147"/>
      <c r="X19166" s="146"/>
      <c r="Y19166" s="146"/>
      <c r="Z19166" s="199"/>
      <c r="AA19166" s="146"/>
      <c r="AB19166" s="148"/>
    </row>
    <row r="19167" spans="4:28" x14ac:dyDescent="0.2">
      <c r="D19167" s="144"/>
      <c r="G19167" s="147"/>
      <c r="X19167" s="146"/>
      <c r="Y19167" s="146"/>
      <c r="Z19167" s="199"/>
      <c r="AA19167" s="146"/>
      <c r="AB19167" s="148"/>
    </row>
    <row r="19168" spans="4:28" x14ac:dyDescent="0.2">
      <c r="D19168" s="144"/>
      <c r="G19168" s="147"/>
      <c r="X19168" s="146"/>
      <c r="Y19168" s="146"/>
      <c r="Z19168" s="199"/>
      <c r="AA19168" s="146"/>
      <c r="AB19168" s="148"/>
    </row>
    <row r="19169" spans="4:28" x14ac:dyDescent="0.2">
      <c r="D19169" s="144"/>
      <c r="G19169" s="147"/>
      <c r="X19169" s="146"/>
      <c r="Y19169" s="146"/>
      <c r="Z19169" s="199"/>
      <c r="AA19169" s="146"/>
      <c r="AB19169" s="148"/>
    </row>
    <row r="19170" spans="4:28" x14ac:dyDescent="0.2">
      <c r="D19170" s="144"/>
      <c r="G19170" s="147"/>
      <c r="X19170" s="146"/>
      <c r="Y19170" s="146"/>
      <c r="Z19170" s="199"/>
      <c r="AA19170" s="146"/>
      <c r="AB19170" s="148"/>
    </row>
    <row r="19171" spans="4:28" x14ac:dyDescent="0.2">
      <c r="D19171" s="144"/>
      <c r="G19171" s="147"/>
      <c r="X19171" s="146"/>
      <c r="Y19171" s="146"/>
      <c r="Z19171" s="199"/>
      <c r="AA19171" s="146"/>
      <c r="AB19171" s="148"/>
    </row>
    <row r="19172" spans="4:28" x14ac:dyDescent="0.2">
      <c r="D19172" s="144"/>
      <c r="G19172" s="147"/>
      <c r="X19172" s="146"/>
      <c r="Y19172" s="146"/>
      <c r="Z19172" s="199"/>
      <c r="AA19172" s="146"/>
      <c r="AB19172" s="148"/>
    </row>
    <row r="19173" spans="4:28" x14ac:dyDescent="0.2">
      <c r="D19173" s="144"/>
      <c r="G19173" s="147"/>
      <c r="X19173" s="146"/>
      <c r="Y19173" s="146"/>
      <c r="Z19173" s="199"/>
      <c r="AA19173" s="146"/>
      <c r="AB19173" s="148"/>
    </row>
    <row r="19174" spans="4:28" x14ac:dyDescent="0.2">
      <c r="D19174" s="144"/>
      <c r="G19174" s="147"/>
      <c r="X19174" s="146"/>
      <c r="Y19174" s="146"/>
      <c r="Z19174" s="199"/>
      <c r="AA19174" s="146"/>
      <c r="AB19174" s="148"/>
    </row>
    <row r="19175" spans="4:28" x14ac:dyDescent="0.2">
      <c r="D19175" s="144"/>
      <c r="G19175" s="147"/>
      <c r="X19175" s="146"/>
      <c r="Y19175" s="146"/>
      <c r="Z19175" s="199"/>
      <c r="AA19175" s="146"/>
      <c r="AB19175" s="148"/>
    </row>
    <row r="19176" spans="4:28" x14ac:dyDescent="0.2">
      <c r="D19176" s="144"/>
      <c r="G19176" s="147"/>
      <c r="X19176" s="146"/>
      <c r="Y19176" s="146"/>
      <c r="Z19176" s="199"/>
      <c r="AA19176" s="146"/>
      <c r="AB19176" s="148"/>
    </row>
    <row r="19177" spans="4:28" x14ac:dyDescent="0.2">
      <c r="D19177" s="144"/>
      <c r="G19177" s="147"/>
      <c r="X19177" s="146"/>
      <c r="Y19177" s="146"/>
      <c r="Z19177" s="199"/>
      <c r="AA19177" s="146"/>
      <c r="AB19177" s="148"/>
    </row>
    <row r="19178" spans="4:28" x14ac:dyDescent="0.2">
      <c r="D19178" s="144"/>
      <c r="G19178" s="147"/>
      <c r="X19178" s="146"/>
      <c r="Y19178" s="146"/>
      <c r="Z19178" s="199"/>
      <c r="AA19178" s="146"/>
      <c r="AB19178" s="148"/>
    </row>
    <row r="19179" spans="4:28" x14ac:dyDescent="0.2">
      <c r="D19179" s="144"/>
      <c r="G19179" s="147"/>
      <c r="X19179" s="146"/>
      <c r="Y19179" s="146"/>
      <c r="Z19179" s="199"/>
      <c r="AA19179" s="146"/>
      <c r="AB19179" s="148"/>
    </row>
    <row r="19180" spans="4:28" x14ac:dyDescent="0.2">
      <c r="D19180" s="144"/>
      <c r="G19180" s="147"/>
      <c r="X19180" s="146"/>
      <c r="Y19180" s="146"/>
      <c r="Z19180" s="199"/>
      <c r="AA19180" s="146"/>
      <c r="AB19180" s="148"/>
    </row>
    <row r="19181" spans="4:28" x14ac:dyDescent="0.2">
      <c r="D19181" s="144"/>
      <c r="G19181" s="147"/>
      <c r="X19181" s="146"/>
      <c r="Y19181" s="146"/>
      <c r="Z19181" s="199"/>
      <c r="AA19181" s="146"/>
      <c r="AB19181" s="148"/>
    </row>
    <row r="19182" spans="4:28" x14ac:dyDescent="0.2">
      <c r="D19182" s="144"/>
      <c r="G19182" s="147"/>
      <c r="X19182" s="146"/>
      <c r="Y19182" s="146"/>
      <c r="Z19182" s="199"/>
      <c r="AA19182" s="146"/>
      <c r="AB19182" s="148"/>
    </row>
    <row r="19183" spans="4:28" x14ac:dyDescent="0.2">
      <c r="D19183" s="144"/>
      <c r="G19183" s="147"/>
      <c r="X19183" s="146"/>
      <c r="Y19183" s="146"/>
      <c r="Z19183" s="199"/>
      <c r="AA19183" s="146"/>
      <c r="AB19183" s="148"/>
    </row>
    <row r="19184" spans="4:28" x14ac:dyDescent="0.2">
      <c r="D19184" s="144"/>
      <c r="G19184" s="147"/>
      <c r="X19184" s="146"/>
      <c r="Y19184" s="146"/>
      <c r="Z19184" s="199"/>
      <c r="AA19184" s="146"/>
      <c r="AB19184" s="148"/>
    </row>
    <row r="19185" spans="4:28" x14ac:dyDescent="0.2">
      <c r="D19185" s="144"/>
      <c r="G19185" s="147"/>
      <c r="X19185" s="146"/>
      <c r="Y19185" s="146"/>
      <c r="Z19185" s="199"/>
      <c r="AA19185" s="146"/>
      <c r="AB19185" s="148"/>
    </row>
    <row r="19186" spans="4:28" x14ac:dyDescent="0.2">
      <c r="D19186" s="144"/>
      <c r="G19186" s="147"/>
      <c r="X19186" s="146"/>
      <c r="Y19186" s="146"/>
      <c r="Z19186" s="199"/>
      <c r="AA19186" s="146"/>
      <c r="AB19186" s="148"/>
    </row>
    <row r="19187" spans="4:28" x14ac:dyDescent="0.2">
      <c r="D19187" s="144"/>
      <c r="G19187" s="147"/>
      <c r="X19187" s="146"/>
      <c r="Y19187" s="146"/>
      <c r="Z19187" s="199"/>
      <c r="AA19187" s="146"/>
      <c r="AB19187" s="148"/>
    </row>
    <row r="19188" spans="4:28" x14ac:dyDescent="0.2">
      <c r="D19188" s="144"/>
      <c r="G19188" s="147"/>
      <c r="X19188" s="146"/>
      <c r="Y19188" s="146"/>
      <c r="Z19188" s="199"/>
      <c r="AA19188" s="146"/>
      <c r="AB19188" s="148"/>
    </row>
    <row r="19189" spans="4:28" x14ac:dyDescent="0.2">
      <c r="D19189" s="144"/>
      <c r="G19189" s="147"/>
      <c r="X19189" s="146"/>
      <c r="Y19189" s="146"/>
      <c r="Z19189" s="199"/>
      <c r="AA19189" s="146"/>
      <c r="AB19189" s="148"/>
    </row>
    <row r="19190" spans="4:28" x14ac:dyDescent="0.2">
      <c r="D19190" s="144"/>
      <c r="G19190" s="147"/>
      <c r="X19190" s="146"/>
      <c r="Y19190" s="146"/>
      <c r="Z19190" s="199"/>
      <c r="AA19190" s="146"/>
      <c r="AB19190" s="148"/>
    </row>
    <row r="19191" spans="4:28" x14ac:dyDescent="0.2">
      <c r="D19191" s="144"/>
      <c r="G19191" s="147"/>
      <c r="X19191" s="146"/>
      <c r="Y19191" s="146"/>
      <c r="Z19191" s="199"/>
      <c r="AA19191" s="146"/>
      <c r="AB19191" s="148"/>
    </row>
    <row r="19192" spans="4:28" x14ac:dyDescent="0.2">
      <c r="D19192" s="144"/>
      <c r="G19192" s="147"/>
      <c r="X19192" s="146"/>
      <c r="Y19192" s="146"/>
      <c r="Z19192" s="199"/>
      <c r="AA19192" s="146"/>
      <c r="AB19192" s="148"/>
    </row>
    <row r="19193" spans="4:28" x14ac:dyDescent="0.2">
      <c r="D19193" s="144"/>
      <c r="G19193" s="147"/>
      <c r="X19193" s="146"/>
      <c r="Y19193" s="146"/>
      <c r="Z19193" s="199"/>
      <c r="AA19193" s="146"/>
      <c r="AB19193" s="148"/>
    </row>
    <row r="19194" spans="4:28" x14ac:dyDescent="0.2">
      <c r="D19194" s="144"/>
      <c r="G19194" s="147"/>
      <c r="X19194" s="146"/>
      <c r="Y19194" s="146"/>
      <c r="Z19194" s="199"/>
      <c r="AA19194" s="146"/>
      <c r="AB19194" s="148"/>
    </row>
    <row r="19195" spans="4:28" x14ac:dyDescent="0.2">
      <c r="D19195" s="144"/>
      <c r="G19195" s="147"/>
      <c r="X19195" s="146"/>
      <c r="Y19195" s="146"/>
      <c r="Z19195" s="199"/>
      <c r="AA19195" s="146"/>
      <c r="AB19195" s="148"/>
    </row>
    <row r="19196" spans="4:28" x14ac:dyDescent="0.2">
      <c r="D19196" s="144"/>
      <c r="G19196" s="147"/>
      <c r="X19196" s="146"/>
      <c r="Y19196" s="146"/>
      <c r="Z19196" s="199"/>
      <c r="AA19196" s="146"/>
      <c r="AB19196" s="148"/>
    </row>
    <row r="19197" spans="4:28" x14ac:dyDescent="0.2">
      <c r="D19197" s="144"/>
      <c r="G19197" s="147"/>
      <c r="X19197" s="146"/>
      <c r="Y19197" s="146"/>
      <c r="Z19197" s="199"/>
      <c r="AA19197" s="146"/>
      <c r="AB19197" s="148"/>
    </row>
    <row r="19198" spans="4:28" x14ac:dyDescent="0.2">
      <c r="D19198" s="144"/>
      <c r="G19198" s="147"/>
      <c r="X19198" s="146"/>
      <c r="Y19198" s="146"/>
      <c r="Z19198" s="199"/>
      <c r="AA19198" s="146"/>
      <c r="AB19198" s="148"/>
    </row>
    <row r="19199" spans="4:28" x14ac:dyDescent="0.2">
      <c r="D19199" s="144"/>
      <c r="G19199" s="147"/>
      <c r="X19199" s="146"/>
      <c r="Y19199" s="146"/>
      <c r="Z19199" s="199"/>
      <c r="AA19199" s="146"/>
      <c r="AB19199" s="148"/>
    </row>
    <row r="19200" spans="4:28" x14ac:dyDescent="0.2">
      <c r="D19200" s="144"/>
      <c r="G19200" s="147"/>
      <c r="X19200" s="146"/>
      <c r="Y19200" s="146"/>
      <c r="Z19200" s="199"/>
      <c r="AA19200" s="146"/>
      <c r="AB19200" s="148"/>
    </row>
    <row r="19201" spans="4:28" x14ac:dyDescent="0.2">
      <c r="D19201" s="144"/>
      <c r="G19201" s="147"/>
      <c r="X19201" s="146"/>
      <c r="Y19201" s="146"/>
      <c r="Z19201" s="199"/>
      <c r="AA19201" s="146"/>
      <c r="AB19201" s="148"/>
    </row>
    <row r="19202" spans="4:28" x14ac:dyDescent="0.2">
      <c r="D19202" s="144"/>
      <c r="G19202" s="147"/>
      <c r="X19202" s="146"/>
      <c r="Y19202" s="146"/>
      <c r="Z19202" s="199"/>
      <c r="AA19202" s="146"/>
      <c r="AB19202" s="148"/>
    </row>
    <row r="19203" spans="4:28" x14ac:dyDescent="0.2">
      <c r="D19203" s="144"/>
      <c r="G19203" s="147"/>
      <c r="X19203" s="146"/>
      <c r="Y19203" s="146"/>
      <c r="Z19203" s="199"/>
      <c r="AA19203" s="146"/>
      <c r="AB19203" s="148"/>
    </row>
    <row r="19204" spans="4:28" x14ac:dyDescent="0.2">
      <c r="D19204" s="144"/>
      <c r="G19204" s="147"/>
      <c r="X19204" s="146"/>
      <c r="Y19204" s="146"/>
      <c r="Z19204" s="199"/>
      <c r="AA19204" s="146"/>
      <c r="AB19204" s="148"/>
    </row>
    <row r="19205" spans="4:28" x14ac:dyDescent="0.2">
      <c r="D19205" s="144"/>
      <c r="G19205" s="147"/>
      <c r="X19205" s="146"/>
      <c r="Y19205" s="146"/>
      <c r="Z19205" s="199"/>
      <c r="AA19205" s="146"/>
      <c r="AB19205" s="148"/>
    </row>
    <row r="19206" spans="4:28" x14ac:dyDescent="0.2">
      <c r="D19206" s="144"/>
      <c r="G19206" s="147"/>
      <c r="X19206" s="146"/>
      <c r="Y19206" s="146"/>
      <c r="Z19206" s="199"/>
      <c r="AA19206" s="146"/>
      <c r="AB19206" s="148"/>
    </row>
    <row r="19207" spans="4:28" x14ac:dyDescent="0.2">
      <c r="D19207" s="144"/>
      <c r="G19207" s="147"/>
      <c r="X19207" s="146"/>
      <c r="Y19207" s="146"/>
      <c r="Z19207" s="199"/>
      <c r="AA19207" s="146"/>
      <c r="AB19207" s="148"/>
    </row>
    <row r="19208" spans="4:28" x14ac:dyDescent="0.2">
      <c r="D19208" s="144"/>
      <c r="G19208" s="147"/>
      <c r="X19208" s="146"/>
      <c r="Y19208" s="146"/>
      <c r="Z19208" s="199"/>
      <c r="AA19208" s="146"/>
      <c r="AB19208" s="148"/>
    </row>
    <row r="19209" spans="4:28" x14ac:dyDescent="0.2">
      <c r="D19209" s="144"/>
      <c r="G19209" s="147"/>
      <c r="X19209" s="146"/>
      <c r="Y19209" s="146"/>
      <c r="Z19209" s="199"/>
      <c r="AA19209" s="146"/>
      <c r="AB19209" s="148"/>
    </row>
    <row r="19210" spans="4:28" x14ac:dyDescent="0.2">
      <c r="D19210" s="144"/>
      <c r="G19210" s="147"/>
      <c r="X19210" s="146"/>
      <c r="Y19210" s="146"/>
      <c r="Z19210" s="199"/>
      <c r="AA19210" s="146"/>
      <c r="AB19210" s="148"/>
    </row>
    <row r="19211" spans="4:28" x14ac:dyDescent="0.2">
      <c r="D19211" s="144"/>
      <c r="G19211" s="147"/>
      <c r="X19211" s="146"/>
      <c r="Y19211" s="146"/>
      <c r="Z19211" s="199"/>
      <c r="AA19211" s="146"/>
      <c r="AB19211" s="148"/>
    </row>
    <row r="19212" spans="4:28" x14ac:dyDescent="0.2">
      <c r="D19212" s="144"/>
      <c r="G19212" s="147"/>
      <c r="X19212" s="146"/>
      <c r="Y19212" s="146"/>
      <c r="Z19212" s="199"/>
      <c r="AA19212" s="146"/>
      <c r="AB19212" s="148"/>
    </row>
    <row r="19213" spans="4:28" x14ac:dyDescent="0.2">
      <c r="D19213" s="144"/>
      <c r="G19213" s="147"/>
      <c r="X19213" s="146"/>
      <c r="Y19213" s="146"/>
      <c r="Z19213" s="199"/>
      <c r="AA19213" s="146"/>
      <c r="AB19213" s="148"/>
    </row>
    <row r="19214" spans="4:28" x14ac:dyDescent="0.2">
      <c r="D19214" s="144"/>
      <c r="G19214" s="147"/>
      <c r="X19214" s="146"/>
      <c r="Y19214" s="146"/>
      <c r="Z19214" s="199"/>
      <c r="AA19214" s="146"/>
      <c r="AB19214" s="148"/>
    </row>
    <row r="19215" spans="4:28" x14ac:dyDescent="0.2">
      <c r="D19215" s="144"/>
      <c r="G19215" s="147"/>
      <c r="X19215" s="146"/>
      <c r="Y19215" s="146"/>
      <c r="Z19215" s="199"/>
      <c r="AA19215" s="146"/>
      <c r="AB19215" s="148"/>
    </row>
    <row r="19216" spans="4:28" x14ac:dyDescent="0.2">
      <c r="D19216" s="144"/>
      <c r="G19216" s="147"/>
      <c r="X19216" s="146"/>
      <c r="Y19216" s="146"/>
      <c r="Z19216" s="199"/>
      <c r="AA19216" s="146"/>
      <c r="AB19216" s="148"/>
    </row>
    <row r="19217" spans="4:28" x14ac:dyDescent="0.2">
      <c r="D19217" s="144"/>
      <c r="G19217" s="147"/>
      <c r="X19217" s="146"/>
      <c r="Y19217" s="146"/>
      <c r="Z19217" s="199"/>
      <c r="AA19217" s="146"/>
      <c r="AB19217" s="148"/>
    </row>
    <row r="19218" spans="4:28" x14ac:dyDescent="0.2">
      <c r="D19218" s="144"/>
      <c r="G19218" s="147"/>
      <c r="X19218" s="146"/>
      <c r="Y19218" s="146"/>
      <c r="Z19218" s="199"/>
      <c r="AA19218" s="146"/>
      <c r="AB19218" s="148"/>
    </row>
    <row r="19219" spans="4:28" x14ac:dyDescent="0.2">
      <c r="D19219" s="144"/>
      <c r="G19219" s="147"/>
      <c r="X19219" s="146"/>
      <c r="Y19219" s="146"/>
      <c r="Z19219" s="199"/>
      <c r="AA19219" s="146"/>
      <c r="AB19219" s="148"/>
    </row>
    <row r="19220" spans="4:28" x14ac:dyDescent="0.2">
      <c r="D19220" s="144"/>
      <c r="G19220" s="147"/>
      <c r="X19220" s="146"/>
      <c r="Y19220" s="146"/>
      <c r="Z19220" s="199"/>
      <c r="AA19220" s="146"/>
      <c r="AB19220" s="148"/>
    </row>
    <row r="19221" spans="4:28" x14ac:dyDescent="0.2">
      <c r="D19221" s="144"/>
      <c r="G19221" s="147"/>
      <c r="X19221" s="146"/>
      <c r="Y19221" s="146"/>
      <c r="Z19221" s="199"/>
      <c r="AA19221" s="146"/>
      <c r="AB19221" s="148"/>
    </row>
    <row r="19222" spans="4:28" x14ac:dyDescent="0.2">
      <c r="D19222" s="144"/>
      <c r="G19222" s="147"/>
      <c r="X19222" s="146"/>
      <c r="Y19222" s="146"/>
      <c r="Z19222" s="199"/>
      <c r="AA19222" s="146"/>
      <c r="AB19222" s="148"/>
    </row>
    <row r="19223" spans="4:28" x14ac:dyDescent="0.2">
      <c r="D19223" s="144"/>
      <c r="G19223" s="147"/>
      <c r="X19223" s="146"/>
      <c r="Y19223" s="146"/>
      <c r="Z19223" s="199"/>
      <c r="AA19223" s="146"/>
      <c r="AB19223" s="148"/>
    </row>
    <row r="19224" spans="4:28" x14ac:dyDescent="0.2">
      <c r="D19224" s="144"/>
      <c r="G19224" s="147"/>
      <c r="X19224" s="146"/>
      <c r="Y19224" s="146"/>
      <c r="Z19224" s="199"/>
      <c r="AA19224" s="146"/>
      <c r="AB19224" s="148"/>
    </row>
    <row r="19225" spans="4:28" x14ac:dyDescent="0.2">
      <c r="D19225" s="144"/>
      <c r="G19225" s="147"/>
      <c r="X19225" s="146"/>
      <c r="Y19225" s="146"/>
      <c r="Z19225" s="199"/>
      <c r="AA19225" s="146"/>
      <c r="AB19225" s="148"/>
    </row>
    <row r="19226" spans="4:28" x14ac:dyDescent="0.2">
      <c r="D19226" s="144"/>
      <c r="G19226" s="147"/>
      <c r="X19226" s="146"/>
      <c r="Y19226" s="146"/>
      <c r="Z19226" s="199"/>
      <c r="AA19226" s="146"/>
      <c r="AB19226" s="148"/>
    </row>
    <row r="19227" spans="4:28" x14ac:dyDescent="0.2">
      <c r="D19227" s="144"/>
      <c r="G19227" s="147"/>
      <c r="X19227" s="146"/>
      <c r="Y19227" s="146"/>
      <c r="Z19227" s="199"/>
      <c r="AA19227" s="146"/>
      <c r="AB19227" s="148"/>
    </row>
    <row r="19228" spans="4:28" x14ac:dyDescent="0.2">
      <c r="D19228" s="144"/>
      <c r="G19228" s="147"/>
      <c r="X19228" s="146"/>
      <c r="Y19228" s="146"/>
      <c r="Z19228" s="199"/>
      <c r="AA19228" s="146"/>
      <c r="AB19228" s="148"/>
    </row>
    <row r="19229" spans="4:28" x14ac:dyDescent="0.2">
      <c r="D19229" s="144"/>
      <c r="G19229" s="147"/>
      <c r="X19229" s="146"/>
      <c r="Y19229" s="146"/>
      <c r="Z19229" s="199"/>
      <c r="AA19229" s="146"/>
      <c r="AB19229" s="148"/>
    </row>
    <row r="19230" spans="4:28" x14ac:dyDescent="0.2">
      <c r="D19230" s="144"/>
      <c r="G19230" s="147"/>
      <c r="X19230" s="146"/>
      <c r="Y19230" s="146"/>
      <c r="Z19230" s="199"/>
      <c r="AA19230" s="146"/>
      <c r="AB19230" s="148"/>
    </row>
    <row r="19231" spans="4:28" x14ac:dyDescent="0.2">
      <c r="D19231" s="144"/>
      <c r="G19231" s="147"/>
      <c r="X19231" s="146"/>
      <c r="Y19231" s="146"/>
      <c r="Z19231" s="199"/>
      <c r="AA19231" s="146"/>
      <c r="AB19231" s="148"/>
    </row>
    <row r="19232" spans="4:28" x14ac:dyDescent="0.2">
      <c r="D19232" s="144"/>
      <c r="G19232" s="147"/>
      <c r="X19232" s="146"/>
      <c r="Y19232" s="146"/>
      <c r="Z19232" s="199"/>
      <c r="AA19232" s="146"/>
      <c r="AB19232" s="148"/>
    </row>
    <row r="19233" spans="4:28" x14ac:dyDescent="0.2">
      <c r="D19233" s="144"/>
      <c r="G19233" s="147"/>
      <c r="X19233" s="146"/>
      <c r="Y19233" s="146"/>
      <c r="Z19233" s="199"/>
      <c r="AA19233" s="146"/>
      <c r="AB19233" s="148"/>
    </row>
    <row r="19234" spans="4:28" x14ac:dyDescent="0.2">
      <c r="D19234" s="144"/>
      <c r="G19234" s="147"/>
      <c r="X19234" s="146"/>
      <c r="Y19234" s="146"/>
      <c r="Z19234" s="199"/>
      <c r="AA19234" s="146"/>
      <c r="AB19234" s="148"/>
    </row>
    <row r="19235" spans="4:28" x14ac:dyDescent="0.2">
      <c r="D19235" s="144"/>
      <c r="G19235" s="147"/>
      <c r="X19235" s="146"/>
      <c r="Y19235" s="146"/>
      <c r="Z19235" s="199"/>
      <c r="AA19235" s="146"/>
      <c r="AB19235" s="148"/>
    </row>
    <row r="19236" spans="4:28" x14ac:dyDescent="0.2">
      <c r="D19236" s="144"/>
      <c r="G19236" s="147"/>
      <c r="X19236" s="146"/>
      <c r="Y19236" s="146"/>
      <c r="Z19236" s="199"/>
      <c r="AA19236" s="146"/>
      <c r="AB19236" s="148"/>
    </row>
    <row r="19237" spans="4:28" x14ac:dyDescent="0.2">
      <c r="D19237" s="144"/>
      <c r="G19237" s="147"/>
      <c r="X19237" s="146"/>
      <c r="Y19237" s="146"/>
      <c r="Z19237" s="199"/>
      <c r="AA19237" s="146"/>
      <c r="AB19237" s="148"/>
    </row>
    <row r="19238" spans="4:28" x14ac:dyDescent="0.2">
      <c r="D19238" s="144"/>
      <c r="G19238" s="147"/>
      <c r="X19238" s="146"/>
      <c r="Y19238" s="146"/>
      <c r="Z19238" s="199"/>
      <c r="AA19238" s="146"/>
      <c r="AB19238" s="148"/>
    </row>
    <row r="19239" spans="4:28" x14ac:dyDescent="0.2">
      <c r="D19239" s="144"/>
      <c r="G19239" s="147"/>
      <c r="X19239" s="146"/>
      <c r="Y19239" s="146"/>
      <c r="Z19239" s="199"/>
      <c r="AA19239" s="146"/>
      <c r="AB19239" s="148"/>
    </row>
    <row r="19240" spans="4:28" x14ac:dyDescent="0.2">
      <c r="D19240" s="144"/>
      <c r="G19240" s="147"/>
      <c r="X19240" s="146"/>
      <c r="Y19240" s="146"/>
      <c r="Z19240" s="199"/>
      <c r="AA19240" s="146"/>
      <c r="AB19240" s="148"/>
    </row>
    <row r="19241" spans="4:28" x14ac:dyDescent="0.2">
      <c r="D19241" s="144"/>
      <c r="G19241" s="147"/>
      <c r="X19241" s="146"/>
      <c r="Y19241" s="146"/>
      <c r="Z19241" s="199"/>
      <c r="AA19241" s="146"/>
      <c r="AB19241" s="148"/>
    </row>
    <row r="19242" spans="4:28" x14ac:dyDescent="0.2">
      <c r="D19242" s="144"/>
      <c r="G19242" s="147"/>
      <c r="X19242" s="146"/>
      <c r="Y19242" s="146"/>
      <c r="Z19242" s="199"/>
      <c r="AA19242" s="146"/>
      <c r="AB19242" s="148"/>
    </row>
    <row r="19243" spans="4:28" x14ac:dyDescent="0.2">
      <c r="D19243" s="144"/>
      <c r="G19243" s="147"/>
      <c r="X19243" s="146"/>
      <c r="Y19243" s="146"/>
      <c r="Z19243" s="199"/>
      <c r="AA19243" s="146"/>
      <c r="AB19243" s="148"/>
    </row>
    <row r="19244" spans="4:28" x14ac:dyDescent="0.2">
      <c r="D19244" s="144"/>
      <c r="G19244" s="147"/>
      <c r="X19244" s="146"/>
      <c r="Y19244" s="146"/>
      <c r="Z19244" s="199"/>
      <c r="AA19244" s="146"/>
      <c r="AB19244" s="148"/>
    </row>
    <row r="19245" spans="4:28" x14ac:dyDescent="0.2">
      <c r="D19245" s="144"/>
      <c r="G19245" s="147"/>
      <c r="X19245" s="146"/>
      <c r="Y19245" s="146"/>
      <c r="Z19245" s="199"/>
      <c r="AA19245" s="146"/>
      <c r="AB19245" s="148"/>
    </row>
    <row r="19246" spans="4:28" x14ac:dyDescent="0.2">
      <c r="D19246" s="144"/>
      <c r="G19246" s="147"/>
      <c r="X19246" s="146"/>
      <c r="Y19246" s="146"/>
      <c r="Z19246" s="199"/>
      <c r="AA19246" s="146"/>
      <c r="AB19246" s="148"/>
    </row>
    <row r="19247" spans="4:28" x14ac:dyDescent="0.2">
      <c r="D19247" s="144"/>
      <c r="G19247" s="147"/>
      <c r="X19247" s="146"/>
      <c r="Y19247" s="146"/>
      <c r="Z19247" s="199"/>
      <c r="AA19247" s="146"/>
      <c r="AB19247" s="148"/>
    </row>
    <row r="19248" spans="4:28" x14ac:dyDescent="0.2">
      <c r="D19248" s="144"/>
      <c r="G19248" s="147"/>
      <c r="X19248" s="146"/>
      <c r="Y19248" s="146"/>
      <c r="Z19248" s="199"/>
      <c r="AA19248" s="146"/>
      <c r="AB19248" s="148"/>
    </row>
    <row r="19249" spans="4:28" x14ac:dyDescent="0.2">
      <c r="D19249" s="144"/>
      <c r="G19249" s="147"/>
      <c r="X19249" s="146"/>
      <c r="Y19249" s="146"/>
      <c r="Z19249" s="199"/>
      <c r="AA19249" s="146"/>
      <c r="AB19249" s="148"/>
    </row>
    <row r="19250" spans="4:28" x14ac:dyDescent="0.2">
      <c r="D19250" s="144"/>
      <c r="G19250" s="147"/>
      <c r="X19250" s="146"/>
      <c r="Y19250" s="146"/>
      <c r="Z19250" s="199"/>
      <c r="AA19250" s="146"/>
      <c r="AB19250" s="148"/>
    </row>
    <row r="19251" spans="4:28" x14ac:dyDescent="0.2">
      <c r="D19251" s="144"/>
      <c r="G19251" s="147"/>
      <c r="X19251" s="146"/>
      <c r="Y19251" s="146"/>
      <c r="Z19251" s="199"/>
      <c r="AA19251" s="146"/>
      <c r="AB19251" s="148"/>
    </row>
    <row r="19252" spans="4:28" x14ac:dyDescent="0.2">
      <c r="D19252" s="144"/>
      <c r="G19252" s="147"/>
      <c r="X19252" s="146"/>
      <c r="Y19252" s="146"/>
      <c r="Z19252" s="199"/>
      <c r="AA19252" s="146"/>
      <c r="AB19252" s="148"/>
    </row>
    <row r="19253" spans="4:28" x14ac:dyDescent="0.2">
      <c r="D19253" s="144"/>
      <c r="G19253" s="147"/>
      <c r="X19253" s="146"/>
      <c r="Y19253" s="146"/>
      <c r="Z19253" s="199"/>
      <c r="AA19253" s="146"/>
      <c r="AB19253" s="148"/>
    </row>
    <row r="19254" spans="4:28" x14ac:dyDescent="0.2">
      <c r="D19254" s="144"/>
      <c r="G19254" s="147"/>
      <c r="X19254" s="146"/>
      <c r="Y19254" s="146"/>
      <c r="Z19254" s="199"/>
      <c r="AA19254" s="146"/>
      <c r="AB19254" s="148"/>
    </row>
    <row r="19255" spans="4:28" x14ac:dyDescent="0.2">
      <c r="D19255" s="144"/>
      <c r="G19255" s="147"/>
      <c r="X19255" s="146"/>
      <c r="Y19255" s="146"/>
      <c r="Z19255" s="199"/>
      <c r="AA19255" s="146"/>
      <c r="AB19255" s="148"/>
    </row>
    <row r="19256" spans="4:28" x14ac:dyDescent="0.2">
      <c r="D19256" s="144"/>
      <c r="G19256" s="147"/>
      <c r="X19256" s="146"/>
      <c r="Y19256" s="146"/>
      <c r="Z19256" s="199"/>
      <c r="AA19256" s="146"/>
      <c r="AB19256" s="148"/>
    </row>
    <row r="19257" spans="4:28" x14ac:dyDescent="0.2">
      <c r="D19257" s="144"/>
      <c r="G19257" s="147"/>
      <c r="X19257" s="146"/>
      <c r="Y19257" s="146"/>
      <c r="Z19257" s="199"/>
      <c r="AA19257" s="146"/>
      <c r="AB19257" s="148"/>
    </row>
    <row r="19258" spans="4:28" x14ac:dyDescent="0.2">
      <c r="D19258" s="144"/>
      <c r="G19258" s="147"/>
      <c r="X19258" s="146"/>
      <c r="Y19258" s="146"/>
      <c r="Z19258" s="199"/>
      <c r="AA19258" s="146"/>
      <c r="AB19258" s="148"/>
    </row>
    <row r="19259" spans="4:28" x14ac:dyDescent="0.2">
      <c r="D19259" s="144"/>
      <c r="G19259" s="147"/>
      <c r="X19259" s="146"/>
      <c r="Y19259" s="146"/>
      <c r="Z19259" s="199"/>
      <c r="AA19259" s="146"/>
      <c r="AB19259" s="148"/>
    </row>
    <row r="19260" spans="4:28" x14ac:dyDescent="0.2">
      <c r="D19260" s="144"/>
      <c r="G19260" s="147"/>
      <c r="X19260" s="146"/>
      <c r="Y19260" s="146"/>
      <c r="Z19260" s="199"/>
      <c r="AA19260" s="146"/>
      <c r="AB19260" s="148"/>
    </row>
    <row r="19261" spans="4:28" x14ac:dyDescent="0.2">
      <c r="D19261" s="144"/>
      <c r="G19261" s="147"/>
      <c r="X19261" s="146"/>
      <c r="Y19261" s="146"/>
      <c r="Z19261" s="199"/>
      <c r="AA19261" s="146"/>
      <c r="AB19261" s="148"/>
    </row>
    <row r="19262" spans="4:28" x14ac:dyDescent="0.2">
      <c r="D19262" s="144"/>
      <c r="G19262" s="147"/>
      <c r="X19262" s="146"/>
      <c r="Y19262" s="146"/>
      <c r="Z19262" s="199"/>
      <c r="AA19262" s="146"/>
      <c r="AB19262" s="148"/>
    </row>
    <row r="19263" spans="4:28" x14ac:dyDescent="0.2">
      <c r="D19263" s="144"/>
      <c r="G19263" s="147"/>
      <c r="X19263" s="146"/>
      <c r="Y19263" s="146"/>
      <c r="Z19263" s="199"/>
      <c r="AA19263" s="146"/>
      <c r="AB19263" s="148"/>
    </row>
    <row r="19264" spans="4:28" x14ac:dyDescent="0.2">
      <c r="D19264" s="144"/>
      <c r="G19264" s="147"/>
      <c r="X19264" s="146"/>
      <c r="Y19264" s="146"/>
      <c r="Z19264" s="199"/>
      <c r="AA19264" s="146"/>
      <c r="AB19264" s="148"/>
    </row>
    <row r="19265" spans="4:28" x14ac:dyDescent="0.2">
      <c r="D19265" s="144"/>
      <c r="G19265" s="147"/>
      <c r="X19265" s="146"/>
      <c r="Y19265" s="146"/>
      <c r="Z19265" s="199"/>
      <c r="AA19265" s="146"/>
      <c r="AB19265" s="148"/>
    </row>
    <row r="19266" spans="4:28" x14ac:dyDescent="0.2">
      <c r="D19266" s="144"/>
      <c r="G19266" s="147"/>
      <c r="X19266" s="146"/>
      <c r="Y19266" s="146"/>
      <c r="Z19266" s="199"/>
      <c r="AA19266" s="146"/>
      <c r="AB19266" s="148"/>
    </row>
    <row r="19267" spans="4:28" x14ac:dyDescent="0.2">
      <c r="D19267" s="144"/>
      <c r="G19267" s="147"/>
      <c r="X19267" s="146"/>
      <c r="Y19267" s="146"/>
      <c r="Z19267" s="199"/>
      <c r="AA19267" s="146"/>
      <c r="AB19267" s="148"/>
    </row>
    <row r="19268" spans="4:28" x14ac:dyDescent="0.2">
      <c r="D19268" s="144"/>
      <c r="G19268" s="147"/>
      <c r="X19268" s="146"/>
      <c r="Y19268" s="146"/>
      <c r="Z19268" s="199"/>
      <c r="AA19268" s="146"/>
      <c r="AB19268" s="148"/>
    </row>
    <row r="19269" spans="4:28" x14ac:dyDescent="0.2">
      <c r="D19269" s="144"/>
      <c r="G19269" s="147"/>
      <c r="X19269" s="146"/>
      <c r="Y19269" s="146"/>
      <c r="Z19269" s="199"/>
      <c r="AA19269" s="146"/>
      <c r="AB19269" s="148"/>
    </row>
    <row r="19270" spans="4:28" x14ac:dyDescent="0.2">
      <c r="D19270" s="144"/>
      <c r="G19270" s="147"/>
      <c r="X19270" s="146"/>
      <c r="Y19270" s="146"/>
      <c r="Z19270" s="199"/>
      <c r="AA19270" s="146"/>
      <c r="AB19270" s="148"/>
    </row>
    <row r="19271" spans="4:28" x14ac:dyDescent="0.2">
      <c r="D19271" s="144"/>
      <c r="G19271" s="147"/>
      <c r="X19271" s="146"/>
      <c r="Y19271" s="146"/>
      <c r="Z19271" s="199"/>
      <c r="AA19271" s="146"/>
      <c r="AB19271" s="148"/>
    </row>
    <row r="19272" spans="4:28" x14ac:dyDescent="0.2">
      <c r="D19272" s="144"/>
      <c r="G19272" s="147"/>
      <c r="X19272" s="146"/>
      <c r="Y19272" s="146"/>
      <c r="Z19272" s="199"/>
      <c r="AA19272" s="146"/>
      <c r="AB19272" s="148"/>
    </row>
    <row r="19273" spans="4:28" x14ac:dyDescent="0.2">
      <c r="D19273" s="144"/>
      <c r="G19273" s="147"/>
      <c r="X19273" s="146"/>
      <c r="Y19273" s="146"/>
      <c r="Z19273" s="199"/>
      <c r="AA19273" s="146"/>
      <c r="AB19273" s="148"/>
    </row>
    <row r="19274" spans="4:28" x14ac:dyDescent="0.2">
      <c r="D19274" s="144"/>
      <c r="G19274" s="147"/>
      <c r="X19274" s="146"/>
      <c r="Y19274" s="146"/>
      <c r="Z19274" s="199"/>
      <c r="AA19274" s="146"/>
      <c r="AB19274" s="148"/>
    </row>
    <row r="19275" spans="4:28" x14ac:dyDescent="0.2">
      <c r="D19275" s="144"/>
      <c r="G19275" s="147"/>
      <c r="X19275" s="146"/>
      <c r="Y19275" s="146"/>
      <c r="Z19275" s="199"/>
      <c r="AA19275" s="146"/>
      <c r="AB19275" s="148"/>
    </row>
    <row r="19276" spans="4:28" x14ac:dyDescent="0.2">
      <c r="D19276" s="144"/>
      <c r="G19276" s="147"/>
      <c r="X19276" s="146"/>
      <c r="Y19276" s="146"/>
      <c r="Z19276" s="199"/>
      <c r="AA19276" s="146"/>
      <c r="AB19276" s="148"/>
    </row>
    <row r="19277" spans="4:28" x14ac:dyDescent="0.2">
      <c r="D19277" s="144"/>
      <c r="G19277" s="147"/>
      <c r="X19277" s="146"/>
      <c r="Y19277" s="146"/>
      <c r="Z19277" s="199"/>
      <c r="AA19277" s="146"/>
      <c r="AB19277" s="148"/>
    </row>
    <row r="19278" spans="4:28" x14ac:dyDescent="0.2">
      <c r="D19278" s="144"/>
      <c r="G19278" s="147"/>
      <c r="X19278" s="146"/>
      <c r="Y19278" s="146"/>
      <c r="Z19278" s="199"/>
      <c r="AA19278" s="146"/>
      <c r="AB19278" s="148"/>
    </row>
    <row r="19279" spans="4:28" x14ac:dyDescent="0.2">
      <c r="D19279" s="144"/>
      <c r="G19279" s="147"/>
      <c r="X19279" s="146"/>
      <c r="Y19279" s="146"/>
      <c r="Z19279" s="199"/>
      <c r="AA19279" s="146"/>
      <c r="AB19279" s="148"/>
    </row>
    <row r="19280" spans="4:28" x14ac:dyDescent="0.2">
      <c r="D19280" s="144"/>
      <c r="G19280" s="147"/>
      <c r="X19280" s="146"/>
      <c r="Y19280" s="146"/>
      <c r="Z19280" s="199"/>
      <c r="AA19280" s="146"/>
      <c r="AB19280" s="148"/>
    </row>
    <row r="19281" spans="4:28" x14ac:dyDescent="0.2">
      <c r="D19281" s="144"/>
      <c r="G19281" s="147"/>
      <c r="X19281" s="146"/>
      <c r="Y19281" s="146"/>
      <c r="Z19281" s="199"/>
      <c r="AA19281" s="146"/>
      <c r="AB19281" s="148"/>
    </row>
    <row r="19282" spans="4:28" x14ac:dyDescent="0.2">
      <c r="D19282" s="144"/>
      <c r="G19282" s="147"/>
      <c r="X19282" s="146"/>
      <c r="Y19282" s="146"/>
      <c r="Z19282" s="199"/>
      <c r="AA19282" s="146"/>
      <c r="AB19282" s="148"/>
    </row>
    <row r="19283" spans="4:28" x14ac:dyDescent="0.2">
      <c r="D19283" s="144"/>
      <c r="G19283" s="147"/>
      <c r="X19283" s="146"/>
      <c r="Y19283" s="146"/>
      <c r="Z19283" s="199"/>
      <c r="AA19283" s="146"/>
      <c r="AB19283" s="148"/>
    </row>
    <row r="19284" spans="4:28" x14ac:dyDescent="0.2">
      <c r="D19284" s="144"/>
      <c r="G19284" s="147"/>
      <c r="X19284" s="146"/>
      <c r="Y19284" s="146"/>
      <c r="Z19284" s="199"/>
      <c r="AA19284" s="146"/>
      <c r="AB19284" s="148"/>
    </row>
    <row r="19285" spans="4:28" x14ac:dyDescent="0.2">
      <c r="D19285" s="144"/>
      <c r="G19285" s="147"/>
      <c r="X19285" s="146"/>
      <c r="Y19285" s="146"/>
      <c r="Z19285" s="199"/>
      <c r="AA19285" s="146"/>
      <c r="AB19285" s="148"/>
    </row>
    <row r="19286" spans="4:28" x14ac:dyDescent="0.2">
      <c r="D19286" s="144"/>
      <c r="G19286" s="147"/>
      <c r="X19286" s="146"/>
      <c r="Y19286" s="146"/>
      <c r="Z19286" s="199"/>
      <c r="AA19286" s="146"/>
      <c r="AB19286" s="148"/>
    </row>
    <row r="19287" spans="4:28" x14ac:dyDescent="0.2">
      <c r="D19287" s="144"/>
      <c r="G19287" s="147"/>
      <c r="X19287" s="146"/>
      <c r="Y19287" s="146"/>
      <c r="Z19287" s="199"/>
      <c r="AA19287" s="146"/>
      <c r="AB19287" s="148"/>
    </row>
    <row r="19288" spans="4:28" x14ac:dyDescent="0.2">
      <c r="D19288" s="144"/>
      <c r="G19288" s="147"/>
      <c r="X19288" s="146"/>
      <c r="Y19288" s="146"/>
      <c r="Z19288" s="199"/>
      <c r="AA19288" s="146"/>
      <c r="AB19288" s="148"/>
    </row>
    <row r="19289" spans="4:28" x14ac:dyDescent="0.2">
      <c r="D19289" s="144"/>
      <c r="G19289" s="147"/>
      <c r="X19289" s="146"/>
      <c r="Y19289" s="146"/>
      <c r="Z19289" s="199"/>
      <c r="AA19289" s="146"/>
      <c r="AB19289" s="148"/>
    </row>
    <row r="19290" spans="4:28" x14ac:dyDescent="0.2">
      <c r="D19290" s="144"/>
      <c r="G19290" s="147"/>
      <c r="X19290" s="146"/>
      <c r="Y19290" s="146"/>
      <c r="Z19290" s="199"/>
      <c r="AA19290" s="146"/>
      <c r="AB19290" s="148"/>
    </row>
    <row r="19291" spans="4:28" x14ac:dyDescent="0.2">
      <c r="D19291" s="144"/>
      <c r="G19291" s="147"/>
      <c r="X19291" s="146"/>
      <c r="Y19291" s="146"/>
      <c r="Z19291" s="199"/>
      <c r="AA19291" s="146"/>
      <c r="AB19291" s="148"/>
    </row>
    <row r="19292" spans="4:28" x14ac:dyDescent="0.2">
      <c r="D19292" s="144"/>
      <c r="G19292" s="147"/>
      <c r="X19292" s="146"/>
      <c r="Y19292" s="146"/>
      <c r="Z19292" s="199"/>
      <c r="AA19292" s="146"/>
      <c r="AB19292" s="148"/>
    </row>
    <row r="19293" spans="4:28" x14ac:dyDescent="0.2">
      <c r="D19293" s="144"/>
      <c r="G19293" s="147"/>
      <c r="X19293" s="146"/>
      <c r="Y19293" s="146"/>
      <c r="Z19293" s="199"/>
      <c r="AA19293" s="146"/>
      <c r="AB19293" s="148"/>
    </row>
    <row r="19294" spans="4:28" x14ac:dyDescent="0.2">
      <c r="D19294" s="144"/>
      <c r="G19294" s="147"/>
      <c r="X19294" s="146"/>
      <c r="Y19294" s="146"/>
      <c r="Z19294" s="199"/>
      <c r="AA19294" s="146"/>
      <c r="AB19294" s="148"/>
    </row>
    <row r="19295" spans="4:28" x14ac:dyDescent="0.2">
      <c r="D19295" s="144"/>
      <c r="G19295" s="147"/>
      <c r="X19295" s="146"/>
      <c r="Y19295" s="146"/>
      <c r="Z19295" s="199"/>
      <c r="AA19295" s="146"/>
      <c r="AB19295" s="148"/>
    </row>
    <row r="19296" spans="4:28" x14ac:dyDescent="0.2">
      <c r="D19296" s="144"/>
      <c r="G19296" s="147"/>
      <c r="X19296" s="146"/>
      <c r="Y19296" s="146"/>
      <c r="Z19296" s="199"/>
      <c r="AA19296" s="146"/>
      <c r="AB19296" s="148"/>
    </row>
    <row r="19297" spans="4:28" x14ac:dyDescent="0.2">
      <c r="D19297" s="144"/>
      <c r="G19297" s="147"/>
      <c r="X19297" s="146"/>
      <c r="Y19297" s="146"/>
      <c r="Z19297" s="199"/>
      <c r="AA19297" s="146"/>
      <c r="AB19297" s="148"/>
    </row>
    <row r="19298" spans="4:28" x14ac:dyDescent="0.2">
      <c r="D19298" s="144"/>
      <c r="G19298" s="147"/>
      <c r="X19298" s="146"/>
      <c r="Y19298" s="146"/>
      <c r="Z19298" s="199"/>
      <c r="AA19298" s="146"/>
      <c r="AB19298" s="148"/>
    </row>
    <row r="19299" spans="4:28" x14ac:dyDescent="0.2">
      <c r="D19299" s="144"/>
      <c r="G19299" s="147"/>
      <c r="X19299" s="146"/>
      <c r="Y19299" s="146"/>
      <c r="Z19299" s="199"/>
      <c r="AA19299" s="146"/>
      <c r="AB19299" s="148"/>
    </row>
    <row r="19300" spans="4:28" x14ac:dyDescent="0.2">
      <c r="D19300" s="144"/>
      <c r="G19300" s="147"/>
      <c r="X19300" s="146"/>
      <c r="Y19300" s="146"/>
      <c r="Z19300" s="199"/>
      <c r="AA19300" s="146"/>
      <c r="AB19300" s="148"/>
    </row>
    <row r="19301" spans="4:28" x14ac:dyDescent="0.2">
      <c r="D19301" s="144"/>
      <c r="G19301" s="147"/>
      <c r="X19301" s="146"/>
      <c r="Y19301" s="146"/>
      <c r="Z19301" s="199"/>
      <c r="AA19301" s="146"/>
      <c r="AB19301" s="148"/>
    </row>
    <row r="19302" spans="4:28" x14ac:dyDescent="0.2">
      <c r="D19302" s="144"/>
      <c r="G19302" s="147"/>
      <c r="X19302" s="146"/>
      <c r="Y19302" s="146"/>
      <c r="Z19302" s="199"/>
      <c r="AA19302" s="146"/>
      <c r="AB19302" s="148"/>
    </row>
    <row r="19303" spans="4:28" x14ac:dyDescent="0.2">
      <c r="D19303" s="144"/>
      <c r="G19303" s="147"/>
      <c r="X19303" s="146"/>
      <c r="Y19303" s="146"/>
      <c r="Z19303" s="199"/>
      <c r="AA19303" s="146"/>
      <c r="AB19303" s="148"/>
    </row>
    <row r="19304" spans="4:28" x14ac:dyDescent="0.2">
      <c r="D19304" s="144"/>
      <c r="G19304" s="147"/>
      <c r="X19304" s="146"/>
      <c r="Y19304" s="146"/>
      <c r="Z19304" s="199"/>
      <c r="AA19304" s="146"/>
      <c r="AB19304" s="148"/>
    </row>
    <row r="19305" spans="4:28" x14ac:dyDescent="0.2">
      <c r="D19305" s="144"/>
      <c r="G19305" s="147"/>
      <c r="X19305" s="146"/>
      <c r="Y19305" s="146"/>
      <c r="Z19305" s="199"/>
      <c r="AA19305" s="146"/>
      <c r="AB19305" s="148"/>
    </row>
    <row r="19306" spans="4:28" x14ac:dyDescent="0.2">
      <c r="D19306" s="144"/>
      <c r="G19306" s="147"/>
      <c r="X19306" s="146"/>
      <c r="Y19306" s="146"/>
      <c r="Z19306" s="199"/>
      <c r="AA19306" s="146"/>
      <c r="AB19306" s="148"/>
    </row>
    <row r="19307" spans="4:28" x14ac:dyDescent="0.2">
      <c r="D19307" s="144"/>
      <c r="G19307" s="147"/>
      <c r="X19307" s="146"/>
      <c r="Y19307" s="146"/>
      <c r="Z19307" s="199"/>
      <c r="AA19307" s="146"/>
      <c r="AB19307" s="148"/>
    </row>
    <row r="19308" spans="4:28" x14ac:dyDescent="0.2">
      <c r="D19308" s="144"/>
      <c r="G19308" s="147"/>
      <c r="X19308" s="146"/>
      <c r="Y19308" s="146"/>
      <c r="Z19308" s="199"/>
      <c r="AA19308" s="146"/>
      <c r="AB19308" s="148"/>
    </row>
    <row r="19309" spans="4:28" x14ac:dyDescent="0.2">
      <c r="D19309" s="144"/>
      <c r="G19309" s="147"/>
      <c r="X19309" s="146"/>
      <c r="Y19309" s="146"/>
      <c r="Z19309" s="199"/>
      <c r="AA19309" s="146"/>
      <c r="AB19309" s="148"/>
    </row>
    <row r="19310" spans="4:28" x14ac:dyDescent="0.2">
      <c r="D19310" s="144"/>
      <c r="G19310" s="147"/>
      <c r="X19310" s="146"/>
      <c r="Y19310" s="146"/>
      <c r="Z19310" s="199"/>
      <c r="AA19310" s="146"/>
      <c r="AB19310" s="148"/>
    </row>
    <row r="19311" spans="4:28" x14ac:dyDescent="0.2">
      <c r="D19311" s="144"/>
      <c r="G19311" s="147"/>
      <c r="X19311" s="146"/>
      <c r="Y19311" s="146"/>
      <c r="Z19311" s="199"/>
      <c r="AA19311" s="146"/>
      <c r="AB19311" s="148"/>
    </row>
    <row r="19312" spans="4:28" x14ac:dyDescent="0.2">
      <c r="D19312" s="144"/>
      <c r="G19312" s="147"/>
      <c r="X19312" s="146"/>
      <c r="Y19312" s="146"/>
      <c r="Z19312" s="199"/>
      <c r="AA19312" s="146"/>
      <c r="AB19312" s="148"/>
    </row>
    <row r="19313" spans="4:28" x14ac:dyDescent="0.2">
      <c r="D19313" s="144"/>
      <c r="G19313" s="147"/>
      <c r="X19313" s="146"/>
      <c r="Y19313" s="146"/>
      <c r="Z19313" s="199"/>
      <c r="AA19313" s="146"/>
      <c r="AB19313" s="148"/>
    </row>
    <row r="19314" spans="4:28" x14ac:dyDescent="0.2">
      <c r="D19314" s="144"/>
      <c r="G19314" s="147"/>
      <c r="X19314" s="146"/>
      <c r="Y19314" s="146"/>
      <c r="Z19314" s="199"/>
      <c r="AA19314" s="146"/>
      <c r="AB19314" s="148"/>
    </row>
    <row r="19315" spans="4:28" x14ac:dyDescent="0.2">
      <c r="D19315" s="144"/>
      <c r="G19315" s="147"/>
      <c r="X19315" s="146"/>
      <c r="Y19315" s="146"/>
      <c r="Z19315" s="199"/>
      <c r="AA19315" s="146"/>
      <c r="AB19315" s="148"/>
    </row>
    <row r="19316" spans="4:28" x14ac:dyDescent="0.2">
      <c r="D19316" s="144"/>
      <c r="G19316" s="147"/>
      <c r="X19316" s="146"/>
      <c r="Y19316" s="146"/>
      <c r="Z19316" s="199"/>
      <c r="AA19316" s="146"/>
      <c r="AB19316" s="148"/>
    </row>
    <row r="19317" spans="4:28" x14ac:dyDescent="0.2">
      <c r="D19317" s="144"/>
      <c r="G19317" s="147"/>
      <c r="X19317" s="146"/>
      <c r="Y19317" s="146"/>
      <c r="Z19317" s="199"/>
      <c r="AA19317" s="146"/>
      <c r="AB19317" s="148"/>
    </row>
    <row r="19318" spans="4:28" x14ac:dyDescent="0.2">
      <c r="D19318" s="144"/>
      <c r="G19318" s="147"/>
      <c r="X19318" s="146"/>
      <c r="Y19318" s="146"/>
      <c r="Z19318" s="199"/>
      <c r="AA19318" s="146"/>
      <c r="AB19318" s="148"/>
    </row>
    <row r="19319" spans="4:28" x14ac:dyDescent="0.2">
      <c r="D19319" s="144"/>
      <c r="G19319" s="147"/>
      <c r="X19319" s="146"/>
      <c r="Y19319" s="146"/>
      <c r="Z19319" s="199"/>
      <c r="AA19319" s="146"/>
      <c r="AB19319" s="148"/>
    </row>
    <row r="19320" spans="4:28" x14ac:dyDescent="0.2">
      <c r="D19320" s="144"/>
      <c r="G19320" s="147"/>
      <c r="X19320" s="146"/>
      <c r="Y19320" s="146"/>
      <c r="Z19320" s="199"/>
      <c r="AA19320" s="146"/>
      <c r="AB19320" s="148"/>
    </row>
    <row r="19321" spans="4:28" x14ac:dyDescent="0.2">
      <c r="D19321" s="144"/>
      <c r="G19321" s="147"/>
      <c r="X19321" s="146"/>
      <c r="Y19321" s="146"/>
      <c r="Z19321" s="199"/>
      <c r="AA19321" s="146"/>
      <c r="AB19321" s="148"/>
    </row>
    <row r="19322" spans="4:28" x14ac:dyDescent="0.2">
      <c r="D19322" s="144"/>
      <c r="G19322" s="147"/>
      <c r="X19322" s="146"/>
      <c r="Y19322" s="146"/>
      <c r="Z19322" s="199"/>
      <c r="AA19322" s="146"/>
      <c r="AB19322" s="148"/>
    </row>
    <row r="19323" spans="4:28" x14ac:dyDescent="0.2">
      <c r="D19323" s="144"/>
      <c r="G19323" s="147"/>
      <c r="X19323" s="146"/>
      <c r="Y19323" s="146"/>
      <c r="Z19323" s="199"/>
      <c r="AA19323" s="146"/>
      <c r="AB19323" s="148"/>
    </row>
    <row r="19324" spans="4:28" x14ac:dyDescent="0.2">
      <c r="D19324" s="144"/>
      <c r="G19324" s="147"/>
      <c r="X19324" s="146"/>
      <c r="Y19324" s="146"/>
      <c r="Z19324" s="199"/>
      <c r="AA19324" s="146"/>
      <c r="AB19324" s="148"/>
    </row>
    <row r="19325" spans="4:28" x14ac:dyDescent="0.2">
      <c r="D19325" s="144"/>
      <c r="G19325" s="147"/>
      <c r="X19325" s="146"/>
      <c r="Y19325" s="146"/>
      <c r="Z19325" s="199"/>
      <c r="AA19325" s="146"/>
      <c r="AB19325" s="148"/>
    </row>
    <row r="19326" spans="4:28" x14ac:dyDescent="0.2">
      <c r="D19326" s="144"/>
      <c r="G19326" s="147"/>
      <c r="X19326" s="146"/>
      <c r="Y19326" s="146"/>
      <c r="Z19326" s="199"/>
      <c r="AA19326" s="146"/>
      <c r="AB19326" s="148"/>
    </row>
    <row r="19327" spans="4:28" x14ac:dyDescent="0.2">
      <c r="D19327" s="144"/>
      <c r="G19327" s="147"/>
      <c r="X19327" s="146"/>
      <c r="Y19327" s="146"/>
      <c r="Z19327" s="199"/>
      <c r="AA19327" s="146"/>
      <c r="AB19327" s="148"/>
    </row>
    <row r="19328" spans="4:28" x14ac:dyDescent="0.2">
      <c r="D19328" s="144"/>
      <c r="G19328" s="147"/>
      <c r="X19328" s="146"/>
      <c r="Y19328" s="146"/>
      <c r="Z19328" s="199"/>
      <c r="AA19328" s="146"/>
      <c r="AB19328" s="148"/>
    </row>
    <row r="19329" spans="4:28" x14ac:dyDescent="0.2">
      <c r="D19329" s="144"/>
      <c r="G19329" s="147"/>
      <c r="X19329" s="146"/>
      <c r="Y19329" s="146"/>
      <c r="Z19329" s="199"/>
      <c r="AA19329" s="146"/>
      <c r="AB19329" s="148"/>
    </row>
    <row r="19330" spans="4:28" x14ac:dyDescent="0.2">
      <c r="D19330" s="144"/>
      <c r="G19330" s="147"/>
      <c r="X19330" s="146"/>
      <c r="Y19330" s="146"/>
      <c r="Z19330" s="199"/>
      <c r="AA19330" s="146"/>
      <c r="AB19330" s="148"/>
    </row>
    <row r="19331" spans="4:28" x14ac:dyDescent="0.2">
      <c r="D19331" s="144"/>
      <c r="G19331" s="147"/>
      <c r="X19331" s="146"/>
      <c r="Y19331" s="146"/>
      <c r="Z19331" s="199"/>
      <c r="AA19331" s="146"/>
      <c r="AB19331" s="148"/>
    </row>
    <row r="19332" spans="4:28" x14ac:dyDescent="0.2">
      <c r="D19332" s="144"/>
      <c r="G19332" s="147"/>
      <c r="X19332" s="146"/>
      <c r="Y19332" s="146"/>
      <c r="Z19332" s="199"/>
      <c r="AA19332" s="146"/>
      <c r="AB19332" s="148"/>
    </row>
    <row r="19333" spans="4:28" x14ac:dyDescent="0.2">
      <c r="D19333" s="144"/>
      <c r="G19333" s="147"/>
      <c r="X19333" s="146"/>
      <c r="Y19333" s="146"/>
      <c r="Z19333" s="199"/>
      <c r="AA19333" s="146"/>
      <c r="AB19333" s="148"/>
    </row>
    <row r="19334" spans="4:28" x14ac:dyDescent="0.2">
      <c r="D19334" s="144"/>
      <c r="G19334" s="147"/>
      <c r="X19334" s="146"/>
      <c r="Y19334" s="146"/>
      <c r="Z19334" s="199"/>
      <c r="AA19334" s="146"/>
      <c r="AB19334" s="148"/>
    </row>
    <row r="19335" spans="4:28" x14ac:dyDescent="0.2">
      <c r="D19335" s="144"/>
      <c r="G19335" s="147"/>
      <c r="X19335" s="146"/>
      <c r="Y19335" s="146"/>
      <c r="Z19335" s="199"/>
      <c r="AA19335" s="146"/>
      <c r="AB19335" s="148"/>
    </row>
    <row r="19336" spans="4:28" x14ac:dyDescent="0.2">
      <c r="D19336" s="144"/>
      <c r="G19336" s="147"/>
      <c r="X19336" s="146"/>
      <c r="Y19336" s="146"/>
      <c r="Z19336" s="199"/>
      <c r="AA19336" s="146"/>
      <c r="AB19336" s="148"/>
    </row>
    <row r="19337" spans="4:28" x14ac:dyDescent="0.2">
      <c r="D19337" s="144"/>
      <c r="G19337" s="147"/>
      <c r="X19337" s="146"/>
      <c r="Y19337" s="146"/>
      <c r="Z19337" s="199"/>
      <c r="AA19337" s="146"/>
      <c r="AB19337" s="148"/>
    </row>
    <row r="19338" spans="4:28" x14ac:dyDescent="0.2">
      <c r="D19338" s="144"/>
      <c r="G19338" s="147"/>
      <c r="X19338" s="146"/>
      <c r="Y19338" s="146"/>
      <c r="Z19338" s="199"/>
      <c r="AA19338" s="146"/>
      <c r="AB19338" s="148"/>
    </row>
    <row r="19339" spans="4:28" x14ac:dyDescent="0.2">
      <c r="D19339" s="144"/>
      <c r="G19339" s="147"/>
      <c r="X19339" s="146"/>
      <c r="Y19339" s="146"/>
      <c r="Z19339" s="199"/>
      <c r="AA19339" s="146"/>
      <c r="AB19339" s="148"/>
    </row>
    <row r="19340" spans="4:28" x14ac:dyDescent="0.2">
      <c r="D19340" s="144"/>
      <c r="G19340" s="147"/>
      <c r="X19340" s="146"/>
      <c r="Y19340" s="146"/>
      <c r="Z19340" s="199"/>
      <c r="AA19340" s="146"/>
      <c r="AB19340" s="148"/>
    </row>
    <row r="19341" spans="4:28" x14ac:dyDescent="0.2">
      <c r="D19341" s="144"/>
      <c r="G19341" s="147"/>
      <c r="X19341" s="146"/>
      <c r="Y19341" s="146"/>
      <c r="Z19341" s="199"/>
      <c r="AA19341" s="146"/>
      <c r="AB19341" s="148"/>
    </row>
    <row r="19342" spans="4:28" x14ac:dyDescent="0.2">
      <c r="D19342" s="144"/>
      <c r="G19342" s="147"/>
      <c r="X19342" s="146"/>
      <c r="Y19342" s="146"/>
      <c r="Z19342" s="199"/>
      <c r="AA19342" s="146"/>
      <c r="AB19342" s="148"/>
    </row>
    <row r="19343" spans="4:28" x14ac:dyDescent="0.2">
      <c r="D19343" s="144"/>
      <c r="G19343" s="147"/>
      <c r="X19343" s="146"/>
      <c r="Y19343" s="146"/>
      <c r="Z19343" s="199"/>
      <c r="AA19343" s="146"/>
      <c r="AB19343" s="148"/>
    </row>
    <row r="19344" spans="4:28" x14ac:dyDescent="0.2">
      <c r="D19344" s="144"/>
      <c r="G19344" s="147"/>
      <c r="X19344" s="146"/>
      <c r="Y19344" s="146"/>
      <c r="Z19344" s="199"/>
      <c r="AA19344" s="146"/>
      <c r="AB19344" s="148"/>
    </row>
    <row r="19345" spans="4:28" x14ac:dyDescent="0.2">
      <c r="D19345" s="144"/>
      <c r="G19345" s="147"/>
      <c r="X19345" s="146"/>
      <c r="Y19345" s="146"/>
      <c r="Z19345" s="199"/>
      <c r="AA19345" s="146"/>
      <c r="AB19345" s="148"/>
    </row>
    <row r="19346" spans="4:28" x14ac:dyDescent="0.2">
      <c r="D19346" s="144"/>
      <c r="G19346" s="147"/>
      <c r="X19346" s="146"/>
      <c r="Y19346" s="146"/>
      <c r="Z19346" s="199"/>
      <c r="AA19346" s="146"/>
      <c r="AB19346" s="148"/>
    </row>
    <row r="19347" spans="4:28" x14ac:dyDescent="0.2">
      <c r="D19347" s="144"/>
      <c r="G19347" s="147"/>
      <c r="X19347" s="146"/>
      <c r="Y19347" s="146"/>
      <c r="Z19347" s="199"/>
      <c r="AA19347" s="146"/>
      <c r="AB19347" s="148"/>
    </row>
    <row r="19348" spans="4:28" x14ac:dyDescent="0.2">
      <c r="D19348" s="144"/>
      <c r="G19348" s="147"/>
      <c r="X19348" s="146"/>
      <c r="Y19348" s="146"/>
      <c r="Z19348" s="199"/>
      <c r="AA19348" s="146"/>
      <c r="AB19348" s="148"/>
    </row>
    <row r="19349" spans="4:28" x14ac:dyDescent="0.2">
      <c r="D19349" s="144"/>
      <c r="G19349" s="147"/>
      <c r="X19349" s="146"/>
      <c r="Y19349" s="146"/>
      <c r="Z19349" s="199"/>
      <c r="AA19349" s="146"/>
      <c r="AB19349" s="148"/>
    </row>
    <row r="19350" spans="4:28" x14ac:dyDescent="0.2">
      <c r="D19350" s="144"/>
      <c r="G19350" s="147"/>
      <c r="X19350" s="146"/>
      <c r="Y19350" s="146"/>
      <c r="Z19350" s="199"/>
      <c r="AA19350" s="146"/>
      <c r="AB19350" s="148"/>
    </row>
    <row r="19351" spans="4:28" x14ac:dyDescent="0.2">
      <c r="D19351" s="144"/>
      <c r="G19351" s="147"/>
      <c r="X19351" s="146"/>
      <c r="Y19351" s="146"/>
      <c r="Z19351" s="199"/>
      <c r="AA19351" s="146"/>
      <c r="AB19351" s="148"/>
    </row>
    <row r="19352" spans="4:28" x14ac:dyDescent="0.2">
      <c r="D19352" s="144"/>
      <c r="G19352" s="147"/>
      <c r="X19352" s="146"/>
      <c r="Y19352" s="146"/>
      <c r="Z19352" s="199"/>
      <c r="AA19352" s="146"/>
      <c r="AB19352" s="148"/>
    </row>
    <row r="19353" spans="4:28" x14ac:dyDescent="0.2">
      <c r="D19353" s="144"/>
      <c r="G19353" s="147"/>
      <c r="X19353" s="146"/>
      <c r="Y19353" s="146"/>
      <c r="Z19353" s="199"/>
      <c r="AA19353" s="146"/>
      <c r="AB19353" s="148"/>
    </row>
    <row r="19354" spans="4:28" x14ac:dyDescent="0.2">
      <c r="D19354" s="144"/>
      <c r="G19354" s="147"/>
      <c r="X19354" s="146"/>
      <c r="Y19354" s="146"/>
      <c r="Z19354" s="199"/>
      <c r="AA19354" s="146"/>
      <c r="AB19354" s="148"/>
    </row>
    <row r="19355" spans="4:28" x14ac:dyDescent="0.2">
      <c r="D19355" s="144"/>
      <c r="G19355" s="147"/>
      <c r="X19355" s="146"/>
      <c r="Y19355" s="146"/>
      <c r="Z19355" s="199"/>
      <c r="AA19355" s="146"/>
      <c r="AB19355" s="148"/>
    </row>
    <row r="19356" spans="4:28" x14ac:dyDescent="0.2">
      <c r="D19356" s="144"/>
      <c r="G19356" s="147"/>
      <c r="X19356" s="146"/>
      <c r="Y19356" s="146"/>
      <c r="Z19356" s="199"/>
      <c r="AA19356" s="146"/>
      <c r="AB19356" s="148"/>
    </row>
    <row r="19357" spans="4:28" x14ac:dyDescent="0.2">
      <c r="D19357" s="144"/>
      <c r="G19357" s="147"/>
      <c r="X19357" s="146"/>
      <c r="Y19357" s="146"/>
      <c r="Z19357" s="199"/>
      <c r="AA19357" s="146"/>
      <c r="AB19357" s="148"/>
    </row>
    <row r="19358" spans="4:28" x14ac:dyDescent="0.2">
      <c r="D19358" s="144"/>
      <c r="G19358" s="147"/>
      <c r="X19358" s="146"/>
      <c r="Y19358" s="146"/>
      <c r="Z19358" s="199"/>
      <c r="AA19358" s="146"/>
      <c r="AB19358" s="148"/>
    </row>
    <row r="19359" spans="4:28" x14ac:dyDescent="0.2">
      <c r="D19359" s="144"/>
      <c r="G19359" s="147"/>
      <c r="X19359" s="146"/>
      <c r="Y19359" s="146"/>
      <c r="Z19359" s="199"/>
      <c r="AA19359" s="146"/>
      <c r="AB19359" s="148"/>
    </row>
    <row r="19360" spans="4:28" x14ac:dyDescent="0.2">
      <c r="D19360" s="144"/>
      <c r="G19360" s="147"/>
      <c r="X19360" s="146"/>
      <c r="Y19360" s="146"/>
      <c r="Z19360" s="199"/>
      <c r="AA19360" s="146"/>
      <c r="AB19360" s="148"/>
    </row>
    <row r="19361" spans="4:28" x14ac:dyDescent="0.2">
      <c r="D19361" s="144"/>
      <c r="G19361" s="147"/>
      <c r="X19361" s="146"/>
      <c r="Y19361" s="146"/>
      <c r="Z19361" s="199"/>
      <c r="AA19361" s="146"/>
      <c r="AB19361" s="148"/>
    </row>
    <row r="19362" spans="4:28" x14ac:dyDescent="0.2">
      <c r="D19362" s="144"/>
      <c r="G19362" s="147"/>
      <c r="X19362" s="146"/>
      <c r="Y19362" s="146"/>
      <c r="Z19362" s="199"/>
      <c r="AA19362" s="146"/>
      <c r="AB19362" s="148"/>
    </row>
    <row r="19363" spans="4:28" x14ac:dyDescent="0.2">
      <c r="D19363" s="144"/>
      <c r="G19363" s="147"/>
      <c r="X19363" s="146"/>
      <c r="Y19363" s="146"/>
      <c r="Z19363" s="199"/>
      <c r="AA19363" s="146"/>
      <c r="AB19363" s="148"/>
    </row>
    <row r="19364" spans="4:28" x14ac:dyDescent="0.2">
      <c r="D19364" s="144"/>
      <c r="G19364" s="147"/>
      <c r="X19364" s="146"/>
      <c r="Y19364" s="146"/>
      <c r="Z19364" s="199"/>
      <c r="AA19364" s="146"/>
      <c r="AB19364" s="148"/>
    </row>
    <row r="19365" spans="4:28" x14ac:dyDescent="0.2">
      <c r="D19365" s="144"/>
      <c r="G19365" s="147"/>
      <c r="X19365" s="146"/>
      <c r="Y19365" s="146"/>
      <c r="Z19365" s="199"/>
      <c r="AA19365" s="146"/>
      <c r="AB19365" s="148"/>
    </row>
    <row r="19366" spans="4:28" x14ac:dyDescent="0.2">
      <c r="D19366" s="144"/>
      <c r="G19366" s="147"/>
      <c r="X19366" s="146"/>
      <c r="Y19366" s="146"/>
      <c r="Z19366" s="199"/>
      <c r="AA19366" s="146"/>
      <c r="AB19366" s="148"/>
    </row>
    <row r="19367" spans="4:28" x14ac:dyDescent="0.2">
      <c r="D19367" s="144"/>
      <c r="G19367" s="147"/>
      <c r="X19367" s="146"/>
      <c r="Y19367" s="146"/>
      <c r="Z19367" s="199"/>
      <c r="AA19367" s="146"/>
      <c r="AB19367" s="148"/>
    </row>
    <row r="19368" spans="4:28" x14ac:dyDescent="0.2">
      <c r="D19368" s="144"/>
      <c r="G19368" s="147"/>
      <c r="X19368" s="146"/>
      <c r="Y19368" s="146"/>
      <c r="Z19368" s="199"/>
      <c r="AA19368" s="146"/>
      <c r="AB19368" s="148"/>
    </row>
    <row r="19369" spans="4:28" x14ac:dyDescent="0.2">
      <c r="D19369" s="144"/>
      <c r="G19369" s="147"/>
      <c r="X19369" s="146"/>
      <c r="Y19369" s="146"/>
      <c r="Z19369" s="199"/>
      <c r="AA19369" s="146"/>
      <c r="AB19369" s="148"/>
    </row>
    <row r="19370" spans="4:28" x14ac:dyDescent="0.2">
      <c r="D19370" s="144"/>
      <c r="G19370" s="147"/>
      <c r="X19370" s="146"/>
      <c r="Y19370" s="146"/>
      <c r="Z19370" s="199"/>
      <c r="AA19370" s="146"/>
      <c r="AB19370" s="148"/>
    </row>
    <row r="19371" spans="4:28" x14ac:dyDescent="0.2">
      <c r="D19371" s="144"/>
      <c r="G19371" s="147"/>
      <c r="X19371" s="146"/>
      <c r="Y19371" s="146"/>
      <c r="Z19371" s="199"/>
      <c r="AA19371" s="146"/>
      <c r="AB19371" s="148"/>
    </row>
    <row r="19372" spans="4:28" x14ac:dyDescent="0.2">
      <c r="D19372" s="144"/>
      <c r="G19372" s="147"/>
      <c r="X19372" s="146"/>
      <c r="Y19372" s="146"/>
      <c r="Z19372" s="199"/>
      <c r="AA19372" s="146"/>
      <c r="AB19372" s="148"/>
    </row>
    <row r="19373" spans="4:28" x14ac:dyDescent="0.2">
      <c r="D19373" s="144"/>
      <c r="G19373" s="147"/>
      <c r="X19373" s="146"/>
      <c r="Y19373" s="146"/>
      <c r="Z19373" s="199"/>
      <c r="AA19373" s="146"/>
      <c r="AB19373" s="148"/>
    </row>
    <row r="19374" spans="4:28" x14ac:dyDescent="0.2">
      <c r="D19374" s="144"/>
      <c r="G19374" s="147"/>
      <c r="X19374" s="146"/>
      <c r="Y19374" s="146"/>
      <c r="Z19374" s="199"/>
      <c r="AA19374" s="146"/>
      <c r="AB19374" s="148"/>
    </row>
    <row r="19375" spans="4:28" x14ac:dyDescent="0.2">
      <c r="D19375" s="144"/>
      <c r="G19375" s="147"/>
      <c r="X19375" s="146"/>
      <c r="Y19375" s="146"/>
      <c r="Z19375" s="199"/>
      <c r="AA19375" s="146"/>
      <c r="AB19375" s="148"/>
    </row>
    <row r="19376" spans="4:28" x14ac:dyDescent="0.2">
      <c r="D19376" s="144"/>
      <c r="G19376" s="147"/>
      <c r="X19376" s="146"/>
      <c r="Y19376" s="146"/>
      <c r="Z19376" s="199"/>
      <c r="AA19376" s="146"/>
      <c r="AB19376" s="148"/>
    </row>
    <row r="19377" spans="4:28" x14ac:dyDescent="0.2">
      <c r="D19377" s="144"/>
      <c r="G19377" s="147"/>
      <c r="X19377" s="146"/>
      <c r="Y19377" s="146"/>
      <c r="Z19377" s="199"/>
      <c r="AA19377" s="146"/>
      <c r="AB19377" s="148"/>
    </row>
    <row r="19378" spans="4:28" x14ac:dyDescent="0.2">
      <c r="D19378" s="144"/>
      <c r="G19378" s="147"/>
      <c r="X19378" s="146"/>
      <c r="Y19378" s="146"/>
      <c r="Z19378" s="199"/>
      <c r="AA19378" s="146"/>
      <c r="AB19378" s="148"/>
    </row>
    <row r="19379" spans="4:28" x14ac:dyDescent="0.2">
      <c r="D19379" s="144"/>
      <c r="G19379" s="147"/>
      <c r="X19379" s="146"/>
      <c r="Y19379" s="146"/>
      <c r="Z19379" s="199"/>
      <c r="AA19379" s="146"/>
      <c r="AB19379" s="148"/>
    </row>
    <row r="19380" spans="4:28" x14ac:dyDescent="0.2">
      <c r="D19380" s="144"/>
      <c r="G19380" s="147"/>
      <c r="X19380" s="146"/>
      <c r="Y19380" s="146"/>
      <c r="Z19380" s="199"/>
      <c r="AA19380" s="146"/>
      <c r="AB19380" s="148"/>
    </row>
    <row r="19381" spans="4:28" x14ac:dyDescent="0.2">
      <c r="D19381" s="144"/>
      <c r="G19381" s="147"/>
      <c r="X19381" s="146"/>
      <c r="Y19381" s="146"/>
      <c r="Z19381" s="199"/>
      <c r="AA19381" s="146"/>
      <c r="AB19381" s="148"/>
    </row>
    <row r="19382" spans="4:28" x14ac:dyDescent="0.2">
      <c r="D19382" s="144"/>
      <c r="G19382" s="147"/>
      <c r="X19382" s="146"/>
      <c r="Y19382" s="146"/>
      <c r="Z19382" s="199"/>
      <c r="AA19382" s="146"/>
      <c r="AB19382" s="148"/>
    </row>
    <row r="19383" spans="4:28" x14ac:dyDescent="0.2">
      <c r="D19383" s="144"/>
      <c r="G19383" s="147"/>
      <c r="X19383" s="146"/>
      <c r="Y19383" s="146"/>
      <c r="Z19383" s="199"/>
      <c r="AA19383" s="146"/>
      <c r="AB19383" s="148"/>
    </row>
    <row r="19384" spans="4:28" x14ac:dyDescent="0.2">
      <c r="D19384" s="144"/>
      <c r="G19384" s="147"/>
      <c r="X19384" s="146"/>
      <c r="Y19384" s="146"/>
      <c r="Z19384" s="199"/>
      <c r="AA19384" s="146"/>
      <c r="AB19384" s="148"/>
    </row>
    <row r="19385" spans="4:28" x14ac:dyDescent="0.2">
      <c r="D19385" s="144"/>
      <c r="G19385" s="147"/>
      <c r="X19385" s="146"/>
      <c r="Y19385" s="146"/>
      <c r="Z19385" s="199"/>
      <c r="AA19385" s="146"/>
      <c r="AB19385" s="148"/>
    </row>
    <row r="19386" spans="4:28" x14ac:dyDescent="0.2">
      <c r="D19386" s="144"/>
      <c r="G19386" s="147"/>
      <c r="X19386" s="146"/>
      <c r="Y19386" s="146"/>
      <c r="Z19386" s="199"/>
      <c r="AA19386" s="146"/>
      <c r="AB19386" s="148"/>
    </row>
    <row r="19387" spans="4:28" x14ac:dyDescent="0.2">
      <c r="D19387" s="144"/>
      <c r="G19387" s="147"/>
      <c r="X19387" s="146"/>
      <c r="Y19387" s="146"/>
      <c r="Z19387" s="199"/>
      <c r="AA19387" s="146"/>
      <c r="AB19387" s="148"/>
    </row>
    <row r="19388" spans="4:28" x14ac:dyDescent="0.2">
      <c r="D19388" s="144"/>
      <c r="G19388" s="147"/>
      <c r="X19388" s="146"/>
      <c r="Y19388" s="146"/>
      <c r="Z19388" s="199"/>
      <c r="AA19388" s="146"/>
      <c r="AB19388" s="148"/>
    </row>
    <row r="19389" spans="4:28" x14ac:dyDescent="0.2">
      <c r="D19389" s="144"/>
      <c r="G19389" s="147"/>
      <c r="X19389" s="146"/>
      <c r="Y19389" s="146"/>
      <c r="Z19389" s="199"/>
      <c r="AA19389" s="146"/>
      <c r="AB19389" s="148"/>
    </row>
    <row r="19390" spans="4:28" x14ac:dyDescent="0.2">
      <c r="D19390" s="144"/>
      <c r="G19390" s="147"/>
      <c r="X19390" s="146"/>
      <c r="Y19390" s="146"/>
      <c r="Z19390" s="199"/>
      <c r="AA19390" s="146"/>
      <c r="AB19390" s="148"/>
    </row>
    <row r="19391" spans="4:28" x14ac:dyDescent="0.2">
      <c r="D19391" s="144"/>
      <c r="G19391" s="147"/>
      <c r="X19391" s="146"/>
      <c r="Y19391" s="146"/>
      <c r="Z19391" s="199"/>
      <c r="AA19391" s="146"/>
      <c r="AB19391" s="148"/>
    </row>
    <row r="19392" spans="4:28" x14ac:dyDescent="0.2">
      <c r="D19392" s="144"/>
      <c r="G19392" s="147"/>
      <c r="X19392" s="146"/>
      <c r="Y19392" s="146"/>
      <c r="Z19392" s="199"/>
      <c r="AA19392" s="146"/>
      <c r="AB19392" s="148"/>
    </row>
    <row r="19393" spans="4:28" x14ac:dyDescent="0.2">
      <c r="D19393" s="144"/>
      <c r="G19393" s="147"/>
      <c r="X19393" s="146"/>
      <c r="Y19393" s="146"/>
      <c r="Z19393" s="199"/>
      <c r="AA19393" s="146"/>
      <c r="AB19393" s="148"/>
    </row>
    <row r="19394" spans="4:28" x14ac:dyDescent="0.2">
      <c r="D19394" s="144"/>
      <c r="G19394" s="147"/>
      <c r="X19394" s="146"/>
      <c r="Y19394" s="146"/>
      <c r="Z19394" s="199"/>
      <c r="AA19394" s="146"/>
      <c r="AB19394" s="148"/>
    </row>
    <row r="19395" spans="4:28" x14ac:dyDescent="0.2">
      <c r="D19395" s="144"/>
      <c r="G19395" s="147"/>
      <c r="X19395" s="146"/>
      <c r="Y19395" s="146"/>
      <c r="Z19395" s="199"/>
      <c r="AA19395" s="146"/>
      <c r="AB19395" s="148"/>
    </row>
    <row r="19396" spans="4:28" x14ac:dyDescent="0.2">
      <c r="D19396" s="144"/>
      <c r="G19396" s="147"/>
      <c r="X19396" s="146"/>
      <c r="Y19396" s="146"/>
      <c r="Z19396" s="199"/>
      <c r="AA19396" s="146"/>
      <c r="AB19396" s="148"/>
    </row>
    <row r="19397" spans="4:28" x14ac:dyDescent="0.2">
      <c r="D19397" s="144"/>
      <c r="G19397" s="147"/>
      <c r="X19397" s="146"/>
      <c r="Y19397" s="146"/>
      <c r="Z19397" s="199"/>
      <c r="AA19397" s="146"/>
      <c r="AB19397" s="148"/>
    </row>
    <row r="19398" spans="4:28" x14ac:dyDescent="0.2">
      <c r="D19398" s="144"/>
      <c r="G19398" s="147"/>
      <c r="X19398" s="146"/>
      <c r="Y19398" s="146"/>
      <c r="Z19398" s="199"/>
      <c r="AA19398" s="146"/>
      <c r="AB19398" s="148"/>
    </row>
    <row r="19399" spans="4:28" x14ac:dyDescent="0.2">
      <c r="D19399" s="144"/>
      <c r="G19399" s="147"/>
      <c r="X19399" s="146"/>
      <c r="Y19399" s="146"/>
      <c r="Z19399" s="199"/>
      <c r="AA19399" s="146"/>
      <c r="AB19399" s="148"/>
    </row>
    <row r="19400" spans="4:28" x14ac:dyDescent="0.2">
      <c r="D19400" s="144"/>
      <c r="G19400" s="147"/>
      <c r="X19400" s="146"/>
      <c r="Y19400" s="146"/>
      <c r="Z19400" s="199"/>
      <c r="AA19400" s="146"/>
      <c r="AB19400" s="148"/>
    </row>
    <row r="19401" spans="4:28" x14ac:dyDescent="0.2">
      <c r="D19401" s="144"/>
      <c r="G19401" s="147"/>
      <c r="X19401" s="146"/>
      <c r="Y19401" s="146"/>
      <c r="Z19401" s="199"/>
      <c r="AA19401" s="146"/>
      <c r="AB19401" s="148"/>
    </row>
    <row r="19402" spans="4:28" x14ac:dyDescent="0.2">
      <c r="D19402" s="144"/>
      <c r="G19402" s="147"/>
      <c r="X19402" s="146"/>
      <c r="Y19402" s="146"/>
      <c r="Z19402" s="199"/>
      <c r="AA19402" s="146"/>
      <c r="AB19402" s="148"/>
    </row>
    <row r="19403" spans="4:28" x14ac:dyDescent="0.2">
      <c r="D19403" s="144"/>
      <c r="G19403" s="147"/>
      <c r="X19403" s="146"/>
      <c r="Y19403" s="146"/>
      <c r="Z19403" s="199"/>
      <c r="AA19403" s="146"/>
      <c r="AB19403" s="148"/>
    </row>
    <row r="19404" spans="4:28" x14ac:dyDescent="0.2">
      <c r="D19404" s="144"/>
      <c r="G19404" s="147"/>
      <c r="X19404" s="146"/>
      <c r="Y19404" s="146"/>
      <c r="Z19404" s="199"/>
      <c r="AA19404" s="146"/>
      <c r="AB19404" s="148"/>
    </row>
    <row r="19405" spans="4:28" x14ac:dyDescent="0.2">
      <c r="D19405" s="144"/>
      <c r="G19405" s="147"/>
      <c r="X19405" s="146"/>
      <c r="Y19405" s="146"/>
      <c r="Z19405" s="199"/>
      <c r="AA19405" s="146"/>
      <c r="AB19405" s="148"/>
    </row>
    <row r="19406" spans="4:28" x14ac:dyDescent="0.2">
      <c r="D19406" s="144"/>
      <c r="G19406" s="147"/>
      <c r="X19406" s="146"/>
      <c r="Y19406" s="146"/>
      <c r="Z19406" s="199"/>
      <c r="AA19406" s="146"/>
      <c r="AB19406" s="148"/>
    </row>
    <row r="19407" spans="4:28" x14ac:dyDescent="0.2">
      <c r="D19407" s="144"/>
      <c r="G19407" s="147"/>
      <c r="X19407" s="146"/>
      <c r="Y19407" s="146"/>
      <c r="Z19407" s="199"/>
      <c r="AA19407" s="146"/>
      <c r="AB19407" s="148"/>
    </row>
    <row r="19408" spans="4:28" x14ac:dyDescent="0.2">
      <c r="D19408" s="144"/>
      <c r="G19408" s="147"/>
      <c r="X19408" s="146"/>
      <c r="Y19408" s="146"/>
      <c r="Z19408" s="199"/>
      <c r="AA19408" s="146"/>
      <c r="AB19408" s="148"/>
    </row>
    <row r="19409" spans="4:28" x14ac:dyDescent="0.2">
      <c r="D19409" s="144"/>
      <c r="G19409" s="147"/>
      <c r="X19409" s="146"/>
      <c r="Y19409" s="146"/>
      <c r="Z19409" s="199"/>
      <c r="AA19409" s="146"/>
      <c r="AB19409" s="148"/>
    </row>
    <row r="19410" spans="4:28" x14ac:dyDescent="0.2">
      <c r="D19410" s="144"/>
      <c r="G19410" s="147"/>
      <c r="X19410" s="146"/>
      <c r="Y19410" s="146"/>
      <c r="Z19410" s="199"/>
      <c r="AA19410" s="146"/>
      <c r="AB19410" s="148"/>
    </row>
    <row r="19411" spans="4:28" x14ac:dyDescent="0.2">
      <c r="D19411" s="144"/>
      <c r="G19411" s="147"/>
      <c r="X19411" s="146"/>
      <c r="Y19411" s="146"/>
      <c r="Z19411" s="199"/>
      <c r="AA19411" s="146"/>
      <c r="AB19411" s="148"/>
    </row>
    <row r="19412" spans="4:28" x14ac:dyDescent="0.2">
      <c r="D19412" s="144"/>
      <c r="G19412" s="147"/>
      <c r="X19412" s="146"/>
      <c r="Y19412" s="146"/>
      <c r="Z19412" s="199"/>
      <c r="AA19412" s="146"/>
      <c r="AB19412" s="148"/>
    </row>
    <row r="19413" spans="4:28" x14ac:dyDescent="0.2">
      <c r="D19413" s="144"/>
      <c r="G19413" s="147"/>
      <c r="X19413" s="146"/>
      <c r="Y19413" s="146"/>
      <c r="Z19413" s="199"/>
      <c r="AA19413" s="146"/>
      <c r="AB19413" s="148"/>
    </row>
    <row r="19414" spans="4:28" x14ac:dyDescent="0.2">
      <c r="D19414" s="144"/>
      <c r="G19414" s="147"/>
      <c r="X19414" s="146"/>
      <c r="Y19414" s="146"/>
      <c r="Z19414" s="199"/>
      <c r="AA19414" s="146"/>
      <c r="AB19414" s="148"/>
    </row>
    <row r="19415" spans="4:28" x14ac:dyDescent="0.2">
      <c r="D19415" s="144"/>
      <c r="G19415" s="147"/>
      <c r="X19415" s="146"/>
      <c r="Y19415" s="146"/>
      <c r="Z19415" s="199"/>
      <c r="AA19415" s="146"/>
      <c r="AB19415" s="148"/>
    </row>
    <row r="19416" spans="4:28" x14ac:dyDescent="0.2">
      <c r="D19416" s="144"/>
      <c r="G19416" s="147"/>
      <c r="X19416" s="146"/>
      <c r="Y19416" s="146"/>
      <c r="Z19416" s="199"/>
      <c r="AA19416" s="146"/>
      <c r="AB19416" s="148"/>
    </row>
    <row r="19417" spans="4:28" x14ac:dyDescent="0.2">
      <c r="D19417" s="144"/>
      <c r="G19417" s="147"/>
      <c r="X19417" s="146"/>
      <c r="Y19417" s="146"/>
      <c r="Z19417" s="199"/>
      <c r="AA19417" s="146"/>
      <c r="AB19417" s="148"/>
    </row>
    <row r="19418" spans="4:28" x14ac:dyDescent="0.2">
      <c r="D19418" s="144"/>
      <c r="G19418" s="147"/>
      <c r="X19418" s="146"/>
      <c r="Y19418" s="146"/>
      <c r="Z19418" s="199"/>
      <c r="AA19418" s="146"/>
      <c r="AB19418" s="148"/>
    </row>
    <row r="19419" spans="4:28" x14ac:dyDescent="0.2">
      <c r="D19419" s="144"/>
      <c r="G19419" s="147"/>
      <c r="X19419" s="146"/>
      <c r="Y19419" s="146"/>
      <c r="Z19419" s="199"/>
      <c r="AA19419" s="146"/>
      <c r="AB19419" s="148"/>
    </row>
    <row r="19420" spans="4:28" x14ac:dyDescent="0.2">
      <c r="D19420" s="144"/>
      <c r="G19420" s="147"/>
      <c r="X19420" s="146"/>
      <c r="Y19420" s="146"/>
      <c r="Z19420" s="199"/>
      <c r="AA19420" s="146"/>
      <c r="AB19420" s="148"/>
    </row>
    <row r="19421" spans="4:28" x14ac:dyDescent="0.2">
      <c r="D19421" s="144"/>
      <c r="G19421" s="147"/>
      <c r="X19421" s="146"/>
      <c r="Y19421" s="146"/>
      <c r="Z19421" s="199"/>
      <c r="AA19421" s="146"/>
      <c r="AB19421" s="148"/>
    </row>
    <row r="19422" spans="4:28" x14ac:dyDescent="0.2">
      <c r="D19422" s="144"/>
      <c r="G19422" s="147"/>
      <c r="X19422" s="146"/>
      <c r="Y19422" s="146"/>
      <c r="Z19422" s="199"/>
      <c r="AA19422" s="146"/>
      <c r="AB19422" s="148"/>
    </row>
    <row r="19423" spans="4:28" x14ac:dyDescent="0.2">
      <c r="D19423" s="144"/>
      <c r="G19423" s="147"/>
      <c r="X19423" s="146"/>
      <c r="Y19423" s="146"/>
      <c r="Z19423" s="199"/>
      <c r="AA19423" s="146"/>
      <c r="AB19423" s="148"/>
    </row>
    <row r="19424" spans="4:28" x14ac:dyDescent="0.2">
      <c r="D19424" s="144"/>
      <c r="G19424" s="147"/>
      <c r="X19424" s="146"/>
      <c r="Y19424" s="146"/>
      <c r="Z19424" s="199"/>
      <c r="AA19424" s="146"/>
      <c r="AB19424" s="148"/>
    </row>
    <row r="19425" spans="4:28" x14ac:dyDescent="0.2">
      <c r="D19425" s="144"/>
      <c r="G19425" s="147"/>
      <c r="X19425" s="146"/>
      <c r="Y19425" s="146"/>
      <c r="Z19425" s="199"/>
      <c r="AA19425" s="146"/>
      <c r="AB19425" s="148"/>
    </row>
    <row r="19426" spans="4:28" x14ac:dyDescent="0.2">
      <c r="D19426" s="144"/>
      <c r="G19426" s="147"/>
      <c r="X19426" s="146"/>
      <c r="Y19426" s="146"/>
      <c r="Z19426" s="199"/>
      <c r="AA19426" s="146"/>
      <c r="AB19426" s="148"/>
    </row>
    <row r="19427" spans="4:28" x14ac:dyDescent="0.2">
      <c r="D19427" s="144"/>
      <c r="G19427" s="147"/>
      <c r="X19427" s="146"/>
      <c r="Y19427" s="146"/>
      <c r="Z19427" s="199"/>
      <c r="AA19427" s="146"/>
      <c r="AB19427" s="148"/>
    </row>
    <row r="19428" spans="4:28" x14ac:dyDescent="0.2">
      <c r="D19428" s="144"/>
      <c r="G19428" s="147"/>
      <c r="X19428" s="146"/>
      <c r="Y19428" s="146"/>
      <c r="Z19428" s="199"/>
      <c r="AA19428" s="146"/>
      <c r="AB19428" s="148"/>
    </row>
    <row r="19429" spans="4:28" x14ac:dyDescent="0.2">
      <c r="D19429" s="144"/>
      <c r="G19429" s="147"/>
      <c r="X19429" s="146"/>
      <c r="Y19429" s="146"/>
      <c r="Z19429" s="199"/>
      <c r="AA19429" s="146"/>
      <c r="AB19429" s="148"/>
    </row>
    <row r="19430" spans="4:28" x14ac:dyDescent="0.2">
      <c r="D19430" s="144"/>
      <c r="G19430" s="147"/>
      <c r="X19430" s="146"/>
      <c r="Y19430" s="146"/>
      <c r="Z19430" s="199"/>
      <c r="AA19430" s="146"/>
      <c r="AB19430" s="148"/>
    </row>
    <row r="19431" spans="4:28" x14ac:dyDescent="0.2">
      <c r="D19431" s="144"/>
      <c r="G19431" s="147"/>
      <c r="X19431" s="146"/>
      <c r="Y19431" s="146"/>
      <c r="Z19431" s="199"/>
      <c r="AA19431" s="146"/>
      <c r="AB19431" s="148"/>
    </row>
    <row r="19432" spans="4:28" x14ac:dyDescent="0.2">
      <c r="D19432" s="144"/>
      <c r="G19432" s="147"/>
      <c r="X19432" s="146"/>
      <c r="Y19432" s="146"/>
      <c r="Z19432" s="199"/>
      <c r="AA19432" s="146"/>
      <c r="AB19432" s="148"/>
    </row>
    <row r="19433" spans="4:28" x14ac:dyDescent="0.2">
      <c r="D19433" s="144"/>
      <c r="G19433" s="147"/>
      <c r="X19433" s="146"/>
      <c r="Y19433" s="146"/>
      <c r="Z19433" s="199"/>
      <c r="AA19433" s="146"/>
      <c r="AB19433" s="148"/>
    </row>
    <row r="19434" spans="4:28" x14ac:dyDescent="0.2">
      <c r="D19434" s="144"/>
      <c r="G19434" s="147"/>
      <c r="X19434" s="146"/>
      <c r="Y19434" s="146"/>
      <c r="Z19434" s="199"/>
      <c r="AA19434" s="146"/>
      <c r="AB19434" s="148"/>
    </row>
    <row r="19435" spans="4:28" x14ac:dyDescent="0.2">
      <c r="D19435" s="144"/>
      <c r="G19435" s="147"/>
      <c r="X19435" s="146"/>
      <c r="Y19435" s="146"/>
      <c r="Z19435" s="199"/>
      <c r="AA19435" s="146"/>
      <c r="AB19435" s="148"/>
    </row>
    <row r="19436" spans="4:28" x14ac:dyDescent="0.2">
      <c r="D19436" s="144"/>
      <c r="G19436" s="147"/>
      <c r="X19436" s="146"/>
      <c r="Y19436" s="146"/>
      <c r="Z19436" s="199"/>
      <c r="AA19436" s="146"/>
      <c r="AB19436" s="148"/>
    </row>
    <row r="19437" spans="4:28" x14ac:dyDescent="0.2">
      <c r="D19437" s="144"/>
      <c r="G19437" s="147"/>
      <c r="X19437" s="146"/>
      <c r="Y19437" s="146"/>
      <c r="Z19437" s="199"/>
      <c r="AA19437" s="146"/>
      <c r="AB19437" s="148"/>
    </row>
    <row r="19438" spans="4:28" x14ac:dyDescent="0.2">
      <c r="D19438" s="144"/>
      <c r="G19438" s="147"/>
      <c r="X19438" s="146"/>
      <c r="Y19438" s="146"/>
      <c r="Z19438" s="199"/>
      <c r="AA19438" s="146"/>
      <c r="AB19438" s="148"/>
    </row>
    <row r="19439" spans="4:28" x14ac:dyDescent="0.2">
      <c r="D19439" s="144"/>
      <c r="G19439" s="147"/>
      <c r="X19439" s="146"/>
      <c r="Y19439" s="146"/>
      <c r="Z19439" s="199"/>
      <c r="AA19439" s="146"/>
      <c r="AB19439" s="148"/>
    </row>
    <row r="19440" spans="4:28" x14ac:dyDescent="0.2">
      <c r="D19440" s="144"/>
      <c r="G19440" s="147"/>
      <c r="X19440" s="146"/>
      <c r="Y19440" s="146"/>
      <c r="Z19440" s="199"/>
      <c r="AA19440" s="146"/>
      <c r="AB19440" s="148"/>
    </row>
    <row r="19441" spans="4:28" x14ac:dyDescent="0.2">
      <c r="D19441" s="144"/>
      <c r="G19441" s="147"/>
      <c r="X19441" s="146"/>
      <c r="Y19441" s="146"/>
      <c r="Z19441" s="199"/>
      <c r="AA19441" s="146"/>
      <c r="AB19441" s="148"/>
    </row>
    <row r="19442" spans="4:28" x14ac:dyDescent="0.2">
      <c r="D19442" s="144"/>
      <c r="G19442" s="147"/>
      <c r="X19442" s="146"/>
      <c r="Y19442" s="146"/>
      <c r="Z19442" s="199"/>
      <c r="AA19442" s="146"/>
      <c r="AB19442" s="148"/>
    </row>
    <row r="19443" spans="4:28" x14ac:dyDescent="0.2">
      <c r="D19443" s="144"/>
      <c r="G19443" s="147"/>
      <c r="X19443" s="146"/>
      <c r="Y19443" s="146"/>
      <c r="Z19443" s="199"/>
      <c r="AA19443" s="146"/>
      <c r="AB19443" s="148"/>
    </row>
    <row r="19444" spans="4:28" x14ac:dyDescent="0.2">
      <c r="D19444" s="144"/>
      <c r="G19444" s="147"/>
      <c r="X19444" s="146"/>
      <c r="Y19444" s="146"/>
      <c r="Z19444" s="199"/>
      <c r="AA19444" s="146"/>
      <c r="AB19444" s="148"/>
    </row>
    <row r="19445" spans="4:28" x14ac:dyDescent="0.2">
      <c r="D19445" s="144"/>
      <c r="G19445" s="147"/>
      <c r="X19445" s="146"/>
      <c r="Y19445" s="146"/>
      <c r="Z19445" s="199"/>
      <c r="AA19445" s="146"/>
      <c r="AB19445" s="148"/>
    </row>
    <row r="19446" spans="4:28" x14ac:dyDescent="0.2">
      <c r="D19446" s="144"/>
      <c r="G19446" s="147"/>
      <c r="X19446" s="146"/>
      <c r="Y19446" s="146"/>
      <c r="Z19446" s="199"/>
      <c r="AA19446" s="146"/>
      <c r="AB19446" s="148"/>
    </row>
    <row r="19447" spans="4:28" x14ac:dyDescent="0.2">
      <c r="D19447" s="144"/>
      <c r="G19447" s="147"/>
      <c r="X19447" s="146"/>
      <c r="Y19447" s="146"/>
      <c r="Z19447" s="199"/>
      <c r="AA19447" s="146"/>
      <c r="AB19447" s="148"/>
    </row>
    <row r="19448" spans="4:28" x14ac:dyDescent="0.2">
      <c r="D19448" s="144"/>
      <c r="G19448" s="147"/>
      <c r="X19448" s="146"/>
      <c r="Y19448" s="146"/>
      <c r="Z19448" s="199"/>
      <c r="AA19448" s="146"/>
      <c r="AB19448" s="148"/>
    </row>
    <row r="19449" spans="4:28" x14ac:dyDescent="0.2">
      <c r="D19449" s="144"/>
      <c r="G19449" s="147"/>
      <c r="X19449" s="146"/>
      <c r="Y19449" s="146"/>
      <c r="Z19449" s="199"/>
      <c r="AA19449" s="146"/>
      <c r="AB19449" s="148"/>
    </row>
    <row r="19450" spans="4:28" x14ac:dyDescent="0.2">
      <c r="D19450" s="144"/>
      <c r="G19450" s="147"/>
      <c r="X19450" s="146"/>
      <c r="Y19450" s="146"/>
      <c r="Z19450" s="199"/>
      <c r="AA19450" s="146"/>
      <c r="AB19450" s="148"/>
    </row>
    <row r="19451" spans="4:28" x14ac:dyDescent="0.2">
      <c r="D19451" s="144"/>
      <c r="G19451" s="147"/>
      <c r="X19451" s="146"/>
      <c r="Y19451" s="146"/>
      <c r="Z19451" s="199"/>
      <c r="AA19451" s="146"/>
      <c r="AB19451" s="148"/>
    </row>
    <row r="19452" spans="4:28" x14ac:dyDescent="0.2">
      <c r="D19452" s="144"/>
      <c r="G19452" s="147"/>
      <c r="X19452" s="146"/>
      <c r="Y19452" s="146"/>
      <c r="Z19452" s="199"/>
      <c r="AA19452" s="146"/>
      <c r="AB19452" s="148"/>
    </row>
    <row r="19453" spans="4:28" x14ac:dyDescent="0.2">
      <c r="D19453" s="144"/>
      <c r="G19453" s="147"/>
      <c r="X19453" s="146"/>
      <c r="Y19453" s="146"/>
      <c r="Z19453" s="199"/>
      <c r="AA19453" s="146"/>
      <c r="AB19453" s="148"/>
    </row>
    <row r="19454" spans="4:28" x14ac:dyDescent="0.2">
      <c r="D19454" s="144"/>
      <c r="G19454" s="147"/>
      <c r="X19454" s="146"/>
      <c r="Y19454" s="146"/>
      <c r="Z19454" s="199"/>
      <c r="AA19454" s="146"/>
      <c r="AB19454" s="148"/>
    </row>
    <row r="19455" spans="4:28" x14ac:dyDescent="0.2">
      <c r="D19455" s="144"/>
      <c r="G19455" s="147"/>
      <c r="X19455" s="146"/>
      <c r="Y19455" s="146"/>
      <c r="Z19455" s="199"/>
      <c r="AA19455" s="146"/>
      <c r="AB19455" s="148"/>
    </row>
    <row r="19456" spans="4:28" x14ac:dyDescent="0.2">
      <c r="D19456" s="144"/>
      <c r="G19456" s="147"/>
      <c r="X19456" s="146"/>
      <c r="Y19456" s="146"/>
      <c r="Z19456" s="199"/>
      <c r="AA19456" s="146"/>
      <c r="AB19456" s="148"/>
    </row>
    <row r="19457" spans="4:28" x14ac:dyDescent="0.2">
      <c r="D19457" s="144"/>
      <c r="G19457" s="147"/>
      <c r="X19457" s="146"/>
      <c r="Y19457" s="146"/>
      <c r="Z19457" s="199"/>
      <c r="AA19457" s="146"/>
      <c r="AB19457" s="148"/>
    </row>
    <row r="19458" spans="4:28" x14ac:dyDescent="0.2">
      <c r="D19458" s="144"/>
      <c r="G19458" s="147"/>
      <c r="X19458" s="146"/>
      <c r="Y19458" s="146"/>
      <c r="Z19458" s="199"/>
      <c r="AA19458" s="146"/>
      <c r="AB19458" s="148"/>
    </row>
    <row r="19459" spans="4:28" x14ac:dyDescent="0.2">
      <c r="D19459" s="144"/>
      <c r="G19459" s="147"/>
      <c r="X19459" s="146"/>
      <c r="Y19459" s="146"/>
      <c r="Z19459" s="199"/>
      <c r="AA19459" s="146"/>
      <c r="AB19459" s="148"/>
    </row>
    <row r="19460" spans="4:28" x14ac:dyDescent="0.2">
      <c r="D19460" s="144"/>
      <c r="G19460" s="147"/>
      <c r="X19460" s="146"/>
      <c r="Y19460" s="146"/>
      <c r="Z19460" s="199"/>
      <c r="AA19460" s="146"/>
      <c r="AB19460" s="148"/>
    </row>
    <row r="19461" spans="4:28" x14ac:dyDescent="0.2">
      <c r="D19461" s="144"/>
      <c r="G19461" s="147"/>
      <c r="X19461" s="146"/>
      <c r="Y19461" s="146"/>
      <c r="Z19461" s="199"/>
      <c r="AA19461" s="146"/>
      <c r="AB19461" s="148"/>
    </row>
    <row r="19462" spans="4:28" x14ac:dyDescent="0.2">
      <c r="D19462" s="144"/>
      <c r="G19462" s="147"/>
      <c r="X19462" s="146"/>
      <c r="Y19462" s="146"/>
      <c r="Z19462" s="199"/>
      <c r="AA19462" s="146"/>
      <c r="AB19462" s="148"/>
    </row>
    <row r="19463" spans="4:28" x14ac:dyDescent="0.2">
      <c r="D19463" s="144"/>
      <c r="G19463" s="147"/>
      <c r="X19463" s="146"/>
      <c r="Y19463" s="146"/>
      <c r="Z19463" s="199"/>
      <c r="AA19463" s="146"/>
      <c r="AB19463" s="148"/>
    </row>
    <row r="19464" spans="4:28" x14ac:dyDescent="0.2">
      <c r="D19464" s="144"/>
      <c r="G19464" s="147"/>
      <c r="X19464" s="146"/>
      <c r="Y19464" s="146"/>
      <c r="Z19464" s="199"/>
      <c r="AA19464" s="146"/>
      <c r="AB19464" s="148"/>
    </row>
    <row r="19465" spans="4:28" x14ac:dyDescent="0.2">
      <c r="D19465" s="144"/>
      <c r="G19465" s="147"/>
      <c r="X19465" s="146"/>
      <c r="Y19465" s="146"/>
      <c r="Z19465" s="199"/>
      <c r="AA19465" s="146"/>
      <c r="AB19465" s="148"/>
    </row>
    <row r="19466" spans="4:28" x14ac:dyDescent="0.2">
      <c r="D19466" s="144"/>
      <c r="G19466" s="147"/>
      <c r="X19466" s="146"/>
      <c r="Y19466" s="146"/>
      <c r="Z19466" s="199"/>
      <c r="AA19466" s="146"/>
      <c r="AB19466" s="148"/>
    </row>
    <row r="19467" spans="4:28" x14ac:dyDescent="0.2">
      <c r="D19467" s="144"/>
      <c r="G19467" s="147"/>
      <c r="X19467" s="146"/>
      <c r="Y19467" s="146"/>
      <c r="Z19467" s="199"/>
      <c r="AA19467" s="146"/>
      <c r="AB19467" s="148"/>
    </row>
    <row r="19468" spans="4:28" x14ac:dyDescent="0.2">
      <c r="D19468" s="144"/>
      <c r="G19468" s="147"/>
      <c r="X19468" s="146"/>
      <c r="Y19468" s="146"/>
      <c r="Z19468" s="199"/>
      <c r="AA19468" s="146"/>
      <c r="AB19468" s="148"/>
    </row>
    <row r="19469" spans="4:28" x14ac:dyDescent="0.2">
      <c r="D19469" s="144"/>
      <c r="G19469" s="147"/>
      <c r="X19469" s="146"/>
      <c r="Y19469" s="146"/>
      <c r="Z19469" s="199"/>
      <c r="AA19469" s="146"/>
      <c r="AB19469" s="148"/>
    </row>
    <row r="19470" spans="4:28" x14ac:dyDescent="0.2">
      <c r="D19470" s="144"/>
      <c r="G19470" s="147"/>
      <c r="X19470" s="146"/>
      <c r="Y19470" s="146"/>
      <c r="Z19470" s="199"/>
      <c r="AA19470" s="146"/>
      <c r="AB19470" s="148"/>
    </row>
    <row r="19471" spans="4:28" x14ac:dyDescent="0.2">
      <c r="D19471" s="144"/>
      <c r="G19471" s="147"/>
      <c r="X19471" s="146"/>
      <c r="Y19471" s="146"/>
      <c r="Z19471" s="199"/>
      <c r="AA19471" s="146"/>
      <c r="AB19471" s="148"/>
    </row>
    <row r="19472" spans="4:28" x14ac:dyDescent="0.2">
      <c r="D19472" s="144"/>
      <c r="G19472" s="147"/>
      <c r="X19472" s="146"/>
      <c r="Y19472" s="146"/>
      <c r="Z19472" s="199"/>
      <c r="AA19472" s="146"/>
      <c r="AB19472" s="148"/>
    </row>
    <row r="19473" spans="4:28" x14ac:dyDescent="0.2">
      <c r="D19473" s="144"/>
      <c r="G19473" s="147"/>
      <c r="X19473" s="146"/>
      <c r="Y19473" s="146"/>
      <c r="Z19473" s="199"/>
      <c r="AA19473" s="146"/>
      <c r="AB19473" s="148"/>
    </row>
    <row r="19474" spans="4:28" x14ac:dyDescent="0.2">
      <c r="D19474" s="144"/>
      <c r="G19474" s="147"/>
      <c r="X19474" s="146"/>
      <c r="Y19474" s="146"/>
      <c r="Z19474" s="199"/>
      <c r="AA19474" s="146"/>
      <c r="AB19474" s="148"/>
    </row>
    <row r="19475" spans="4:28" x14ac:dyDescent="0.2">
      <c r="D19475" s="144"/>
      <c r="G19475" s="147"/>
      <c r="X19475" s="146"/>
      <c r="Y19475" s="146"/>
      <c r="Z19475" s="199"/>
      <c r="AA19475" s="146"/>
      <c r="AB19475" s="148"/>
    </row>
    <row r="19476" spans="4:28" x14ac:dyDescent="0.2">
      <c r="D19476" s="144"/>
      <c r="G19476" s="147"/>
      <c r="X19476" s="146"/>
      <c r="Y19476" s="146"/>
      <c r="Z19476" s="199"/>
      <c r="AA19476" s="146"/>
      <c r="AB19476" s="148"/>
    </row>
    <row r="19477" spans="4:28" x14ac:dyDescent="0.2">
      <c r="D19477" s="144"/>
      <c r="G19477" s="147"/>
      <c r="X19477" s="146"/>
      <c r="Y19477" s="146"/>
      <c r="Z19477" s="199"/>
      <c r="AA19477" s="146"/>
      <c r="AB19477" s="148"/>
    </row>
    <row r="19478" spans="4:28" x14ac:dyDescent="0.2">
      <c r="D19478" s="144"/>
      <c r="G19478" s="147"/>
      <c r="X19478" s="146"/>
      <c r="Y19478" s="146"/>
      <c r="Z19478" s="199"/>
      <c r="AA19478" s="146"/>
      <c r="AB19478" s="148"/>
    </row>
    <row r="19479" spans="4:28" x14ac:dyDescent="0.2">
      <c r="D19479" s="144"/>
      <c r="G19479" s="147"/>
      <c r="X19479" s="146"/>
      <c r="Y19479" s="146"/>
      <c r="Z19479" s="199"/>
      <c r="AA19479" s="146"/>
      <c r="AB19479" s="148"/>
    </row>
    <row r="19480" spans="4:28" x14ac:dyDescent="0.2">
      <c r="D19480" s="144"/>
      <c r="G19480" s="147"/>
      <c r="X19480" s="146"/>
      <c r="Y19480" s="146"/>
      <c r="Z19480" s="199"/>
      <c r="AA19480" s="146"/>
      <c r="AB19480" s="148"/>
    </row>
    <row r="19481" spans="4:28" x14ac:dyDescent="0.2">
      <c r="D19481" s="144"/>
      <c r="G19481" s="147"/>
      <c r="X19481" s="146"/>
      <c r="Y19481" s="146"/>
      <c r="Z19481" s="199"/>
      <c r="AA19481" s="146"/>
      <c r="AB19481" s="148"/>
    </row>
    <row r="19482" spans="4:28" x14ac:dyDescent="0.2">
      <c r="D19482" s="144"/>
      <c r="G19482" s="147"/>
      <c r="X19482" s="146"/>
      <c r="Y19482" s="146"/>
      <c r="Z19482" s="199"/>
      <c r="AA19482" s="146"/>
      <c r="AB19482" s="148"/>
    </row>
    <row r="19483" spans="4:28" x14ac:dyDescent="0.2">
      <c r="D19483" s="144"/>
      <c r="G19483" s="147"/>
      <c r="X19483" s="146"/>
      <c r="Y19483" s="146"/>
      <c r="Z19483" s="199"/>
      <c r="AA19483" s="146"/>
      <c r="AB19483" s="148"/>
    </row>
    <row r="19484" spans="4:28" x14ac:dyDescent="0.2">
      <c r="D19484" s="144"/>
      <c r="G19484" s="147"/>
      <c r="X19484" s="146"/>
      <c r="Y19484" s="146"/>
      <c r="Z19484" s="199"/>
      <c r="AA19484" s="146"/>
      <c r="AB19484" s="148"/>
    </row>
    <row r="19485" spans="4:28" x14ac:dyDescent="0.2">
      <c r="D19485" s="144"/>
      <c r="G19485" s="147"/>
      <c r="X19485" s="146"/>
      <c r="Y19485" s="146"/>
      <c r="Z19485" s="199"/>
      <c r="AA19485" s="146"/>
      <c r="AB19485" s="148"/>
    </row>
    <row r="19486" spans="4:28" x14ac:dyDescent="0.2">
      <c r="D19486" s="144"/>
      <c r="G19486" s="147"/>
      <c r="X19486" s="146"/>
      <c r="Y19486" s="146"/>
      <c r="Z19486" s="199"/>
      <c r="AA19486" s="146"/>
      <c r="AB19486" s="148"/>
    </row>
    <row r="19487" spans="4:28" x14ac:dyDescent="0.2">
      <c r="D19487" s="144"/>
      <c r="G19487" s="147"/>
      <c r="X19487" s="146"/>
      <c r="Y19487" s="146"/>
      <c r="Z19487" s="199"/>
      <c r="AA19487" s="146"/>
      <c r="AB19487" s="148"/>
    </row>
    <row r="19488" spans="4:28" x14ac:dyDescent="0.2">
      <c r="D19488" s="144"/>
      <c r="G19488" s="147"/>
      <c r="X19488" s="146"/>
      <c r="Y19488" s="146"/>
      <c r="Z19488" s="199"/>
      <c r="AA19488" s="146"/>
      <c r="AB19488" s="148"/>
    </row>
    <row r="19489" spans="4:28" x14ac:dyDescent="0.2">
      <c r="D19489" s="144"/>
      <c r="G19489" s="147"/>
      <c r="X19489" s="146"/>
      <c r="Y19489" s="146"/>
      <c r="Z19489" s="199"/>
      <c r="AA19489" s="146"/>
      <c r="AB19489" s="148"/>
    </row>
    <row r="19490" spans="4:28" x14ac:dyDescent="0.2">
      <c r="D19490" s="144"/>
      <c r="G19490" s="147"/>
      <c r="X19490" s="146"/>
      <c r="Y19490" s="146"/>
      <c r="Z19490" s="199"/>
      <c r="AA19490" s="146"/>
      <c r="AB19490" s="148"/>
    </row>
    <row r="19491" spans="4:28" x14ac:dyDescent="0.2">
      <c r="D19491" s="144"/>
      <c r="G19491" s="147"/>
      <c r="X19491" s="146"/>
      <c r="Y19491" s="146"/>
      <c r="Z19491" s="199"/>
      <c r="AA19491" s="146"/>
      <c r="AB19491" s="148"/>
    </row>
    <row r="19492" spans="4:28" x14ac:dyDescent="0.2">
      <c r="D19492" s="144"/>
      <c r="G19492" s="147"/>
      <c r="X19492" s="146"/>
      <c r="Y19492" s="146"/>
      <c r="Z19492" s="199"/>
      <c r="AA19492" s="146"/>
      <c r="AB19492" s="148"/>
    </row>
    <row r="19493" spans="4:28" x14ac:dyDescent="0.2">
      <c r="D19493" s="144"/>
      <c r="G19493" s="147"/>
      <c r="X19493" s="146"/>
      <c r="Y19493" s="146"/>
      <c r="Z19493" s="199"/>
      <c r="AA19493" s="146"/>
      <c r="AB19493" s="148"/>
    </row>
    <row r="19494" spans="4:28" x14ac:dyDescent="0.2">
      <c r="D19494" s="144"/>
      <c r="G19494" s="147"/>
      <c r="X19494" s="146"/>
      <c r="Y19494" s="146"/>
      <c r="Z19494" s="199"/>
      <c r="AA19494" s="146"/>
      <c r="AB19494" s="148"/>
    </row>
    <row r="19495" spans="4:28" x14ac:dyDescent="0.2">
      <c r="D19495" s="144"/>
      <c r="G19495" s="147"/>
      <c r="X19495" s="146"/>
      <c r="Y19495" s="146"/>
      <c r="Z19495" s="199"/>
      <c r="AA19495" s="146"/>
      <c r="AB19495" s="148"/>
    </row>
    <row r="19496" spans="4:28" x14ac:dyDescent="0.2">
      <c r="D19496" s="144"/>
      <c r="G19496" s="147"/>
      <c r="X19496" s="146"/>
      <c r="Y19496" s="146"/>
      <c r="Z19496" s="199"/>
      <c r="AA19496" s="146"/>
      <c r="AB19496" s="148"/>
    </row>
    <row r="19497" spans="4:28" x14ac:dyDescent="0.2">
      <c r="D19497" s="144"/>
      <c r="G19497" s="147"/>
      <c r="X19497" s="146"/>
      <c r="Y19497" s="146"/>
      <c r="Z19497" s="199"/>
      <c r="AA19497" s="146"/>
      <c r="AB19497" s="148"/>
    </row>
    <row r="19498" spans="4:28" x14ac:dyDescent="0.2">
      <c r="D19498" s="144"/>
      <c r="G19498" s="147"/>
      <c r="X19498" s="146"/>
      <c r="Y19498" s="146"/>
      <c r="Z19498" s="199"/>
      <c r="AA19498" s="146"/>
      <c r="AB19498" s="148"/>
    </row>
    <row r="19499" spans="4:28" x14ac:dyDescent="0.2">
      <c r="D19499" s="144"/>
      <c r="G19499" s="147"/>
      <c r="X19499" s="146"/>
      <c r="Y19499" s="146"/>
      <c r="Z19499" s="199"/>
      <c r="AA19499" s="146"/>
      <c r="AB19499" s="148"/>
    </row>
    <row r="19500" spans="4:28" x14ac:dyDescent="0.2">
      <c r="D19500" s="144"/>
      <c r="G19500" s="147"/>
      <c r="X19500" s="146"/>
      <c r="Y19500" s="146"/>
      <c r="Z19500" s="199"/>
      <c r="AA19500" s="146"/>
      <c r="AB19500" s="148"/>
    </row>
    <row r="19501" spans="4:28" x14ac:dyDescent="0.2">
      <c r="D19501" s="144"/>
      <c r="G19501" s="147"/>
      <c r="X19501" s="146"/>
      <c r="Y19501" s="146"/>
      <c r="Z19501" s="199"/>
      <c r="AA19501" s="146"/>
      <c r="AB19501" s="148"/>
    </row>
    <row r="19502" spans="4:28" x14ac:dyDescent="0.2">
      <c r="D19502" s="144"/>
      <c r="G19502" s="147"/>
      <c r="X19502" s="146"/>
      <c r="Y19502" s="146"/>
      <c r="Z19502" s="199"/>
      <c r="AA19502" s="146"/>
      <c r="AB19502" s="148"/>
    </row>
    <row r="19503" spans="4:28" x14ac:dyDescent="0.2">
      <c r="D19503" s="144"/>
      <c r="G19503" s="147"/>
      <c r="X19503" s="146"/>
      <c r="Y19503" s="146"/>
      <c r="Z19503" s="199"/>
      <c r="AA19503" s="146"/>
      <c r="AB19503" s="148"/>
    </row>
    <row r="19504" spans="4:28" x14ac:dyDescent="0.2">
      <c r="D19504" s="144"/>
      <c r="G19504" s="147"/>
      <c r="X19504" s="146"/>
      <c r="Y19504" s="146"/>
      <c r="Z19504" s="199"/>
      <c r="AA19504" s="146"/>
      <c r="AB19504" s="148"/>
    </row>
    <row r="19505" spans="4:28" x14ac:dyDescent="0.2">
      <c r="D19505" s="144"/>
      <c r="G19505" s="147"/>
      <c r="X19505" s="146"/>
      <c r="Y19505" s="146"/>
      <c r="Z19505" s="199"/>
      <c r="AA19505" s="146"/>
      <c r="AB19505" s="148"/>
    </row>
    <row r="19506" spans="4:28" x14ac:dyDescent="0.2">
      <c r="D19506" s="144"/>
      <c r="G19506" s="147"/>
      <c r="X19506" s="146"/>
      <c r="Y19506" s="146"/>
      <c r="Z19506" s="199"/>
      <c r="AA19506" s="146"/>
      <c r="AB19506" s="148"/>
    </row>
    <row r="19507" spans="4:28" x14ac:dyDescent="0.2">
      <c r="D19507" s="144"/>
      <c r="G19507" s="147"/>
      <c r="X19507" s="146"/>
      <c r="Y19507" s="146"/>
      <c r="Z19507" s="199"/>
      <c r="AA19507" s="146"/>
      <c r="AB19507" s="148"/>
    </row>
    <row r="19508" spans="4:28" x14ac:dyDescent="0.2">
      <c r="D19508" s="144"/>
      <c r="G19508" s="147"/>
      <c r="X19508" s="146"/>
      <c r="Y19508" s="146"/>
      <c r="Z19508" s="199"/>
      <c r="AA19508" s="146"/>
      <c r="AB19508" s="148"/>
    </row>
    <row r="19509" spans="4:28" x14ac:dyDescent="0.2">
      <c r="D19509" s="144"/>
      <c r="G19509" s="147"/>
      <c r="X19509" s="146"/>
      <c r="Y19509" s="146"/>
      <c r="Z19509" s="199"/>
      <c r="AA19509" s="146"/>
      <c r="AB19509" s="148"/>
    </row>
    <row r="19510" spans="4:28" x14ac:dyDescent="0.2">
      <c r="D19510" s="144"/>
      <c r="G19510" s="147"/>
      <c r="X19510" s="146"/>
      <c r="Y19510" s="146"/>
      <c r="Z19510" s="199"/>
      <c r="AA19510" s="146"/>
      <c r="AB19510" s="148"/>
    </row>
    <row r="19511" spans="4:28" x14ac:dyDescent="0.2">
      <c r="D19511" s="144"/>
      <c r="G19511" s="147"/>
      <c r="X19511" s="146"/>
      <c r="Y19511" s="146"/>
      <c r="Z19511" s="199"/>
      <c r="AA19511" s="146"/>
      <c r="AB19511" s="148"/>
    </row>
    <row r="19512" spans="4:28" x14ac:dyDescent="0.2">
      <c r="D19512" s="144"/>
      <c r="G19512" s="147"/>
      <c r="X19512" s="146"/>
      <c r="Y19512" s="146"/>
      <c r="Z19512" s="199"/>
      <c r="AA19512" s="146"/>
      <c r="AB19512" s="148"/>
    </row>
    <row r="19513" spans="4:28" x14ac:dyDescent="0.2">
      <c r="D19513" s="144"/>
      <c r="G19513" s="147"/>
      <c r="X19513" s="146"/>
      <c r="Y19513" s="146"/>
      <c r="Z19513" s="199"/>
      <c r="AA19513" s="146"/>
      <c r="AB19513" s="148"/>
    </row>
    <row r="19514" spans="4:28" x14ac:dyDescent="0.2">
      <c r="D19514" s="144"/>
      <c r="G19514" s="147"/>
      <c r="X19514" s="146"/>
      <c r="Y19514" s="146"/>
      <c r="Z19514" s="199"/>
      <c r="AA19514" s="146"/>
      <c r="AB19514" s="148"/>
    </row>
    <row r="19515" spans="4:28" x14ac:dyDescent="0.2">
      <c r="D19515" s="144"/>
      <c r="G19515" s="147"/>
      <c r="X19515" s="146"/>
      <c r="Y19515" s="146"/>
      <c r="Z19515" s="199"/>
      <c r="AA19515" s="146"/>
      <c r="AB19515" s="148"/>
    </row>
    <row r="19516" spans="4:28" x14ac:dyDescent="0.2">
      <c r="D19516" s="144"/>
      <c r="G19516" s="147"/>
      <c r="X19516" s="146"/>
      <c r="Y19516" s="146"/>
      <c r="Z19516" s="199"/>
      <c r="AA19516" s="146"/>
      <c r="AB19516" s="148"/>
    </row>
    <row r="19517" spans="4:28" x14ac:dyDescent="0.2">
      <c r="D19517" s="144"/>
      <c r="G19517" s="147"/>
      <c r="X19517" s="146"/>
      <c r="Y19517" s="146"/>
      <c r="Z19517" s="199"/>
      <c r="AA19517" s="146"/>
      <c r="AB19517" s="148"/>
    </row>
    <row r="19518" spans="4:28" x14ac:dyDescent="0.2">
      <c r="D19518" s="144"/>
      <c r="G19518" s="147"/>
      <c r="X19518" s="146"/>
      <c r="Y19518" s="146"/>
      <c r="Z19518" s="199"/>
      <c r="AA19518" s="146"/>
      <c r="AB19518" s="148"/>
    </row>
    <row r="19519" spans="4:28" x14ac:dyDescent="0.2">
      <c r="D19519" s="144"/>
      <c r="G19519" s="147"/>
      <c r="X19519" s="146"/>
      <c r="Y19519" s="146"/>
      <c r="Z19519" s="199"/>
      <c r="AA19519" s="146"/>
      <c r="AB19519" s="148"/>
    </row>
    <row r="19520" spans="4:28" x14ac:dyDescent="0.2">
      <c r="D19520" s="144"/>
      <c r="G19520" s="147"/>
      <c r="X19520" s="146"/>
      <c r="Y19520" s="146"/>
      <c r="Z19520" s="199"/>
      <c r="AA19520" s="146"/>
      <c r="AB19520" s="148"/>
    </row>
    <row r="19521" spans="4:28" x14ac:dyDescent="0.2">
      <c r="D19521" s="144"/>
      <c r="G19521" s="147"/>
      <c r="X19521" s="146"/>
      <c r="Y19521" s="146"/>
      <c r="Z19521" s="199"/>
      <c r="AA19521" s="146"/>
      <c r="AB19521" s="148"/>
    </row>
    <row r="19522" spans="4:28" x14ac:dyDescent="0.2">
      <c r="D19522" s="144"/>
      <c r="G19522" s="147"/>
      <c r="X19522" s="146"/>
      <c r="Y19522" s="146"/>
      <c r="Z19522" s="199"/>
      <c r="AA19522" s="146"/>
      <c r="AB19522" s="148"/>
    </row>
    <row r="19523" spans="4:28" x14ac:dyDescent="0.2">
      <c r="D19523" s="144"/>
      <c r="G19523" s="147"/>
      <c r="X19523" s="146"/>
      <c r="Y19523" s="146"/>
      <c r="Z19523" s="199"/>
      <c r="AA19523" s="146"/>
      <c r="AB19523" s="148"/>
    </row>
    <row r="19524" spans="4:28" x14ac:dyDescent="0.2">
      <c r="D19524" s="144"/>
      <c r="G19524" s="147"/>
      <c r="X19524" s="146"/>
      <c r="Y19524" s="146"/>
      <c r="Z19524" s="199"/>
      <c r="AA19524" s="146"/>
      <c r="AB19524" s="148"/>
    </row>
    <row r="19525" spans="4:28" x14ac:dyDescent="0.2">
      <c r="D19525" s="144"/>
      <c r="G19525" s="147"/>
      <c r="X19525" s="146"/>
      <c r="Y19525" s="146"/>
      <c r="Z19525" s="199"/>
      <c r="AA19525" s="146"/>
      <c r="AB19525" s="148"/>
    </row>
    <row r="19526" spans="4:28" x14ac:dyDescent="0.2">
      <c r="D19526" s="144"/>
      <c r="G19526" s="147"/>
      <c r="X19526" s="146"/>
      <c r="Y19526" s="146"/>
      <c r="Z19526" s="199"/>
      <c r="AA19526" s="146"/>
      <c r="AB19526" s="148"/>
    </row>
    <row r="19527" spans="4:28" x14ac:dyDescent="0.2">
      <c r="D19527" s="144"/>
      <c r="G19527" s="147"/>
      <c r="X19527" s="146"/>
      <c r="Y19527" s="146"/>
      <c r="Z19527" s="199"/>
      <c r="AA19527" s="146"/>
      <c r="AB19527" s="148"/>
    </row>
    <row r="19528" spans="4:28" x14ac:dyDescent="0.2">
      <c r="D19528" s="144"/>
      <c r="G19528" s="147"/>
      <c r="X19528" s="146"/>
      <c r="Y19528" s="146"/>
      <c r="Z19528" s="199"/>
      <c r="AA19528" s="146"/>
      <c r="AB19528" s="148"/>
    </row>
    <row r="19529" spans="4:28" x14ac:dyDescent="0.2">
      <c r="D19529" s="144"/>
      <c r="G19529" s="147"/>
      <c r="X19529" s="146"/>
      <c r="Y19529" s="146"/>
      <c r="Z19529" s="199"/>
      <c r="AA19529" s="146"/>
      <c r="AB19529" s="148"/>
    </row>
    <row r="19530" spans="4:28" x14ac:dyDescent="0.2">
      <c r="D19530" s="144"/>
      <c r="G19530" s="147"/>
      <c r="X19530" s="146"/>
      <c r="Y19530" s="146"/>
      <c r="Z19530" s="199"/>
      <c r="AA19530" s="146"/>
      <c r="AB19530" s="148"/>
    </row>
    <row r="19531" spans="4:28" x14ac:dyDescent="0.2">
      <c r="D19531" s="144"/>
      <c r="G19531" s="147"/>
      <c r="X19531" s="146"/>
      <c r="Y19531" s="146"/>
      <c r="Z19531" s="199"/>
      <c r="AA19531" s="146"/>
      <c r="AB19531" s="148"/>
    </row>
    <row r="19532" spans="4:28" x14ac:dyDescent="0.2">
      <c r="D19532" s="144"/>
      <c r="G19532" s="147"/>
      <c r="X19532" s="146"/>
      <c r="Y19532" s="146"/>
      <c r="Z19532" s="199"/>
      <c r="AA19532" s="146"/>
      <c r="AB19532" s="148"/>
    </row>
    <row r="19533" spans="4:28" x14ac:dyDescent="0.2">
      <c r="D19533" s="144"/>
      <c r="G19533" s="147"/>
      <c r="X19533" s="146"/>
      <c r="Y19533" s="146"/>
      <c r="Z19533" s="199"/>
      <c r="AA19533" s="146"/>
      <c r="AB19533" s="148"/>
    </row>
    <row r="19534" spans="4:28" x14ac:dyDescent="0.2">
      <c r="D19534" s="144"/>
      <c r="G19534" s="147"/>
      <c r="X19534" s="146"/>
      <c r="Y19534" s="146"/>
      <c r="Z19534" s="199"/>
      <c r="AA19534" s="146"/>
      <c r="AB19534" s="148"/>
    </row>
    <row r="19535" spans="4:28" x14ac:dyDescent="0.2">
      <c r="D19535" s="144"/>
      <c r="G19535" s="147"/>
      <c r="X19535" s="146"/>
      <c r="Y19535" s="146"/>
      <c r="Z19535" s="199"/>
      <c r="AA19535" s="146"/>
      <c r="AB19535" s="148"/>
    </row>
    <row r="19536" spans="4:28" x14ac:dyDescent="0.2">
      <c r="D19536" s="144"/>
      <c r="G19536" s="147"/>
      <c r="X19536" s="146"/>
      <c r="Y19536" s="146"/>
      <c r="Z19536" s="199"/>
      <c r="AA19536" s="146"/>
      <c r="AB19536" s="148"/>
    </row>
    <row r="19537" spans="4:28" x14ac:dyDescent="0.2">
      <c r="D19537" s="144"/>
      <c r="G19537" s="147"/>
      <c r="X19537" s="146"/>
      <c r="Y19537" s="146"/>
      <c r="Z19537" s="199"/>
      <c r="AA19537" s="146"/>
      <c r="AB19537" s="148"/>
    </row>
    <row r="19538" spans="4:28" x14ac:dyDescent="0.2">
      <c r="D19538" s="144"/>
      <c r="G19538" s="147"/>
      <c r="X19538" s="146"/>
      <c r="Y19538" s="146"/>
      <c r="Z19538" s="199"/>
      <c r="AA19538" s="146"/>
      <c r="AB19538" s="148"/>
    </row>
    <row r="19539" spans="4:28" x14ac:dyDescent="0.2">
      <c r="D19539" s="144"/>
      <c r="G19539" s="147"/>
      <c r="X19539" s="146"/>
      <c r="Y19539" s="146"/>
      <c r="Z19539" s="199"/>
      <c r="AA19539" s="146"/>
      <c r="AB19539" s="148"/>
    </row>
    <row r="19540" spans="4:28" x14ac:dyDescent="0.2">
      <c r="D19540" s="144"/>
      <c r="G19540" s="147"/>
      <c r="X19540" s="146"/>
      <c r="Y19540" s="146"/>
      <c r="Z19540" s="199"/>
      <c r="AA19540" s="146"/>
      <c r="AB19540" s="148"/>
    </row>
    <row r="19541" spans="4:28" x14ac:dyDescent="0.2">
      <c r="D19541" s="144"/>
      <c r="G19541" s="147"/>
      <c r="X19541" s="146"/>
      <c r="Y19541" s="146"/>
      <c r="Z19541" s="199"/>
      <c r="AA19541" s="146"/>
      <c r="AB19541" s="148"/>
    </row>
    <row r="19542" spans="4:28" x14ac:dyDescent="0.2">
      <c r="D19542" s="144"/>
      <c r="G19542" s="147"/>
      <c r="X19542" s="146"/>
      <c r="Y19542" s="146"/>
      <c r="Z19542" s="199"/>
      <c r="AA19542" s="146"/>
      <c r="AB19542" s="148"/>
    </row>
    <row r="19543" spans="4:28" x14ac:dyDescent="0.2">
      <c r="D19543" s="144"/>
      <c r="G19543" s="147"/>
      <c r="X19543" s="146"/>
      <c r="Y19543" s="146"/>
      <c r="Z19543" s="199"/>
      <c r="AA19543" s="146"/>
      <c r="AB19543" s="148"/>
    </row>
    <row r="19544" spans="4:28" x14ac:dyDescent="0.2">
      <c r="D19544" s="144"/>
      <c r="G19544" s="147"/>
      <c r="X19544" s="146"/>
      <c r="Y19544" s="146"/>
      <c r="Z19544" s="199"/>
      <c r="AA19544" s="146"/>
      <c r="AB19544" s="148"/>
    </row>
    <row r="19545" spans="4:28" x14ac:dyDescent="0.2">
      <c r="D19545" s="144"/>
      <c r="G19545" s="147"/>
      <c r="X19545" s="146"/>
      <c r="Y19545" s="146"/>
      <c r="Z19545" s="199"/>
      <c r="AA19545" s="146"/>
      <c r="AB19545" s="148"/>
    </row>
    <row r="19546" spans="4:28" x14ac:dyDescent="0.2">
      <c r="D19546" s="144"/>
      <c r="G19546" s="147"/>
      <c r="X19546" s="146"/>
      <c r="Y19546" s="146"/>
      <c r="Z19546" s="199"/>
      <c r="AA19546" s="146"/>
      <c r="AB19546" s="148"/>
    </row>
    <row r="19547" spans="4:28" x14ac:dyDescent="0.2">
      <c r="D19547" s="144"/>
      <c r="G19547" s="147"/>
      <c r="X19547" s="146"/>
      <c r="Y19547" s="146"/>
      <c r="Z19547" s="199"/>
      <c r="AA19547" s="146"/>
      <c r="AB19547" s="148"/>
    </row>
    <row r="19548" spans="4:28" x14ac:dyDescent="0.2">
      <c r="D19548" s="144"/>
      <c r="G19548" s="147"/>
      <c r="X19548" s="146"/>
      <c r="Y19548" s="146"/>
      <c r="Z19548" s="199"/>
      <c r="AA19548" s="146"/>
      <c r="AB19548" s="148"/>
    </row>
    <row r="19549" spans="4:28" x14ac:dyDescent="0.2">
      <c r="D19549" s="144"/>
      <c r="G19549" s="147"/>
      <c r="X19549" s="146"/>
      <c r="Y19549" s="146"/>
      <c r="Z19549" s="199"/>
      <c r="AA19549" s="146"/>
      <c r="AB19549" s="148"/>
    </row>
    <row r="19550" spans="4:28" x14ac:dyDescent="0.2">
      <c r="D19550" s="144"/>
      <c r="G19550" s="147"/>
      <c r="X19550" s="146"/>
      <c r="Y19550" s="146"/>
      <c r="Z19550" s="199"/>
      <c r="AA19550" s="146"/>
      <c r="AB19550" s="148"/>
    </row>
    <row r="19551" spans="4:28" x14ac:dyDescent="0.2">
      <c r="D19551" s="144"/>
      <c r="G19551" s="147"/>
      <c r="X19551" s="146"/>
      <c r="Y19551" s="146"/>
      <c r="Z19551" s="199"/>
      <c r="AA19551" s="146"/>
      <c r="AB19551" s="148"/>
    </row>
    <row r="19552" spans="4:28" x14ac:dyDescent="0.2">
      <c r="D19552" s="144"/>
      <c r="G19552" s="147"/>
      <c r="X19552" s="146"/>
      <c r="Y19552" s="146"/>
      <c r="Z19552" s="199"/>
      <c r="AA19552" s="146"/>
      <c r="AB19552" s="148"/>
    </row>
    <row r="19553" spans="4:28" x14ac:dyDescent="0.2">
      <c r="D19553" s="144"/>
      <c r="G19553" s="147"/>
      <c r="X19553" s="146"/>
      <c r="Y19553" s="146"/>
      <c r="Z19553" s="199"/>
      <c r="AA19553" s="146"/>
      <c r="AB19553" s="148"/>
    </row>
    <row r="19554" spans="4:28" x14ac:dyDescent="0.2">
      <c r="D19554" s="144"/>
      <c r="G19554" s="147"/>
      <c r="X19554" s="146"/>
      <c r="Y19554" s="146"/>
      <c r="Z19554" s="199"/>
      <c r="AA19554" s="146"/>
      <c r="AB19554" s="148"/>
    </row>
    <row r="19555" spans="4:28" x14ac:dyDescent="0.2">
      <c r="D19555" s="144"/>
      <c r="G19555" s="147"/>
      <c r="X19555" s="146"/>
      <c r="Y19555" s="146"/>
      <c r="Z19555" s="199"/>
      <c r="AA19555" s="146"/>
      <c r="AB19555" s="148"/>
    </row>
    <row r="19556" spans="4:28" x14ac:dyDescent="0.2">
      <c r="D19556" s="144"/>
      <c r="G19556" s="147"/>
      <c r="X19556" s="146"/>
      <c r="Y19556" s="146"/>
      <c r="Z19556" s="199"/>
      <c r="AA19556" s="146"/>
      <c r="AB19556" s="148"/>
    </row>
    <row r="19557" spans="4:28" x14ac:dyDescent="0.2">
      <c r="D19557" s="144"/>
      <c r="G19557" s="147"/>
      <c r="X19557" s="146"/>
      <c r="Y19557" s="146"/>
      <c r="Z19557" s="199"/>
      <c r="AA19557" s="146"/>
      <c r="AB19557" s="148"/>
    </row>
    <row r="19558" spans="4:28" x14ac:dyDescent="0.2">
      <c r="D19558" s="144"/>
      <c r="G19558" s="147"/>
      <c r="X19558" s="146"/>
      <c r="Y19558" s="146"/>
      <c r="Z19558" s="199"/>
      <c r="AA19558" s="146"/>
      <c r="AB19558" s="148"/>
    </row>
    <row r="19559" spans="4:28" x14ac:dyDescent="0.2">
      <c r="D19559" s="144"/>
      <c r="G19559" s="147"/>
      <c r="X19559" s="146"/>
      <c r="Y19559" s="146"/>
      <c r="Z19559" s="199"/>
      <c r="AA19559" s="146"/>
      <c r="AB19559" s="148"/>
    </row>
    <row r="19560" spans="4:28" x14ac:dyDescent="0.2">
      <c r="D19560" s="144"/>
      <c r="G19560" s="147"/>
      <c r="X19560" s="146"/>
      <c r="Y19560" s="146"/>
      <c r="Z19560" s="199"/>
      <c r="AA19560" s="146"/>
      <c r="AB19560" s="148"/>
    </row>
    <row r="19561" spans="4:28" x14ac:dyDescent="0.2">
      <c r="D19561" s="144"/>
      <c r="G19561" s="147"/>
      <c r="X19561" s="146"/>
      <c r="Y19561" s="146"/>
      <c r="Z19561" s="199"/>
      <c r="AA19561" s="146"/>
      <c r="AB19561" s="148"/>
    </row>
    <row r="19562" spans="4:28" x14ac:dyDescent="0.2">
      <c r="D19562" s="144"/>
      <c r="G19562" s="147"/>
      <c r="X19562" s="146"/>
      <c r="Y19562" s="146"/>
      <c r="Z19562" s="199"/>
      <c r="AA19562" s="146"/>
      <c r="AB19562" s="148"/>
    </row>
    <row r="19563" spans="4:28" x14ac:dyDescent="0.2">
      <c r="D19563" s="144"/>
      <c r="G19563" s="147"/>
      <c r="X19563" s="146"/>
      <c r="Y19563" s="146"/>
      <c r="Z19563" s="199"/>
      <c r="AA19563" s="146"/>
      <c r="AB19563" s="148"/>
    </row>
    <row r="19564" spans="4:28" x14ac:dyDescent="0.2">
      <c r="D19564" s="144"/>
      <c r="G19564" s="147"/>
      <c r="X19564" s="146"/>
      <c r="Y19564" s="146"/>
      <c r="Z19564" s="199"/>
      <c r="AA19564" s="146"/>
      <c r="AB19564" s="148"/>
    </row>
    <row r="19565" spans="4:28" x14ac:dyDescent="0.2">
      <c r="D19565" s="144"/>
      <c r="G19565" s="147"/>
      <c r="X19565" s="146"/>
      <c r="Y19565" s="146"/>
      <c r="Z19565" s="199"/>
      <c r="AA19565" s="146"/>
      <c r="AB19565" s="148"/>
    </row>
    <row r="19566" spans="4:28" x14ac:dyDescent="0.2">
      <c r="D19566" s="144"/>
      <c r="G19566" s="147"/>
      <c r="X19566" s="146"/>
      <c r="Y19566" s="146"/>
      <c r="Z19566" s="199"/>
      <c r="AA19566" s="146"/>
      <c r="AB19566" s="148"/>
    </row>
    <row r="19567" spans="4:28" x14ac:dyDescent="0.2">
      <c r="D19567" s="144"/>
      <c r="G19567" s="147"/>
      <c r="X19567" s="146"/>
      <c r="Y19567" s="146"/>
      <c r="Z19567" s="199"/>
      <c r="AA19567" s="146"/>
      <c r="AB19567" s="148"/>
    </row>
    <row r="19568" spans="4:28" x14ac:dyDescent="0.2">
      <c r="D19568" s="144"/>
      <c r="G19568" s="147"/>
      <c r="X19568" s="146"/>
      <c r="Y19568" s="146"/>
      <c r="Z19568" s="199"/>
      <c r="AA19568" s="146"/>
      <c r="AB19568" s="148"/>
    </row>
    <row r="19569" spans="4:28" x14ac:dyDescent="0.2">
      <c r="D19569" s="144"/>
      <c r="G19569" s="147"/>
      <c r="X19569" s="146"/>
      <c r="Y19569" s="146"/>
      <c r="Z19569" s="199"/>
      <c r="AA19569" s="146"/>
      <c r="AB19569" s="148"/>
    </row>
    <row r="19570" spans="4:28" x14ac:dyDescent="0.2">
      <c r="D19570" s="144"/>
      <c r="G19570" s="147"/>
      <c r="X19570" s="146"/>
      <c r="Y19570" s="146"/>
      <c r="Z19570" s="199"/>
      <c r="AA19570" s="146"/>
      <c r="AB19570" s="148"/>
    </row>
    <row r="19571" spans="4:28" x14ac:dyDescent="0.2">
      <c r="D19571" s="144"/>
      <c r="G19571" s="147"/>
      <c r="X19571" s="146"/>
      <c r="Y19571" s="146"/>
      <c r="Z19571" s="199"/>
      <c r="AA19571" s="146"/>
      <c r="AB19571" s="148"/>
    </row>
    <row r="19572" spans="4:28" x14ac:dyDescent="0.2">
      <c r="D19572" s="144"/>
      <c r="G19572" s="147"/>
      <c r="X19572" s="146"/>
      <c r="Y19572" s="146"/>
      <c r="Z19572" s="199"/>
      <c r="AA19572" s="146"/>
      <c r="AB19572" s="148"/>
    </row>
    <row r="19573" spans="4:28" x14ac:dyDescent="0.2">
      <c r="D19573" s="144"/>
      <c r="G19573" s="147"/>
      <c r="X19573" s="146"/>
      <c r="Y19573" s="146"/>
      <c r="Z19573" s="199"/>
      <c r="AA19573" s="146"/>
      <c r="AB19573" s="148"/>
    </row>
    <row r="19574" spans="4:28" x14ac:dyDescent="0.2">
      <c r="D19574" s="144"/>
      <c r="G19574" s="147"/>
      <c r="X19574" s="146"/>
      <c r="Y19574" s="146"/>
      <c r="Z19574" s="199"/>
      <c r="AA19574" s="146"/>
      <c r="AB19574" s="148"/>
    </row>
    <row r="19575" spans="4:28" x14ac:dyDescent="0.2">
      <c r="D19575" s="144"/>
      <c r="G19575" s="147"/>
      <c r="X19575" s="146"/>
      <c r="Y19575" s="146"/>
      <c r="Z19575" s="199"/>
      <c r="AA19575" s="146"/>
      <c r="AB19575" s="148"/>
    </row>
    <row r="19576" spans="4:28" x14ac:dyDescent="0.2">
      <c r="D19576" s="144"/>
      <c r="G19576" s="147"/>
      <c r="X19576" s="146"/>
      <c r="Y19576" s="146"/>
      <c r="Z19576" s="199"/>
      <c r="AA19576" s="146"/>
      <c r="AB19576" s="148"/>
    </row>
    <row r="19577" spans="4:28" x14ac:dyDescent="0.2">
      <c r="D19577" s="144"/>
      <c r="G19577" s="147"/>
      <c r="X19577" s="146"/>
      <c r="Y19577" s="146"/>
      <c r="Z19577" s="199"/>
      <c r="AA19577" s="146"/>
      <c r="AB19577" s="148"/>
    </row>
    <row r="19578" spans="4:28" x14ac:dyDescent="0.2">
      <c r="D19578" s="144"/>
      <c r="G19578" s="147"/>
      <c r="X19578" s="146"/>
      <c r="Y19578" s="146"/>
      <c r="Z19578" s="199"/>
      <c r="AA19578" s="146"/>
      <c r="AB19578" s="148"/>
    </row>
    <row r="19579" spans="4:28" x14ac:dyDescent="0.2">
      <c r="D19579" s="144"/>
      <c r="G19579" s="147"/>
      <c r="X19579" s="146"/>
      <c r="Y19579" s="146"/>
      <c r="Z19579" s="199"/>
      <c r="AA19579" s="146"/>
      <c r="AB19579" s="148"/>
    </row>
    <row r="19580" spans="4:28" x14ac:dyDescent="0.2">
      <c r="D19580" s="144"/>
      <c r="G19580" s="147"/>
      <c r="X19580" s="146"/>
      <c r="Y19580" s="146"/>
      <c r="Z19580" s="199"/>
      <c r="AA19580" s="146"/>
      <c r="AB19580" s="148"/>
    </row>
    <row r="19581" spans="4:28" x14ac:dyDescent="0.2">
      <c r="D19581" s="144"/>
      <c r="G19581" s="147"/>
      <c r="X19581" s="146"/>
      <c r="Y19581" s="146"/>
      <c r="Z19581" s="199"/>
      <c r="AA19581" s="146"/>
      <c r="AB19581" s="148"/>
    </row>
    <row r="19582" spans="4:28" x14ac:dyDescent="0.2">
      <c r="D19582" s="144"/>
      <c r="G19582" s="147"/>
      <c r="X19582" s="146"/>
      <c r="Y19582" s="146"/>
      <c r="Z19582" s="199"/>
      <c r="AA19582" s="146"/>
      <c r="AB19582" s="148"/>
    </row>
    <row r="19583" spans="4:28" x14ac:dyDescent="0.2">
      <c r="D19583" s="144"/>
      <c r="G19583" s="147"/>
      <c r="X19583" s="146"/>
      <c r="Y19583" s="146"/>
      <c r="Z19583" s="199"/>
      <c r="AA19583" s="146"/>
      <c r="AB19583" s="148"/>
    </row>
    <row r="19584" spans="4:28" x14ac:dyDescent="0.2">
      <c r="D19584" s="144"/>
      <c r="G19584" s="147"/>
      <c r="X19584" s="146"/>
      <c r="Y19584" s="146"/>
      <c r="Z19584" s="199"/>
      <c r="AA19584" s="146"/>
      <c r="AB19584" s="148"/>
    </row>
    <row r="19585" spans="4:28" x14ac:dyDescent="0.2">
      <c r="D19585" s="144"/>
      <c r="G19585" s="147"/>
      <c r="X19585" s="146"/>
      <c r="Y19585" s="146"/>
      <c r="Z19585" s="199"/>
      <c r="AA19585" s="146"/>
      <c r="AB19585" s="148"/>
    </row>
    <row r="19586" spans="4:28" x14ac:dyDescent="0.2">
      <c r="D19586" s="144"/>
      <c r="G19586" s="147"/>
      <c r="X19586" s="146"/>
      <c r="Y19586" s="146"/>
      <c r="Z19586" s="199"/>
      <c r="AA19586" s="146"/>
      <c r="AB19586" s="148"/>
    </row>
    <row r="19587" spans="4:28" x14ac:dyDescent="0.2">
      <c r="D19587" s="144"/>
      <c r="G19587" s="147"/>
      <c r="X19587" s="146"/>
      <c r="Y19587" s="146"/>
      <c r="Z19587" s="199"/>
      <c r="AA19587" s="146"/>
      <c r="AB19587" s="148"/>
    </row>
    <row r="19588" spans="4:28" x14ac:dyDescent="0.2">
      <c r="D19588" s="144"/>
      <c r="G19588" s="147"/>
      <c r="X19588" s="146"/>
      <c r="Y19588" s="146"/>
      <c r="Z19588" s="199"/>
      <c r="AA19588" s="146"/>
      <c r="AB19588" s="148"/>
    </row>
    <row r="19589" spans="4:28" x14ac:dyDescent="0.2">
      <c r="D19589" s="144"/>
      <c r="G19589" s="147"/>
      <c r="X19589" s="146"/>
      <c r="Y19589" s="146"/>
      <c r="Z19589" s="199"/>
      <c r="AA19589" s="146"/>
      <c r="AB19589" s="148"/>
    </row>
    <row r="19590" spans="4:28" x14ac:dyDescent="0.2">
      <c r="D19590" s="144"/>
      <c r="G19590" s="147"/>
      <c r="X19590" s="146"/>
      <c r="Y19590" s="146"/>
      <c r="Z19590" s="199"/>
      <c r="AA19590" s="146"/>
      <c r="AB19590" s="148"/>
    </row>
    <row r="19591" spans="4:28" x14ac:dyDescent="0.2">
      <c r="D19591" s="144"/>
      <c r="G19591" s="147"/>
      <c r="X19591" s="146"/>
      <c r="Y19591" s="146"/>
      <c r="Z19591" s="199"/>
      <c r="AA19591" s="146"/>
      <c r="AB19591" s="148"/>
    </row>
    <row r="19592" spans="4:28" x14ac:dyDescent="0.2">
      <c r="D19592" s="144"/>
      <c r="G19592" s="147"/>
      <c r="X19592" s="146"/>
      <c r="Y19592" s="146"/>
      <c r="Z19592" s="199"/>
      <c r="AA19592" s="146"/>
      <c r="AB19592" s="148"/>
    </row>
    <row r="19593" spans="4:28" x14ac:dyDescent="0.2">
      <c r="D19593" s="144"/>
      <c r="G19593" s="147"/>
      <c r="X19593" s="146"/>
      <c r="Y19593" s="146"/>
      <c r="Z19593" s="199"/>
      <c r="AA19593" s="146"/>
      <c r="AB19593" s="148"/>
    </row>
    <row r="19594" spans="4:28" x14ac:dyDescent="0.2">
      <c r="D19594" s="144"/>
      <c r="G19594" s="147"/>
      <c r="X19594" s="146"/>
      <c r="Y19594" s="146"/>
      <c r="Z19594" s="199"/>
      <c r="AA19594" s="146"/>
      <c r="AB19594" s="148"/>
    </row>
    <row r="19595" spans="4:28" x14ac:dyDescent="0.2">
      <c r="D19595" s="144"/>
      <c r="G19595" s="147"/>
      <c r="X19595" s="146"/>
      <c r="Y19595" s="146"/>
      <c r="Z19595" s="199"/>
      <c r="AA19595" s="146"/>
      <c r="AB19595" s="148"/>
    </row>
    <row r="19596" spans="4:28" x14ac:dyDescent="0.2">
      <c r="D19596" s="144"/>
      <c r="G19596" s="147"/>
      <c r="X19596" s="146"/>
      <c r="Y19596" s="146"/>
      <c r="Z19596" s="199"/>
      <c r="AA19596" s="146"/>
      <c r="AB19596" s="148"/>
    </row>
    <row r="19597" spans="4:28" x14ac:dyDescent="0.2">
      <c r="D19597" s="144"/>
      <c r="G19597" s="147"/>
      <c r="X19597" s="146"/>
      <c r="Y19597" s="146"/>
      <c r="Z19597" s="199"/>
      <c r="AA19597" s="146"/>
      <c r="AB19597" s="148"/>
    </row>
    <row r="19598" spans="4:28" x14ac:dyDescent="0.2">
      <c r="D19598" s="144"/>
      <c r="G19598" s="147"/>
      <c r="X19598" s="146"/>
      <c r="Y19598" s="146"/>
      <c r="Z19598" s="199"/>
      <c r="AA19598" s="146"/>
      <c r="AB19598" s="148"/>
    </row>
    <row r="19599" spans="4:28" x14ac:dyDescent="0.2">
      <c r="D19599" s="144"/>
      <c r="G19599" s="147"/>
      <c r="X19599" s="146"/>
      <c r="Y19599" s="146"/>
      <c r="Z19599" s="199"/>
      <c r="AA19599" s="146"/>
      <c r="AB19599" s="148"/>
    </row>
    <row r="19600" spans="4:28" x14ac:dyDescent="0.2">
      <c r="D19600" s="144"/>
      <c r="G19600" s="147"/>
      <c r="X19600" s="146"/>
      <c r="Y19600" s="146"/>
      <c r="Z19600" s="199"/>
      <c r="AA19600" s="146"/>
      <c r="AB19600" s="148"/>
    </row>
    <row r="19601" spans="4:28" x14ac:dyDescent="0.2">
      <c r="D19601" s="144"/>
      <c r="G19601" s="147"/>
      <c r="X19601" s="146"/>
      <c r="Y19601" s="146"/>
      <c r="Z19601" s="199"/>
      <c r="AA19601" s="146"/>
      <c r="AB19601" s="148"/>
    </row>
    <row r="19602" spans="4:28" x14ac:dyDescent="0.2">
      <c r="D19602" s="144"/>
      <c r="G19602" s="147"/>
      <c r="X19602" s="146"/>
      <c r="Y19602" s="146"/>
      <c r="Z19602" s="199"/>
      <c r="AA19602" s="146"/>
      <c r="AB19602" s="148"/>
    </row>
    <row r="19603" spans="4:28" x14ac:dyDescent="0.2">
      <c r="D19603" s="144"/>
      <c r="G19603" s="147"/>
      <c r="X19603" s="146"/>
      <c r="Y19603" s="146"/>
      <c r="Z19603" s="199"/>
      <c r="AA19603" s="146"/>
      <c r="AB19603" s="148"/>
    </row>
    <row r="19604" spans="4:28" x14ac:dyDescent="0.2">
      <c r="D19604" s="144"/>
      <c r="G19604" s="147"/>
      <c r="X19604" s="146"/>
      <c r="Y19604" s="146"/>
      <c r="Z19604" s="199"/>
      <c r="AA19604" s="146"/>
      <c r="AB19604" s="148"/>
    </row>
    <row r="19605" spans="4:28" x14ac:dyDescent="0.2">
      <c r="D19605" s="144"/>
      <c r="G19605" s="147"/>
      <c r="X19605" s="146"/>
      <c r="Y19605" s="146"/>
      <c r="Z19605" s="199"/>
      <c r="AA19605" s="146"/>
      <c r="AB19605" s="148"/>
    </row>
    <row r="19606" spans="4:28" x14ac:dyDescent="0.2">
      <c r="D19606" s="144"/>
      <c r="G19606" s="147"/>
      <c r="X19606" s="146"/>
      <c r="Y19606" s="146"/>
      <c r="Z19606" s="199"/>
      <c r="AA19606" s="146"/>
      <c r="AB19606" s="148"/>
    </row>
    <row r="19607" spans="4:28" x14ac:dyDescent="0.2">
      <c r="D19607" s="144"/>
      <c r="G19607" s="147"/>
      <c r="X19607" s="146"/>
      <c r="Y19607" s="146"/>
      <c r="Z19607" s="199"/>
      <c r="AA19607" s="146"/>
      <c r="AB19607" s="148"/>
    </row>
    <row r="19608" spans="4:28" x14ac:dyDescent="0.2">
      <c r="D19608" s="144"/>
      <c r="G19608" s="147"/>
      <c r="X19608" s="146"/>
      <c r="Y19608" s="146"/>
      <c r="Z19608" s="199"/>
      <c r="AA19608" s="146"/>
      <c r="AB19608" s="148"/>
    </row>
    <row r="19609" spans="4:28" x14ac:dyDescent="0.2">
      <c r="D19609" s="144"/>
      <c r="G19609" s="147"/>
      <c r="X19609" s="146"/>
      <c r="Y19609" s="146"/>
      <c r="Z19609" s="199"/>
      <c r="AA19609" s="146"/>
      <c r="AB19609" s="148"/>
    </row>
    <row r="19610" spans="4:28" x14ac:dyDescent="0.2">
      <c r="D19610" s="144"/>
      <c r="G19610" s="147"/>
      <c r="X19610" s="146"/>
      <c r="Y19610" s="146"/>
      <c r="Z19610" s="199"/>
      <c r="AA19610" s="146"/>
      <c r="AB19610" s="148"/>
    </row>
    <row r="19611" spans="4:28" x14ac:dyDescent="0.2">
      <c r="D19611" s="144"/>
      <c r="G19611" s="147"/>
      <c r="X19611" s="146"/>
      <c r="Y19611" s="146"/>
      <c r="Z19611" s="199"/>
      <c r="AA19611" s="146"/>
      <c r="AB19611" s="148"/>
    </row>
    <row r="19612" spans="4:28" x14ac:dyDescent="0.2">
      <c r="D19612" s="144"/>
      <c r="G19612" s="147"/>
      <c r="X19612" s="146"/>
      <c r="Y19612" s="146"/>
      <c r="Z19612" s="199"/>
      <c r="AA19612" s="146"/>
      <c r="AB19612" s="148"/>
    </row>
    <row r="19613" spans="4:28" x14ac:dyDescent="0.2">
      <c r="D19613" s="144"/>
      <c r="G19613" s="147"/>
      <c r="X19613" s="146"/>
      <c r="Y19613" s="146"/>
      <c r="Z19613" s="199"/>
      <c r="AA19613" s="146"/>
      <c r="AB19613" s="148"/>
    </row>
    <row r="19614" spans="4:28" x14ac:dyDescent="0.2">
      <c r="D19614" s="144"/>
      <c r="G19614" s="147"/>
      <c r="X19614" s="146"/>
      <c r="Y19614" s="146"/>
      <c r="Z19614" s="199"/>
      <c r="AA19614" s="146"/>
      <c r="AB19614" s="148"/>
    </row>
    <row r="19615" spans="4:28" x14ac:dyDescent="0.2">
      <c r="D19615" s="144"/>
      <c r="G19615" s="147"/>
      <c r="X19615" s="146"/>
      <c r="Y19615" s="146"/>
      <c r="Z19615" s="199"/>
      <c r="AA19615" s="146"/>
      <c r="AB19615" s="148"/>
    </row>
    <row r="19616" spans="4:28" x14ac:dyDescent="0.2">
      <c r="D19616" s="144"/>
      <c r="G19616" s="147"/>
      <c r="X19616" s="146"/>
      <c r="Y19616" s="146"/>
      <c r="Z19616" s="199"/>
      <c r="AA19616" s="146"/>
      <c r="AB19616" s="148"/>
    </row>
    <row r="19617" spans="4:28" x14ac:dyDescent="0.2">
      <c r="D19617" s="144"/>
      <c r="G19617" s="147"/>
      <c r="X19617" s="146"/>
      <c r="Y19617" s="146"/>
      <c r="Z19617" s="199"/>
      <c r="AA19617" s="146"/>
      <c r="AB19617" s="148"/>
    </row>
    <row r="19618" spans="4:28" x14ac:dyDescent="0.2">
      <c r="D19618" s="144"/>
      <c r="G19618" s="147"/>
      <c r="X19618" s="146"/>
      <c r="Y19618" s="146"/>
      <c r="Z19618" s="199"/>
      <c r="AA19618" s="146"/>
      <c r="AB19618" s="148"/>
    </row>
    <row r="19619" spans="4:28" x14ac:dyDescent="0.2">
      <c r="D19619" s="144"/>
      <c r="G19619" s="147"/>
      <c r="X19619" s="146"/>
      <c r="Y19619" s="146"/>
      <c r="Z19619" s="199"/>
      <c r="AA19619" s="146"/>
      <c r="AB19619" s="148"/>
    </row>
    <row r="19620" spans="4:28" x14ac:dyDescent="0.2">
      <c r="D19620" s="144"/>
      <c r="G19620" s="147"/>
      <c r="X19620" s="146"/>
      <c r="Y19620" s="146"/>
      <c r="Z19620" s="199"/>
      <c r="AA19620" s="146"/>
      <c r="AB19620" s="148"/>
    </row>
    <row r="19621" spans="4:28" x14ac:dyDescent="0.2">
      <c r="D19621" s="144"/>
      <c r="G19621" s="147"/>
      <c r="X19621" s="146"/>
      <c r="Y19621" s="146"/>
      <c r="Z19621" s="199"/>
      <c r="AA19621" s="146"/>
      <c r="AB19621" s="148"/>
    </row>
    <row r="19622" spans="4:28" x14ac:dyDescent="0.2">
      <c r="D19622" s="144"/>
      <c r="G19622" s="147"/>
      <c r="X19622" s="146"/>
      <c r="Y19622" s="146"/>
      <c r="Z19622" s="199"/>
      <c r="AA19622" s="146"/>
      <c r="AB19622" s="148"/>
    </row>
    <row r="19623" spans="4:28" x14ac:dyDescent="0.2">
      <c r="D19623" s="144"/>
      <c r="G19623" s="147"/>
      <c r="X19623" s="146"/>
      <c r="Y19623" s="146"/>
      <c r="Z19623" s="199"/>
      <c r="AA19623" s="146"/>
      <c r="AB19623" s="148"/>
    </row>
    <row r="19624" spans="4:28" x14ac:dyDescent="0.2">
      <c r="D19624" s="144"/>
      <c r="G19624" s="147"/>
      <c r="X19624" s="146"/>
      <c r="Y19624" s="146"/>
      <c r="Z19624" s="199"/>
      <c r="AA19624" s="146"/>
      <c r="AB19624" s="148"/>
    </row>
    <row r="19625" spans="4:28" x14ac:dyDescent="0.2">
      <c r="D19625" s="144"/>
      <c r="G19625" s="147"/>
      <c r="X19625" s="146"/>
      <c r="Y19625" s="146"/>
      <c r="Z19625" s="199"/>
      <c r="AA19625" s="146"/>
      <c r="AB19625" s="148"/>
    </row>
    <row r="19626" spans="4:28" x14ac:dyDescent="0.2">
      <c r="D19626" s="144"/>
      <c r="G19626" s="147"/>
      <c r="X19626" s="146"/>
      <c r="Y19626" s="146"/>
      <c r="Z19626" s="199"/>
      <c r="AA19626" s="146"/>
      <c r="AB19626" s="148"/>
    </row>
    <row r="19627" spans="4:28" x14ac:dyDescent="0.2">
      <c r="D19627" s="144"/>
      <c r="G19627" s="147"/>
      <c r="X19627" s="146"/>
      <c r="Y19627" s="146"/>
      <c r="Z19627" s="199"/>
      <c r="AA19627" s="146"/>
      <c r="AB19627" s="148"/>
    </row>
    <row r="19628" spans="4:28" x14ac:dyDescent="0.2">
      <c r="D19628" s="144"/>
      <c r="G19628" s="147"/>
      <c r="X19628" s="146"/>
      <c r="Y19628" s="146"/>
      <c r="Z19628" s="199"/>
      <c r="AA19628" s="146"/>
      <c r="AB19628" s="148"/>
    </row>
    <row r="19629" spans="4:28" x14ac:dyDescent="0.2">
      <c r="D19629" s="144"/>
      <c r="G19629" s="147"/>
      <c r="X19629" s="146"/>
      <c r="Y19629" s="146"/>
      <c r="Z19629" s="199"/>
      <c r="AA19629" s="146"/>
      <c r="AB19629" s="148"/>
    </row>
    <row r="19630" spans="4:28" x14ac:dyDescent="0.2">
      <c r="D19630" s="144"/>
      <c r="G19630" s="147"/>
      <c r="X19630" s="146"/>
      <c r="Y19630" s="146"/>
      <c r="Z19630" s="199"/>
      <c r="AA19630" s="146"/>
      <c r="AB19630" s="148"/>
    </row>
    <row r="19631" spans="4:28" x14ac:dyDescent="0.2">
      <c r="D19631" s="144"/>
      <c r="G19631" s="147"/>
      <c r="X19631" s="146"/>
      <c r="Y19631" s="146"/>
      <c r="Z19631" s="199"/>
      <c r="AA19631" s="146"/>
      <c r="AB19631" s="148"/>
    </row>
    <row r="19632" spans="4:28" x14ac:dyDescent="0.2">
      <c r="D19632" s="144"/>
      <c r="G19632" s="147"/>
      <c r="X19632" s="146"/>
      <c r="Y19632" s="146"/>
      <c r="Z19632" s="199"/>
      <c r="AA19632" s="146"/>
      <c r="AB19632" s="148"/>
    </row>
    <row r="19633" spans="4:28" x14ac:dyDescent="0.2">
      <c r="D19633" s="144"/>
      <c r="G19633" s="147"/>
      <c r="X19633" s="146"/>
      <c r="Y19633" s="146"/>
      <c r="Z19633" s="199"/>
      <c r="AA19633" s="146"/>
      <c r="AB19633" s="148"/>
    </row>
    <row r="19634" spans="4:28" x14ac:dyDescent="0.2">
      <c r="D19634" s="144"/>
      <c r="G19634" s="147"/>
      <c r="X19634" s="146"/>
      <c r="Y19634" s="146"/>
      <c r="Z19634" s="199"/>
      <c r="AA19634" s="146"/>
      <c r="AB19634" s="148"/>
    </row>
    <row r="19635" spans="4:28" x14ac:dyDescent="0.2">
      <c r="D19635" s="144"/>
      <c r="G19635" s="147"/>
      <c r="X19635" s="146"/>
      <c r="Y19635" s="146"/>
      <c r="Z19635" s="199"/>
      <c r="AA19635" s="146"/>
      <c r="AB19635" s="148"/>
    </row>
    <row r="19636" spans="4:28" x14ac:dyDescent="0.2">
      <c r="D19636" s="144"/>
      <c r="G19636" s="147"/>
      <c r="X19636" s="146"/>
      <c r="Y19636" s="146"/>
      <c r="Z19636" s="199"/>
      <c r="AA19636" s="146"/>
      <c r="AB19636" s="148"/>
    </row>
    <row r="19637" spans="4:28" x14ac:dyDescent="0.2">
      <c r="D19637" s="144"/>
      <c r="G19637" s="147"/>
      <c r="X19637" s="146"/>
      <c r="Y19637" s="146"/>
      <c r="Z19637" s="199"/>
      <c r="AA19637" s="146"/>
      <c r="AB19637" s="148"/>
    </row>
    <row r="19638" spans="4:28" x14ac:dyDescent="0.2">
      <c r="D19638" s="144"/>
      <c r="G19638" s="147"/>
      <c r="X19638" s="146"/>
      <c r="Y19638" s="146"/>
      <c r="Z19638" s="199"/>
      <c r="AA19638" s="146"/>
      <c r="AB19638" s="148"/>
    </row>
    <row r="19639" spans="4:28" x14ac:dyDescent="0.2">
      <c r="D19639" s="144"/>
      <c r="G19639" s="147"/>
      <c r="X19639" s="146"/>
      <c r="Y19639" s="146"/>
      <c r="Z19639" s="199"/>
      <c r="AA19639" s="146"/>
      <c r="AB19639" s="148"/>
    </row>
    <row r="19640" spans="4:28" x14ac:dyDescent="0.2">
      <c r="D19640" s="144"/>
      <c r="G19640" s="147"/>
      <c r="X19640" s="146"/>
      <c r="Y19640" s="146"/>
      <c r="Z19640" s="199"/>
      <c r="AA19640" s="146"/>
      <c r="AB19640" s="148"/>
    </row>
    <row r="19641" spans="4:28" x14ac:dyDescent="0.2">
      <c r="D19641" s="144"/>
      <c r="G19641" s="147"/>
      <c r="X19641" s="146"/>
      <c r="Y19641" s="146"/>
      <c r="Z19641" s="199"/>
      <c r="AA19641" s="146"/>
      <c r="AB19641" s="148"/>
    </row>
    <row r="19642" spans="4:28" x14ac:dyDescent="0.2">
      <c r="D19642" s="144"/>
      <c r="G19642" s="147"/>
      <c r="X19642" s="146"/>
      <c r="Y19642" s="146"/>
      <c r="Z19642" s="199"/>
      <c r="AA19642" s="146"/>
      <c r="AB19642" s="148"/>
    </row>
    <row r="19643" spans="4:28" x14ac:dyDescent="0.2">
      <c r="D19643" s="144"/>
      <c r="G19643" s="147"/>
      <c r="X19643" s="146"/>
      <c r="Y19643" s="146"/>
      <c r="Z19643" s="199"/>
      <c r="AA19643" s="146"/>
      <c r="AB19643" s="148"/>
    </row>
    <row r="19644" spans="4:28" x14ac:dyDescent="0.2">
      <c r="D19644" s="144"/>
      <c r="G19644" s="147"/>
      <c r="X19644" s="146"/>
      <c r="Y19644" s="146"/>
      <c r="Z19644" s="199"/>
      <c r="AA19644" s="146"/>
      <c r="AB19644" s="148"/>
    </row>
    <row r="19645" spans="4:28" x14ac:dyDescent="0.2">
      <c r="D19645" s="144"/>
      <c r="G19645" s="147"/>
      <c r="X19645" s="146"/>
      <c r="Y19645" s="146"/>
      <c r="Z19645" s="199"/>
      <c r="AA19645" s="146"/>
      <c r="AB19645" s="148"/>
    </row>
    <row r="19646" spans="4:28" x14ac:dyDescent="0.2">
      <c r="D19646" s="144"/>
      <c r="G19646" s="147"/>
      <c r="X19646" s="146"/>
      <c r="Y19646" s="146"/>
      <c r="Z19646" s="199"/>
      <c r="AA19646" s="146"/>
      <c r="AB19646" s="148"/>
    </row>
    <row r="19647" spans="4:28" x14ac:dyDescent="0.2">
      <c r="D19647" s="144"/>
      <c r="G19647" s="147"/>
      <c r="X19647" s="146"/>
      <c r="Y19647" s="146"/>
      <c r="Z19647" s="199"/>
      <c r="AA19647" s="146"/>
      <c r="AB19647" s="148"/>
    </row>
    <row r="19648" spans="4:28" x14ac:dyDescent="0.2">
      <c r="D19648" s="144"/>
      <c r="G19648" s="147"/>
      <c r="X19648" s="146"/>
      <c r="Y19648" s="146"/>
      <c r="Z19648" s="199"/>
      <c r="AA19648" s="146"/>
      <c r="AB19648" s="148"/>
    </row>
    <row r="19649" spans="4:28" x14ac:dyDescent="0.2">
      <c r="D19649" s="144"/>
      <c r="G19649" s="147"/>
      <c r="X19649" s="146"/>
      <c r="Y19649" s="146"/>
      <c r="Z19649" s="199"/>
      <c r="AA19649" s="146"/>
      <c r="AB19649" s="148"/>
    </row>
    <row r="19650" spans="4:28" x14ac:dyDescent="0.2">
      <c r="D19650" s="144"/>
      <c r="G19650" s="147"/>
      <c r="X19650" s="146"/>
      <c r="Y19650" s="146"/>
      <c r="Z19650" s="199"/>
      <c r="AA19650" s="146"/>
      <c r="AB19650" s="148"/>
    </row>
    <row r="19651" spans="4:28" x14ac:dyDescent="0.2">
      <c r="D19651" s="144"/>
      <c r="G19651" s="147"/>
      <c r="X19651" s="146"/>
      <c r="Y19651" s="146"/>
      <c r="Z19651" s="199"/>
      <c r="AA19651" s="146"/>
      <c r="AB19651" s="148"/>
    </row>
    <row r="19652" spans="4:28" x14ac:dyDescent="0.2">
      <c r="D19652" s="144"/>
      <c r="G19652" s="147"/>
      <c r="X19652" s="146"/>
      <c r="Y19652" s="146"/>
      <c r="Z19652" s="199"/>
      <c r="AA19652" s="146"/>
      <c r="AB19652" s="148"/>
    </row>
    <row r="19653" spans="4:28" x14ac:dyDescent="0.2">
      <c r="D19653" s="144"/>
      <c r="G19653" s="147"/>
      <c r="X19653" s="146"/>
      <c r="Y19653" s="146"/>
      <c r="Z19653" s="199"/>
      <c r="AA19653" s="146"/>
      <c r="AB19653" s="148"/>
    </row>
    <row r="19654" spans="4:28" x14ac:dyDescent="0.2">
      <c r="D19654" s="144"/>
      <c r="G19654" s="147"/>
      <c r="X19654" s="146"/>
      <c r="Y19654" s="146"/>
      <c r="Z19654" s="199"/>
      <c r="AA19654" s="146"/>
      <c r="AB19654" s="148"/>
    </row>
    <row r="19655" spans="4:28" x14ac:dyDescent="0.2">
      <c r="D19655" s="144"/>
      <c r="G19655" s="147"/>
      <c r="X19655" s="146"/>
      <c r="Y19655" s="146"/>
      <c r="Z19655" s="199"/>
      <c r="AA19655" s="146"/>
      <c r="AB19655" s="148"/>
    </row>
    <row r="19656" spans="4:28" x14ac:dyDescent="0.2">
      <c r="D19656" s="144"/>
      <c r="G19656" s="147"/>
      <c r="X19656" s="146"/>
      <c r="Y19656" s="146"/>
      <c r="Z19656" s="199"/>
      <c r="AA19656" s="146"/>
      <c r="AB19656" s="148"/>
    </row>
    <row r="19657" spans="4:28" x14ac:dyDescent="0.2">
      <c r="D19657" s="144"/>
      <c r="G19657" s="147"/>
      <c r="X19657" s="146"/>
      <c r="Y19657" s="146"/>
      <c r="Z19657" s="199"/>
      <c r="AA19657" s="146"/>
      <c r="AB19657" s="148"/>
    </row>
    <row r="19658" spans="4:28" x14ac:dyDescent="0.2">
      <c r="D19658" s="144"/>
      <c r="G19658" s="147"/>
      <c r="X19658" s="146"/>
      <c r="Y19658" s="146"/>
      <c r="Z19658" s="199"/>
      <c r="AA19658" s="146"/>
      <c r="AB19658" s="148"/>
    </row>
    <row r="19659" spans="4:28" x14ac:dyDescent="0.2">
      <c r="D19659" s="144"/>
      <c r="G19659" s="147"/>
      <c r="X19659" s="146"/>
      <c r="Y19659" s="146"/>
      <c r="Z19659" s="199"/>
      <c r="AA19659" s="146"/>
      <c r="AB19659" s="148"/>
    </row>
    <row r="19660" spans="4:28" x14ac:dyDescent="0.2">
      <c r="D19660" s="144"/>
      <c r="G19660" s="147"/>
      <c r="X19660" s="146"/>
      <c r="Y19660" s="146"/>
      <c r="Z19660" s="199"/>
      <c r="AA19660" s="146"/>
      <c r="AB19660" s="148"/>
    </row>
    <row r="19661" spans="4:28" x14ac:dyDescent="0.2">
      <c r="D19661" s="144"/>
      <c r="G19661" s="147"/>
      <c r="X19661" s="146"/>
      <c r="Y19661" s="146"/>
      <c r="Z19661" s="199"/>
      <c r="AA19661" s="146"/>
      <c r="AB19661" s="148"/>
    </row>
    <row r="19662" spans="4:28" x14ac:dyDescent="0.2">
      <c r="D19662" s="144"/>
      <c r="G19662" s="147"/>
      <c r="X19662" s="146"/>
      <c r="Y19662" s="146"/>
      <c r="Z19662" s="199"/>
      <c r="AA19662" s="146"/>
      <c r="AB19662" s="148"/>
    </row>
    <row r="19663" spans="4:28" x14ac:dyDescent="0.2">
      <c r="D19663" s="144"/>
      <c r="G19663" s="147"/>
      <c r="X19663" s="146"/>
      <c r="Y19663" s="146"/>
      <c r="Z19663" s="199"/>
      <c r="AA19663" s="146"/>
      <c r="AB19663" s="148"/>
    </row>
    <row r="19664" spans="4:28" x14ac:dyDescent="0.2">
      <c r="D19664" s="144"/>
      <c r="G19664" s="147"/>
      <c r="X19664" s="146"/>
      <c r="Y19664" s="146"/>
      <c r="Z19664" s="199"/>
      <c r="AA19664" s="146"/>
      <c r="AB19664" s="148"/>
    </row>
    <row r="19665" spans="4:28" x14ac:dyDescent="0.2">
      <c r="D19665" s="144"/>
      <c r="G19665" s="147"/>
      <c r="X19665" s="146"/>
      <c r="Y19665" s="146"/>
      <c r="Z19665" s="199"/>
      <c r="AA19665" s="146"/>
      <c r="AB19665" s="148"/>
    </row>
    <row r="19666" spans="4:28" x14ac:dyDescent="0.2">
      <c r="D19666" s="144"/>
      <c r="G19666" s="147"/>
      <c r="X19666" s="146"/>
      <c r="Y19666" s="146"/>
      <c r="Z19666" s="199"/>
      <c r="AA19666" s="146"/>
      <c r="AB19666" s="148"/>
    </row>
    <row r="19667" spans="4:28" x14ac:dyDescent="0.2">
      <c r="D19667" s="144"/>
      <c r="G19667" s="147"/>
      <c r="X19667" s="146"/>
      <c r="Y19667" s="146"/>
      <c r="Z19667" s="199"/>
      <c r="AA19667" s="146"/>
      <c r="AB19667" s="148"/>
    </row>
    <row r="19668" spans="4:28" x14ac:dyDescent="0.2">
      <c r="D19668" s="144"/>
      <c r="G19668" s="147"/>
      <c r="X19668" s="146"/>
      <c r="Y19668" s="146"/>
      <c r="Z19668" s="199"/>
      <c r="AA19668" s="146"/>
      <c r="AB19668" s="148"/>
    </row>
    <row r="19669" spans="4:28" x14ac:dyDescent="0.2">
      <c r="D19669" s="144"/>
      <c r="G19669" s="147"/>
      <c r="X19669" s="146"/>
      <c r="Y19669" s="146"/>
      <c r="Z19669" s="199"/>
      <c r="AA19669" s="146"/>
      <c r="AB19669" s="148"/>
    </row>
    <row r="19670" spans="4:28" x14ac:dyDescent="0.2">
      <c r="D19670" s="144"/>
      <c r="G19670" s="147"/>
      <c r="X19670" s="146"/>
      <c r="Y19670" s="146"/>
      <c r="Z19670" s="199"/>
      <c r="AA19670" s="146"/>
      <c r="AB19670" s="148"/>
    </row>
    <row r="19671" spans="4:28" x14ac:dyDescent="0.2">
      <c r="D19671" s="144"/>
      <c r="G19671" s="147"/>
      <c r="X19671" s="146"/>
      <c r="Y19671" s="146"/>
      <c r="Z19671" s="199"/>
      <c r="AA19671" s="146"/>
      <c r="AB19671" s="148"/>
    </row>
    <row r="19672" spans="4:28" x14ac:dyDescent="0.2">
      <c r="D19672" s="144"/>
      <c r="G19672" s="147"/>
      <c r="X19672" s="146"/>
      <c r="Y19672" s="146"/>
      <c r="Z19672" s="199"/>
      <c r="AA19672" s="146"/>
      <c r="AB19672" s="148"/>
    </row>
    <row r="19673" spans="4:28" x14ac:dyDescent="0.2">
      <c r="D19673" s="144"/>
      <c r="G19673" s="147"/>
      <c r="X19673" s="146"/>
      <c r="Y19673" s="146"/>
      <c r="Z19673" s="199"/>
      <c r="AA19673" s="146"/>
      <c r="AB19673" s="148"/>
    </row>
    <row r="19674" spans="4:28" x14ac:dyDescent="0.2">
      <c r="D19674" s="144"/>
      <c r="G19674" s="147"/>
      <c r="X19674" s="146"/>
      <c r="Y19674" s="146"/>
      <c r="Z19674" s="199"/>
      <c r="AA19674" s="146"/>
      <c r="AB19674" s="148"/>
    </row>
    <row r="19675" spans="4:28" x14ac:dyDescent="0.2">
      <c r="D19675" s="144"/>
      <c r="G19675" s="147"/>
      <c r="X19675" s="146"/>
      <c r="Y19675" s="146"/>
      <c r="Z19675" s="199"/>
      <c r="AA19675" s="146"/>
      <c r="AB19675" s="148"/>
    </row>
    <row r="19676" spans="4:28" x14ac:dyDescent="0.2">
      <c r="D19676" s="144"/>
      <c r="G19676" s="147"/>
      <c r="X19676" s="146"/>
      <c r="Y19676" s="146"/>
      <c r="Z19676" s="199"/>
      <c r="AA19676" s="146"/>
      <c r="AB19676" s="148"/>
    </row>
    <row r="19677" spans="4:28" x14ac:dyDescent="0.2">
      <c r="D19677" s="144"/>
      <c r="G19677" s="147"/>
      <c r="X19677" s="146"/>
      <c r="Y19677" s="146"/>
      <c r="Z19677" s="199"/>
      <c r="AA19677" s="146"/>
      <c r="AB19677" s="148"/>
    </row>
    <row r="19678" spans="4:28" x14ac:dyDescent="0.2">
      <c r="D19678" s="144"/>
      <c r="G19678" s="147"/>
      <c r="X19678" s="146"/>
      <c r="Y19678" s="146"/>
      <c r="Z19678" s="199"/>
      <c r="AA19678" s="146"/>
      <c r="AB19678" s="148"/>
    </row>
    <row r="19679" spans="4:28" x14ac:dyDescent="0.2">
      <c r="D19679" s="144"/>
      <c r="G19679" s="147"/>
      <c r="X19679" s="146"/>
      <c r="Y19679" s="146"/>
      <c r="Z19679" s="199"/>
      <c r="AA19679" s="146"/>
      <c r="AB19679" s="148"/>
    </row>
    <row r="19680" spans="4:28" x14ac:dyDescent="0.2">
      <c r="D19680" s="144"/>
      <c r="G19680" s="147"/>
      <c r="X19680" s="146"/>
      <c r="Y19680" s="146"/>
      <c r="Z19680" s="199"/>
      <c r="AA19680" s="146"/>
      <c r="AB19680" s="148"/>
    </row>
    <row r="19681" spans="4:28" x14ac:dyDescent="0.2">
      <c r="D19681" s="144"/>
      <c r="G19681" s="147"/>
      <c r="X19681" s="146"/>
      <c r="Y19681" s="146"/>
      <c r="Z19681" s="199"/>
      <c r="AA19681" s="146"/>
      <c r="AB19681" s="148"/>
    </row>
    <row r="19682" spans="4:28" x14ac:dyDescent="0.2">
      <c r="D19682" s="144"/>
      <c r="G19682" s="147"/>
      <c r="X19682" s="146"/>
      <c r="Y19682" s="146"/>
      <c r="Z19682" s="199"/>
      <c r="AA19682" s="146"/>
      <c r="AB19682" s="148"/>
    </row>
    <row r="19683" spans="4:28" x14ac:dyDescent="0.2">
      <c r="D19683" s="144"/>
      <c r="G19683" s="147"/>
      <c r="X19683" s="146"/>
      <c r="Y19683" s="146"/>
      <c r="Z19683" s="199"/>
      <c r="AA19683" s="146"/>
      <c r="AB19683" s="148"/>
    </row>
    <row r="19684" spans="4:28" x14ac:dyDescent="0.2">
      <c r="D19684" s="144"/>
      <c r="G19684" s="147"/>
      <c r="X19684" s="146"/>
      <c r="Y19684" s="146"/>
      <c r="Z19684" s="199"/>
      <c r="AA19684" s="146"/>
      <c r="AB19684" s="148"/>
    </row>
    <row r="19685" spans="4:28" x14ac:dyDescent="0.2">
      <c r="D19685" s="144"/>
      <c r="G19685" s="147"/>
      <c r="X19685" s="146"/>
      <c r="Y19685" s="146"/>
      <c r="Z19685" s="199"/>
      <c r="AA19685" s="146"/>
      <c r="AB19685" s="148"/>
    </row>
    <row r="19686" spans="4:28" x14ac:dyDescent="0.2">
      <c r="D19686" s="144"/>
      <c r="G19686" s="147"/>
      <c r="X19686" s="146"/>
      <c r="Y19686" s="146"/>
      <c r="Z19686" s="199"/>
      <c r="AA19686" s="146"/>
      <c r="AB19686" s="148"/>
    </row>
    <row r="19687" spans="4:28" x14ac:dyDescent="0.2">
      <c r="D19687" s="144"/>
      <c r="G19687" s="147"/>
      <c r="X19687" s="146"/>
      <c r="Y19687" s="146"/>
      <c r="Z19687" s="199"/>
      <c r="AA19687" s="146"/>
      <c r="AB19687" s="148"/>
    </row>
    <row r="19688" spans="4:28" x14ac:dyDescent="0.2">
      <c r="D19688" s="144"/>
      <c r="G19688" s="147"/>
      <c r="X19688" s="146"/>
      <c r="Y19688" s="146"/>
      <c r="Z19688" s="199"/>
      <c r="AA19688" s="146"/>
      <c r="AB19688" s="148"/>
    </row>
    <row r="19689" spans="4:28" x14ac:dyDescent="0.2">
      <c r="D19689" s="144"/>
      <c r="G19689" s="147"/>
      <c r="X19689" s="146"/>
      <c r="Y19689" s="146"/>
      <c r="Z19689" s="199"/>
      <c r="AA19689" s="146"/>
      <c r="AB19689" s="148"/>
    </row>
    <row r="19690" spans="4:28" x14ac:dyDescent="0.2">
      <c r="D19690" s="144"/>
      <c r="G19690" s="147"/>
      <c r="X19690" s="146"/>
      <c r="Y19690" s="146"/>
      <c r="Z19690" s="199"/>
      <c r="AA19690" s="146"/>
      <c r="AB19690" s="148"/>
    </row>
    <row r="19691" spans="4:28" x14ac:dyDescent="0.2">
      <c r="D19691" s="144"/>
      <c r="G19691" s="147"/>
      <c r="X19691" s="146"/>
      <c r="Y19691" s="146"/>
      <c r="Z19691" s="199"/>
      <c r="AA19691" s="146"/>
      <c r="AB19691" s="148"/>
    </row>
    <row r="19692" spans="4:28" x14ac:dyDescent="0.2">
      <c r="D19692" s="144"/>
      <c r="G19692" s="147"/>
      <c r="X19692" s="146"/>
      <c r="Y19692" s="146"/>
      <c r="Z19692" s="199"/>
      <c r="AA19692" s="146"/>
      <c r="AB19692" s="148"/>
    </row>
    <row r="19693" spans="4:28" x14ac:dyDescent="0.2">
      <c r="D19693" s="144"/>
      <c r="G19693" s="147"/>
      <c r="X19693" s="146"/>
      <c r="Y19693" s="146"/>
      <c r="Z19693" s="199"/>
      <c r="AA19693" s="146"/>
      <c r="AB19693" s="148"/>
    </row>
    <row r="19694" spans="4:28" x14ac:dyDescent="0.2">
      <c r="D19694" s="144"/>
      <c r="G19694" s="147"/>
      <c r="X19694" s="146"/>
      <c r="Y19694" s="146"/>
      <c r="Z19694" s="199"/>
      <c r="AA19694" s="146"/>
      <c r="AB19694" s="148"/>
    </row>
    <row r="19695" spans="4:28" x14ac:dyDescent="0.2">
      <c r="D19695" s="144"/>
      <c r="G19695" s="147"/>
      <c r="X19695" s="146"/>
      <c r="Y19695" s="146"/>
      <c r="Z19695" s="199"/>
      <c r="AA19695" s="146"/>
      <c r="AB19695" s="148"/>
    </row>
    <row r="19696" spans="4:28" x14ac:dyDescent="0.2">
      <c r="D19696" s="144"/>
      <c r="G19696" s="147"/>
      <c r="X19696" s="146"/>
      <c r="Y19696" s="146"/>
      <c r="Z19696" s="199"/>
      <c r="AA19696" s="146"/>
      <c r="AB19696" s="148"/>
    </row>
    <row r="19697" spans="4:28" x14ac:dyDescent="0.2">
      <c r="D19697" s="144"/>
      <c r="G19697" s="147"/>
      <c r="X19697" s="146"/>
      <c r="Y19697" s="146"/>
      <c r="Z19697" s="199"/>
      <c r="AA19697" s="146"/>
      <c r="AB19697" s="148"/>
    </row>
    <row r="19698" spans="4:28" x14ac:dyDescent="0.2">
      <c r="D19698" s="144"/>
      <c r="G19698" s="147"/>
      <c r="X19698" s="146"/>
      <c r="Y19698" s="146"/>
      <c r="Z19698" s="199"/>
      <c r="AA19698" s="146"/>
      <c r="AB19698" s="148"/>
    </row>
    <row r="19699" spans="4:28" x14ac:dyDescent="0.2">
      <c r="D19699" s="144"/>
      <c r="G19699" s="147"/>
      <c r="X19699" s="146"/>
      <c r="Y19699" s="146"/>
      <c r="Z19699" s="199"/>
      <c r="AA19699" s="146"/>
      <c r="AB19699" s="148"/>
    </row>
    <row r="19700" spans="4:28" x14ac:dyDescent="0.2">
      <c r="D19700" s="144"/>
      <c r="G19700" s="147"/>
      <c r="X19700" s="146"/>
      <c r="Y19700" s="146"/>
      <c r="Z19700" s="199"/>
      <c r="AA19700" s="146"/>
      <c r="AB19700" s="148"/>
    </row>
    <row r="19701" spans="4:28" x14ac:dyDescent="0.2">
      <c r="D19701" s="144"/>
      <c r="G19701" s="147"/>
      <c r="X19701" s="146"/>
      <c r="Y19701" s="146"/>
      <c r="Z19701" s="199"/>
      <c r="AA19701" s="146"/>
      <c r="AB19701" s="148"/>
    </row>
    <row r="19702" spans="4:28" x14ac:dyDescent="0.2">
      <c r="D19702" s="144"/>
      <c r="G19702" s="147"/>
      <c r="X19702" s="146"/>
      <c r="Y19702" s="146"/>
      <c r="Z19702" s="199"/>
      <c r="AA19702" s="146"/>
      <c r="AB19702" s="148"/>
    </row>
    <row r="19703" spans="4:28" x14ac:dyDescent="0.2">
      <c r="D19703" s="144"/>
      <c r="G19703" s="147"/>
      <c r="X19703" s="146"/>
      <c r="Y19703" s="146"/>
      <c r="Z19703" s="199"/>
      <c r="AA19703" s="146"/>
      <c r="AB19703" s="148"/>
    </row>
    <row r="19704" spans="4:28" x14ac:dyDescent="0.2">
      <c r="D19704" s="144"/>
      <c r="G19704" s="147"/>
      <c r="X19704" s="146"/>
      <c r="Y19704" s="146"/>
      <c r="Z19704" s="199"/>
      <c r="AA19704" s="146"/>
      <c r="AB19704" s="148"/>
    </row>
    <row r="19705" spans="4:28" x14ac:dyDescent="0.2">
      <c r="D19705" s="144"/>
      <c r="G19705" s="147"/>
      <c r="X19705" s="146"/>
      <c r="Y19705" s="146"/>
      <c r="Z19705" s="199"/>
      <c r="AA19705" s="146"/>
      <c r="AB19705" s="148"/>
    </row>
    <row r="19706" spans="4:28" x14ac:dyDescent="0.2">
      <c r="D19706" s="144"/>
      <c r="G19706" s="147"/>
      <c r="X19706" s="146"/>
      <c r="Y19706" s="146"/>
      <c r="Z19706" s="199"/>
      <c r="AA19706" s="146"/>
      <c r="AB19706" s="148"/>
    </row>
    <row r="19707" spans="4:28" x14ac:dyDescent="0.2">
      <c r="D19707" s="144"/>
      <c r="G19707" s="147"/>
      <c r="X19707" s="146"/>
      <c r="Y19707" s="146"/>
      <c r="Z19707" s="199"/>
      <c r="AA19707" s="146"/>
      <c r="AB19707" s="148"/>
    </row>
    <row r="19708" spans="4:28" x14ac:dyDescent="0.2">
      <c r="D19708" s="144"/>
      <c r="G19708" s="147"/>
      <c r="X19708" s="146"/>
      <c r="Y19708" s="146"/>
      <c r="Z19708" s="199"/>
      <c r="AA19708" s="146"/>
      <c r="AB19708" s="148"/>
    </row>
    <row r="19709" spans="4:28" x14ac:dyDescent="0.2">
      <c r="D19709" s="144"/>
      <c r="G19709" s="147"/>
      <c r="X19709" s="146"/>
      <c r="Y19709" s="146"/>
      <c r="Z19709" s="199"/>
      <c r="AA19709" s="146"/>
      <c r="AB19709" s="148"/>
    </row>
    <row r="19710" spans="4:28" x14ac:dyDescent="0.2">
      <c r="D19710" s="144"/>
      <c r="G19710" s="147"/>
      <c r="X19710" s="146"/>
      <c r="Y19710" s="146"/>
      <c r="Z19710" s="199"/>
      <c r="AA19710" s="146"/>
      <c r="AB19710" s="148"/>
    </row>
    <row r="19711" spans="4:28" x14ac:dyDescent="0.2">
      <c r="D19711" s="144"/>
      <c r="G19711" s="147"/>
      <c r="X19711" s="146"/>
      <c r="Y19711" s="146"/>
      <c r="Z19711" s="199"/>
      <c r="AA19711" s="146"/>
      <c r="AB19711" s="148"/>
    </row>
    <row r="19712" spans="4:28" x14ac:dyDescent="0.2">
      <c r="D19712" s="144"/>
      <c r="G19712" s="147"/>
      <c r="X19712" s="146"/>
      <c r="Y19712" s="146"/>
      <c r="Z19712" s="199"/>
      <c r="AA19712" s="146"/>
      <c r="AB19712" s="148"/>
    </row>
    <row r="19713" spans="4:28" x14ac:dyDescent="0.2">
      <c r="D19713" s="144"/>
      <c r="G19713" s="147"/>
      <c r="X19713" s="146"/>
      <c r="Y19713" s="146"/>
      <c r="Z19713" s="199"/>
      <c r="AA19713" s="146"/>
      <c r="AB19713" s="148"/>
    </row>
    <row r="19714" spans="4:28" x14ac:dyDescent="0.2">
      <c r="D19714" s="144"/>
      <c r="G19714" s="147"/>
      <c r="X19714" s="146"/>
      <c r="Y19714" s="146"/>
      <c r="Z19714" s="199"/>
      <c r="AA19714" s="146"/>
      <c r="AB19714" s="148"/>
    </row>
    <row r="19715" spans="4:28" x14ac:dyDescent="0.2">
      <c r="D19715" s="144"/>
      <c r="G19715" s="147"/>
      <c r="X19715" s="146"/>
      <c r="Y19715" s="146"/>
      <c r="Z19715" s="199"/>
      <c r="AA19715" s="146"/>
      <c r="AB19715" s="148"/>
    </row>
    <row r="19716" spans="4:28" x14ac:dyDescent="0.2">
      <c r="D19716" s="144"/>
      <c r="G19716" s="147"/>
      <c r="X19716" s="146"/>
      <c r="Y19716" s="146"/>
      <c r="Z19716" s="199"/>
      <c r="AA19716" s="146"/>
      <c r="AB19716" s="148"/>
    </row>
    <row r="19717" spans="4:28" x14ac:dyDescent="0.2">
      <c r="D19717" s="144"/>
      <c r="G19717" s="147"/>
      <c r="X19717" s="146"/>
      <c r="Y19717" s="146"/>
      <c r="Z19717" s="199"/>
      <c r="AA19717" s="146"/>
      <c r="AB19717" s="148"/>
    </row>
    <row r="19718" spans="4:28" x14ac:dyDescent="0.2">
      <c r="D19718" s="144"/>
      <c r="G19718" s="147"/>
      <c r="X19718" s="146"/>
      <c r="Y19718" s="146"/>
      <c r="Z19718" s="199"/>
      <c r="AA19718" s="146"/>
      <c r="AB19718" s="148"/>
    </row>
    <row r="19719" spans="4:28" x14ac:dyDescent="0.2">
      <c r="D19719" s="144"/>
      <c r="G19719" s="147"/>
      <c r="X19719" s="146"/>
      <c r="Y19719" s="146"/>
      <c r="Z19719" s="199"/>
      <c r="AA19719" s="146"/>
      <c r="AB19719" s="148"/>
    </row>
    <row r="19720" spans="4:28" x14ac:dyDescent="0.2">
      <c r="D19720" s="144"/>
      <c r="G19720" s="147"/>
      <c r="X19720" s="146"/>
      <c r="Y19720" s="146"/>
      <c r="Z19720" s="199"/>
      <c r="AA19720" s="146"/>
      <c r="AB19720" s="148"/>
    </row>
    <row r="19721" spans="4:28" x14ac:dyDescent="0.2">
      <c r="D19721" s="144"/>
      <c r="G19721" s="147"/>
      <c r="X19721" s="146"/>
      <c r="Y19721" s="146"/>
      <c r="Z19721" s="199"/>
      <c r="AA19721" s="146"/>
      <c r="AB19721" s="148"/>
    </row>
    <row r="19722" spans="4:28" x14ac:dyDescent="0.2">
      <c r="D19722" s="144"/>
      <c r="G19722" s="147"/>
      <c r="X19722" s="146"/>
      <c r="Y19722" s="146"/>
      <c r="Z19722" s="199"/>
      <c r="AA19722" s="146"/>
      <c r="AB19722" s="148"/>
    </row>
    <row r="19723" spans="4:28" x14ac:dyDescent="0.2">
      <c r="D19723" s="144"/>
      <c r="G19723" s="147"/>
      <c r="X19723" s="146"/>
      <c r="Y19723" s="146"/>
      <c r="Z19723" s="199"/>
      <c r="AA19723" s="146"/>
      <c r="AB19723" s="148"/>
    </row>
    <row r="19724" spans="4:28" x14ac:dyDescent="0.2">
      <c r="D19724" s="144"/>
      <c r="G19724" s="147"/>
      <c r="X19724" s="146"/>
      <c r="Y19724" s="146"/>
      <c r="Z19724" s="199"/>
      <c r="AA19724" s="146"/>
      <c r="AB19724" s="148"/>
    </row>
    <row r="19725" spans="4:28" x14ac:dyDescent="0.2">
      <c r="D19725" s="144"/>
      <c r="G19725" s="147"/>
      <c r="X19725" s="146"/>
      <c r="Y19725" s="146"/>
      <c r="Z19725" s="199"/>
      <c r="AA19725" s="146"/>
      <c r="AB19725" s="148"/>
    </row>
    <row r="19726" spans="4:28" x14ac:dyDescent="0.2">
      <c r="D19726" s="144"/>
      <c r="G19726" s="147"/>
      <c r="X19726" s="146"/>
      <c r="Y19726" s="146"/>
      <c r="Z19726" s="199"/>
      <c r="AA19726" s="146"/>
      <c r="AB19726" s="148"/>
    </row>
    <row r="19727" spans="4:28" x14ac:dyDescent="0.2">
      <c r="D19727" s="144"/>
      <c r="G19727" s="147"/>
      <c r="X19727" s="146"/>
      <c r="Y19727" s="146"/>
      <c r="Z19727" s="199"/>
      <c r="AA19727" s="146"/>
      <c r="AB19727" s="148"/>
    </row>
    <row r="19728" spans="4:28" x14ac:dyDescent="0.2">
      <c r="D19728" s="144"/>
      <c r="G19728" s="147"/>
      <c r="X19728" s="146"/>
      <c r="Y19728" s="146"/>
      <c r="Z19728" s="199"/>
      <c r="AA19728" s="146"/>
      <c r="AB19728" s="148"/>
    </row>
    <row r="19729" spans="4:28" x14ac:dyDescent="0.2">
      <c r="D19729" s="144"/>
      <c r="G19729" s="147"/>
      <c r="X19729" s="146"/>
      <c r="Y19729" s="146"/>
      <c r="Z19729" s="199"/>
      <c r="AA19729" s="146"/>
      <c r="AB19729" s="148"/>
    </row>
    <row r="19730" spans="4:28" x14ac:dyDescent="0.2">
      <c r="D19730" s="144"/>
      <c r="G19730" s="147"/>
      <c r="X19730" s="146"/>
      <c r="Y19730" s="146"/>
      <c r="Z19730" s="199"/>
      <c r="AA19730" s="146"/>
      <c r="AB19730" s="148"/>
    </row>
    <row r="19731" spans="4:28" x14ac:dyDescent="0.2">
      <c r="D19731" s="144"/>
      <c r="G19731" s="147"/>
      <c r="X19731" s="146"/>
      <c r="Y19731" s="146"/>
      <c r="Z19731" s="199"/>
      <c r="AA19731" s="146"/>
      <c r="AB19731" s="148"/>
    </row>
    <row r="19732" spans="4:28" x14ac:dyDescent="0.2">
      <c r="D19732" s="144"/>
      <c r="G19732" s="147"/>
      <c r="X19732" s="146"/>
      <c r="Y19732" s="146"/>
      <c r="Z19732" s="199"/>
      <c r="AA19732" s="146"/>
      <c r="AB19732" s="148"/>
    </row>
    <row r="19733" spans="4:28" x14ac:dyDescent="0.2">
      <c r="D19733" s="144"/>
      <c r="G19733" s="147"/>
      <c r="X19733" s="146"/>
      <c r="Y19733" s="146"/>
      <c r="Z19733" s="199"/>
      <c r="AA19733" s="146"/>
      <c r="AB19733" s="148"/>
    </row>
    <row r="19734" spans="4:28" x14ac:dyDescent="0.2">
      <c r="D19734" s="144"/>
      <c r="G19734" s="147"/>
      <c r="X19734" s="146"/>
      <c r="Y19734" s="146"/>
      <c r="Z19734" s="199"/>
      <c r="AA19734" s="146"/>
      <c r="AB19734" s="148"/>
    </row>
    <row r="19735" spans="4:28" x14ac:dyDescent="0.2">
      <c r="D19735" s="144"/>
      <c r="G19735" s="147"/>
      <c r="X19735" s="146"/>
      <c r="Y19735" s="146"/>
      <c r="Z19735" s="199"/>
      <c r="AA19735" s="146"/>
      <c r="AB19735" s="148"/>
    </row>
    <row r="19736" spans="4:28" x14ac:dyDescent="0.2">
      <c r="D19736" s="144"/>
      <c r="G19736" s="147"/>
      <c r="X19736" s="146"/>
      <c r="Y19736" s="146"/>
      <c r="Z19736" s="199"/>
      <c r="AA19736" s="146"/>
      <c r="AB19736" s="148"/>
    </row>
    <row r="19737" spans="4:28" x14ac:dyDescent="0.2">
      <c r="D19737" s="144"/>
      <c r="G19737" s="147"/>
      <c r="X19737" s="146"/>
      <c r="Y19737" s="146"/>
      <c r="Z19737" s="199"/>
      <c r="AA19737" s="146"/>
      <c r="AB19737" s="148"/>
    </row>
    <row r="19738" spans="4:28" x14ac:dyDescent="0.2">
      <c r="D19738" s="144"/>
      <c r="G19738" s="147"/>
      <c r="X19738" s="146"/>
      <c r="Y19738" s="146"/>
      <c r="Z19738" s="199"/>
      <c r="AA19738" s="146"/>
      <c r="AB19738" s="148"/>
    </row>
    <row r="19739" spans="4:28" x14ac:dyDescent="0.2">
      <c r="D19739" s="144"/>
      <c r="G19739" s="147"/>
      <c r="X19739" s="146"/>
      <c r="Y19739" s="146"/>
      <c r="Z19739" s="199"/>
      <c r="AA19739" s="146"/>
      <c r="AB19739" s="148"/>
    </row>
    <row r="19740" spans="4:28" x14ac:dyDescent="0.2">
      <c r="D19740" s="144"/>
      <c r="G19740" s="147"/>
      <c r="X19740" s="146"/>
      <c r="Y19740" s="146"/>
      <c r="Z19740" s="199"/>
      <c r="AA19740" s="146"/>
      <c r="AB19740" s="148"/>
    </row>
    <row r="19741" spans="4:28" x14ac:dyDescent="0.2">
      <c r="D19741" s="144"/>
      <c r="G19741" s="147"/>
      <c r="X19741" s="146"/>
      <c r="Y19741" s="146"/>
      <c r="Z19741" s="199"/>
      <c r="AA19741" s="146"/>
      <c r="AB19741" s="148"/>
    </row>
    <row r="19742" spans="4:28" x14ac:dyDescent="0.2">
      <c r="D19742" s="144"/>
      <c r="G19742" s="147"/>
      <c r="X19742" s="146"/>
      <c r="Y19742" s="146"/>
      <c r="Z19742" s="199"/>
      <c r="AA19742" s="146"/>
      <c r="AB19742" s="148"/>
    </row>
    <row r="19743" spans="4:28" x14ac:dyDescent="0.2">
      <c r="D19743" s="144"/>
      <c r="G19743" s="147"/>
      <c r="X19743" s="146"/>
      <c r="Y19743" s="146"/>
      <c r="Z19743" s="199"/>
      <c r="AA19743" s="146"/>
      <c r="AB19743" s="148"/>
    </row>
    <row r="19744" spans="4:28" x14ac:dyDescent="0.2">
      <c r="D19744" s="144"/>
      <c r="G19744" s="147"/>
      <c r="X19744" s="146"/>
      <c r="Y19744" s="146"/>
      <c r="Z19744" s="199"/>
      <c r="AA19744" s="146"/>
      <c r="AB19744" s="148"/>
    </row>
    <row r="19745" spans="4:28" x14ac:dyDescent="0.2">
      <c r="D19745" s="144"/>
      <c r="G19745" s="147"/>
      <c r="X19745" s="146"/>
      <c r="Y19745" s="146"/>
      <c r="Z19745" s="199"/>
      <c r="AA19745" s="146"/>
      <c r="AB19745" s="148"/>
    </row>
    <row r="19746" spans="4:28" x14ac:dyDescent="0.2">
      <c r="D19746" s="144"/>
      <c r="G19746" s="147"/>
      <c r="X19746" s="146"/>
      <c r="Y19746" s="146"/>
      <c r="Z19746" s="199"/>
      <c r="AA19746" s="146"/>
      <c r="AB19746" s="148"/>
    </row>
    <row r="19747" spans="4:28" x14ac:dyDescent="0.2">
      <c r="D19747" s="144"/>
      <c r="G19747" s="147"/>
      <c r="X19747" s="146"/>
      <c r="Y19747" s="146"/>
      <c r="Z19747" s="199"/>
      <c r="AA19747" s="146"/>
      <c r="AB19747" s="148"/>
    </row>
    <row r="19748" spans="4:28" x14ac:dyDescent="0.2">
      <c r="D19748" s="144"/>
      <c r="G19748" s="147"/>
      <c r="X19748" s="146"/>
      <c r="Y19748" s="146"/>
      <c r="Z19748" s="199"/>
      <c r="AA19748" s="146"/>
      <c r="AB19748" s="148"/>
    </row>
    <row r="19749" spans="4:28" x14ac:dyDescent="0.2">
      <c r="D19749" s="144"/>
      <c r="G19749" s="147"/>
      <c r="X19749" s="146"/>
      <c r="Y19749" s="146"/>
      <c r="Z19749" s="199"/>
      <c r="AA19749" s="146"/>
      <c r="AB19749" s="148"/>
    </row>
    <row r="19750" spans="4:28" x14ac:dyDescent="0.2">
      <c r="D19750" s="144"/>
      <c r="G19750" s="147"/>
      <c r="X19750" s="146"/>
      <c r="Y19750" s="146"/>
      <c r="Z19750" s="199"/>
      <c r="AA19750" s="146"/>
      <c r="AB19750" s="148"/>
    </row>
    <row r="19751" spans="4:28" x14ac:dyDescent="0.2">
      <c r="D19751" s="144"/>
      <c r="G19751" s="147"/>
      <c r="X19751" s="146"/>
      <c r="Y19751" s="146"/>
      <c r="Z19751" s="199"/>
      <c r="AA19751" s="146"/>
      <c r="AB19751" s="148"/>
    </row>
    <row r="19752" spans="4:28" x14ac:dyDescent="0.2">
      <c r="D19752" s="144"/>
      <c r="G19752" s="147"/>
      <c r="X19752" s="146"/>
      <c r="Y19752" s="146"/>
      <c r="Z19752" s="199"/>
      <c r="AA19752" s="146"/>
      <c r="AB19752" s="148"/>
    </row>
    <row r="19753" spans="4:28" x14ac:dyDescent="0.2">
      <c r="D19753" s="144"/>
      <c r="G19753" s="147"/>
      <c r="X19753" s="146"/>
      <c r="Y19753" s="146"/>
      <c r="Z19753" s="199"/>
      <c r="AA19753" s="146"/>
      <c r="AB19753" s="148"/>
    </row>
    <row r="19754" spans="4:28" x14ac:dyDescent="0.2">
      <c r="D19754" s="144"/>
      <c r="G19754" s="147"/>
      <c r="X19754" s="146"/>
      <c r="Y19754" s="146"/>
      <c r="Z19754" s="199"/>
      <c r="AA19754" s="146"/>
      <c r="AB19754" s="148"/>
    </row>
    <row r="19755" spans="4:28" x14ac:dyDescent="0.2">
      <c r="D19755" s="144"/>
      <c r="G19755" s="147"/>
      <c r="X19755" s="146"/>
      <c r="Y19755" s="146"/>
      <c r="Z19755" s="199"/>
      <c r="AA19755" s="146"/>
      <c r="AB19755" s="148"/>
    </row>
    <row r="19756" spans="4:28" x14ac:dyDescent="0.2">
      <c r="D19756" s="144"/>
      <c r="G19756" s="147"/>
      <c r="X19756" s="146"/>
      <c r="Y19756" s="146"/>
      <c r="Z19756" s="199"/>
      <c r="AA19756" s="146"/>
      <c r="AB19756" s="148"/>
    </row>
    <row r="19757" spans="4:28" x14ac:dyDescent="0.2">
      <c r="D19757" s="144"/>
      <c r="G19757" s="147"/>
      <c r="X19757" s="146"/>
      <c r="Y19757" s="146"/>
      <c r="Z19757" s="199"/>
      <c r="AA19757" s="146"/>
      <c r="AB19757" s="148"/>
    </row>
    <row r="19758" spans="4:28" x14ac:dyDescent="0.2">
      <c r="D19758" s="144"/>
      <c r="G19758" s="147"/>
      <c r="X19758" s="146"/>
      <c r="Y19758" s="146"/>
      <c r="Z19758" s="199"/>
      <c r="AA19758" s="146"/>
      <c r="AB19758" s="148"/>
    </row>
    <row r="19759" spans="4:28" x14ac:dyDescent="0.2">
      <c r="D19759" s="144"/>
      <c r="G19759" s="147"/>
      <c r="X19759" s="146"/>
      <c r="Y19759" s="146"/>
      <c r="Z19759" s="199"/>
      <c r="AA19759" s="146"/>
      <c r="AB19759" s="148"/>
    </row>
    <row r="19760" spans="4:28" x14ac:dyDescent="0.2">
      <c r="D19760" s="144"/>
      <c r="G19760" s="147"/>
      <c r="X19760" s="146"/>
      <c r="Y19760" s="146"/>
      <c r="Z19760" s="199"/>
      <c r="AA19760" s="146"/>
      <c r="AB19760" s="148"/>
    </row>
    <row r="19761" spans="4:28" x14ac:dyDescent="0.2">
      <c r="D19761" s="144"/>
      <c r="G19761" s="147"/>
      <c r="X19761" s="146"/>
      <c r="Y19761" s="146"/>
      <c r="Z19761" s="199"/>
      <c r="AA19761" s="146"/>
      <c r="AB19761" s="148"/>
    </row>
    <row r="19762" spans="4:28" x14ac:dyDescent="0.2">
      <c r="D19762" s="144"/>
      <c r="G19762" s="147"/>
      <c r="X19762" s="146"/>
      <c r="Y19762" s="146"/>
      <c r="Z19762" s="199"/>
      <c r="AA19762" s="146"/>
      <c r="AB19762" s="148"/>
    </row>
    <row r="19763" spans="4:28" x14ac:dyDescent="0.2">
      <c r="D19763" s="144"/>
      <c r="G19763" s="147"/>
      <c r="X19763" s="146"/>
      <c r="Y19763" s="146"/>
      <c r="Z19763" s="199"/>
      <c r="AA19763" s="146"/>
      <c r="AB19763" s="148"/>
    </row>
    <row r="19764" spans="4:28" x14ac:dyDescent="0.2">
      <c r="D19764" s="144"/>
      <c r="G19764" s="147"/>
      <c r="X19764" s="146"/>
      <c r="Y19764" s="146"/>
      <c r="Z19764" s="199"/>
      <c r="AA19764" s="146"/>
      <c r="AB19764" s="148"/>
    </row>
    <row r="19765" spans="4:28" x14ac:dyDescent="0.2">
      <c r="D19765" s="144"/>
      <c r="G19765" s="147"/>
      <c r="X19765" s="146"/>
      <c r="Y19765" s="146"/>
      <c r="Z19765" s="199"/>
      <c r="AA19765" s="146"/>
      <c r="AB19765" s="148"/>
    </row>
    <row r="19766" spans="4:28" x14ac:dyDescent="0.2">
      <c r="D19766" s="144"/>
      <c r="G19766" s="147"/>
      <c r="X19766" s="146"/>
      <c r="Y19766" s="146"/>
      <c r="Z19766" s="199"/>
      <c r="AA19766" s="146"/>
      <c r="AB19766" s="148"/>
    </row>
    <row r="19767" spans="4:28" x14ac:dyDescent="0.2">
      <c r="D19767" s="144"/>
      <c r="G19767" s="147"/>
      <c r="X19767" s="146"/>
      <c r="Y19767" s="146"/>
      <c r="Z19767" s="199"/>
      <c r="AA19767" s="146"/>
      <c r="AB19767" s="148"/>
    </row>
    <row r="19768" spans="4:28" x14ac:dyDescent="0.2">
      <c r="D19768" s="144"/>
      <c r="G19768" s="147"/>
      <c r="X19768" s="146"/>
      <c r="Y19768" s="146"/>
      <c r="Z19768" s="199"/>
      <c r="AA19768" s="146"/>
      <c r="AB19768" s="148"/>
    </row>
    <row r="19769" spans="4:28" x14ac:dyDescent="0.2">
      <c r="D19769" s="144"/>
      <c r="G19769" s="147"/>
      <c r="X19769" s="146"/>
      <c r="Y19769" s="146"/>
      <c r="Z19769" s="199"/>
      <c r="AA19769" s="146"/>
      <c r="AB19769" s="148"/>
    </row>
    <row r="19770" spans="4:28" x14ac:dyDescent="0.2">
      <c r="D19770" s="144"/>
      <c r="G19770" s="147"/>
      <c r="X19770" s="146"/>
      <c r="Y19770" s="146"/>
      <c r="Z19770" s="199"/>
      <c r="AA19770" s="146"/>
      <c r="AB19770" s="148"/>
    </row>
    <row r="19771" spans="4:28" x14ac:dyDescent="0.2">
      <c r="D19771" s="144"/>
      <c r="G19771" s="147"/>
      <c r="X19771" s="146"/>
      <c r="Y19771" s="146"/>
      <c r="Z19771" s="199"/>
      <c r="AA19771" s="146"/>
      <c r="AB19771" s="148"/>
    </row>
    <row r="19772" spans="4:28" x14ac:dyDescent="0.2">
      <c r="D19772" s="144"/>
      <c r="G19772" s="147"/>
      <c r="X19772" s="146"/>
      <c r="Y19772" s="146"/>
      <c r="Z19772" s="199"/>
      <c r="AA19772" s="146"/>
      <c r="AB19772" s="148"/>
    </row>
    <row r="19773" spans="4:28" x14ac:dyDescent="0.2">
      <c r="D19773" s="144"/>
      <c r="G19773" s="147"/>
      <c r="X19773" s="146"/>
      <c r="Y19773" s="146"/>
      <c r="Z19773" s="199"/>
      <c r="AA19773" s="146"/>
      <c r="AB19773" s="148"/>
    </row>
    <row r="19774" spans="4:28" x14ac:dyDescent="0.2">
      <c r="D19774" s="144"/>
      <c r="G19774" s="147"/>
      <c r="X19774" s="146"/>
      <c r="Y19774" s="146"/>
      <c r="Z19774" s="199"/>
      <c r="AA19774" s="146"/>
      <c r="AB19774" s="148"/>
    </row>
    <row r="19775" spans="4:28" x14ac:dyDescent="0.2">
      <c r="D19775" s="144"/>
      <c r="G19775" s="147"/>
      <c r="X19775" s="146"/>
      <c r="Y19775" s="146"/>
      <c r="Z19775" s="199"/>
      <c r="AA19775" s="146"/>
      <c r="AB19775" s="148"/>
    </row>
    <row r="19776" spans="4:28" x14ac:dyDescent="0.2">
      <c r="D19776" s="144"/>
      <c r="G19776" s="147"/>
      <c r="X19776" s="146"/>
      <c r="Y19776" s="146"/>
      <c r="Z19776" s="199"/>
      <c r="AA19776" s="146"/>
      <c r="AB19776" s="148"/>
    </row>
    <row r="19777" spans="4:28" x14ac:dyDescent="0.2">
      <c r="D19777" s="144"/>
      <c r="G19777" s="147"/>
      <c r="X19777" s="146"/>
      <c r="Y19777" s="146"/>
      <c r="Z19777" s="199"/>
      <c r="AA19777" s="146"/>
      <c r="AB19777" s="148"/>
    </row>
    <row r="19778" spans="4:28" x14ac:dyDescent="0.2">
      <c r="D19778" s="144"/>
      <c r="G19778" s="147"/>
      <c r="X19778" s="146"/>
      <c r="Y19778" s="146"/>
      <c r="Z19778" s="199"/>
      <c r="AA19778" s="146"/>
      <c r="AB19778" s="148"/>
    </row>
    <row r="19779" spans="4:28" x14ac:dyDescent="0.2">
      <c r="D19779" s="144"/>
      <c r="G19779" s="147"/>
      <c r="X19779" s="146"/>
      <c r="Y19779" s="146"/>
      <c r="Z19779" s="199"/>
      <c r="AA19779" s="146"/>
      <c r="AB19779" s="148"/>
    </row>
    <row r="19780" spans="4:28" x14ac:dyDescent="0.2">
      <c r="D19780" s="144"/>
      <c r="G19780" s="147"/>
      <c r="X19780" s="146"/>
      <c r="Y19780" s="146"/>
      <c r="Z19780" s="199"/>
      <c r="AA19780" s="146"/>
      <c r="AB19780" s="148"/>
    </row>
    <row r="19781" spans="4:28" x14ac:dyDescent="0.2">
      <c r="D19781" s="144"/>
      <c r="G19781" s="147"/>
      <c r="X19781" s="146"/>
      <c r="Y19781" s="146"/>
      <c r="Z19781" s="199"/>
      <c r="AA19781" s="146"/>
      <c r="AB19781" s="148"/>
    </row>
    <row r="19782" spans="4:28" x14ac:dyDescent="0.2">
      <c r="D19782" s="144"/>
      <c r="G19782" s="147"/>
      <c r="X19782" s="146"/>
      <c r="Y19782" s="146"/>
      <c r="Z19782" s="199"/>
      <c r="AA19782" s="146"/>
      <c r="AB19782" s="148"/>
    </row>
    <row r="19783" spans="4:28" x14ac:dyDescent="0.2">
      <c r="D19783" s="144"/>
      <c r="G19783" s="147"/>
      <c r="X19783" s="146"/>
      <c r="Y19783" s="146"/>
      <c r="Z19783" s="199"/>
      <c r="AA19783" s="146"/>
      <c r="AB19783" s="148"/>
    </row>
    <row r="19784" spans="4:28" x14ac:dyDescent="0.2">
      <c r="D19784" s="144"/>
      <c r="G19784" s="147"/>
      <c r="X19784" s="146"/>
      <c r="Y19784" s="146"/>
      <c r="Z19784" s="199"/>
      <c r="AA19784" s="146"/>
      <c r="AB19784" s="148"/>
    </row>
    <row r="19785" spans="4:28" x14ac:dyDescent="0.2">
      <c r="D19785" s="144"/>
      <c r="G19785" s="147"/>
      <c r="X19785" s="146"/>
      <c r="Y19785" s="146"/>
      <c r="Z19785" s="199"/>
      <c r="AA19785" s="146"/>
      <c r="AB19785" s="148"/>
    </row>
    <row r="19786" spans="4:28" x14ac:dyDescent="0.2">
      <c r="D19786" s="144"/>
      <c r="G19786" s="147"/>
      <c r="X19786" s="146"/>
      <c r="Y19786" s="146"/>
      <c r="Z19786" s="199"/>
      <c r="AA19786" s="146"/>
      <c r="AB19786" s="148"/>
    </row>
    <row r="19787" spans="4:28" x14ac:dyDescent="0.2">
      <c r="D19787" s="144"/>
      <c r="G19787" s="147"/>
      <c r="X19787" s="146"/>
      <c r="Y19787" s="146"/>
      <c r="Z19787" s="199"/>
      <c r="AA19787" s="146"/>
      <c r="AB19787" s="148"/>
    </row>
    <row r="19788" spans="4:28" x14ac:dyDescent="0.2">
      <c r="D19788" s="144"/>
      <c r="G19788" s="147"/>
      <c r="X19788" s="146"/>
      <c r="Y19788" s="146"/>
      <c r="Z19788" s="199"/>
      <c r="AA19788" s="146"/>
      <c r="AB19788" s="148"/>
    </row>
    <row r="19789" spans="4:28" x14ac:dyDescent="0.2">
      <c r="D19789" s="144"/>
      <c r="G19789" s="147"/>
      <c r="X19789" s="146"/>
      <c r="Y19789" s="146"/>
      <c r="Z19789" s="199"/>
      <c r="AA19789" s="146"/>
      <c r="AB19789" s="148"/>
    </row>
    <row r="19790" spans="4:28" x14ac:dyDescent="0.2">
      <c r="D19790" s="144"/>
      <c r="G19790" s="147"/>
      <c r="X19790" s="146"/>
      <c r="Y19790" s="146"/>
      <c r="Z19790" s="199"/>
      <c r="AA19790" s="146"/>
      <c r="AB19790" s="148"/>
    </row>
    <row r="19791" spans="4:28" x14ac:dyDescent="0.2">
      <c r="D19791" s="144"/>
      <c r="G19791" s="147"/>
      <c r="X19791" s="146"/>
      <c r="Y19791" s="146"/>
      <c r="Z19791" s="199"/>
      <c r="AA19791" s="146"/>
      <c r="AB19791" s="148"/>
    </row>
    <row r="19792" spans="4:28" x14ac:dyDescent="0.2">
      <c r="D19792" s="144"/>
      <c r="G19792" s="147"/>
      <c r="X19792" s="146"/>
      <c r="Y19792" s="146"/>
      <c r="Z19792" s="199"/>
      <c r="AA19792" s="146"/>
      <c r="AB19792" s="148"/>
    </row>
    <row r="19793" spans="4:28" x14ac:dyDescent="0.2">
      <c r="D19793" s="144"/>
      <c r="G19793" s="147"/>
      <c r="X19793" s="146"/>
      <c r="Y19793" s="146"/>
      <c r="Z19793" s="199"/>
      <c r="AA19793" s="146"/>
      <c r="AB19793" s="148"/>
    </row>
    <row r="19794" spans="4:28" x14ac:dyDescent="0.2">
      <c r="D19794" s="144"/>
      <c r="G19794" s="147"/>
      <c r="X19794" s="146"/>
      <c r="Y19794" s="146"/>
      <c r="Z19794" s="199"/>
      <c r="AA19794" s="146"/>
      <c r="AB19794" s="148"/>
    </row>
    <row r="19795" spans="4:28" x14ac:dyDescent="0.2">
      <c r="D19795" s="144"/>
      <c r="G19795" s="147"/>
      <c r="X19795" s="146"/>
      <c r="Y19795" s="146"/>
      <c r="Z19795" s="199"/>
      <c r="AA19795" s="146"/>
      <c r="AB19795" s="148"/>
    </row>
    <row r="19796" spans="4:28" x14ac:dyDescent="0.2">
      <c r="D19796" s="144"/>
      <c r="G19796" s="147"/>
      <c r="X19796" s="146"/>
      <c r="Y19796" s="146"/>
      <c r="Z19796" s="199"/>
      <c r="AA19796" s="146"/>
      <c r="AB19796" s="148"/>
    </row>
    <row r="19797" spans="4:28" x14ac:dyDescent="0.2">
      <c r="D19797" s="144"/>
      <c r="G19797" s="147"/>
      <c r="X19797" s="146"/>
      <c r="Y19797" s="146"/>
      <c r="Z19797" s="199"/>
      <c r="AA19797" s="146"/>
      <c r="AB19797" s="148"/>
    </row>
    <row r="19798" spans="4:28" x14ac:dyDescent="0.2">
      <c r="D19798" s="144"/>
      <c r="G19798" s="147"/>
      <c r="X19798" s="146"/>
      <c r="Y19798" s="146"/>
      <c r="Z19798" s="199"/>
      <c r="AA19798" s="146"/>
      <c r="AB19798" s="148"/>
    </row>
    <row r="19799" spans="4:28" x14ac:dyDescent="0.2">
      <c r="D19799" s="144"/>
      <c r="G19799" s="147"/>
      <c r="X19799" s="146"/>
      <c r="Y19799" s="146"/>
      <c r="Z19799" s="199"/>
      <c r="AA19799" s="146"/>
      <c r="AB19799" s="148"/>
    </row>
    <row r="19800" spans="4:28" x14ac:dyDescent="0.2">
      <c r="D19800" s="144"/>
      <c r="G19800" s="147"/>
      <c r="X19800" s="146"/>
      <c r="Y19800" s="146"/>
      <c r="Z19800" s="199"/>
      <c r="AA19800" s="146"/>
      <c r="AB19800" s="148"/>
    </row>
    <row r="19801" spans="4:28" x14ac:dyDescent="0.2">
      <c r="D19801" s="144"/>
      <c r="G19801" s="147"/>
      <c r="X19801" s="146"/>
      <c r="Y19801" s="146"/>
      <c r="Z19801" s="199"/>
      <c r="AA19801" s="146"/>
      <c r="AB19801" s="148"/>
    </row>
    <row r="19802" spans="4:28" x14ac:dyDescent="0.2">
      <c r="D19802" s="144"/>
      <c r="G19802" s="147"/>
      <c r="X19802" s="146"/>
      <c r="Y19802" s="146"/>
      <c r="Z19802" s="199"/>
      <c r="AA19802" s="146"/>
      <c r="AB19802" s="148"/>
    </row>
    <row r="19803" spans="4:28" x14ac:dyDescent="0.2">
      <c r="D19803" s="144"/>
      <c r="G19803" s="147"/>
      <c r="X19803" s="146"/>
      <c r="Y19803" s="146"/>
      <c r="Z19803" s="199"/>
      <c r="AA19803" s="146"/>
      <c r="AB19803" s="148"/>
    </row>
    <row r="19804" spans="4:28" x14ac:dyDescent="0.2">
      <c r="D19804" s="144"/>
      <c r="G19804" s="147"/>
      <c r="X19804" s="146"/>
      <c r="Y19804" s="146"/>
      <c r="Z19804" s="199"/>
      <c r="AA19804" s="146"/>
      <c r="AB19804" s="148"/>
    </row>
    <row r="19805" spans="4:28" x14ac:dyDescent="0.2">
      <c r="D19805" s="144"/>
      <c r="G19805" s="147"/>
      <c r="X19805" s="146"/>
      <c r="Y19805" s="146"/>
      <c r="Z19805" s="199"/>
      <c r="AA19805" s="146"/>
      <c r="AB19805" s="148"/>
    </row>
    <row r="19806" spans="4:28" x14ac:dyDescent="0.2">
      <c r="D19806" s="144"/>
      <c r="G19806" s="147"/>
      <c r="X19806" s="146"/>
      <c r="Y19806" s="146"/>
      <c r="Z19806" s="199"/>
      <c r="AA19806" s="146"/>
      <c r="AB19806" s="148"/>
    </row>
    <row r="19807" spans="4:28" x14ac:dyDescent="0.2">
      <c r="D19807" s="144"/>
      <c r="G19807" s="147"/>
      <c r="X19807" s="146"/>
      <c r="Y19807" s="146"/>
      <c r="Z19807" s="199"/>
      <c r="AA19807" s="146"/>
      <c r="AB19807" s="148"/>
    </row>
    <row r="19808" spans="4:28" x14ac:dyDescent="0.2">
      <c r="D19808" s="144"/>
      <c r="G19808" s="147"/>
      <c r="X19808" s="146"/>
      <c r="Y19808" s="146"/>
      <c r="Z19808" s="199"/>
      <c r="AA19808" s="146"/>
      <c r="AB19808" s="148"/>
    </row>
    <row r="19809" spans="4:28" x14ac:dyDescent="0.2">
      <c r="D19809" s="144"/>
      <c r="G19809" s="147"/>
      <c r="X19809" s="146"/>
      <c r="Y19809" s="146"/>
      <c r="Z19809" s="199"/>
      <c r="AA19809" s="146"/>
      <c r="AB19809" s="148"/>
    </row>
    <row r="19810" spans="4:28" x14ac:dyDescent="0.2">
      <c r="D19810" s="144"/>
      <c r="G19810" s="147"/>
      <c r="X19810" s="146"/>
      <c r="Y19810" s="146"/>
      <c r="Z19810" s="199"/>
      <c r="AA19810" s="146"/>
      <c r="AB19810" s="148"/>
    </row>
    <row r="19811" spans="4:28" x14ac:dyDescent="0.2">
      <c r="D19811" s="144"/>
      <c r="G19811" s="147"/>
      <c r="X19811" s="146"/>
      <c r="Y19811" s="146"/>
      <c r="Z19811" s="199"/>
      <c r="AA19811" s="146"/>
      <c r="AB19811" s="148"/>
    </row>
    <row r="19812" spans="4:28" x14ac:dyDescent="0.2">
      <c r="D19812" s="144"/>
      <c r="G19812" s="147"/>
      <c r="X19812" s="146"/>
      <c r="Y19812" s="146"/>
      <c r="Z19812" s="199"/>
      <c r="AA19812" s="146"/>
      <c r="AB19812" s="148"/>
    </row>
    <row r="19813" spans="4:28" x14ac:dyDescent="0.2">
      <c r="D19813" s="144"/>
      <c r="G19813" s="147"/>
      <c r="X19813" s="146"/>
      <c r="Y19813" s="146"/>
      <c r="Z19813" s="199"/>
      <c r="AA19813" s="146"/>
      <c r="AB19813" s="148"/>
    </row>
    <row r="19814" spans="4:28" x14ac:dyDescent="0.2">
      <c r="D19814" s="144"/>
      <c r="G19814" s="147"/>
      <c r="X19814" s="146"/>
      <c r="Y19814" s="146"/>
      <c r="Z19814" s="199"/>
      <c r="AA19814" s="146"/>
      <c r="AB19814" s="148"/>
    </row>
    <row r="19815" spans="4:28" x14ac:dyDescent="0.2">
      <c r="D19815" s="144"/>
      <c r="G19815" s="147"/>
      <c r="X19815" s="146"/>
      <c r="Y19815" s="146"/>
      <c r="Z19815" s="199"/>
      <c r="AA19815" s="146"/>
      <c r="AB19815" s="148"/>
    </row>
    <row r="19816" spans="4:28" x14ac:dyDescent="0.2">
      <c r="D19816" s="144"/>
      <c r="G19816" s="147"/>
      <c r="X19816" s="146"/>
      <c r="Y19816" s="146"/>
      <c r="Z19816" s="199"/>
      <c r="AA19816" s="146"/>
      <c r="AB19816" s="148"/>
    </row>
    <row r="19817" spans="4:28" x14ac:dyDescent="0.2">
      <c r="D19817" s="144"/>
      <c r="G19817" s="147"/>
      <c r="X19817" s="146"/>
      <c r="Y19817" s="146"/>
      <c r="Z19817" s="199"/>
      <c r="AA19817" s="146"/>
      <c r="AB19817" s="148"/>
    </row>
    <row r="19818" spans="4:28" x14ac:dyDescent="0.2">
      <c r="D19818" s="144"/>
      <c r="G19818" s="147"/>
      <c r="X19818" s="146"/>
      <c r="Y19818" s="146"/>
      <c r="Z19818" s="199"/>
      <c r="AA19818" s="146"/>
      <c r="AB19818" s="148"/>
    </row>
    <row r="19819" spans="4:28" x14ac:dyDescent="0.2">
      <c r="D19819" s="144"/>
      <c r="G19819" s="147"/>
      <c r="X19819" s="146"/>
      <c r="Y19819" s="146"/>
      <c r="Z19819" s="199"/>
      <c r="AA19819" s="146"/>
      <c r="AB19819" s="148"/>
    </row>
    <row r="19820" spans="4:28" x14ac:dyDescent="0.2">
      <c r="D19820" s="144"/>
      <c r="G19820" s="147"/>
      <c r="X19820" s="146"/>
      <c r="Y19820" s="146"/>
      <c r="Z19820" s="199"/>
      <c r="AA19820" s="146"/>
      <c r="AB19820" s="148"/>
    </row>
    <row r="19821" spans="4:28" x14ac:dyDescent="0.2">
      <c r="D19821" s="144"/>
      <c r="G19821" s="147"/>
      <c r="X19821" s="146"/>
      <c r="Y19821" s="146"/>
      <c r="Z19821" s="199"/>
      <c r="AA19821" s="146"/>
      <c r="AB19821" s="148"/>
    </row>
    <row r="19822" spans="4:28" x14ac:dyDescent="0.2">
      <c r="D19822" s="144"/>
      <c r="G19822" s="147"/>
      <c r="X19822" s="146"/>
      <c r="Y19822" s="146"/>
      <c r="Z19822" s="199"/>
      <c r="AA19822" s="146"/>
      <c r="AB19822" s="148"/>
    </row>
    <row r="19823" spans="4:28" x14ac:dyDescent="0.2">
      <c r="D19823" s="144"/>
      <c r="G19823" s="147"/>
      <c r="X19823" s="146"/>
      <c r="Y19823" s="146"/>
      <c r="Z19823" s="199"/>
      <c r="AA19823" s="146"/>
      <c r="AB19823" s="148"/>
    </row>
    <row r="19824" spans="4:28" x14ac:dyDescent="0.2">
      <c r="D19824" s="144"/>
      <c r="G19824" s="147"/>
      <c r="X19824" s="146"/>
      <c r="Y19824" s="146"/>
      <c r="Z19824" s="199"/>
      <c r="AA19824" s="146"/>
      <c r="AB19824" s="148"/>
    </row>
    <row r="19825" spans="4:28" x14ac:dyDescent="0.2">
      <c r="D19825" s="144"/>
      <c r="G19825" s="147"/>
      <c r="X19825" s="146"/>
      <c r="Y19825" s="146"/>
      <c r="Z19825" s="199"/>
      <c r="AA19825" s="146"/>
      <c r="AB19825" s="148"/>
    </row>
    <row r="19826" spans="4:28" x14ac:dyDescent="0.2">
      <c r="D19826" s="144"/>
      <c r="G19826" s="147"/>
      <c r="X19826" s="146"/>
      <c r="Y19826" s="146"/>
      <c r="Z19826" s="199"/>
      <c r="AA19826" s="146"/>
      <c r="AB19826" s="148"/>
    </row>
    <row r="19827" spans="4:28" x14ac:dyDescent="0.2">
      <c r="D19827" s="144"/>
      <c r="G19827" s="147"/>
      <c r="X19827" s="146"/>
      <c r="Y19827" s="146"/>
      <c r="Z19827" s="199"/>
      <c r="AA19827" s="146"/>
      <c r="AB19827" s="148"/>
    </row>
    <row r="19828" spans="4:28" x14ac:dyDescent="0.2">
      <c r="D19828" s="144"/>
      <c r="G19828" s="147"/>
      <c r="X19828" s="146"/>
      <c r="Y19828" s="146"/>
      <c r="Z19828" s="199"/>
      <c r="AA19828" s="146"/>
      <c r="AB19828" s="148"/>
    </row>
    <row r="19829" spans="4:28" x14ac:dyDescent="0.2">
      <c r="D19829" s="144"/>
      <c r="G19829" s="147"/>
      <c r="X19829" s="146"/>
      <c r="Y19829" s="146"/>
      <c r="Z19829" s="199"/>
      <c r="AA19829" s="146"/>
      <c r="AB19829" s="148"/>
    </row>
    <row r="19830" spans="4:28" x14ac:dyDescent="0.2">
      <c r="D19830" s="144"/>
      <c r="G19830" s="147"/>
      <c r="X19830" s="146"/>
      <c r="Y19830" s="146"/>
      <c r="Z19830" s="199"/>
      <c r="AA19830" s="146"/>
      <c r="AB19830" s="148"/>
    </row>
    <row r="19831" spans="4:28" x14ac:dyDescent="0.2">
      <c r="D19831" s="144"/>
      <c r="G19831" s="147"/>
      <c r="X19831" s="146"/>
      <c r="Y19831" s="146"/>
      <c r="Z19831" s="199"/>
      <c r="AA19831" s="146"/>
      <c r="AB19831" s="148"/>
    </row>
    <row r="19832" spans="4:28" x14ac:dyDescent="0.2">
      <c r="D19832" s="144"/>
      <c r="G19832" s="147"/>
      <c r="X19832" s="146"/>
      <c r="Y19832" s="146"/>
      <c r="Z19832" s="199"/>
      <c r="AA19832" s="146"/>
      <c r="AB19832" s="148"/>
    </row>
    <row r="19833" spans="4:28" x14ac:dyDescent="0.2">
      <c r="D19833" s="144"/>
      <c r="G19833" s="147"/>
      <c r="X19833" s="146"/>
      <c r="Y19833" s="146"/>
      <c r="Z19833" s="199"/>
      <c r="AA19833" s="146"/>
      <c r="AB19833" s="148"/>
    </row>
    <row r="19834" spans="4:28" x14ac:dyDescent="0.2">
      <c r="D19834" s="144"/>
      <c r="G19834" s="147"/>
      <c r="X19834" s="146"/>
      <c r="Y19834" s="146"/>
      <c r="Z19834" s="199"/>
      <c r="AA19834" s="146"/>
      <c r="AB19834" s="148"/>
    </row>
    <row r="19835" spans="4:28" x14ac:dyDescent="0.2">
      <c r="D19835" s="144"/>
      <c r="G19835" s="147"/>
      <c r="X19835" s="146"/>
      <c r="Y19835" s="146"/>
      <c r="Z19835" s="199"/>
      <c r="AA19835" s="146"/>
      <c r="AB19835" s="148"/>
    </row>
    <row r="19836" spans="4:28" x14ac:dyDescent="0.2">
      <c r="D19836" s="144"/>
      <c r="G19836" s="147"/>
      <c r="X19836" s="146"/>
      <c r="Y19836" s="146"/>
      <c r="Z19836" s="199"/>
      <c r="AA19836" s="146"/>
      <c r="AB19836" s="148"/>
    </row>
    <row r="19837" spans="4:28" x14ac:dyDescent="0.2">
      <c r="D19837" s="144"/>
      <c r="G19837" s="147"/>
      <c r="X19837" s="146"/>
      <c r="Y19837" s="146"/>
      <c r="Z19837" s="199"/>
      <c r="AA19837" s="146"/>
      <c r="AB19837" s="148"/>
    </row>
    <row r="19838" spans="4:28" x14ac:dyDescent="0.2">
      <c r="D19838" s="144"/>
      <c r="G19838" s="147"/>
      <c r="X19838" s="146"/>
      <c r="Y19838" s="146"/>
      <c r="Z19838" s="199"/>
      <c r="AA19838" s="146"/>
      <c r="AB19838" s="148"/>
    </row>
    <row r="19839" spans="4:28" x14ac:dyDescent="0.2">
      <c r="D19839" s="144"/>
      <c r="G19839" s="147"/>
      <c r="X19839" s="146"/>
      <c r="Y19839" s="146"/>
      <c r="Z19839" s="199"/>
      <c r="AA19839" s="146"/>
      <c r="AB19839" s="148"/>
    </row>
    <row r="19840" spans="4:28" x14ac:dyDescent="0.2">
      <c r="D19840" s="144"/>
      <c r="G19840" s="147"/>
      <c r="X19840" s="146"/>
      <c r="Y19840" s="146"/>
      <c r="Z19840" s="199"/>
      <c r="AA19840" s="146"/>
      <c r="AB19840" s="148"/>
    </row>
    <row r="19841" spans="4:28" x14ac:dyDescent="0.2">
      <c r="D19841" s="144"/>
      <c r="G19841" s="147"/>
      <c r="X19841" s="146"/>
      <c r="Y19841" s="146"/>
      <c r="Z19841" s="199"/>
      <c r="AA19841" s="146"/>
      <c r="AB19841" s="148"/>
    </row>
    <row r="19842" spans="4:28" x14ac:dyDescent="0.2">
      <c r="D19842" s="144"/>
      <c r="G19842" s="147"/>
      <c r="X19842" s="146"/>
      <c r="Y19842" s="146"/>
      <c r="Z19842" s="199"/>
      <c r="AA19842" s="146"/>
      <c r="AB19842" s="148"/>
    </row>
    <row r="19843" spans="4:28" x14ac:dyDescent="0.2">
      <c r="D19843" s="144"/>
      <c r="G19843" s="147"/>
      <c r="X19843" s="146"/>
      <c r="Y19843" s="146"/>
      <c r="Z19843" s="199"/>
      <c r="AA19843" s="146"/>
      <c r="AB19843" s="148"/>
    </row>
    <row r="19844" spans="4:28" x14ac:dyDescent="0.2">
      <c r="D19844" s="144"/>
      <c r="G19844" s="147"/>
      <c r="X19844" s="146"/>
      <c r="Y19844" s="146"/>
      <c r="Z19844" s="199"/>
      <c r="AA19844" s="146"/>
      <c r="AB19844" s="148"/>
    </row>
    <row r="19845" spans="4:28" x14ac:dyDescent="0.2">
      <c r="D19845" s="144"/>
      <c r="G19845" s="147"/>
      <c r="X19845" s="146"/>
      <c r="Y19845" s="146"/>
      <c r="Z19845" s="199"/>
      <c r="AA19845" s="146"/>
      <c r="AB19845" s="148"/>
    </row>
    <row r="19846" spans="4:28" x14ac:dyDescent="0.2">
      <c r="D19846" s="144"/>
      <c r="G19846" s="147"/>
      <c r="X19846" s="146"/>
      <c r="Y19846" s="146"/>
      <c r="Z19846" s="199"/>
      <c r="AA19846" s="146"/>
      <c r="AB19846" s="148"/>
    </row>
    <row r="19847" spans="4:28" x14ac:dyDescent="0.2">
      <c r="D19847" s="144"/>
      <c r="G19847" s="147"/>
      <c r="X19847" s="146"/>
      <c r="Y19847" s="146"/>
      <c r="Z19847" s="199"/>
      <c r="AA19847" s="146"/>
      <c r="AB19847" s="148"/>
    </row>
    <row r="19848" spans="4:28" x14ac:dyDescent="0.2">
      <c r="D19848" s="144"/>
      <c r="G19848" s="147"/>
      <c r="X19848" s="146"/>
      <c r="Y19848" s="146"/>
      <c r="Z19848" s="199"/>
      <c r="AA19848" s="146"/>
      <c r="AB19848" s="148"/>
    </row>
    <row r="19849" spans="4:28" x14ac:dyDescent="0.2">
      <c r="D19849" s="144"/>
      <c r="G19849" s="147"/>
      <c r="X19849" s="146"/>
      <c r="Y19849" s="146"/>
      <c r="Z19849" s="199"/>
      <c r="AA19849" s="146"/>
      <c r="AB19849" s="148"/>
    </row>
    <row r="19850" spans="4:28" x14ac:dyDescent="0.2">
      <c r="D19850" s="144"/>
      <c r="G19850" s="147"/>
      <c r="X19850" s="146"/>
      <c r="Y19850" s="146"/>
      <c r="Z19850" s="199"/>
      <c r="AA19850" s="146"/>
      <c r="AB19850" s="148"/>
    </row>
    <row r="19851" spans="4:28" x14ac:dyDescent="0.2">
      <c r="D19851" s="144"/>
      <c r="G19851" s="147"/>
      <c r="X19851" s="146"/>
      <c r="Y19851" s="146"/>
      <c r="Z19851" s="199"/>
      <c r="AA19851" s="146"/>
      <c r="AB19851" s="148"/>
    </row>
    <row r="19852" spans="4:28" x14ac:dyDescent="0.2">
      <c r="D19852" s="144"/>
      <c r="G19852" s="147"/>
      <c r="X19852" s="146"/>
      <c r="Y19852" s="146"/>
      <c r="Z19852" s="199"/>
      <c r="AA19852" s="146"/>
      <c r="AB19852" s="148"/>
    </row>
    <row r="19853" spans="4:28" x14ac:dyDescent="0.2">
      <c r="D19853" s="144"/>
      <c r="G19853" s="147"/>
      <c r="X19853" s="146"/>
      <c r="Y19853" s="146"/>
      <c r="Z19853" s="199"/>
      <c r="AA19853" s="146"/>
      <c r="AB19853" s="148"/>
    </row>
    <row r="19854" spans="4:28" x14ac:dyDescent="0.2">
      <c r="D19854" s="144"/>
      <c r="G19854" s="147"/>
      <c r="X19854" s="146"/>
      <c r="Y19854" s="146"/>
      <c r="Z19854" s="199"/>
      <c r="AA19854" s="146"/>
      <c r="AB19854" s="148"/>
    </row>
    <row r="19855" spans="4:28" x14ac:dyDescent="0.2">
      <c r="D19855" s="144"/>
      <c r="G19855" s="147"/>
      <c r="X19855" s="146"/>
      <c r="Y19855" s="146"/>
      <c r="Z19855" s="199"/>
      <c r="AA19855" s="146"/>
      <c r="AB19855" s="148"/>
    </row>
    <row r="19856" spans="4:28" x14ac:dyDescent="0.2">
      <c r="D19856" s="144"/>
      <c r="G19856" s="147"/>
      <c r="X19856" s="146"/>
      <c r="Y19856" s="146"/>
      <c r="Z19856" s="199"/>
      <c r="AA19856" s="146"/>
      <c r="AB19856" s="148"/>
    </row>
    <row r="19857" spans="4:28" x14ac:dyDescent="0.2">
      <c r="D19857" s="144"/>
      <c r="G19857" s="147"/>
      <c r="X19857" s="146"/>
      <c r="Y19857" s="146"/>
      <c r="Z19857" s="199"/>
      <c r="AA19857" s="146"/>
      <c r="AB19857" s="148"/>
    </row>
    <row r="19858" spans="4:28" x14ac:dyDescent="0.2">
      <c r="D19858" s="144"/>
      <c r="G19858" s="147"/>
      <c r="X19858" s="146"/>
      <c r="Y19858" s="146"/>
      <c r="Z19858" s="199"/>
      <c r="AA19858" s="146"/>
      <c r="AB19858" s="148"/>
    </row>
    <row r="19859" spans="4:28" x14ac:dyDescent="0.2">
      <c r="D19859" s="144"/>
      <c r="G19859" s="147"/>
      <c r="X19859" s="146"/>
      <c r="Y19859" s="146"/>
      <c r="Z19859" s="199"/>
      <c r="AA19859" s="146"/>
      <c r="AB19859" s="148"/>
    </row>
    <row r="19860" spans="4:28" x14ac:dyDescent="0.2">
      <c r="D19860" s="144"/>
      <c r="G19860" s="147"/>
      <c r="X19860" s="146"/>
      <c r="Y19860" s="146"/>
      <c r="Z19860" s="199"/>
      <c r="AA19860" s="146"/>
      <c r="AB19860" s="148"/>
    </row>
    <row r="19861" spans="4:28" x14ac:dyDescent="0.2">
      <c r="D19861" s="144"/>
      <c r="G19861" s="147"/>
      <c r="X19861" s="146"/>
      <c r="Y19861" s="146"/>
      <c r="Z19861" s="199"/>
      <c r="AA19861" s="146"/>
      <c r="AB19861" s="148"/>
    </row>
    <row r="19862" spans="4:28" x14ac:dyDescent="0.2">
      <c r="D19862" s="144"/>
      <c r="G19862" s="147"/>
      <c r="X19862" s="146"/>
      <c r="Y19862" s="146"/>
      <c r="Z19862" s="199"/>
      <c r="AA19862" s="146"/>
      <c r="AB19862" s="148"/>
    </row>
    <row r="19863" spans="4:28" x14ac:dyDescent="0.2">
      <c r="D19863" s="144"/>
      <c r="G19863" s="147"/>
      <c r="X19863" s="146"/>
      <c r="Y19863" s="146"/>
      <c r="Z19863" s="199"/>
      <c r="AA19863" s="146"/>
      <c r="AB19863" s="148"/>
    </row>
    <row r="19864" spans="4:28" x14ac:dyDescent="0.2">
      <c r="D19864" s="144"/>
      <c r="G19864" s="147"/>
      <c r="X19864" s="146"/>
      <c r="Y19864" s="146"/>
      <c r="Z19864" s="199"/>
      <c r="AA19864" s="146"/>
      <c r="AB19864" s="148"/>
    </row>
    <row r="19865" spans="4:28" x14ac:dyDescent="0.2">
      <c r="D19865" s="144"/>
      <c r="G19865" s="147"/>
      <c r="X19865" s="146"/>
      <c r="Y19865" s="146"/>
      <c r="Z19865" s="199"/>
      <c r="AA19865" s="146"/>
      <c r="AB19865" s="148"/>
    </row>
    <row r="19866" spans="4:28" x14ac:dyDescent="0.2">
      <c r="D19866" s="144"/>
      <c r="G19866" s="147"/>
      <c r="X19866" s="146"/>
      <c r="Y19866" s="146"/>
      <c r="Z19866" s="199"/>
      <c r="AA19866" s="146"/>
      <c r="AB19866" s="148"/>
    </row>
    <row r="19867" spans="4:28" x14ac:dyDescent="0.2">
      <c r="D19867" s="144"/>
      <c r="G19867" s="147"/>
      <c r="X19867" s="146"/>
      <c r="Y19867" s="146"/>
      <c r="Z19867" s="199"/>
      <c r="AA19867" s="146"/>
      <c r="AB19867" s="148"/>
    </row>
    <row r="19868" spans="4:28" x14ac:dyDescent="0.2">
      <c r="D19868" s="144"/>
      <c r="G19868" s="147"/>
      <c r="X19868" s="146"/>
      <c r="Y19868" s="146"/>
      <c r="Z19868" s="199"/>
      <c r="AA19868" s="146"/>
      <c r="AB19868" s="148"/>
    </row>
    <row r="19869" spans="4:28" x14ac:dyDescent="0.2">
      <c r="D19869" s="144"/>
      <c r="G19869" s="147"/>
      <c r="X19869" s="146"/>
      <c r="Y19869" s="146"/>
      <c r="Z19869" s="199"/>
      <c r="AA19869" s="146"/>
      <c r="AB19869" s="148"/>
    </row>
    <row r="19870" spans="4:28" x14ac:dyDescent="0.2">
      <c r="D19870" s="144"/>
      <c r="G19870" s="147"/>
      <c r="X19870" s="146"/>
      <c r="Y19870" s="146"/>
      <c r="Z19870" s="199"/>
      <c r="AA19870" s="146"/>
      <c r="AB19870" s="148"/>
    </row>
    <row r="19871" spans="4:28" x14ac:dyDescent="0.2">
      <c r="D19871" s="144"/>
      <c r="G19871" s="147"/>
      <c r="X19871" s="146"/>
      <c r="Y19871" s="146"/>
      <c r="Z19871" s="199"/>
      <c r="AA19871" s="146"/>
      <c r="AB19871" s="148"/>
    </row>
    <row r="19872" spans="4:28" x14ac:dyDescent="0.2">
      <c r="D19872" s="144"/>
      <c r="G19872" s="147"/>
      <c r="X19872" s="146"/>
      <c r="Y19872" s="146"/>
      <c r="Z19872" s="199"/>
      <c r="AA19872" s="146"/>
      <c r="AB19872" s="148"/>
    </row>
    <row r="19873" spans="4:28" x14ac:dyDescent="0.2">
      <c r="D19873" s="144"/>
      <c r="G19873" s="147"/>
      <c r="X19873" s="146"/>
      <c r="Y19873" s="146"/>
      <c r="Z19873" s="199"/>
      <c r="AA19873" s="146"/>
      <c r="AB19873" s="148"/>
    </row>
    <row r="19874" spans="4:28" x14ac:dyDescent="0.2">
      <c r="D19874" s="144"/>
      <c r="G19874" s="147"/>
      <c r="X19874" s="146"/>
      <c r="Y19874" s="146"/>
      <c r="Z19874" s="199"/>
      <c r="AA19874" s="146"/>
      <c r="AB19874" s="148"/>
    </row>
    <row r="19875" spans="4:28" x14ac:dyDescent="0.2">
      <c r="D19875" s="144"/>
      <c r="G19875" s="147"/>
      <c r="X19875" s="146"/>
      <c r="Y19875" s="146"/>
      <c r="Z19875" s="199"/>
      <c r="AA19875" s="146"/>
      <c r="AB19875" s="148"/>
    </row>
    <row r="19876" spans="4:28" x14ac:dyDescent="0.2">
      <c r="D19876" s="144"/>
      <c r="G19876" s="147"/>
      <c r="X19876" s="146"/>
      <c r="Y19876" s="146"/>
      <c r="Z19876" s="199"/>
      <c r="AA19876" s="146"/>
      <c r="AB19876" s="148"/>
    </row>
    <row r="19877" spans="4:28" x14ac:dyDescent="0.2">
      <c r="D19877" s="144"/>
      <c r="G19877" s="147"/>
      <c r="X19877" s="146"/>
      <c r="Y19877" s="146"/>
      <c r="Z19877" s="199"/>
      <c r="AA19877" s="146"/>
      <c r="AB19877" s="148"/>
    </row>
    <row r="19878" spans="4:28" x14ac:dyDescent="0.2">
      <c r="D19878" s="144"/>
      <c r="G19878" s="147"/>
      <c r="X19878" s="146"/>
      <c r="Y19878" s="146"/>
      <c r="Z19878" s="199"/>
      <c r="AA19878" s="146"/>
      <c r="AB19878" s="148"/>
    </row>
    <row r="19879" spans="4:28" x14ac:dyDescent="0.2">
      <c r="D19879" s="144"/>
      <c r="G19879" s="147"/>
      <c r="X19879" s="146"/>
      <c r="Y19879" s="146"/>
      <c r="Z19879" s="199"/>
      <c r="AA19879" s="146"/>
      <c r="AB19879" s="148"/>
    </row>
    <row r="19880" spans="4:28" x14ac:dyDescent="0.2">
      <c r="D19880" s="144"/>
      <c r="G19880" s="147"/>
      <c r="X19880" s="146"/>
      <c r="Y19880" s="146"/>
      <c r="Z19880" s="199"/>
      <c r="AA19880" s="146"/>
      <c r="AB19880" s="148"/>
    </row>
    <row r="19881" spans="4:28" x14ac:dyDescent="0.2">
      <c r="D19881" s="144"/>
      <c r="G19881" s="147"/>
      <c r="X19881" s="146"/>
      <c r="Y19881" s="146"/>
      <c r="Z19881" s="199"/>
      <c r="AA19881" s="146"/>
      <c r="AB19881" s="148"/>
    </row>
    <row r="19882" spans="4:28" x14ac:dyDescent="0.2">
      <c r="D19882" s="144"/>
      <c r="G19882" s="147"/>
      <c r="X19882" s="146"/>
      <c r="Y19882" s="146"/>
      <c r="Z19882" s="199"/>
      <c r="AA19882" s="146"/>
      <c r="AB19882" s="148"/>
    </row>
    <row r="19883" spans="4:28" x14ac:dyDescent="0.2">
      <c r="D19883" s="144"/>
      <c r="G19883" s="147"/>
      <c r="X19883" s="146"/>
      <c r="Y19883" s="146"/>
      <c r="Z19883" s="199"/>
      <c r="AA19883" s="146"/>
      <c r="AB19883" s="148"/>
    </row>
    <row r="19884" spans="4:28" x14ac:dyDescent="0.2">
      <c r="D19884" s="144"/>
      <c r="G19884" s="147"/>
      <c r="X19884" s="146"/>
      <c r="Y19884" s="146"/>
      <c r="Z19884" s="199"/>
      <c r="AA19884" s="146"/>
      <c r="AB19884" s="148"/>
    </row>
    <row r="19885" spans="4:28" x14ac:dyDescent="0.2">
      <c r="D19885" s="144"/>
      <c r="G19885" s="147"/>
      <c r="X19885" s="146"/>
      <c r="Y19885" s="146"/>
      <c r="Z19885" s="199"/>
      <c r="AA19885" s="146"/>
      <c r="AB19885" s="148"/>
    </row>
    <row r="19886" spans="4:28" x14ac:dyDescent="0.2">
      <c r="D19886" s="144"/>
      <c r="G19886" s="147"/>
      <c r="X19886" s="146"/>
      <c r="Y19886" s="146"/>
      <c r="Z19886" s="199"/>
      <c r="AA19886" s="146"/>
      <c r="AB19886" s="148"/>
    </row>
    <row r="19887" spans="4:28" x14ac:dyDescent="0.2">
      <c r="D19887" s="144"/>
      <c r="G19887" s="147"/>
      <c r="X19887" s="146"/>
      <c r="Y19887" s="146"/>
      <c r="Z19887" s="199"/>
      <c r="AA19887" s="146"/>
      <c r="AB19887" s="148"/>
    </row>
    <row r="19888" spans="4:28" x14ac:dyDescent="0.2">
      <c r="D19888" s="144"/>
      <c r="G19888" s="147"/>
      <c r="X19888" s="146"/>
      <c r="Y19888" s="146"/>
      <c r="Z19888" s="199"/>
      <c r="AA19888" s="146"/>
      <c r="AB19888" s="148"/>
    </row>
    <row r="19889" spans="4:28" x14ac:dyDescent="0.2">
      <c r="D19889" s="144"/>
      <c r="G19889" s="147"/>
      <c r="X19889" s="146"/>
      <c r="Y19889" s="146"/>
      <c r="Z19889" s="199"/>
      <c r="AA19889" s="146"/>
      <c r="AB19889" s="148"/>
    </row>
    <row r="19890" spans="4:28" x14ac:dyDescent="0.2">
      <c r="D19890" s="144"/>
      <c r="G19890" s="147"/>
      <c r="X19890" s="146"/>
      <c r="Y19890" s="146"/>
      <c r="Z19890" s="199"/>
      <c r="AA19890" s="146"/>
      <c r="AB19890" s="148"/>
    </row>
    <row r="19891" spans="4:28" x14ac:dyDescent="0.2">
      <c r="D19891" s="144"/>
      <c r="G19891" s="147"/>
      <c r="X19891" s="146"/>
      <c r="Y19891" s="146"/>
      <c r="Z19891" s="199"/>
      <c r="AA19891" s="146"/>
      <c r="AB19891" s="148"/>
    </row>
    <row r="19892" spans="4:28" x14ac:dyDescent="0.2">
      <c r="D19892" s="144"/>
      <c r="G19892" s="147"/>
      <c r="X19892" s="146"/>
      <c r="Y19892" s="146"/>
      <c r="Z19892" s="199"/>
      <c r="AA19892" s="146"/>
      <c r="AB19892" s="148"/>
    </row>
    <row r="19893" spans="4:28" x14ac:dyDescent="0.2">
      <c r="D19893" s="144"/>
      <c r="G19893" s="147"/>
      <c r="X19893" s="146"/>
      <c r="Y19893" s="146"/>
      <c r="Z19893" s="199"/>
      <c r="AA19893" s="146"/>
      <c r="AB19893" s="148"/>
    </row>
    <row r="19894" spans="4:28" x14ac:dyDescent="0.2">
      <c r="D19894" s="144"/>
      <c r="G19894" s="147"/>
      <c r="X19894" s="146"/>
      <c r="Y19894" s="146"/>
      <c r="Z19894" s="199"/>
      <c r="AA19894" s="146"/>
      <c r="AB19894" s="148"/>
    </row>
    <row r="19895" spans="4:28" x14ac:dyDescent="0.2">
      <c r="D19895" s="144"/>
      <c r="G19895" s="147"/>
      <c r="X19895" s="146"/>
      <c r="Y19895" s="146"/>
      <c r="Z19895" s="199"/>
      <c r="AA19895" s="146"/>
      <c r="AB19895" s="148"/>
    </row>
    <row r="19896" spans="4:28" x14ac:dyDescent="0.2">
      <c r="D19896" s="144"/>
      <c r="G19896" s="147"/>
      <c r="X19896" s="146"/>
      <c r="Y19896" s="146"/>
      <c r="Z19896" s="199"/>
      <c r="AA19896" s="146"/>
      <c r="AB19896" s="148"/>
    </row>
    <row r="19897" spans="4:28" x14ac:dyDescent="0.2">
      <c r="D19897" s="144"/>
      <c r="G19897" s="147"/>
      <c r="X19897" s="146"/>
      <c r="Y19897" s="146"/>
      <c r="Z19897" s="199"/>
      <c r="AA19897" s="146"/>
      <c r="AB19897" s="148"/>
    </row>
    <row r="19898" spans="4:28" x14ac:dyDescent="0.2">
      <c r="D19898" s="144"/>
      <c r="G19898" s="147"/>
      <c r="X19898" s="146"/>
      <c r="Y19898" s="146"/>
      <c r="Z19898" s="199"/>
      <c r="AA19898" s="146"/>
      <c r="AB19898" s="148"/>
    </row>
    <row r="19899" spans="4:28" x14ac:dyDescent="0.2">
      <c r="D19899" s="144"/>
      <c r="G19899" s="147"/>
      <c r="X19899" s="146"/>
      <c r="Y19899" s="146"/>
      <c r="Z19899" s="199"/>
      <c r="AA19899" s="146"/>
      <c r="AB19899" s="148"/>
    </row>
    <row r="19900" spans="4:28" x14ac:dyDescent="0.2">
      <c r="D19900" s="144"/>
      <c r="G19900" s="147"/>
      <c r="X19900" s="146"/>
      <c r="Y19900" s="146"/>
      <c r="Z19900" s="199"/>
      <c r="AA19900" s="146"/>
      <c r="AB19900" s="148"/>
    </row>
    <row r="19901" spans="4:28" x14ac:dyDescent="0.2">
      <c r="D19901" s="144"/>
      <c r="G19901" s="147"/>
      <c r="X19901" s="146"/>
      <c r="Y19901" s="146"/>
      <c r="Z19901" s="199"/>
      <c r="AA19901" s="146"/>
      <c r="AB19901" s="148"/>
    </row>
    <row r="19902" spans="4:28" x14ac:dyDescent="0.2">
      <c r="D19902" s="144"/>
      <c r="G19902" s="147"/>
      <c r="X19902" s="146"/>
      <c r="Y19902" s="146"/>
      <c r="Z19902" s="199"/>
      <c r="AA19902" s="146"/>
      <c r="AB19902" s="148"/>
    </row>
    <row r="19903" spans="4:28" x14ac:dyDescent="0.2">
      <c r="D19903" s="144"/>
      <c r="G19903" s="147"/>
      <c r="X19903" s="146"/>
      <c r="Y19903" s="146"/>
      <c r="Z19903" s="199"/>
      <c r="AA19903" s="146"/>
      <c r="AB19903" s="148"/>
    </row>
    <row r="19904" spans="4:28" x14ac:dyDescent="0.2">
      <c r="D19904" s="144"/>
      <c r="G19904" s="147"/>
      <c r="X19904" s="146"/>
      <c r="Y19904" s="146"/>
      <c r="Z19904" s="199"/>
      <c r="AA19904" s="146"/>
      <c r="AB19904" s="148"/>
    </row>
    <row r="19905" spans="4:28" x14ac:dyDescent="0.2">
      <c r="D19905" s="144"/>
      <c r="G19905" s="147"/>
      <c r="X19905" s="146"/>
      <c r="Y19905" s="146"/>
      <c r="Z19905" s="199"/>
      <c r="AA19905" s="146"/>
      <c r="AB19905" s="148"/>
    </row>
    <row r="19906" spans="4:28" x14ac:dyDescent="0.2">
      <c r="D19906" s="144"/>
      <c r="G19906" s="147"/>
      <c r="X19906" s="146"/>
      <c r="Y19906" s="146"/>
      <c r="Z19906" s="199"/>
      <c r="AA19906" s="146"/>
      <c r="AB19906" s="148"/>
    </row>
    <row r="19907" spans="4:28" x14ac:dyDescent="0.2">
      <c r="D19907" s="144"/>
      <c r="G19907" s="147"/>
      <c r="X19907" s="146"/>
      <c r="Y19907" s="146"/>
      <c r="Z19907" s="199"/>
      <c r="AA19907" s="146"/>
      <c r="AB19907" s="148"/>
    </row>
    <row r="19908" spans="4:28" x14ac:dyDescent="0.2">
      <c r="D19908" s="144"/>
      <c r="G19908" s="147"/>
      <c r="X19908" s="146"/>
      <c r="Y19908" s="146"/>
      <c r="Z19908" s="199"/>
      <c r="AA19908" s="146"/>
      <c r="AB19908" s="148"/>
    </row>
    <row r="19909" spans="4:28" x14ac:dyDescent="0.2">
      <c r="D19909" s="144"/>
      <c r="G19909" s="147"/>
      <c r="X19909" s="146"/>
      <c r="Y19909" s="146"/>
      <c r="Z19909" s="199"/>
      <c r="AA19909" s="146"/>
      <c r="AB19909" s="148"/>
    </row>
    <row r="19910" spans="4:28" x14ac:dyDescent="0.2">
      <c r="D19910" s="144"/>
      <c r="G19910" s="147"/>
      <c r="X19910" s="146"/>
      <c r="Y19910" s="146"/>
      <c r="Z19910" s="199"/>
      <c r="AA19910" s="146"/>
      <c r="AB19910" s="148"/>
    </row>
    <row r="19911" spans="4:28" x14ac:dyDescent="0.2">
      <c r="D19911" s="144"/>
      <c r="G19911" s="147"/>
      <c r="X19911" s="146"/>
      <c r="Y19911" s="146"/>
      <c r="Z19911" s="199"/>
      <c r="AA19911" s="146"/>
      <c r="AB19911" s="148"/>
    </row>
    <row r="19912" spans="4:28" x14ac:dyDescent="0.2">
      <c r="D19912" s="144"/>
      <c r="G19912" s="147"/>
      <c r="X19912" s="146"/>
      <c r="Y19912" s="146"/>
      <c r="Z19912" s="199"/>
      <c r="AA19912" s="146"/>
      <c r="AB19912" s="148"/>
    </row>
    <row r="19913" spans="4:28" x14ac:dyDescent="0.2">
      <c r="D19913" s="144"/>
      <c r="G19913" s="147"/>
      <c r="X19913" s="146"/>
      <c r="Y19913" s="146"/>
      <c r="Z19913" s="199"/>
      <c r="AA19913" s="146"/>
      <c r="AB19913" s="148"/>
    </row>
    <row r="19914" spans="4:28" x14ac:dyDescent="0.2">
      <c r="D19914" s="144"/>
      <c r="G19914" s="147"/>
      <c r="X19914" s="146"/>
      <c r="Y19914" s="146"/>
      <c r="Z19914" s="199"/>
      <c r="AA19914" s="146"/>
      <c r="AB19914" s="148"/>
    </row>
    <row r="19915" spans="4:28" x14ac:dyDescent="0.2">
      <c r="D19915" s="144"/>
      <c r="G19915" s="147"/>
      <c r="X19915" s="146"/>
      <c r="Y19915" s="146"/>
      <c r="Z19915" s="199"/>
      <c r="AA19915" s="146"/>
      <c r="AB19915" s="148"/>
    </row>
    <row r="19916" spans="4:28" x14ac:dyDescent="0.2">
      <c r="D19916" s="144"/>
      <c r="G19916" s="147"/>
      <c r="X19916" s="146"/>
      <c r="Y19916" s="146"/>
      <c r="Z19916" s="199"/>
      <c r="AA19916" s="146"/>
      <c r="AB19916" s="148"/>
    </row>
    <row r="19917" spans="4:28" x14ac:dyDescent="0.2">
      <c r="D19917" s="144"/>
      <c r="G19917" s="147"/>
      <c r="X19917" s="146"/>
      <c r="Y19917" s="146"/>
      <c r="Z19917" s="199"/>
      <c r="AA19917" s="146"/>
      <c r="AB19917" s="148"/>
    </row>
    <row r="19918" spans="4:28" x14ac:dyDescent="0.2">
      <c r="D19918" s="144"/>
      <c r="G19918" s="147"/>
      <c r="X19918" s="146"/>
      <c r="Y19918" s="146"/>
      <c r="Z19918" s="199"/>
      <c r="AA19918" s="146"/>
      <c r="AB19918" s="148"/>
    </row>
    <row r="19919" spans="4:28" x14ac:dyDescent="0.2">
      <c r="D19919" s="144"/>
      <c r="G19919" s="147"/>
      <c r="X19919" s="146"/>
      <c r="Y19919" s="146"/>
      <c r="Z19919" s="199"/>
      <c r="AA19919" s="146"/>
      <c r="AB19919" s="148"/>
    </row>
    <row r="19920" spans="4:28" x14ac:dyDescent="0.2">
      <c r="D19920" s="144"/>
      <c r="G19920" s="147"/>
      <c r="X19920" s="146"/>
      <c r="Y19920" s="146"/>
      <c r="Z19920" s="199"/>
      <c r="AA19920" s="146"/>
      <c r="AB19920" s="148"/>
    </row>
    <row r="19921" spans="4:28" x14ac:dyDescent="0.2">
      <c r="D19921" s="144"/>
      <c r="G19921" s="147"/>
      <c r="X19921" s="146"/>
      <c r="Y19921" s="146"/>
      <c r="Z19921" s="199"/>
      <c r="AA19921" s="146"/>
      <c r="AB19921" s="148"/>
    </row>
    <row r="19922" spans="4:28" x14ac:dyDescent="0.2">
      <c r="D19922" s="144"/>
      <c r="G19922" s="147"/>
      <c r="X19922" s="146"/>
      <c r="Y19922" s="146"/>
      <c r="Z19922" s="199"/>
      <c r="AA19922" s="146"/>
      <c r="AB19922" s="148"/>
    </row>
    <row r="19923" spans="4:28" x14ac:dyDescent="0.2">
      <c r="D19923" s="144"/>
      <c r="G19923" s="147"/>
      <c r="X19923" s="146"/>
      <c r="Y19923" s="146"/>
      <c r="Z19923" s="199"/>
      <c r="AA19923" s="146"/>
      <c r="AB19923" s="148"/>
    </row>
    <row r="19924" spans="4:28" x14ac:dyDescent="0.2">
      <c r="D19924" s="144"/>
      <c r="G19924" s="147"/>
      <c r="X19924" s="146"/>
      <c r="Y19924" s="146"/>
      <c r="Z19924" s="199"/>
      <c r="AA19924" s="146"/>
      <c r="AB19924" s="148"/>
    </row>
    <row r="19925" spans="4:28" x14ac:dyDescent="0.2">
      <c r="D19925" s="144"/>
      <c r="G19925" s="147"/>
      <c r="X19925" s="146"/>
      <c r="Y19925" s="146"/>
      <c r="Z19925" s="199"/>
      <c r="AA19925" s="146"/>
      <c r="AB19925" s="148"/>
    </row>
    <row r="19926" spans="4:28" x14ac:dyDescent="0.2">
      <c r="D19926" s="144"/>
      <c r="G19926" s="147"/>
      <c r="X19926" s="146"/>
      <c r="Y19926" s="146"/>
      <c r="Z19926" s="199"/>
      <c r="AA19926" s="146"/>
      <c r="AB19926" s="148"/>
    </row>
    <row r="19927" spans="4:28" x14ac:dyDescent="0.2">
      <c r="D19927" s="144"/>
      <c r="G19927" s="147"/>
      <c r="X19927" s="146"/>
      <c r="Y19927" s="146"/>
      <c r="Z19927" s="199"/>
      <c r="AA19927" s="146"/>
      <c r="AB19927" s="148"/>
    </row>
    <row r="19928" spans="4:28" x14ac:dyDescent="0.2">
      <c r="D19928" s="144"/>
      <c r="G19928" s="147"/>
      <c r="X19928" s="146"/>
      <c r="Y19928" s="146"/>
      <c r="Z19928" s="199"/>
      <c r="AA19928" s="146"/>
      <c r="AB19928" s="148"/>
    </row>
    <row r="19929" spans="4:28" x14ac:dyDescent="0.2">
      <c r="D19929" s="144"/>
      <c r="G19929" s="147"/>
      <c r="X19929" s="146"/>
      <c r="Y19929" s="146"/>
      <c r="Z19929" s="199"/>
      <c r="AA19929" s="146"/>
      <c r="AB19929" s="148"/>
    </row>
    <row r="19930" spans="4:28" x14ac:dyDescent="0.2">
      <c r="D19930" s="144"/>
      <c r="G19930" s="147"/>
      <c r="X19930" s="146"/>
      <c r="Y19930" s="146"/>
      <c r="Z19930" s="199"/>
      <c r="AA19930" s="146"/>
      <c r="AB19930" s="148"/>
    </row>
    <row r="19931" spans="4:28" x14ac:dyDescent="0.2">
      <c r="D19931" s="144"/>
      <c r="G19931" s="147"/>
      <c r="X19931" s="146"/>
      <c r="Y19931" s="146"/>
      <c r="Z19931" s="199"/>
      <c r="AA19931" s="146"/>
      <c r="AB19931" s="148"/>
    </row>
    <row r="19932" spans="4:28" x14ac:dyDescent="0.2">
      <c r="D19932" s="144"/>
      <c r="G19932" s="147"/>
      <c r="X19932" s="146"/>
      <c r="Y19932" s="146"/>
      <c r="Z19932" s="199"/>
      <c r="AA19932" s="146"/>
      <c r="AB19932" s="148"/>
    </row>
    <row r="19933" spans="4:28" x14ac:dyDescent="0.2">
      <c r="D19933" s="144"/>
      <c r="G19933" s="147"/>
      <c r="X19933" s="146"/>
      <c r="Y19933" s="146"/>
      <c r="Z19933" s="199"/>
      <c r="AA19933" s="146"/>
      <c r="AB19933" s="148"/>
    </row>
    <row r="19934" spans="4:28" x14ac:dyDescent="0.2">
      <c r="D19934" s="144"/>
      <c r="G19934" s="147"/>
      <c r="X19934" s="146"/>
      <c r="Y19934" s="146"/>
      <c r="Z19934" s="199"/>
      <c r="AA19934" s="146"/>
      <c r="AB19934" s="148"/>
    </row>
    <row r="19935" spans="4:28" x14ac:dyDescent="0.2">
      <c r="D19935" s="144"/>
      <c r="G19935" s="147"/>
      <c r="X19935" s="146"/>
      <c r="Y19935" s="146"/>
      <c r="Z19935" s="199"/>
      <c r="AA19935" s="146"/>
      <c r="AB19935" s="148"/>
    </row>
    <row r="19936" spans="4:28" x14ac:dyDescent="0.2">
      <c r="D19936" s="144"/>
      <c r="G19936" s="147"/>
      <c r="X19936" s="146"/>
      <c r="Y19936" s="146"/>
      <c r="Z19936" s="199"/>
      <c r="AA19936" s="146"/>
      <c r="AB19936" s="148"/>
    </row>
    <row r="19937" spans="4:28" x14ac:dyDescent="0.2">
      <c r="D19937" s="144"/>
      <c r="G19937" s="147"/>
      <c r="X19937" s="146"/>
      <c r="Y19937" s="146"/>
      <c r="Z19937" s="199"/>
      <c r="AA19937" s="146"/>
      <c r="AB19937" s="148"/>
    </row>
    <row r="19938" spans="4:28" x14ac:dyDescent="0.2">
      <c r="D19938" s="144"/>
      <c r="G19938" s="147"/>
      <c r="X19938" s="146"/>
      <c r="Y19938" s="146"/>
      <c r="Z19938" s="199"/>
      <c r="AA19938" s="146"/>
      <c r="AB19938" s="148"/>
    </row>
    <row r="19939" spans="4:28" x14ac:dyDescent="0.2">
      <c r="D19939" s="144"/>
      <c r="G19939" s="147"/>
      <c r="X19939" s="146"/>
      <c r="Y19939" s="146"/>
      <c r="Z19939" s="199"/>
      <c r="AA19939" s="146"/>
      <c r="AB19939" s="148"/>
    </row>
    <row r="19940" spans="4:28" x14ac:dyDescent="0.2">
      <c r="D19940" s="144"/>
      <c r="G19940" s="147"/>
      <c r="X19940" s="146"/>
      <c r="Y19940" s="146"/>
      <c r="Z19940" s="199"/>
      <c r="AA19940" s="146"/>
      <c r="AB19940" s="148"/>
    </row>
    <row r="19941" spans="4:28" x14ac:dyDescent="0.2">
      <c r="D19941" s="144"/>
      <c r="G19941" s="147"/>
      <c r="X19941" s="146"/>
      <c r="Y19941" s="146"/>
      <c r="Z19941" s="199"/>
      <c r="AA19941" s="146"/>
      <c r="AB19941" s="148"/>
    </row>
    <row r="19942" spans="4:28" x14ac:dyDescent="0.2">
      <c r="D19942" s="144"/>
      <c r="G19942" s="147"/>
      <c r="X19942" s="146"/>
      <c r="Y19942" s="146"/>
      <c r="Z19942" s="199"/>
      <c r="AA19942" s="146"/>
      <c r="AB19942" s="148"/>
    </row>
    <row r="19943" spans="4:28" x14ac:dyDescent="0.2">
      <c r="D19943" s="144"/>
      <c r="G19943" s="147"/>
      <c r="X19943" s="146"/>
      <c r="Y19943" s="146"/>
      <c r="Z19943" s="199"/>
      <c r="AA19943" s="146"/>
      <c r="AB19943" s="148"/>
    </row>
    <row r="19944" spans="4:28" x14ac:dyDescent="0.2">
      <c r="D19944" s="144"/>
      <c r="G19944" s="147"/>
      <c r="X19944" s="146"/>
      <c r="Y19944" s="146"/>
      <c r="Z19944" s="199"/>
      <c r="AA19944" s="146"/>
      <c r="AB19944" s="148"/>
    </row>
    <row r="19945" spans="4:28" x14ac:dyDescent="0.2">
      <c r="D19945" s="144"/>
      <c r="G19945" s="147"/>
      <c r="X19945" s="146"/>
      <c r="Y19945" s="146"/>
      <c r="Z19945" s="199"/>
      <c r="AA19945" s="146"/>
      <c r="AB19945" s="148"/>
    </row>
    <row r="19946" spans="4:28" x14ac:dyDescent="0.2">
      <c r="D19946" s="144"/>
      <c r="G19946" s="147"/>
      <c r="X19946" s="146"/>
      <c r="Y19946" s="146"/>
      <c r="Z19946" s="199"/>
      <c r="AA19946" s="146"/>
      <c r="AB19946" s="148"/>
    </row>
    <row r="19947" spans="4:28" x14ac:dyDescent="0.2">
      <c r="D19947" s="144"/>
      <c r="G19947" s="147"/>
      <c r="X19947" s="146"/>
      <c r="Y19947" s="146"/>
      <c r="Z19947" s="199"/>
      <c r="AA19947" s="146"/>
      <c r="AB19947" s="148"/>
    </row>
    <row r="19948" spans="4:28" x14ac:dyDescent="0.2">
      <c r="D19948" s="144"/>
      <c r="G19948" s="147"/>
      <c r="X19948" s="146"/>
      <c r="Y19948" s="146"/>
      <c r="Z19948" s="199"/>
      <c r="AA19948" s="146"/>
      <c r="AB19948" s="148"/>
    </row>
    <row r="19949" spans="4:28" x14ac:dyDescent="0.2">
      <c r="D19949" s="144"/>
      <c r="G19949" s="147"/>
      <c r="X19949" s="146"/>
      <c r="Y19949" s="146"/>
      <c r="Z19949" s="199"/>
      <c r="AA19949" s="146"/>
      <c r="AB19949" s="148"/>
    </row>
    <row r="19950" spans="4:28" x14ac:dyDescent="0.2">
      <c r="D19950" s="144"/>
      <c r="G19950" s="147"/>
      <c r="X19950" s="146"/>
      <c r="Y19950" s="146"/>
      <c r="Z19950" s="199"/>
      <c r="AA19950" s="146"/>
      <c r="AB19950" s="148"/>
    </row>
    <row r="19951" spans="4:28" x14ac:dyDescent="0.2">
      <c r="D19951" s="144"/>
      <c r="G19951" s="147"/>
      <c r="X19951" s="146"/>
      <c r="Y19951" s="146"/>
      <c r="Z19951" s="199"/>
      <c r="AA19951" s="146"/>
      <c r="AB19951" s="148"/>
    </row>
    <row r="19952" spans="4:28" x14ac:dyDescent="0.2">
      <c r="D19952" s="144"/>
      <c r="G19952" s="147"/>
      <c r="X19952" s="146"/>
      <c r="Y19952" s="146"/>
      <c r="Z19952" s="199"/>
      <c r="AA19952" s="146"/>
      <c r="AB19952" s="148"/>
    </row>
    <row r="19953" spans="4:28" x14ac:dyDescent="0.2">
      <c r="D19953" s="144"/>
      <c r="G19953" s="147"/>
      <c r="X19953" s="146"/>
      <c r="Y19953" s="146"/>
      <c r="Z19953" s="199"/>
      <c r="AA19953" s="146"/>
      <c r="AB19953" s="148"/>
    </row>
    <row r="19954" spans="4:28" x14ac:dyDescent="0.2">
      <c r="D19954" s="144"/>
      <c r="G19954" s="147"/>
      <c r="X19954" s="146"/>
      <c r="Y19954" s="146"/>
      <c r="Z19954" s="199"/>
      <c r="AA19954" s="146"/>
      <c r="AB19954" s="148"/>
    </row>
    <row r="19955" spans="4:28" x14ac:dyDescent="0.2">
      <c r="D19955" s="144"/>
      <c r="G19955" s="147"/>
      <c r="X19955" s="146"/>
      <c r="Y19955" s="146"/>
      <c r="Z19955" s="199"/>
      <c r="AA19955" s="146"/>
      <c r="AB19955" s="148"/>
    </row>
    <row r="19956" spans="4:28" x14ac:dyDescent="0.2">
      <c r="D19956" s="144"/>
      <c r="G19956" s="147"/>
      <c r="X19956" s="146"/>
      <c r="Y19956" s="146"/>
      <c r="Z19956" s="199"/>
      <c r="AA19956" s="146"/>
      <c r="AB19956" s="148"/>
    </row>
    <row r="19957" spans="4:28" x14ac:dyDescent="0.2">
      <c r="D19957" s="144"/>
      <c r="G19957" s="147"/>
      <c r="X19957" s="146"/>
      <c r="Y19957" s="146"/>
      <c r="Z19957" s="199"/>
      <c r="AA19957" s="146"/>
      <c r="AB19957" s="148"/>
    </row>
    <row r="19958" spans="4:28" x14ac:dyDescent="0.2">
      <c r="D19958" s="144"/>
      <c r="G19958" s="147"/>
      <c r="X19958" s="146"/>
      <c r="Y19958" s="146"/>
      <c r="Z19958" s="199"/>
      <c r="AA19958" s="146"/>
      <c r="AB19958" s="148"/>
    </row>
    <row r="19959" spans="4:28" x14ac:dyDescent="0.2">
      <c r="D19959" s="144"/>
      <c r="G19959" s="147"/>
      <c r="X19959" s="146"/>
      <c r="Y19959" s="146"/>
      <c r="Z19959" s="199"/>
      <c r="AA19959" s="146"/>
      <c r="AB19959" s="148"/>
    </row>
    <row r="19960" spans="4:28" x14ac:dyDescent="0.2">
      <c r="D19960" s="144"/>
      <c r="G19960" s="147"/>
      <c r="X19960" s="146"/>
      <c r="Y19960" s="146"/>
      <c r="Z19960" s="199"/>
      <c r="AA19960" s="146"/>
      <c r="AB19960" s="148"/>
    </row>
    <row r="19961" spans="4:28" x14ac:dyDescent="0.2">
      <c r="D19961" s="144"/>
      <c r="G19961" s="147"/>
      <c r="X19961" s="146"/>
      <c r="Y19961" s="146"/>
      <c r="Z19961" s="199"/>
      <c r="AA19961" s="146"/>
      <c r="AB19961" s="148"/>
    </row>
    <row r="19962" spans="4:28" x14ac:dyDescent="0.2">
      <c r="D19962" s="144"/>
      <c r="G19962" s="147"/>
      <c r="X19962" s="146"/>
      <c r="Y19962" s="146"/>
      <c r="Z19962" s="199"/>
      <c r="AA19962" s="146"/>
      <c r="AB19962" s="148"/>
    </row>
    <row r="19963" spans="4:28" x14ac:dyDescent="0.2">
      <c r="D19963" s="144"/>
      <c r="G19963" s="147"/>
      <c r="X19963" s="146"/>
      <c r="Y19963" s="146"/>
      <c r="Z19963" s="199"/>
      <c r="AA19963" s="146"/>
      <c r="AB19963" s="148"/>
    </row>
    <row r="19964" spans="4:28" x14ac:dyDescent="0.2">
      <c r="D19964" s="144"/>
      <c r="G19964" s="147"/>
      <c r="X19964" s="146"/>
      <c r="Y19964" s="146"/>
      <c r="Z19964" s="199"/>
      <c r="AA19964" s="146"/>
      <c r="AB19964" s="148"/>
    </row>
    <row r="19965" spans="4:28" x14ac:dyDescent="0.2">
      <c r="D19965" s="144"/>
      <c r="G19965" s="147"/>
      <c r="X19965" s="146"/>
      <c r="Y19965" s="146"/>
      <c r="Z19965" s="199"/>
      <c r="AA19965" s="146"/>
      <c r="AB19965" s="148"/>
    </row>
    <row r="19966" spans="4:28" x14ac:dyDescent="0.2">
      <c r="D19966" s="144"/>
      <c r="G19966" s="147"/>
      <c r="X19966" s="146"/>
      <c r="Y19966" s="146"/>
      <c r="Z19966" s="199"/>
      <c r="AA19966" s="146"/>
      <c r="AB19966" s="148"/>
    </row>
    <row r="19967" spans="4:28" x14ac:dyDescent="0.2">
      <c r="D19967" s="144"/>
      <c r="G19967" s="147"/>
      <c r="X19967" s="146"/>
      <c r="Y19967" s="146"/>
      <c r="Z19967" s="199"/>
      <c r="AA19967" s="146"/>
      <c r="AB19967" s="148"/>
    </row>
    <row r="19968" spans="4:28" x14ac:dyDescent="0.2">
      <c r="D19968" s="144"/>
      <c r="G19968" s="147"/>
      <c r="X19968" s="146"/>
      <c r="Y19968" s="146"/>
      <c r="Z19968" s="199"/>
      <c r="AA19968" s="146"/>
      <c r="AB19968" s="148"/>
    </row>
    <row r="19969" spans="4:28" x14ac:dyDescent="0.2">
      <c r="D19969" s="144"/>
      <c r="G19969" s="147"/>
      <c r="X19969" s="146"/>
      <c r="Y19969" s="146"/>
      <c r="Z19969" s="199"/>
      <c r="AA19969" s="146"/>
      <c r="AB19969" s="148"/>
    </row>
    <row r="19970" spans="4:28" x14ac:dyDescent="0.2">
      <c r="D19970" s="144"/>
      <c r="G19970" s="147"/>
      <c r="X19970" s="146"/>
      <c r="Y19970" s="146"/>
      <c r="Z19970" s="199"/>
      <c r="AA19970" s="146"/>
      <c r="AB19970" s="148"/>
    </row>
    <row r="19971" spans="4:28" x14ac:dyDescent="0.2">
      <c r="D19971" s="144"/>
      <c r="G19971" s="147"/>
      <c r="X19971" s="146"/>
      <c r="Y19971" s="146"/>
      <c r="Z19971" s="199"/>
      <c r="AA19971" s="146"/>
      <c r="AB19971" s="148"/>
    </row>
    <row r="19972" spans="4:28" x14ac:dyDescent="0.2">
      <c r="D19972" s="144"/>
      <c r="G19972" s="147"/>
      <c r="X19972" s="146"/>
      <c r="Y19972" s="146"/>
      <c r="Z19972" s="199"/>
      <c r="AA19972" s="146"/>
      <c r="AB19972" s="148"/>
    </row>
    <row r="19973" spans="4:28" x14ac:dyDescent="0.2">
      <c r="D19973" s="144"/>
      <c r="G19973" s="147"/>
      <c r="X19973" s="146"/>
      <c r="Y19973" s="146"/>
      <c r="Z19973" s="199"/>
      <c r="AA19973" s="146"/>
      <c r="AB19973" s="148"/>
    </row>
    <row r="19974" spans="4:28" x14ac:dyDescent="0.2">
      <c r="D19974" s="144"/>
      <c r="G19974" s="147"/>
      <c r="X19974" s="146"/>
      <c r="Y19974" s="146"/>
      <c r="Z19974" s="199"/>
      <c r="AA19974" s="146"/>
      <c r="AB19974" s="148"/>
    </row>
    <row r="19975" spans="4:28" x14ac:dyDescent="0.2">
      <c r="D19975" s="144"/>
      <c r="G19975" s="147"/>
      <c r="X19975" s="146"/>
      <c r="Y19975" s="146"/>
      <c r="Z19975" s="199"/>
      <c r="AA19975" s="146"/>
      <c r="AB19975" s="148"/>
    </row>
    <row r="19976" spans="4:28" x14ac:dyDescent="0.2">
      <c r="D19976" s="144"/>
      <c r="G19976" s="147"/>
      <c r="X19976" s="146"/>
      <c r="Y19976" s="146"/>
      <c r="Z19976" s="199"/>
      <c r="AA19976" s="146"/>
      <c r="AB19976" s="148"/>
    </row>
    <row r="19977" spans="4:28" x14ac:dyDescent="0.2">
      <c r="D19977" s="144"/>
      <c r="G19977" s="147"/>
      <c r="X19977" s="146"/>
      <c r="Y19977" s="146"/>
      <c r="Z19977" s="199"/>
      <c r="AA19977" s="146"/>
      <c r="AB19977" s="148"/>
    </row>
    <row r="19978" spans="4:28" x14ac:dyDescent="0.2">
      <c r="D19978" s="144"/>
      <c r="G19978" s="147"/>
      <c r="X19978" s="146"/>
      <c r="Y19978" s="146"/>
      <c r="Z19978" s="199"/>
      <c r="AA19978" s="146"/>
      <c r="AB19978" s="148"/>
    </row>
    <row r="19979" spans="4:28" x14ac:dyDescent="0.2">
      <c r="D19979" s="144"/>
      <c r="G19979" s="147"/>
      <c r="X19979" s="146"/>
      <c r="Y19979" s="146"/>
      <c r="Z19979" s="199"/>
      <c r="AA19979" s="146"/>
      <c r="AB19979" s="148"/>
    </row>
    <row r="19980" spans="4:28" x14ac:dyDescent="0.2">
      <c r="D19980" s="144"/>
      <c r="G19980" s="147"/>
      <c r="X19980" s="146"/>
      <c r="Y19980" s="146"/>
      <c r="Z19980" s="199"/>
      <c r="AA19980" s="146"/>
      <c r="AB19980" s="148"/>
    </row>
    <row r="19981" spans="4:28" x14ac:dyDescent="0.2">
      <c r="D19981" s="144"/>
      <c r="G19981" s="147"/>
      <c r="X19981" s="146"/>
      <c r="Y19981" s="146"/>
      <c r="Z19981" s="199"/>
      <c r="AA19981" s="146"/>
      <c r="AB19981" s="148"/>
    </row>
    <row r="19982" spans="4:28" x14ac:dyDescent="0.2">
      <c r="D19982" s="144"/>
      <c r="G19982" s="147"/>
      <c r="X19982" s="146"/>
      <c r="Y19982" s="146"/>
      <c r="Z19982" s="199"/>
      <c r="AA19982" s="146"/>
      <c r="AB19982" s="148"/>
    </row>
    <row r="19983" spans="4:28" x14ac:dyDescent="0.2">
      <c r="D19983" s="144"/>
      <c r="G19983" s="147"/>
      <c r="X19983" s="146"/>
      <c r="Y19983" s="146"/>
      <c r="Z19983" s="199"/>
      <c r="AA19983" s="146"/>
      <c r="AB19983" s="148"/>
    </row>
    <row r="19984" spans="4:28" x14ac:dyDescent="0.2">
      <c r="D19984" s="144"/>
      <c r="G19984" s="147"/>
      <c r="X19984" s="146"/>
      <c r="Y19984" s="146"/>
      <c r="Z19984" s="199"/>
      <c r="AA19984" s="146"/>
      <c r="AB19984" s="148"/>
    </row>
    <row r="19985" spans="4:28" x14ac:dyDescent="0.2">
      <c r="D19985" s="144"/>
      <c r="G19985" s="147"/>
      <c r="X19985" s="146"/>
      <c r="Y19985" s="146"/>
      <c r="Z19985" s="199"/>
      <c r="AA19985" s="146"/>
      <c r="AB19985" s="148"/>
    </row>
    <row r="19986" spans="4:28" x14ac:dyDescent="0.2">
      <c r="D19986" s="144"/>
      <c r="G19986" s="147"/>
      <c r="X19986" s="146"/>
      <c r="Y19986" s="146"/>
      <c r="Z19986" s="199"/>
      <c r="AA19986" s="146"/>
      <c r="AB19986" s="148"/>
    </row>
    <row r="19987" spans="4:28" x14ac:dyDescent="0.2">
      <c r="D19987" s="144"/>
      <c r="G19987" s="147"/>
      <c r="X19987" s="146"/>
      <c r="Y19987" s="146"/>
      <c r="Z19987" s="199"/>
      <c r="AA19987" s="146"/>
      <c r="AB19987" s="148"/>
    </row>
    <row r="19988" spans="4:28" x14ac:dyDescent="0.2">
      <c r="D19988" s="144"/>
      <c r="G19988" s="147"/>
      <c r="X19988" s="146"/>
      <c r="Y19988" s="146"/>
      <c r="Z19988" s="199"/>
      <c r="AA19988" s="146"/>
      <c r="AB19988" s="148"/>
    </row>
    <row r="19989" spans="4:28" x14ac:dyDescent="0.2">
      <c r="D19989" s="144"/>
      <c r="G19989" s="147"/>
      <c r="X19989" s="146"/>
      <c r="Y19989" s="146"/>
      <c r="Z19989" s="199"/>
      <c r="AA19989" s="146"/>
      <c r="AB19989" s="148"/>
    </row>
    <row r="19990" spans="4:28" x14ac:dyDescent="0.2">
      <c r="D19990" s="144"/>
      <c r="G19990" s="147"/>
      <c r="X19990" s="146"/>
      <c r="Y19990" s="146"/>
      <c r="Z19990" s="199"/>
      <c r="AA19990" s="146"/>
      <c r="AB19990" s="148"/>
    </row>
    <row r="19991" spans="4:28" x14ac:dyDescent="0.2">
      <c r="D19991" s="144"/>
      <c r="G19991" s="147"/>
      <c r="X19991" s="146"/>
      <c r="Y19991" s="146"/>
      <c r="Z19991" s="199"/>
      <c r="AA19991" s="146"/>
      <c r="AB19991" s="148"/>
    </row>
    <row r="19992" spans="4:28" x14ac:dyDescent="0.2">
      <c r="D19992" s="144"/>
      <c r="G19992" s="147"/>
      <c r="X19992" s="146"/>
      <c r="Y19992" s="146"/>
      <c r="Z19992" s="199"/>
      <c r="AA19992" s="146"/>
      <c r="AB19992" s="148"/>
    </row>
    <row r="19993" spans="4:28" x14ac:dyDescent="0.2">
      <c r="D19993" s="144"/>
      <c r="G19993" s="147"/>
      <c r="X19993" s="146"/>
      <c r="Y19993" s="146"/>
      <c r="Z19993" s="199"/>
      <c r="AA19993" s="146"/>
      <c r="AB19993" s="148"/>
    </row>
    <row r="19994" spans="4:28" x14ac:dyDescent="0.2">
      <c r="D19994" s="144"/>
      <c r="G19994" s="147"/>
      <c r="X19994" s="146"/>
      <c r="Y19994" s="146"/>
      <c r="Z19994" s="199"/>
      <c r="AA19994" s="146"/>
      <c r="AB19994" s="148"/>
    </row>
    <row r="19995" spans="4:28" x14ac:dyDescent="0.2">
      <c r="D19995" s="144"/>
      <c r="G19995" s="147"/>
      <c r="X19995" s="146"/>
      <c r="Y19995" s="146"/>
      <c r="Z19995" s="199"/>
      <c r="AA19995" s="146"/>
      <c r="AB19995" s="148"/>
    </row>
    <row r="19996" spans="4:28" x14ac:dyDescent="0.2">
      <c r="D19996" s="144"/>
      <c r="G19996" s="147"/>
      <c r="X19996" s="146"/>
      <c r="Y19996" s="146"/>
      <c r="Z19996" s="199"/>
      <c r="AA19996" s="146"/>
      <c r="AB19996" s="148"/>
    </row>
    <row r="19997" spans="4:28" x14ac:dyDescent="0.2">
      <c r="D19997" s="144"/>
      <c r="G19997" s="147"/>
      <c r="X19997" s="146"/>
      <c r="Y19997" s="146"/>
      <c r="Z19997" s="199"/>
      <c r="AA19997" s="146"/>
      <c r="AB19997" s="148"/>
    </row>
    <row r="19998" spans="4:28" x14ac:dyDescent="0.2">
      <c r="D19998" s="144"/>
      <c r="G19998" s="147"/>
      <c r="X19998" s="146"/>
      <c r="Y19998" s="146"/>
      <c r="Z19998" s="199"/>
      <c r="AA19998" s="146"/>
      <c r="AB19998" s="148"/>
    </row>
    <row r="19999" spans="4:28" x14ac:dyDescent="0.2">
      <c r="D19999" s="144"/>
      <c r="G19999" s="147"/>
      <c r="X19999" s="146"/>
      <c r="Y19999" s="146"/>
      <c r="Z19999" s="199"/>
      <c r="AA19999" s="146"/>
      <c r="AB19999" s="148"/>
    </row>
    <row r="20000" spans="4:28" x14ac:dyDescent="0.2">
      <c r="D20000" s="144"/>
      <c r="G20000" s="147"/>
      <c r="X20000" s="146"/>
      <c r="Y20000" s="146"/>
      <c r="Z20000" s="199"/>
      <c r="AA20000" s="146"/>
      <c r="AB20000" s="148"/>
    </row>
    <row r="20001" spans="4:28" x14ac:dyDescent="0.2">
      <c r="D20001" s="144"/>
      <c r="G20001" s="147"/>
      <c r="X20001" s="146"/>
      <c r="Y20001" s="146"/>
      <c r="Z20001" s="199"/>
      <c r="AA20001" s="146"/>
      <c r="AB20001" s="148"/>
    </row>
    <row r="20002" spans="4:28" x14ac:dyDescent="0.2">
      <c r="D20002" s="144"/>
      <c r="G20002" s="147"/>
      <c r="X20002" s="146"/>
      <c r="Y20002" s="146"/>
      <c r="Z20002" s="199"/>
      <c r="AA20002" s="146"/>
      <c r="AB20002" s="148"/>
    </row>
    <row r="20003" spans="4:28" x14ac:dyDescent="0.2">
      <c r="D20003" s="144"/>
      <c r="G20003" s="147"/>
      <c r="X20003" s="146"/>
      <c r="Y20003" s="146"/>
      <c r="Z20003" s="199"/>
      <c r="AA20003" s="146"/>
      <c r="AB20003" s="148"/>
    </row>
    <row r="20004" spans="4:28" x14ac:dyDescent="0.2">
      <c r="D20004" s="144"/>
      <c r="G20004" s="147"/>
      <c r="X20004" s="146"/>
      <c r="Y20004" s="146"/>
      <c r="Z20004" s="199"/>
      <c r="AA20004" s="146"/>
      <c r="AB20004" s="148"/>
    </row>
    <row r="20005" spans="4:28" x14ac:dyDescent="0.2">
      <c r="D20005" s="144"/>
      <c r="G20005" s="147"/>
      <c r="X20005" s="146"/>
      <c r="Y20005" s="146"/>
      <c r="Z20005" s="199"/>
      <c r="AA20005" s="146"/>
      <c r="AB20005" s="148"/>
    </row>
    <row r="20006" spans="4:28" x14ac:dyDescent="0.2">
      <c r="D20006" s="144"/>
      <c r="G20006" s="147"/>
      <c r="X20006" s="146"/>
      <c r="Y20006" s="146"/>
      <c r="Z20006" s="199"/>
      <c r="AA20006" s="146"/>
      <c r="AB20006" s="148"/>
    </row>
    <row r="20007" spans="4:28" x14ac:dyDescent="0.2">
      <c r="D20007" s="144"/>
      <c r="G20007" s="147"/>
      <c r="X20007" s="146"/>
      <c r="Y20007" s="146"/>
      <c r="Z20007" s="199"/>
      <c r="AA20007" s="146"/>
      <c r="AB20007" s="148"/>
    </row>
    <row r="20008" spans="4:28" x14ac:dyDescent="0.2">
      <c r="D20008" s="144"/>
      <c r="G20008" s="147"/>
      <c r="X20008" s="146"/>
      <c r="Y20008" s="146"/>
      <c r="Z20008" s="199"/>
      <c r="AA20008" s="146"/>
      <c r="AB20008" s="148"/>
    </row>
    <row r="20009" spans="4:28" x14ac:dyDescent="0.2">
      <c r="D20009" s="144"/>
      <c r="G20009" s="147"/>
      <c r="X20009" s="146"/>
      <c r="Y20009" s="146"/>
      <c r="Z20009" s="199"/>
      <c r="AA20009" s="146"/>
      <c r="AB20009" s="148"/>
    </row>
    <row r="20010" spans="4:28" x14ac:dyDescent="0.2">
      <c r="D20010" s="144"/>
      <c r="G20010" s="147"/>
      <c r="X20010" s="146"/>
      <c r="Y20010" s="146"/>
      <c r="Z20010" s="199"/>
      <c r="AA20010" s="146"/>
      <c r="AB20010" s="148"/>
    </row>
    <row r="20011" spans="4:28" x14ac:dyDescent="0.2">
      <c r="D20011" s="144"/>
      <c r="G20011" s="147"/>
      <c r="X20011" s="146"/>
      <c r="Y20011" s="146"/>
      <c r="Z20011" s="199"/>
      <c r="AA20011" s="146"/>
      <c r="AB20011" s="148"/>
    </row>
    <row r="20012" spans="4:28" x14ac:dyDescent="0.2">
      <c r="D20012" s="144"/>
      <c r="G20012" s="147"/>
      <c r="X20012" s="146"/>
      <c r="Y20012" s="146"/>
      <c r="Z20012" s="199"/>
      <c r="AA20012" s="146"/>
      <c r="AB20012" s="148"/>
    </row>
    <row r="20013" spans="4:28" x14ac:dyDescent="0.2">
      <c r="D20013" s="144"/>
      <c r="G20013" s="147"/>
      <c r="X20013" s="146"/>
      <c r="Y20013" s="146"/>
      <c r="Z20013" s="199"/>
      <c r="AA20013" s="146"/>
      <c r="AB20013" s="148"/>
    </row>
    <row r="20014" spans="4:28" x14ac:dyDescent="0.2">
      <c r="D20014" s="144"/>
      <c r="G20014" s="147"/>
      <c r="X20014" s="146"/>
      <c r="Y20014" s="146"/>
      <c r="Z20014" s="199"/>
      <c r="AA20014" s="146"/>
      <c r="AB20014" s="148"/>
    </row>
    <row r="20015" spans="4:28" x14ac:dyDescent="0.2">
      <c r="D20015" s="144"/>
      <c r="G20015" s="147"/>
      <c r="X20015" s="146"/>
      <c r="Y20015" s="146"/>
      <c r="Z20015" s="199"/>
      <c r="AA20015" s="146"/>
      <c r="AB20015" s="148"/>
    </row>
    <row r="20016" spans="4:28" x14ac:dyDescent="0.2">
      <c r="D20016" s="144"/>
      <c r="G20016" s="147"/>
      <c r="X20016" s="146"/>
      <c r="Y20016" s="146"/>
      <c r="Z20016" s="199"/>
      <c r="AA20016" s="146"/>
      <c r="AB20016" s="148"/>
    </row>
    <row r="20017" spans="4:28" x14ac:dyDescent="0.2">
      <c r="D20017" s="144"/>
      <c r="G20017" s="147"/>
      <c r="X20017" s="146"/>
      <c r="Y20017" s="146"/>
      <c r="Z20017" s="199"/>
      <c r="AA20017" s="146"/>
      <c r="AB20017" s="148"/>
    </row>
    <row r="20018" spans="4:28" x14ac:dyDescent="0.2">
      <c r="D20018" s="144"/>
      <c r="G20018" s="147"/>
      <c r="X20018" s="146"/>
      <c r="Y20018" s="146"/>
      <c r="Z20018" s="199"/>
      <c r="AA20018" s="146"/>
      <c r="AB20018" s="148"/>
    </row>
    <row r="20019" spans="4:28" x14ac:dyDescent="0.2">
      <c r="D20019" s="144"/>
      <c r="G20019" s="147"/>
      <c r="X20019" s="146"/>
      <c r="Y20019" s="146"/>
      <c r="Z20019" s="199"/>
      <c r="AA20019" s="146"/>
      <c r="AB20019" s="148"/>
    </row>
    <row r="20020" spans="4:28" x14ac:dyDescent="0.2">
      <c r="D20020" s="144"/>
      <c r="G20020" s="147"/>
      <c r="X20020" s="146"/>
      <c r="Y20020" s="146"/>
      <c r="Z20020" s="199"/>
      <c r="AA20020" s="146"/>
      <c r="AB20020" s="148"/>
    </row>
    <row r="20021" spans="4:28" x14ac:dyDescent="0.2">
      <c r="D20021" s="144"/>
      <c r="G20021" s="147"/>
      <c r="X20021" s="146"/>
      <c r="Y20021" s="146"/>
      <c r="Z20021" s="199"/>
      <c r="AA20021" s="146"/>
      <c r="AB20021" s="148"/>
    </row>
    <row r="20022" spans="4:28" x14ac:dyDescent="0.2">
      <c r="D20022" s="144"/>
      <c r="G20022" s="147"/>
      <c r="X20022" s="146"/>
      <c r="Y20022" s="146"/>
      <c r="Z20022" s="199"/>
      <c r="AA20022" s="146"/>
      <c r="AB20022" s="148"/>
    </row>
    <row r="20023" spans="4:28" x14ac:dyDescent="0.2">
      <c r="D20023" s="144"/>
      <c r="G20023" s="147"/>
      <c r="X20023" s="146"/>
      <c r="Y20023" s="146"/>
      <c r="Z20023" s="199"/>
      <c r="AA20023" s="146"/>
      <c r="AB20023" s="148"/>
    </row>
    <row r="20024" spans="4:28" x14ac:dyDescent="0.2">
      <c r="D20024" s="144"/>
      <c r="G20024" s="147"/>
      <c r="X20024" s="146"/>
      <c r="Y20024" s="146"/>
      <c r="Z20024" s="199"/>
      <c r="AA20024" s="146"/>
      <c r="AB20024" s="148"/>
    </row>
    <row r="20025" spans="4:28" x14ac:dyDescent="0.2">
      <c r="D20025" s="144"/>
      <c r="G20025" s="147"/>
      <c r="X20025" s="146"/>
      <c r="Y20025" s="146"/>
      <c r="Z20025" s="199"/>
      <c r="AA20025" s="146"/>
      <c r="AB20025" s="148"/>
    </row>
    <row r="20026" spans="4:28" x14ac:dyDescent="0.2">
      <c r="D20026" s="144"/>
      <c r="G20026" s="147"/>
      <c r="X20026" s="146"/>
      <c r="Y20026" s="146"/>
      <c r="Z20026" s="199"/>
      <c r="AA20026" s="146"/>
      <c r="AB20026" s="148"/>
    </row>
    <row r="20027" spans="4:28" x14ac:dyDescent="0.2">
      <c r="D20027" s="144"/>
      <c r="G20027" s="147"/>
      <c r="X20027" s="146"/>
      <c r="Y20027" s="146"/>
      <c r="Z20027" s="199"/>
      <c r="AA20027" s="146"/>
      <c r="AB20027" s="148"/>
    </row>
    <row r="20028" spans="4:28" x14ac:dyDescent="0.2">
      <c r="D20028" s="144"/>
      <c r="G20028" s="147"/>
      <c r="X20028" s="146"/>
      <c r="Y20028" s="146"/>
      <c r="Z20028" s="199"/>
      <c r="AA20028" s="146"/>
      <c r="AB20028" s="148"/>
    </row>
    <row r="20029" spans="4:28" x14ac:dyDescent="0.2">
      <c r="D20029" s="144"/>
      <c r="G20029" s="147"/>
      <c r="X20029" s="146"/>
      <c r="Y20029" s="146"/>
      <c r="Z20029" s="199"/>
      <c r="AA20029" s="146"/>
      <c r="AB20029" s="148"/>
    </row>
    <row r="20030" spans="4:28" x14ac:dyDescent="0.2">
      <c r="D20030" s="144"/>
      <c r="G20030" s="147"/>
      <c r="X20030" s="146"/>
      <c r="Y20030" s="146"/>
      <c r="Z20030" s="199"/>
      <c r="AA20030" s="146"/>
      <c r="AB20030" s="148"/>
    </row>
    <row r="20031" spans="4:28" x14ac:dyDescent="0.2">
      <c r="D20031" s="144"/>
      <c r="G20031" s="147"/>
      <c r="X20031" s="146"/>
      <c r="Y20031" s="146"/>
      <c r="Z20031" s="199"/>
      <c r="AA20031" s="146"/>
      <c r="AB20031" s="148"/>
    </row>
    <row r="20032" spans="4:28" x14ac:dyDescent="0.2">
      <c r="D20032" s="144"/>
      <c r="G20032" s="147"/>
      <c r="X20032" s="146"/>
      <c r="Y20032" s="146"/>
      <c r="Z20032" s="199"/>
      <c r="AA20032" s="146"/>
      <c r="AB20032" s="148"/>
    </row>
    <row r="20033" spans="4:28" x14ac:dyDescent="0.2">
      <c r="D20033" s="144"/>
      <c r="G20033" s="147"/>
      <c r="X20033" s="146"/>
      <c r="Y20033" s="146"/>
      <c r="Z20033" s="199"/>
      <c r="AA20033" s="146"/>
      <c r="AB20033" s="148"/>
    </row>
    <row r="20034" spans="4:28" x14ac:dyDescent="0.2">
      <c r="D20034" s="144"/>
      <c r="G20034" s="147"/>
      <c r="X20034" s="146"/>
      <c r="Y20034" s="146"/>
      <c r="Z20034" s="199"/>
      <c r="AA20034" s="146"/>
      <c r="AB20034" s="148"/>
    </row>
    <row r="20035" spans="4:28" x14ac:dyDescent="0.2">
      <c r="D20035" s="144"/>
      <c r="G20035" s="147"/>
      <c r="X20035" s="146"/>
      <c r="Y20035" s="146"/>
      <c r="Z20035" s="199"/>
      <c r="AA20035" s="146"/>
      <c r="AB20035" s="148"/>
    </row>
    <row r="20036" spans="4:28" x14ac:dyDescent="0.2">
      <c r="D20036" s="144"/>
      <c r="G20036" s="147"/>
      <c r="X20036" s="146"/>
      <c r="Y20036" s="146"/>
      <c r="Z20036" s="199"/>
      <c r="AA20036" s="146"/>
      <c r="AB20036" s="148"/>
    </row>
    <row r="20037" spans="4:28" x14ac:dyDescent="0.2">
      <c r="D20037" s="144"/>
      <c r="G20037" s="147"/>
      <c r="X20037" s="146"/>
      <c r="Y20037" s="146"/>
      <c r="Z20037" s="199"/>
      <c r="AA20037" s="146"/>
      <c r="AB20037" s="148"/>
    </row>
    <row r="20038" spans="4:28" x14ac:dyDescent="0.2">
      <c r="D20038" s="144"/>
      <c r="G20038" s="147"/>
      <c r="X20038" s="146"/>
      <c r="Y20038" s="146"/>
      <c r="Z20038" s="199"/>
      <c r="AA20038" s="146"/>
      <c r="AB20038" s="148"/>
    </row>
    <row r="20039" spans="4:28" x14ac:dyDescent="0.2">
      <c r="D20039" s="144"/>
      <c r="G20039" s="147"/>
      <c r="X20039" s="146"/>
      <c r="Y20039" s="146"/>
      <c r="Z20039" s="199"/>
      <c r="AA20039" s="146"/>
      <c r="AB20039" s="148"/>
    </row>
    <row r="20040" spans="4:28" x14ac:dyDescent="0.2">
      <c r="D20040" s="144"/>
      <c r="G20040" s="147"/>
      <c r="X20040" s="146"/>
      <c r="Y20040" s="146"/>
      <c r="Z20040" s="199"/>
      <c r="AA20040" s="146"/>
      <c r="AB20040" s="148"/>
    </row>
    <row r="20041" spans="4:28" x14ac:dyDescent="0.2">
      <c r="D20041" s="144"/>
      <c r="G20041" s="147"/>
      <c r="X20041" s="146"/>
      <c r="Y20041" s="146"/>
      <c r="Z20041" s="199"/>
      <c r="AA20041" s="146"/>
      <c r="AB20041" s="148"/>
    </row>
    <row r="20042" spans="4:28" x14ac:dyDescent="0.2">
      <c r="D20042" s="144"/>
      <c r="G20042" s="147"/>
      <c r="X20042" s="146"/>
      <c r="Y20042" s="146"/>
      <c r="Z20042" s="199"/>
      <c r="AA20042" s="146"/>
      <c r="AB20042" s="148"/>
    </row>
    <row r="20043" spans="4:28" x14ac:dyDescent="0.2">
      <c r="D20043" s="144"/>
      <c r="G20043" s="147"/>
      <c r="X20043" s="146"/>
      <c r="Y20043" s="146"/>
      <c r="Z20043" s="199"/>
      <c r="AA20043" s="146"/>
      <c r="AB20043" s="148"/>
    </row>
    <row r="20044" spans="4:28" x14ac:dyDescent="0.2">
      <c r="D20044" s="144"/>
      <c r="G20044" s="147"/>
      <c r="X20044" s="146"/>
      <c r="Y20044" s="146"/>
      <c r="Z20044" s="199"/>
      <c r="AA20044" s="146"/>
      <c r="AB20044" s="148"/>
    </row>
    <row r="20045" spans="4:28" x14ac:dyDescent="0.2">
      <c r="D20045" s="144"/>
      <c r="G20045" s="147"/>
      <c r="X20045" s="146"/>
      <c r="Y20045" s="146"/>
      <c r="Z20045" s="199"/>
      <c r="AA20045" s="146"/>
      <c r="AB20045" s="148"/>
    </row>
    <row r="20046" spans="4:28" x14ac:dyDescent="0.2">
      <c r="D20046" s="144"/>
      <c r="G20046" s="147"/>
      <c r="X20046" s="146"/>
      <c r="Y20046" s="146"/>
      <c r="Z20046" s="199"/>
      <c r="AA20046" s="146"/>
      <c r="AB20046" s="148"/>
    </row>
    <row r="20047" spans="4:28" x14ac:dyDescent="0.2">
      <c r="D20047" s="144"/>
      <c r="G20047" s="147"/>
      <c r="X20047" s="146"/>
      <c r="Y20047" s="146"/>
      <c r="Z20047" s="199"/>
      <c r="AA20047" s="146"/>
      <c r="AB20047" s="148"/>
    </row>
    <row r="20048" spans="4:28" x14ac:dyDescent="0.2">
      <c r="D20048" s="144"/>
      <c r="G20048" s="147"/>
      <c r="X20048" s="146"/>
      <c r="Y20048" s="146"/>
      <c r="Z20048" s="199"/>
      <c r="AA20048" s="146"/>
      <c r="AB20048" s="148"/>
    </row>
    <row r="20049" spans="4:28" x14ac:dyDescent="0.2">
      <c r="D20049" s="144"/>
      <c r="G20049" s="147"/>
      <c r="X20049" s="146"/>
      <c r="Y20049" s="146"/>
      <c r="Z20049" s="199"/>
      <c r="AA20049" s="146"/>
      <c r="AB20049" s="148"/>
    </row>
    <row r="20050" spans="4:28" x14ac:dyDescent="0.2">
      <c r="D20050" s="144"/>
      <c r="G20050" s="147"/>
      <c r="X20050" s="146"/>
      <c r="Y20050" s="146"/>
      <c r="Z20050" s="199"/>
      <c r="AA20050" s="146"/>
      <c r="AB20050" s="148"/>
    </row>
    <row r="20051" spans="4:28" x14ac:dyDescent="0.2">
      <c r="D20051" s="144"/>
      <c r="G20051" s="147"/>
      <c r="X20051" s="146"/>
      <c r="Y20051" s="146"/>
      <c r="Z20051" s="199"/>
      <c r="AA20051" s="146"/>
      <c r="AB20051" s="148"/>
    </row>
    <row r="20052" spans="4:28" x14ac:dyDescent="0.2">
      <c r="D20052" s="144"/>
      <c r="G20052" s="147"/>
      <c r="X20052" s="146"/>
      <c r="Y20052" s="146"/>
      <c r="Z20052" s="199"/>
      <c r="AA20052" s="146"/>
      <c r="AB20052" s="148"/>
    </row>
    <row r="20053" spans="4:28" x14ac:dyDescent="0.2">
      <c r="D20053" s="144"/>
      <c r="G20053" s="147"/>
      <c r="X20053" s="146"/>
      <c r="Y20053" s="146"/>
      <c r="Z20053" s="199"/>
      <c r="AA20053" s="146"/>
      <c r="AB20053" s="148"/>
    </row>
    <row r="20054" spans="4:28" x14ac:dyDescent="0.2">
      <c r="D20054" s="144"/>
      <c r="G20054" s="147"/>
      <c r="X20054" s="146"/>
      <c r="Y20054" s="146"/>
      <c r="Z20054" s="199"/>
      <c r="AA20054" s="146"/>
      <c r="AB20054" s="148"/>
    </row>
    <row r="20055" spans="4:28" x14ac:dyDescent="0.2">
      <c r="D20055" s="144"/>
      <c r="G20055" s="147"/>
      <c r="X20055" s="146"/>
      <c r="Y20055" s="146"/>
      <c r="Z20055" s="199"/>
      <c r="AA20055" s="146"/>
      <c r="AB20055" s="148"/>
    </row>
    <row r="20056" spans="4:28" x14ac:dyDescent="0.2">
      <c r="D20056" s="144"/>
      <c r="G20056" s="147"/>
      <c r="X20056" s="146"/>
      <c r="Y20056" s="146"/>
      <c r="Z20056" s="199"/>
      <c r="AA20056" s="146"/>
      <c r="AB20056" s="148"/>
    </row>
    <row r="20057" spans="4:28" x14ac:dyDescent="0.2">
      <c r="D20057" s="144"/>
      <c r="G20057" s="147"/>
      <c r="X20057" s="146"/>
      <c r="Y20057" s="146"/>
      <c r="Z20057" s="199"/>
      <c r="AA20057" s="146"/>
      <c r="AB20057" s="148"/>
    </row>
    <row r="20058" spans="4:28" x14ac:dyDescent="0.2">
      <c r="D20058" s="144"/>
      <c r="G20058" s="147"/>
      <c r="X20058" s="146"/>
      <c r="Y20058" s="146"/>
      <c r="Z20058" s="199"/>
      <c r="AA20058" s="146"/>
      <c r="AB20058" s="148"/>
    </row>
    <row r="20059" spans="4:28" x14ac:dyDescent="0.2">
      <c r="D20059" s="144"/>
      <c r="G20059" s="147"/>
      <c r="X20059" s="146"/>
      <c r="Y20059" s="146"/>
      <c r="Z20059" s="199"/>
      <c r="AA20059" s="146"/>
      <c r="AB20059" s="148"/>
    </row>
    <row r="20060" spans="4:28" x14ac:dyDescent="0.2">
      <c r="D20060" s="144"/>
      <c r="G20060" s="147"/>
      <c r="X20060" s="146"/>
      <c r="Y20060" s="146"/>
      <c r="Z20060" s="199"/>
      <c r="AA20060" s="146"/>
      <c r="AB20060" s="148"/>
    </row>
    <row r="20061" spans="4:28" x14ac:dyDescent="0.2">
      <c r="D20061" s="144"/>
      <c r="G20061" s="147"/>
      <c r="X20061" s="146"/>
      <c r="Y20061" s="146"/>
      <c r="Z20061" s="199"/>
      <c r="AA20061" s="146"/>
      <c r="AB20061" s="148"/>
    </row>
    <row r="20062" spans="4:28" x14ac:dyDescent="0.2">
      <c r="D20062" s="144"/>
      <c r="G20062" s="147"/>
      <c r="X20062" s="146"/>
      <c r="Y20062" s="146"/>
      <c r="Z20062" s="199"/>
      <c r="AA20062" s="146"/>
      <c r="AB20062" s="148"/>
    </row>
    <row r="20063" spans="4:28" x14ac:dyDescent="0.2">
      <c r="D20063" s="144"/>
      <c r="G20063" s="147"/>
      <c r="X20063" s="146"/>
      <c r="Y20063" s="146"/>
      <c r="Z20063" s="199"/>
      <c r="AA20063" s="146"/>
      <c r="AB20063" s="148"/>
    </row>
    <row r="20064" spans="4:28" x14ac:dyDescent="0.2">
      <c r="D20064" s="144"/>
      <c r="G20064" s="147"/>
      <c r="X20064" s="146"/>
      <c r="Y20064" s="146"/>
      <c r="Z20064" s="199"/>
      <c r="AA20064" s="146"/>
      <c r="AB20064" s="148"/>
    </row>
    <row r="20065" spans="4:28" x14ac:dyDescent="0.2">
      <c r="D20065" s="144"/>
      <c r="G20065" s="147"/>
      <c r="X20065" s="146"/>
      <c r="Y20065" s="146"/>
      <c r="Z20065" s="199"/>
      <c r="AA20065" s="146"/>
      <c r="AB20065" s="148"/>
    </row>
    <row r="20066" spans="4:28" x14ac:dyDescent="0.2">
      <c r="D20066" s="144"/>
      <c r="G20066" s="147"/>
      <c r="X20066" s="146"/>
      <c r="Y20066" s="146"/>
      <c r="Z20066" s="199"/>
      <c r="AA20066" s="146"/>
      <c r="AB20066" s="148"/>
    </row>
    <row r="20067" spans="4:28" x14ac:dyDescent="0.2">
      <c r="D20067" s="144"/>
      <c r="G20067" s="147"/>
      <c r="X20067" s="146"/>
      <c r="Y20067" s="146"/>
      <c r="Z20067" s="199"/>
      <c r="AA20067" s="146"/>
      <c r="AB20067" s="148"/>
    </row>
    <row r="20068" spans="4:28" x14ac:dyDescent="0.2">
      <c r="D20068" s="144"/>
      <c r="G20068" s="147"/>
      <c r="X20068" s="146"/>
      <c r="Y20068" s="146"/>
      <c r="Z20068" s="199"/>
      <c r="AA20068" s="146"/>
      <c r="AB20068" s="148"/>
    </row>
    <row r="20069" spans="4:28" x14ac:dyDescent="0.2">
      <c r="D20069" s="144"/>
      <c r="G20069" s="147"/>
      <c r="X20069" s="146"/>
      <c r="Y20069" s="146"/>
      <c r="Z20069" s="199"/>
      <c r="AA20069" s="146"/>
      <c r="AB20069" s="148"/>
    </row>
    <row r="20070" spans="4:28" x14ac:dyDescent="0.2">
      <c r="D20070" s="144"/>
      <c r="G20070" s="147"/>
      <c r="X20070" s="146"/>
      <c r="Y20070" s="146"/>
      <c r="Z20070" s="199"/>
      <c r="AA20070" s="146"/>
      <c r="AB20070" s="148"/>
    </row>
    <row r="20071" spans="4:28" x14ac:dyDescent="0.2">
      <c r="D20071" s="144"/>
      <c r="G20071" s="147"/>
      <c r="X20071" s="146"/>
      <c r="Y20071" s="146"/>
      <c r="Z20071" s="199"/>
      <c r="AA20071" s="146"/>
      <c r="AB20071" s="148"/>
    </row>
    <row r="20072" spans="4:28" x14ac:dyDescent="0.2">
      <c r="D20072" s="144"/>
      <c r="G20072" s="147"/>
      <c r="X20072" s="146"/>
      <c r="Y20072" s="146"/>
      <c r="Z20072" s="199"/>
      <c r="AA20072" s="146"/>
      <c r="AB20072" s="148"/>
    </row>
    <row r="20073" spans="4:28" x14ac:dyDescent="0.2">
      <c r="D20073" s="144"/>
      <c r="G20073" s="147"/>
      <c r="X20073" s="146"/>
      <c r="Y20073" s="146"/>
      <c r="Z20073" s="199"/>
      <c r="AA20073" s="146"/>
      <c r="AB20073" s="148"/>
    </row>
    <row r="20074" spans="4:28" x14ac:dyDescent="0.2">
      <c r="D20074" s="144"/>
      <c r="G20074" s="147"/>
      <c r="X20074" s="146"/>
      <c r="Y20074" s="146"/>
      <c r="Z20074" s="199"/>
      <c r="AA20074" s="146"/>
      <c r="AB20074" s="148"/>
    </row>
    <row r="20075" spans="4:28" x14ac:dyDescent="0.2">
      <c r="D20075" s="144"/>
      <c r="G20075" s="147"/>
      <c r="X20075" s="146"/>
      <c r="Y20075" s="146"/>
      <c r="Z20075" s="199"/>
      <c r="AA20075" s="146"/>
      <c r="AB20075" s="148"/>
    </row>
    <row r="20076" spans="4:28" x14ac:dyDescent="0.2">
      <c r="D20076" s="144"/>
      <c r="G20076" s="147"/>
      <c r="X20076" s="146"/>
      <c r="Y20076" s="146"/>
      <c r="Z20076" s="199"/>
      <c r="AA20076" s="146"/>
      <c r="AB20076" s="148"/>
    </row>
    <row r="20077" spans="4:28" x14ac:dyDescent="0.2">
      <c r="D20077" s="144"/>
      <c r="G20077" s="147"/>
      <c r="X20077" s="146"/>
      <c r="Y20077" s="146"/>
      <c r="Z20077" s="199"/>
      <c r="AA20077" s="146"/>
      <c r="AB20077" s="148"/>
    </row>
    <row r="20078" spans="4:28" x14ac:dyDescent="0.2">
      <c r="D20078" s="144"/>
      <c r="G20078" s="147"/>
      <c r="X20078" s="146"/>
      <c r="Y20078" s="146"/>
      <c r="Z20078" s="199"/>
      <c r="AA20078" s="146"/>
      <c r="AB20078" s="148"/>
    </row>
    <row r="20079" spans="4:28" x14ac:dyDescent="0.2">
      <c r="D20079" s="144"/>
      <c r="G20079" s="147"/>
      <c r="X20079" s="146"/>
      <c r="Y20079" s="146"/>
      <c r="Z20079" s="199"/>
      <c r="AA20079" s="146"/>
      <c r="AB20079" s="148"/>
    </row>
    <row r="20080" spans="4:28" x14ac:dyDescent="0.2">
      <c r="D20080" s="144"/>
      <c r="G20080" s="147"/>
      <c r="X20080" s="146"/>
      <c r="Y20080" s="146"/>
      <c r="Z20080" s="199"/>
      <c r="AA20080" s="146"/>
      <c r="AB20080" s="148"/>
    </row>
    <row r="20081" spans="4:28" x14ac:dyDescent="0.2">
      <c r="D20081" s="144"/>
      <c r="G20081" s="147"/>
      <c r="X20081" s="146"/>
      <c r="Y20081" s="146"/>
      <c r="Z20081" s="199"/>
      <c r="AA20081" s="146"/>
      <c r="AB20081" s="148"/>
    </row>
    <row r="20082" spans="4:28" x14ac:dyDescent="0.2">
      <c r="D20082" s="144"/>
      <c r="G20082" s="147"/>
      <c r="X20082" s="146"/>
      <c r="Y20082" s="146"/>
      <c r="Z20082" s="199"/>
      <c r="AA20082" s="146"/>
      <c r="AB20082" s="148"/>
    </row>
    <row r="20083" spans="4:28" x14ac:dyDescent="0.2">
      <c r="D20083" s="144"/>
      <c r="G20083" s="147"/>
      <c r="X20083" s="146"/>
      <c r="Y20083" s="146"/>
      <c r="Z20083" s="199"/>
      <c r="AA20083" s="146"/>
      <c r="AB20083" s="148"/>
    </row>
    <row r="20084" spans="4:28" x14ac:dyDescent="0.2">
      <c r="D20084" s="144"/>
      <c r="G20084" s="147"/>
      <c r="X20084" s="146"/>
      <c r="Y20084" s="146"/>
      <c r="Z20084" s="199"/>
      <c r="AA20084" s="146"/>
      <c r="AB20084" s="148"/>
    </row>
    <row r="20085" spans="4:28" x14ac:dyDescent="0.2">
      <c r="D20085" s="144"/>
      <c r="G20085" s="147"/>
      <c r="X20085" s="146"/>
      <c r="Y20085" s="146"/>
      <c r="Z20085" s="199"/>
      <c r="AA20085" s="146"/>
      <c r="AB20085" s="148"/>
    </row>
    <row r="20086" spans="4:28" x14ac:dyDescent="0.2">
      <c r="D20086" s="144"/>
      <c r="G20086" s="147"/>
      <c r="X20086" s="146"/>
      <c r="Y20086" s="146"/>
      <c r="Z20086" s="199"/>
      <c r="AA20086" s="146"/>
      <c r="AB20086" s="148"/>
    </row>
    <row r="20087" spans="4:28" x14ac:dyDescent="0.2">
      <c r="D20087" s="144"/>
      <c r="G20087" s="147"/>
      <c r="X20087" s="146"/>
      <c r="Y20087" s="146"/>
      <c r="Z20087" s="199"/>
      <c r="AA20087" s="146"/>
      <c r="AB20087" s="148"/>
    </row>
    <row r="20088" spans="4:28" x14ac:dyDescent="0.2">
      <c r="D20088" s="144"/>
      <c r="G20088" s="147"/>
      <c r="X20088" s="146"/>
      <c r="Y20088" s="146"/>
      <c r="Z20088" s="199"/>
      <c r="AA20088" s="146"/>
      <c r="AB20088" s="148"/>
    </row>
    <row r="20089" spans="4:28" x14ac:dyDescent="0.2">
      <c r="D20089" s="144"/>
      <c r="G20089" s="147"/>
      <c r="X20089" s="146"/>
      <c r="Y20089" s="146"/>
      <c r="Z20089" s="199"/>
      <c r="AA20089" s="146"/>
      <c r="AB20089" s="148"/>
    </row>
    <row r="20090" spans="4:28" x14ac:dyDescent="0.2">
      <c r="D20090" s="144"/>
      <c r="G20090" s="147"/>
      <c r="X20090" s="146"/>
      <c r="Y20090" s="146"/>
      <c r="Z20090" s="199"/>
      <c r="AA20090" s="146"/>
      <c r="AB20090" s="148"/>
    </row>
    <row r="20091" spans="4:28" x14ac:dyDescent="0.2">
      <c r="D20091" s="144"/>
      <c r="G20091" s="147"/>
      <c r="X20091" s="146"/>
      <c r="Y20091" s="146"/>
      <c r="Z20091" s="199"/>
      <c r="AA20091" s="146"/>
      <c r="AB20091" s="148"/>
    </row>
    <row r="20092" spans="4:28" x14ac:dyDescent="0.2">
      <c r="D20092" s="144"/>
      <c r="G20092" s="147"/>
      <c r="X20092" s="146"/>
      <c r="Y20092" s="146"/>
      <c r="Z20092" s="199"/>
      <c r="AA20092" s="146"/>
      <c r="AB20092" s="148"/>
    </row>
    <row r="20093" spans="4:28" x14ac:dyDescent="0.2">
      <c r="D20093" s="144"/>
      <c r="G20093" s="147"/>
      <c r="X20093" s="146"/>
      <c r="Y20093" s="146"/>
      <c r="Z20093" s="199"/>
      <c r="AA20093" s="146"/>
      <c r="AB20093" s="148"/>
    </row>
    <row r="20094" spans="4:28" x14ac:dyDescent="0.2">
      <c r="D20094" s="144"/>
      <c r="G20094" s="147"/>
      <c r="X20094" s="146"/>
      <c r="Y20094" s="146"/>
      <c r="Z20094" s="199"/>
      <c r="AA20094" s="146"/>
      <c r="AB20094" s="148"/>
    </row>
    <row r="20095" spans="4:28" x14ac:dyDescent="0.2">
      <c r="D20095" s="144"/>
      <c r="G20095" s="147"/>
      <c r="X20095" s="146"/>
      <c r="Y20095" s="146"/>
      <c r="Z20095" s="199"/>
      <c r="AA20095" s="146"/>
      <c r="AB20095" s="148"/>
    </row>
    <row r="20096" spans="4:28" x14ac:dyDescent="0.2">
      <c r="D20096" s="144"/>
      <c r="G20096" s="147"/>
      <c r="X20096" s="146"/>
      <c r="Y20096" s="146"/>
      <c r="Z20096" s="199"/>
      <c r="AA20096" s="146"/>
      <c r="AB20096" s="148"/>
    </row>
    <row r="20097" spans="4:28" x14ac:dyDescent="0.2">
      <c r="D20097" s="144"/>
      <c r="G20097" s="147"/>
      <c r="X20097" s="146"/>
      <c r="Y20097" s="146"/>
      <c r="Z20097" s="199"/>
      <c r="AA20097" s="146"/>
      <c r="AB20097" s="148"/>
    </row>
    <row r="20098" spans="4:28" x14ac:dyDescent="0.2">
      <c r="D20098" s="144"/>
      <c r="G20098" s="147"/>
      <c r="X20098" s="146"/>
      <c r="Y20098" s="146"/>
      <c r="Z20098" s="199"/>
      <c r="AA20098" s="146"/>
      <c r="AB20098" s="148"/>
    </row>
    <row r="20099" spans="4:28" x14ac:dyDescent="0.2">
      <c r="D20099" s="144"/>
      <c r="G20099" s="147"/>
      <c r="X20099" s="146"/>
      <c r="Y20099" s="146"/>
      <c r="Z20099" s="199"/>
      <c r="AA20099" s="146"/>
      <c r="AB20099" s="148"/>
    </row>
    <row r="20100" spans="4:28" x14ac:dyDescent="0.2">
      <c r="D20100" s="144"/>
      <c r="G20100" s="147"/>
      <c r="X20100" s="146"/>
      <c r="Y20100" s="146"/>
      <c r="Z20100" s="199"/>
      <c r="AA20100" s="146"/>
      <c r="AB20100" s="148"/>
    </row>
    <row r="20101" spans="4:28" x14ac:dyDescent="0.2">
      <c r="D20101" s="144"/>
      <c r="G20101" s="147"/>
      <c r="X20101" s="146"/>
      <c r="Y20101" s="146"/>
      <c r="Z20101" s="199"/>
      <c r="AA20101" s="146"/>
      <c r="AB20101" s="148"/>
    </row>
    <row r="20102" spans="4:28" x14ac:dyDescent="0.2">
      <c r="D20102" s="144"/>
      <c r="G20102" s="147"/>
      <c r="X20102" s="146"/>
      <c r="Y20102" s="146"/>
      <c r="Z20102" s="199"/>
      <c r="AA20102" s="146"/>
      <c r="AB20102" s="148"/>
    </row>
    <row r="20103" spans="4:28" x14ac:dyDescent="0.2">
      <c r="D20103" s="144"/>
      <c r="G20103" s="147"/>
      <c r="X20103" s="146"/>
      <c r="Y20103" s="146"/>
      <c r="Z20103" s="199"/>
      <c r="AA20103" s="146"/>
      <c r="AB20103" s="148"/>
    </row>
    <row r="20104" spans="4:28" x14ac:dyDescent="0.2">
      <c r="D20104" s="144"/>
      <c r="G20104" s="147"/>
      <c r="X20104" s="146"/>
      <c r="Y20104" s="146"/>
      <c r="Z20104" s="199"/>
      <c r="AA20104" s="146"/>
      <c r="AB20104" s="148"/>
    </row>
    <row r="20105" spans="4:28" x14ac:dyDescent="0.2">
      <c r="D20105" s="144"/>
      <c r="G20105" s="147"/>
      <c r="X20105" s="146"/>
      <c r="Y20105" s="146"/>
      <c r="Z20105" s="199"/>
      <c r="AA20105" s="146"/>
      <c r="AB20105" s="148"/>
    </row>
    <row r="20106" spans="4:28" x14ac:dyDescent="0.2">
      <c r="D20106" s="144"/>
      <c r="G20106" s="147"/>
      <c r="X20106" s="146"/>
      <c r="Y20106" s="146"/>
      <c r="Z20106" s="199"/>
      <c r="AA20106" s="146"/>
      <c r="AB20106" s="148"/>
    </row>
    <row r="20107" spans="4:28" x14ac:dyDescent="0.2">
      <c r="D20107" s="144"/>
      <c r="G20107" s="147"/>
      <c r="X20107" s="146"/>
      <c r="Y20107" s="146"/>
      <c r="Z20107" s="199"/>
      <c r="AA20107" s="146"/>
      <c r="AB20107" s="148"/>
    </row>
    <row r="20108" spans="4:28" x14ac:dyDescent="0.2">
      <c r="D20108" s="144"/>
      <c r="G20108" s="147"/>
      <c r="X20108" s="146"/>
      <c r="Y20108" s="146"/>
      <c r="Z20108" s="199"/>
      <c r="AA20108" s="146"/>
      <c r="AB20108" s="148"/>
    </row>
    <row r="20109" spans="4:28" x14ac:dyDescent="0.2">
      <c r="D20109" s="144"/>
      <c r="G20109" s="147"/>
      <c r="X20109" s="146"/>
      <c r="Y20109" s="146"/>
      <c r="Z20109" s="199"/>
      <c r="AA20109" s="146"/>
      <c r="AB20109" s="148"/>
    </row>
    <row r="20110" spans="4:28" x14ac:dyDescent="0.2">
      <c r="D20110" s="144"/>
      <c r="G20110" s="147"/>
      <c r="X20110" s="146"/>
      <c r="Y20110" s="146"/>
      <c r="Z20110" s="199"/>
      <c r="AA20110" s="146"/>
      <c r="AB20110" s="148"/>
    </row>
    <row r="20111" spans="4:28" x14ac:dyDescent="0.2">
      <c r="D20111" s="144"/>
      <c r="G20111" s="147"/>
      <c r="X20111" s="146"/>
      <c r="Y20111" s="146"/>
      <c r="Z20111" s="199"/>
      <c r="AA20111" s="146"/>
      <c r="AB20111" s="148"/>
    </row>
    <row r="20112" spans="4:28" x14ac:dyDescent="0.2">
      <c r="D20112" s="144"/>
      <c r="G20112" s="147"/>
      <c r="X20112" s="146"/>
      <c r="Y20112" s="146"/>
      <c r="Z20112" s="199"/>
      <c r="AA20112" s="146"/>
      <c r="AB20112" s="148"/>
    </row>
    <row r="20113" spans="4:28" x14ac:dyDescent="0.2">
      <c r="D20113" s="144"/>
      <c r="G20113" s="147"/>
      <c r="X20113" s="146"/>
      <c r="Y20113" s="146"/>
      <c r="Z20113" s="199"/>
      <c r="AA20113" s="146"/>
      <c r="AB20113" s="148"/>
    </row>
    <row r="20114" spans="4:28" x14ac:dyDescent="0.2">
      <c r="D20114" s="144"/>
      <c r="G20114" s="147"/>
      <c r="X20114" s="146"/>
      <c r="Y20114" s="146"/>
      <c r="Z20114" s="199"/>
      <c r="AA20114" s="146"/>
      <c r="AB20114" s="148"/>
    </row>
    <row r="20115" spans="4:28" x14ac:dyDescent="0.2">
      <c r="D20115" s="144"/>
      <c r="G20115" s="147"/>
      <c r="X20115" s="146"/>
      <c r="Y20115" s="146"/>
      <c r="Z20115" s="199"/>
      <c r="AA20115" s="146"/>
      <c r="AB20115" s="148"/>
    </row>
    <row r="20116" spans="4:28" x14ac:dyDescent="0.2">
      <c r="D20116" s="144"/>
      <c r="G20116" s="147"/>
      <c r="X20116" s="146"/>
      <c r="Y20116" s="146"/>
      <c r="Z20116" s="199"/>
      <c r="AA20116" s="146"/>
      <c r="AB20116" s="148"/>
    </row>
    <row r="20117" spans="4:28" x14ac:dyDescent="0.2">
      <c r="D20117" s="144"/>
      <c r="G20117" s="147"/>
      <c r="X20117" s="146"/>
      <c r="Y20117" s="146"/>
      <c r="Z20117" s="199"/>
      <c r="AA20117" s="146"/>
      <c r="AB20117" s="148"/>
    </row>
    <row r="20118" spans="4:28" x14ac:dyDescent="0.2">
      <c r="D20118" s="144"/>
      <c r="G20118" s="147"/>
      <c r="X20118" s="146"/>
      <c r="Y20118" s="146"/>
      <c r="Z20118" s="199"/>
      <c r="AA20118" s="146"/>
      <c r="AB20118" s="148"/>
    </row>
    <row r="20119" spans="4:28" x14ac:dyDescent="0.2">
      <c r="D20119" s="144"/>
      <c r="G20119" s="147"/>
      <c r="X20119" s="146"/>
      <c r="Y20119" s="146"/>
      <c r="Z20119" s="199"/>
      <c r="AA20119" s="146"/>
      <c r="AB20119" s="148"/>
    </row>
    <row r="20120" spans="4:28" x14ac:dyDescent="0.2">
      <c r="D20120" s="144"/>
      <c r="G20120" s="147"/>
      <c r="X20120" s="146"/>
      <c r="Y20120" s="146"/>
      <c r="Z20120" s="199"/>
      <c r="AA20120" s="146"/>
      <c r="AB20120" s="148"/>
    </row>
    <row r="20121" spans="4:28" x14ac:dyDescent="0.2">
      <c r="D20121" s="144"/>
      <c r="G20121" s="147"/>
      <c r="X20121" s="146"/>
      <c r="Y20121" s="146"/>
      <c r="Z20121" s="199"/>
      <c r="AA20121" s="146"/>
      <c r="AB20121" s="148"/>
    </row>
    <row r="20122" spans="4:28" x14ac:dyDescent="0.2">
      <c r="D20122" s="144"/>
      <c r="G20122" s="147"/>
      <c r="X20122" s="146"/>
      <c r="Y20122" s="146"/>
      <c r="Z20122" s="199"/>
      <c r="AA20122" s="146"/>
      <c r="AB20122" s="148"/>
    </row>
    <row r="20123" spans="4:28" x14ac:dyDescent="0.2">
      <c r="D20123" s="144"/>
      <c r="G20123" s="147"/>
      <c r="X20123" s="146"/>
      <c r="Y20123" s="146"/>
      <c r="Z20123" s="199"/>
      <c r="AA20123" s="146"/>
      <c r="AB20123" s="148"/>
    </row>
    <row r="20124" spans="4:28" x14ac:dyDescent="0.2">
      <c r="D20124" s="144"/>
      <c r="G20124" s="147"/>
      <c r="X20124" s="146"/>
      <c r="Y20124" s="146"/>
      <c r="Z20124" s="199"/>
      <c r="AA20124" s="146"/>
      <c r="AB20124" s="148"/>
    </row>
    <row r="20125" spans="4:28" x14ac:dyDescent="0.2">
      <c r="D20125" s="144"/>
      <c r="G20125" s="147"/>
      <c r="X20125" s="146"/>
      <c r="Y20125" s="146"/>
      <c r="Z20125" s="199"/>
      <c r="AA20125" s="146"/>
      <c r="AB20125" s="148"/>
    </row>
    <row r="20126" spans="4:28" x14ac:dyDescent="0.2">
      <c r="D20126" s="144"/>
      <c r="G20126" s="147"/>
      <c r="X20126" s="146"/>
      <c r="Y20126" s="146"/>
      <c r="Z20126" s="199"/>
      <c r="AA20126" s="146"/>
      <c r="AB20126" s="148"/>
    </row>
    <row r="20127" spans="4:28" x14ac:dyDescent="0.2">
      <c r="D20127" s="144"/>
      <c r="G20127" s="147"/>
      <c r="X20127" s="146"/>
      <c r="Y20127" s="146"/>
      <c r="Z20127" s="199"/>
      <c r="AA20127" s="146"/>
      <c r="AB20127" s="148"/>
    </row>
    <row r="20128" spans="4:28" x14ac:dyDescent="0.2">
      <c r="D20128" s="144"/>
      <c r="G20128" s="147"/>
      <c r="X20128" s="146"/>
      <c r="Y20128" s="146"/>
      <c r="Z20128" s="199"/>
      <c r="AA20128" s="146"/>
      <c r="AB20128" s="148"/>
    </row>
    <row r="20129" spans="4:28" x14ac:dyDescent="0.2">
      <c r="D20129" s="144"/>
      <c r="G20129" s="147"/>
      <c r="X20129" s="146"/>
      <c r="Y20129" s="146"/>
      <c r="Z20129" s="199"/>
      <c r="AA20129" s="146"/>
      <c r="AB20129" s="148"/>
    </row>
    <row r="20130" spans="4:28" x14ac:dyDescent="0.2">
      <c r="D20130" s="144"/>
      <c r="G20130" s="147"/>
      <c r="X20130" s="146"/>
      <c r="Y20130" s="146"/>
      <c r="Z20130" s="199"/>
      <c r="AA20130" s="146"/>
      <c r="AB20130" s="148"/>
    </row>
    <row r="20131" spans="4:28" x14ac:dyDescent="0.2">
      <c r="D20131" s="144"/>
      <c r="G20131" s="147"/>
      <c r="X20131" s="146"/>
      <c r="Y20131" s="146"/>
      <c r="Z20131" s="199"/>
      <c r="AA20131" s="146"/>
      <c r="AB20131" s="148"/>
    </row>
    <row r="20132" spans="4:28" x14ac:dyDescent="0.2">
      <c r="D20132" s="144"/>
      <c r="G20132" s="147"/>
      <c r="X20132" s="146"/>
      <c r="Y20132" s="146"/>
      <c r="Z20132" s="199"/>
      <c r="AA20132" s="146"/>
      <c r="AB20132" s="148"/>
    </row>
    <row r="20133" spans="4:28" x14ac:dyDescent="0.2">
      <c r="D20133" s="144"/>
      <c r="G20133" s="147"/>
      <c r="X20133" s="146"/>
      <c r="Y20133" s="146"/>
      <c r="Z20133" s="199"/>
      <c r="AA20133" s="146"/>
      <c r="AB20133" s="148"/>
    </row>
    <row r="20134" spans="4:28" x14ac:dyDescent="0.2">
      <c r="D20134" s="144"/>
      <c r="G20134" s="147"/>
      <c r="X20134" s="146"/>
      <c r="Y20134" s="146"/>
      <c r="Z20134" s="199"/>
      <c r="AA20134" s="146"/>
      <c r="AB20134" s="148"/>
    </row>
    <row r="20135" spans="4:28" x14ac:dyDescent="0.2">
      <c r="D20135" s="144"/>
      <c r="G20135" s="147"/>
      <c r="X20135" s="146"/>
      <c r="Y20135" s="146"/>
      <c r="Z20135" s="199"/>
      <c r="AA20135" s="146"/>
      <c r="AB20135" s="148"/>
    </row>
    <row r="20136" spans="4:28" x14ac:dyDescent="0.2">
      <c r="D20136" s="144"/>
      <c r="G20136" s="147"/>
      <c r="X20136" s="146"/>
      <c r="Y20136" s="146"/>
      <c r="Z20136" s="199"/>
      <c r="AA20136" s="146"/>
      <c r="AB20136" s="148"/>
    </row>
    <row r="20137" spans="4:28" x14ac:dyDescent="0.2">
      <c r="D20137" s="144"/>
      <c r="G20137" s="147"/>
      <c r="X20137" s="146"/>
      <c r="Y20137" s="146"/>
      <c r="Z20137" s="199"/>
      <c r="AA20137" s="146"/>
      <c r="AB20137" s="148"/>
    </row>
    <row r="20138" spans="4:28" x14ac:dyDescent="0.2">
      <c r="D20138" s="144"/>
      <c r="G20138" s="147"/>
      <c r="X20138" s="146"/>
      <c r="Y20138" s="146"/>
      <c r="Z20138" s="199"/>
      <c r="AA20138" s="146"/>
      <c r="AB20138" s="148"/>
    </row>
    <row r="20139" spans="4:28" x14ac:dyDescent="0.2">
      <c r="D20139" s="144"/>
      <c r="G20139" s="147"/>
      <c r="X20139" s="146"/>
      <c r="Y20139" s="146"/>
      <c r="Z20139" s="199"/>
      <c r="AA20139" s="146"/>
      <c r="AB20139" s="148"/>
    </row>
    <row r="20140" spans="4:28" x14ac:dyDescent="0.2">
      <c r="D20140" s="144"/>
      <c r="G20140" s="147"/>
      <c r="X20140" s="146"/>
      <c r="Y20140" s="146"/>
      <c r="Z20140" s="199"/>
      <c r="AA20140" s="146"/>
      <c r="AB20140" s="148"/>
    </row>
    <row r="20141" spans="4:28" x14ac:dyDescent="0.2">
      <c r="D20141" s="144"/>
      <c r="G20141" s="147"/>
      <c r="X20141" s="146"/>
      <c r="Y20141" s="146"/>
      <c r="Z20141" s="199"/>
      <c r="AA20141" s="146"/>
      <c r="AB20141" s="148"/>
    </row>
    <row r="20142" spans="4:28" x14ac:dyDescent="0.2">
      <c r="D20142" s="144"/>
      <c r="G20142" s="147"/>
      <c r="X20142" s="146"/>
      <c r="Y20142" s="146"/>
      <c r="Z20142" s="199"/>
      <c r="AA20142" s="146"/>
      <c r="AB20142" s="148"/>
    </row>
    <row r="20143" spans="4:28" x14ac:dyDescent="0.2">
      <c r="D20143" s="144"/>
      <c r="G20143" s="147"/>
      <c r="X20143" s="146"/>
      <c r="Y20143" s="146"/>
      <c r="Z20143" s="199"/>
      <c r="AA20143" s="146"/>
      <c r="AB20143" s="148"/>
    </row>
    <row r="20144" spans="4:28" x14ac:dyDescent="0.2">
      <c r="D20144" s="144"/>
      <c r="G20144" s="147"/>
      <c r="X20144" s="146"/>
      <c r="Y20144" s="146"/>
      <c r="Z20144" s="199"/>
      <c r="AA20144" s="146"/>
      <c r="AB20144" s="148"/>
    </row>
    <row r="20145" spans="4:28" x14ac:dyDescent="0.2">
      <c r="D20145" s="144"/>
      <c r="G20145" s="147"/>
      <c r="X20145" s="146"/>
      <c r="Y20145" s="146"/>
      <c r="Z20145" s="199"/>
      <c r="AA20145" s="146"/>
      <c r="AB20145" s="148"/>
    </row>
    <row r="20146" spans="4:28" x14ac:dyDescent="0.2">
      <c r="D20146" s="144"/>
      <c r="G20146" s="147"/>
      <c r="X20146" s="146"/>
      <c r="Y20146" s="146"/>
      <c r="Z20146" s="199"/>
      <c r="AA20146" s="146"/>
      <c r="AB20146" s="148"/>
    </row>
    <row r="20147" spans="4:28" x14ac:dyDescent="0.2">
      <c r="D20147" s="144"/>
      <c r="G20147" s="147"/>
      <c r="X20147" s="146"/>
      <c r="Y20147" s="146"/>
      <c r="Z20147" s="199"/>
      <c r="AA20147" s="146"/>
      <c r="AB20147" s="148"/>
    </row>
    <row r="20148" spans="4:28" x14ac:dyDescent="0.2">
      <c r="D20148" s="144"/>
      <c r="G20148" s="147"/>
      <c r="X20148" s="146"/>
      <c r="Y20148" s="146"/>
      <c r="Z20148" s="199"/>
      <c r="AA20148" s="146"/>
      <c r="AB20148" s="148"/>
    </row>
    <row r="20149" spans="4:28" x14ac:dyDescent="0.2">
      <c r="D20149" s="144"/>
      <c r="G20149" s="147"/>
      <c r="X20149" s="146"/>
      <c r="Y20149" s="146"/>
      <c r="Z20149" s="199"/>
      <c r="AA20149" s="146"/>
      <c r="AB20149" s="148"/>
    </row>
    <row r="20150" spans="4:28" x14ac:dyDescent="0.2">
      <c r="D20150" s="144"/>
      <c r="G20150" s="147"/>
      <c r="X20150" s="146"/>
      <c r="Y20150" s="146"/>
      <c r="Z20150" s="199"/>
      <c r="AA20150" s="146"/>
      <c r="AB20150" s="148"/>
    </row>
    <row r="20151" spans="4:28" x14ac:dyDescent="0.2">
      <c r="D20151" s="144"/>
      <c r="G20151" s="147"/>
      <c r="X20151" s="146"/>
      <c r="Y20151" s="146"/>
      <c r="Z20151" s="199"/>
      <c r="AA20151" s="146"/>
      <c r="AB20151" s="148"/>
    </row>
    <row r="20152" spans="4:28" x14ac:dyDescent="0.2">
      <c r="D20152" s="144"/>
      <c r="G20152" s="147"/>
      <c r="X20152" s="146"/>
      <c r="Y20152" s="146"/>
      <c r="Z20152" s="199"/>
      <c r="AA20152" s="146"/>
      <c r="AB20152" s="148"/>
    </row>
    <row r="20153" spans="4:28" x14ac:dyDescent="0.2">
      <c r="D20153" s="144"/>
      <c r="G20153" s="147"/>
      <c r="X20153" s="146"/>
      <c r="Y20153" s="146"/>
      <c r="Z20153" s="199"/>
      <c r="AA20153" s="146"/>
      <c r="AB20153" s="148"/>
    </row>
    <row r="20154" spans="4:28" x14ac:dyDescent="0.2">
      <c r="D20154" s="144"/>
      <c r="G20154" s="147"/>
      <c r="X20154" s="146"/>
      <c r="Y20154" s="146"/>
      <c r="Z20154" s="199"/>
      <c r="AA20154" s="146"/>
      <c r="AB20154" s="148"/>
    </row>
    <row r="20155" spans="4:28" x14ac:dyDescent="0.2">
      <c r="D20155" s="144"/>
      <c r="G20155" s="147"/>
      <c r="X20155" s="146"/>
      <c r="Y20155" s="146"/>
      <c r="Z20155" s="199"/>
      <c r="AA20155" s="146"/>
      <c r="AB20155" s="148"/>
    </row>
    <row r="20156" spans="4:28" x14ac:dyDescent="0.2">
      <c r="D20156" s="144"/>
      <c r="G20156" s="147"/>
      <c r="X20156" s="146"/>
      <c r="Y20156" s="146"/>
      <c r="Z20156" s="199"/>
      <c r="AA20156" s="146"/>
      <c r="AB20156" s="148"/>
    </row>
    <row r="20157" spans="4:28" x14ac:dyDescent="0.2">
      <c r="D20157" s="144"/>
      <c r="G20157" s="147"/>
      <c r="X20157" s="146"/>
      <c r="Y20157" s="146"/>
      <c r="Z20157" s="199"/>
      <c r="AA20157" s="146"/>
      <c r="AB20157" s="148"/>
    </row>
    <row r="20158" spans="4:28" x14ac:dyDescent="0.2">
      <c r="D20158" s="144"/>
      <c r="G20158" s="147"/>
      <c r="X20158" s="146"/>
      <c r="Y20158" s="146"/>
      <c r="Z20158" s="199"/>
      <c r="AA20158" s="146"/>
      <c r="AB20158" s="148"/>
    </row>
    <row r="20159" spans="4:28" x14ac:dyDescent="0.2">
      <c r="D20159" s="144"/>
      <c r="G20159" s="147"/>
      <c r="X20159" s="146"/>
      <c r="Y20159" s="146"/>
      <c r="Z20159" s="199"/>
      <c r="AA20159" s="146"/>
      <c r="AB20159" s="148"/>
    </row>
    <row r="20160" spans="4:28" x14ac:dyDescent="0.2">
      <c r="D20160" s="144"/>
      <c r="G20160" s="147"/>
      <c r="X20160" s="146"/>
      <c r="Y20160" s="146"/>
      <c r="Z20160" s="199"/>
      <c r="AA20160" s="146"/>
      <c r="AB20160" s="148"/>
    </row>
    <row r="20161" spans="4:28" x14ac:dyDescent="0.2">
      <c r="D20161" s="144"/>
      <c r="G20161" s="147"/>
      <c r="X20161" s="146"/>
      <c r="Y20161" s="146"/>
      <c r="Z20161" s="199"/>
      <c r="AA20161" s="146"/>
      <c r="AB20161" s="148"/>
    </row>
    <row r="20162" spans="4:28" x14ac:dyDescent="0.2">
      <c r="D20162" s="144"/>
      <c r="G20162" s="147"/>
      <c r="X20162" s="146"/>
      <c r="Y20162" s="146"/>
      <c r="Z20162" s="199"/>
      <c r="AA20162" s="146"/>
      <c r="AB20162" s="148"/>
    </row>
    <row r="20163" spans="4:28" x14ac:dyDescent="0.2">
      <c r="D20163" s="144"/>
      <c r="G20163" s="147"/>
      <c r="X20163" s="146"/>
      <c r="Y20163" s="146"/>
      <c r="Z20163" s="199"/>
      <c r="AA20163" s="146"/>
      <c r="AB20163" s="148"/>
    </row>
    <row r="20164" spans="4:28" x14ac:dyDescent="0.2">
      <c r="D20164" s="144"/>
      <c r="G20164" s="147"/>
      <c r="X20164" s="146"/>
      <c r="Y20164" s="146"/>
      <c r="Z20164" s="199"/>
      <c r="AA20164" s="146"/>
      <c r="AB20164" s="148"/>
    </row>
    <row r="20165" spans="4:28" x14ac:dyDescent="0.2">
      <c r="D20165" s="144"/>
      <c r="G20165" s="147"/>
      <c r="X20165" s="146"/>
      <c r="Y20165" s="146"/>
      <c r="Z20165" s="199"/>
      <c r="AA20165" s="146"/>
      <c r="AB20165" s="148"/>
    </row>
    <row r="20166" spans="4:28" x14ac:dyDescent="0.2">
      <c r="D20166" s="144"/>
      <c r="G20166" s="147"/>
      <c r="X20166" s="146"/>
      <c r="Y20166" s="146"/>
      <c r="Z20166" s="199"/>
      <c r="AA20166" s="146"/>
      <c r="AB20166" s="148"/>
    </row>
    <row r="20167" spans="4:28" x14ac:dyDescent="0.2">
      <c r="D20167" s="144"/>
      <c r="G20167" s="147"/>
      <c r="X20167" s="146"/>
      <c r="Y20167" s="146"/>
      <c r="Z20167" s="199"/>
      <c r="AA20167" s="146"/>
      <c r="AB20167" s="148"/>
    </row>
    <row r="20168" spans="4:28" x14ac:dyDescent="0.2">
      <c r="D20168" s="144"/>
      <c r="G20168" s="147"/>
      <c r="X20168" s="146"/>
      <c r="Y20168" s="146"/>
      <c r="Z20168" s="199"/>
      <c r="AA20168" s="146"/>
      <c r="AB20168" s="148"/>
    </row>
    <row r="20169" spans="4:28" x14ac:dyDescent="0.2">
      <c r="D20169" s="144"/>
      <c r="G20169" s="147"/>
      <c r="X20169" s="146"/>
      <c r="Y20169" s="146"/>
      <c r="Z20169" s="199"/>
      <c r="AA20169" s="146"/>
      <c r="AB20169" s="148"/>
    </row>
    <row r="20170" spans="4:28" x14ac:dyDescent="0.2">
      <c r="D20170" s="144"/>
      <c r="G20170" s="147"/>
      <c r="X20170" s="146"/>
      <c r="Y20170" s="146"/>
      <c r="Z20170" s="199"/>
      <c r="AA20170" s="146"/>
      <c r="AB20170" s="148"/>
    </row>
    <row r="20171" spans="4:28" x14ac:dyDescent="0.2">
      <c r="D20171" s="144"/>
      <c r="G20171" s="147"/>
      <c r="X20171" s="146"/>
      <c r="Y20171" s="146"/>
      <c r="Z20171" s="199"/>
      <c r="AA20171" s="146"/>
      <c r="AB20171" s="148"/>
    </row>
    <row r="20172" spans="4:28" x14ac:dyDescent="0.2">
      <c r="D20172" s="144"/>
      <c r="G20172" s="147"/>
      <c r="X20172" s="146"/>
      <c r="Y20172" s="146"/>
      <c r="Z20172" s="199"/>
      <c r="AA20172" s="146"/>
      <c r="AB20172" s="148"/>
    </row>
    <row r="20173" spans="4:28" x14ac:dyDescent="0.2">
      <c r="D20173" s="144"/>
      <c r="G20173" s="147"/>
      <c r="X20173" s="146"/>
      <c r="Y20173" s="146"/>
      <c r="Z20173" s="199"/>
      <c r="AA20173" s="146"/>
      <c r="AB20173" s="148"/>
    </row>
    <row r="20174" spans="4:28" x14ac:dyDescent="0.2">
      <c r="D20174" s="144"/>
      <c r="G20174" s="147"/>
      <c r="X20174" s="146"/>
      <c r="Y20174" s="146"/>
      <c r="Z20174" s="199"/>
      <c r="AA20174" s="146"/>
      <c r="AB20174" s="148"/>
    </row>
    <row r="20175" spans="4:28" x14ac:dyDescent="0.2">
      <c r="D20175" s="144"/>
      <c r="G20175" s="147"/>
      <c r="X20175" s="146"/>
      <c r="Y20175" s="146"/>
      <c r="Z20175" s="199"/>
      <c r="AA20175" s="146"/>
      <c r="AB20175" s="148"/>
    </row>
    <row r="20176" spans="4:28" x14ac:dyDescent="0.2">
      <c r="D20176" s="144"/>
      <c r="G20176" s="147"/>
      <c r="X20176" s="146"/>
      <c r="Y20176" s="146"/>
      <c r="Z20176" s="199"/>
      <c r="AA20176" s="146"/>
      <c r="AB20176" s="148"/>
    </row>
    <row r="20177" spans="4:28" x14ac:dyDescent="0.2">
      <c r="D20177" s="144"/>
      <c r="G20177" s="147"/>
      <c r="X20177" s="146"/>
      <c r="Y20177" s="146"/>
      <c r="Z20177" s="199"/>
      <c r="AA20177" s="146"/>
      <c r="AB20177" s="148"/>
    </row>
    <row r="20178" spans="4:28" x14ac:dyDescent="0.2">
      <c r="D20178" s="144"/>
      <c r="G20178" s="147"/>
      <c r="X20178" s="146"/>
      <c r="Y20178" s="146"/>
      <c r="Z20178" s="199"/>
      <c r="AA20178" s="146"/>
      <c r="AB20178" s="148"/>
    </row>
    <row r="20179" spans="4:28" x14ac:dyDescent="0.2">
      <c r="D20179" s="144"/>
      <c r="G20179" s="147"/>
      <c r="X20179" s="146"/>
      <c r="Y20179" s="146"/>
      <c r="Z20179" s="199"/>
      <c r="AA20179" s="146"/>
      <c r="AB20179" s="148"/>
    </row>
    <row r="20180" spans="4:28" x14ac:dyDescent="0.2">
      <c r="D20180" s="144"/>
      <c r="G20180" s="147"/>
      <c r="X20180" s="146"/>
      <c r="Y20180" s="146"/>
      <c r="Z20180" s="199"/>
      <c r="AA20180" s="146"/>
      <c r="AB20180" s="148"/>
    </row>
    <row r="20181" spans="4:28" x14ac:dyDescent="0.2">
      <c r="D20181" s="144"/>
      <c r="G20181" s="147"/>
      <c r="X20181" s="146"/>
      <c r="Y20181" s="146"/>
      <c r="Z20181" s="199"/>
      <c r="AA20181" s="146"/>
      <c r="AB20181" s="148"/>
    </row>
    <row r="20182" spans="4:28" x14ac:dyDescent="0.2">
      <c r="D20182" s="144"/>
      <c r="G20182" s="147"/>
      <c r="X20182" s="146"/>
      <c r="Y20182" s="146"/>
      <c r="Z20182" s="199"/>
      <c r="AA20182" s="146"/>
      <c r="AB20182" s="148"/>
    </row>
    <row r="20183" spans="4:28" x14ac:dyDescent="0.2">
      <c r="D20183" s="144"/>
      <c r="G20183" s="147"/>
      <c r="X20183" s="146"/>
      <c r="Y20183" s="146"/>
      <c r="Z20183" s="199"/>
      <c r="AA20183" s="146"/>
      <c r="AB20183" s="148"/>
    </row>
    <row r="20184" spans="4:28" x14ac:dyDescent="0.2">
      <c r="D20184" s="144"/>
      <c r="G20184" s="147"/>
      <c r="X20184" s="146"/>
      <c r="Y20184" s="146"/>
      <c r="Z20184" s="199"/>
      <c r="AA20184" s="146"/>
      <c r="AB20184" s="148"/>
    </row>
    <row r="20185" spans="4:28" x14ac:dyDescent="0.2">
      <c r="D20185" s="144"/>
      <c r="G20185" s="147"/>
      <c r="X20185" s="146"/>
      <c r="Y20185" s="146"/>
      <c r="Z20185" s="199"/>
      <c r="AA20185" s="146"/>
      <c r="AB20185" s="148"/>
    </row>
    <row r="20186" spans="4:28" x14ac:dyDescent="0.2">
      <c r="D20186" s="144"/>
      <c r="G20186" s="147"/>
      <c r="X20186" s="146"/>
      <c r="Y20186" s="146"/>
      <c r="Z20186" s="199"/>
      <c r="AA20186" s="146"/>
      <c r="AB20186" s="148"/>
    </row>
    <row r="20187" spans="4:28" x14ac:dyDescent="0.2">
      <c r="D20187" s="144"/>
      <c r="G20187" s="147"/>
      <c r="X20187" s="146"/>
      <c r="Y20187" s="146"/>
      <c r="Z20187" s="199"/>
      <c r="AA20187" s="146"/>
      <c r="AB20187" s="148"/>
    </row>
    <row r="20188" spans="4:28" x14ac:dyDescent="0.2">
      <c r="D20188" s="144"/>
      <c r="G20188" s="147"/>
      <c r="X20188" s="146"/>
      <c r="Y20188" s="146"/>
      <c r="Z20188" s="199"/>
      <c r="AA20188" s="146"/>
      <c r="AB20188" s="148"/>
    </row>
    <row r="20189" spans="4:28" x14ac:dyDescent="0.2">
      <c r="D20189" s="144"/>
      <c r="G20189" s="147"/>
      <c r="X20189" s="146"/>
      <c r="Y20189" s="146"/>
      <c r="Z20189" s="199"/>
      <c r="AA20189" s="146"/>
      <c r="AB20189" s="148"/>
    </row>
    <row r="20190" spans="4:28" x14ac:dyDescent="0.2">
      <c r="D20190" s="144"/>
      <c r="G20190" s="147"/>
      <c r="X20190" s="146"/>
      <c r="Y20190" s="146"/>
      <c r="Z20190" s="199"/>
      <c r="AA20190" s="146"/>
      <c r="AB20190" s="148"/>
    </row>
    <row r="20191" spans="4:28" x14ac:dyDescent="0.2">
      <c r="D20191" s="144"/>
      <c r="G20191" s="147"/>
      <c r="X20191" s="146"/>
      <c r="Y20191" s="146"/>
      <c r="Z20191" s="199"/>
      <c r="AA20191" s="146"/>
      <c r="AB20191" s="148"/>
    </row>
    <row r="20192" spans="4:28" x14ac:dyDescent="0.2">
      <c r="D20192" s="144"/>
      <c r="G20192" s="147"/>
      <c r="X20192" s="146"/>
      <c r="Y20192" s="146"/>
      <c r="Z20192" s="199"/>
      <c r="AA20192" s="146"/>
      <c r="AB20192" s="148"/>
    </row>
    <row r="20193" spans="4:28" x14ac:dyDescent="0.2">
      <c r="D20193" s="144"/>
      <c r="G20193" s="147"/>
      <c r="X20193" s="146"/>
      <c r="Y20193" s="146"/>
      <c r="Z20193" s="199"/>
      <c r="AA20193" s="146"/>
      <c r="AB20193" s="148"/>
    </row>
    <row r="20194" spans="4:28" x14ac:dyDescent="0.2">
      <c r="D20194" s="144"/>
      <c r="G20194" s="147"/>
      <c r="X20194" s="146"/>
      <c r="Y20194" s="146"/>
      <c r="Z20194" s="199"/>
      <c r="AA20194" s="146"/>
      <c r="AB20194" s="148"/>
    </row>
    <row r="20195" spans="4:28" x14ac:dyDescent="0.2">
      <c r="D20195" s="144"/>
      <c r="G20195" s="147"/>
      <c r="X20195" s="146"/>
      <c r="Y20195" s="146"/>
      <c r="Z20195" s="199"/>
      <c r="AA20195" s="146"/>
      <c r="AB20195" s="148"/>
    </row>
    <row r="20196" spans="4:28" x14ac:dyDescent="0.2">
      <c r="D20196" s="144"/>
      <c r="G20196" s="147"/>
      <c r="X20196" s="146"/>
      <c r="Y20196" s="146"/>
      <c r="Z20196" s="199"/>
      <c r="AA20196" s="146"/>
      <c r="AB20196" s="148"/>
    </row>
    <row r="20197" spans="4:28" x14ac:dyDescent="0.2">
      <c r="D20197" s="144"/>
      <c r="G20197" s="147"/>
      <c r="X20197" s="146"/>
      <c r="Y20197" s="146"/>
      <c r="Z20197" s="199"/>
      <c r="AA20197" s="146"/>
      <c r="AB20197" s="148"/>
    </row>
    <row r="20198" spans="4:28" x14ac:dyDescent="0.2">
      <c r="D20198" s="144"/>
      <c r="G20198" s="147"/>
      <c r="X20198" s="146"/>
      <c r="Y20198" s="146"/>
      <c r="Z20198" s="199"/>
      <c r="AA20198" s="146"/>
      <c r="AB20198" s="148"/>
    </row>
    <row r="20199" spans="4:28" x14ac:dyDescent="0.2">
      <c r="D20199" s="144"/>
      <c r="G20199" s="147"/>
      <c r="X20199" s="146"/>
      <c r="Y20199" s="146"/>
      <c r="Z20199" s="199"/>
      <c r="AA20199" s="146"/>
      <c r="AB20199" s="148"/>
    </row>
    <row r="20200" spans="4:28" x14ac:dyDescent="0.2">
      <c r="D20200" s="144"/>
      <c r="G20200" s="147"/>
      <c r="X20200" s="146"/>
      <c r="Y20200" s="146"/>
      <c r="Z20200" s="199"/>
      <c r="AA20200" s="146"/>
      <c r="AB20200" s="148"/>
    </row>
    <row r="20201" spans="4:28" x14ac:dyDescent="0.2">
      <c r="D20201" s="144"/>
      <c r="G20201" s="147"/>
      <c r="X20201" s="146"/>
      <c r="Y20201" s="146"/>
      <c r="Z20201" s="199"/>
      <c r="AA20201" s="146"/>
      <c r="AB20201" s="148"/>
    </row>
    <row r="20202" spans="4:28" x14ac:dyDescent="0.2">
      <c r="D20202" s="144"/>
      <c r="G20202" s="147"/>
      <c r="X20202" s="146"/>
      <c r="Y20202" s="146"/>
      <c r="Z20202" s="199"/>
      <c r="AA20202" s="146"/>
      <c r="AB20202" s="148"/>
    </row>
    <row r="20203" spans="4:28" x14ac:dyDescent="0.2">
      <c r="D20203" s="144"/>
      <c r="G20203" s="147"/>
      <c r="X20203" s="146"/>
      <c r="Y20203" s="146"/>
      <c r="Z20203" s="199"/>
      <c r="AA20203" s="146"/>
      <c r="AB20203" s="148"/>
    </row>
    <row r="20204" spans="4:28" x14ac:dyDescent="0.2">
      <c r="D20204" s="144"/>
      <c r="G20204" s="147"/>
      <c r="X20204" s="146"/>
      <c r="Y20204" s="146"/>
      <c r="Z20204" s="199"/>
      <c r="AA20204" s="146"/>
      <c r="AB20204" s="148"/>
    </row>
    <row r="20205" spans="4:28" x14ac:dyDescent="0.2">
      <c r="D20205" s="144"/>
      <c r="G20205" s="147"/>
      <c r="X20205" s="146"/>
      <c r="Y20205" s="146"/>
      <c r="Z20205" s="199"/>
      <c r="AA20205" s="146"/>
      <c r="AB20205" s="148"/>
    </row>
    <row r="20206" spans="4:28" x14ac:dyDescent="0.2">
      <c r="D20206" s="144"/>
      <c r="G20206" s="147"/>
      <c r="X20206" s="146"/>
      <c r="Y20206" s="146"/>
      <c r="Z20206" s="199"/>
      <c r="AA20206" s="146"/>
      <c r="AB20206" s="148"/>
    </row>
    <row r="20207" spans="4:28" x14ac:dyDescent="0.2">
      <c r="D20207" s="144"/>
      <c r="G20207" s="147"/>
      <c r="X20207" s="146"/>
      <c r="Y20207" s="146"/>
      <c r="Z20207" s="199"/>
      <c r="AA20207" s="146"/>
      <c r="AB20207" s="148"/>
    </row>
    <row r="20208" spans="4:28" x14ac:dyDescent="0.2">
      <c r="D20208" s="144"/>
      <c r="G20208" s="147"/>
      <c r="X20208" s="146"/>
      <c r="Y20208" s="146"/>
      <c r="Z20208" s="199"/>
      <c r="AA20208" s="146"/>
      <c r="AB20208" s="148"/>
    </row>
    <row r="20209" spans="4:28" x14ac:dyDescent="0.2">
      <c r="D20209" s="144"/>
      <c r="G20209" s="147"/>
      <c r="X20209" s="146"/>
      <c r="Y20209" s="146"/>
      <c r="Z20209" s="199"/>
      <c r="AA20209" s="146"/>
      <c r="AB20209" s="148"/>
    </row>
    <row r="20210" spans="4:28" x14ac:dyDescent="0.2">
      <c r="D20210" s="144"/>
      <c r="G20210" s="147"/>
      <c r="X20210" s="146"/>
      <c r="Y20210" s="146"/>
      <c r="Z20210" s="199"/>
      <c r="AA20210" s="146"/>
      <c r="AB20210" s="148"/>
    </row>
    <row r="20211" spans="4:28" x14ac:dyDescent="0.2">
      <c r="D20211" s="144"/>
      <c r="G20211" s="147"/>
      <c r="X20211" s="146"/>
      <c r="Y20211" s="146"/>
      <c r="Z20211" s="199"/>
      <c r="AA20211" s="146"/>
      <c r="AB20211" s="148"/>
    </row>
    <row r="20212" spans="4:28" x14ac:dyDescent="0.2">
      <c r="D20212" s="144"/>
      <c r="G20212" s="147"/>
      <c r="X20212" s="146"/>
      <c r="Y20212" s="146"/>
      <c r="Z20212" s="199"/>
      <c r="AA20212" s="146"/>
      <c r="AB20212" s="148"/>
    </row>
    <row r="20213" spans="4:28" x14ac:dyDescent="0.2">
      <c r="D20213" s="144"/>
      <c r="G20213" s="147"/>
      <c r="X20213" s="146"/>
      <c r="Y20213" s="146"/>
      <c r="Z20213" s="199"/>
      <c r="AA20213" s="146"/>
      <c r="AB20213" s="148"/>
    </row>
    <row r="20214" spans="4:28" x14ac:dyDescent="0.2">
      <c r="D20214" s="144"/>
      <c r="G20214" s="147"/>
      <c r="X20214" s="146"/>
      <c r="Y20214" s="146"/>
      <c r="Z20214" s="199"/>
      <c r="AA20214" s="146"/>
      <c r="AB20214" s="148"/>
    </row>
    <row r="20215" spans="4:28" x14ac:dyDescent="0.2">
      <c r="D20215" s="144"/>
      <c r="G20215" s="147"/>
      <c r="X20215" s="146"/>
      <c r="Y20215" s="146"/>
      <c r="Z20215" s="199"/>
      <c r="AA20215" s="146"/>
      <c r="AB20215" s="148"/>
    </row>
    <row r="20216" spans="4:28" x14ac:dyDescent="0.2">
      <c r="D20216" s="144"/>
      <c r="G20216" s="147"/>
      <c r="X20216" s="146"/>
      <c r="Y20216" s="146"/>
      <c r="Z20216" s="199"/>
      <c r="AA20216" s="146"/>
      <c r="AB20216" s="148"/>
    </row>
    <row r="20217" spans="4:28" x14ac:dyDescent="0.2">
      <c r="D20217" s="144"/>
      <c r="G20217" s="147"/>
      <c r="X20217" s="146"/>
      <c r="Y20217" s="146"/>
      <c r="Z20217" s="199"/>
      <c r="AA20217" s="146"/>
      <c r="AB20217" s="148"/>
    </row>
    <row r="20218" spans="4:28" x14ac:dyDescent="0.2">
      <c r="D20218" s="144"/>
      <c r="G20218" s="147"/>
      <c r="X20218" s="146"/>
      <c r="Y20218" s="146"/>
      <c r="Z20218" s="199"/>
      <c r="AA20218" s="146"/>
      <c r="AB20218" s="148"/>
    </row>
    <row r="20219" spans="4:28" x14ac:dyDescent="0.2">
      <c r="D20219" s="144"/>
      <c r="G20219" s="147"/>
      <c r="X20219" s="146"/>
      <c r="Y20219" s="146"/>
      <c r="Z20219" s="199"/>
      <c r="AA20219" s="146"/>
      <c r="AB20219" s="148"/>
    </row>
    <row r="20220" spans="4:28" x14ac:dyDescent="0.2">
      <c r="D20220" s="144"/>
      <c r="G20220" s="147"/>
      <c r="X20220" s="146"/>
      <c r="Y20220" s="146"/>
      <c r="Z20220" s="199"/>
      <c r="AA20220" s="146"/>
      <c r="AB20220" s="148"/>
    </row>
    <row r="20221" spans="4:28" x14ac:dyDescent="0.2">
      <c r="D20221" s="144"/>
      <c r="G20221" s="147"/>
      <c r="X20221" s="146"/>
      <c r="Y20221" s="146"/>
      <c r="Z20221" s="199"/>
      <c r="AA20221" s="146"/>
      <c r="AB20221" s="148"/>
    </row>
    <row r="20222" spans="4:28" x14ac:dyDescent="0.2">
      <c r="D20222" s="144"/>
      <c r="G20222" s="147"/>
      <c r="X20222" s="146"/>
      <c r="Y20222" s="146"/>
      <c r="Z20222" s="199"/>
      <c r="AA20222" s="146"/>
      <c r="AB20222" s="148"/>
    </row>
    <row r="20223" spans="4:28" x14ac:dyDescent="0.2">
      <c r="D20223" s="144"/>
      <c r="G20223" s="147"/>
      <c r="X20223" s="146"/>
      <c r="Y20223" s="146"/>
      <c r="Z20223" s="199"/>
      <c r="AA20223" s="146"/>
      <c r="AB20223" s="148"/>
    </row>
    <row r="20224" spans="4:28" x14ac:dyDescent="0.2">
      <c r="D20224" s="144"/>
      <c r="G20224" s="147"/>
      <c r="X20224" s="146"/>
      <c r="Y20224" s="146"/>
      <c r="Z20224" s="199"/>
      <c r="AA20224" s="146"/>
      <c r="AB20224" s="148"/>
    </row>
    <row r="20225" spans="4:28" x14ac:dyDescent="0.2">
      <c r="D20225" s="144"/>
      <c r="G20225" s="147"/>
      <c r="X20225" s="146"/>
      <c r="Y20225" s="146"/>
      <c r="Z20225" s="199"/>
      <c r="AA20225" s="146"/>
      <c r="AB20225" s="148"/>
    </row>
    <row r="20226" spans="4:28" x14ac:dyDescent="0.2">
      <c r="D20226" s="144"/>
      <c r="G20226" s="147"/>
      <c r="X20226" s="146"/>
      <c r="Y20226" s="146"/>
      <c r="Z20226" s="199"/>
      <c r="AA20226" s="146"/>
      <c r="AB20226" s="148"/>
    </row>
    <row r="20227" spans="4:28" x14ac:dyDescent="0.2">
      <c r="D20227" s="144"/>
      <c r="G20227" s="147"/>
      <c r="X20227" s="146"/>
      <c r="Y20227" s="146"/>
      <c r="Z20227" s="199"/>
      <c r="AA20227" s="146"/>
      <c r="AB20227" s="148"/>
    </row>
    <row r="20228" spans="4:28" x14ac:dyDescent="0.2">
      <c r="D20228" s="144"/>
      <c r="G20228" s="147"/>
      <c r="X20228" s="146"/>
      <c r="Y20228" s="146"/>
      <c r="Z20228" s="199"/>
      <c r="AA20228" s="146"/>
      <c r="AB20228" s="148"/>
    </row>
    <row r="20229" spans="4:28" x14ac:dyDescent="0.2">
      <c r="D20229" s="144"/>
      <c r="G20229" s="147"/>
      <c r="X20229" s="146"/>
      <c r="Y20229" s="146"/>
      <c r="Z20229" s="199"/>
      <c r="AA20229" s="146"/>
      <c r="AB20229" s="148"/>
    </row>
    <row r="20230" spans="4:28" x14ac:dyDescent="0.2">
      <c r="D20230" s="144"/>
      <c r="G20230" s="147"/>
      <c r="X20230" s="146"/>
      <c r="Y20230" s="146"/>
      <c r="Z20230" s="199"/>
      <c r="AA20230" s="146"/>
      <c r="AB20230" s="148"/>
    </row>
    <row r="20231" spans="4:28" x14ac:dyDescent="0.2">
      <c r="D20231" s="144"/>
      <c r="G20231" s="147"/>
      <c r="X20231" s="146"/>
      <c r="Y20231" s="146"/>
      <c r="Z20231" s="199"/>
      <c r="AA20231" s="146"/>
      <c r="AB20231" s="148"/>
    </row>
    <row r="20232" spans="4:28" x14ac:dyDescent="0.2">
      <c r="D20232" s="144"/>
      <c r="G20232" s="147"/>
      <c r="X20232" s="146"/>
      <c r="Y20232" s="146"/>
      <c r="Z20232" s="199"/>
      <c r="AA20232" s="146"/>
      <c r="AB20232" s="148"/>
    </row>
    <row r="20233" spans="4:28" x14ac:dyDescent="0.2">
      <c r="D20233" s="144"/>
      <c r="G20233" s="147"/>
      <c r="X20233" s="146"/>
      <c r="Y20233" s="146"/>
      <c r="Z20233" s="199"/>
      <c r="AA20233" s="146"/>
      <c r="AB20233" s="148"/>
    </row>
    <row r="20234" spans="4:28" x14ac:dyDescent="0.2">
      <c r="D20234" s="144"/>
      <c r="G20234" s="147"/>
      <c r="X20234" s="146"/>
      <c r="Y20234" s="146"/>
      <c r="Z20234" s="199"/>
      <c r="AA20234" s="146"/>
      <c r="AB20234" s="148"/>
    </row>
    <row r="20235" spans="4:28" x14ac:dyDescent="0.2">
      <c r="D20235" s="144"/>
      <c r="G20235" s="147"/>
      <c r="X20235" s="146"/>
      <c r="Y20235" s="146"/>
      <c r="Z20235" s="199"/>
      <c r="AA20235" s="146"/>
      <c r="AB20235" s="148"/>
    </row>
    <row r="20236" spans="4:28" x14ac:dyDescent="0.2">
      <c r="D20236" s="144"/>
      <c r="G20236" s="147"/>
      <c r="X20236" s="146"/>
      <c r="Y20236" s="146"/>
      <c r="Z20236" s="199"/>
      <c r="AA20236" s="146"/>
      <c r="AB20236" s="148"/>
    </row>
    <row r="20237" spans="4:28" x14ac:dyDescent="0.2">
      <c r="D20237" s="144"/>
      <c r="G20237" s="147"/>
      <c r="X20237" s="146"/>
      <c r="Y20237" s="146"/>
      <c r="Z20237" s="199"/>
      <c r="AA20237" s="146"/>
      <c r="AB20237" s="148"/>
    </row>
    <row r="20238" spans="4:28" x14ac:dyDescent="0.2">
      <c r="D20238" s="144"/>
      <c r="G20238" s="147"/>
      <c r="X20238" s="146"/>
      <c r="Y20238" s="146"/>
      <c r="Z20238" s="199"/>
      <c r="AA20238" s="146"/>
      <c r="AB20238" s="148"/>
    </row>
    <row r="20239" spans="4:28" x14ac:dyDescent="0.2">
      <c r="D20239" s="144"/>
      <c r="G20239" s="147"/>
      <c r="X20239" s="146"/>
      <c r="Y20239" s="146"/>
      <c r="Z20239" s="199"/>
      <c r="AA20239" s="146"/>
      <c r="AB20239" s="148"/>
    </row>
    <row r="20240" spans="4:28" x14ac:dyDescent="0.2">
      <c r="D20240" s="144"/>
      <c r="G20240" s="147"/>
      <c r="X20240" s="146"/>
      <c r="Y20240" s="146"/>
      <c r="Z20240" s="199"/>
      <c r="AA20240" s="146"/>
      <c r="AB20240" s="148"/>
    </row>
    <row r="20241" spans="4:28" x14ac:dyDescent="0.2">
      <c r="D20241" s="144"/>
      <c r="G20241" s="147"/>
      <c r="X20241" s="146"/>
      <c r="Y20241" s="146"/>
      <c r="Z20241" s="199"/>
      <c r="AA20241" s="146"/>
      <c r="AB20241" s="148"/>
    </row>
    <row r="20242" spans="4:28" x14ac:dyDescent="0.2">
      <c r="D20242" s="144"/>
      <c r="G20242" s="147"/>
      <c r="X20242" s="146"/>
      <c r="Y20242" s="146"/>
      <c r="Z20242" s="199"/>
      <c r="AA20242" s="146"/>
      <c r="AB20242" s="148"/>
    </row>
    <row r="20243" spans="4:28" x14ac:dyDescent="0.2">
      <c r="D20243" s="144"/>
      <c r="G20243" s="147"/>
      <c r="X20243" s="146"/>
      <c r="Y20243" s="146"/>
      <c r="Z20243" s="199"/>
      <c r="AA20243" s="146"/>
      <c r="AB20243" s="148"/>
    </row>
    <row r="20244" spans="4:28" x14ac:dyDescent="0.2">
      <c r="D20244" s="144"/>
      <c r="G20244" s="147"/>
      <c r="X20244" s="146"/>
      <c r="Y20244" s="146"/>
      <c r="Z20244" s="199"/>
      <c r="AA20244" s="146"/>
      <c r="AB20244" s="148"/>
    </row>
    <row r="20245" spans="4:28" x14ac:dyDescent="0.2">
      <c r="D20245" s="144"/>
      <c r="G20245" s="147"/>
      <c r="X20245" s="146"/>
      <c r="Y20245" s="146"/>
      <c r="Z20245" s="199"/>
      <c r="AA20245" s="146"/>
      <c r="AB20245" s="148"/>
    </row>
    <row r="20246" spans="4:28" x14ac:dyDescent="0.2">
      <c r="D20246" s="144"/>
      <c r="G20246" s="147"/>
      <c r="X20246" s="146"/>
      <c r="Y20246" s="146"/>
      <c r="Z20246" s="199"/>
      <c r="AA20246" s="146"/>
      <c r="AB20246" s="148"/>
    </row>
    <row r="20247" spans="4:28" x14ac:dyDescent="0.2">
      <c r="D20247" s="144"/>
      <c r="G20247" s="147"/>
      <c r="X20247" s="146"/>
      <c r="Y20247" s="146"/>
      <c r="Z20247" s="199"/>
      <c r="AA20247" s="146"/>
      <c r="AB20247" s="148"/>
    </row>
    <row r="20248" spans="4:28" x14ac:dyDescent="0.2">
      <c r="D20248" s="144"/>
      <c r="G20248" s="147"/>
      <c r="X20248" s="146"/>
      <c r="Y20248" s="146"/>
      <c r="Z20248" s="199"/>
      <c r="AA20248" s="146"/>
      <c r="AB20248" s="148"/>
    </row>
    <row r="20249" spans="4:28" x14ac:dyDescent="0.2">
      <c r="D20249" s="144"/>
      <c r="G20249" s="147"/>
      <c r="X20249" s="146"/>
      <c r="Y20249" s="146"/>
      <c r="Z20249" s="199"/>
      <c r="AA20249" s="146"/>
      <c r="AB20249" s="148"/>
    </row>
    <row r="20250" spans="4:28" x14ac:dyDescent="0.2">
      <c r="D20250" s="144"/>
      <c r="G20250" s="147"/>
      <c r="X20250" s="146"/>
      <c r="Y20250" s="146"/>
      <c r="Z20250" s="199"/>
      <c r="AA20250" s="146"/>
      <c r="AB20250" s="148"/>
    </row>
    <row r="20251" spans="4:28" x14ac:dyDescent="0.2">
      <c r="D20251" s="144"/>
      <c r="G20251" s="147"/>
      <c r="X20251" s="146"/>
      <c r="Y20251" s="146"/>
      <c r="Z20251" s="199"/>
      <c r="AA20251" s="146"/>
      <c r="AB20251" s="148"/>
    </row>
    <row r="20252" spans="4:28" x14ac:dyDescent="0.2">
      <c r="D20252" s="144"/>
      <c r="G20252" s="147"/>
      <c r="X20252" s="146"/>
      <c r="Y20252" s="146"/>
      <c r="Z20252" s="199"/>
      <c r="AA20252" s="146"/>
      <c r="AB20252" s="148"/>
    </row>
    <row r="20253" spans="4:28" x14ac:dyDescent="0.2">
      <c r="D20253" s="144"/>
      <c r="G20253" s="147"/>
      <c r="X20253" s="146"/>
      <c r="Y20253" s="146"/>
      <c r="Z20253" s="199"/>
      <c r="AA20253" s="146"/>
      <c r="AB20253" s="148"/>
    </row>
    <row r="20254" spans="4:28" x14ac:dyDescent="0.2">
      <c r="D20254" s="144"/>
      <c r="G20254" s="147"/>
      <c r="X20254" s="146"/>
      <c r="Y20254" s="146"/>
      <c r="Z20254" s="199"/>
      <c r="AA20254" s="146"/>
      <c r="AB20254" s="148"/>
    </row>
    <row r="20255" spans="4:28" x14ac:dyDescent="0.2">
      <c r="D20255" s="144"/>
      <c r="G20255" s="147"/>
      <c r="X20255" s="146"/>
      <c r="Y20255" s="146"/>
      <c r="Z20255" s="199"/>
      <c r="AA20255" s="146"/>
      <c r="AB20255" s="148"/>
    </row>
    <row r="20256" spans="4:28" x14ac:dyDescent="0.2">
      <c r="D20256" s="144"/>
      <c r="G20256" s="147"/>
      <c r="X20256" s="146"/>
      <c r="Y20256" s="146"/>
      <c r="Z20256" s="199"/>
      <c r="AA20256" s="146"/>
      <c r="AB20256" s="148"/>
    </row>
    <row r="20257" spans="4:28" x14ac:dyDescent="0.2">
      <c r="D20257" s="144"/>
      <c r="G20257" s="147"/>
      <c r="X20257" s="146"/>
      <c r="Y20257" s="146"/>
      <c r="Z20257" s="199"/>
      <c r="AA20257" s="146"/>
      <c r="AB20257" s="148"/>
    </row>
    <row r="20258" spans="4:28" x14ac:dyDescent="0.2">
      <c r="D20258" s="144"/>
      <c r="G20258" s="147"/>
      <c r="X20258" s="146"/>
      <c r="Y20258" s="146"/>
      <c r="Z20258" s="199"/>
      <c r="AA20258" s="146"/>
      <c r="AB20258" s="148"/>
    </row>
    <row r="20259" spans="4:28" x14ac:dyDescent="0.2">
      <c r="D20259" s="144"/>
      <c r="G20259" s="147"/>
      <c r="X20259" s="146"/>
      <c r="Y20259" s="146"/>
      <c r="Z20259" s="199"/>
      <c r="AA20259" s="146"/>
      <c r="AB20259" s="148"/>
    </row>
    <row r="20260" spans="4:28" x14ac:dyDescent="0.2">
      <c r="D20260" s="144"/>
      <c r="G20260" s="147"/>
      <c r="X20260" s="146"/>
      <c r="Y20260" s="146"/>
      <c r="Z20260" s="199"/>
      <c r="AA20260" s="146"/>
      <c r="AB20260" s="148"/>
    </row>
    <row r="20261" spans="4:28" x14ac:dyDescent="0.2">
      <c r="D20261" s="144"/>
      <c r="G20261" s="147"/>
      <c r="X20261" s="146"/>
      <c r="Y20261" s="146"/>
      <c r="Z20261" s="199"/>
      <c r="AA20261" s="146"/>
      <c r="AB20261" s="148"/>
    </row>
    <row r="20262" spans="4:28" x14ac:dyDescent="0.2">
      <c r="D20262" s="144"/>
      <c r="G20262" s="147"/>
      <c r="X20262" s="146"/>
      <c r="Y20262" s="146"/>
      <c r="Z20262" s="199"/>
      <c r="AA20262" s="146"/>
      <c r="AB20262" s="148"/>
    </row>
    <row r="20263" spans="4:28" x14ac:dyDescent="0.2">
      <c r="D20263" s="144"/>
      <c r="G20263" s="147"/>
      <c r="X20263" s="146"/>
      <c r="Y20263" s="146"/>
      <c r="Z20263" s="199"/>
      <c r="AA20263" s="146"/>
      <c r="AB20263" s="148"/>
    </row>
    <row r="20264" spans="4:28" x14ac:dyDescent="0.2">
      <c r="D20264" s="144"/>
      <c r="G20264" s="147"/>
      <c r="X20264" s="146"/>
      <c r="Y20264" s="146"/>
      <c r="Z20264" s="199"/>
      <c r="AA20264" s="146"/>
      <c r="AB20264" s="148"/>
    </row>
    <row r="20265" spans="4:28" x14ac:dyDescent="0.2">
      <c r="D20265" s="144"/>
      <c r="G20265" s="147"/>
      <c r="X20265" s="146"/>
      <c r="Y20265" s="146"/>
      <c r="Z20265" s="199"/>
      <c r="AA20265" s="146"/>
      <c r="AB20265" s="148"/>
    </row>
    <row r="20266" spans="4:28" x14ac:dyDescent="0.2">
      <c r="D20266" s="144"/>
      <c r="G20266" s="147"/>
      <c r="X20266" s="146"/>
      <c r="Y20266" s="146"/>
      <c r="Z20266" s="199"/>
      <c r="AA20266" s="146"/>
      <c r="AB20266" s="148"/>
    </row>
    <row r="20267" spans="4:28" x14ac:dyDescent="0.2">
      <c r="D20267" s="144"/>
      <c r="G20267" s="147"/>
      <c r="X20267" s="146"/>
      <c r="Y20267" s="146"/>
      <c r="Z20267" s="199"/>
      <c r="AA20267" s="146"/>
      <c r="AB20267" s="148"/>
    </row>
    <row r="20268" spans="4:28" x14ac:dyDescent="0.2">
      <c r="D20268" s="144"/>
      <c r="G20268" s="147"/>
      <c r="X20268" s="146"/>
      <c r="Y20268" s="146"/>
      <c r="Z20268" s="199"/>
      <c r="AA20268" s="146"/>
      <c r="AB20268" s="148"/>
    </row>
    <row r="20269" spans="4:28" x14ac:dyDescent="0.2">
      <c r="D20269" s="144"/>
      <c r="G20269" s="147"/>
      <c r="X20269" s="146"/>
      <c r="Y20269" s="146"/>
      <c r="Z20269" s="199"/>
      <c r="AA20269" s="146"/>
      <c r="AB20269" s="148"/>
    </row>
    <row r="20270" spans="4:28" x14ac:dyDescent="0.2">
      <c r="D20270" s="144"/>
      <c r="G20270" s="147"/>
      <c r="X20270" s="146"/>
      <c r="Y20270" s="146"/>
      <c r="Z20270" s="199"/>
      <c r="AA20270" s="146"/>
      <c r="AB20270" s="148"/>
    </row>
    <row r="20271" spans="4:28" x14ac:dyDescent="0.2">
      <c r="D20271" s="144"/>
      <c r="G20271" s="147"/>
      <c r="X20271" s="146"/>
      <c r="Y20271" s="146"/>
      <c r="Z20271" s="199"/>
      <c r="AA20271" s="146"/>
      <c r="AB20271" s="148"/>
    </row>
    <row r="20272" spans="4:28" x14ac:dyDescent="0.2">
      <c r="D20272" s="144"/>
      <c r="G20272" s="147"/>
      <c r="X20272" s="146"/>
      <c r="Y20272" s="146"/>
      <c r="Z20272" s="199"/>
      <c r="AA20272" s="146"/>
      <c r="AB20272" s="148"/>
    </row>
    <row r="20273" spans="4:28" x14ac:dyDescent="0.2">
      <c r="D20273" s="144"/>
      <c r="G20273" s="147"/>
      <c r="X20273" s="146"/>
      <c r="Y20273" s="146"/>
      <c r="Z20273" s="199"/>
      <c r="AA20273" s="146"/>
      <c r="AB20273" s="148"/>
    </row>
    <row r="20274" spans="4:28" x14ac:dyDescent="0.2">
      <c r="D20274" s="144"/>
      <c r="G20274" s="147"/>
      <c r="X20274" s="146"/>
      <c r="Y20274" s="146"/>
      <c r="Z20274" s="199"/>
      <c r="AA20274" s="146"/>
      <c r="AB20274" s="148"/>
    </row>
    <row r="20275" spans="4:28" x14ac:dyDescent="0.2">
      <c r="D20275" s="144"/>
      <c r="G20275" s="147"/>
      <c r="X20275" s="146"/>
      <c r="Y20275" s="146"/>
      <c r="Z20275" s="199"/>
      <c r="AA20275" s="146"/>
      <c r="AB20275" s="148"/>
    </row>
    <row r="20276" spans="4:28" x14ac:dyDescent="0.2">
      <c r="D20276" s="144"/>
      <c r="G20276" s="147"/>
      <c r="X20276" s="146"/>
      <c r="Y20276" s="146"/>
      <c r="Z20276" s="199"/>
      <c r="AA20276" s="146"/>
      <c r="AB20276" s="148"/>
    </row>
    <row r="20277" spans="4:28" x14ac:dyDescent="0.2">
      <c r="D20277" s="144"/>
      <c r="G20277" s="147"/>
      <c r="X20277" s="146"/>
      <c r="Y20277" s="146"/>
      <c r="Z20277" s="199"/>
      <c r="AA20277" s="146"/>
      <c r="AB20277" s="148"/>
    </row>
    <row r="20278" spans="4:28" x14ac:dyDescent="0.2">
      <c r="D20278" s="144"/>
      <c r="G20278" s="147"/>
      <c r="X20278" s="146"/>
      <c r="Y20278" s="146"/>
      <c r="Z20278" s="199"/>
      <c r="AA20278" s="146"/>
      <c r="AB20278" s="148"/>
    </row>
    <row r="20279" spans="4:28" x14ac:dyDescent="0.2">
      <c r="D20279" s="144"/>
      <c r="G20279" s="147"/>
      <c r="X20279" s="146"/>
      <c r="Y20279" s="146"/>
      <c r="Z20279" s="199"/>
      <c r="AA20279" s="146"/>
      <c r="AB20279" s="148"/>
    </row>
    <row r="20280" spans="4:28" x14ac:dyDescent="0.2">
      <c r="D20280" s="144"/>
      <c r="G20280" s="147"/>
      <c r="X20280" s="146"/>
      <c r="Y20280" s="146"/>
      <c r="Z20280" s="199"/>
      <c r="AA20280" s="146"/>
      <c r="AB20280" s="148"/>
    </row>
    <row r="20281" spans="4:28" x14ac:dyDescent="0.2">
      <c r="D20281" s="144"/>
      <c r="G20281" s="147"/>
      <c r="X20281" s="146"/>
      <c r="Y20281" s="146"/>
      <c r="Z20281" s="199"/>
      <c r="AA20281" s="146"/>
      <c r="AB20281" s="148"/>
    </row>
    <row r="20282" spans="4:28" x14ac:dyDescent="0.2">
      <c r="D20282" s="144"/>
      <c r="G20282" s="147"/>
      <c r="X20282" s="146"/>
      <c r="Y20282" s="146"/>
      <c r="Z20282" s="199"/>
      <c r="AA20282" s="146"/>
      <c r="AB20282" s="148"/>
    </row>
    <row r="20283" spans="4:28" x14ac:dyDescent="0.2">
      <c r="D20283" s="144"/>
      <c r="G20283" s="147"/>
      <c r="X20283" s="146"/>
      <c r="Y20283" s="146"/>
      <c r="Z20283" s="199"/>
      <c r="AA20283" s="146"/>
      <c r="AB20283" s="148"/>
    </row>
    <row r="20284" spans="4:28" x14ac:dyDescent="0.2">
      <c r="D20284" s="144"/>
      <c r="G20284" s="147"/>
      <c r="X20284" s="146"/>
      <c r="Y20284" s="146"/>
      <c r="Z20284" s="199"/>
      <c r="AA20284" s="146"/>
      <c r="AB20284" s="148"/>
    </row>
    <row r="20285" spans="4:28" x14ac:dyDescent="0.2">
      <c r="D20285" s="144"/>
      <c r="G20285" s="147"/>
      <c r="X20285" s="146"/>
      <c r="Y20285" s="146"/>
      <c r="Z20285" s="199"/>
      <c r="AA20285" s="146"/>
      <c r="AB20285" s="148"/>
    </row>
    <row r="20286" spans="4:28" x14ac:dyDescent="0.2">
      <c r="D20286" s="144"/>
      <c r="G20286" s="147"/>
      <c r="X20286" s="146"/>
      <c r="Y20286" s="146"/>
      <c r="Z20286" s="199"/>
      <c r="AA20286" s="146"/>
      <c r="AB20286" s="148"/>
    </row>
    <row r="20287" spans="4:28" x14ac:dyDescent="0.2">
      <c r="D20287" s="144"/>
      <c r="G20287" s="147"/>
      <c r="X20287" s="146"/>
      <c r="Y20287" s="146"/>
      <c r="Z20287" s="199"/>
      <c r="AA20287" s="146"/>
      <c r="AB20287" s="148"/>
    </row>
    <row r="20288" spans="4:28" x14ac:dyDescent="0.2">
      <c r="D20288" s="144"/>
      <c r="G20288" s="147"/>
      <c r="X20288" s="146"/>
      <c r="Y20288" s="146"/>
      <c r="Z20288" s="199"/>
      <c r="AA20288" s="146"/>
      <c r="AB20288" s="148"/>
    </row>
    <row r="20289" spans="4:28" x14ac:dyDescent="0.2">
      <c r="D20289" s="144"/>
      <c r="G20289" s="147"/>
      <c r="X20289" s="146"/>
      <c r="Y20289" s="146"/>
      <c r="Z20289" s="199"/>
      <c r="AA20289" s="146"/>
      <c r="AB20289" s="148"/>
    </row>
    <row r="20290" spans="4:28" x14ac:dyDescent="0.2">
      <c r="D20290" s="144"/>
      <c r="G20290" s="147"/>
      <c r="X20290" s="146"/>
      <c r="Y20290" s="146"/>
      <c r="Z20290" s="199"/>
      <c r="AA20290" s="146"/>
      <c r="AB20290" s="148"/>
    </row>
    <row r="20291" spans="4:28" x14ac:dyDescent="0.2">
      <c r="D20291" s="144"/>
      <c r="G20291" s="147"/>
      <c r="X20291" s="146"/>
      <c r="Y20291" s="146"/>
      <c r="Z20291" s="199"/>
      <c r="AA20291" s="146"/>
      <c r="AB20291" s="148"/>
    </row>
    <row r="20292" spans="4:28" x14ac:dyDescent="0.2">
      <c r="D20292" s="144"/>
      <c r="G20292" s="147"/>
      <c r="X20292" s="146"/>
      <c r="Y20292" s="146"/>
      <c r="Z20292" s="199"/>
      <c r="AA20292" s="146"/>
      <c r="AB20292" s="148"/>
    </row>
    <row r="20293" spans="4:28" x14ac:dyDescent="0.2">
      <c r="D20293" s="144"/>
      <c r="G20293" s="147"/>
      <c r="X20293" s="146"/>
      <c r="Y20293" s="146"/>
      <c r="Z20293" s="199"/>
      <c r="AA20293" s="146"/>
      <c r="AB20293" s="148"/>
    </row>
    <row r="20294" spans="4:28" x14ac:dyDescent="0.2">
      <c r="D20294" s="144"/>
      <c r="G20294" s="147"/>
      <c r="X20294" s="146"/>
      <c r="Y20294" s="146"/>
      <c r="Z20294" s="199"/>
      <c r="AA20294" s="146"/>
      <c r="AB20294" s="148"/>
    </row>
    <row r="20295" spans="4:28" x14ac:dyDescent="0.2">
      <c r="D20295" s="144"/>
      <c r="G20295" s="147"/>
      <c r="X20295" s="146"/>
      <c r="Y20295" s="146"/>
      <c r="Z20295" s="199"/>
      <c r="AA20295" s="146"/>
      <c r="AB20295" s="148"/>
    </row>
    <row r="20296" spans="4:28" x14ac:dyDescent="0.2">
      <c r="D20296" s="144"/>
      <c r="G20296" s="147"/>
      <c r="X20296" s="146"/>
      <c r="Y20296" s="146"/>
      <c r="Z20296" s="199"/>
      <c r="AA20296" s="146"/>
      <c r="AB20296" s="148"/>
    </row>
    <row r="20297" spans="4:28" x14ac:dyDescent="0.2">
      <c r="D20297" s="144"/>
      <c r="G20297" s="147"/>
      <c r="X20297" s="146"/>
      <c r="Y20297" s="146"/>
      <c r="Z20297" s="199"/>
      <c r="AA20297" s="146"/>
      <c r="AB20297" s="148"/>
    </row>
    <row r="20298" spans="4:28" x14ac:dyDescent="0.2">
      <c r="D20298" s="144"/>
      <c r="G20298" s="147"/>
      <c r="X20298" s="146"/>
      <c r="Y20298" s="146"/>
      <c r="Z20298" s="199"/>
      <c r="AA20298" s="146"/>
      <c r="AB20298" s="148"/>
    </row>
    <row r="20299" spans="4:28" x14ac:dyDescent="0.2">
      <c r="D20299" s="144"/>
      <c r="G20299" s="147"/>
      <c r="X20299" s="146"/>
      <c r="Y20299" s="146"/>
      <c r="Z20299" s="199"/>
      <c r="AA20299" s="146"/>
      <c r="AB20299" s="148"/>
    </row>
    <row r="20300" spans="4:28" x14ac:dyDescent="0.2">
      <c r="D20300" s="144"/>
      <c r="G20300" s="147"/>
      <c r="X20300" s="146"/>
      <c r="Y20300" s="146"/>
      <c r="Z20300" s="199"/>
      <c r="AA20300" s="146"/>
      <c r="AB20300" s="148"/>
    </row>
    <row r="20301" spans="4:28" x14ac:dyDescent="0.2">
      <c r="D20301" s="144"/>
      <c r="G20301" s="147"/>
      <c r="X20301" s="146"/>
      <c r="Y20301" s="146"/>
      <c r="Z20301" s="199"/>
      <c r="AA20301" s="146"/>
      <c r="AB20301" s="148"/>
    </row>
    <row r="20302" spans="4:28" x14ac:dyDescent="0.2">
      <c r="D20302" s="144"/>
      <c r="G20302" s="147"/>
      <c r="X20302" s="146"/>
      <c r="Y20302" s="146"/>
      <c r="Z20302" s="199"/>
      <c r="AA20302" s="146"/>
      <c r="AB20302" s="148"/>
    </row>
    <row r="20303" spans="4:28" x14ac:dyDescent="0.2">
      <c r="D20303" s="144"/>
      <c r="G20303" s="147"/>
      <c r="X20303" s="146"/>
      <c r="Y20303" s="146"/>
      <c r="Z20303" s="199"/>
      <c r="AA20303" s="146"/>
      <c r="AB20303" s="148"/>
    </row>
    <row r="20304" spans="4:28" x14ac:dyDescent="0.2">
      <c r="D20304" s="144"/>
      <c r="G20304" s="147"/>
      <c r="X20304" s="146"/>
      <c r="Y20304" s="146"/>
      <c r="Z20304" s="199"/>
      <c r="AA20304" s="146"/>
      <c r="AB20304" s="148"/>
    </row>
    <row r="20305" spans="4:28" x14ac:dyDescent="0.2">
      <c r="D20305" s="144"/>
      <c r="G20305" s="147"/>
      <c r="X20305" s="146"/>
      <c r="Y20305" s="146"/>
      <c r="Z20305" s="199"/>
      <c r="AA20305" s="146"/>
      <c r="AB20305" s="148"/>
    </row>
    <row r="20306" spans="4:28" x14ac:dyDescent="0.2">
      <c r="D20306" s="144"/>
      <c r="G20306" s="147"/>
      <c r="X20306" s="146"/>
      <c r="Y20306" s="146"/>
      <c r="Z20306" s="199"/>
      <c r="AA20306" s="146"/>
      <c r="AB20306" s="148"/>
    </row>
    <row r="20307" spans="4:28" x14ac:dyDescent="0.2">
      <c r="D20307" s="144"/>
      <c r="G20307" s="147"/>
      <c r="X20307" s="146"/>
      <c r="Y20307" s="146"/>
      <c r="Z20307" s="199"/>
      <c r="AA20307" s="146"/>
      <c r="AB20307" s="148"/>
    </row>
    <row r="20308" spans="4:28" x14ac:dyDescent="0.2">
      <c r="D20308" s="144"/>
      <c r="G20308" s="147"/>
      <c r="X20308" s="146"/>
      <c r="Y20308" s="146"/>
      <c r="Z20308" s="199"/>
      <c r="AA20308" s="146"/>
      <c r="AB20308" s="148"/>
    </row>
    <row r="20309" spans="4:28" x14ac:dyDescent="0.2">
      <c r="D20309" s="144"/>
      <c r="G20309" s="147"/>
      <c r="X20309" s="146"/>
      <c r="Y20309" s="146"/>
      <c r="Z20309" s="199"/>
      <c r="AA20309" s="146"/>
      <c r="AB20309" s="148"/>
    </row>
    <row r="20310" spans="4:28" x14ac:dyDescent="0.2">
      <c r="D20310" s="144"/>
      <c r="G20310" s="147"/>
      <c r="X20310" s="146"/>
      <c r="Y20310" s="146"/>
      <c r="Z20310" s="199"/>
      <c r="AA20310" s="146"/>
      <c r="AB20310" s="148"/>
    </row>
    <row r="20311" spans="4:28" x14ac:dyDescent="0.2">
      <c r="D20311" s="144"/>
      <c r="G20311" s="147"/>
      <c r="X20311" s="146"/>
      <c r="Y20311" s="146"/>
      <c r="Z20311" s="199"/>
      <c r="AA20311" s="146"/>
      <c r="AB20311" s="148"/>
    </row>
    <row r="20312" spans="4:28" x14ac:dyDescent="0.2">
      <c r="D20312" s="144"/>
      <c r="G20312" s="147"/>
      <c r="X20312" s="146"/>
      <c r="Y20312" s="146"/>
      <c r="Z20312" s="199"/>
      <c r="AA20312" s="146"/>
      <c r="AB20312" s="148"/>
    </row>
    <row r="20313" spans="4:28" x14ac:dyDescent="0.2">
      <c r="D20313" s="144"/>
      <c r="G20313" s="147"/>
      <c r="X20313" s="146"/>
      <c r="Y20313" s="146"/>
      <c r="Z20313" s="199"/>
      <c r="AA20313" s="146"/>
      <c r="AB20313" s="148"/>
    </row>
    <row r="20314" spans="4:28" x14ac:dyDescent="0.2">
      <c r="D20314" s="144"/>
      <c r="G20314" s="147"/>
      <c r="X20314" s="146"/>
      <c r="Y20314" s="146"/>
      <c r="Z20314" s="199"/>
      <c r="AA20314" s="146"/>
      <c r="AB20314" s="148"/>
    </row>
    <row r="20315" spans="4:28" x14ac:dyDescent="0.2">
      <c r="D20315" s="144"/>
      <c r="G20315" s="147"/>
      <c r="X20315" s="146"/>
      <c r="Y20315" s="146"/>
      <c r="Z20315" s="199"/>
      <c r="AA20315" s="146"/>
      <c r="AB20315" s="148"/>
    </row>
    <row r="20316" spans="4:28" x14ac:dyDescent="0.2">
      <c r="D20316" s="144"/>
      <c r="G20316" s="147"/>
      <c r="X20316" s="146"/>
      <c r="Y20316" s="146"/>
      <c r="Z20316" s="199"/>
      <c r="AA20316" s="146"/>
      <c r="AB20316" s="148"/>
    </row>
    <row r="20317" spans="4:28" x14ac:dyDescent="0.2">
      <c r="D20317" s="144"/>
      <c r="G20317" s="147"/>
      <c r="X20317" s="146"/>
      <c r="Y20317" s="146"/>
      <c r="Z20317" s="199"/>
      <c r="AA20317" s="146"/>
      <c r="AB20317" s="148"/>
    </row>
    <row r="20318" spans="4:28" x14ac:dyDescent="0.2">
      <c r="D20318" s="144"/>
      <c r="G20318" s="147"/>
      <c r="X20318" s="146"/>
      <c r="Y20318" s="146"/>
      <c r="Z20318" s="199"/>
      <c r="AA20318" s="146"/>
      <c r="AB20318" s="148"/>
    </row>
    <row r="20319" spans="4:28" x14ac:dyDescent="0.2">
      <c r="D20319" s="144"/>
      <c r="G20319" s="147"/>
      <c r="X20319" s="146"/>
      <c r="Y20319" s="146"/>
      <c r="Z20319" s="199"/>
      <c r="AA20319" s="146"/>
      <c r="AB20319" s="148"/>
    </row>
    <row r="20320" spans="4:28" x14ac:dyDescent="0.2">
      <c r="D20320" s="144"/>
      <c r="G20320" s="147"/>
      <c r="X20320" s="146"/>
      <c r="Y20320" s="146"/>
      <c r="Z20320" s="199"/>
      <c r="AA20320" s="146"/>
      <c r="AB20320" s="148"/>
    </row>
    <row r="20321" spans="4:28" x14ac:dyDescent="0.2">
      <c r="D20321" s="144"/>
      <c r="G20321" s="147"/>
      <c r="X20321" s="146"/>
      <c r="Y20321" s="146"/>
      <c r="Z20321" s="199"/>
      <c r="AA20321" s="146"/>
      <c r="AB20321" s="148"/>
    </row>
    <row r="20322" spans="4:28" x14ac:dyDescent="0.2">
      <c r="D20322" s="144"/>
      <c r="G20322" s="147"/>
      <c r="X20322" s="146"/>
      <c r="Y20322" s="146"/>
      <c r="Z20322" s="199"/>
      <c r="AA20322" s="146"/>
      <c r="AB20322" s="148"/>
    </row>
    <row r="20323" spans="4:28" x14ac:dyDescent="0.2">
      <c r="D20323" s="144"/>
      <c r="G20323" s="147"/>
      <c r="X20323" s="146"/>
      <c r="Y20323" s="146"/>
      <c r="Z20323" s="199"/>
      <c r="AA20323" s="146"/>
      <c r="AB20323" s="148"/>
    </row>
    <row r="20324" spans="4:28" x14ac:dyDescent="0.2">
      <c r="D20324" s="144"/>
      <c r="G20324" s="147"/>
      <c r="X20324" s="146"/>
      <c r="Y20324" s="146"/>
      <c r="Z20324" s="199"/>
      <c r="AA20324" s="146"/>
      <c r="AB20324" s="148"/>
    </row>
    <row r="20325" spans="4:28" x14ac:dyDescent="0.2">
      <c r="D20325" s="144"/>
      <c r="G20325" s="147"/>
      <c r="X20325" s="146"/>
      <c r="Y20325" s="146"/>
      <c r="Z20325" s="199"/>
      <c r="AA20325" s="146"/>
      <c r="AB20325" s="148"/>
    </row>
    <row r="20326" spans="4:28" x14ac:dyDescent="0.2">
      <c r="D20326" s="144"/>
      <c r="G20326" s="147"/>
      <c r="X20326" s="146"/>
      <c r="Y20326" s="146"/>
      <c r="Z20326" s="199"/>
      <c r="AA20326" s="146"/>
      <c r="AB20326" s="148"/>
    </row>
    <row r="20327" spans="4:28" x14ac:dyDescent="0.2">
      <c r="D20327" s="144"/>
      <c r="G20327" s="147"/>
      <c r="X20327" s="146"/>
      <c r="Y20327" s="146"/>
      <c r="Z20327" s="199"/>
      <c r="AA20327" s="146"/>
      <c r="AB20327" s="148"/>
    </row>
    <row r="20328" spans="4:28" x14ac:dyDescent="0.2">
      <c r="D20328" s="144"/>
      <c r="G20328" s="147"/>
      <c r="X20328" s="146"/>
      <c r="Y20328" s="146"/>
      <c r="Z20328" s="199"/>
      <c r="AA20328" s="146"/>
      <c r="AB20328" s="148"/>
    </row>
    <row r="20329" spans="4:28" x14ac:dyDescent="0.2">
      <c r="D20329" s="144"/>
      <c r="G20329" s="147"/>
      <c r="X20329" s="146"/>
      <c r="Y20329" s="146"/>
      <c r="Z20329" s="199"/>
      <c r="AA20329" s="146"/>
      <c r="AB20329" s="148"/>
    </row>
    <row r="20330" spans="4:28" x14ac:dyDescent="0.2">
      <c r="D20330" s="144"/>
      <c r="G20330" s="147"/>
      <c r="X20330" s="146"/>
      <c r="Y20330" s="146"/>
      <c r="Z20330" s="199"/>
      <c r="AA20330" s="146"/>
      <c r="AB20330" s="148"/>
    </row>
    <row r="20331" spans="4:28" x14ac:dyDescent="0.2">
      <c r="D20331" s="144"/>
      <c r="G20331" s="147"/>
      <c r="X20331" s="146"/>
      <c r="Y20331" s="146"/>
      <c r="Z20331" s="199"/>
      <c r="AA20331" s="146"/>
      <c r="AB20331" s="148"/>
    </row>
    <row r="20332" spans="4:28" x14ac:dyDescent="0.2">
      <c r="D20332" s="144"/>
      <c r="G20332" s="147"/>
      <c r="X20332" s="146"/>
      <c r="Y20332" s="146"/>
      <c r="Z20332" s="199"/>
      <c r="AA20332" s="146"/>
      <c r="AB20332" s="148"/>
    </row>
    <row r="20333" spans="4:28" x14ac:dyDescent="0.2">
      <c r="D20333" s="144"/>
      <c r="G20333" s="147"/>
      <c r="X20333" s="146"/>
      <c r="Y20333" s="146"/>
      <c r="Z20333" s="199"/>
      <c r="AA20333" s="146"/>
      <c r="AB20333" s="148"/>
    </row>
    <row r="20334" spans="4:28" x14ac:dyDescent="0.2">
      <c r="D20334" s="144"/>
      <c r="G20334" s="147"/>
      <c r="X20334" s="146"/>
      <c r="Y20334" s="146"/>
      <c r="Z20334" s="199"/>
      <c r="AA20334" s="146"/>
      <c r="AB20334" s="148"/>
    </row>
    <row r="20335" spans="4:28" x14ac:dyDescent="0.2">
      <c r="D20335" s="144"/>
      <c r="G20335" s="147"/>
      <c r="X20335" s="146"/>
      <c r="Y20335" s="146"/>
      <c r="Z20335" s="199"/>
      <c r="AA20335" s="146"/>
      <c r="AB20335" s="148"/>
    </row>
    <row r="20336" spans="4:28" x14ac:dyDescent="0.2">
      <c r="D20336" s="144"/>
      <c r="G20336" s="147"/>
      <c r="X20336" s="146"/>
      <c r="Y20336" s="146"/>
      <c r="Z20336" s="199"/>
      <c r="AA20336" s="146"/>
      <c r="AB20336" s="148"/>
    </row>
    <row r="20337" spans="4:28" x14ac:dyDescent="0.2">
      <c r="D20337" s="144"/>
      <c r="G20337" s="147"/>
      <c r="X20337" s="146"/>
      <c r="Y20337" s="146"/>
      <c r="Z20337" s="199"/>
      <c r="AA20337" s="146"/>
      <c r="AB20337" s="148"/>
    </row>
    <row r="20338" spans="4:28" x14ac:dyDescent="0.2">
      <c r="D20338" s="144"/>
      <c r="G20338" s="147"/>
      <c r="X20338" s="146"/>
      <c r="Y20338" s="146"/>
      <c r="Z20338" s="199"/>
      <c r="AA20338" s="146"/>
      <c r="AB20338" s="148"/>
    </row>
    <row r="20339" spans="4:28" x14ac:dyDescent="0.2">
      <c r="D20339" s="144"/>
      <c r="G20339" s="147"/>
      <c r="X20339" s="146"/>
      <c r="Y20339" s="146"/>
      <c r="Z20339" s="199"/>
      <c r="AA20339" s="146"/>
      <c r="AB20339" s="148"/>
    </row>
    <row r="20340" spans="4:28" x14ac:dyDescent="0.2">
      <c r="D20340" s="144"/>
      <c r="G20340" s="147"/>
      <c r="X20340" s="146"/>
      <c r="Y20340" s="146"/>
      <c r="Z20340" s="199"/>
      <c r="AA20340" s="146"/>
      <c r="AB20340" s="148"/>
    </row>
    <row r="20341" spans="4:28" x14ac:dyDescent="0.2">
      <c r="D20341" s="144"/>
      <c r="G20341" s="147"/>
      <c r="X20341" s="146"/>
      <c r="Y20341" s="146"/>
      <c r="Z20341" s="199"/>
      <c r="AA20341" s="146"/>
      <c r="AB20341" s="148"/>
    </row>
    <row r="20342" spans="4:28" x14ac:dyDescent="0.2">
      <c r="D20342" s="144"/>
      <c r="G20342" s="147"/>
      <c r="X20342" s="146"/>
      <c r="Y20342" s="146"/>
      <c r="Z20342" s="199"/>
      <c r="AA20342" s="146"/>
      <c r="AB20342" s="148"/>
    </row>
    <row r="20343" spans="4:28" x14ac:dyDescent="0.2">
      <c r="D20343" s="144"/>
      <c r="G20343" s="147"/>
      <c r="X20343" s="146"/>
      <c r="Y20343" s="146"/>
      <c r="Z20343" s="199"/>
      <c r="AA20343" s="146"/>
      <c r="AB20343" s="148"/>
    </row>
    <row r="20344" spans="4:28" x14ac:dyDescent="0.2">
      <c r="D20344" s="144"/>
      <c r="G20344" s="147"/>
      <c r="X20344" s="146"/>
      <c r="Y20344" s="146"/>
      <c r="Z20344" s="199"/>
      <c r="AA20344" s="146"/>
      <c r="AB20344" s="148"/>
    </row>
    <row r="20345" spans="4:28" x14ac:dyDescent="0.2">
      <c r="D20345" s="144"/>
      <c r="G20345" s="147"/>
      <c r="X20345" s="146"/>
      <c r="Y20345" s="146"/>
      <c r="Z20345" s="199"/>
      <c r="AA20345" s="146"/>
      <c r="AB20345" s="148"/>
    </row>
    <row r="20346" spans="4:28" x14ac:dyDescent="0.2">
      <c r="D20346" s="144"/>
      <c r="G20346" s="147"/>
      <c r="X20346" s="146"/>
      <c r="Y20346" s="146"/>
      <c r="Z20346" s="199"/>
      <c r="AA20346" s="146"/>
      <c r="AB20346" s="148"/>
    </row>
    <row r="20347" spans="4:28" x14ac:dyDescent="0.2">
      <c r="D20347" s="144"/>
      <c r="G20347" s="147"/>
      <c r="X20347" s="146"/>
      <c r="Y20347" s="146"/>
      <c r="Z20347" s="199"/>
      <c r="AA20347" s="146"/>
      <c r="AB20347" s="148"/>
    </row>
    <row r="20348" spans="4:28" x14ac:dyDescent="0.2">
      <c r="D20348" s="144"/>
      <c r="G20348" s="147"/>
      <c r="X20348" s="146"/>
      <c r="Y20348" s="146"/>
      <c r="Z20348" s="199"/>
      <c r="AA20348" s="146"/>
      <c r="AB20348" s="148"/>
    </row>
    <row r="20349" spans="4:28" x14ac:dyDescent="0.2">
      <c r="D20349" s="144"/>
      <c r="G20349" s="147"/>
      <c r="X20349" s="146"/>
      <c r="Y20349" s="146"/>
      <c r="Z20349" s="199"/>
      <c r="AA20349" s="146"/>
      <c r="AB20349" s="148"/>
    </row>
    <row r="20350" spans="4:28" x14ac:dyDescent="0.2">
      <c r="D20350" s="144"/>
      <c r="G20350" s="147"/>
      <c r="X20350" s="146"/>
      <c r="Y20350" s="146"/>
      <c r="Z20350" s="199"/>
      <c r="AA20350" s="146"/>
      <c r="AB20350" s="148"/>
    </row>
    <row r="20351" spans="4:28" x14ac:dyDescent="0.2">
      <c r="D20351" s="144"/>
      <c r="G20351" s="147"/>
      <c r="X20351" s="146"/>
      <c r="Y20351" s="146"/>
      <c r="Z20351" s="199"/>
      <c r="AA20351" s="146"/>
      <c r="AB20351" s="148"/>
    </row>
    <row r="20352" spans="4:28" x14ac:dyDescent="0.2">
      <c r="D20352" s="144"/>
      <c r="G20352" s="147"/>
      <c r="X20352" s="146"/>
      <c r="Y20352" s="146"/>
      <c r="Z20352" s="199"/>
      <c r="AA20352" s="146"/>
      <c r="AB20352" s="148"/>
    </row>
    <row r="20353" spans="4:28" x14ac:dyDescent="0.2">
      <c r="D20353" s="144"/>
      <c r="G20353" s="147"/>
      <c r="X20353" s="146"/>
      <c r="Y20353" s="146"/>
      <c r="Z20353" s="199"/>
      <c r="AA20353" s="146"/>
      <c r="AB20353" s="148"/>
    </row>
    <row r="20354" spans="4:28" x14ac:dyDescent="0.2">
      <c r="D20354" s="144"/>
      <c r="G20354" s="147"/>
      <c r="X20354" s="146"/>
      <c r="Y20354" s="146"/>
      <c r="Z20354" s="199"/>
      <c r="AA20354" s="146"/>
      <c r="AB20354" s="148"/>
    </row>
    <row r="20355" spans="4:28" x14ac:dyDescent="0.2">
      <c r="D20355" s="144"/>
      <c r="G20355" s="147"/>
      <c r="X20355" s="146"/>
      <c r="Y20355" s="146"/>
      <c r="Z20355" s="199"/>
      <c r="AA20355" s="146"/>
      <c r="AB20355" s="148"/>
    </row>
    <row r="20356" spans="4:28" x14ac:dyDescent="0.2">
      <c r="D20356" s="144"/>
      <c r="G20356" s="147"/>
      <c r="X20356" s="146"/>
      <c r="Y20356" s="146"/>
      <c r="Z20356" s="199"/>
      <c r="AA20356" s="146"/>
      <c r="AB20356" s="148"/>
    </row>
    <row r="20357" spans="4:28" x14ac:dyDescent="0.2">
      <c r="D20357" s="144"/>
      <c r="G20357" s="147"/>
      <c r="X20357" s="146"/>
      <c r="Y20357" s="146"/>
      <c r="Z20357" s="199"/>
      <c r="AA20357" s="146"/>
      <c r="AB20357" s="148"/>
    </row>
    <row r="20358" spans="4:28" x14ac:dyDescent="0.2">
      <c r="D20358" s="144"/>
      <c r="G20358" s="147"/>
      <c r="X20358" s="146"/>
      <c r="Y20358" s="146"/>
      <c r="Z20358" s="199"/>
      <c r="AA20358" s="146"/>
      <c r="AB20358" s="148"/>
    </row>
    <row r="20359" spans="4:28" x14ac:dyDescent="0.2">
      <c r="D20359" s="144"/>
      <c r="G20359" s="147"/>
      <c r="X20359" s="146"/>
      <c r="Y20359" s="146"/>
      <c r="Z20359" s="199"/>
      <c r="AA20359" s="146"/>
      <c r="AB20359" s="148"/>
    </row>
    <row r="20360" spans="4:28" x14ac:dyDescent="0.2">
      <c r="D20360" s="144"/>
      <c r="G20360" s="147"/>
      <c r="X20360" s="146"/>
      <c r="Y20360" s="146"/>
      <c r="Z20360" s="199"/>
      <c r="AA20360" s="146"/>
      <c r="AB20360" s="148"/>
    </row>
    <row r="20361" spans="4:28" x14ac:dyDescent="0.2">
      <c r="D20361" s="144"/>
      <c r="G20361" s="147"/>
      <c r="X20361" s="146"/>
      <c r="Y20361" s="146"/>
      <c r="Z20361" s="199"/>
      <c r="AA20361" s="146"/>
      <c r="AB20361" s="148"/>
    </row>
    <row r="20362" spans="4:28" x14ac:dyDescent="0.2">
      <c r="D20362" s="144"/>
      <c r="G20362" s="147"/>
      <c r="X20362" s="146"/>
      <c r="Y20362" s="146"/>
      <c r="Z20362" s="199"/>
      <c r="AA20362" s="146"/>
      <c r="AB20362" s="148"/>
    </row>
    <row r="20363" spans="4:28" x14ac:dyDescent="0.2">
      <c r="D20363" s="144"/>
      <c r="G20363" s="147"/>
      <c r="X20363" s="146"/>
      <c r="Y20363" s="146"/>
      <c r="Z20363" s="199"/>
      <c r="AA20363" s="146"/>
      <c r="AB20363" s="148"/>
    </row>
    <row r="20364" spans="4:28" x14ac:dyDescent="0.2">
      <c r="D20364" s="144"/>
      <c r="G20364" s="147"/>
      <c r="X20364" s="146"/>
      <c r="Y20364" s="146"/>
      <c r="Z20364" s="199"/>
      <c r="AA20364" s="146"/>
      <c r="AB20364" s="148"/>
    </row>
    <row r="20365" spans="4:28" x14ac:dyDescent="0.2">
      <c r="D20365" s="144"/>
      <c r="G20365" s="147"/>
      <c r="X20365" s="146"/>
      <c r="Y20365" s="146"/>
      <c r="Z20365" s="199"/>
      <c r="AA20365" s="146"/>
      <c r="AB20365" s="148"/>
    </row>
    <row r="20366" spans="4:28" x14ac:dyDescent="0.2">
      <c r="D20366" s="144"/>
      <c r="G20366" s="147"/>
      <c r="X20366" s="146"/>
      <c r="Y20366" s="146"/>
      <c r="Z20366" s="199"/>
      <c r="AA20366" s="146"/>
      <c r="AB20366" s="148"/>
    </row>
    <row r="20367" spans="4:28" x14ac:dyDescent="0.2">
      <c r="D20367" s="144"/>
      <c r="G20367" s="147"/>
      <c r="X20367" s="146"/>
      <c r="Y20367" s="146"/>
      <c r="Z20367" s="199"/>
      <c r="AA20367" s="146"/>
      <c r="AB20367" s="148"/>
    </row>
    <row r="20368" spans="4:28" x14ac:dyDescent="0.2">
      <c r="D20368" s="144"/>
      <c r="G20368" s="147"/>
      <c r="X20368" s="146"/>
      <c r="Y20368" s="146"/>
      <c r="Z20368" s="199"/>
      <c r="AA20368" s="146"/>
      <c r="AB20368" s="148"/>
    </row>
    <row r="20369" spans="4:28" x14ac:dyDescent="0.2">
      <c r="D20369" s="144"/>
      <c r="G20369" s="147"/>
      <c r="X20369" s="146"/>
      <c r="Y20369" s="146"/>
      <c r="Z20369" s="199"/>
      <c r="AA20369" s="146"/>
      <c r="AB20369" s="148"/>
    </row>
    <row r="20370" spans="4:28" x14ac:dyDescent="0.2">
      <c r="D20370" s="144"/>
      <c r="G20370" s="147"/>
      <c r="X20370" s="146"/>
      <c r="Y20370" s="146"/>
      <c r="Z20370" s="199"/>
      <c r="AA20370" s="146"/>
      <c r="AB20370" s="148"/>
    </row>
    <row r="20371" spans="4:28" x14ac:dyDescent="0.2">
      <c r="D20371" s="144"/>
      <c r="G20371" s="147"/>
      <c r="X20371" s="146"/>
      <c r="Y20371" s="146"/>
      <c r="Z20371" s="199"/>
      <c r="AA20371" s="146"/>
      <c r="AB20371" s="148"/>
    </row>
    <row r="20372" spans="4:28" x14ac:dyDescent="0.2">
      <c r="D20372" s="144"/>
      <c r="G20372" s="147"/>
      <c r="X20372" s="146"/>
      <c r="Y20372" s="146"/>
      <c r="Z20372" s="199"/>
      <c r="AA20372" s="146"/>
      <c r="AB20372" s="148"/>
    </row>
    <row r="20373" spans="4:28" x14ac:dyDescent="0.2">
      <c r="D20373" s="144"/>
      <c r="G20373" s="147"/>
      <c r="X20373" s="146"/>
      <c r="Y20373" s="146"/>
      <c r="Z20373" s="199"/>
      <c r="AA20373" s="146"/>
      <c r="AB20373" s="148"/>
    </row>
    <row r="20374" spans="4:28" x14ac:dyDescent="0.2">
      <c r="D20374" s="144"/>
      <c r="G20374" s="147"/>
      <c r="X20374" s="146"/>
      <c r="Y20374" s="146"/>
      <c r="Z20374" s="199"/>
      <c r="AA20374" s="146"/>
      <c r="AB20374" s="148"/>
    </row>
    <row r="20375" spans="4:28" x14ac:dyDescent="0.2">
      <c r="D20375" s="144"/>
      <c r="G20375" s="147"/>
      <c r="X20375" s="146"/>
      <c r="Y20375" s="146"/>
      <c r="Z20375" s="199"/>
      <c r="AA20375" s="146"/>
      <c r="AB20375" s="148"/>
    </row>
    <row r="20376" spans="4:28" x14ac:dyDescent="0.2">
      <c r="D20376" s="144"/>
      <c r="G20376" s="147"/>
      <c r="X20376" s="146"/>
      <c r="Y20376" s="146"/>
      <c r="Z20376" s="199"/>
      <c r="AA20376" s="146"/>
      <c r="AB20376" s="148"/>
    </row>
    <row r="20377" spans="4:28" x14ac:dyDescent="0.2">
      <c r="D20377" s="144"/>
      <c r="G20377" s="147"/>
      <c r="X20377" s="146"/>
      <c r="Y20377" s="146"/>
      <c r="Z20377" s="199"/>
      <c r="AA20377" s="146"/>
      <c r="AB20377" s="148"/>
    </row>
    <row r="20378" spans="4:28" x14ac:dyDescent="0.2">
      <c r="D20378" s="144"/>
      <c r="G20378" s="147"/>
      <c r="X20378" s="146"/>
      <c r="Y20378" s="146"/>
      <c r="Z20378" s="199"/>
      <c r="AA20378" s="146"/>
      <c r="AB20378" s="148"/>
    </row>
    <row r="20379" spans="4:28" x14ac:dyDescent="0.2">
      <c r="D20379" s="144"/>
      <c r="G20379" s="147"/>
      <c r="X20379" s="146"/>
      <c r="Y20379" s="146"/>
      <c r="Z20379" s="199"/>
      <c r="AA20379" s="146"/>
      <c r="AB20379" s="148"/>
    </row>
    <row r="20380" spans="4:28" x14ac:dyDescent="0.2">
      <c r="D20380" s="144"/>
      <c r="G20380" s="147"/>
      <c r="X20380" s="146"/>
      <c r="Y20380" s="146"/>
      <c r="Z20380" s="199"/>
      <c r="AA20380" s="146"/>
      <c r="AB20380" s="148"/>
    </row>
    <row r="20381" spans="4:28" x14ac:dyDescent="0.2">
      <c r="D20381" s="144"/>
      <c r="G20381" s="147"/>
      <c r="X20381" s="146"/>
      <c r="Y20381" s="146"/>
      <c r="Z20381" s="199"/>
      <c r="AA20381" s="146"/>
      <c r="AB20381" s="148"/>
    </row>
    <row r="20382" spans="4:28" x14ac:dyDescent="0.2">
      <c r="D20382" s="144"/>
      <c r="G20382" s="147"/>
      <c r="X20382" s="146"/>
      <c r="Y20382" s="146"/>
      <c r="Z20382" s="199"/>
      <c r="AA20382" s="146"/>
      <c r="AB20382" s="148"/>
    </row>
    <row r="20383" spans="4:28" x14ac:dyDescent="0.2">
      <c r="D20383" s="144"/>
      <c r="G20383" s="147"/>
      <c r="X20383" s="146"/>
      <c r="Y20383" s="146"/>
      <c r="Z20383" s="199"/>
      <c r="AA20383" s="146"/>
      <c r="AB20383" s="148"/>
    </row>
    <row r="20384" spans="4:28" x14ac:dyDescent="0.2">
      <c r="D20384" s="144"/>
      <c r="G20384" s="147"/>
      <c r="X20384" s="146"/>
      <c r="Y20384" s="146"/>
      <c r="Z20384" s="199"/>
      <c r="AA20384" s="146"/>
      <c r="AB20384" s="148"/>
    </row>
    <row r="20385" spans="4:28" x14ac:dyDescent="0.2">
      <c r="D20385" s="144"/>
      <c r="G20385" s="147"/>
      <c r="X20385" s="146"/>
      <c r="Y20385" s="146"/>
      <c r="Z20385" s="199"/>
      <c r="AA20385" s="146"/>
      <c r="AB20385" s="148"/>
    </row>
    <row r="20386" spans="4:28" x14ac:dyDescent="0.2">
      <c r="D20386" s="144"/>
      <c r="G20386" s="147"/>
      <c r="X20386" s="146"/>
      <c r="Y20386" s="146"/>
      <c r="Z20386" s="199"/>
      <c r="AA20386" s="146"/>
      <c r="AB20386" s="148"/>
    </row>
    <row r="20387" spans="4:28" x14ac:dyDescent="0.2">
      <c r="D20387" s="144"/>
      <c r="G20387" s="147"/>
      <c r="X20387" s="146"/>
      <c r="Y20387" s="146"/>
      <c r="Z20387" s="199"/>
      <c r="AA20387" s="146"/>
      <c r="AB20387" s="148"/>
    </row>
    <row r="20388" spans="4:28" x14ac:dyDescent="0.2">
      <c r="D20388" s="144"/>
      <c r="G20388" s="147"/>
      <c r="X20388" s="146"/>
      <c r="Y20388" s="146"/>
      <c r="Z20388" s="199"/>
      <c r="AA20388" s="146"/>
      <c r="AB20388" s="148"/>
    </row>
    <row r="20389" spans="4:28" x14ac:dyDescent="0.2">
      <c r="D20389" s="144"/>
      <c r="G20389" s="147"/>
      <c r="X20389" s="146"/>
      <c r="Y20389" s="146"/>
      <c r="Z20389" s="199"/>
      <c r="AA20389" s="146"/>
      <c r="AB20389" s="148"/>
    </row>
    <row r="20390" spans="4:28" x14ac:dyDescent="0.2">
      <c r="D20390" s="144"/>
      <c r="G20390" s="147"/>
      <c r="X20390" s="146"/>
      <c r="Y20390" s="146"/>
      <c r="Z20390" s="199"/>
      <c r="AA20390" s="146"/>
      <c r="AB20390" s="148"/>
    </row>
    <row r="20391" spans="4:28" x14ac:dyDescent="0.2">
      <c r="D20391" s="144"/>
      <c r="G20391" s="147"/>
      <c r="X20391" s="146"/>
      <c r="Y20391" s="146"/>
      <c r="Z20391" s="199"/>
      <c r="AA20391" s="146"/>
      <c r="AB20391" s="148"/>
    </row>
    <row r="20392" spans="4:28" x14ac:dyDescent="0.2">
      <c r="D20392" s="144"/>
      <c r="G20392" s="147"/>
      <c r="X20392" s="146"/>
      <c r="Y20392" s="146"/>
      <c r="Z20392" s="199"/>
      <c r="AA20392" s="146"/>
      <c r="AB20392" s="148"/>
    </row>
    <row r="20393" spans="4:28" x14ac:dyDescent="0.2">
      <c r="D20393" s="144"/>
      <c r="G20393" s="147"/>
      <c r="X20393" s="146"/>
      <c r="Y20393" s="146"/>
      <c r="Z20393" s="199"/>
      <c r="AA20393" s="146"/>
      <c r="AB20393" s="148"/>
    </row>
    <row r="20394" spans="4:28" x14ac:dyDescent="0.2">
      <c r="D20394" s="144"/>
      <c r="G20394" s="147"/>
      <c r="X20394" s="146"/>
      <c r="Y20394" s="146"/>
      <c r="Z20394" s="199"/>
      <c r="AA20394" s="146"/>
      <c r="AB20394" s="148"/>
    </row>
    <row r="20395" spans="4:28" x14ac:dyDescent="0.2">
      <c r="D20395" s="144"/>
      <c r="G20395" s="147"/>
      <c r="X20395" s="146"/>
      <c r="Y20395" s="146"/>
      <c r="Z20395" s="199"/>
      <c r="AA20395" s="146"/>
      <c r="AB20395" s="148"/>
    </row>
    <row r="20396" spans="4:28" x14ac:dyDescent="0.2">
      <c r="D20396" s="144"/>
      <c r="G20396" s="147"/>
      <c r="X20396" s="146"/>
      <c r="Y20396" s="146"/>
      <c r="Z20396" s="199"/>
      <c r="AA20396" s="146"/>
      <c r="AB20396" s="148"/>
    </row>
    <row r="20397" spans="4:28" x14ac:dyDescent="0.2">
      <c r="D20397" s="144"/>
      <c r="G20397" s="147"/>
      <c r="X20397" s="146"/>
      <c r="Y20397" s="146"/>
      <c r="Z20397" s="199"/>
      <c r="AA20397" s="146"/>
      <c r="AB20397" s="148"/>
    </row>
    <row r="20398" spans="4:28" x14ac:dyDescent="0.2">
      <c r="D20398" s="144"/>
      <c r="G20398" s="147"/>
      <c r="X20398" s="146"/>
      <c r="Y20398" s="146"/>
      <c r="Z20398" s="199"/>
      <c r="AA20398" s="146"/>
      <c r="AB20398" s="148"/>
    </row>
    <row r="20399" spans="4:28" x14ac:dyDescent="0.2">
      <c r="D20399" s="144"/>
      <c r="G20399" s="147"/>
      <c r="X20399" s="146"/>
      <c r="Y20399" s="146"/>
      <c r="Z20399" s="199"/>
      <c r="AA20399" s="146"/>
      <c r="AB20399" s="148"/>
    </row>
    <row r="20400" spans="4:28" x14ac:dyDescent="0.2">
      <c r="D20400" s="144"/>
      <c r="G20400" s="147"/>
      <c r="X20400" s="146"/>
      <c r="Y20400" s="146"/>
      <c r="Z20400" s="199"/>
      <c r="AA20400" s="146"/>
      <c r="AB20400" s="148"/>
    </row>
    <row r="20401" spans="4:28" x14ac:dyDescent="0.2">
      <c r="D20401" s="144"/>
      <c r="G20401" s="147"/>
      <c r="X20401" s="146"/>
      <c r="Y20401" s="146"/>
      <c r="Z20401" s="199"/>
      <c r="AA20401" s="146"/>
      <c r="AB20401" s="148"/>
    </row>
    <row r="20402" spans="4:28" x14ac:dyDescent="0.2">
      <c r="D20402" s="144"/>
      <c r="G20402" s="147"/>
      <c r="X20402" s="146"/>
      <c r="Y20402" s="146"/>
      <c r="Z20402" s="199"/>
      <c r="AA20402" s="146"/>
      <c r="AB20402" s="148"/>
    </row>
    <row r="20403" spans="4:28" x14ac:dyDescent="0.2">
      <c r="D20403" s="144"/>
      <c r="G20403" s="147"/>
      <c r="X20403" s="146"/>
      <c r="Y20403" s="146"/>
      <c r="Z20403" s="199"/>
      <c r="AA20403" s="146"/>
      <c r="AB20403" s="148"/>
    </row>
    <row r="20404" spans="4:28" x14ac:dyDescent="0.2">
      <c r="D20404" s="144"/>
      <c r="G20404" s="147"/>
      <c r="X20404" s="146"/>
      <c r="Y20404" s="146"/>
      <c r="Z20404" s="199"/>
      <c r="AA20404" s="146"/>
      <c r="AB20404" s="148"/>
    </row>
    <row r="20405" spans="4:28" x14ac:dyDescent="0.2">
      <c r="D20405" s="144"/>
      <c r="G20405" s="147"/>
      <c r="X20405" s="146"/>
      <c r="Y20405" s="146"/>
      <c r="Z20405" s="199"/>
      <c r="AA20405" s="146"/>
      <c r="AB20405" s="148"/>
    </row>
    <row r="20406" spans="4:28" x14ac:dyDescent="0.2">
      <c r="D20406" s="144"/>
      <c r="G20406" s="147"/>
      <c r="X20406" s="146"/>
      <c r="Y20406" s="146"/>
      <c r="Z20406" s="199"/>
      <c r="AA20406" s="146"/>
      <c r="AB20406" s="148"/>
    </row>
    <row r="20407" spans="4:28" x14ac:dyDescent="0.2">
      <c r="D20407" s="144"/>
      <c r="G20407" s="147"/>
      <c r="X20407" s="146"/>
      <c r="Y20407" s="146"/>
      <c r="Z20407" s="199"/>
      <c r="AA20407" s="146"/>
      <c r="AB20407" s="148"/>
    </row>
    <row r="20408" spans="4:28" x14ac:dyDescent="0.2">
      <c r="D20408" s="144"/>
      <c r="G20408" s="147"/>
      <c r="X20408" s="146"/>
      <c r="Y20408" s="146"/>
      <c r="Z20408" s="199"/>
      <c r="AA20408" s="146"/>
      <c r="AB20408" s="148"/>
    </row>
    <row r="20409" spans="4:28" x14ac:dyDescent="0.2">
      <c r="D20409" s="144"/>
      <c r="G20409" s="147"/>
      <c r="X20409" s="146"/>
      <c r="Y20409" s="146"/>
      <c r="Z20409" s="199"/>
      <c r="AA20409" s="146"/>
      <c r="AB20409" s="148"/>
    </row>
    <row r="20410" spans="4:28" x14ac:dyDescent="0.2">
      <c r="D20410" s="144"/>
      <c r="G20410" s="147"/>
      <c r="X20410" s="146"/>
      <c r="Y20410" s="146"/>
      <c r="Z20410" s="199"/>
      <c r="AA20410" s="146"/>
      <c r="AB20410" s="148"/>
    </row>
    <row r="20411" spans="4:28" x14ac:dyDescent="0.2">
      <c r="D20411" s="144"/>
      <c r="G20411" s="147"/>
      <c r="X20411" s="146"/>
      <c r="Y20411" s="146"/>
      <c r="Z20411" s="199"/>
      <c r="AA20411" s="146"/>
      <c r="AB20411" s="148"/>
    </row>
    <row r="20412" spans="4:28" x14ac:dyDescent="0.2">
      <c r="D20412" s="144"/>
      <c r="G20412" s="147"/>
      <c r="X20412" s="146"/>
      <c r="Y20412" s="146"/>
      <c r="Z20412" s="199"/>
      <c r="AA20412" s="146"/>
      <c r="AB20412" s="148"/>
    </row>
    <row r="20413" spans="4:28" x14ac:dyDescent="0.2">
      <c r="D20413" s="144"/>
      <c r="G20413" s="147"/>
      <c r="X20413" s="146"/>
      <c r="Y20413" s="146"/>
      <c r="Z20413" s="199"/>
      <c r="AA20413" s="146"/>
      <c r="AB20413" s="148"/>
    </row>
    <row r="20414" spans="4:28" x14ac:dyDescent="0.2">
      <c r="D20414" s="144"/>
      <c r="G20414" s="147"/>
      <c r="X20414" s="146"/>
      <c r="Y20414" s="146"/>
      <c r="Z20414" s="199"/>
      <c r="AA20414" s="146"/>
      <c r="AB20414" s="148"/>
    </row>
    <row r="20415" spans="4:28" x14ac:dyDescent="0.2">
      <c r="D20415" s="144"/>
      <c r="G20415" s="147"/>
      <c r="X20415" s="146"/>
      <c r="Y20415" s="146"/>
      <c r="Z20415" s="199"/>
      <c r="AA20415" s="146"/>
      <c r="AB20415" s="148"/>
    </row>
    <row r="20416" spans="4:28" x14ac:dyDescent="0.2">
      <c r="D20416" s="144"/>
      <c r="G20416" s="147"/>
      <c r="X20416" s="146"/>
      <c r="Y20416" s="146"/>
      <c r="Z20416" s="199"/>
      <c r="AA20416" s="146"/>
      <c r="AB20416" s="148"/>
    </row>
    <row r="20417" spans="4:28" x14ac:dyDescent="0.2">
      <c r="D20417" s="144"/>
      <c r="G20417" s="147"/>
      <c r="X20417" s="146"/>
      <c r="Y20417" s="146"/>
      <c r="Z20417" s="199"/>
      <c r="AA20417" s="146"/>
      <c r="AB20417" s="148"/>
    </row>
    <row r="20418" spans="4:28" x14ac:dyDescent="0.2">
      <c r="D20418" s="144"/>
      <c r="G20418" s="147"/>
      <c r="X20418" s="146"/>
      <c r="Y20418" s="146"/>
      <c r="Z20418" s="199"/>
      <c r="AA20418" s="146"/>
      <c r="AB20418" s="148"/>
    </row>
    <row r="20419" spans="4:28" x14ac:dyDescent="0.2">
      <c r="D20419" s="144"/>
      <c r="G20419" s="147"/>
      <c r="X20419" s="146"/>
      <c r="Y20419" s="146"/>
      <c r="Z20419" s="199"/>
      <c r="AA20419" s="146"/>
      <c r="AB20419" s="148"/>
    </row>
    <row r="20420" spans="4:28" x14ac:dyDescent="0.2">
      <c r="D20420" s="144"/>
      <c r="G20420" s="147"/>
      <c r="X20420" s="146"/>
      <c r="Y20420" s="146"/>
      <c r="Z20420" s="199"/>
      <c r="AA20420" s="146"/>
      <c r="AB20420" s="148"/>
    </row>
    <row r="20421" spans="4:28" x14ac:dyDescent="0.2">
      <c r="D20421" s="144"/>
      <c r="G20421" s="147"/>
      <c r="X20421" s="146"/>
      <c r="Y20421" s="146"/>
      <c r="Z20421" s="199"/>
      <c r="AA20421" s="146"/>
      <c r="AB20421" s="148"/>
    </row>
    <row r="20422" spans="4:28" x14ac:dyDescent="0.2">
      <c r="D20422" s="144"/>
      <c r="G20422" s="147"/>
      <c r="X20422" s="146"/>
      <c r="Y20422" s="146"/>
      <c r="Z20422" s="199"/>
      <c r="AA20422" s="146"/>
      <c r="AB20422" s="148"/>
    </row>
    <row r="20423" spans="4:28" x14ac:dyDescent="0.2">
      <c r="D20423" s="144"/>
      <c r="G20423" s="147"/>
      <c r="X20423" s="146"/>
      <c r="Y20423" s="146"/>
      <c r="Z20423" s="199"/>
      <c r="AA20423" s="146"/>
      <c r="AB20423" s="148"/>
    </row>
    <row r="20424" spans="4:28" x14ac:dyDescent="0.2">
      <c r="D20424" s="144"/>
      <c r="G20424" s="147"/>
      <c r="X20424" s="146"/>
      <c r="Y20424" s="146"/>
      <c r="Z20424" s="199"/>
      <c r="AA20424" s="146"/>
      <c r="AB20424" s="148"/>
    </row>
    <row r="20425" spans="4:28" x14ac:dyDescent="0.2">
      <c r="D20425" s="144"/>
      <c r="G20425" s="147"/>
      <c r="X20425" s="146"/>
      <c r="Y20425" s="146"/>
      <c r="Z20425" s="199"/>
      <c r="AA20425" s="146"/>
      <c r="AB20425" s="148"/>
    </row>
    <row r="20426" spans="4:28" x14ac:dyDescent="0.2">
      <c r="D20426" s="144"/>
      <c r="G20426" s="147"/>
      <c r="X20426" s="146"/>
      <c r="Y20426" s="146"/>
      <c r="Z20426" s="199"/>
      <c r="AA20426" s="146"/>
      <c r="AB20426" s="148"/>
    </row>
    <row r="20427" spans="4:28" x14ac:dyDescent="0.2">
      <c r="D20427" s="144"/>
      <c r="G20427" s="147"/>
      <c r="X20427" s="146"/>
      <c r="Y20427" s="146"/>
      <c r="Z20427" s="199"/>
      <c r="AA20427" s="146"/>
      <c r="AB20427" s="148"/>
    </row>
    <row r="20428" spans="4:28" x14ac:dyDescent="0.2">
      <c r="D20428" s="144"/>
      <c r="G20428" s="147"/>
      <c r="X20428" s="146"/>
      <c r="Y20428" s="146"/>
      <c r="Z20428" s="199"/>
      <c r="AA20428" s="146"/>
      <c r="AB20428" s="148"/>
    </row>
    <row r="20429" spans="4:28" x14ac:dyDescent="0.2">
      <c r="D20429" s="144"/>
      <c r="G20429" s="147"/>
      <c r="X20429" s="146"/>
      <c r="Y20429" s="146"/>
      <c r="Z20429" s="199"/>
      <c r="AA20429" s="146"/>
      <c r="AB20429" s="148"/>
    </row>
    <row r="20430" spans="4:28" x14ac:dyDescent="0.2">
      <c r="D20430" s="144"/>
      <c r="G20430" s="147"/>
      <c r="X20430" s="146"/>
      <c r="Y20430" s="146"/>
      <c r="Z20430" s="199"/>
      <c r="AA20430" s="146"/>
      <c r="AB20430" s="148"/>
    </row>
    <row r="20431" spans="4:28" x14ac:dyDescent="0.2">
      <c r="D20431" s="144"/>
      <c r="G20431" s="147"/>
      <c r="X20431" s="146"/>
      <c r="Y20431" s="146"/>
      <c r="Z20431" s="199"/>
      <c r="AA20431" s="146"/>
      <c r="AB20431" s="148"/>
    </row>
    <row r="20432" spans="4:28" x14ac:dyDescent="0.2">
      <c r="D20432" s="144"/>
      <c r="G20432" s="147"/>
      <c r="X20432" s="146"/>
      <c r="Y20432" s="146"/>
      <c r="Z20432" s="199"/>
      <c r="AA20432" s="146"/>
      <c r="AB20432" s="148"/>
    </row>
    <row r="20433" spans="4:28" x14ac:dyDescent="0.2">
      <c r="D20433" s="144"/>
      <c r="G20433" s="147"/>
      <c r="X20433" s="146"/>
      <c r="Y20433" s="146"/>
      <c r="Z20433" s="199"/>
      <c r="AA20433" s="146"/>
      <c r="AB20433" s="148"/>
    </row>
    <row r="20434" spans="4:28" x14ac:dyDescent="0.2">
      <c r="D20434" s="144"/>
      <c r="G20434" s="147"/>
      <c r="X20434" s="146"/>
      <c r="Y20434" s="146"/>
      <c r="Z20434" s="199"/>
      <c r="AA20434" s="146"/>
      <c r="AB20434" s="148"/>
    </row>
    <row r="20435" spans="4:28" x14ac:dyDescent="0.2">
      <c r="D20435" s="144"/>
      <c r="G20435" s="147"/>
      <c r="X20435" s="146"/>
      <c r="Y20435" s="146"/>
      <c r="Z20435" s="199"/>
      <c r="AA20435" s="146"/>
      <c r="AB20435" s="148"/>
    </row>
    <row r="20436" spans="4:28" x14ac:dyDescent="0.2">
      <c r="D20436" s="144"/>
      <c r="G20436" s="147"/>
      <c r="X20436" s="146"/>
      <c r="Y20436" s="146"/>
      <c r="Z20436" s="199"/>
      <c r="AA20436" s="146"/>
      <c r="AB20436" s="148"/>
    </row>
    <row r="20437" spans="4:28" x14ac:dyDescent="0.2">
      <c r="D20437" s="144"/>
      <c r="G20437" s="147"/>
      <c r="X20437" s="146"/>
      <c r="Y20437" s="146"/>
      <c r="Z20437" s="199"/>
      <c r="AA20437" s="146"/>
      <c r="AB20437" s="148"/>
    </row>
    <row r="20438" spans="4:28" x14ac:dyDescent="0.2">
      <c r="D20438" s="144"/>
      <c r="G20438" s="147"/>
      <c r="X20438" s="146"/>
      <c r="Y20438" s="146"/>
      <c r="Z20438" s="199"/>
      <c r="AA20438" s="146"/>
      <c r="AB20438" s="148"/>
    </row>
    <row r="20439" spans="4:28" x14ac:dyDescent="0.2">
      <c r="D20439" s="144"/>
      <c r="G20439" s="147"/>
      <c r="X20439" s="146"/>
      <c r="Y20439" s="146"/>
      <c r="Z20439" s="199"/>
      <c r="AA20439" s="146"/>
      <c r="AB20439" s="148"/>
    </row>
    <row r="20440" spans="4:28" x14ac:dyDescent="0.2">
      <c r="D20440" s="144"/>
      <c r="G20440" s="147"/>
      <c r="X20440" s="146"/>
      <c r="Y20440" s="146"/>
      <c r="Z20440" s="199"/>
      <c r="AA20440" s="146"/>
      <c r="AB20440" s="148"/>
    </row>
    <row r="20441" spans="4:28" x14ac:dyDescent="0.2">
      <c r="D20441" s="144"/>
      <c r="G20441" s="147"/>
      <c r="X20441" s="146"/>
      <c r="Y20441" s="146"/>
      <c r="Z20441" s="199"/>
      <c r="AA20441" s="146"/>
      <c r="AB20441" s="148"/>
    </row>
    <row r="20442" spans="4:28" x14ac:dyDescent="0.2">
      <c r="D20442" s="144"/>
      <c r="G20442" s="147"/>
      <c r="X20442" s="146"/>
      <c r="Y20442" s="146"/>
      <c r="Z20442" s="199"/>
      <c r="AA20442" s="146"/>
      <c r="AB20442" s="148"/>
    </row>
    <row r="20443" spans="4:28" x14ac:dyDescent="0.2">
      <c r="D20443" s="144"/>
      <c r="G20443" s="147"/>
      <c r="X20443" s="146"/>
      <c r="Y20443" s="146"/>
      <c r="Z20443" s="199"/>
      <c r="AA20443" s="146"/>
      <c r="AB20443" s="148"/>
    </row>
    <row r="20444" spans="4:28" x14ac:dyDescent="0.2">
      <c r="D20444" s="144"/>
      <c r="G20444" s="147"/>
      <c r="X20444" s="146"/>
      <c r="Y20444" s="146"/>
      <c r="Z20444" s="199"/>
      <c r="AA20444" s="146"/>
      <c r="AB20444" s="148"/>
    </row>
    <row r="20445" spans="4:28" x14ac:dyDescent="0.2">
      <c r="D20445" s="144"/>
      <c r="G20445" s="147"/>
      <c r="X20445" s="146"/>
      <c r="Y20445" s="146"/>
      <c r="Z20445" s="199"/>
      <c r="AA20445" s="146"/>
      <c r="AB20445" s="148"/>
    </row>
    <row r="20446" spans="4:28" x14ac:dyDescent="0.2">
      <c r="D20446" s="144"/>
      <c r="G20446" s="147"/>
      <c r="X20446" s="146"/>
      <c r="Y20446" s="146"/>
      <c r="Z20446" s="199"/>
      <c r="AA20446" s="146"/>
      <c r="AB20446" s="148"/>
    </row>
    <row r="20447" spans="4:28" x14ac:dyDescent="0.2">
      <c r="D20447" s="144"/>
      <c r="G20447" s="147"/>
      <c r="X20447" s="146"/>
      <c r="Y20447" s="146"/>
      <c r="Z20447" s="199"/>
      <c r="AA20447" s="146"/>
      <c r="AB20447" s="148"/>
    </row>
    <row r="20448" spans="4:28" x14ac:dyDescent="0.2">
      <c r="D20448" s="144"/>
      <c r="G20448" s="147"/>
      <c r="X20448" s="146"/>
      <c r="Y20448" s="146"/>
      <c r="Z20448" s="199"/>
      <c r="AA20448" s="146"/>
      <c r="AB20448" s="148"/>
    </row>
    <row r="20449" spans="4:28" x14ac:dyDescent="0.2">
      <c r="D20449" s="144"/>
      <c r="G20449" s="147"/>
      <c r="X20449" s="146"/>
      <c r="Y20449" s="146"/>
      <c r="Z20449" s="199"/>
      <c r="AA20449" s="146"/>
      <c r="AB20449" s="148"/>
    </row>
    <row r="20450" spans="4:28" x14ac:dyDescent="0.2">
      <c r="D20450" s="144"/>
      <c r="G20450" s="147"/>
      <c r="X20450" s="146"/>
      <c r="Y20450" s="146"/>
      <c r="Z20450" s="199"/>
      <c r="AA20450" s="146"/>
      <c r="AB20450" s="148"/>
    </row>
    <row r="20451" spans="4:28" x14ac:dyDescent="0.2">
      <c r="D20451" s="144"/>
      <c r="G20451" s="147"/>
      <c r="X20451" s="146"/>
      <c r="Y20451" s="146"/>
      <c r="Z20451" s="199"/>
      <c r="AA20451" s="146"/>
      <c r="AB20451" s="148"/>
    </row>
    <row r="20452" spans="4:28" x14ac:dyDescent="0.2">
      <c r="D20452" s="144"/>
      <c r="G20452" s="147"/>
      <c r="X20452" s="146"/>
      <c r="Y20452" s="146"/>
      <c r="Z20452" s="199"/>
      <c r="AA20452" s="146"/>
      <c r="AB20452" s="148"/>
    </row>
    <row r="20453" spans="4:28" x14ac:dyDescent="0.2">
      <c r="D20453" s="144"/>
      <c r="G20453" s="147"/>
      <c r="X20453" s="146"/>
      <c r="Y20453" s="146"/>
      <c r="Z20453" s="199"/>
      <c r="AA20453" s="146"/>
      <c r="AB20453" s="148"/>
    </row>
    <row r="20454" spans="4:28" x14ac:dyDescent="0.2">
      <c r="D20454" s="144"/>
      <c r="G20454" s="147"/>
      <c r="X20454" s="146"/>
      <c r="Y20454" s="146"/>
      <c r="Z20454" s="199"/>
      <c r="AA20454" s="146"/>
      <c r="AB20454" s="148"/>
    </row>
    <row r="20455" spans="4:28" x14ac:dyDescent="0.2">
      <c r="D20455" s="144"/>
      <c r="G20455" s="147"/>
      <c r="X20455" s="146"/>
      <c r="Y20455" s="146"/>
      <c r="Z20455" s="199"/>
      <c r="AA20455" s="146"/>
      <c r="AB20455" s="148"/>
    </row>
    <row r="20456" spans="4:28" x14ac:dyDescent="0.2">
      <c r="D20456" s="144"/>
      <c r="G20456" s="147"/>
      <c r="X20456" s="146"/>
      <c r="Y20456" s="146"/>
      <c r="Z20456" s="199"/>
      <c r="AA20456" s="146"/>
      <c r="AB20456" s="148"/>
    </row>
    <row r="20457" spans="4:28" x14ac:dyDescent="0.2">
      <c r="D20457" s="144"/>
      <c r="G20457" s="147"/>
      <c r="X20457" s="146"/>
      <c r="Y20457" s="146"/>
      <c r="Z20457" s="199"/>
      <c r="AA20457" s="146"/>
      <c r="AB20457" s="148"/>
    </row>
    <row r="20458" spans="4:28" x14ac:dyDescent="0.2">
      <c r="D20458" s="144"/>
      <c r="G20458" s="147"/>
      <c r="X20458" s="146"/>
      <c r="Y20458" s="146"/>
      <c r="Z20458" s="199"/>
      <c r="AA20458" s="146"/>
      <c r="AB20458" s="148"/>
    </row>
    <row r="20459" spans="4:28" x14ac:dyDescent="0.2">
      <c r="D20459" s="144"/>
      <c r="G20459" s="147"/>
      <c r="X20459" s="146"/>
      <c r="Y20459" s="146"/>
      <c r="Z20459" s="199"/>
      <c r="AA20459" s="146"/>
      <c r="AB20459" s="148"/>
    </row>
    <row r="20460" spans="4:28" x14ac:dyDescent="0.2">
      <c r="D20460" s="144"/>
      <c r="G20460" s="147"/>
      <c r="X20460" s="146"/>
      <c r="Y20460" s="146"/>
      <c r="Z20460" s="199"/>
      <c r="AA20460" s="146"/>
      <c r="AB20460" s="148"/>
    </row>
    <row r="20461" spans="4:28" x14ac:dyDescent="0.2">
      <c r="D20461" s="144"/>
      <c r="G20461" s="147"/>
      <c r="X20461" s="146"/>
      <c r="Y20461" s="146"/>
      <c r="Z20461" s="199"/>
      <c r="AA20461" s="146"/>
      <c r="AB20461" s="148"/>
    </row>
    <row r="20462" spans="4:28" x14ac:dyDescent="0.2">
      <c r="D20462" s="144"/>
      <c r="G20462" s="147"/>
      <c r="X20462" s="146"/>
      <c r="Y20462" s="146"/>
      <c r="Z20462" s="199"/>
      <c r="AA20462" s="146"/>
      <c r="AB20462" s="148"/>
    </row>
    <row r="20463" spans="4:28" x14ac:dyDescent="0.2">
      <c r="D20463" s="144"/>
      <c r="G20463" s="147"/>
      <c r="X20463" s="146"/>
      <c r="Y20463" s="146"/>
      <c r="Z20463" s="199"/>
      <c r="AA20463" s="146"/>
      <c r="AB20463" s="148"/>
    </row>
    <row r="20464" spans="4:28" x14ac:dyDescent="0.2">
      <c r="D20464" s="144"/>
      <c r="G20464" s="147"/>
      <c r="X20464" s="146"/>
      <c r="Y20464" s="146"/>
      <c r="Z20464" s="199"/>
      <c r="AA20464" s="146"/>
      <c r="AB20464" s="148"/>
    </row>
    <row r="20465" spans="4:28" x14ac:dyDescent="0.2">
      <c r="D20465" s="144"/>
      <c r="G20465" s="147"/>
      <c r="X20465" s="146"/>
      <c r="Y20465" s="146"/>
      <c r="Z20465" s="199"/>
      <c r="AA20465" s="146"/>
      <c r="AB20465" s="148"/>
    </row>
    <row r="20466" spans="4:28" x14ac:dyDescent="0.2">
      <c r="D20466" s="144"/>
      <c r="G20466" s="147"/>
      <c r="X20466" s="146"/>
      <c r="Y20466" s="146"/>
      <c r="Z20466" s="199"/>
      <c r="AA20466" s="146"/>
      <c r="AB20466" s="148"/>
    </row>
    <row r="20467" spans="4:28" x14ac:dyDescent="0.2">
      <c r="D20467" s="144"/>
      <c r="G20467" s="147"/>
      <c r="X20467" s="146"/>
      <c r="Y20467" s="146"/>
      <c r="Z20467" s="199"/>
      <c r="AA20467" s="146"/>
      <c r="AB20467" s="148"/>
    </row>
    <row r="20468" spans="4:28" x14ac:dyDescent="0.2">
      <c r="D20468" s="144"/>
      <c r="G20468" s="147"/>
      <c r="X20468" s="146"/>
      <c r="Y20468" s="146"/>
      <c r="Z20468" s="199"/>
      <c r="AA20468" s="146"/>
      <c r="AB20468" s="148"/>
    </row>
    <row r="20469" spans="4:28" x14ac:dyDescent="0.2">
      <c r="D20469" s="144"/>
      <c r="G20469" s="147"/>
      <c r="X20469" s="146"/>
      <c r="Y20469" s="146"/>
      <c r="Z20469" s="199"/>
      <c r="AA20469" s="146"/>
      <c r="AB20469" s="148"/>
    </row>
    <row r="20470" spans="4:28" x14ac:dyDescent="0.2">
      <c r="D20470" s="144"/>
      <c r="G20470" s="147"/>
      <c r="X20470" s="146"/>
      <c r="Y20470" s="146"/>
      <c r="Z20470" s="199"/>
      <c r="AA20470" s="146"/>
      <c r="AB20470" s="148"/>
    </row>
    <row r="20471" spans="4:28" x14ac:dyDescent="0.2">
      <c r="D20471" s="144"/>
      <c r="G20471" s="147"/>
      <c r="X20471" s="146"/>
      <c r="Y20471" s="146"/>
      <c r="Z20471" s="199"/>
      <c r="AA20471" s="146"/>
      <c r="AB20471" s="148"/>
    </row>
    <row r="20472" spans="4:28" x14ac:dyDescent="0.2">
      <c r="D20472" s="144"/>
      <c r="G20472" s="147"/>
      <c r="X20472" s="146"/>
      <c r="Y20472" s="146"/>
      <c r="Z20472" s="199"/>
      <c r="AA20472" s="146"/>
      <c r="AB20472" s="148"/>
    </row>
    <row r="20473" spans="4:28" x14ac:dyDescent="0.2">
      <c r="D20473" s="144"/>
      <c r="G20473" s="147"/>
      <c r="X20473" s="146"/>
      <c r="Y20473" s="146"/>
      <c r="Z20473" s="199"/>
      <c r="AA20473" s="146"/>
      <c r="AB20473" s="148"/>
    </row>
    <row r="20474" spans="4:28" x14ac:dyDescent="0.2">
      <c r="D20474" s="144"/>
      <c r="G20474" s="147"/>
      <c r="X20474" s="146"/>
      <c r="Y20474" s="146"/>
      <c r="Z20474" s="199"/>
      <c r="AA20474" s="146"/>
      <c r="AB20474" s="148"/>
    </row>
    <row r="20475" spans="4:28" x14ac:dyDescent="0.2">
      <c r="D20475" s="144"/>
      <c r="G20475" s="147"/>
      <c r="X20475" s="146"/>
      <c r="Y20475" s="146"/>
      <c r="Z20475" s="199"/>
      <c r="AA20475" s="146"/>
      <c r="AB20475" s="148"/>
    </row>
    <row r="20476" spans="4:28" x14ac:dyDescent="0.2">
      <c r="D20476" s="144"/>
      <c r="G20476" s="147"/>
      <c r="X20476" s="146"/>
      <c r="Y20476" s="146"/>
      <c r="Z20476" s="199"/>
      <c r="AA20476" s="146"/>
      <c r="AB20476" s="148"/>
    </row>
    <row r="20477" spans="4:28" x14ac:dyDescent="0.2">
      <c r="D20477" s="144"/>
      <c r="G20477" s="147"/>
      <c r="X20477" s="146"/>
      <c r="Y20477" s="146"/>
      <c r="Z20477" s="199"/>
      <c r="AA20477" s="146"/>
      <c r="AB20477" s="148"/>
    </row>
    <row r="20478" spans="4:28" x14ac:dyDescent="0.2">
      <c r="D20478" s="144"/>
      <c r="G20478" s="147"/>
      <c r="X20478" s="146"/>
      <c r="Y20478" s="146"/>
      <c r="Z20478" s="199"/>
      <c r="AA20478" s="146"/>
      <c r="AB20478" s="148"/>
    </row>
    <row r="20479" spans="4:28" x14ac:dyDescent="0.2">
      <c r="D20479" s="144"/>
      <c r="G20479" s="147"/>
      <c r="X20479" s="146"/>
      <c r="Y20479" s="146"/>
      <c r="Z20479" s="199"/>
      <c r="AA20479" s="146"/>
      <c r="AB20479" s="148"/>
    </row>
    <row r="20480" spans="4:28" x14ac:dyDescent="0.2">
      <c r="D20480" s="144"/>
      <c r="G20480" s="147"/>
      <c r="X20480" s="146"/>
      <c r="Y20480" s="146"/>
      <c r="Z20480" s="199"/>
      <c r="AA20480" s="146"/>
      <c r="AB20480" s="148"/>
    </row>
    <row r="20481" spans="4:28" x14ac:dyDescent="0.2">
      <c r="D20481" s="144"/>
      <c r="G20481" s="147"/>
      <c r="X20481" s="146"/>
      <c r="Y20481" s="146"/>
      <c r="Z20481" s="199"/>
      <c r="AA20481" s="146"/>
      <c r="AB20481" s="148"/>
    </row>
    <row r="20482" spans="4:28" x14ac:dyDescent="0.2">
      <c r="D20482" s="144"/>
      <c r="G20482" s="147"/>
      <c r="X20482" s="146"/>
      <c r="Y20482" s="146"/>
      <c r="Z20482" s="199"/>
      <c r="AA20482" s="146"/>
      <c r="AB20482" s="148"/>
    </row>
    <row r="20483" spans="4:28" x14ac:dyDescent="0.2">
      <c r="D20483" s="144"/>
      <c r="G20483" s="147"/>
      <c r="X20483" s="146"/>
      <c r="Y20483" s="146"/>
      <c r="Z20483" s="199"/>
      <c r="AA20483" s="146"/>
      <c r="AB20483" s="148"/>
    </row>
    <row r="20484" spans="4:28" x14ac:dyDescent="0.2">
      <c r="D20484" s="144"/>
      <c r="G20484" s="147"/>
      <c r="X20484" s="146"/>
      <c r="Y20484" s="146"/>
      <c r="Z20484" s="199"/>
      <c r="AA20484" s="146"/>
      <c r="AB20484" s="148"/>
    </row>
    <row r="20485" spans="4:28" x14ac:dyDescent="0.2">
      <c r="D20485" s="144"/>
      <c r="G20485" s="147"/>
      <c r="X20485" s="146"/>
      <c r="Y20485" s="146"/>
      <c r="Z20485" s="199"/>
      <c r="AA20485" s="146"/>
      <c r="AB20485" s="148"/>
    </row>
    <row r="20486" spans="4:28" x14ac:dyDescent="0.2">
      <c r="D20486" s="144"/>
      <c r="G20486" s="147"/>
      <c r="X20486" s="146"/>
      <c r="Y20486" s="146"/>
      <c r="Z20486" s="199"/>
      <c r="AA20486" s="146"/>
      <c r="AB20486" s="148"/>
    </row>
    <row r="20487" spans="4:28" x14ac:dyDescent="0.2">
      <c r="D20487" s="144"/>
      <c r="G20487" s="147"/>
      <c r="X20487" s="146"/>
      <c r="Y20487" s="146"/>
      <c r="Z20487" s="199"/>
      <c r="AA20487" s="146"/>
      <c r="AB20487" s="148"/>
    </row>
    <row r="20488" spans="4:28" x14ac:dyDescent="0.2">
      <c r="D20488" s="144"/>
      <c r="G20488" s="147"/>
      <c r="X20488" s="146"/>
      <c r="Y20488" s="146"/>
      <c r="Z20488" s="199"/>
      <c r="AA20488" s="146"/>
      <c r="AB20488" s="148"/>
    </row>
    <row r="20489" spans="4:28" x14ac:dyDescent="0.2">
      <c r="D20489" s="144"/>
      <c r="G20489" s="147"/>
      <c r="X20489" s="146"/>
      <c r="Y20489" s="146"/>
      <c r="Z20489" s="199"/>
      <c r="AA20489" s="146"/>
      <c r="AB20489" s="148"/>
    </row>
    <row r="20490" spans="4:28" x14ac:dyDescent="0.2">
      <c r="D20490" s="144"/>
      <c r="G20490" s="147"/>
      <c r="X20490" s="146"/>
      <c r="Y20490" s="146"/>
      <c r="Z20490" s="199"/>
      <c r="AA20490" s="146"/>
      <c r="AB20490" s="148"/>
    </row>
    <row r="20491" spans="4:28" x14ac:dyDescent="0.2">
      <c r="D20491" s="144"/>
      <c r="G20491" s="147"/>
      <c r="X20491" s="146"/>
      <c r="Y20491" s="146"/>
      <c r="Z20491" s="199"/>
      <c r="AA20491" s="146"/>
      <c r="AB20491" s="148"/>
    </row>
    <row r="20492" spans="4:28" x14ac:dyDescent="0.2">
      <c r="D20492" s="144"/>
      <c r="G20492" s="147"/>
      <c r="X20492" s="146"/>
      <c r="Y20492" s="146"/>
      <c r="Z20492" s="199"/>
      <c r="AA20492" s="146"/>
      <c r="AB20492" s="148"/>
    </row>
    <row r="20493" spans="4:28" x14ac:dyDescent="0.2">
      <c r="D20493" s="144"/>
      <c r="G20493" s="147"/>
      <c r="X20493" s="146"/>
      <c r="Y20493" s="146"/>
      <c r="Z20493" s="199"/>
      <c r="AA20493" s="146"/>
      <c r="AB20493" s="148"/>
    </row>
    <row r="20494" spans="4:28" x14ac:dyDescent="0.2">
      <c r="D20494" s="144"/>
      <c r="G20494" s="147"/>
      <c r="X20494" s="146"/>
      <c r="Y20494" s="146"/>
      <c r="Z20494" s="199"/>
      <c r="AA20494" s="146"/>
      <c r="AB20494" s="148"/>
    </row>
    <row r="20495" spans="4:28" x14ac:dyDescent="0.2">
      <c r="D20495" s="144"/>
      <c r="G20495" s="147"/>
      <c r="X20495" s="146"/>
      <c r="Y20495" s="146"/>
      <c r="Z20495" s="199"/>
      <c r="AA20495" s="146"/>
      <c r="AB20495" s="148"/>
    </row>
    <row r="20496" spans="4:28" x14ac:dyDescent="0.2">
      <c r="D20496" s="144"/>
      <c r="G20496" s="147"/>
      <c r="X20496" s="146"/>
      <c r="Y20496" s="146"/>
      <c r="Z20496" s="199"/>
      <c r="AA20496" s="146"/>
      <c r="AB20496" s="148"/>
    </row>
    <row r="20497" spans="4:28" x14ac:dyDescent="0.2">
      <c r="D20497" s="144"/>
      <c r="G20497" s="147"/>
      <c r="X20497" s="146"/>
      <c r="Y20497" s="146"/>
      <c r="Z20497" s="199"/>
      <c r="AA20497" s="146"/>
      <c r="AB20497" s="148"/>
    </row>
    <row r="20498" spans="4:28" x14ac:dyDescent="0.2">
      <c r="D20498" s="144"/>
      <c r="G20498" s="147"/>
      <c r="X20498" s="146"/>
      <c r="Y20498" s="146"/>
      <c r="Z20498" s="199"/>
      <c r="AA20498" s="146"/>
      <c r="AB20498" s="148"/>
    </row>
    <row r="20499" spans="4:28" x14ac:dyDescent="0.2">
      <c r="D20499" s="144"/>
      <c r="G20499" s="147"/>
      <c r="X20499" s="146"/>
      <c r="Y20499" s="146"/>
      <c r="Z20499" s="199"/>
      <c r="AA20499" s="146"/>
      <c r="AB20499" s="148"/>
    </row>
    <row r="20500" spans="4:28" x14ac:dyDescent="0.2">
      <c r="D20500" s="144"/>
      <c r="G20500" s="147"/>
      <c r="X20500" s="146"/>
      <c r="Y20500" s="146"/>
      <c r="Z20500" s="199"/>
      <c r="AA20500" s="146"/>
      <c r="AB20500" s="148"/>
    </row>
    <row r="20501" spans="4:28" x14ac:dyDescent="0.2">
      <c r="D20501" s="144"/>
      <c r="G20501" s="147"/>
      <c r="X20501" s="146"/>
      <c r="Y20501" s="146"/>
      <c r="Z20501" s="199"/>
      <c r="AA20501" s="146"/>
      <c r="AB20501" s="148"/>
    </row>
    <row r="20502" spans="4:28" x14ac:dyDescent="0.2">
      <c r="D20502" s="144"/>
      <c r="G20502" s="147"/>
      <c r="X20502" s="146"/>
      <c r="Y20502" s="146"/>
      <c r="Z20502" s="199"/>
      <c r="AA20502" s="146"/>
      <c r="AB20502" s="148"/>
    </row>
    <row r="20503" spans="4:28" x14ac:dyDescent="0.2">
      <c r="D20503" s="144"/>
      <c r="G20503" s="147"/>
      <c r="X20503" s="146"/>
      <c r="Y20503" s="146"/>
      <c r="Z20503" s="199"/>
      <c r="AA20503" s="146"/>
      <c r="AB20503" s="148"/>
    </row>
    <row r="20504" spans="4:28" x14ac:dyDescent="0.2">
      <c r="D20504" s="144"/>
      <c r="G20504" s="147"/>
      <c r="X20504" s="146"/>
      <c r="Y20504" s="146"/>
      <c r="Z20504" s="199"/>
      <c r="AA20504" s="146"/>
      <c r="AB20504" s="148"/>
    </row>
    <row r="20505" spans="4:28" x14ac:dyDescent="0.2">
      <c r="D20505" s="144"/>
      <c r="G20505" s="147"/>
      <c r="X20505" s="146"/>
      <c r="Y20505" s="146"/>
      <c r="Z20505" s="199"/>
      <c r="AA20505" s="146"/>
      <c r="AB20505" s="148"/>
    </row>
    <row r="20506" spans="4:28" x14ac:dyDescent="0.2">
      <c r="D20506" s="144"/>
      <c r="G20506" s="147"/>
      <c r="X20506" s="146"/>
      <c r="Y20506" s="146"/>
      <c r="Z20506" s="199"/>
      <c r="AA20506" s="146"/>
      <c r="AB20506" s="148"/>
    </row>
    <row r="20507" spans="4:28" x14ac:dyDescent="0.2">
      <c r="D20507" s="144"/>
      <c r="G20507" s="147"/>
      <c r="X20507" s="146"/>
      <c r="Y20507" s="146"/>
      <c r="Z20507" s="199"/>
      <c r="AA20507" s="146"/>
      <c r="AB20507" s="148"/>
    </row>
    <row r="20508" spans="4:28" x14ac:dyDescent="0.2">
      <c r="D20508" s="144"/>
      <c r="G20508" s="147"/>
      <c r="X20508" s="146"/>
      <c r="Y20508" s="146"/>
      <c r="Z20508" s="199"/>
      <c r="AA20508" s="146"/>
      <c r="AB20508" s="148"/>
    </row>
    <row r="20509" spans="4:28" x14ac:dyDescent="0.2">
      <c r="D20509" s="144"/>
      <c r="G20509" s="147"/>
      <c r="X20509" s="146"/>
      <c r="Y20509" s="146"/>
      <c r="Z20509" s="199"/>
      <c r="AA20509" s="146"/>
      <c r="AB20509" s="148"/>
    </row>
    <row r="20510" spans="4:28" x14ac:dyDescent="0.2">
      <c r="D20510" s="144"/>
      <c r="G20510" s="147"/>
      <c r="X20510" s="146"/>
      <c r="Y20510" s="146"/>
      <c r="Z20510" s="199"/>
      <c r="AA20510" s="146"/>
      <c r="AB20510" s="148"/>
    </row>
    <row r="20511" spans="4:28" x14ac:dyDescent="0.2">
      <c r="D20511" s="144"/>
      <c r="G20511" s="147"/>
      <c r="X20511" s="146"/>
      <c r="Y20511" s="146"/>
      <c r="Z20511" s="199"/>
      <c r="AA20511" s="146"/>
      <c r="AB20511" s="148"/>
    </row>
    <row r="20512" spans="4:28" x14ac:dyDescent="0.2">
      <c r="D20512" s="144"/>
      <c r="G20512" s="147"/>
      <c r="X20512" s="146"/>
      <c r="Y20512" s="146"/>
      <c r="Z20512" s="199"/>
      <c r="AA20512" s="146"/>
      <c r="AB20512" s="148"/>
    </row>
    <row r="20513" spans="4:28" x14ac:dyDescent="0.2">
      <c r="D20513" s="144"/>
      <c r="G20513" s="147"/>
      <c r="X20513" s="146"/>
      <c r="Y20513" s="146"/>
      <c r="Z20513" s="199"/>
      <c r="AA20513" s="146"/>
      <c r="AB20513" s="148"/>
    </row>
    <row r="20514" spans="4:28" x14ac:dyDescent="0.2">
      <c r="D20514" s="144"/>
      <c r="G20514" s="147"/>
      <c r="X20514" s="146"/>
      <c r="Y20514" s="146"/>
      <c r="Z20514" s="199"/>
      <c r="AA20514" s="146"/>
      <c r="AB20514" s="148"/>
    </row>
    <row r="20515" spans="4:28" x14ac:dyDescent="0.2">
      <c r="D20515" s="144"/>
      <c r="G20515" s="147"/>
      <c r="X20515" s="146"/>
      <c r="Y20515" s="146"/>
      <c r="Z20515" s="199"/>
      <c r="AA20515" s="146"/>
      <c r="AB20515" s="148"/>
    </row>
    <row r="20516" spans="4:28" x14ac:dyDescent="0.2">
      <c r="D20516" s="144"/>
      <c r="G20516" s="147"/>
      <c r="X20516" s="146"/>
      <c r="Y20516" s="146"/>
      <c r="Z20516" s="199"/>
      <c r="AA20516" s="146"/>
      <c r="AB20516" s="148"/>
    </row>
    <row r="20517" spans="4:28" x14ac:dyDescent="0.2">
      <c r="D20517" s="144"/>
      <c r="G20517" s="147"/>
      <c r="X20517" s="146"/>
      <c r="Y20517" s="146"/>
      <c r="Z20517" s="199"/>
      <c r="AA20517" s="146"/>
      <c r="AB20517" s="148"/>
    </row>
    <row r="20518" spans="4:28" x14ac:dyDescent="0.2">
      <c r="D20518" s="144"/>
      <c r="G20518" s="147"/>
      <c r="X20518" s="146"/>
      <c r="Y20518" s="146"/>
      <c r="Z20518" s="199"/>
      <c r="AA20518" s="146"/>
      <c r="AB20518" s="148"/>
    </row>
    <row r="20519" spans="4:28" x14ac:dyDescent="0.2">
      <c r="D20519" s="144"/>
      <c r="G20519" s="147"/>
      <c r="X20519" s="146"/>
      <c r="Y20519" s="146"/>
      <c r="Z20519" s="199"/>
      <c r="AA20519" s="146"/>
      <c r="AB20519" s="148"/>
    </row>
    <row r="20520" spans="4:28" x14ac:dyDescent="0.2">
      <c r="D20520" s="144"/>
      <c r="G20520" s="147"/>
      <c r="X20520" s="146"/>
      <c r="Y20520" s="146"/>
      <c r="Z20520" s="199"/>
      <c r="AA20520" s="146"/>
      <c r="AB20520" s="148"/>
    </row>
    <row r="20521" spans="4:28" x14ac:dyDescent="0.2">
      <c r="D20521" s="144"/>
      <c r="G20521" s="147"/>
      <c r="X20521" s="146"/>
      <c r="Y20521" s="146"/>
      <c r="Z20521" s="199"/>
      <c r="AA20521" s="146"/>
      <c r="AB20521" s="148"/>
    </row>
    <row r="20522" spans="4:28" x14ac:dyDescent="0.2">
      <c r="D20522" s="144"/>
      <c r="G20522" s="147"/>
      <c r="X20522" s="146"/>
      <c r="Y20522" s="146"/>
      <c r="Z20522" s="199"/>
      <c r="AA20522" s="146"/>
      <c r="AB20522" s="148"/>
    </row>
    <row r="20523" spans="4:28" x14ac:dyDescent="0.2">
      <c r="D20523" s="144"/>
      <c r="G20523" s="147"/>
      <c r="X20523" s="146"/>
      <c r="Y20523" s="146"/>
      <c r="Z20523" s="199"/>
      <c r="AA20523" s="146"/>
      <c r="AB20523" s="148"/>
    </row>
    <row r="20524" spans="4:28" x14ac:dyDescent="0.2">
      <c r="D20524" s="144"/>
      <c r="G20524" s="147"/>
      <c r="X20524" s="146"/>
      <c r="Y20524" s="146"/>
      <c r="Z20524" s="199"/>
      <c r="AA20524" s="146"/>
      <c r="AB20524" s="148"/>
    </row>
    <row r="20525" spans="4:28" x14ac:dyDescent="0.2">
      <c r="D20525" s="144"/>
      <c r="G20525" s="147"/>
      <c r="X20525" s="146"/>
      <c r="Y20525" s="146"/>
      <c r="Z20525" s="199"/>
      <c r="AA20525" s="146"/>
      <c r="AB20525" s="148"/>
    </row>
    <row r="20526" spans="4:28" x14ac:dyDescent="0.2">
      <c r="D20526" s="144"/>
      <c r="G20526" s="147"/>
      <c r="X20526" s="146"/>
      <c r="Y20526" s="146"/>
      <c r="Z20526" s="199"/>
      <c r="AA20526" s="146"/>
      <c r="AB20526" s="148"/>
    </row>
    <row r="20527" spans="4:28" x14ac:dyDescent="0.2">
      <c r="D20527" s="144"/>
      <c r="G20527" s="147"/>
      <c r="X20527" s="146"/>
      <c r="Y20527" s="146"/>
      <c r="Z20527" s="199"/>
      <c r="AA20527" s="146"/>
      <c r="AB20527" s="148"/>
    </row>
    <row r="20528" spans="4:28" x14ac:dyDescent="0.2">
      <c r="D20528" s="144"/>
      <c r="G20528" s="147"/>
      <c r="X20528" s="146"/>
      <c r="Y20528" s="146"/>
      <c r="Z20528" s="199"/>
      <c r="AA20528" s="146"/>
      <c r="AB20528" s="148"/>
    </row>
    <row r="20529" spans="4:28" x14ac:dyDescent="0.2">
      <c r="D20529" s="144"/>
      <c r="G20529" s="147"/>
      <c r="X20529" s="146"/>
      <c r="Y20529" s="146"/>
      <c r="Z20529" s="199"/>
      <c r="AA20529" s="146"/>
      <c r="AB20529" s="148"/>
    </row>
    <row r="20530" spans="4:28" x14ac:dyDescent="0.2">
      <c r="D20530" s="144"/>
      <c r="G20530" s="147"/>
      <c r="X20530" s="146"/>
      <c r="Y20530" s="146"/>
      <c r="Z20530" s="199"/>
      <c r="AA20530" s="146"/>
      <c r="AB20530" s="148"/>
    </row>
    <row r="20531" spans="4:28" x14ac:dyDescent="0.2">
      <c r="D20531" s="144"/>
      <c r="G20531" s="147"/>
      <c r="X20531" s="146"/>
      <c r="Y20531" s="146"/>
      <c r="Z20531" s="199"/>
      <c r="AA20531" s="146"/>
      <c r="AB20531" s="148"/>
    </row>
    <row r="20532" spans="4:28" x14ac:dyDescent="0.2">
      <c r="D20532" s="144"/>
      <c r="G20532" s="147"/>
      <c r="X20532" s="146"/>
      <c r="Y20532" s="146"/>
      <c r="Z20532" s="199"/>
      <c r="AA20532" s="146"/>
      <c r="AB20532" s="148"/>
    </row>
    <row r="20533" spans="4:28" x14ac:dyDescent="0.2">
      <c r="D20533" s="144"/>
      <c r="G20533" s="147"/>
      <c r="X20533" s="146"/>
      <c r="Y20533" s="146"/>
      <c r="Z20533" s="199"/>
      <c r="AA20533" s="146"/>
      <c r="AB20533" s="148"/>
    </row>
    <row r="20534" spans="4:28" x14ac:dyDescent="0.2">
      <c r="D20534" s="144"/>
      <c r="G20534" s="147"/>
      <c r="X20534" s="146"/>
      <c r="Y20534" s="146"/>
      <c r="Z20534" s="199"/>
      <c r="AA20534" s="146"/>
      <c r="AB20534" s="148"/>
    </row>
    <row r="20535" spans="4:28" x14ac:dyDescent="0.2">
      <c r="D20535" s="144"/>
      <c r="G20535" s="147"/>
      <c r="X20535" s="146"/>
      <c r="Y20535" s="146"/>
      <c r="Z20535" s="199"/>
      <c r="AA20535" s="146"/>
      <c r="AB20535" s="148"/>
    </row>
    <row r="20536" spans="4:28" x14ac:dyDescent="0.2">
      <c r="D20536" s="144"/>
      <c r="G20536" s="147"/>
      <c r="X20536" s="146"/>
      <c r="Y20536" s="146"/>
      <c r="Z20536" s="199"/>
      <c r="AA20536" s="146"/>
      <c r="AB20536" s="148"/>
    </row>
    <row r="20537" spans="4:28" x14ac:dyDescent="0.2">
      <c r="D20537" s="144"/>
      <c r="G20537" s="147"/>
      <c r="X20537" s="146"/>
      <c r="Y20537" s="146"/>
      <c r="Z20537" s="199"/>
      <c r="AA20537" s="146"/>
      <c r="AB20537" s="148"/>
    </row>
    <row r="20538" spans="4:28" x14ac:dyDescent="0.2">
      <c r="D20538" s="144"/>
      <c r="G20538" s="147"/>
      <c r="X20538" s="146"/>
      <c r="Y20538" s="146"/>
      <c r="Z20538" s="199"/>
      <c r="AA20538" s="146"/>
      <c r="AB20538" s="148"/>
    </row>
    <row r="20539" spans="4:28" x14ac:dyDescent="0.2">
      <c r="D20539" s="144"/>
      <c r="G20539" s="147"/>
      <c r="X20539" s="146"/>
      <c r="Y20539" s="146"/>
      <c r="Z20539" s="199"/>
      <c r="AA20539" s="146"/>
      <c r="AB20539" s="148"/>
    </row>
    <row r="20540" spans="4:28" x14ac:dyDescent="0.2">
      <c r="D20540" s="144"/>
      <c r="G20540" s="147"/>
      <c r="X20540" s="146"/>
      <c r="Y20540" s="146"/>
      <c r="Z20540" s="199"/>
      <c r="AA20540" s="146"/>
      <c r="AB20540" s="148"/>
    </row>
    <row r="20541" spans="4:28" x14ac:dyDescent="0.2">
      <c r="D20541" s="144"/>
      <c r="G20541" s="147"/>
      <c r="X20541" s="146"/>
      <c r="Y20541" s="146"/>
      <c r="Z20541" s="199"/>
      <c r="AA20541" s="146"/>
      <c r="AB20541" s="148"/>
    </row>
    <row r="20542" spans="4:28" x14ac:dyDescent="0.2">
      <c r="D20542" s="144"/>
      <c r="G20542" s="147"/>
      <c r="X20542" s="146"/>
      <c r="Y20542" s="146"/>
      <c r="Z20542" s="199"/>
      <c r="AA20542" s="146"/>
      <c r="AB20542" s="148"/>
    </row>
    <row r="20543" spans="4:28" x14ac:dyDescent="0.2">
      <c r="D20543" s="144"/>
      <c r="G20543" s="147"/>
      <c r="X20543" s="146"/>
      <c r="Y20543" s="146"/>
      <c r="Z20543" s="199"/>
      <c r="AA20543" s="146"/>
      <c r="AB20543" s="148"/>
    </row>
    <row r="20544" spans="4:28" x14ac:dyDescent="0.2">
      <c r="D20544" s="144"/>
      <c r="G20544" s="147"/>
      <c r="X20544" s="146"/>
      <c r="Y20544" s="146"/>
      <c r="Z20544" s="199"/>
      <c r="AA20544" s="146"/>
      <c r="AB20544" s="148"/>
    </row>
    <row r="20545" spans="4:28" x14ac:dyDescent="0.2">
      <c r="D20545" s="144"/>
      <c r="G20545" s="147"/>
      <c r="X20545" s="146"/>
      <c r="Y20545" s="146"/>
      <c r="Z20545" s="199"/>
      <c r="AA20545" s="146"/>
      <c r="AB20545" s="148"/>
    </row>
    <row r="20546" spans="4:28" x14ac:dyDescent="0.2">
      <c r="D20546" s="144"/>
      <c r="G20546" s="147"/>
      <c r="X20546" s="146"/>
      <c r="Y20546" s="146"/>
      <c r="Z20546" s="199"/>
      <c r="AA20546" s="146"/>
      <c r="AB20546" s="148"/>
    </row>
    <row r="20547" spans="4:28" x14ac:dyDescent="0.2">
      <c r="D20547" s="144"/>
      <c r="G20547" s="147"/>
      <c r="X20547" s="146"/>
      <c r="Y20547" s="146"/>
      <c r="Z20547" s="199"/>
      <c r="AA20547" s="146"/>
      <c r="AB20547" s="148"/>
    </row>
    <row r="20548" spans="4:28" x14ac:dyDescent="0.2">
      <c r="D20548" s="144"/>
      <c r="G20548" s="147"/>
      <c r="X20548" s="146"/>
      <c r="Y20548" s="146"/>
      <c r="Z20548" s="199"/>
      <c r="AA20548" s="146"/>
      <c r="AB20548" s="148"/>
    </row>
    <row r="20549" spans="4:28" x14ac:dyDescent="0.2">
      <c r="D20549" s="144"/>
      <c r="G20549" s="147"/>
      <c r="X20549" s="146"/>
      <c r="Y20549" s="146"/>
      <c r="Z20549" s="199"/>
      <c r="AA20549" s="146"/>
      <c r="AB20549" s="148"/>
    </row>
    <row r="20550" spans="4:28" x14ac:dyDescent="0.2">
      <c r="D20550" s="144"/>
      <c r="G20550" s="147"/>
      <c r="X20550" s="146"/>
      <c r="Y20550" s="146"/>
      <c r="Z20550" s="199"/>
      <c r="AA20550" s="146"/>
      <c r="AB20550" s="148"/>
    </row>
    <row r="20551" spans="4:28" x14ac:dyDescent="0.2">
      <c r="D20551" s="144"/>
      <c r="G20551" s="147"/>
      <c r="X20551" s="146"/>
      <c r="Y20551" s="146"/>
      <c r="Z20551" s="199"/>
      <c r="AA20551" s="146"/>
      <c r="AB20551" s="148"/>
    </row>
    <row r="20552" spans="4:28" x14ac:dyDescent="0.2">
      <c r="D20552" s="144"/>
      <c r="G20552" s="147"/>
      <c r="X20552" s="146"/>
      <c r="Y20552" s="146"/>
      <c r="Z20552" s="199"/>
      <c r="AA20552" s="146"/>
      <c r="AB20552" s="148"/>
    </row>
    <row r="20553" spans="4:28" x14ac:dyDescent="0.2">
      <c r="D20553" s="144"/>
      <c r="G20553" s="147"/>
      <c r="X20553" s="146"/>
      <c r="Y20553" s="146"/>
      <c r="Z20553" s="199"/>
      <c r="AA20553" s="146"/>
      <c r="AB20553" s="148"/>
    </row>
    <row r="20554" spans="4:28" x14ac:dyDescent="0.2">
      <c r="D20554" s="144"/>
      <c r="G20554" s="147"/>
      <c r="X20554" s="146"/>
      <c r="Y20554" s="146"/>
      <c r="Z20554" s="199"/>
      <c r="AA20554" s="146"/>
      <c r="AB20554" s="148"/>
    </row>
    <row r="20555" spans="4:28" x14ac:dyDescent="0.2">
      <c r="D20555" s="144"/>
      <c r="G20555" s="147"/>
      <c r="X20555" s="146"/>
      <c r="Y20555" s="146"/>
      <c r="Z20555" s="199"/>
      <c r="AA20555" s="146"/>
      <c r="AB20555" s="148"/>
    </row>
    <row r="20556" spans="4:28" x14ac:dyDescent="0.2">
      <c r="D20556" s="144"/>
      <c r="G20556" s="147"/>
      <c r="X20556" s="146"/>
      <c r="Y20556" s="146"/>
      <c r="Z20556" s="199"/>
      <c r="AA20556" s="146"/>
      <c r="AB20556" s="148"/>
    </row>
    <row r="20557" spans="4:28" x14ac:dyDescent="0.2">
      <c r="D20557" s="144"/>
      <c r="G20557" s="147"/>
      <c r="X20557" s="146"/>
      <c r="Y20557" s="146"/>
      <c r="Z20557" s="199"/>
      <c r="AA20557" s="146"/>
      <c r="AB20557" s="148"/>
    </row>
    <row r="20558" spans="4:28" x14ac:dyDescent="0.2">
      <c r="D20558" s="144"/>
      <c r="G20558" s="147"/>
      <c r="X20558" s="146"/>
      <c r="Y20558" s="146"/>
      <c r="Z20558" s="199"/>
      <c r="AA20558" s="146"/>
      <c r="AB20558" s="148"/>
    </row>
    <row r="20559" spans="4:28" x14ac:dyDescent="0.2">
      <c r="D20559" s="144"/>
      <c r="G20559" s="147"/>
      <c r="X20559" s="146"/>
      <c r="Y20559" s="146"/>
      <c r="Z20559" s="199"/>
      <c r="AA20559" s="146"/>
      <c r="AB20559" s="148"/>
    </row>
    <row r="20560" spans="4:28" x14ac:dyDescent="0.2">
      <c r="D20560" s="144"/>
      <c r="G20560" s="147"/>
      <c r="X20560" s="146"/>
      <c r="Y20560" s="146"/>
      <c r="Z20560" s="199"/>
      <c r="AA20560" s="146"/>
      <c r="AB20560" s="148"/>
    </row>
    <row r="20561" spans="4:28" x14ac:dyDescent="0.2">
      <c r="D20561" s="144"/>
      <c r="G20561" s="147"/>
      <c r="X20561" s="146"/>
      <c r="Y20561" s="146"/>
      <c r="Z20561" s="199"/>
      <c r="AA20561" s="146"/>
      <c r="AB20561" s="148"/>
    </row>
    <row r="20562" spans="4:28" x14ac:dyDescent="0.2">
      <c r="D20562" s="144"/>
      <c r="G20562" s="147"/>
      <c r="X20562" s="146"/>
      <c r="Y20562" s="146"/>
      <c r="Z20562" s="199"/>
      <c r="AA20562" s="146"/>
      <c r="AB20562" s="148"/>
    </row>
    <row r="20563" spans="4:28" x14ac:dyDescent="0.2">
      <c r="D20563" s="144"/>
      <c r="G20563" s="147"/>
      <c r="X20563" s="146"/>
      <c r="Y20563" s="146"/>
      <c r="Z20563" s="199"/>
      <c r="AA20563" s="146"/>
      <c r="AB20563" s="148"/>
    </row>
    <row r="20564" spans="4:28" x14ac:dyDescent="0.2">
      <c r="D20564" s="144"/>
      <c r="G20564" s="147"/>
      <c r="X20564" s="146"/>
      <c r="Y20564" s="146"/>
      <c r="Z20564" s="199"/>
      <c r="AA20564" s="146"/>
      <c r="AB20564" s="148"/>
    </row>
    <row r="20565" spans="4:28" x14ac:dyDescent="0.2">
      <c r="D20565" s="144"/>
      <c r="G20565" s="147"/>
      <c r="X20565" s="146"/>
      <c r="Y20565" s="146"/>
      <c r="Z20565" s="199"/>
      <c r="AA20565" s="146"/>
      <c r="AB20565" s="148"/>
    </row>
    <row r="20566" spans="4:28" x14ac:dyDescent="0.2">
      <c r="D20566" s="144"/>
      <c r="G20566" s="147"/>
      <c r="X20566" s="146"/>
      <c r="Y20566" s="146"/>
      <c r="Z20566" s="199"/>
      <c r="AA20566" s="146"/>
      <c r="AB20566" s="148"/>
    </row>
    <row r="20567" spans="4:28" x14ac:dyDescent="0.2">
      <c r="D20567" s="144"/>
      <c r="G20567" s="147"/>
      <c r="X20567" s="146"/>
      <c r="Y20567" s="146"/>
      <c r="Z20567" s="199"/>
      <c r="AA20567" s="146"/>
      <c r="AB20567" s="148"/>
    </row>
    <row r="20568" spans="4:28" x14ac:dyDescent="0.2">
      <c r="D20568" s="144"/>
      <c r="G20568" s="147"/>
      <c r="X20568" s="146"/>
      <c r="Y20568" s="146"/>
      <c r="Z20568" s="199"/>
      <c r="AA20568" s="146"/>
      <c r="AB20568" s="148"/>
    </row>
    <row r="20569" spans="4:28" x14ac:dyDescent="0.2">
      <c r="D20569" s="144"/>
      <c r="G20569" s="147"/>
      <c r="X20569" s="146"/>
      <c r="Y20569" s="146"/>
      <c r="Z20569" s="199"/>
      <c r="AA20569" s="146"/>
      <c r="AB20569" s="148"/>
    </row>
    <row r="20570" spans="4:28" x14ac:dyDescent="0.2">
      <c r="D20570" s="144"/>
      <c r="G20570" s="147"/>
      <c r="X20570" s="146"/>
      <c r="Y20570" s="146"/>
      <c r="Z20570" s="199"/>
      <c r="AA20570" s="146"/>
      <c r="AB20570" s="148"/>
    </row>
    <row r="20571" spans="4:28" x14ac:dyDescent="0.2">
      <c r="D20571" s="144"/>
      <c r="G20571" s="147"/>
      <c r="X20571" s="146"/>
      <c r="Y20571" s="146"/>
      <c r="Z20571" s="199"/>
      <c r="AA20571" s="146"/>
      <c r="AB20571" s="148"/>
    </row>
    <row r="20572" spans="4:28" x14ac:dyDescent="0.2">
      <c r="D20572" s="144"/>
      <c r="G20572" s="147"/>
      <c r="X20572" s="146"/>
      <c r="Y20572" s="146"/>
      <c r="Z20572" s="199"/>
      <c r="AA20572" s="146"/>
      <c r="AB20572" s="148"/>
    </row>
    <row r="20573" spans="4:28" x14ac:dyDescent="0.2">
      <c r="D20573" s="144"/>
      <c r="G20573" s="147"/>
      <c r="X20573" s="146"/>
      <c r="Y20573" s="146"/>
      <c r="Z20573" s="199"/>
      <c r="AA20573" s="146"/>
      <c r="AB20573" s="148"/>
    </row>
    <row r="20574" spans="4:28" x14ac:dyDescent="0.2">
      <c r="D20574" s="144"/>
      <c r="G20574" s="147"/>
      <c r="X20574" s="146"/>
      <c r="Y20574" s="146"/>
      <c r="Z20574" s="199"/>
      <c r="AA20574" s="146"/>
      <c r="AB20574" s="148"/>
    </row>
    <row r="20575" spans="4:28" x14ac:dyDescent="0.2">
      <c r="D20575" s="144"/>
      <c r="G20575" s="147"/>
      <c r="X20575" s="146"/>
      <c r="Y20575" s="146"/>
      <c r="Z20575" s="199"/>
      <c r="AA20575" s="146"/>
      <c r="AB20575" s="148"/>
    </row>
    <row r="20576" spans="4:28" x14ac:dyDescent="0.2">
      <c r="D20576" s="144"/>
      <c r="G20576" s="147"/>
      <c r="X20576" s="146"/>
      <c r="Y20576" s="146"/>
      <c r="Z20576" s="199"/>
      <c r="AA20576" s="146"/>
      <c r="AB20576" s="148"/>
    </row>
    <row r="20577" spans="4:28" x14ac:dyDescent="0.2">
      <c r="D20577" s="144"/>
      <c r="G20577" s="147"/>
      <c r="X20577" s="146"/>
      <c r="Y20577" s="146"/>
      <c r="Z20577" s="199"/>
      <c r="AA20577" s="146"/>
      <c r="AB20577" s="148"/>
    </row>
    <row r="20578" spans="4:28" x14ac:dyDescent="0.2">
      <c r="D20578" s="144"/>
      <c r="G20578" s="147"/>
      <c r="X20578" s="146"/>
      <c r="Y20578" s="146"/>
      <c r="Z20578" s="199"/>
      <c r="AA20578" s="146"/>
      <c r="AB20578" s="148"/>
    </row>
    <row r="20579" spans="4:28" x14ac:dyDescent="0.2">
      <c r="D20579" s="144"/>
      <c r="G20579" s="147"/>
      <c r="X20579" s="146"/>
      <c r="Y20579" s="146"/>
      <c r="Z20579" s="199"/>
      <c r="AA20579" s="146"/>
      <c r="AB20579" s="148"/>
    </row>
    <row r="20580" spans="4:28" x14ac:dyDescent="0.2">
      <c r="D20580" s="144"/>
      <c r="G20580" s="147"/>
      <c r="X20580" s="146"/>
      <c r="Y20580" s="146"/>
      <c r="Z20580" s="199"/>
      <c r="AA20580" s="146"/>
      <c r="AB20580" s="148"/>
    </row>
    <row r="20581" spans="4:28" x14ac:dyDescent="0.2">
      <c r="D20581" s="144"/>
      <c r="G20581" s="147"/>
      <c r="X20581" s="146"/>
      <c r="Y20581" s="146"/>
      <c r="Z20581" s="199"/>
      <c r="AA20581" s="146"/>
      <c r="AB20581" s="148"/>
    </row>
    <row r="20582" spans="4:28" x14ac:dyDescent="0.2">
      <c r="D20582" s="144"/>
      <c r="G20582" s="147"/>
      <c r="X20582" s="146"/>
      <c r="Y20582" s="146"/>
      <c r="Z20582" s="199"/>
      <c r="AA20582" s="146"/>
      <c r="AB20582" s="148"/>
    </row>
    <row r="20583" spans="4:28" x14ac:dyDescent="0.2">
      <c r="D20583" s="144"/>
      <c r="G20583" s="147"/>
      <c r="X20583" s="146"/>
      <c r="Y20583" s="146"/>
      <c r="Z20583" s="199"/>
      <c r="AA20583" s="146"/>
      <c r="AB20583" s="148"/>
    </row>
    <row r="20584" spans="4:28" x14ac:dyDescent="0.2">
      <c r="D20584" s="144"/>
      <c r="G20584" s="147"/>
      <c r="X20584" s="146"/>
      <c r="Y20584" s="146"/>
      <c r="Z20584" s="199"/>
      <c r="AA20584" s="146"/>
      <c r="AB20584" s="148"/>
    </row>
    <row r="20585" spans="4:28" x14ac:dyDescent="0.2">
      <c r="D20585" s="144"/>
      <c r="G20585" s="147"/>
      <c r="X20585" s="146"/>
      <c r="Y20585" s="146"/>
      <c r="Z20585" s="199"/>
      <c r="AA20585" s="146"/>
      <c r="AB20585" s="148"/>
    </row>
    <row r="20586" spans="4:28" x14ac:dyDescent="0.2">
      <c r="D20586" s="144"/>
      <c r="G20586" s="147"/>
      <c r="X20586" s="146"/>
      <c r="Y20586" s="146"/>
      <c r="Z20586" s="199"/>
      <c r="AA20586" s="146"/>
      <c r="AB20586" s="148"/>
    </row>
    <row r="20587" spans="4:28" x14ac:dyDescent="0.2">
      <c r="D20587" s="144"/>
      <c r="G20587" s="147"/>
      <c r="X20587" s="146"/>
      <c r="Y20587" s="146"/>
      <c r="Z20587" s="199"/>
      <c r="AA20587" s="146"/>
      <c r="AB20587" s="148"/>
    </row>
    <row r="20588" spans="4:28" x14ac:dyDescent="0.2">
      <c r="D20588" s="144"/>
      <c r="G20588" s="147"/>
      <c r="X20588" s="146"/>
      <c r="Y20588" s="146"/>
      <c r="Z20588" s="199"/>
      <c r="AA20588" s="146"/>
      <c r="AB20588" s="148"/>
    </row>
    <row r="20589" spans="4:28" x14ac:dyDescent="0.2">
      <c r="D20589" s="144"/>
      <c r="G20589" s="147"/>
      <c r="X20589" s="146"/>
      <c r="Y20589" s="146"/>
      <c r="Z20589" s="199"/>
      <c r="AA20589" s="146"/>
      <c r="AB20589" s="148"/>
    </row>
    <row r="20590" spans="4:28" x14ac:dyDescent="0.2">
      <c r="D20590" s="144"/>
      <c r="G20590" s="147"/>
      <c r="X20590" s="146"/>
      <c r="Y20590" s="146"/>
      <c r="Z20590" s="199"/>
      <c r="AA20590" s="146"/>
      <c r="AB20590" s="148"/>
    </row>
    <row r="20591" spans="4:28" x14ac:dyDescent="0.2">
      <c r="D20591" s="144"/>
      <c r="G20591" s="147"/>
      <c r="X20591" s="146"/>
      <c r="Y20591" s="146"/>
      <c r="Z20591" s="199"/>
      <c r="AA20591" s="146"/>
      <c r="AB20591" s="148"/>
    </row>
    <row r="20592" spans="4:28" x14ac:dyDescent="0.2">
      <c r="D20592" s="144"/>
      <c r="G20592" s="147"/>
      <c r="X20592" s="146"/>
      <c r="Y20592" s="146"/>
      <c r="Z20592" s="199"/>
      <c r="AA20592" s="146"/>
      <c r="AB20592" s="148"/>
    </row>
    <row r="20593" spans="4:28" x14ac:dyDescent="0.2">
      <c r="D20593" s="144"/>
      <c r="G20593" s="147"/>
      <c r="X20593" s="146"/>
      <c r="Y20593" s="146"/>
      <c r="Z20593" s="199"/>
      <c r="AA20593" s="146"/>
      <c r="AB20593" s="148"/>
    </row>
    <row r="20594" spans="4:28" x14ac:dyDescent="0.2">
      <c r="D20594" s="144"/>
      <c r="G20594" s="147"/>
      <c r="X20594" s="146"/>
      <c r="Y20594" s="146"/>
      <c r="Z20594" s="199"/>
      <c r="AA20594" s="146"/>
      <c r="AB20594" s="148"/>
    </row>
    <row r="20595" spans="4:28" x14ac:dyDescent="0.2">
      <c r="D20595" s="144"/>
      <c r="G20595" s="147"/>
      <c r="X20595" s="146"/>
      <c r="Y20595" s="146"/>
      <c r="Z20595" s="199"/>
      <c r="AA20595" s="146"/>
      <c r="AB20595" s="148"/>
    </row>
    <row r="20596" spans="4:28" x14ac:dyDescent="0.2">
      <c r="D20596" s="144"/>
      <c r="G20596" s="147"/>
      <c r="X20596" s="146"/>
      <c r="Y20596" s="146"/>
      <c r="Z20596" s="199"/>
      <c r="AA20596" s="146"/>
      <c r="AB20596" s="148"/>
    </row>
    <row r="20597" spans="4:28" x14ac:dyDescent="0.2">
      <c r="D20597" s="144"/>
      <c r="G20597" s="147"/>
      <c r="X20597" s="146"/>
      <c r="Y20597" s="146"/>
      <c r="Z20597" s="199"/>
      <c r="AA20597" s="146"/>
      <c r="AB20597" s="148"/>
    </row>
    <row r="20598" spans="4:28" x14ac:dyDescent="0.2">
      <c r="D20598" s="144"/>
      <c r="G20598" s="147"/>
      <c r="X20598" s="146"/>
      <c r="Y20598" s="146"/>
      <c r="Z20598" s="199"/>
      <c r="AA20598" s="146"/>
      <c r="AB20598" s="148"/>
    </row>
    <row r="20599" spans="4:28" x14ac:dyDescent="0.2">
      <c r="D20599" s="144"/>
      <c r="G20599" s="147"/>
      <c r="X20599" s="146"/>
      <c r="Y20599" s="146"/>
      <c r="Z20599" s="199"/>
      <c r="AA20599" s="146"/>
      <c r="AB20599" s="148"/>
    </row>
    <row r="20600" spans="4:28" x14ac:dyDescent="0.2">
      <c r="D20600" s="144"/>
      <c r="G20600" s="147"/>
      <c r="X20600" s="146"/>
      <c r="Y20600" s="146"/>
      <c r="Z20600" s="199"/>
      <c r="AA20600" s="146"/>
      <c r="AB20600" s="148"/>
    </row>
    <row r="20601" spans="4:28" x14ac:dyDescent="0.2">
      <c r="D20601" s="144"/>
      <c r="G20601" s="147"/>
      <c r="X20601" s="146"/>
      <c r="Y20601" s="146"/>
      <c r="Z20601" s="199"/>
      <c r="AA20601" s="146"/>
      <c r="AB20601" s="148"/>
    </row>
    <row r="20602" spans="4:28" x14ac:dyDescent="0.2">
      <c r="D20602" s="144"/>
      <c r="G20602" s="147"/>
      <c r="X20602" s="146"/>
      <c r="Y20602" s="146"/>
      <c r="Z20602" s="199"/>
      <c r="AA20602" s="146"/>
      <c r="AB20602" s="148"/>
    </row>
    <row r="20603" spans="4:28" x14ac:dyDescent="0.2">
      <c r="D20603" s="144"/>
      <c r="G20603" s="147"/>
      <c r="X20603" s="146"/>
      <c r="Y20603" s="146"/>
      <c r="Z20603" s="199"/>
      <c r="AA20603" s="146"/>
      <c r="AB20603" s="148"/>
    </row>
    <row r="20604" spans="4:28" x14ac:dyDescent="0.2">
      <c r="D20604" s="144"/>
      <c r="G20604" s="147"/>
      <c r="X20604" s="146"/>
      <c r="Y20604" s="146"/>
      <c r="Z20604" s="199"/>
      <c r="AA20604" s="146"/>
      <c r="AB20604" s="148"/>
    </row>
    <row r="20605" spans="4:28" x14ac:dyDescent="0.2">
      <c r="D20605" s="144"/>
      <c r="G20605" s="147"/>
      <c r="X20605" s="146"/>
      <c r="Y20605" s="146"/>
      <c r="Z20605" s="199"/>
      <c r="AA20605" s="146"/>
      <c r="AB20605" s="148"/>
    </row>
    <row r="20606" spans="4:28" x14ac:dyDescent="0.2">
      <c r="D20606" s="144"/>
      <c r="G20606" s="147"/>
      <c r="X20606" s="146"/>
      <c r="Y20606" s="146"/>
      <c r="Z20606" s="199"/>
      <c r="AA20606" s="146"/>
      <c r="AB20606" s="148"/>
    </row>
    <row r="20607" spans="4:28" x14ac:dyDescent="0.2">
      <c r="D20607" s="144"/>
      <c r="G20607" s="147"/>
      <c r="X20607" s="146"/>
      <c r="Y20607" s="146"/>
      <c r="Z20607" s="199"/>
      <c r="AA20607" s="146"/>
      <c r="AB20607" s="148"/>
    </row>
    <row r="20608" spans="4:28" x14ac:dyDescent="0.2">
      <c r="D20608" s="144"/>
      <c r="G20608" s="147"/>
      <c r="X20608" s="146"/>
      <c r="Y20608" s="146"/>
      <c r="Z20608" s="199"/>
      <c r="AA20608" s="146"/>
      <c r="AB20608" s="148"/>
    </row>
    <row r="20609" spans="4:28" x14ac:dyDescent="0.2">
      <c r="D20609" s="144"/>
      <c r="G20609" s="147"/>
      <c r="X20609" s="146"/>
      <c r="Y20609" s="146"/>
      <c r="Z20609" s="199"/>
      <c r="AA20609" s="146"/>
      <c r="AB20609" s="148"/>
    </row>
    <row r="20610" spans="4:28" x14ac:dyDescent="0.2">
      <c r="D20610" s="144"/>
      <c r="G20610" s="147"/>
      <c r="X20610" s="146"/>
      <c r="Y20610" s="146"/>
      <c r="Z20610" s="199"/>
      <c r="AA20610" s="146"/>
      <c r="AB20610" s="148"/>
    </row>
    <row r="20611" spans="4:28" x14ac:dyDescent="0.2">
      <c r="D20611" s="144"/>
      <c r="G20611" s="147"/>
      <c r="X20611" s="146"/>
      <c r="Y20611" s="146"/>
      <c r="Z20611" s="199"/>
      <c r="AA20611" s="146"/>
      <c r="AB20611" s="148"/>
    </row>
    <row r="20612" spans="4:28" x14ac:dyDescent="0.2">
      <c r="D20612" s="144"/>
      <c r="G20612" s="147"/>
      <c r="X20612" s="146"/>
      <c r="Y20612" s="146"/>
      <c r="Z20612" s="199"/>
      <c r="AA20612" s="146"/>
      <c r="AB20612" s="148"/>
    </row>
    <row r="20613" spans="4:28" x14ac:dyDescent="0.2">
      <c r="D20613" s="144"/>
      <c r="G20613" s="147"/>
      <c r="X20613" s="146"/>
      <c r="Y20613" s="146"/>
      <c r="Z20613" s="199"/>
      <c r="AA20613" s="146"/>
      <c r="AB20613" s="148"/>
    </row>
    <row r="20614" spans="4:28" x14ac:dyDescent="0.2">
      <c r="D20614" s="144"/>
      <c r="G20614" s="147"/>
      <c r="X20614" s="146"/>
      <c r="Y20614" s="146"/>
      <c r="Z20614" s="199"/>
      <c r="AA20614" s="146"/>
      <c r="AB20614" s="148"/>
    </row>
    <row r="20615" spans="4:28" x14ac:dyDescent="0.2">
      <c r="D20615" s="144"/>
      <c r="G20615" s="147"/>
      <c r="X20615" s="146"/>
      <c r="Y20615" s="146"/>
      <c r="Z20615" s="199"/>
      <c r="AA20615" s="146"/>
      <c r="AB20615" s="148"/>
    </row>
    <row r="20616" spans="4:28" x14ac:dyDescent="0.2">
      <c r="D20616" s="144"/>
      <c r="G20616" s="147"/>
      <c r="X20616" s="146"/>
      <c r="Y20616" s="146"/>
      <c r="Z20616" s="199"/>
      <c r="AA20616" s="146"/>
      <c r="AB20616" s="148"/>
    </row>
    <row r="20617" spans="4:28" x14ac:dyDescent="0.2">
      <c r="D20617" s="144"/>
      <c r="G20617" s="147"/>
      <c r="X20617" s="146"/>
      <c r="Y20617" s="146"/>
      <c r="Z20617" s="199"/>
      <c r="AA20617" s="146"/>
      <c r="AB20617" s="148"/>
    </row>
    <row r="20618" spans="4:28" x14ac:dyDescent="0.2">
      <c r="D20618" s="144"/>
      <c r="G20618" s="147"/>
      <c r="X20618" s="146"/>
      <c r="Y20618" s="146"/>
      <c r="Z20618" s="199"/>
      <c r="AA20618" s="146"/>
      <c r="AB20618" s="148"/>
    </row>
    <row r="20619" spans="4:28" x14ac:dyDescent="0.2">
      <c r="D20619" s="144"/>
      <c r="G20619" s="147"/>
      <c r="X20619" s="146"/>
      <c r="Y20619" s="146"/>
      <c r="Z20619" s="199"/>
      <c r="AA20619" s="146"/>
      <c r="AB20619" s="148"/>
    </row>
    <row r="20620" spans="4:28" x14ac:dyDescent="0.2">
      <c r="D20620" s="144"/>
      <c r="G20620" s="147"/>
      <c r="X20620" s="146"/>
      <c r="Y20620" s="146"/>
      <c r="Z20620" s="199"/>
      <c r="AA20620" s="146"/>
      <c r="AB20620" s="148"/>
    </row>
    <row r="20621" spans="4:28" x14ac:dyDescent="0.2">
      <c r="D20621" s="144"/>
      <c r="G20621" s="147"/>
      <c r="X20621" s="146"/>
      <c r="Y20621" s="146"/>
      <c r="Z20621" s="199"/>
      <c r="AA20621" s="146"/>
      <c r="AB20621" s="148"/>
    </row>
    <row r="20622" spans="4:28" x14ac:dyDescent="0.2">
      <c r="D20622" s="144"/>
      <c r="G20622" s="147"/>
      <c r="X20622" s="146"/>
      <c r="Y20622" s="146"/>
      <c r="Z20622" s="199"/>
      <c r="AA20622" s="146"/>
      <c r="AB20622" s="148"/>
    </row>
    <row r="20623" spans="4:28" x14ac:dyDescent="0.2">
      <c r="D20623" s="144"/>
      <c r="G20623" s="147"/>
      <c r="X20623" s="146"/>
      <c r="Y20623" s="146"/>
      <c r="Z20623" s="199"/>
      <c r="AA20623" s="146"/>
      <c r="AB20623" s="148"/>
    </row>
    <row r="20624" spans="4:28" x14ac:dyDescent="0.2">
      <c r="D20624" s="144"/>
      <c r="G20624" s="147"/>
      <c r="X20624" s="146"/>
      <c r="Y20624" s="146"/>
      <c r="Z20624" s="199"/>
      <c r="AA20624" s="146"/>
      <c r="AB20624" s="148"/>
    </row>
    <row r="20625" spans="4:28" x14ac:dyDescent="0.2">
      <c r="D20625" s="144"/>
      <c r="G20625" s="147"/>
      <c r="X20625" s="146"/>
      <c r="Y20625" s="146"/>
      <c r="Z20625" s="199"/>
      <c r="AA20625" s="146"/>
      <c r="AB20625" s="148"/>
    </row>
    <row r="20626" spans="4:28" x14ac:dyDescent="0.2">
      <c r="D20626" s="144"/>
      <c r="G20626" s="147"/>
      <c r="X20626" s="146"/>
      <c r="Y20626" s="146"/>
      <c r="Z20626" s="199"/>
      <c r="AA20626" s="146"/>
      <c r="AB20626" s="148"/>
    </row>
    <row r="20627" spans="4:28" x14ac:dyDescent="0.2">
      <c r="D20627" s="144"/>
      <c r="G20627" s="147"/>
      <c r="X20627" s="146"/>
      <c r="Y20627" s="146"/>
      <c r="Z20627" s="199"/>
      <c r="AA20627" s="146"/>
      <c r="AB20627" s="148"/>
    </row>
    <row r="20628" spans="4:28" x14ac:dyDescent="0.2">
      <c r="D20628" s="144"/>
      <c r="G20628" s="147"/>
      <c r="X20628" s="146"/>
      <c r="Y20628" s="146"/>
      <c r="Z20628" s="199"/>
      <c r="AA20628" s="146"/>
      <c r="AB20628" s="148"/>
    </row>
    <row r="20629" spans="4:28" x14ac:dyDescent="0.2">
      <c r="D20629" s="144"/>
      <c r="G20629" s="147"/>
      <c r="X20629" s="146"/>
      <c r="Y20629" s="146"/>
      <c r="Z20629" s="199"/>
      <c r="AA20629" s="146"/>
      <c r="AB20629" s="148"/>
    </row>
    <row r="20630" spans="4:28" x14ac:dyDescent="0.2">
      <c r="D20630" s="144"/>
      <c r="G20630" s="147"/>
      <c r="X20630" s="146"/>
      <c r="Y20630" s="146"/>
      <c r="Z20630" s="199"/>
      <c r="AA20630" s="146"/>
      <c r="AB20630" s="148"/>
    </row>
    <row r="20631" spans="4:28" x14ac:dyDescent="0.2">
      <c r="D20631" s="144"/>
      <c r="G20631" s="147"/>
      <c r="X20631" s="146"/>
      <c r="Y20631" s="146"/>
      <c r="Z20631" s="199"/>
      <c r="AA20631" s="146"/>
      <c r="AB20631" s="148"/>
    </row>
    <row r="20632" spans="4:28" x14ac:dyDescent="0.2">
      <c r="D20632" s="144"/>
      <c r="G20632" s="147"/>
      <c r="X20632" s="146"/>
      <c r="Y20632" s="146"/>
      <c r="Z20632" s="199"/>
      <c r="AA20632" s="146"/>
      <c r="AB20632" s="148"/>
    </row>
    <row r="20633" spans="4:28" x14ac:dyDescent="0.2">
      <c r="D20633" s="144"/>
      <c r="G20633" s="147"/>
      <c r="X20633" s="146"/>
      <c r="Y20633" s="146"/>
      <c r="Z20633" s="199"/>
      <c r="AA20633" s="146"/>
      <c r="AB20633" s="148"/>
    </row>
    <row r="20634" spans="4:28" x14ac:dyDescent="0.2">
      <c r="D20634" s="144"/>
      <c r="G20634" s="147"/>
      <c r="X20634" s="146"/>
      <c r="Y20634" s="146"/>
      <c r="Z20634" s="199"/>
      <c r="AA20634" s="146"/>
      <c r="AB20634" s="148"/>
    </row>
    <row r="20635" spans="4:28" x14ac:dyDescent="0.2">
      <c r="D20635" s="144"/>
      <c r="G20635" s="147"/>
      <c r="X20635" s="146"/>
      <c r="Y20635" s="146"/>
      <c r="Z20635" s="199"/>
      <c r="AA20635" s="146"/>
      <c r="AB20635" s="148"/>
    </row>
    <row r="20636" spans="4:28" x14ac:dyDescent="0.2">
      <c r="D20636" s="144"/>
      <c r="G20636" s="147"/>
      <c r="X20636" s="146"/>
      <c r="Y20636" s="146"/>
      <c r="Z20636" s="199"/>
      <c r="AA20636" s="146"/>
      <c r="AB20636" s="148"/>
    </row>
    <row r="20637" spans="4:28" x14ac:dyDescent="0.2">
      <c r="D20637" s="144"/>
      <c r="G20637" s="147"/>
      <c r="X20637" s="146"/>
      <c r="Y20637" s="146"/>
      <c r="Z20637" s="199"/>
      <c r="AA20637" s="146"/>
      <c r="AB20637" s="148"/>
    </row>
    <row r="20638" spans="4:28" x14ac:dyDescent="0.2">
      <c r="D20638" s="144"/>
      <c r="G20638" s="147"/>
      <c r="X20638" s="146"/>
      <c r="Y20638" s="146"/>
      <c r="Z20638" s="199"/>
      <c r="AA20638" s="146"/>
      <c r="AB20638" s="148"/>
    </row>
    <row r="20639" spans="4:28" x14ac:dyDescent="0.2">
      <c r="D20639" s="144"/>
      <c r="G20639" s="147"/>
      <c r="X20639" s="146"/>
      <c r="Y20639" s="146"/>
      <c r="Z20639" s="199"/>
      <c r="AA20639" s="146"/>
      <c r="AB20639" s="148"/>
    </row>
    <row r="20640" spans="4:28" x14ac:dyDescent="0.2">
      <c r="D20640" s="144"/>
      <c r="G20640" s="147"/>
      <c r="X20640" s="146"/>
      <c r="Y20640" s="146"/>
      <c r="Z20640" s="199"/>
      <c r="AA20640" s="146"/>
      <c r="AB20640" s="148"/>
    </row>
    <row r="20641" spans="4:28" x14ac:dyDescent="0.2">
      <c r="D20641" s="144"/>
      <c r="G20641" s="147"/>
      <c r="X20641" s="146"/>
      <c r="Y20641" s="146"/>
      <c r="Z20641" s="199"/>
      <c r="AA20641" s="146"/>
      <c r="AB20641" s="148"/>
    </row>
    <row r="20642" spans="4:28" x14ac:dyDescent="0.2">
      <c r="D20642" s="144"/>
      <c r="G20642" s="147"/>
      <c r="X20642" s="146"/>
      <c r="Y20642" s="146"/>
      <c r="Z20642" s="199"/>
      <c r="AA20642" s="146"/>
      <c r="AB20642" s="148"/>
    </row>
    <row r="20643" spans="4:28" x14ac:dyDescent="0.2">
      <c r="D20643" s="144"/>
      <c r="G20643" s="147"/>
      <c r="X20643" s="146"/>
      <c r="Y20643" s="146"/>
      <c r="Z20643" s="199"/>
      <c r="AA20643" s="146"/>
      <c r="AB20643" s="148"/>
    </row>
    <row r="20644" spans="4:28" x14ac:dyDescent="0.2">
      <c r="D20644" s="144"/>
      <c r="G20644" s="147"/>
      <c r="X20644" s="146"/>
      <c r="Y20644" s="146"/>
      <c r="Z20644" s="199"/>
      <c r="AA20644" s="146"/>
      <c r="AB20644" s="148"/>
    </row>
    <row r="20645" spans="4:28" x14ac:dyDescent="0.2">
      <c r="D20645" s="144"/>
      <c r="G20645" s="147"/>
      <c r="X20645" s="146"/>
      <c r="Y20645" s="146"/>
      <c r="Z20645" s="199"/>
      <c r="AA20645" s="146"/>
      <c r="AB20645" s="148"/>
    </row>
    <row r="20646" spans="4:28" x14ac:dyDescent="0.2">
      <c r="D20646" s="144"/>
      <c r="G20646" s="147"/>
      <c r="X20646" s="146"/>
      <c r="Y20646" s="146"/>
      <c r="Z20646" s="199"/>
      <c r="AA20646" s="146"/>
      <c r="AB20646" s="148"/>
    </row>
    <row r="20647" spans="4:28" x14ac:dyDescent="0.2">
      <c r="D20647" s="144"/>
      <c r="G20647" s="147"/>
      <c r="X20647" s="146"/>
      <c r="Y20647" s="146"/>
      <c r="Z20647" s="199"/>
      <c r="AA20647" s="146"/>
      <c r="AB20647" s="148"/>
    </row>
    <row r="20648" spans="4:28" x14ac:dyDescent="0.2">
      <c r="D20648" s="144"/>
      <c r="G20648" s="147"/>
      <c r="X20648" s="146"/>
      <c r="Y20648" s="146"/>
      <c r="Z20648" s="199"/>
      <c r="AA20648" s="146"/>
      <c r="AB20648" s="148"/>
    </row>
    <row r="20649" spans="4:28" x14ac:dyDescent="0.2">
      <c r="D20649" s="144"/>
      <c r="G20649" s="147"/>
      <c r="X20649" s="146"/>
      <c r="Y20649" s="146"/>
      <c r="Z20649" s="199"/>
      <c r="AA20649" s="146"/>
      <c r="AB20649" s="148"/>
    </row>
    <row r="20650" spans="4:28" x14ac:dyDescent="0.2">
      <c r="D20650" s="144"/>
      <c r="G20650" s="147"/>
      <c r="X20650" s="146"/>
      <c r="Y20650" s="146"/>
      <c r="Z20650" s="199"/>
      <c r="AA20650" s="146"/>
      <c r="AB20650" s="148"/>
    </row>
    <row r="20651" spans="4:28" x14ac:dyDescent="0.2">
      <c r="D20651" s="144"/>
      <c r="G20651" s="147"/>
      <c r="X20651" s="146"/>
      <c r="Y20651" s="146"/>
      <c r="Z20651" s="199"/>
      <c r="AA20651" s="146"/>
      <c r="AB20651" s="148"/>
    </row>
    <row r="20652" spans="4:28" x14ac:dyDescent="0.2">
      <c r="D20652" s="144"/>
      <c r="G20652" s="147"/>
      <c r="X20652" s="146"/>
      <c r="Y20652" s="146"/>
      <c r="Z20652" s="199"/>
      <c r="AA20652" s="146"/>
      <c r="AB20652" s="148"/>
    </row>
    <row r="20653" spans="4:28" x14ac:dyDescent="0.2">
      <c r="D20653" s="144"/>
      <c r="G20653" s="147"/>
      <c r="X20653" s="146"/>
      <c r="Y20653" s="146"/>
      <c r="Z20653" s="199"/>
      <c r="AA20653" s="146"/>
      <c r="AB20653" s="148"/>
    </row>
    <row r="20654" spans="4:28" x14ac:dyDescent="0.2">
      <c r="D20654" s="144"/>
      <c r="G20654" s="147"/>
      <c r="X20654" s="146"/>
      <c r="Y20654" s="146"/>
      <c r="Z20654" s="199"/>
      <c r="AA20654" s="146"/>
      <c r="AB20654" s="148"/>
    </row>
    <row r="20655" spans="4:28" x14ac:dyDescent="0.2">
      <c r="D20655" s="144"/>
      <c r="G20655" s="147"/>
      <c r="X20655" s="146"/>
      <c r="Y20655" s="146"/>
      <c r="Z20655" s="199"/>
      <c r="AA20655" s="146"/>
      <c r="AB20655" s="148"/>
    </row>
    <row r="20656" spans="4:28" x14ac:dyDescent="0.2">
      <c r="D20656" s="144"/>
      <c r="G20656" s="147"/>
      <c r="X20656" s="146"/>
      <c r="Y20656" s="146"/>
      <c r="Z20656" s="199"/>
      <c r="AA20656" s="146"/>
      <c r="AB20656" s="148"/>
    </row>
    <row r="20657" spans="4:28" x14ac:dyDescent="0.2">
      <c r="D20657" s="144"/>
      <c r="G20657" s="147"/>
      <c r="X20657" s="146"/>
      <c r="Y20657" s="146"/>
      <c r="Z20657" s="199"/>
      <c r="AA20657" s="146"/>
      <c r="AB20657" s="148"/>
    </row>
    <row r="20658" spans="4:28" x14ac:dyDescent="0.2">
      <c r="D20658" s="144"/>
      <c r="G20658" s="147"/>
      <c r="X20658" s="146"/>
      <c r="Y20658" s="146"/>
      <c r="Z20658" s="199"/>
      <c r="AA20658" s="146"/>
      <c r="AB20658" s="148"/>
    </row>
    <row r="20659" spans="4:28" x14ac:dyDescent="0.2">
      <c r="D20659" s="144"/>
      <c r="G20659" s="147"/>
      <c r="X20659" s="146"/>
      <c r="Y20659" s="146"/>
      <c r="Z20659" s="199"/>
      <c r="AA20659" s="146"/>
      <c r="AB20659" s="148"/>
    </row>
    <row r="20660" spans="4:28" x14ac:dyDescent="0.2">
      <c r="D20660" s="144"/>
      <c r="G20660" s="147"/>
      <c r="X20660" s="146"/>
      <c r="Y20660" s="146"/>
      <c r="Z20660" s="199"/>
      <c r="AA20660" s="146"/>
      <c r="AB20660" s="148"/>
    </row>
    <row r="20661" spans="4:28" x14ac:dyDescent="0.2">
      <c r="D20661" s="144"/>
      <c r="G20661" s="147"/>
      <c r="X20661" s="146"/>
      <c r="Y20661" s="146"/>
      <c r="Z20661" s="199"/>
      <c r="AA20661" s="146"/>
      <c r="AB20661" s="148"/>
    </row>
    <row r="20662" spans="4:28" x14ac:dyDescent="0.2">
      <c r="D20662" s="144"/>
      <c r="G20662" s="147"/>
      <c r="X20662" s="146"/>
      <c r="Y20662" s="146"/>
      <c r="Z20662" s="199"/>
      <c r="AA20662" s="146"/>
      <c r="AB20662" s="148"/>
    </row>
    <row r="20663" spans="4:28" x14ac:dyDescent="0.2">
      <c r="D20663" s="144"/>
      <c r="G20663" s="147"/>
      <c r="X20663" s="146"/>
      <c r="Y20663" s="146"/>
      <c r="Z20663" s="199"/>
      <c r="AA20663" s="146"/>
      <c r="AB20663" s="148"/>
    </row>
    <row r="20664" spans="4:28" x14ac:dyDescent="0.2">
      <c r="D20664" s="144"/>
      <c r="G20664" s="147"/>
      <c r="X20664" s="146"/>
      <c r="Y20664" s="146"/>
      <c r="Z20664" s="199"/>
      <c r="AA20664" s="146"/>
      <c r="AB20664" s="148"/>
    </row>
    <row r="20665" spans="4:28" x14ac:dyDescent="0.2">
      <c r="D20665" s="144"/>
      <c r="G20665" s="147"/>
      <c r="X20665" s="146"/>
      <c r="Y20665" s="146"/>
      <c r="Z20665" s="199"/>
      <c r="AA20665" s="146"/>
      <c r="AB20665" s="148"/>
    </row>
    <row r="20666" spans="4:28" x14ac:dyDescent="0.2">
      <c r="D20666" s="144"/>
      <c r="G20666" s="147"/>
      <c r="X20666" s="146"/>
      <c r="Y20666" s="146"/>
      <c r="Z20666" s="199"/>
      <c r="AA20666" s="146"/>
      <c r="AB20666" s="148"/>
    </row>
    <row r="20667" spans="4:28" x14ac:dyDescent="0.2">
      <c r="D20667" s="144"/>
      <c r="G20667" s="147"/>
      <c r="X20667" s="146"/>
      <c r="Y20667" s="146"/>
      <c r="Z20667" s="199"/>
      <c r="AA20667" s="146"/>
      <c r="AB20667" s="148"/>
    </row>
    <row r="20668" spans="4:28" x14ac:dyDescent="0.2">
      <c r="D20668" s="144"/>
      <c r="G20668" s="147"/>
      <c r="X20668" s="146"/>
      <c r="Y20668" s="146"/>
      <c r="Z20668" s="199"/>
      <c r="AA20668" s="146"/>
      <c r="AB20668" s="148"/>
    </row>
    <row r="20669" spans="4:28" x14ac:dyDescent="0.2">
      <c r="D20669" s="144"/>
      <c r="G20669" s="147"/>
      <c r="X20669" s="146"/>
      <c r="Y20669" s="146"/>
      <c r="Z20669" s="199"/>
      <c r="AA20669" s="146"/>
      <c r="AB20669" s="148"/>
    </row>
    <row r="20670" spans="4:28" x14ac:dyDescent="0.2">
      <c r="D20670" s="144"/>
      <c r="G20670" s="147"/>
      <c r="X20670" s="146"/>
      <c r="Y20670" s="146"/>
      <c r="Z20670" s="199"/>
      <c r="AA20670" s="146"/>
      <c r="AB20670" s="148"/>
    </row>
    <row r="20671" spans="4:28" x14ac:dyDescent="0.2">
      <c r="D20671" s="144"/>
      <c r="G20671" s="147"/>
      <c r="X20671" s="146"/>
      <c r="Y20671" s="146"/>
      <c r="Z20671" s="199"/>
      <c r="AA20671" s="146"/>
      <c r="AB20671" s="148"/>
    </row>
    <row r="20672" spans="4:28" x14ac:dyDescent="0.2">
      <c r="D20672" s="144"/>
      <c r="G20672" s="147"/>
      <c r="X20672" s="146"/>
      <c r="Y20672" s="146"/>
      <c r="Z20672" s="199"/>
      <c r="AA20672" s="146"/>
      <c r="AB20672" s="148"/>
    </row>
    <row r="20673" spans="4:28" x14ac:dyDescent="0.2">
      <c r="D20673" s="144"/>
      <c r="G20673" s="147"/>
      <c r="X20673" s="146"/>
      <c r="Y20673" s="146"/>
      <c r="Z20673" s="199"/>
      <c r="AA20673" s="146"/>
      <c r="AB20673" s="148"/>
    </row>
    <row r="20674" spans="4:28" x14ac:dyDescent="0.2">
      <c r="D20674" s="144"/>
      <c r="G20674" s="147"/>
      <c r="X20674" s="146"/>
      <c r="Y20674" s="146"/>
      <c r="Z20674" s="199"/>
      <c r="AA20674" s="146"/>
      <c r="AB20674" s="148"/>
    </row>
    <row r="20675" spans="4:28" x14ac:dyDescent="0.2">
      <c r="D20675" s="144"/>
      <c r="G20675" s="147"/>
      <c r="X20675" s="146"/>
      <c r="Y20675" s="146"/>
      <c r="Z20675" s="199"/>
      <c r="AA20675" s="146"/>
      <c r="AB20675" s="148"/>
    </row>
    <row r="20676" spans="4:28" x14ac:dyDescent="0.2">
      <c r="D20676" s="144"/>
      <c r="G20676" s="147"/>
      <c r="X20676" s="146"/>
      <c r="Y20676" s="146"/>
      <c r="Z20676" s="199"/>
      <c r="AA20676" s="146"/>
      <c r="AB20676" s="148"/>
    </row>
    <row r="20677" spans="4:28" x14ac:dyDescent="0.2">
      <c r="D20677" s="144"/>
      <c r="G20677" s="147"/>
      <c r="X20677" s="146"/>
      <c r="Y20677" s="146"/>
      <c r="Z20677" s="199"/>
      <c r="AA20677" s="146"/>
      <c r="AB20677" s="148"/>
    </row>
    <row r="20678" spans="4:28" x14ac:dyDescent="0.2">
      <c r="D20678" s="144"/>
      <c r="G20678" s="147"/>
      <c r="X20678" s="146"/>
      <c r="Y20678" s="146"/>
      <c r="Z20678" s="199"/>
      <c r="AA20678" s="146"/>
      <c r="AB20678" s="148"/>
    </row>
    <row r="20679" spans="4:28" x14ac:dyDescent="0.2">
      <c r="D20679" s="144"/>
      <c r="G20679" s="147"/>
      <c r="X20679" s="146"/>
      <c r="Y20679" s="146"/>
      <c r="Z20679" s="199"/>
      <c r="AA20679" s="146"/>
      <c r="AB20679" s="148"/>
    </row>
    <row r="20680" spans="4:28" x14ac:dyDescent="0.2">
      <c r="D20680" s="144"/>
      <c r="G20680" s="147"/>
      <c r="X20680" s="146"/>
      <c r="Y20680" s="146"/>
      <c r="Z20680" s="199"/>
      <c r="AA20680" s="146"/>
      <c r="AB20680" s="148"/>
    </row>
    <row r="20681" spans="4:28" x14ac:dyDescent="0.2">
      <c r="D20681" s="144"/>
      <c r="G20681" s="147"/>
      <c r="X20681" s="146"/>
      <c r="Y20681" s="146"/>
      <c r="Z20681" s="199"/>
      <c r="AA20681" s="146"/>
      <c r="AB20681" s="148"/>
    </row>
    <row r="20682" spans="4:28" x14ac:dyDescent="0.2">
      <c r="D20682" s="144"/>
      <c r="G20682" s="147"/>
      <c r="X20682" s="146"/>
      <c r="Y20682" s="146"/>
      <c r="Z20682" s="199"/>
      <c r="AA20682" s="146"/>
      <c r="AB20682" s="148"/>
    </row>
    <row r="20683" spans="4:28" x14ac:dyDescent="0.2">
      <c r="D20683" s="144"/>
      <c r="G20683" s="147"/>
      <c r="X20683" s="146"/>
      <c r="Y20683" s="146"/>
      <c r="Z20683" s="199"/>
      <c r="AA20683" s="146"/>
      <c r="AB20683" s="148"/>
    </row>
    <row r="20684" spans="4:28" x14ac:dyDescent="0.2">
      <c r="D20684" s="144"/>
      <c r="G20684" s="147"/>
      <c r="X20684" s="146"/>
      <c r="Y20684" s="146"/>
      <c r="Z20684" s="199"/>
      <c r="AA20684" s="146"/>
      <c r="AB20684" s="148"/>
    </row>
    <row r="20685" spans="4:28" x14ac:dyDescent="0.2">
      <c r="D20685" s="144"/>
      <c r="G20685" s="147"/>
      <c r="X20685" s="146"/>
      <c r="Y20685" s="146"/>
      <c r="Z20685" s="199"/>
      <c r="AA20685" s="146"/>
      <c r="AB20685" s="148"/>
    </row>
    <row r="20686" spans="4:28" x14ac:dyDescent="0.2">
      <c r="D20686" s="144"/>
      <c r="G20686" s="147"/>
      <c r="X20686" s="146"/>
      <c r="Y20686" s="146"/>
      <c r="Z20686" s="199"/>
      <c r="AA20686" s="146"/>
      <c r="AB20686" s="148"/>
    </row>
    <row r="20687" spans="4:28" x14ac:dyDescent="0.2">
      <c r="D20687" s="144"/>
      <c r="G20687" s="147"/>
      <c r="X20687" s="146"/>
      <c r="Y20687" s="146"/>
      <c r="Z20687" s="199"/>
      <c r="AA20687" s="146"/>
      <c r="AB20687" s="148"/>
    </row>
    <row r="20688" spans="4:28" x14ac:dyDescent="0.2">
      <c r="D20688" s="144"/>
      <c r="G20688" s="147"/>
      <c r="X20688" s="146"/>
      <c r="Y20688" s="146"/>
      <c r="Z20688" s="199"/>
      <c r="AA20688" s="146"/>
      <c r="AB20688" s="148"/>
    </row>
    <row r="20689" spans="4:28" x14ac:dyDescent="0.2">
      <c r="D20689" s="144"/>
      <c r="G20689" s="147"/>
      <c r="X20689" s="146"/>
      <c r="Y20689" s="146"/>
      <c r="Z20689" s="199"/>
      <c r="AA20689" s="146"/>
      <c r="AB20689" s="148"/>
    </row>
    <row r="20690" spans="4:28" x14ac:dyDescent="0.2">
      <c r="D20690" s="144"/>
      <c r="G20690" s="147"/>
      <c r="X20690" s="146"/>
      <c r="Y20690" s="146"/>
      <c r="Z20690" s="199"/>
      <c r="AA20690" s="146"/>
      <c r="AB20690" s="148"/>
    </row>
    <row r="20691" spans="4:28" x14ac:dyDescent="0.2">
      <c r="D20691" s="144"/>
      <c r="G20691" s="147"/>
      <c r="X20691" s="146"/>
      <c r="Y20691" s="146"/>
      <c r="Z20691" s="199"/>
      <c r="AA20691" s="146"/>
      <c r="AB20691" s="148"/>
    </row>
    <row r="20692" spans="4:28" x14ac:dyDescent="0.2">
      <c r="D20692" s="144"/>
      <c r="G20692" s="147"/>
      <c r="X20692" s="146"/>
      <c r="Y20692" s="146"/>
      <c r="Z20692" s="199"/>
      <c r="AA20692" s="146"/>
      <c r="AB20692" s="148"/>
    </row>
    <row r="20693" spans="4:28" x14ac:dyDescent="0.2">
      <c r="D20693" s="144"/>
      <c r="G20693" s="147"/>
      <c r="X20693" s="146"/>
      <c r="Y20693" s="146"/>
      <c r="Z20693" s="199"/>
      <c r="AA20693" s="146"/>
      <c r="AB20693" s="148"/>
    </row>
    <row r="20694" spans="4:28" x14ac:dyDescent="0.2">
      <c r="D20694" s="144"/>
      <c r="G20694" s="147"/>
      <c r="X20694" s="146"/>
      <c r="Y20694" s="146"/>
      <c r="Z20694" s="199"/>
      <c r="AA20694" s="146"/>
      <c r="AB20694" s="148"/>
    </row>
    <row r="20695" spans="4:28" x14ac:dyDescent="0.2">
      <c r="D20695" s="144"/>
      <c r="G20695" s="147"/>
      <c r="X20695" s="146"/>
      <c r="Y20695" s="146"/>
      <c r="Z20695" s="199"/>
      <c r="AA20695" s="146"/>
      <c r="AB20695" s="148"/>
    </row>
    <row r="20696" spans="4:28" x14ac:dyDescent="0.2">
      <c r="D20696" s="144"/>
      <c r="G20696" s="147"/>
      <c r="X20696" s="146"/>
      <c r="Y20696" s="146"/>
      <c r="Z20696" s="199"/>
      <c r="AA20696" s="146"/>
      <c r="AB20696" s="148"/>
    </row>
    <row r="20697" spans="4:28" x14ac:dyDescent="0.2">
      <c r="D20697" s="144"/>
      <c r="G20697" s="147"/>
      <c r="X20697" s="146"/>
      <c r="Y20697" s="146"/>
      <c r="Z20697" s="199"/>
      <c r="AA20697" s="146"/>
      <c r="AB20697" s="148"/>
    </row>
    <row r="20698" spans="4:28" x14ac:dyDescent="0.2">
      <c r="D20698" s="144"/>
      <c r="G20698" s="147"/>
      <c r="X20698" s="146"/>
      <c r="Y20698" s="146"/>
      <c r="Z20698" s="199"/>
      <c r="AA20698" s="146"/>
      <c r="AB20698" s="148"/>
    </row>
    <row r="20699" spans="4:28" x14ac:dyDescent="0.2">
      <c r="D20699" s="144"/>
      <c r="G20699" s="147"/>
      <c r="X20699" s="146"/>
      <c r="Y20699" s="146"/>
      <c r="Z20699" s="199"/>
      <c r="AA20699" s="146"/>
      <c r="AB20699" s="148"/>
    </row>
    <row r="20700" spans="4:28" x14ac:dyDescent="0.2">
      <c r="D20700" s="144"/>
      <c r="G20700" s="147"/>
      <c r="X20700" s="146"/>
      <c r="Y20700" s="146"/>
      <c r="Z20700" s="199"/>
      <c r="AA20700" s="146"/>
      <c r="AB20700" s="148"/>
    </row>
    <row r="20701" spans="4:28" x14ac:dyDescent="0.2">
      <c r="D20701" s="144"/>
      <c r="G20701" s="147"/>
      <c r="X20701" s="146"/>
      <c r="Y20701" s="146"/>
      <c r="Z20701" s="199"/>
      <c r="AA20701" s="146"/>
      <c r="AB20701" s="148"/>
    </row>
    <row r="20702" spans="4:28" x14ac:dyDescent="0.2">
      <c r="D20702" s="144"/>
      <c r="G20702" s="147"/>
      <c r="X20702" s="146"/>
      <c r="Y20702" s="146"/>
      <c r="Z20702" s="199"/>
      <c r="AA20702" s="146"/>
      <c r="AB20702" s="148"/>
    </row>
    <row r="20703" spans="4:28" x14ac:dyDescent="0.2">
      <c r="D20703" s="144"/>
      <c r="G20703" s="147"/>
      <c r="X20703" s="146"/>
      <c r="Y20703" s="146"/>
      <c r="Z20703" s="199"/>
      <c r="AA20703" s="146"/>
      <c r="AB20703" s="148"/>
    </row>
    <row r="20704" spans="4:28" x14ac:dyDescent="0.2">
      <c r="D20704" s="144"/>
      <c r="G20704" s="147"/>
      <c r="X20704" s="146"/>
      <c r="Y20704" s="146"/>
      <c r="Z20704" s="199"/>
      <c r="AA20704" s="146"/>
      <c r="AB20704" s="148"/>
    </row>
    <row r="20705" spans="4:28" x14ac:dyDescent="0.2">
      <c r="D20705" s="144"/>
      <c r="G20705" s="147"/>
      <c r="X20705" s="146"/>
      <c r="Y20705" s="146"/>
      <c r="Z20705" s="199"/>
      <c r="AA20705" s="146"/>
      <c r="AB20705" s="148"/>
    </row>
    <row r="20706" spans="4:28" x14ac:dyDescent="0.2">
      <c r="D20706" s="144"/>
      <c r="G20706" s="147"/>
      <c r="X20706" s="146"/>
      <c r="Y20706" s="146"/>
      <c r="Z20706" s="199"/>
      <c r="AA20706" s="146"/>
      <c r="AB20706" s="148"/>
    </row>
    <row r="20707" spans="4:28" x14ac:dyDescent="0.2">
      <c r="D20707" s="144"/>
      <c r="G20707" s="147"/>
      <c r="X20707" s="146"/>
      <c r="Y20707" s="146"/>
      <c r="Z20707" s="199"/>
      <c r="AA20707" s="146"/>
      <c r="AB20707" s="148"/>
    </row>
    <row r="20708" spans="4:28" x14ac:dyDescent="0.2">
      <c r="D20708" s="144"/>
      <c r="G20708" s="147"/>
      <c r="X20708" s="146"/>
      <c r="Y20708" s="146"/>
      <c r="Z20708" s="199"/>
      <c r="AA20708" s="146"/>
      <c r="AB20708" s="148"/>
    </row>
    <row r="20709" spans="4:28" x14ac:dyDescent="0.2">
      <c r="D20709" s="144"/>
      <c r="G20709" s="147"/>
      <c r="X20709" s="146"/>
      <c r="Y20709" s="146"/>
      <c r="Z20709" s="199"/>
      <c r="AA20709" s="146"/>
      <c r="AB20709" s="148"/>
    </row>
    <row r="20710" spans="4:28" x14ac:dyDescent="0.2">
      <c r="D20710" s="144"/>
      <c r="G20710" s="147"/>
      <c r="X20710" s="146"/>
      <c r="Y20710" s="146"/>
      <c r="Z20710" s="199"/>
      <c r="AA20710" s="146"/>
      <c r="AB20710" s="148"/>
    </row>
    <row r="20711" spans="4:28" x14ac:dyDescent="0.2">
      <c r="D20711" s="144"/>
      <c r="G20711" s="147"/>
      <c r="X20711" s="146"/>
      <c r="Y20711" s="146"/>
      <c r="Z20711" s="199"/>
      <c r="AA20711" s="146"/>
      <c r="AB20711" s="148"/>
    </row>
    <row r="20712" spans="4:28" x14ac:dyDescent="0.2">
      <c r="D20712" s="144"/>
      <c r="G20712" s="147"/>
      <c r="X20712" s="146"/>
      <c r="Y20712" s="146"/>
      <c r="Z20712" s="199"/>
      <c r="AA20712" s="146"/>
      <c r="AB20712" s="148"/>
    </row>
    <row r="20713" spans="4:28" x14ac:dyDescent="0.2">
      <c r="D20713" s="144"/>
      <c r="G20713" s="147"/>
      <c r="X20713" s="146"/>
      <c r="Y20713" s="146"/>
      <c r="Z20713" s="199"/>
      <c r="AA20713" s="146"/>
      <c r="AB20713" s="148"/>
    </row>
    <row r="20714" spans="4:28" x14ac:dyDescent="0.2">
      <c r="D20714" s="144"/>
      <c r="G20714" s="147"/>
      <c r="X20714" s="146"/>
      <c r="Y20714" s="146"/>
      <c r="Z20714" s="199"/>
      <c r="AA20714" s="146"/>
      <c r="AB20714" s="148"/>
    </row>
    <row r="20715" spans="4:28" x14ac:dyDescent="0.2">
      <c r="D20715" s="144"/>
      <c r="G20715" s="147"/>
      <c r="X20715" s="146"/>
      <c r="Y20715" s="146"/>
      <c r="Z20715" s="199"/>
      <c r="AA20715" s="146"/>
      <c r="AB20715" s="148"/>
    </row>
    <row r="20716" spans="4:28" x14ac:dyDescent="0.2">
      <c r="D20716" s="144"/>
      <c r="G20716" s="147"/>
      <c r="X20716" s="146"/>
      <c r="Y20716" s="146"/>
      <c r="Z20716" s="199"/>
      <c r="AA20716" s="146"/>
      <c r="AB20716" s="148"/>
    </row>
    <row r="20717" spans="4:28" x14ac:dyDescent="0.2">
      <c r="D20717" s="144"/>
      <c r="G20717" s="147"/>
      <c r="X20717" s="146"/>
      <c r="Y20717" s="146"/>
      <c r="Z20717" s="199"/>
      <c r="AA20717" s="146"/>
      <c r="AB20717" s="148"/>
    </row>
    <row r="20718" spans="4:28" x14ac:dyDescent="0.2">
      <c r="D20718" s="144"/>
      <c r="G20718" s="147"/>
      <c r="X20718" s="146"/>
      <c r="Y20718" s="146"/>
      <c r="Z20718" s="199"/>
      <c r="AA20718" s="146"/>
      <c r="AB20718" s="148"/>
    </row>
    <row r="20719" spans="4:28" x14ac:dyDescent="0.2">
      <c r="D20719" s="144"/>
      <c r="G20719" s="147"/>
      <c r="X20719" s="146"/>
      <c r="Y20719" s="146"/>
      <c r="Z20719" s="199"/>
      <c r="AA20719" s="146"/>
      <c r="AB20719" s="148"/>
    </row>
    <row r="20720" spans="4:28" x14ac:dyDescent="0.2">
      <c r="D20720" s="144"/>
      <c r="G20720" s="147"/>
      <c r="X20720" s="146"/>
      <c r="Y20720" s="146"/>
      <c r="Z20720" s="199"/>
      <c r="AA20720" s="146"/>
      <c r="AB20720" s="148"/>
    </row>
    <row r="20721" spans="4:28" x14ac:dyDescent="0.2">
      <c r="D20721" s="144"/>
      <c r="G20721" s="147"/>
      <c r="X20721" s="146"/>
      <c r="Y20721" s="146"/>
      <c r="Z20721" s="199"/>
      <c r="AA20721" s="146"/>
      <c r="AB20721" s="148"/>
    </row>
    <row r="20722" spans="4:28" x14ac:dyDescent="0.2">
      <c r="D20722" s="144"/>
      <c r="G20722" s="147"/>
      <c r="X20722" s="146"/>
      <c r="Y20722" s="146"/>
      <c r="Z20722" s="199"/>
      <c r="AA20722" s="146"/>
      <c r="AB20722" s="148"/>
    </row>
    <row r="20723" spans="4:28" x14ac:dyDescent="0.2">
      <c r="D20723" s="144"/>
      <c r="G20723" s="147"/>
      <c r="X20723" s="146"/>
      <c r="Y20723" s="146"/>
      <c r="Z20723" s="199"/>
      <c r="AA20723" s="146"/>
      <c r="AB20723" s="148"/>
    </row>
    <row r="20724" spans="4:28" x14ac:dyDescent="0.2">
      <c r="D20724" s="144"/>
      <c r="G20724" s="147"/>
      <c r="X20724" s="146"/>
      <c r="Y20724" s="146"/>
      <c r="Z20724" s="199"/>
      <c r="AA20724" s="146"/>
      <c r="AB20724" s="148"/>
    </row>
    <row r="20725" spans="4:28" x14ac:dyDescent="0.2">
      <c r="D20725" s="144"/>
      <c r="G20725" s="147"/>
      <c r="X20725" s="146"/>
      <c r="Y20725" s="146"/>
      <c r="Z20725" s="199"/>
      <c r="AA20725" s="146"/>
      <c r="AB20725" s="148"/>
    </row>
    <row r="20726" spans="4:28" x14ac:dyDescent="0.2">
      <c r="D20726" s="144"/>
      <c r="G20726" s="147"/>
      <c r="X20726" s="146"/>
      <c r="Y20726" s="146"/>
      <c r="Z20726" s="199"/>
      <c r="AA20726" s="146"/>
      <c r="AB20726" s="148"/>
    </row>
    <row r="20727" spans="4:28" x14ac:dyDescent="0.2">
      <c r="D20727" s="144"/>
      <c r="G20727" s="147"/>
      <c r="X20727" s="146"/>
      <c r="Y20727" s="146"/>
      <c r="Z20727" s="199"/>
      <c r="AA20727" s="146"/>
      <c r="AB20727" s="148"/>
    </row>
    <row r="20728" spans="4:28" x14ac:dyDescent="0.2">
      <c r="D20728" s="144"/>
      <c r="G20728" s="147"/>
      <c r="X20728" s="146"/>
      <c r="Y20728" s="146"/>
      <c r="Z20728" s="199"/>
      <c r="AA20728" s="146"/>
      <c r="AB20728" s="148"/>
    </row>
    <row r="20729" spans="4:28" x14ac:dyDescent="0.2">
      <c r="D20729" s="144"/>
      <c r="G20729" s="147"/>
      <c r="X20729" s="146"/>
      <c r="Y20729" s="146"/>
      <c r="Z20729" s="199"/>
      <c r="AA20729" s="146"/>
      <c r="AB20729" s="148"/>
    </row>
    <row r="20730" spans="4:28" x14ac:dyDescent="0.2">
      <c r="D20730" s="144"/>
      <c r="G20730" s="147"/>
      <c r="X20730" s="146"/>
      <c r="Y20730" s="146"/>
      <c r="Z20730" s="199"/>
      <c r="AA20730" s="146"/>
      <c r="AB20730" s="148"/>
    </row>
    <row r="20731" spans="4:28" x14ac:dyDescent="0.2">
      <c r="D20731" s="144"/>
      <c r="G20731" s="147"/>
      <c r="X20731" s="146"/>
      <c r="Y20731" s="146"/>
      <c r="Z20731" s="199"/>
      <c r="AA20731" s="146"/>
      <c r="AB20731" s="148"/>
    </row>
    <row r="20732" spans="4:28" x14ac:dyDescent="0.2">
      <c r="D20732" s="144"/>
      <c r="G20732" s="147"/>
      <c r="X20732" s="146"/>
      <c r="Y20732" s="146"/>
      <c r="Z20732" s="199"/>
      <c r="AA20732" s="146"/>
      <c r="AB20732" s="148"/>
    </row>
    <row r="20733" spans="4:28" x14ac:dyDescent="0.2">
      <c r="D20733" s="144"/>
      <c r="G20733" s="147"/>
      <c r="X20733" s="146"/>
      <c r="Y20733" s="146"/>
      <c r="Z20733" s="199"/>
      <c r="AA20733" s="146"/>
      <c r="AB20733" s="148"/>
    </row>
    <row r="20734" spans="4:28" x14ac:dyDescent="0.2">
      <c r="D20734" s="144"/>
      <c r="G20734" s="147"/>
      <c r="X20734" s="146"/>
      <c r="Y20734" s="146"/>
      <c r="Z20734" s="199"/>
      <c r="AA20734" s="146"/>
      <c r="AB20734" s="148"/>
    </row>
    <row r="20735" spans="4:28" x14ac:dyDescent="0.2">
      <c r="D20735" s="144"/>
      <c r="G20735" s="147"/>
      <c r="X20735" s="146"/>
      <c r="Y20735" s="146"/>
      <c r="Z20735" s="199"/>
      <c r="AA20735" s="146"/>
      <c r="AB20735" s="148"/>
    </row>
    <row r="20736" spans="4:28" x14ac:dyDescent="0.2">
      <c r="D20736" s="144"/>
      <c r="G20736" s="147"/>
      <c r="X20736" s="146"/>
      <c r="Y20736" s="146"/>
      <c r="Z20736" s="199"/>
      <c r="AA20736" s="146"/>
      <c r="AB20736" s="148"/>
    </row>
    <row r="20737" spans="4:28" x14ac:dyDescent="0.2">
      <c r="D20737" s="144"/>
      <c r="G20737" s="147"/>
      <c r="X20737" s="146"/>
      <c r="Y20737" s="146"/>
      <c r="Z20737" s="199"/>
      <c r="AA20737" s="146"/>
      <c r="AB20737" s="148"/>
    </row>
    <row r="20738" spans="4:28" x14ac:dyDescent="0.2">
      <c r="D20738" s="144"/>
      <c r="G20738" s="147"/>
      <c r="X20738" s="146"/>
      <c r="Y20738" s="146"/>
      <c r="Z20738" s="199"/>
      <c r="AA20738" s="146"/>
      <c r="AB20738" s="148"/>
    </row>
    <row r="20739" spans="4:28" x14ac:dyDescent="0.2">
      <c r="D20739" s="144"/>
      <c r="G20739" s="147"/>
      <c r="X20739" s="146"/>
      <c r="Y20739" s="146"/>
      <c r="Z20739" s="199"/>
      <c r="AA20739" s="146"/>
      <c r="AB20739" s="148"/>
    </row>
    <row r="20740" spans="4:28" x14ac:dyDescent="0.2">
      <c r="D20740" s="144"/>
      <c r="G20740" s="147"/>
      <c r="X20740" s="146"/>
      <c r="Y20740" s="146"/>
      <c r="Z20740" s="199"/>
      <c r="AA20740" s="146"/>
      <c r="AB20740" s="148"/>
    </row>
    <row r="20741" spans="4:28" x14ac:dyDescent="0.2">
      <c r="D20741" s="144"/>
      <c r="G20741" s="147"/>
      <c r="X20741" s="146"/>
      <c r="Y20741" s="146"/>
      <c r="Z20741" s="199"/>
      <c r="AA20741" s="146"/>
      <c r="AB20741" s="148"/>
    </row>
    <row r="20742" spans="4:28" x14ac:dyDescent="0.2">
      <c r="D20742" s="144"/>
      <c r="G20742" s="147"/>
      <c r="X20742" s="146"/>
      <c r="Y20742" s="146"/>
      <c r="Z20742" s="199"/>
      <c r="AA20742" s="146"/>
      <c r="AB20742" s="148"/>
    </row>
    <row r="20743" spans="4:28" x14ac:dyDescent="0.2">
      <c r="D20743" s="144"/>
      <c r="G20743" s="147"/>
      <c r="X20743" s="146"/>
      <c r="Y20743" s="146"/>
      <c r="Z20743" s="199"/>
      <c r="AA20743" s="146"/>
      <c r="AB20743" s="148"/>
    </row>
    <row r="20744" spans="4:28" x14ac:dyDescent="0.2">
      <c r="D20744" s="144"/>
      <c r="G20744" s="147"/>
      <c r="X20744" s="146"/>
      <c r="Y20744" s="146"/>
      <c r="Z20744" s="199"/>
      <c r="AA20744" s="146"/>
      <c r="AB20744" s="148"/>
    </row>
    <row r="20745" spans="4:28" x14ac:dyDescent="0.2">
      <c r="D20745" s="144"/>
      <c r="G20745" s="147"/>
      <c r="X20745" s="146"/>
      <c r="Y20745" s="146"/>
      <c r="Z20745" s="199"/>
      <c r="AA20745" s="146"/>
      <c r="AB20745" s="148"/>
    </row>
    <row r="20746" spans="4:28" x14ac:dyDescent="0.2">
      <c r="D20746" s="144"/>
      <c r="G20746" s="147"/>
      <c r="X20746" s="146"/>
      <c r="Y20746" s="146"/>
      <c r="Z20746" s="199"/>
      <c r="AA20746" s="146"/>
      <c r="AB20746" s="148"/>
    </row>
    <row r="20747" spans="4:28" x14ac:dyDescent="0.2">
      <c r="D20747" s="144"/>
      <c r="G20747" s="147"/>
      <c r="X20747" s="146"/>
      <c r="Y20747" s="146"/>
      <c r="Z20747" s="199"/>
      <c r="AA20747" s="146"/>
      <c r="AB20747" s="148"/>
    </row>
    <row r="20748" spans="4:28" x14ac:dyDescent="0.2">
      <c r="D20748" s="144"/>
      <c r="G20748" s="147"/>
      <c r="X20748" s="146"/>
      <c r="Y20748" s="146"/>
      <c r="Z20748" s="199"/>
      <c r="AA20748" s="146"/>
      <c r="AB20748" s="148"/>
    </row>
    <row r="20749" spans="4:28" x14ac:dyDescent="0.2">
      <c r="D20749" s="144"/>
      <c r="G20749" s="147"/>
      <c r="X20749" s="146"/>
      <c r="Y20749" s="146"/>
      <c r="Z20749" s="199"/>
      <c r="AA20749" s="146"/>
      <c r="AB20749" s="148"/>
    </row>
    <row r="20750" spans="4:28" x14ac:dyDescent="0.2">
      <c r="D20750" s="144"/>
      <c r="G20750" s="147"/>
      <c r="X20750" s="146"/>
      <c r="Y20750" s="146"/>
      <c r="Z20750" s="199"/>
      <c r="AA20750" s="146"/>
      <c r="AB20750" s="148"/>
    </row>
    <row r="20751" spans="4:28" x14ac:dyDescent="0.2">
      <c r="D20751" s="144"/>
      <c r="G20751" s="147"/>
      <c r="X20751" s="146"/>
      <c r="Y20751" s="146"/>
      <c r="Z20751" s="199"/>
      <c r="AA20751" s="146"/>
      <c r="AB20751" s="148"/>
    </row>
    <row r="20752" spans="4:28" x14ac:dyDescent="0.2">
      <c r="D20752" s="144"/>
      <c r="G20752" s="147"/>
      <c r="X20752" s="146"/>
      <c r="Y20752" s="146"/>
      <c r="Z20752" s="199"/>
      <c r="AA20752" s="146"/>
      <c r="AB20752" s="148"/>
    </row>
    <row r="20753" spans="4:28" x14ac:dyDescent="0.2">
      <c r="D20753" s="144"/>
      <c r="G20753" s="147"/>
      <c r="X20753" s="146"/>
      <c r="Y20753" s="146"/>
      <c r="Z20753" s="199"/>
      <c r="AA20753" s="146"/>
      <c r="AB20753" s="148"/>
    </row>
    <row r="20754" spans="4:28" x14ac:dyDescent="0.2">
      <c r="D20754" s="144"/>
      <c r="G20754" s="147"/>
      <c r="X20754" s="146"/>
      <c r="Y20754" s="146"/>
      <c r="Z20754" s="199"/>
      <c r="AA20754" s="146"/>
      <c r="AB20754" s="148"/>
    </row>
    <row r="20755" spans="4:28" x14ac:dyDescent="0.2">
      <c r="D20755" s="144"/>
      <c r="G20755" s="147"/>
      <c r="X20755" s="146"/>
      <c r="Y20755" s="146"/>
      <c r="Z20755" s="199"/>
      <c r="AA20755" s="146"/>
      <c r="AB20755" s="148"/>
    </row>
    <row r="20756" spans="4:28" x14ac:dyDescent="0.2">
      <c r="D20756" s="144"/>
      <c r="G20756" s="147"/>
      <c r="X20756" s="146"/>
      <c r="Y20756" s="146"/>
      <c r="Z20756" s="199"/>
      <c r="AA20756" s="146"/>
      <c r="AB20756" s="148"/>
    </row>
    <row r="20757" spans="4:28" x14ac:dyDescent="0.2">
      <c r="D20757" s="144"/>
      <c r="G20757" s="147"/>
      <c r="X20757" s="146"/>
      <c r="Y20757" s="146"/>
      <c r="Z20757" s="199"/>
      <c r="AA20757" s="146"/>
      <c r="AB20757" s="148"/>
    </row>
    <row r="20758" spans="4:28" x14ac:dyDescent="0.2">
      <c r="D20758" s="144"/>
      <c r="G20758" s="147"/>
      <c r="X20758" s="146"/>
      <c r="Y20758" s="146"/>
      <c r="Z20758" s="199"/>
      <c r="AA20758" s="146"/>
      <c r="AB20758" s="148"/>
    </row>
    <row r="20759" spans="4:28" x14ac:dyDescent="0.2">
      <c r="D20759" s="144"/>
      <c r="G20759" s="147"/>
      <c r="X20759" s="146"/>
      <c r="Y20759" s="146"/>
      <c r="Z20759" s="199"/>
      <c r="AA20759" s="146"/>
      <c r="AB20759" s="148"/>
    </row>
    <row r="20760" spans="4:28" x14ac:dyDescent="0.2">
      <c r="D20760" s="144"/>
      <c r="G20760" s="147"/>
      <c r="X20760" s="146"/>
      <c r="Y20760" s="146"/>
      <c r="Z20760" s="199"/>
      <c r="AA20760" s="146"/>
      <c r="AB20760" s="148"/>
    </row>
    <row r="20761" spans="4:28" x14ac:dyDescent="0.2">
      <c r="D20761" s="144"/>
      <c r="G20761" s="147"/>
      <c r="X20761" s="146"/>
      <c r="Y20761" s="146"/>
      <c r="Z20761" s="199"/>
      <c r="AA20761" s="146"/>
      <c r="AB20761" s="148"/>
    </row>
    <row r="20762" spans="4:28" x14ac:dyDescent="0.2">
      <c r="D20762" s="144"/>
      <c r="G20762" s="147"/>
      <c r="X20762" s="146"/>
      <c r="Y20762" s="146"/>
      <c r="Z20762" s="199"/>
      <c r="AA20762" s="146"/>
      <c r="AB20762" s="148"/>
    </row>
    <row r="20763" spans="4:28" x14ac:dyDescent="0.2">
      <c r="D20763" s="144"/>
      <c r="G20763" s="147"/>
      <c r="X20763" s="146"/>
      <c r="Y20763" s="146"/>
      <c r="Z20763" s="199"/>
      <c r="AA20763" s="146"/>
      <c r="AB20763" s="148"/>
    </row>
    <row r="20764" spans="4:28" x14ac:dyDescent="0.2">
      <c r="D20764" s="144"/>
      <c r="G20764" s="147"/>
      <c r="X20764" s="146"/>
      <c r="Y20764" s="146"/>
      <c r="Z20764" s="199"/>
      <c r="AA20764" s="146"/>
      <c r="AB20764" s="148"/>
    </row>
    <row r="20765" spans="4:28" x14ac:dyDescent="0.2">
      <c r="D20765" s="144"/>
      <c r="G20765" s="147"/>
      <c r="X20765" s="146"/>
      <c r="Y20765" s="146"/>
      <c r="Z20765" s="199"/>
      <c r="AA20765" s="146"/>
      <c r="AB20765" s="148"/>
    </row>
    <row r="20766" spans="4:28" x14ac:dyDescent="0.2">
      <c r="D20766" s="144"/>
      <c r="G20766" s="147"/>
      <c r="X20766" s="146"/>
      <c r="Y20766" s="146"/>
      <c r="Z20766" s="199"/>
      <c r="AA20766" s="146"/>
      <c r="AB20766" s="148"/>
    </row>
    <row r="20767" spans="4:28" x14ac:dyDescent="0.2">
      <c r="D20767" s="144"/>
      <c r="G20767" s="147"/>
      <c r="X20767" s="146"/>
      <c r="Y20767" s="146"/>
      <c r="Z20767" s="199"/>
      <c r="AA20767" s="146"/>
      <c r="AB20767" s="148"/>
    </row>
    <row r="20768" spans="4:28" x14ac:dyDescent="0.2">
      <c r="D20768" s="144"/>
      <c r="G20768" s="147"/>
      <c r="X20768" s="146"/>
      <c r="Y20768" s="146"/>
      <c r="Z20768" s="199"/>
      <c r="AA20768" s="146"/>
      <c r="AB20768" s="148"/>
    </row>
    <row r="20769" spans="4:28" x14ac:dyDescent="0.2">
      <c r="D20769" s="144"/>
      <c r="G20769" s="147"/>
      <c r="X20769" s="146"/>
      <c r="Y20769" s="146"/>
      <c r="Z20769" s="199"/>
      <c r="AA20769" s="146"/>
      <c r="AB20769" s="148"/>
    </row>
    <row r="20770" spans="4:28" x14ac:dyDescent="0.2">
      <c r="D20770" s="144"/>
      <c r="G20770" s="147"/>
      <c r="X20770" s="146"/>
      <c r="Y20770" s="146"/>
      <c r="Z20770" s="199"/>
      <c r="AA20770" s="146"/>
      <c r="AB20770" s="148"/>
    </row>
    <row r="20771" spans="4:28" x14ac:dyDescent="0.2">
      <c r="D20771" s="144"/>
      <c r="G20771" s="147"/>
      <c r="X20771" s="146"/>
      <c r="Y20771" s="146"/>
      <c r="Z20771" s="199"/>
      <c r="AA20771" s="146"/>
      <c r="AB20771" s="148"/>
    </row>
    <row r="20772" spans="4:28" x14ac:dyDescent="0.2">
      <c r="D20772" s="144"/>
      <c r="G20772" s="147"/>
      <c r="X20772" s="146"/>
      <c r="Y20772" s="146"/>
      <c r="Z20772" s="199"/>
      <c r="AA20772" s="146"/>
      <c r="AB20772" s="148"/>
    </row>
    <row r="20773" spans="4:28" x14ac:dyDescent="0.2">
      <c r="D20773" s="144"/>
      <c r="G20773" s="147"/>
      <c r="X20773" s="146"/>
      <c r="Y20773" s="146"/>
      <c r="Z20773" s="199"/>
      <c r="AA20773" s="146"/>
      <c r="AB20773" s="148"/>
    </row>
    <row r="20774" spans="4:28" x14ac:dyDescent="0.2">
      <c r="D20774" s="144"/>
      <c r="G20774" s="147"/>
      <c r="X20774" s="146"/>
      <c r="Y20774" s="146"/>
      <c r="Z20774" s="199"/>
      <c r="AA20774" s="146"/>
      <c r="AB20774" s="148"/>
    </row>
    <row r="20775" spans="4:28" x14ac:dyDescent="0.2">
      <c r="D20775" s="144"/>
      <c r="G20775" s="147"/>
      <c r="X20775" s="146"/>
      <c r="Y20775" s="146"/>
      <c r="Z20775" s="199"/>
      <c r="AA20775" s="146"/>
      <c r="AB20775" s="148"/>
    </row>
    <row r="20776" spans="4:28" x14ac:dyDescent="0.2">
      <c r="D20776" s="144"/>
      <c r="G20776" s="147"/>
      <c r="X20776" s="146"/>
      <c r="Y20776" s="146"/>
      <c r="Z20776" s="199"/>
      <c r="AA20776" s="146"/>
      <c r="AB20776" s="148"/>
    </row>
    <row r="20777" spans="4:28" x14ac:dyDescent="0.2">
      <c r="D20777" s="144"/>
      <c r="G20777" s="147"/>
      <c r="X20777" s="146"/>
      <c r="Y20777" s="146"/>
      <c r="Z20777" s="199"/>
      <c r="AA20777" s="146"/>
      <c r="AB20777" s="148"/>
    </row>
    <row r="20778" spans="4:28" x14ac:dyDescent="0.2">
      <c r="D20778" s="144"/>
      <c r="G20778" s="147"/>
      <c r="X20778" s="146"/>
      <c r="Y20778" s="146"/>
      <c r="Z20778" s="199"/>
      <c r="AA20778" s="146"/>
      <c r="AB20778" s="148"/>
    </row>
    <row r="20779" spans="4:28" x14ac:dyDescent="0.2">
      <c r="D20779" s="144"/>
      <c r="G20779" s="147"/>
      <c r="X20779" s="146"/>
      <c r="Y20779" s="146"/>
      <c r="Z20779" s="199"/>
      <c r="AA20779" s="146"/>
      <c r="AB20779" s="148"/>
    </row>
    <row r="20780" spans="4:28" x14ac:dyDescent="0.2">
      <c r="D20780" s="144"/>
      <c r="G20780" s="147"/>
      <c r="X20780" s="146"/>
      <c r="Y20780" s="146"/>
      <c r="Z20780" s="199"/>
      <c r="AA20780" s="146"/>
      <c r="AB20780" s="148"/>
    </row>
    <row r="20781" spans="4:28" x14ac:dyDescent="0.2">
      <c r="D20781" s="144"/>
      <c r="G20781" s="147"/>
      <c r="X20781" s="146"/>
      <c r="Y20781" s="146"/>
      <c r="Z20781" s="199"/>
      <c r="AA20781" s="146"/>
      <c r="AB20781" s="148"/>
    </row>
    <row r="20782" spans="4:28" x14ac:dyDescent="0.2">
      <c r="D20782" s="144"/>
      <c r="G20782" s="147"/>
      <c r="X20782" s="146"/>
      <c r="Y20782" s="146"/>
      <c r="Z20782" s="199"/>
      <c r="AA20782" s="146"/>
      <c r="AB20782" s="148"/>
    </row>
    <row r="20783" spans="4:28" x14ac:dyDescent="0.2">
      <c r="D20783" s="144"/>
      <c r="G20783" s="147"/>
      <c r="X20783" s="146"/>
      <c r="Y20783" s="146"/>
      <c r="Z20783" s="199"/>
      <c r="AA20783" s="146"/>
      <c r="AB20783" s="148"/>
    </row>
    <row r="20784" spans="4:28" x14ac:dyDescent="0.2">
      <c r="D20784" s="144"/>
      <c r="G20784" s="147"/>
      <c r="X20784" s="146"/>
      <c r="Y20784" s="146"/>
      <c r="Z20784" s="199"/>
      <c r="AA20784" s="146"/>
      <c r="AB20784" s="148"/>
    </row>
    <row r="20785" spans="4:28" x14ac:dyDescent="0.2">
      <c r="D20785" s="144"/>
      <c r="G20785" s="147"/>
      <c r="X20785" s="146"/>
      <c r="Y20785" s="146"/>
      <c r="Z20785" s="199"/>
      <c r="AA20785" s="146"/>
      <c r="AB20785" s="148"/>
    </row>
    <row r="20786" spans="4:28" x14ac:dyDescent="0.2">
      <c r="D20786" s="144"/>
      <c r="G20786" s="147"/>
      <c r="X20786" s="146"/>
      <c r="Y20786" s="146"/>
      <c r="Z20786" s="199"/>
      <c r="AA20786" s="146"/>
      <c r="AB20786" s="148"/>
    </row>
    <row r="20787" spans="4:28" x14ac:dyDescent="0.2">
      <c r="D20787" s="144"/>
      <c r="G20787" s="147"/>
      <c r="X20787" s="146"/>
      <c r="Y20787" s="146"/>
      <c r="Z20787" s="199"/>
      <c r="AA20787" s="146"/>
      <c r="AB20787" s="148"/>
    </row>
    <row r="20788" spans="4:28" x14ac:dyDescent="0.2">
      <c r="D20788" s="144"/>
      <c r="G20788" s="147"/>
      <c r="X20788" s="146"/>
      <c r="Y20788" s="146"/>
      <c r="Z20788" s="199"/>
      <c r="AA20788" s="146"/>
      <c r="AB20788" s="148"/>
    </row>
    <row r="20789" spans="4:28" x14ac:dyDescent="0.2">
      <c r="D20789" s="144"/>
      <c r="G20789" s="147"/>
      <c r="X20789" s="146"/>
      <c r="Y20789" s="146"/>
      <c r="Z20789" s="199"/>
      <c r="AA20789" s="146"/>
      <c r="AB20789" s="148"/>
    </row>
    <row r="20790" spans="4:28" x14ac:dyDescent="0.2">
      <c r="D20790" s="144"/>
      <c r="G20790" s="147"/>
      <c r="X20790" s="146"/>
      <c r="Y20790" s="146"/>
      <c r="Z20790" s="199"/>
      <c r="AA20790" s="146"/>
      <c r="AB20790" s="148"/>
    </row>
    <row r="20791" spans="4:28" x14ac:dyDescent="0.2">
      <c r="D20791" s="144"/>
      <c r="G20791" s="147"/>
      <c r="X20791" s="146"/>
      <c r="Y20791" s="146"/>
      <c r="Z20791" s="199"/>
      <c r="AA20791" s="146"/>
      <c r="AB20791" s="148"/>
    </row>
    <row r="20792" spans="4:28" x14ac:dyDescent="0.2">
      <c r="D20792" s="144"/>
      <c r="G20792" s="147"/>
      <c r="X20792" s="146"/>
      <c r="Y20792" s="146"/>
      <c r="Z20792" s="199"/>
      <c r="AA20792" s="146"/>
      <c r="AB20792" s="148"/>
    </row>
    <row r="20793" spans="4:28" x14ac:dyDescent="0.2">
      <c r="D20793" s="144"/>
      <c r="G20793" s="147"/>
      <c r="X20793" s="146"/>
      <c r="Y20793" s="146"/>
      <c r="Z20793" s="199"/>
      <c r="AA20793" s="146"/>
      <c r="AB20793" s="148"/>
    </row>
    <row r="20794" spans="4:28" x14ac:dyDescent="0.2">
      <c r="D20794" s="144"/>
      <c r="G20794" s="147"/>
      <c r="X20794" s="146"/>
      <c r="Y20794" s="146"/>
      <c r="Z20794" s="199"/>
      <c r="AA20794" s="146"/>
      <c r="AB20794" s="148"/>
    </row>
    <row r="20795" spans="4:28" x14ac:dyDescent="0.2">
      <c r="D20795" s="144"/>
      <c r="G20795" s="147"/>
      <c r="X20795" s="146"/>
      <c r="Y20795" s="146"/>
      <c r="Z20795" s="199"/>
      <c r="AA20795" s="146"/>
      <c r="AB20795" s="148"/>
    </row>
    <row r="20796" spans="4:28" x14ac:dyDescent="0.2">
      <c r="D20796" s="144"/>
      <c r="G20796" s="147"/>
      <c r="X20796" s="146"/>
      <c r="Y20796" s="146"/>
      <c r="Z20796" s="199"/>
      <c r="AA20796" s="146"/>
      <c r="AB20796" s="148"/>
    </row>
    <row r="20797" spans="4:28" x14ac:dyDescent="0.2">
      <c r="D20797" s="144"/>
      <c r="G20797" s="147"/>
      <c r="X20797" s="146"/>
      <c r="Y20797" s="146"/>
      <c r="Z20797" s="199"/>
      <c r="AA20797" s="146"/>
      <c r="AB20797" s="148"/>
    </row>
    <row r="20798" spans="4:28" x14ac:dyDescent="0.2">
      <c r="D20798" s="144"/>
      <c r="G20798" s="147"/>
      <c r="X20798" s="146"/>
      <c r="Y20798" s="146"/>
      <c r="Z20798" s="199"/>
      <c r="AA20798" s="146"/>
      <c r="AB20798" s="148"/>
    </row>
    <row r="20799" spans="4:28" x14ac:dyDescent="0.2">
      <c r="D20799" s="144"/>
      <c r="G20799" s="147"/>
      <c r="X20799" s="146"/>
      <c r="Y20799" s="146"/>
      <c r="Z20799" s="199"/>
      <c r="AA20799" s="146"/>
      <c r="AB20799" s="148"/>
    </row>
    <row r="20800" spans="4:28" x14ac:dyDescent="0.2">
      <c r="D20800" s="144"/>
      <c r="G20800" s="147"/>
      <c r="X20800" s="146"/>
      <c r="Y20800" s="146"/>
      <c r="Z20800" s="199"/>
      <c r="AA20800" s="146"/>
      <c r="AB20800" s="148"/>
    </row>
    <row r="20801" spans="4:28" x14ac:dyDescent="0.2">
      <c r="D20801" s="144"/>
      <c r="G20801" s="147"/>
      <c r="X20801" s="146"/>
      <c r="Y20801" s="146"/>
      <c r="Z20801" s="199"/>
      <c r="AA20801" s="146"/>
      <c r="AB20801" s="148"/>
    </row>
    <row r="20802" spans="4:28" x14ac:dyDescent="0.2">
      <c r="D20802" s="144"/>
      <c r="G20802" s="147"/>
      <c r="X20802" s="146"/>
      <c r="Y20802" s="146"/>
      <c r="Z20802" s="199"/>
      <c r="AA20802" s="146"/>
      <c r="AB20802" s="148"/>
    </row>
    <row r="20803" spans="4:28" x14ac:dyDescent="0.2">
      <c r="D20803" s="144"/>
      <c r="G20803" s="147"/>
      <c r="X20803" s="146"/>
      <c r="Y20803" s="146"/>
      <c r="Z20803" s="199"/>
      <c r="AA20803" s="146"/>
      <c r="AB20803" s="148"/>
    </row>
    <row r="20804" spans="4:28" x14ac:dyDescent="0.2">
      <c r="D20804" s="144"/>
      <c r="G20804" s="147"/>
      <c r="X20804" s="146"/>
      <c r="Y20804" s="146"/>
      <c r="Z20804" s="199"/>
      <c r="AA20804" s="146"/>
      <c r="AB20804" s="148"/>
    </row>
    <row r="20805" spans="4:28" x14ac:dyDescent="0.2">
      <c r="D20805" s="144"/>
      <c r="G20805" s="147"/>
      <c r="X20805" s="146"/>
      <c r="Y20805" s="146"/>
      <c r="Z20805" s="199"/>
      <c r="AA20805" s="146"/>
      <c r="AB20805" s="148"/>
    </row>
    <row r="20806" spans="4:28" x14ac:dyDescent="0.2">
      <c r="D20806" s="144"/>
      <c r="G20806" s="147"/>
      <c r="X20806" s="146"/>
      <c r="Y20806" s="146"/>
      <c r="Z20806" s="199"/>
      <c r="AA20806" s="146"/>
      <c r="AB20806" s="148"/>
    </row>
    <row r="20807" spans="4:28" x14ac:dyDescent="0.2">
      <c r="D20807" s="144"/>
      <c r="G20807" s="147"/>
      <c r="X20807" s="146"/>
      <c r="Y20807" s="146"/>
      <c r="Z20807" s="199"/>
      <c r="AA20807" s="146"/>
      <c r="AB20807" s="148"/>
    </row>
    <row r="20808" spans="4:28" x14ac:dyDescent="0.2">
      <c r="D20808" s="144"/>
      <c r="G20808" s="147"/>
      <c r="X20808" s="146"/>
      <c r="Y20808" s="146"/>
      <c r="Z20808" s="199"/>
      <c r="AA20808" s="146"/>
      <c r="AB20808" s="148"/>
    </row>
    <row r="20809" spans="4:28" x14ac:dyDescent="0.2">
      <c r="D20809" s="144"/>
      <c r="G20809" s="147"/>
      <c r="X20809" s="146"/>
      <c r="Y20809" s="146"/>
      <c r="Z20809" s="199"/>
      <c r="AA20809" s="146"/>
      <c r="AB20809" s="148"/>
    </row>
    <row r="20810" spans="4:28" x14ac:dyDescent="0.2">
      <c r="D20810" s="144"/>
      <c r="G20810" s="147"/>
      <c r="X20810" s="146"/>
      <c r="Y20810" s="146"/>
      <c r="Z20810" s="199"/>
      <c r="AA20810" s="146"/>
      <c r="AB20810" s="148"/>
    </row>
    <row r="20811" spans="4:28" x14ac:dyDescent="0.2">
      <c r="D20811" s="144"/>
      <c r="G20811" s="147"/>
      <c r="X20811" s="146"/>
      <c r="Y20811" s="146"/>
      <c r="Z20811" s="199"/>
      <c r="AA20811" s="146"/>
      <c r="AB20811" s="148"/>
    </row>
    <row r="20812" spans="4:28" x14ac:dyDescent="0.2">
      <c r="D20812" s="144"/>
      <c r="G20812" s="147"/>
      <c r="X20812" s="146"/>
      <c r="Y20812" s="146"/>
      <c r="Z20812" s="199"/>
      <c r="AA20812" s="146"/>
      <c r="AB20812" s="148"/>
    </row>
    <row r="20813" spans="4:28" x14ac:dyDescent="0.2">
      <c r="D20813" s="144"/>
      <c r="G20813" s="147"/>
      <c r="X20813" s="146"/>
      <c r="Y20813" s="146"/>
      <c r="Z20813" s="199"/>
      <c r="AA20813" s="146"/>
      <c r="AB20813" s="148"/>
    </row>
    <row r="20814" spans="4:28" x14ac:dyDescent="0.2">
      <c r="D20814" s="144"/>
      <c r="G20814" s="147"/>
      <c r="X20814" s="146"/>
      <c r="Y20814" s="146"/>
      <c r="Z20814" s="199"/>
      <c r="AA20814" s="146"/>
      <c r="AB20814" s="148"/>
    </row>
    <row r="20815" spans="4:28" x14ac:dyDescent="0.2">
      <c r="D20815" s="144"/>
      <c r="G20815" s="147"/>
      <c r="X20815" s="146"/>
      <c r="Y20815" s="146"/>
      <c r="Z20815" s="199"/>
      <c r="AA20815" s="146"/>
      <c r="AB20815" s="148"/>
    </row>
    <row r="20816" spans="4:28" x14ac:dyDescent="0.2">
      <c r="D20816" s="144"/>
      <c r="G20816" s="147"/>
      <c r="X20816" s="146"/>
      <c r="Y20816" s="146"/>
      <c r="Z20816" s="199"/>
      <c r="AA20816" s="146"/>
      <c r="AB20816" s="148"/>
    </row>
    <row r="20817" spans="4:28" x14ac:dyDescent="0.2">
      <c r="D20817" s="144"/>
      <c r="G20817" s="147"/>
      <c r="X20817" s="146"/>
      <c r="Y20817" s="146"/>
      <c r="Z20817" s="199"/>
      <c r="AA20817" s="146"/>
      <c r="AB20817" s="148"/>
    </row>
    <row r="20818" spans="4:28" x14ac:dyDescent="0.2">
      <c r="D20818" s="144"/>
      <c r="G20818" s="147"/>
      <c r="X20818" s="146"/>
      <c r="Y20818" s="146"/>
      <c r="Z20818" s="199"/>
      <c r="AA20818" s="146"/>
      <c r="AB20818" s="148"/>
    </row>
    <row r="20819" spans="4:28" x14ac:dyDescent="0.2">
      <c r="D20819" s="144"/>
      <c r="G20819" s="147"/>
      <c r="X20819" s="146"/>
      <c r="Y20819" s="146"/>
      <c r="Z20819" s="199"/>
      <c r="AA20819" s="146"/>
      <c r="AB20819" s="148"/>
    </row>
    <row r="20820" spans="4:28" x14ac:dyDescent="0.2">
      <c r="D20820" s="144"/>
      <c r="G20820" s="147"/>
      <c r="X20820" s="146"/>
      <c r="Y20820" s="146"/>
      <c r="Z20820" s="199"/>
      <c r="AA20820" s="146"/>
      <c r="AB20820" s="148"/>
    </row>
    <row r="20821" spans="4:28" x14ac:dyDescent="0.2">
      <c r="D20821" s="144"/>
      <c r="G20821" s="147"/>
      <c r="X20821" s="146"/>
      <c r="Y20821" s="146"/>
      <c r="Z20821" s="199"/>
      <c r="AA20821" s="146"/>
      <c r="AB20821" s="148"/>
    </row>
    <row r="20822" spans="4:28" x14ac:dyDescent="0.2">
      <c r="D20822" s="144"/>
      <c r="G20822" s="147"/>
      <c r="X20822" s="146"/>
      <c r="Y20822" s="146"/>
      <c r="Z20822" s="199"/>
      <c r="AA20822" s="146"/>
      <c r="AB20822" s="148"/>
    </row>
    <row r="20823" spans="4:28" x14ac:dyDescent="0.2">
      <c r="D20823" s="144"/>
      <c r="G20823" s="147"/>
      <c r="X20823" s="146"/>
      <c r="Y20823" s="146"/>
      <c r="Z20823" s="199"/>
      <c r="AA20823" s="146"/>
      <c r="AB20823" s="148"/>
    </row>
    <row r="20824" spans="4:28" x14ac:dyDescent="0.2">
      <c r="D20824" s="144"/>
      <c r="G20824" s="147"/>
      <c r="X20824" s="146"/>
      <c r="Y20824" s="146"/>
      <c r="Z20824" s="199"/>
      <c r="AA20824" s="146"/>
      <c r="AB20824" s="148"/>
    </row>
    <row r="20825" spans="4:28" x14ac:dyDescent="0.2">
      <c r="D20825" s="144"/>
      <c r="G20825" s="147"/>
      <c r="X20825" s="146"/>
      <c r="Y20825" s="146"/>
      <c r="Z20825" s="199"/>
      <c r="AA20825" s="146"/>
      <c r="AB20825" s="148"/>
    </row>
    <row r="20826" spans="4:28" x14ac:dyDescent="0.2">
      <c r="D20826" s="144"/>
      <c r="G20826" s="147"/>
      <c r="X20826" s="146"/>
      <c r="Y20826" s="146"/>
      <c r="Z20826" s="199"/>
      <c r="AA20826" s="146"/>
      <c r="AB20826" s="148"/>
    </row>
    <row r="20827" spans="4:28" x14ac:dyDescent="0.2">
      <c r="D20827" s="144"/>
      <c r="G20827" s="147"/>
      <c r="X20827" s="146"/>
      <c r="Y20827" s="146"/>
      <c r="Z20827" s="199"/>
      <c r="AA20827" s="146"/>
      <c r="AB20827" s="148"/>
    </row>
    <row r="20828" spans="4:28" x14ac:dyDescent="0.2">
      <c r="D20828" s="144"/>
      <c r="G20828" s="147"/>
      <c r="X20828" s="146"/>
      <c r="Y20828" s="146"/>
      <c r="Z20828" s="199"/>
      <c r="AA20828" s="146"/>
      <c r="AB20828" s="148"/>
    </row>
    <row r="20829" spans="4:28" x14ac:dyDescent="0.2">
      <c r="D20829" s="144"/>
      <c r="G20829" s="147"/>
      <c r="X20829" s="146"/>
      <c r="Y20829" s="146"/>
      <c r="Z20829" s="199"/>
      <c r="AA20829" s="146"/>
      <c r="AB20829" s="148"/>
    </row>
    <row r="20830" spans="4:28" x14ac:dyDescent="0.2">
      <c r="D20830" s="144"/>
      <c r="G20830" s="147"/>
      <c r="X20830" s="146"/>
      <c r="Y20830" s="146"/>
      <c r="Z20830" s="199"/>
      <c r="AA20830" s="146"/>
      <c r="AB20830" s="148"/>
    </row>
    <row r="20831" spans="4:28" x14ac:dyDescent="0.2">
      <c r="D20831" s="144"/>
      <c r="G20831" s="147"/>
      <c r="X20831" s="146"/>
      <c r="Y20831" s="146"/>
      <c r="Z20831" s="199"/>
      <c r="AA20831" s="146"/>
      <c r="AB20831" s="148"/>
    </row>
    <row r="20832" spans="4:28" x14ac:dyDescent="0.2">
      <c r="D20832" s="144"/>
      <c r="G20832" s="147"/>
      <c r="X20832" s="146"/>
      <c r="Y20832" s="146"/>
      <c r="Z20832" s="199"/>
      <c r="AA20832" s="146"/>
      <c r="AB20832" s="148"/>
    </row>
    <row r="20833" spans="4:28" x14ac:dyDescent="0.2">
      <c r="D20833" s="144"/>
      <c r="G20833" s="147"/>
      <c r="X20833" s="146"/>
      <c r="Y20833" s="146"/>
      <c r="Z20833" s="199"/>
      <c r="AA20833" s="146"/>
      <c r="AB20833" s="148"/>
    </row>
    <row r="20834" spans="4:28" x14ac:dyDescent="0.2">
      <c r="D20834" s="144"/>
      <c r="G20834" s="147"/>
      <c r="X20834" s="146"/>
      <c r="Y20834" s="146"/>
      <c r="Z20834" s="199"/>
      <c r="AA20834" s="146"/>
      <c r="AB20834" s="148"/>
    </row>
    <row r="20835" spans="4:28" x14ac:dyDescent="0.2">
      <c r="D20835" s="144"/>
      <c r="G20835" s="147"/>
      <c r="X20835" s="146"/>
      <c r="Y20835" s="146"/>
      <c r="Z20835" s="199"/>
      <c r="AA20835" s="146"/>
      <c r="AB20835" s="148"/>
    </row>
    <row r="20836" spans="4:28" x14ac:dyDescent="0.2">
      <c r="D20836" s="144"/>
      <c r="G20836" s="147"/>
      <c r="X20836" s="146"/>
      <c r="Y20836" s="146"/>
      <c r="Z20836" s="199"/>
      <c r="AA20836" s="146"/>
      <c r="AB20836" s="148"/>
    </row>
    <row r="20837" spans="4:28" x14ac:dyDescent="0.2">
      <c r="D20837" s="144"/>
      <c r="G20837" s="147"/>
      <c r="X20837" s="146"/>
      <c r="Y20837" s="146"/>
      <c r="Z20837" s="199"/>
      <c r="AA20837" s="146"/>
      <c r="AB20837" s="148"/>
    </row>
    <row r="20838" spans="4:28" x14ac:dyDescent="0.2">
      <c r="D20838" s="144"/>
      <c r="G20838" s="147"/>
      <c r="X20838" s="146"/>
      <c r="Y20838" s="146"/>
      <c r="Z20838" s="199"/>
      <c r="AA20838" s="146"/>
      <c r="AB20838" s="148"/>
    </row>
    <row r="20839" spans="4:28" x14ac:dyDescent="0.2">
      <c r="D20839" s="144"/>
      <c r="G20839" s="147"/>
      <c r="X20839" s="146"/>
      <c r="Y20839" s="146"/>
      <c r="Z20839" s="199"/>
      <c r="AA20839" s="146"/>
      <c r="AB20839" s="148"/>
    </row>
    <row r="20840" spans="4:28" x14ac:dyDescent="0.2">
      <c r="D20840" s="144"/>
      <c r="G20840" s="147"/>
      <c r="X20840" s="146"/>
      <c r="Y20840" s="146"/>
      <c r="Z20840" s="199"/>
      <c r="AA20840" s="146"/>
      <c r="AB20840" s="148"/>
    </row>
    <row r="20841" spans="4:28" x14ac:dyDescent="0.2">
      <c r="D20841" s="144"/>
      <c r="G20841" s="147"/>
      <c r="X20841" s="146"/>
      <c r="Y20841" s="146"/>
      <c r="Z20841" s="199"/>
      <c r="AA20841" s="146"/>
      <c r="AB20841" s="148"/>
    </row>
    <row r="20842" spans="4:28" x14ac:dyDescent="0.2">
      <c r="D20842" s="144"/>
      <c r="G20842" s="147"/>
      <c r="X20842" s="146"/>
      <c r="Y20842" s="146"/>
      <c r="Z20842" s="199"/>
      <c r="AA20842" s="146"/>
      <c r="AB20842" s="148"/>
    </row>
    <row r="20843" spans="4:28" x14ac:dyDescent="0.2">
      <c r="D20843" s="144"/>
      <c r="G20843" s="147"/>
      <c r="X20843" s="146"/>
      <c r="Y20843" s="146"/>
      <c r="Z20843" s="199"/>
      <c r="AA20843" s="146"/>
      <c r="AB20843" s="148"/>
    </row>
    <row r="20844" spans="4:28" x14ac:dyDescent="0.2">
      <c r="D20844" s="144"/>
      <c r="G20844" s="147"/>
      <c r="X20844" s="146"/>
      <c r="Y20844" s="146"/>
      <c r="Z20844" s="199"/>
      <c r="AA20844" s="146"/>
      <c r="AB20844" s="148"/>
    </row>
    <row r="20845" spans="4:28" x14ac:dyDescent="0.2">
      <c r="D20845" s="144"/>
      <c r="G20845" s="147"/>
      <c r="X20845" s="146"/>
      <c r="Y20845" s="146"/>
      <c r="Z20845" s="199"/>
      <c r="AA20845" s="146"/>
      <c r="AB20845" s="148"/>
    </row>
    <row r="20846" spans="4:28" x14ac:dyDescent="0.2">
      <c r="D20846" s="144"/>
      <c r="G20846" s="147"/>
      <c r="X20846" s="146"/>
      <c r="Y20846" s="146"/>
      <c r="Z20846" s="199"/>
      <c r="AA20846" s="146"/>
      <c r="AB20846" s="148"/>
    </row>
    <row r="20847" spans="4:28" x14ac:dyDescent="0.2">
      <c r="D20847" s="144"/>
      <c r="G20847" s="147"/>
      <c r="X20847" s="146"/>
      <c r="Y20847" s="146"/>
      <c r="Z20847" s="199"/>
      <c r="AA20847" s="146"/>
      <c r="AB20847" s="148"/>
    </row>
    <row r="20848" spans="4:28" x14ac:dyDescent="0.2">
      <c r="D20848" s="144"/>
      <c r="G20848" s="147"/>
      <c r="X20848" s="146"/>
      <c r="Y20848" s="146"/>
      <c r="Z20848" s="199"/>
      <c r="AA20848" s="146"/>
      <c r="AB20848" s="148"/>
    </row>
    <row r="20849" spans="4:28" x14ac:dyDescent="0.2">
      <c r="D20849" s="144"/>
      <c r="G20849" s="147"/>
      <c r="X20849" s="146"/>
      <c r="Y20849" s="146"/>
      <c r="Z20849" s="199"/>
      <c r="AA20849" s="146"/>
      <c r="AB20849" s="148"/>
    </row>
    <row r="20850" spans="4:28" x14ac:dyDescent="0.2">
      <c r="D20850" s="144"/>
      <c r="G20850" s="147"/>
      <c r="X20850" s="146"/>
      <c r="Y20850" s="146"/>
      <c r="Z20850" s="199"/>
      <c r="AA20850" s="146"/>
      <c r="AB20850" s="148"/>
    </row>
    <row r="20851" spans="4:28" x14ac:dyDescent="0.2">
      <c r="D20851" s="144"/>
      <c r="G20851" s="147"/>
      <c r="X20851" s="146"/>
      <c r="Y20851" s="146"/>
      <c r="Z20851" s="199"/>
      <c r="AA20851" s="146"/>
      <c r="AB20851" s="148"/>
    </row>
    <row r="20852" spans="4:28" x14ac:dyDescent="0.2">
      <c r="D20852" s="144"/>
      <c r="G20852" s="147"/>
      <c r="X20852" s="146"/>
      <c r="Y20852" s="146"/>
      <c r="Z20852" s="199"/>
      <c r="AA20852" s="146"/>
      <c r="AB20852" s="148"/>
    </row>
    <row r="20853" spans="4:28" x14ac:dyDescent="0.2">
      <c r="D20853" s="144"/>
      <c r="G20853" s="147"/>
      <c r="X20853" s="146"/>
      <c r="Y20853" s="146"/>
      <c r="Z20853" s="199"/>
      <c r="AA20853" s="146"/>
      <c r="AB20853" s="148"/>
    </row>
    <row r="20854" spans="4:28" x14ac:dyDescent="0.2">
      <c r="D20854" s="144"/>
      <c r="G20854" s="147"/>
      <c r="X20854" s="146"/>
      <c r="Y20854" s="146"/>
      <c r="Z20854" s="199"/>
      <c r="AA20854" s="146"/>
      <c r="AB20854" s="148"/>
    </row>
    <row r="20855" spans="4:28" x14ac:dyDescent="0.2">
      <c r="D20855" s="144"/>
      <c r="G20855" s="147"/>
      <c r="X20855" s="146"/>
      <c r="Y20855" s="146"/>
      <c r="Z20855" s="199"/>
      <c r="AA20855" s="146"/>
      <c r="AB20855" s="148"/>
    </row>
    <row r="20856" spans="4:28" x14ac:dyDescent="0.2">
      <c r="D20856" s="144"/>
      <c r="G20856" s="147"/>
      <c r="X20856" s="146"/>
      <c r="Y20856" s="146"/>
      <c r="Z20856" s="199"/>
      <c r="AA20856" s="146"/>
      <c r="AB20856" s="148"/>
    </row>
    <row r="20857" spans="4:28" x14ac:dyDescent="0.2">
      <c r="D20857" s="144"/>
      <c r="G20857" s="147"/>
      <c r="X20857" s="146"/>
      <c r="Y20857" s="146"/>
      <c r="Z20857" s="199"/>
      <c r="AA20857" s="146"/>
      <c r="AB20857" s="148"/>
    </row>
    <row r="20858" spans="4:28" x14ac:dyDescent="0.2">
      <c r="D20858" s="144"/>
      <c r="G20858" s="147"/>
      <c r="X20858" s="146"/>
      <c r="Y20858" s="146"/>
      <c r="Z20858" s="199"/>
      <c r="AA20858" s="146"/>
      <c r="AB20858" s="148"/>
    </row>
    <row r="20859" spans="4:28" x14ac:dyDescent="0.2">
      <c r="D20859" s="144"/>
      <c r="G20859" s="147"/>
      <c r="X20859" s="146"/>
      <c r="Y20859" s="146"/>
      <c r="Z20859" s="199"/>
      <c r="AA20859" s="146"/>
      <c r="AB20859" s="148"/>
    </row>
    <row r="20860" spans="4:28" x14ac:dyDescent="0.2">
      <c r="D20860" s="144"/>
      <c r="G20860" s="147"/>
      <c r="X20860" s="146"/>
      <c r="Y20860" s="146"/>
      <c r="Z20860" s="199"/>
      <c r="AA20860" s="146"/>
      <c r="AB20860" s="148"/>
    </row>
    <row r="20861" spans="4:28" x14ac:dyDescent="0.2">
      <c r="D20861" s="144"/>
      <c r="G20861" s="147"/>
      <c r="X20861" s="146"/>
      <c r="Y20861" s="146"/>
      <c r="Z20861" s="199"/>
      <c r="AA20861" s="146"/>
      <c r="AB20861" s="148"/>
    </row>
    <row r="20862" spans="4:28" x14ac:dyDescent="0.2">
      <c r="D20862" s="144"/>
      <c r="G20862" s="147"/>
      <c r="X20862" s="146"/>
      <c r="Y20862" s="146"/>
      <c r="Z20862" s="199"/>
      <c r="AA20862" s="146"/>
      <c r="AB20862" s="148"/>
    </row>
    <row r="20863" spans="4:28" x14ac:dyDescent="0.2">
      <c r="D20863" s="144"/>
      <c r="G20863" s="147"/>
      <c r="X20863" s="146"/>
      <c r="Y20863" s="146"/>
      <c r="Z20863" s="199"/>
      <c r="AA20863" s="146"/>
      <c r="AB20863" s="148"/>
    </row>
    <row r="20864" spans="4:28" x14ac:dyDescent="0.2">
      <c r="D20864" s="144"/>
      <c r="G20864" s="147"/>
      <c r="X20864" s="146"/>
      <c r="Y20864" s="146"/>
      <c r="Z20864" s="199"/>
      <c r="AA20864" s="146"/>
      <c r="AB20864" s="148"/>
    </row>
    <row r="20865" spans="4:28" x14ac:dyDescent="0.2">
      <c r="D20865" s="144"/>
      <c r="G20865" s="147"/>
      <c r="X20865" s="146"/>
      <c r="Y20865" s="146"/>
      <c r="Z20865" s="199"/>
      <c r="AA20865" s="146"/>
      <c r="AB20865" s="148"/>
    </row>
    <row r="20866" spans="4:28" x14ac:dyDescent="0.2">
      <c r="D20866" s="144"/>
      <c r="G20866" s="147"/>
      <c r="X20866" s="146"/>
      <c r="Y20866" s="146"/>
      <c r="Z20866" s="199"/>
      <c r="AA20866" s="146"/>
      <c r="AB20866" s="148"/>
    </row>
    <row r="20867" spans="4:28" x14ac:dyDescent="0.2">
      <c r="D20867" s="144"/>
      <c r="G20867" s="147"/>
      <c r="X20867" s="146"/>
      <c r="Y20867" s="146"/>
      <c r="Z20867" s="199"/>
      <c r="AA20867" s="146"/>
      <c r="AB20867" s="148"/>
    </row>
    <row r="20868" spans="4:28" x14ac:dyDescent="0.2">
      <c r="D20868" s="144"/>
      <c r="G20868" s="147"/>
      <c r="X20868" s="146"/>
      <c r="Y20868" s="146"/>
      <c r="Z20868" s="199"/>
      <c r="AA20868" s="146"/>
      <c r="AB20868" s="148"/>
    </row>
    <row r="20869" spans="4:28" x14ac:dyDescent="0.2">
      <c r="D20869" s="144"/>
      <c r="G20869" s="147"/>
      <c r="X20869" s="146"/>
      <c r="Y20869" s="146"/>
      <c r="Z20869" s="199"/>
      <c r="AA20869" s="146"/>
      <c r="AB20869" s="148"/>
    </row>
    <row r="20870" spans="4:28" x14ac:dyDescent="0.2">
      <c r="D20870" s="144"/>
      <c r="G20870" s="147"/>
      <c r="X20870" s="146"/>
      <c r="Y20870" s="146"/>
      <c r="Z20870" s="199"/>
      <c r="AA20870" s="146"/>
      <c r="AB20870" s="148"/>
    </row>
    <row r="20871" spans="4:28" x14ac:dyDescent="0.2">
      <c r="D20871" s="144"/>
      <c r="G20871" s="147"/>
      <c r="X20871" s="146"/>
      <c r="Y20871" s="146"/>
      <c r="Z20871" s="199"/>
      <c r="AA20871" s="146"/>
      <c r="AB20871" s="148"/>
    </row>
    <row r="20872" spans="4:28" x14ac:dyDescent="0.2">
      <c r="D20872" s="144"/>
      <c r="G20872" s="147"/>
      <c r="X20872" s="146"/>
      <c r="Y20872" s="146"/>
      <c r="Z20872" s="199"/>
      <c r="AA20872" s="146"/>
      <c r="AB20872" s="148"/>
    </row>
    <row r="20873" spans="4:28" x14ac:dyDescent="0.2">
      <c r="D20873" s="144"/>
      <c r="G20873" s="147"/>
      <c r="X20873" s="146"/>
      <c r="Y20873" s="146"/>
      <c r="Z20873" s="199"/>
      <c r="AA20873" s="146"/>
      <c r="AB20873" s="148"/>
    </row>
    <row r="20874" spans="4:28" x14ac:dyDescent="0.2">
      <c r="D20874" s="144"/>
      <c r="G20874" s="147"/>
      <c r="X20874" s="146"/>
      <c r="Y20874" s="146"/>
      <c r="Z20874" s="199"/>
      <c r="AA20874" s="146"/>
      <c r="AB20874" s="148"/>
    </row>
    <row r="20875" spans="4:28" x14ac:dyDescent="0.2">
      <c r="D20875" s="144"/>
      <c r="G20875" s="147"/>
      <c r="X20875" s="146"/>
      <c r="Y20875" s="146"/>
      <c r="Z20875" s="199"/>
      <c r="AA20875" s="146"/>
      <c r="AB20875" s="148"/>
    </row>
    <row r="20876" spans="4:28" x14ac:dyDescent="0.2">
      <c r="D20876" s="144"/>
      <c r="G20876" s="147"/>
      <c r="X20876" s="146"/>
      <c r="Y20876" s="146"/>
      <c r="Z20876" s="199"/>
      <c r="AA20876" s="146"/>
      <c r="AB20876" s="148"/>
    </row>
    <row r="20877" spans="4:28" x14ac:dyDescent="0.2">
      <c r="D20877" s="144"/>
      <c r="G20877" s="147"/>
      <c r="X20877" s="146"/>
      <c r="Y20877" s="146"/>
      <c r="Z20877" s="199"/>
      <c r="AA20877" s="146"/>
      <c r="AB20877" s="148"/>
    </row>
    <row r="20878" spans="4:28" x14ac:dyDescent="0.2">
      <c r="D20878" s="144"/>
      <c r="G20878" s="147"/>
      <c r="X20878" s="146"/>
      <c r="Y20878" s="146"/>
      <c r="Z20878" s="199"/>
      <c r="AA20878" s="146"/>
      <c r="AB20878" s="148"/>
    </row>
    <row r="20879" spans="4:28" x14ac:dyDescent="0.2">
      <c r="D20879" s="144"/>
      <c r="G20879" s="147"/>
      <c r="X20879" s="146"/>
      <c r="Y20879" s="146"/>
      <c r="Z20879" s="199"/>
      <c r="AA20879" s="146"/>
      <c r="AB20879" s="148"/>
    </row>
    <row r="20880" spans="4:28" x14ac:dyDescent="0.2">
      <c r="D20880" s="144"/>
      <c r="G20880" s="147"/>
      <c r="X20880" s="146"/>
      <c r="Y20880" s="146"/>
      <c r="Z20880" s="199"/>
      <c r="AA20880" s="146"/>
      <c r="AB20880" s="148"/>
    </row>
    <row r="20881" spans="4:28" x14ac:dyDescent="0.2">
      <c r="D20881" s="144"/>
      <c r="G20881" s="147"/>
      <c r="X20881" s="146"/>
      <c r="Y20881" s="146"/>
      <c r="Z20881" s="199"/>
      <c r="AA20881" s="146"/>
      <c r="AB20881" s="148"/>
    </row>
    <row r="20882" spans="4:28" x14ac:dyDescent="0.2">
      <c r="D20882" s="144"/>
      <c r="G20882" s="147"/>
      <c r="X20882" s="146"/>
      <c r="Y20882" s="146"/>
      <c r="Z20882" s="199"/>
      <c r="AA20882" s="146"/>
      <c r="AB20882" s="148"/>
    </row>
    <row r="20883" spans="4:28" x14ac:dyDescent="0.2">
      <c r="D20883" s="144"/>
      <c r="G20883" s="147"/>
      <c r="X20883" s="146"/>
      <c r="Y20883" s="146"/>
      <c r="Z20883" s="199"/>
      <c r="AA20883" s="146"/>
      <c r="AB20883" s="148"/>
    </row>
    <row r="20884" spans="4:28" x14ac:dyDescent="0.2">
      <c r="D20884" s="144"/>
      <c r="G20884" s="147"/>
      <c r="X20884" s="146"/>
      <c r="Y20884" s="146"/>
      <c r="Z20884" s="199"/>
      <c r="AA20884" s="146"/>
      <c r="AB20884" s="148"/>
    </row>
    <row r="20885" spans="4:28" x14ac:dyDescent="0.2">
      <c r="D20885" s="144"/>
      <c r="G20885" s="147"/>
      <c r="X20885" s="146"/>
      <c r="Y20885" s="146"/>
      <c r="Z20885" s="199"/>
      <c r="AA20885" s="146"/>
      <c r="AB20885" s="148"/>
    </row>
    <row r="20886" spans="4:28" x14ac:dyDescent="0.2">
      <c r="D20886" s="144"/>
      <c r="G20886" s="147"/>
      <c r="X20886" s="146"/>
      <c r="Y20886" s="146"/>
      <c r="Z20886" s="199"/>
      <c r="AA20886" s="146"/>
      <c r="AB20886" s="148"/>
    </row>
    <row r="20887" spans="4:28" x14ac:dyDescent="0.2">
      <c r="D20887" s="144"/>
      <c r="G20887" s="147"/>
      <c r="X20887" s="146"/>
      <c r="Y20887" s="146"/>
      <c r="Z20887" s="199"/>
      <c r="AA20887" s="146"/>
      <c r="AB20887" s="148"/>
    </row>
    <row r="20888" spans="4:28" x14ac:dyDescent="0.2">
      <c r="D20888" s="144"/>
      <c r="G20888" s="147"/>
      <c r="X20888" s="146"/>
      <c r="Y20888" s="146"/>
      <c r="Z20888" s="199"/>
      <c r="AA20888" s="146"/>
      <c r="AB20888" s="148"/>
    </row>
    <row r="20889" spans="4:28" x14ac:dyDescent="0.2">
      <c r="D20889" s="144"/>
      <c r="G20889" s="147"/>
      <c r="X20889" s="146"/>
      <c r="Y20889" s="146"/>
      <c r="Z20889" s="199"/>
      <c r="AA20889" s="146"/>
      <c r="AB20889" s="148"/>
    </row>
    <row r="20890" spans="4:28" x14ac:dyDescent="0.2">
      <c r="D20890" s="144"/>
      <c r="G20890" s="147"/>
      <c r="X20890" s="146"/>
      <c r="Y20890" s="146"/>
      <c r="Z20890" s="199"/>
      <c r="AA20890" s="146"/>
      <c r="AB20890" s="148"/>
    </row>
    <row r="20891" spans="4:28" x14ac:dyDescent="0.2">
      <c r="D20891" s="144"/>
      <c r="G20891" s="147"/>
      <c r="X20891" s="146"/>
      <c r="Y20891" s="146"/>
      <c r="Z20891" s="199"/>
      <c r="AA20891" s="146"/>
      <c r="AB20891" s="148"/>
    </row>
    <row r="20892" spans="4:28" x14ac:dyDescent="0.2">
      <c r="D20892" s="144"/>
      <c r="G20892" s="147"/>
      <c r="X20892" s="146"/>
      <c r="Y20892" s="146"/>
      <c r="Z20892" s="199"/>
      <c r="AA20892" s="146"/>
      <c r="AB20892" s="148"/>
    </row>
    <row r="20893" spans="4:28" x14ac:dyDescent="0.2">
      <c r="D20893" s="144"/>
      <c r="G20893" s="147"/>
      <c r="X20893" s="146"/>
      <c r="Y20893" s="146"/>
      <c r="Z20893" s="199"/>
      <c r="AA20893" s="146"/>
      <c r="AB20893" s="148"/>
    </row>
    <row r="20894" spans="4:28" x14ac:dyDescent="0.2">
      <c r="D20894" s="144"/>
      <c r="G20894" s="147"/>
      <c r="X20894" s="146"/>
      <c r="Y20894" s="146"/>
      <c r="Z20894" s="199"/>
      <c r="AA20894" s="146"/>
      <c r="AB20894" s="148"/>
    </row>
    <row r="20895" spans="4:28" x14ac:dyDescent="0.2">
      <c r="D20895" s="144"/>
      <c r="G20895" s="147"/>
      <c r="X20895" s="146"/>
      <c r="Y20895" s="146"/>
      <c r="Z20895" s="199"/>
      <c r="AA20895" s="146"/>
      <c r="AB20895" s="148"/>
    </row>
    <row r="20896" spans="4:28" x14ac:dyDescent="0.2">
      <c r="D20896" s="144"/>
      <c r="G20896" s="147"/>
      <c r="X20896" s="146"/>
      <c r="Y20896" s="146"/>
      <c r="Z20896" s="199"/>
      <c r="AA20896" s="146"/>
      <c r="AB20896" s="148"/>
    </row>
    <row r="20897" spans="4:28" x14ac:dyDescent="0.2">
      <c r="D20897" s="144"/>
      <c r="G20897" s="147"/>
      <c r="X20897" s="146"/>
      <c r="Y20897" s="146"/>
      <c r="Z20897" s="199"/>
      <c r="AA20897" s="146"/>
      <c r="AB20897" s="148"/>
    </row>
    <row r="20898" spans="4:28" x14ac:dyDescent="0.2">
      <c r="D20898" s="144"/>
      <c r="G20898" s="147"/>
      <c r="X20898" s="146"/>
      <c r="Y20898" s="146"/>
      <c r="Z20898" s="199"/>
      <c r="AA20898" s="146"/>
      <c r="AB20898" s="148"/>
    </row>
    <row r="20899" spans="4:28" x14ac:dyDescent="0.2">
      <c r="D20899" s="144"/>
      <c r="G20899" s="147"/>
      <c r="X20899" s="146"/>
      <c r="Y20899" s="146"/>
      <c r="Z20899" s="199"/>
      <c r="AA20899" s="146"/>
      <c r="AB20899" s="148"/>
    </row>
    <row r="20900" spans="4:28" x14ac:dyDescent="0.2">
      <c r="D20900" s="144"/>
      <c r="G20900" s="147"/>
      <c r="X20900" s="146"/>
      <c r="Y20900" s="146"/>
      <c r="Z20900" s="199"/>
      <c r="AA20900" s="146"/>
      <c r="AB20900" s="148"/>
    </row>
    <row r="20901" spans="4:28" x14ac:dyDescent="0.2">
      <c r="D20901" s="144"/>
      <c r="G20901" s="147"/>
      <c r="X20901" s="146"/>
      <c r="Y20901" s="146"/>
      <c r="Z20901" s="199"/>
      <c r="AA20901" s="146"/>
      <c r="AB20901" s="148"/>
    </row>
    <row r="20902" spans="4:28" x14ac:dyDescent="0.2">
      <c r="D20902" s="144"/>
      <c r="G20902" s="147"/>
      <c r="X20902" s="146"/>
      <c r="Y20902" s="146"/>
      <c r="Z20902" s="199"/>
      <c r="AA20902" s="146"/>
      <c r="AB20902" s="148"/>
    </row>
    <row r="20903" spans="4:28" x14ac:dyDescent="0.2">
      <c r="D20903" s="144"/>
      <c r="G20903" s="147"/>
      <c r="X20903" s="146"/>
      <c r="Y20903" s="146"/>
      <c r="Z20903" s="199"/>
      <c r="AA20903" s="146"/>
      <c r="AB20903" s="148"/>
    </row>
    <row r="20904" spans="4:28" x14ac:dyDescent="0.2">
      <c r="D20904" s="144"/>
      <c r="G20904" s="147"/>
      <c r="X20904" s="146"/>
      <c r="Y20904" s="146"/>
      <c r="Z20904" s="199"/>
      <c r="AA20904" s="146"/>
      <c r="AB20904" s="148"/>
    </row>
    <row r="20905" spans="4:28" x14ac:dyDescent="0.2">
      <c r="D20905" s="144"/>
      <c r="G20905" s="147"/>
      <c r="X20905" s="146"/>
      <c r="Y20905" s="146"/>
      <c r="Z20905" s="199"/>
      <c r="AA20905" s="146"/>
      <c r="AB20905" s="148"/>
    </row>
    <row r="20906" spans="4:28" x14ac:dyDescent="0.2">
      <c r="D20906" s="144"/>
      <c r="G20906" s="147"/>
      <c r="X20906" s="146"/>
      <c r="Y20906" s="146"/>
      <c r="Z20906" s="199"/>
      <c r="AA20906" s="146"/>
      <c r="AB20906" s="148"/>
    </row>
    <row r="20907" spans="4:28" x14ac:dyDescent="0.2">
      <c r="D20907" s="144"/>
      <c r="G20907" s="147"/>
      <c r="X20907" s="146"/>
      <c r="Y20907" s="146"/>
      <c r="Z20907" s="199"/>
      <c r="AA20907" s="146"/>
      <c r="AB20907" s="148"/>
    </row>
    <row r="20908" spans="4:28" x14ac:dyDescent="0.2">
      <c r="D20908" s="144"/>
      <c r="G20908" s="147"/>
      <c r="X20908" s="146"/>
      <c r="Y20908" s="146"/>
      <c r="Z20908" s="199"/>
      <c r="AA20908" s="146"/>
      <c r="AB20908" s="148"/>
    </row>
    <row r="20909" spans="4:28" x14ac:dyDescent="0.2">
      <c r="D20909" s="144"/>
      <c r="G20909" s="147"/>
      <c r="X20909" s="146"/>
      <c r="Y20909" s="146"/>
      <c r="Z20909" s="199"/>
      <c r="AA20909" s="146"/>
      <c r="AB20909" s="148"/>
    </row>
    <row r="20910" spans="4:28" x14ac:dyDescent="0.2">
      <c r="D20910" s="144"/>
      <c r="G20910" s="147"/>
      <c r="X20910" s="146"/>
      <c r="Y20910" s="146"/>
      <c r="Z20910" s="199"/>
      <c r="AA20910" s="146"/>
      <c r="AB20910" s="148"/>
    </row>
    <row r="20911" spans="4:28" x14ac:dyDescent="0.2">
      <c r="D20911" s="144"/>
      <c r="G20911" s="147"/>
      <c r="X20911" s="146"/>
      <c r="Y20911" s="146"/>
      <c r="Z20911" s="199"/>
      <c r="AA20911" s="146"/>
      <c r="AB20911" s="148"/>
    </row>
    <row r="20912" spans="4:28" x14ac:dyDescent="0.2">
      <c r="D20912" s="144"/>
      <c r="G20912" s="147"/>
      <c r="X20912" s="146"/>
      <c r="Y20912" s="146"/>
      <c r="Z20912" s="199"/>
      <c r="AA20912" s="146"/>
      <c r="AB20912" s="148"/>
    </row>
    <row r="20913" spans="4:28" x14ac:dyDescent="0.2">
      <c r="D20913" s="144"/>
      <c r="G20913" s="147"/>
      <c r="X20913" s="146"/>
      <c r="Y20913" s="146"/>
      <c r="Z20913" s="199"/>
      <c r="AA20913" s="146"/>
      <c r="AB20913" s="148"/>
    </row>
    <row r="20914" spans="4:28" x14ac:dyDescent="0.2">
      <c r="D20914" s="144"/>
      <c r="G20914" s="147"/>
      <c r="X20914" s="146"/>
      <c r="Y20914" s="146"/>
      <c r="Z20914" s="199"/>
      <c r="AA20914" s="146"/>
      <c r="AB20914" s="148"/>
    </row>
    <row r="20915" spans="4:28" x14ac:dyDescent="0.2">
      <c r="D20915" s="144"/>
      <c r="G20915" s="147"/>
      <c r="X20915" s="146"/>
      <c r="Y20915" s="146"/>
      <c r="Z20915" s="199"/>
      <c r="AA20915" s="146"/>
      <c r="AB20915" s="148"/>
    </row>
    <row r="20916" spans="4:28" x14ac:dyDescent="0.2">
      <c r="D20916" s="144"/>
      <c r="G20916" s="147"/>
      <c r="X20916" s="146"/>
      <c r="Y20916" s="146"/>
      <c r="Z20916" s="199"/>
      <c r="AA20916" s="146"/>
      <c r="AB20916" s="148"/>
    </row>
    <row r="20917" spans="4:28" x14ac:dyDescent="0.2">
      <c r="D20917" s="144"/>
      <c r="G20917" s="147"/>
      <c r="X20917" s="146"/>
      <c r="Y20917" s="146"/>
      <c r="Z20917" s="199"/>
      <c r="AA20917" s="146"/>
      <c r="AB20917" s="148"/>
    </row>
    <row r="20918" spans="4:28" x14ac:dyDescent="0.2">
      <c r="D20918" s="144"/>
      <c r="G20918" s="147"/>
      <c r="X20918" s="146"/>
      <c r="Y20918" s="146"/>
      <c r="Z20918" s="199"/>
      <c r="AA20918" s="146"/>
      <c r="AB20918" s="148"/>
    </row>
    <row r="20919" spans="4:28" x14ac:dyDescent="0.2">
      <c r="D20919" s="144"/>
      <c r="G20919" s="147"/>
      <c r="X20919" s="146"/>
      <c r="Y20919" s="146"/>
      <c r="Z20919" s="199"/>
      <c r="AA20919" s="146"/>
      <c r="AB20919" s="148"/>
    </row>
    <row r="20920" spans="4:28" x14ac:dyDescent="0.2">
      <c r="D20920" s="144"/>
      <c r="G20920" s="147"/>
      <c r="X20920" s="146"/>
      <c r="Y20920" s="146"/>
      <c r="Z20920" s="199"/>
      <c r="AA20920" s="146"/>
      <c r="AB20920" s="148"/>
    </row>
    <row r="20921" spans="4:28" x14ac:dyDescent="0.2">
      <c r="D20921" s="144"/>
      <c r="G20921" s="147"/>
      <c r="X20921" s="146"/>
      <c r="Y20921" s="146"/>
      <c r="Z20921" s="199"/>
      <c r="AA20921" s="146"/>
      <c r="AB20921" s="148"/>
    </row>
    <row r="20922" spans="4:28" x14ac:dyDescent="0.2">
      <c r="D20922" s="144"/>
      <c r="G20922" s="147"/>
      <c r="X20922" s="146"/>
      <c r="Y20922" s="146"/>
      <c r="Z20922" s="199"/>
      <c r="AA20922" s="146"/>
      <c r="AB20922" s="148"/>
    </row>
    <row r="20923" spans="4:28" x14ac:dyDescent="0.2">
      <c r="D20923" s="144"/>
      <c r="G20923" s="147"/>
      <c r="X20923" s="146"/>
      <c r="Y20923" s="146"/>
      <c r="Z20923" s="199"/>
      <c r="AA20923" s="146"/>
      <c r="AB20923" s="148"/>
    </row>
    <row r="20924" spans="4:28" x14ac:dyDescent="0.2">
      <c r="D20924" s="144"/>
      <c r="G20924" s="147"/>
      <c r="X20924" s="146"/>
      <c r="Y20924" s="146"/>
      <c r="Z20924" s="199"/>
      <c r="AA20924" s="146"/>
      <c r="AB20924" s="148"/>
    </row>
    <row r="20925" spans="4:28" x14ac:dyDescent="0.2">
      <c r="D20925" s="144"/>
      <c r="G20925" s="147"/>
      <c r="X20925" s="146"/>
      <c r="Y20925" s="146"/>
      <c r="Z20925" s="199"/>
      <c r="AA20925" s="146"/>
      <c r="AB20925" s="148"/>
    </row>
    <row r="20926" spans="4:28" x14ac:dyDescent="0.2">
      <c r="D20926" s="144"/>
      <c r="G20926" s="147"/>
      <c r="X20926" s="146"/>
      <c r="Y20926" s="146"/>
      <c r="Z20926" s="199"/>
      <c r="AA20926" s="146"/>
      <c r="AB20926" s="148"/>
    </row>
    <row r="20927" spans="4:28" x14ac:dyDescent="0.2">
      <c r="D20927" s="144"/>
      <c r="G20927" s="147"/>
      <c r="X20927" s="146"/>
      <c r="Y20927" s="146"/>
      <c r="Z20927" s="199"/>
      <c r="AA20927" s="146"/>
      <c r="AB20927" s="148"/>
    </row>
    <row r="20928" spans="4:28" x14ac:dyDescent="0.2">
      <c r="D20928" s="144"/>
      <c r="G20928" s="147"/>
      <c r="X20928" s="146"/>
      <c r="Y20928" s="146"/>
      <c r="Z20928" s="199"/>
      <c r="AA20928" s="146"/>
      <c r="AB20928" s="148"/>
    </row>
    <row r="20929" spans="4:28" x14ac:dyDescent="0.2">
      <c r="D20929" s="144"/>
      <c r="G20929" s="147"/>
      <c r="X20929" s="146"/>
      <c r="Y20929" s="146"/>
      <c r="Z20929" s="199"/>
      <c r="AA20929" s="146"/>
      <c r="AB20929" s="148"/>
    </row>
    <row r="20930" spans="4:28" x14ac:dyDescent="0.2">
      <c r="D20930" s="144"/>
      <c r="G20930" s="147"/>
      <c r="X20930" s="146"/>
      <c r="Y20930" s="146"/>
      <c r="Z20930" s="199"/>
      <c r="AA20930" s="146"/>
      <c r="AB20930" s="148"/>
    </row>
    <row r="20931" spans="4:28" x14ac:dyDescent="0.2">
      <c r="D20931" s="144"/>
      <c r="G20931" s="147"/>
      <c r="X20931" s="146"/>
      <c r="Y20931" s="146"/>
      <c r="Z20931" s="199"/>
      <c r="AA20931" s="146"/>
      <c r="AB20931" s="148"/>
    </row>
    <row r="20932" spans="4:28" x14ac:dyDescent="0.2">
      <c r="D20932" s="144"/>
      <c r="G20932" s="147"/>
      <c r="X20932" s="146"/>
      <c r="Y20932" s="146"/>
      <c r="Z20932" s="199"/>
      <c r="AA20932" s="146"/>
      <c r="AB20932" s="148"/>
    </row>
    <row r="20933" spans="4:28" x14ac:dyDescent="0.2">
      <c r="D20933" s="144"/>
      <c r="G20933" s="147"/>
      <c r="X20933" s="146"/>
      <c r="Y20933" s="146"/>
      <c r="Z20933" s="199"/>
      <c r="AA20933" s="146"/>
      <c r="AB20933" s="148"/>
    </row>
    <row r="20934" spans="4:28" x14ac:dyDescent="0.2">
      <c r="D20934" s="144"/>
      <c r="G20934" s="147"/>
      <c r="X20934" s="146"/>
      <c r="Y20934" s="146"/>
      <c r="Z20934" s="199"/>
      <c r="AA20934" s="146"/>
      <c r="AB20934" s="148"/>
    </row>
    <row r="20935" spans="4:28" x14ac:dyDescent="0.2">
      <c r="D20935" s="144"/>
      <c r="G20935" s="147"/>
      <c r="X20935" s="146"/>
      <c r="Y20935" s="146"/>
      <c r="Z20935" s="199"/>
      <c r="AA20935" s="146"/>
      <c r="AB20935" s="148"/>
    </row>
    <row r="20936" spans="4:28" x14ac:dyDescent="0.2">
      <c r="D20936" s="144"/>
      <c r="G20936" s="147"/>
      <c r="X20936" s="146"/>
      <c r="Y20936" s="146"/>
      <c r="Z20936" s="199"/>
      <c r="AA20936" s="146"/>
      <c r="AB20936" s="148"/>
    </row>
    <row r="20937" spans="4:28" x14ac:dyDescent="0.2">
      <c r="D20937" s="144"/>
      <c r="G20937" s="147"/>
      <c r="X20937" s="146"/>
      <c r="Y20937" s="146"/>
      <c r="Z20937" s="199"/>
      <c r="AA20937" s="146"/>
      <c r="AB20937" s="148"/>
    </row>
    <row r="20938" spans="4:28" x14ac:dyDescent="0.2">
      <c r="D20938" s="144"/>
      <c r="G20938" s="147"/>
      <c r="X20938" s="146"/>
      <c r="Y20938" s="146"/>
      <c r="Z20938" s="199"/>
      <c r="AA20938" s="146"/>
      <c r="AB20938" s="148"/>
    </row>
    <row r="20939" spans="4:28" x14ac:dyDescent="0.2">
      <c r="D20939" s="144"/>
      <c r="G20939" s="147"/>
      <c r="X20939" s="146"/>
      <c r="Y20939" s="146"/>
      <c r="Z20939" s="199"/>
      <c r="AA20939" s="146"/>
      <c r="AB20939" s="148"/>
    </row>
    <row r="20940" spans="4:28" x14ac:dyDescent="0.2">
      <c r="D20940" s="144"/>
      <c r="G20940" s="147"/>
      <c r="X20940" s="146"/>
      <c r="Y20940" s="146"/>
      <c r="Z20940" s="199"/>
      <c r="AA20940" s="146"/>
      <c r="AB20940" s="148"/>
    </row>
    <row r="20941" spans="4:28" x14ac:dyDescent="0.2">
      <c r="D20941" s="144"/>
      <c r="G20941" s="147"/>
      <c r="X20941" s="146"/>
      <c r="Y20941" s="146"/>
      <c r="Z20941" s="199"/>
      <c r="AA20941" s="146"/>
      <c r="AB20941" s="148"/>
    </row>
    <row r="20942" spans="4:28" x14ac:dyDescent="0.2">
      <c r="D20942" s="144"/>
      <c r="G20942" s="147"/>
      <c r="X20942" s="146"/>
      <c r="Y20942" s="146"/>
      <c r="Z20942" s="199"/>
      <c r="AA20942" s="146"/>
      <c r="AB20942" s="148"/>
    </row>
    <row r="20943" spans="4:28" x14ac:dyDescent="0.2">
      <c r="D20943" s="144"/>
      <c r="G20943" s="147"/>
      <c r="X20943" s="146"/>
      <c r="Y20943" s="146"/>
      <c r="Z20943" s="199"/>
      <c r="AA20943" s="146"/>
      <c r="AB20943" s="148"/>
    </row>
    <row r="20944" spans="4:28" x14ac:dyDescent="0.2">
      <c r="D20944" s="144"/>
      <c r="G20944" s="147"/>
      <c r="X20944" s="146"/>
      <c r="Y20944" s="146"/>
      <c r="Z20944" s="199"/>
      <c r="AA20944" s="146"/>
      <c r="AB20944" s="148"/>
    </row>
    <row r="20945" spans="4:28" x14ac:dyDescent="0.2">
      <c r="D20945" s="144"/>
      <c r="G20945" s="147"/>
      <c r="X20945" s="146"/>
      <c r="Y20945" s="146"/>
      <c r="Z20945" s="199"/>
      <c r="AA20945" s="146"/>
      <c r="AB20945" s="148"/>
    </row>
    <row r="20946" spans="4:28" x14ac:dyDescent="0.2">
      <c r="D20946" s="144"/>
      <c r="G20946" s="147"/>
      <c r="X20946" s="146"/>
      <c r="Y20946" s="146"/>
      <c r="Z20946" s="199"/>
      <c r="AA20946" s="146"/>
      <c r="AB20946" s="148"/>
    </row>
    <row r="20947" spans="4:28" x14ac:dyDescent="0.2">
      <c r="D20947" s="144"/>
      <c r="G20947" s="147"/>
      <c r="X20947" s="146"/>
      <c r="Y20947" s="146"/>
      <c r="Z20947" s="199"/>
      <c r="AA20947" s="146"/>
      <c r="AB20947" s="148"/>
    </row>
    <row r="20948" spans="4:28" x14ac:dyDescent="0.2">
      <c r="D20948" s="144"/>
      <c r="G20948" s="147"/>
      <c r="X20948" s="146"/>
      <c r="Y20948" s="146"/>
      <c r="Z20948" s="199"/>
      <c r="AA20948" s="146"/>
      <c r="AB20948" s="148"/>
    </row>
    <row r="20949" spans="4:28" x14ac:dyDescent="0.2">
      <c r="D20949" s="144"/>
      <c r="G20949" s="147"/>
      <c r="X20949" s="146"/>
      <c r="Y20949" s="146"/>
      <c r="Z20949" s="199"/>
      <c r="AA20949" s="146"/>
      <c r="AB20949" s="148"/>
    </row>
    <row r="20950" spans="4:28" x14ac:dyDescent="0.2">
      <c r="D20950" s="144"/>
      <c r="G20950" s="147"/>
      <c r="X20950" s="146"/>
      <c r="Y20950" s="146"/>
      <c r="Z20950" s="199"/>
      <c r="AA20950" s="146"/>
      <c r="AB20950" s="148"/>
    </row>
    <row r="20951" spans="4:28" x14ac:dyDescent="0.2">
      <c r="D20951" s="144"/>
      <c r="G20951" s="147"/>
      <c r="X20951" s="146"/>
      <c r="Y20951" s="146"/>
      <c r="Z20951" s="199"/>
      <c r="AA20951" s="146"/>
      <c r="AB20951" s="148"/>
    </row>
    <row r="20952" spans="4:28" x14ac:dyDescent="0.2">
      <c r="D20952" s="144"/>
      <c r="G20952" s="147"/>
      <c r="X20952" s="146"/>
      <c r="Y20952" s="146"/>
      <c r="Z20952" s="199"/>
      <c r="AA20952" s="146"/>
      <c r="AB20952" s="148"/>
    </row>
    <row r="20953" spans="4:28" x14ac:dyDescent="0.2">
      <c r="D20953" s="144"/>
      <c r="G20953" s="147"/>
      <c r="X20953" s="146"/>
      <c r="Y20953" s="146"/>
      <c r="Z20953" s="199"/>
      <c r="AA20953" s="146"/>
      <c r="AB20953" s="148"/>
    </row>
    <row r="20954" spans="4:28" x14ac:dyDescent="0.2">
      <c r="D20954" s="144"/>
      <c r="G20954" s="147"/>
      <c r="X20954" s="146"/>
      <c r="Y20954" s="146"/>
      <c r="Z20954" s="199"/>
      <c r="AA20954" s="146"/>
      <c r="AB20954" s="148"/>
    </row>
    <row r="20955" spans="4:28" x14ac:dyDescent="0.2">
      <c r="D20955" s="144"/>
      <c r="G20955" s="147"/>
      <c r="X20955" s="146"/>
      <c r="Y20955" s="146"/>
      <c r="Z20955" s="199"/>
      <c r="AA20955" s="146"/>
      <c r="AB20955" s="148"/>
    </row>
    <row r="20956" spans="4:28" x14ac:dyDescent="0.2">
      <c r="D20956" s="144"/>
      <c r="G20956" s="147"/>
      <c r="X20956" s="146"/>
      <c r="Y20956" s="146"/>
      <c r="Z20956" s="199"/>
      <c r="AA20956" s="146"/>
      <c r="AB20956" s="148"/>
    </row>
    <row r="20957" spans="4:28" x14ac:dyDescent="0.2">
      <c r="D20957" s="144"/>
      <c r="G20957" s="147"/>
      <c r="X20957" s="146"/>
      <c r="Y20957" s="146"/>
      <c r="Z20957" s="199"/>
      <c r="AA20957" s="146"/>
      <c r="AB20957" s="148"/>
    </row>
    <row r="20958" spans="4:28" x14ac:dyDescent="0.2">
      <c r="D20958" s="144"/>
      <c r="G20958" s="147"/>
      <c r="X20958" s="146"/>
      <c r="Y20958" s="146"/>
      <c r="Z20958" s="199"/>
      <c r="AA20958" s="146"/>
      <c r="AB20958" s="148"/>
    </row>
    <row r="20959" spans="4:28" x14ac:dyDescent="0.2">
      <c r="D20959" s="144"/>
      <c r="G20959" s="147"/>
      <c r="X20959" s="146"/>
      <c r="Y20959" s="146"/>
      <c r="Z20959" s="199"/>
      <c r="AA20959" s="146"/>
      <c r="AB20959" s="148"/>
    </row>
    <row r="20960" spans="4:28" x14ac:dyDescent="0.2">
      <c r="D20960" s="144"/>
      <c r="G20960" s="147"/>
      <c r="X20960" s="146"/>
      <c r="Y20960" s="146"/>
      <c r="Z20960" s="199"/>
      <c r="AA20960" s="146"/>
      <c r="AB20960" s="148"/>
    </row>
    <row r="20961" spans="4:28" x14ac:dyDescent="0.2">
      <c r="D20961" s="144"/>
      <c r="G20961" s="147"/>
      <c r="X20961" s="146"/>
      <c r="Y20961" s="146"/>
      <c r="Z20961" s="199"/>
      <c r="AA20961" s="146"/>
      <c r="AB20961" s="148"/>
    </row>
    <row r="20962" spans="4:28" x14ac:dyDescent="0.2">
      <c r="D20962" s="144"/>
      <c r="G20962" s="147"/>
      <c r="X20962" s="146"/>
      <c r="Y20962" s="146"/>
      <c r="Z20962" s="199"/>
      <c r="AA20962" s="146"/>
      <c r="AB20962" s="148"/>
    </row>
    <row r="20963" spans="4:28" x14ac:dyDescent="0.2">
      <c r="D20963" s="144"/>
      <c r="G20963" s="147"/>
      <c r="X20963" s="146"/>
      <c r="Y20963" s="146"/>
      <c r="Z20963" s="199"/>
      <c r="AA20963" s="146"/>
      <c r="AB20963" s="148"/>
    </row>
    <row r="20964" spans="4:28" x14ac:dyDescent="0.2">
      <c r="D20964" s="144"/>
      <c r="G20964" s="147"/>
      <c r="X20964" s="146"/>
      <c r="Y20964" s="146"/>
      <c r="Z20964" s="199"/>
      <c r="AA20964" s="146"/>
      <c r="AB20964" s="148"/>
    </row>
    <row r="20965" spans="4:28" x14ac:dyDescent="0.2">
      <c r="D20965" s="144"/>
      <c r="G20965" s="147"/>
      <c r="X20965" s="146"/>
      <c r="Y20965" s="146"/>
      <c r="Z20965" s="199"/>
      <c r="AA20965" s="146"/>
      <c r="AB20965" s="148"/>
    </row>
    <row r="20966" spans="4:28" x14ac:dyDescent="0.2">
      <c r="D20966" s="144"/>
      <c r="G20966" s="147"/>
      <c r="X20966" s="146"/>
      <c r="Y20966" s="146"/>
      <c r="Z20966" s="199"/>
      <c r="AA20966" s="146"/>
      <c r="AB20966" s="148"/>
    </row>
    <row r="20967" spans="4:28" x14ac:dyDescent="0.2">
      <c r="D20967" s="144"/>
      <c r="G20967" s="147"/>
      <c r="X20967" s="146"/>
      <c r="Y20967" s="146"/>
      <c r="Z20967" s="199"/>
      <c r="AA20967" s="146"/>
      <c r="AB20967" s="148"/>
    </row>
    <row r="20968" spans="4:28" x14ac:dyDescent="0.2">
      <c r="D20968" s="144"/>
      <c r="G20968" s="147"/>
      <c r="X20968" s="146"/>
      <c r="Y20968" s="146"/>
      <c r="Z20968" s="199"/>
      <c r="AA20968" s="146"/>
      <c r="AB20968" s="148"/>
    </row>
    <row r="20969" spans="4:28" x14ac:dyDescent="0.2">
      <c r="D20969" s="144"/>
      <c r="G20969" s="147"/>
      <c r="X20969" s="146"/>
      <c r="Y20969" s="146"/>
      <c r="Z20969" s="199"/>
      <c r="AA20969" s="146"/>
      <c r="AB20969" s="148"/>
    </row>
    <row r="20970" spans="4:28" x14ac:dyDescent="0.2">
      <c r="D20970" s="144"/>
      <c r="G20970" s="147"/>
      <c r="X20970" s="146"/>
      <c r="Y20970" s="146"/>
      <c r="Z20970" s="199"/>
      <c r="AA20970" s="146"/>
      <c r="AB20970" s="148"/>
    </row>
    <row r="20971" spans="4:28" x14ac:dyDescent="0.2">
      <c r="D20971" s="144"/>
      <c r="G20971" s="147"/>
      <c r="X20971" s="146"/>
      <c r="Y20971" s="146"/>
      <c r="Z20971" s="199"/>
      <c r="AA20971" s="146"/>
      <c r="AB20971" s="148"/>
    </row>
    <row r="20972" spans="4:28" x14ac:dyDescent="0.2">
      <c r="D20972" s="144"/>
      <c r="G20972" s="147"/>
      <c r="X20972" s="146"/>
      <c r="Y20972" s="146"/>
      <c r="Z20972" s="199"/>
      <c r="AA20972" s="146"/>
      <c r="AB20972" s="148"/>
    </row>
    <row r="20973" spans="4:28" x14ac:dyDescent="0.2">
      <c r="D20973" s="144"/>
      <c r="G20973" s="147"/>
      <c r="X20973" s="146"/>
      <c r="Y20973" s="146"/>
      <c r="Z20973" s="199"/>
      <c r="AA20973" s="146"/>
      <c r="AB20973" s="148"/>
    </row>
    <row r="20974" spans="4:28" x14ac:dyDescent="0.2">
      <c r="D20974" s="144"/>
      <c r="G20974" s="147"/>
      <c r="X20974" s="146"/>
      <c r="Y20974" s="146"/>
      <c r="Z20974" s="199"/>
      <c r="AA20974" s="146"/>
      <c r="AB20974" s="148"/>
    </row>
    <row r="20975" spans="4:28" x14ac:dyDescent="0.2">
      <c r="D20975" s="144"/>
      <c r="G20975" s="147"/>
      <c r="X20975" s="146"/>
      <c r="Y20975" s="146"/>
      <c r="Z20975" s="199"/>
      <c r="AA20975" s="146"/>
      <c r="AB20975" s="148"/>
    </row>
    <row r="20976" spans="4:28" x14ac:dyDescent="0.2">
      <c r="D20976" s="144"/>
      <c r="G20976" s="147"/>
      <c r="X20976" s="146"/>
      <c r="Y20976" s="146"/>
      <c r="Z20976" s="199"/>
      <c r="AA20976" s="146"/>
      <c r="AB20976" s="148"/>
    </row>
    <row r="20977" spans="4:28" x14ac:dyDescent="0.2">
      <c r="D20977" s="144"/>
      <c r="G20977" s="147"/>
      <c r="X20977" s="146"/>
      <c r="Y20977" s="146"/>
      <c r="Z20977" s="199"/>
      <c r="AA20977" s="146"/>
      <c r="AB20977" s="148"/>
    </row>
    <row r="20978" spans="4:28" x14ac:dyDescent="0.2">
      <c r="D20978" s="144"/>
      <c r="G20978" s="147"/>
      <c r="X20978" s="146"/>
      <c r="Y20978" s="146"/>
      <c r="Z20978" s="199"/>
      <c r="AA20978" s="146"/>
      <c r="AB20978" s="148"/>
    </row>
    <row r="20979" spans="4:28" x14ac:dyDescent="0.2">
      <c r="D20979" s="144"/>
      <c r="G20979" s="147"/>
      <c r="X20979" s="146"/>
      <c r="Y20979" s="146"/>
      <c r="Z20979" s="199"/>
      <c r="AA20979" s="146"/>
      <c r="AB20979" s="148"/>
    </row>
    <row r="20980" spans="4:28" x14ac:dyDescent="0.2">
      <c r="D20980" s="144"/>
      <c r="G20980" s="147"/>
      <c r="X20980" s="146"/>
      <c r="Y20980" s="146"/>
      <c r="Z20980" s="199"/>
      <c r="AA20980" s="146"/>
      <c r="AB20980" s="148"/>
    </row>
    <row r="20981" spans="4:28" x14ac:dyDescent="0.2">
      <c r="D20981" s="144"/>
      <c r="G20981" s="147"/>
      <c r="X20981" s="146"/>
      <c r="Y20981" s="146"/>
      <c r="Z20981" s="199"/>
      <c r="AA20981" s="146"/>
      <c r="AB20981" s="148"/>
    </row>
    <row r="20982" spans="4:28" x14ac:dyDescent="0.2">
      <c r="D20982" s="144"/>
      <c r="G20982" s="147"/>
      <c r="X20982" s="146"/>
      <c r="Y20982" s="146"/>
      <c r="Z20982" s="199"/>
      <c r="AA20982" s="146"/>
      <c r="AB20982" s="148"/>
    </row>
    <row r="20983" spans="4:28" x14ac:dyDescent="0.2">
      <c r="D20983" s="144"/>
      <c r="G20983" s="147"/>
      <c r="X20983" s="146"/>
      <c r="Y20983" s="146"/>
      <c r="Z20983" s="199"/>
      <c r="AA20983" s="146"/>
      <c r="AB20983" s="148"/>
    </row>
    <row r="20984" spans="4:28" x14ac:dyDescent="0.2">
      <c r="D20984" s="144"/>
      <c r="G20984" s="147"/>
      <c r="X20984" s="146"/>
      <c r="Y20984" s="146"/>
      <c r="Z20984" s="199"/>
      <c r="AA20984" s="146"/>
      <c r="AB20984" s="148"/>
    </row>
    <row r="20985" spans="4:28" x14ac:dyDescent="0.2">
      <c r="D20985" s="144"/>
      <c r="G20985" s="147"/>
      <c r="X20985" s="146"/>
      <c r="Y20985" s="146"/>
      <c r="Z20985" s="199"/>
      <c r="AA20985" s="146"/>
      <c r="AB20985" s="148"/>
    </row>
    <row r="20986" spans="4:28" x14ac:dyDescent="0.2">
      <c r="D20986" s="144"/>
      <c r="G20986" s="147"/>
      <c r="X20986" s="146"/>
      <c r="Y20986" s="146"/>
      <c r="Z20986" s="199"/>
      <c r="AA20986" s="146"/>
      <c r="AB20986" s="148"/>
    </row>
    <row r="20987" spans="4:28" x14ac:dyDescent="0.2">
      <c r="D20987" s="144"/>
      <c r="G20987" s="147"/>
      <c r="X20987" s="146"/>
      <c r="Y20987" s="146"/>
      <c r="Z20987" s="199"/>
      <c r="AA20987" s="146"/>
      <c r="AB20987" s="148"/>
    </row>
    <row r="20988" spans="4:28" x14ac:dyDescent="0.2">
      <c r="D20988" s="144"/>
      <c r="G20988" s="147"/>
      <c r="X20988" s="146"/>
      <c r="Y20988" s="146"/>
      <c r="Z20988" s="199"/>
      <c r="AA20988" s="146"/>
      <c r="AB20988" s="148"/>
    </row>
    <row r="20989" spans="4:28" x14ac:dyDescent="0.2">
      <c r="D20989" s="144"/>
      <c r="G20989" s="147"/>
      <c r="X20989" s="146"/>
      <c r="Y20989" s="146"/>
      <c r="Z20989" s="199"/>
      <c r="AA20989" s="146"/>
      <c r="AB20989" s="148"/>
    </row>
    <row r="20990" spans="4:28" x14ac:dyDescent="0.2">
      <c r="D20990" s="144"/>
      <c r="G20990" s="147"/>
      <c r="X20990" s="146"/>
      <c r="Y20990" s="146"/>
      <c r="Z20990" s="199"/>
      <c r="AA20990" s="146"/>
      <c r="AB20990" s="148"/>
    </row>
    <row r="20991" spans="4:28" x14ac:dyDescent="0.2">
      <c r="D20991" s="144"/>
      <c r="G20991" s="147"/>
      <c r="X20991" s="146"/>
      <c r="Y20991" s="146"/>
      <c r="Z20991" s="199"/>
      <c r="AA20991" s="146"/>
      <c r="AB20991" s="148"/>
    </row>
    <row r="20992" spans="4:28" x14ac:dyDescent="0.2">
      <c r="D20992" s="144"/>
      <c r="G20992" s="147"/>
      <c r="X20992" s="146"/>
      <c r="Y20992" s="146"/>
      <c r="Z20992" s="199"/>
      <c r="AA20992" s="146"/>
      <c r="AB20992" s="148"/>
    </row>
    <row r="20993" spans="4:28" x14ac:dyDescent="0.2">
      <c r="D20993" s="144"/>
      <c r="G20993" s="147"/>
      <c r="X20993" s="146"/>
      <c r="Y20993" s="146"/>
      <c r="Z20993" s="199"/>
      <c r="AA20993" s="146"/>
      <c r="AB20993" s="148"/>
    </row>
    <row r="20994" spans="4:28" x14ac:dyDescent="0.2">
      <c r="D20994" s="144"/>
      <c r="G20994" s="147"/>
      <c r="X20994" s="146"/>
      <c r="Y20994" s="146"/>
      <c r="Z20994" s="199"/>
      <c r="AA20994" s="146"/>
      <c r="AB20994" s="148"/>
    </row>
    <row r="20995" spans="4:28" x14ac:dyDescent="0.2">
      <c r="D20995" s="144"/>
      <c r="G20995" s="147"/>
      <c r="X20995" s="146"/>
      <c r="Y20995" s="146"/>
      <c r="Z20995" s="199"/>
      <c r="AA20995" s="146"/>
      <c r="AB20995" s="148"/>
    </row>
    <row r="20996" spans="4:28" x14ac:dyDescent="0.2">
      <c r="D20996" s="144"/>
      <c r="G20996" s="147"/>
      <c r="X20996" s="146"/>
      <c r="Y20996" s="146"/>
      <c r="Z20996" s="199"/>
      <c r="AA20996" s="146"/>
      <c r="AB20996" s="148"/>
    </row>
    <row r="20997" spans="4:28" x14ac:dyDescent="0.2">
      <c r="D20997" s="144"/>
      <c r="G20997" s="147"/>
      <c r="X20997" s="146"/>
      <c r="Y20997" s="146"/>
      <c r="Z20997" s="199"/>
      <c r="AA20997" s="146"/>
      <c r="AB20997" s="148"/>
    </row>
    <row r="20998" spans="4:28" x14ac:dyDescent="0.2">
      <c r="D20998" s="144"/>
      <c r="G20998" s="147"/>
      <c r="X20998" s="146"/>
      <c r="Y20998" s="146"/>
      <c r="Z20998" s="199"/>
      <c r="AA20998" s="146"/>
      <c r="AB20998" s="148"/>
    </row>
    <row r="20999" spans="4:28" x14ac:dyDescent="0.2">
      <c r="D20999" s="144"/>
      <c r="G20999" s="147"/>
      <c r="X20999" s="146"/>
      <c r="Y20999" s="146"/>
      <c r="Z20999" s="199"/>
      <c r="AA20999" s="146"/>
      <c r="AB20999" s="148"/>
    </row>
    <row r="21000" spans="4:28" x14ac:dyDescent="0.2">
      <c r="D21000" s="144"/>
      <c r="G21000" s="147"/>
      <c r="X21000" s="146"/>
      <c r="Y21000" s="146"/>
      <c r="Z21000" s="199"/>
      <c r="AA21000" s="146"/>
      <c r="AB21000" s="148"/>
    </row>
    <row r="21001" spans="4:28" x14ac:dyDescent="0.2">
      <c r="D21001" s="144"/>
      <c r="G21001" s="147"/>
      <c r="X21001" s="146"/>
      <c r="Y21001" s="146"/>
      <c r="Z21001" s="199"/>
      <c r="AA21001" s="146"/>
      <c r="AB21001" s="148"/>
    </row>
    <row r="21002" spans="4:28" x14ac:dyDescent="0.2">
      <c r="D21002" s="144"/>
      <c r="G21002" s="147"/>
      <c r="X21002" s="146"/>
      <c r="Y21002" s="146"/>
      <c r="Z21002" s="199"/>
      <c r="AA21002" s="146"/>
      <c r="AB21002" s="148"/>
    </row>
    <row r="21003" spans="4:28" x14ac:dyDescent="0.2">
      <c r="D21003" s="144"/>
      <c r="G21003" s="147"/>
      <c r="X21003" s="146"/>
      <c r="Y21003" s="146"/>
      <c r="Z21003" s="199"/>
      <c r="AA21003" s="146"/>
      <c r="AB21003" s="148"/>
    </row>
    <row r="21004" spans="4:28" x14ac:dyDescent="0.2">
      <c r="D21004" s="144"/>
      <c r="G21004" s="147"/>
      <c r="X21004" s="146"/>
      <c r="Y21004" s="146"/>
      <c r="Z21004" s="199"/>
      <c r="AA21004" s="146"/>
      <c r="AB21004" s="148"/>
    </row>
    <row r="21005" spans="4:28" x14ac:dyDescent="0.2">
      <c r="D21005" s="144"/>
      <c r="G21005" s="147"/>
      <c r="X21005" s="146"/>
      <c r="Y21005" s="146"/>
      <c r="Z21005" s="199"/>
      <c r="AA21005" s="146"/>
      <c r="AB21005" s="148"/>
    </row>
    <row r="21006" spans="4:28" x14ac:dyDescent="0.2">
      <c r="D21006" s="144"/>
      <c r="G21006" s="147"/>
      <c r="X21006" s="146"/>
      <c r="Y21006" s="146"/>
      <c r="Z21006" s="199"/>
      <c r="AA21006" s="146"/>
      <c r="AB21006" s="148"/>
    </row>
    <row r="21007" spans="4:28" x14ac:dyDescent="0.2">
      <c r="D21007" s="144"/>
      <c r="G21007" s="147"/>
      <c r="X21007" s="146"/>
      <c r="Y21007" s="146"/>
      <c r="Z21007" s="199"/>
      <c r="AA21007" s="146"/>
      <c r="AB21007" s="148"/>
    </row>
    <row r="21008" spans="4:28" x14ac:dyDescent="0.2">
      <c r="D21008" s="144"/>
      <c r="G21008" s="147"/>
      <c r="X21008" s="146"/>
      <c r="Y21008" s="146"/>
      <c r="Z21008" s="199"/>
      <c r="AA21008" s="146"/>
      <c r="AB21008" s="148"/>
    </row>
    <row r="21009" spans="4:28" x14ac:dyDescent="0.2">
      <c r="D21009" s="144"/>
      <c r="G21009" s="147"/>
      <c r="X21009" s="146"/>
      <c r="Y21009" s="146"/>
      <c r="Z21009" s="199"/>
      <c r="AA21009" s="146"/>
      <c r="AB21009" s="148"/>
    </row>
    <row r="21010" spans="4:28" x14ac:dyDescent="0.2">
      <c r="D21010" s="144"/>
      <c r="G21010" s="147"/>
      <c r="X21010" s="146"/>
      <c r="Y21010" s="146"/>
      <c r="Z21010" s="199"/>
      <c r="AA21010" s="146"/>
      <c r="AB21010" s="148"/>
    </row>
    <row r="21011" spans="4:28" x14ac:dyDescent="0.2">
      <c r="D21011" s="144"/>
      <c r="G21011" s="147"/>
      <c r="X21011" s="146"/>
      <c r="Y21011" s="146"/>
      <c r="Z21011" s="199"/>
      <c r="AA21011" s="146"/>
      <c r="AB21011" s="148"/>
    </row>
    <row r="21012" spans="4:28" x14ac:dyDescent="0.2">
      <c r="D21012" s="144"/>
      <c r="G21012" s="147"/>
      <c r="X21012" s="146"/>
      <c r="Y21012" s="146"/>
      <c r="Z21012" s="199"/>
      <c r="AA21012" s="146"/>
      <c r="AB21012" s="148"/>
    </row>
    <row r="21013" spans="4:28" x14ac:dyDescent="0.2">
      <c r="D21013" s="144"/>
      <c r="G21013" s="147"/>
      <c r="X21013" s="146"/>
      <c r="Y21013" s="146"/>
      <c r="Z21013" s="199"/>
      <c r="AA21013" s="146"/>
      <c r="AB21013" s="148"/>
    </row>
    <row r="21014" spans="4:28" x14ac:dyDescent="0.2">
      <c r="D21014" s="144"/>
      <c r="G21014" s="147"/>
      <c r="X21014" s="146"/>
      <c r="Y21014" s="146"/>
      <c r="Z21014" s="199"/>
      <c r="AA21014" s="146"/>
      <c r="AB21014" s="148"/>
    </row>
    <row r="21015" spans="4:28" x14ac:dyDescent="0.2">
      <c r="D21015" s="144"/>
      <c r="G21015" s="147"/>
      <c r="X21015" s="146"/>
      <c r="Y21015" s="146"/>
      <c r="Z21015" s="199"/>
      <c r="AA21015" s="146"/>
      <c r="AB21015" s="148"/>
    </row>
    <row r="21016" spans="4:28" x14ac:dyDescent="0.2">
      <c r="D21016" s="144"/>
      <c r="G21016" s="147"/>
      <c r="X21016" s="146"/>
      <c r="Y21016" s="146"/>
      <c r="Z21016" s="199"/>
      <c r="AA21016" s="146"/>
      <c r="AB21016" s="148"/>
    </row>
    <row r="21017" spans="4:28" x14ac:dyDescent="0.2">
      <c r="D21017" s="144"/>
      <c r="G21017" s="147"/>
      <c r="X21017" s="146"/>
      <c r="Y21017" s="146"/>
      <c r="Z21017" s="199"/>
      <c r="AA21017" s="146"/>
      <c r="AB21017" s="148"/>
    </row>
    <row r="21018" spans="4:28" x14ac:dyDescent="0.2">
      <c r="D21018" s="144"/>
      <c r="G21018" s="147"/>
      <c r="X21018" s="146"/>
      <c r="Y21018" s="146"/>
      <c r="Z21018" s="199"/>
      <c r="AA21018" s="146"/>
      <c r="AB21018" s="148"/>
    </row>
    <row r="21019" spans="4:28" x14ac:dyDescent="0.2">
      <c r="D21019" s="144"/>
      <c r="G21019" s="147"/>
      <c r="X21019" s="146"/>
      <c r="Y21019" s="146"/>
      <c r="Z21019" s="199"/>
      <c r="AA21019" s="146"/>
      <c r="AB21019" s="148"/>
    </row>
    <row r="21020" spans="4:28" x14ac:dyDescent="0.2">
      <c r="D21020" s="144"/>
      <c r="G21020" s="147"/>
      <c r="X21020" s="146"/>
      <c r="Y21020" s="146"/>
      <c r="Z21020" s="199"/>
      <c r="AA21020" s="146"/>
      <c r="AB21020" s="148"/>
    </row>
    <row r="21021" spans="4:28" x14ac:dyDescent="0.2">
      <c r="D21021" s="144"/>
      <c r="G21021" s="147"/>
      <c r="X21021" s="146"/>
      <c r="Y21021" s="146"/>
      <c r="Z21021" s="199"/>
      <c r="AA21021" s="146"/>
      <c r="AB21021" s="148"/>
    </row>
    <row r="21022" spans="4:28" x14ac:dyDescent="0.2">
      <c r="D21022" s="144"/>
      <c r="G21022" s="147"/>
      <c r="X21022" s="146"/>
      <c r="Y21022" s="146"/>
      <c r="Z21022" s="199"/>
      <c r="AA21022" s="146"/>
      <c r="AB21022" s="148"/>
    </row>
    <row r="21023" spans="4:28" x14ac:dyDescent="0.2">
      <c r="D21023" s="144"/>
      <c r="G21023" s="147"/>
      <c r="X21023" s="146"/>
      <c r="Y21023" s="146"/>
      <c r="Z21023" s="199"/>
      <c r="AA21023" s="146"/>
      <c r="AB21023" s="148"/>
    </row>
    <row r="21024" spans="4:28" x14ac:dyDescent="0.2">
      <c r="D21024" s="144"/>
      <c r="G21024" s="147"/>
      <c r="X21024" s="146"/>
      <c r="Y21024" s="146"/>
      <c r="Z21024" s="199"/>
      <c r="AA21024" s="146"/>
      <c r="AB21024" s="148"/>
    </row>
    <row r="21025" spans="4:28" x14ac:dyDescent="0.2">
      <c r="D21025" s="144"/>
      <c r="G21025" s="147"/>
      <c r="X21025" s="146"/>
      <c r="Y21025" s="146"/>
      <c r="Z21025" s="199"/>
      <c r="AA21025" s="146"/>
      <c r="AB21025" s="148"/>
    </row>
    <row r="21026" spans="4:28" x14ac:dyDescent="0.2">
      <c r="D21026" s="144"/>
      <c r="G21026" s="147"/>
      <c r="X21026" s="146"/>
      <c r="Y21026" s="146"/>
      <c r="Z21026" s="199"/>
      <c r="AA21026" s="146"/>
      <c r="AB21026" s="148"/>
    </row>
    <row r="21027" spans="4:28" x14ac:dyDescent="0.2">
      <c r="D21027" s="144"/>
      <c r="G21027" s="147"/>
      <c r="X21027" s="146"/>
      <c r="Y21027" s="146"/>
      <c r="Z21027" s="199"/>
      <c r="AA21027" s="146"/>
      <c r="AB21027" s="148"/>
    </row>
    <row r="21028" spans="4:28" x14ac:dyDescent="0.2">
      <c r="D21028" s="144"/>
      <c r="G21028" s="147"/>
      <c r="X21028" s="146"/>
      <c r="Y21028" s="146"/>
      <c r="Z21028" s="199"/>
      <c r="AA21028" s="146"/>
      <c r="AB21028" s="148"/>
    </row>
    <row r="21029" spans="4:28" x14ac:dyDescent="0.2">
      <c r="D21029" s="144"/>
      <c r="G21029" s="147"/>
      <c r="X21029" s="146"/>
      <c r="Y21029" s="146"/>
      <c r="Z21029" s="199"/>
      <c r="AA21029" s="146"/>
      <c r="AB21029" s="148"/>
    </row>
    <row r="21030" spans="4:28" x14ac:dyDescent="0.2">
      <c r="D21030" s="144"/>
      <c r="G21030" s="147"/>
      <c r="X21030" s="146"/>
      <c r="Y21030" s="146"/>
      <c r="Z21030" s="199"/>
      <c r="AA21030" s="146"/>
      <c r="AB21030" s="148"/>
    </row>
    <row r="21031" spans="4:28" x14ac:dyDescent="0.2">
      <c r="D21031" s="144"/>
      <c r="G21031" s="147"/>
      <c r="X21031" s="146"/>
      <c r="Y21031" s="146"/>
      <c r="Z21031" s="199"/>
      <c r="AA21031" s="146"/>
      <c r="AB21031" s="148"/>
    </row>
    <row r="21032" spans="4:28" x14ac:dyDescent="0.2">
      <c r="D21032" s="144"/>
      <c r="G21032" s="147"/>
      <c r="X21032" s="146"/>
      <c r="Y21032" s="146"/>
      <c r="Z21032" s="199"/>
      <c r="AA21032" s="146"/>
      <c r="AB21032" s="148"/>
    </row>
    <row r="21033" spans="4:28" x14ac:dyDescent="0.2">
      <c r="D21033" s="144"/>
      <c r="G21033" s="147"/>
      <c r="X21033" s="146"/>
      <c r="Y21033" s="146"/>
      <c r="Z21033" s="199"/>
      <c r="AA21033" s="146"/>
      <c r="AB21033" s="148"/>
    </row>
    <row r="21034" spans="4:28" x14ac:dyDescent="0.2">
      <c r="D21034" s="144"/>
      <c r="G21034" s="147"/>
      <c r="X21034" s="146"/>
      <c r="Y21034" s="146"/>
      <c r="Z21034" s="199"/>
      <c r="AA21034" s="146"/>
      <c r="AB21034" s="148"/>
    </row>
    <row r="21035" spans="4:28" x14ac:dyDescent="0.2">
      <c r="D21035" s="144"/>
      <c r="G21035" s="147"/>
      <c r="X21035" s="146"/>
      <c r="Y21035" s="146"/>
      <c r="Z21035" s="199"/>
      <c r="AA21035" s="146"/>
      <c r="AB21035" s="148"/>
    </row>
    <row r="21036" spans="4:28" x14ac:dyDescent="0.2">
      <c r="D21036" s="144"/>
      <c r="G21036" s="147"/>
      <c r="X21036" s="146"/>
      <c r="Y21036" s="146"/>
      <c r="Z21036" s="199"/>
      <c r="AA21036" s="146"/>
      <c r="AB21036" s="148"/>
    </row>
    <row r="21037" spans="4:28" x14ac:dyDescent="0.2">
      <c r="D21037" s="144"/>
      <c r="G21037" s="147"/>
      <c r="X21037" s="146"/>
      <c r="Y21037" s="146"/>
      <c r="Z21037" s="199"/>
      <c r="AA21037" s="146"/>
      <c r="AB21037" s="148"/>
    </row>
    <row r="21038" spans="4:28" x14ac:dyDescent="0.2">
      <c r="D21038" s="144"/>
      <c r="G21038" s="147"/>
      <c r="X21038" s="146"/>
      <c r="Y21038" s="146"/>
      <c r="Z21038" s="199"/>
      <c r="AA21038" s="146"/>
      <c r="AB21038" s="148"/>
    </row>
    <row r="21039" spans="4:28" x14ac:dyDescent="0.2">
      <c r="D21039" s="144"/>
      <c r="G21039" s="147"/>
      <c r="X21039" s="146"/>
      <c r="Y21039" s="146"/>
      <c r="Z21039" s="199"/>
      <c r="AA21039" s="146"/>
      <c r="AB21039" s="148"/>
    </row>
    <row r="21040" spans="4:28" x14ac:dyDescent="0.2">
      <c r="D21040" s="144"/>
      <c r="G21040" s="147"/>
      <c r="X21040" s="146"/>
      <c r="Y21040" s="146"/>
      <c r="Z21040" s="199"/>
      <c r="AA21040" s="146"/>
      <c r="AB21040" s="148"/>
    </row>
    <row r="21041" spans="4:28" x14ac:dyDescent="0.2">
      <c r="D21041" s="144"/>
      <c r="G21041" s="147"/>
      <c r="X21041" s="146"/>
      <c r="Y21041" s="146"/>
      <c r="Z21041" s="199"/>
      <c r="AA21041" s="146"/>
      <c r="AB21041" s="148"/>
    </row>
    <row r="21042" spans="4:28" x14ac:dyDescent="0.2">
      <c r="D21042" s="144"/>
      <c r="G21042" s="147"/>
      <c r="X21042" s="146"/>
      <c r="Y21042" s="146"/>
      <c r="Z21042" s="199"/>
      <c r="AA21042" s="146"/>
      <c r="AB21042" s="148"/>
    </row>
    <row r="21043" spans="4:28" x14ac:dyDescent="0.2">
      <c r="D21043" s="144"/>
      <c r="G21043" s="147"/>
      <c r="X21043" s="146"/>
      <c r="Y21043" s="146"/>
      <c r="Z21043" s="199"/>
      <c r="AA21043" s="146"/>
      <c r="AB21043" s="148"/>
    </row>
    <row r="21044" spans="4:28" x14ac:dyDescent="0.2">
      <c r="D21044" s="144"/>
      <c r="G21044" s="147"/>
      <c r="X21044" s="146"/>
      <c r="Y21044" s="146"/>
      <c r="Z21044" s="199"/>
      <c r="AA21044" s="146"/>
      <c r="AB21044" s="148"/>
    </row>
    <row r="21045" spans="4:28" x14ac:dyDescent="0.2">
      <c r="D21045" s="144"/>
      <c r="G21045" s="147"/>
      <c r="X21045" s="146"/>
      <c r="Y21045" s="146"/>
      <c r="Z21045" s="199"/>
      <c r="AA21045" s="146"/>
      <c r="AB21045" s="148"/>
    </row>
    <row r="21046" spans="4:28" x14ac:dyDescent="0.2">
      <c r="D21046" s="144"/>
      <c r="G21046" s="147"/>
      <c r="X21046" s="146"/>
      <c r="Y21046" s="146"/>
      <c r="Z21046" s="199"/>
      <c r="AA21046" s="146"/>
      <c r="AB21046" s="148"/>
    </row>
    <row r="21047" spans="4:28" x14ac:dyDescent="0.2">
      <c r="D21047" s="144"/>
      <c r="G21047" s="147"/>
      <c r="X21047" s="146"/>
      <c r="Y21047" s="146"/>
      <c r="Z21047" s="199"/>
      <c r="AA21047" s="146"/>
      <c r="AB21047" s="148"/>
    </row>
    <row r="21048" spans="4:28" x14ac:dyDescent="0.2">
      <c r="D21048" s="144"/>
      <c r="G21048" s="147"/>
      <c r="X21048" s="146"/>
      <c r="Y21048" s="146"/>
      <c r="Z21048" s="199"/>
      <c r="AA21048" s="146"/>
      <c r="AB21048" s="148"/>
    </row>
    <row r="21049" spans="4:28" x14ac:dyDescent="0.2">
      <c r="D21049" s="144"/>
      <c r="G21049" s="147"/>
      <c r="X21049" s="146"/>
      <c r="Y21049" s="146"/>
      <c r="Z21049" s="199"/>
      <c r="AA21049" s="146"/>
      <c r="AB21049" s="148"/>
    </row>
    <row r="21050" spans="4:28" x14ac:dyDescent="0.2">
      <c r="D21050" s="144"/>
      <c r="G21050" s="147"/>
      <c r="X21050" s="146"/>
      <c r="Y21050" s="146"/>
      <c r="Z21050" s="199"/>
      <c r="AA21050" s="146"/>
      <c r="AB21050" s="148"/>
    </row>
    <row r="21051" spans="4:28" x14ac:dyDescent="0.2">
      <c r="D21051" s="144"/>
      <c r="G21051" s="147"/>
      <c r="X21051" s="146"/>
      <c r="Y21051" s="146"/>
      <c r="Z21051" s="199"/>
      <c r="AA21051" s="146"/>
      <c r="AB21051" s="148"/>
    </row>
    <row r="21052" spans="4:28" x14ac:dyDescent="0.2">
      <c r="D21052" s="144"/>
      <c r="G21052" s="147"/>
      <c r="X21052" s="146"/>
      <c r="Y21052" s="146"/>
      <c r="Z21052" s="199"/>
      <c r="AA21052" s="146"/>
      <c r="AB21052" s="148"/>
    </row>
    <row r="21053" spans="4:28" x14ac:dyDescent="0.2">
      <c r="D21053" s="144"/>
      <c r="G21053" s="147"/>
      <c r="X21053" s="146"/>
      <c r="Y21053" s="146"/>
      <c r="Z21053" s="199"/>
      <c r="AA21053" s="146"/>
      <c r="AB21053" s="148"/>
    </row>
    <row r="21054" spans="4:28" x14ac:dyDescent="0.2">
      <c r="D21054" s="144"/>
      <c r="G21054" s="147"/>
      <c r="X21054" s="146"/>
      <c r="Y21054" s="146"/>
      <c r="Z21054" s="199"/>
      <c r="AA21054" s="146"/>
      <c r="AB21054" s="148"/>
    </row>
    <row r="21055" spans="4:28" x14ac:dyDescent="0.2">
      <c r="D21055" s="144"/>
      <c r="G21055" s="147"/>
      <c r="X21055" s="146"/>
      <c r="Y21055" s="146"/>
      <c r="Z21055" s="199"/>
      <c r="AA21055" s="146"/>
      <c r="AB21055" s="148"/>
    </row>
    <row r="21056" spans="4:28" x14ac:dyDescent="0.2">
      <c r="D21056" s="144"/>
      <c r="G21056" s="147"/>
      <c r="X21056" s="146"/>
      <c r="Y21056" s="146"/>
      <c r="Z21056" s="199"/>
      <c r="AA21056" s="146"/>
      <c r="AB21056" s="148"/>
    </row>
    <row r="21057" spans="4:28" x14ac:dyDescent="0.2">
      <c r="D21057" s="144"/>
      <c r="G21057" s="147"/>
      <c r="X21057" s="146"/>
      <c r="Y21057" s="146"/>
      <c r="Z21057" s="199"/>
      <c r="AA21057" s="146"/>
      <c r="AB21057" s="148"/>
    </row>
    <row r="21058" spans="4:28" x14ac:dyDescent="0.2">
      <c r="D21058" s="144"/>
      <c r="G21058" s="147"/>
      <c r="X21058" s="146"/>
      <c r="Y21058" s="146"/>
      <c r="Z21058" s="199"/>
      <c r="AA21058" s="146"/>
      <c r="AB21058" s="148"/>
    </row>
    <row r="21059" spans="4:28" x14ac:dyDescent="0.2">
      <c r="D21059" s="144"/>
      <c r="G21059" s="147"/>
      <c r="X21059" s="146"/>
      <c r="Y21059" s="146"/>
      <c r="Z21059" s="199"/>
      <c r="AA21059" s="146"/>
      <c r="AB21059" s="148"/>
    </row>
    <row r="21060" spans="4:28" x14ac:dyDescent="0.2">
      <c r="D21060" s="144"/>
      <c r="G21060" s="147"/>
      <c r="X21060" s="146"/>
      <c r="Y21060" s="146"/>
      <c r="Z21060" s="199"/>
      <c r="AA21060" s="146"/>
      <c r="AB21060" s="148"/>
    </row>
    <row r="21061" spans="4:28" x14ac:dyDescent="0.2">
      <c r="D21061" s="144"/>
      <c r="G21061" s="147"/>
      <c r="X21061" s="146"/>
      <c r="Y21061" s="146"/>
      <c r="Z21061" s="199"/>
      <c r="AA21061" s="146"/>
      <c r="AB21061" s="148"/>
    </row>
    <row r="21062" spans="4:28" x14ac:dyDescent="0.2">
      <c r="D21062" s="144"/>
      <c r="G21062" s="147"/>
      <c r="X21062" s="146"/>
      <c r="Y21062" s="146"/>
      <c r="Z21062" s="199"/>
      <c r="AA21062" s="146"/>
      <c r="AB21062" s="148"/>
    </row>
    <row r="21063" spans="4:28" x14ac:dyDescent="0.2">
      <c r="D21063" s="144"/>
      <c r="G21063" s="147"/>
      <c r="X21063" s="146"/>
      <c r="Y21063" s="146"/>
      <c r="Z21063" s="199"/>
      <c r="AA21063" s="146"/>
      <c r="AB21063" s="148"/>
    </row>
    <row r="21064" spans="4:28" x14ac:dyDescent="0.2">
      <c r="D21064" s="144"/>
      <c r="G21064" s="147"/>
      <c r="X21064" s="146"/>
      <c r="Y21064" s="146"/>
      <c r="Z21064" s="199"/>
      <c r="AA21064" s="146"/>
      <c r="AB21064" s="148"/>
    </row>
    <row r="21065" spans="4:28" x14ac:dyDescent="0.2">
      <c r="D21065" s="144"/>
      <c r="G21065" s="147"/>
      <c r="X21065" s="146"/>
      <c r="Y21065" s="146"/>
      <c r="Z21065" s="199"/>
      <c r="AA21065" s="146"/>
      <c r="AB21065" s="148"/>
    </row>
    <row r="21066" spans="4:28" x14ac:dyDescent="0.2">
      <c r="D21066" s="144"/>
      <c r="G21066" s="147"/>
      <c r="X21066" s="146"/>
      <c r="Y21066" s="146"/>
      <c r="Z21066" s="199"/>
      <c r="AA21066" s="146"/>
      <c r="AB21066" s="148"/>
    </row>
    <row r="21067" spans="4:28" x14ac:dyDescent="0.2">
      <c r="D21067" s="144"/>
      <c r="G21067" s="147"/>
      <c r="X21067" s="146"/>
      <c r="Y21067" s="146"/>
      <c r="Z21067" s="199"/>
      <c r="AA21067" s="146"/>
      <c r="AB21067" s="148"/>
    </row>
    <row r="21068" spans="4:28" x14ac:dyDescent="0.2">
      <c r="D21068" s="144"/>
      <c r="G21068" s="147"/>
      <c r="X21068" s="146"/>
      <c r="Y21068" s="146"/>
      <c r="Z21068" s="199"/>
      <c r="AA21068" s="146"/>
      <c r="AB21068" s="148"/>
    </row>
    <row r="21069" spans="4:28" x14ac:dyDescent="0.2">
      <c r="D21069" s="144"/>
      <c r="G21069" s="147"/>
      <c r="X21069" s="146"/>
      <c r="Y21069" s="146"/>
      <c r="Z21069" s="199"/>
      <c r="AA21069" s="146"/>
      <c r="AB21069" s="148"/>
    </row>
    <row r="21070" spans="4:28" x14ac:dyDescent="0.2">
      <c r="D21070" s="144"/>
      <c r="G21070" s="147"/>
      <c r="X21070" s="146"/>
      <c r="Y21070" s="146"/>
      <c r="Z21070" s="199"/>
      <c r="AA21070" s="146"/>
      <c r="AB21070" s="148"/>
    </row>
    <row r="21071" spans="4:28" x14ac:dyDescent="0.2">
      <c r="D21071" s="144"/>
      <c r="G21071" s="147"/>
      <c r="X21071" s="146"/>
      <c r="Y21071" s="146"/>
      <c r="Z21071" s="199"/>
      <c r="AA21071" s="146"/>
      <c r="AB21071" s="148"/>
    </row>
    <row r="21072" spans="4:28" x14ac:dyDescent="0.2">
      <c r="D21072" s="144"/>
      <c r="G21072" s="147"/>
      <c r="X21072" s="146"/>
      <c r="Y21072" s="146"/>
      <c r="Z21072" s="199"/>
      <c r="AA21072" s="146"/>
      <c r="AB21072" s="148"/>
    </row>
    <row r="21073" spans="4:28" x14ac:dyDescent="0.2">
      <c r="D21073" s="144"/>
      <c r="G21073" s="147"/>
      <c r="X21073" s="146"/>
      <c r="Y21073" s="146"/>
      <c r="Z21073" s="199"/>
      <c r="AA21073" s="146"/>
      <c r="AB21073" s="148"/>
    </row>
    <row r="21074" spans="4:28" x14ac:dyDescent="0.2">
      <c r="D21074" s="144"/>
      <c r="G21074" s="147"/>
      <c r="X21074" s="146"/>
      <c r="Y21074" s="146"/>
      <c r="Z21074" s="199"/>
      <c r="AA21074" s="146"/>
      <c r="AB21074" s="148"/>
    </row>
    <row r="21075" spans="4:28" x14ac:dyDescent="0.2">
      <c r="D21075" s="144"/>
      <c r="G21075" s="147"/>
      <c r="X21075" s="146"/>
      <c r="Y21075" s="146"/>
      <c r="Z21075" s="199"/>
      <c r="AA21075" s="146"/>
      <c r="AB21075" s="148"/>
    </row>
    <row r="21076" spans="4:28" x14ac:dyDescent="0.2">
      <c r="D21076" s="144"/>
      <c r="G21076" s="147"/>
      <c r="X21076" s="146"/>
      <c r="Y21076" s="146"/>
      <c r="Z21076" s="199"/>
      <c r="AA21076" s="146"/>
      <c r="AB21076" s="148"/>
    </row>
    <row r="21077" spans="4:28" x14ac:dyDescent="0.2">
      <c r="D21077" s="144"/>
      <c r="G21077" s="147"/>
      <c r="X21077" s="146"/>
      <c r="Y21077" s="146"/>
      <c r="Z21077" s="199"/>
      <c r="AA21077" s="146"/>
      <c r="AB21077" s="148"/>
    </row>
    <row r="21078" spans="4:28" x14ac:dyDescent="0.2">
      <c r="D21078" s="144"/>
      <c r="G21078" s="147"/>
      <c r="X21078" s="146"/>
      <c r="Y21078" s="146"/>
      <c r="Z21078" s="199"/>
      <c r="AA21078" s="146"/>
      <c r="AB21078" s="148"/>
    </row>
    <row r="21079" spans="4:28" x14ac:dyDescent="0.2">
      <c r="D21079" s="144"/>
      <c r="G21079" s="147"/>
      <c r="X21079" s="146"/>
      <c r="Y21079" s="146"/>
      <c r="Z21079" s="199"/>
      <c r="AA21079" s="146"/>
      <c r="AB21079" s="148"/>
    </row>
    <row r="21080" spans="4:28" x14ac:dyDescent="0.2">
      <c r="D21080" s="144"/>
      <c r="G21080" s="147"/>
      <c r="X21080" s="146"/>
      <c r="Y21080" s="146"/>
      <c r="Z21080" s="199"/>
      <c r="AA21080" s="146"/>
      <c r="AB21080" s="148"/>
    </row>
    <row r="21081" spans="4:28" x14ac:dyDescent="0.2">
      <c r="D21081" s="144"/>
      <c r="G21081" s="147"/>
      <c r="X21081" s="146"/>
      <c r="Y21081" s="146"/>
      <c r="Z21081" s="199"/>
      <c r="AA21081" s="146"/>
      <c r="AB21081" s="148"/>
    </row>
    <row r="21082" spans="4:28" x14ac:dyDescent="0.2">
      <c r="D21082" s="144"/>
      <c r="G21082" s="147"/>
      <c r="X21082" s="146"/>
      <c r="Y21082" s="146"/>
      <c r="Z21082" s="199"/>
      <c r="AA21082" s="146"/>
      <c r="AB21082" s="148"/>
    </row>
    <row r="21083" spans="4:28" x14ac:dyDescent="0.2">
      <c r="D21083" s="144"/>
      <c r="G21083" s="147"/>
      <c r="X21083" s="146"/>
      <c r="Y21083" s="146"/>
      <c r="Z21083" s="199"/>
      <c r="AA21083" s="146"/>
      <c r="AB21083" s="148"/>
    </row>
    <row r="21084" spans="4:28" x14ac:dyDescent="0.2">
      <c r="D21084" s="144"/>
      <c r="G21084" s="147"/>
      <c r="X21084" s="146"/>
      <c r="Y21084" s="146"/>
      <c r="Z21084" s="199"/>
      <c r="AA21084" s="146"/>
      <c r="AB21084" s="148"/>
    </row>
    <row r="21085" spans="4:28" x14ac:dyDescent="0.2">
      <c r="D21085" s="144"/>
      <c r="G21085" s="147"/>
      <c r="X21085" s="146"/>
      <c r="Y21085" s="146"/>
      <c r="Z21085" s="199"/>
      <c r="AA21085" s="146"/>
      <c r="AB21085" s="148"/>
    </row>
    <row r="21086" spans="4:28" x14ac:dyDescent="0.2">
      <c r="D21086" s="144"/>
      <c r="G21086" s="147"/>
      <c r="X21086" s="146"/>
      <c r="Y21086" s="146"/>
      <c r="Z21086" s="199"/>
      <c r="AA21086" s="146"/>
      <c r="AB21086" s="148"/>
    </row>
    <row r="21087" spans="4:28" x14ac:dyDescent="0.2">
      <c r="D21087" s="144"/>
      <c r="G21087" s="147"/>
      <c r="X21087" s="146"/>
      <c r="Y21087" s="146"/>
      <c r="Z21087" s="199"/>
      <c r="AA21087" s="146"/>
      <c r="AB21087" s="148"/>
    </row>
    <row r="21088" spans="4:28" x14ac:dyDescent="0.2">
      <c r="D21088" s="144"/>
      <c r="G21088" s="147"/>
      <c r="X21088" s="146"/>
      <c r="Y21088" s="146"/>
      <c r="Z21088" s="199"/>
      <c r="AA21088" s="146"/>
      <c r="AB21088" s="148"/>
    </row>
    <row r="21089" spans="4:28" x14ac:dyDescent="0.2">
      <c r="D21089" s="144"/>
      <c r="G21089" s="147"/>
      <c r="X21089" s="146"/>
      <c r="Y21089" s="146"/>
      <c r="Z21089" s="199"/>
      <c r="AA21089" s="146"/>
      <c r="AB21089" s="148"/>
    </row>
    <row r="21090" spans="4:28" x14ac:dyDescent="0.2">
      <c r="D21090" s="144"/>
      <c r="G21090" s="147"/>
      <c r="X21090" s="146"/>
      <c r="Y21090" s="146"/>
      <c r="Z21090" s="199"/>
      <c r="AA21090" s="146"/>
      <c r="AB21090" s="148"/>
    </row>
    <row r="21091" spans="4:28" x14ac:dyDescent="0.2">
      <c r="D21091" s="144"/>
      <c r="G21091" s="147"/>
      <c r="X21091" s="146"/>
      <c r="Y21091" s="146"/>
      <c r="Z21091" s="199"/>
      <c r="AA21091" s="146"/>
      <c r="AB21091" s="148"/>
    </row>
    <row r="21092" spans="4:28" x14ac:dyDescent="0.2">
      <c r="D21092" s="144"/>
      <c r="G21092" s="147"/>
      <c r="X21092" s="146"/>
      <c r="Y21092" s="146"/>
      <c r="Z21092" s="199"/>
      <c r="AA21092" s="146"/>
      <c r="AB21092" s="148"/>
    </row>
    <row r="21093" spans="4:28" x14ac:dyDescent="0.2">
      <c r="D21093" s="144"/>
      <c r="G21093" s="147"/>
      <c r="X21093" s="146"/>
      <c r="Y21093" s="146"/>
      <c r="Z21093" s="199"/>
      <c r="AA21093" s="146"/>
      <c r="AB21093" s="148"/>
    </row>
    <row r="21094" spans="4:28" x14ac:dyDescent="0.2">
      <c r="D21094" s="144"/>
      <c r="G21094" s="147"/>
      <c r="X21094" s="146"/>
      <c r="Y21094" s="146"/>
      <c r="Z21094" s="199"/>
      <c r="AA21094" s="146"/>
      <c r="AB21094" s="148"/>
    </row>
    <row r="21095" spans="4:28" x14ac:dyDescent="0.2">
      <c r="D21095" s="144"/>
      <c r="G21095" s="147"/>
      <c r="X21095" s="146"/>
      <c r="Y21095" s="146"/>
      <c r="Z21095" s="199"/>
      <c r="AA21095" s="146"/>
      <c r="AB21095" s="148"/>
    </row>
    <row r="21096" spans="4:28" x14ac:dyDescent="0.2">
      <c r="D21096" s="144"/>
      <c r="G21096" s="147"/>
      <c r="X21096" s="146"/>
      <c r="Y21096" s="146"/>
      <c r="Z21096" s="199"/>
      <c r="AA21096" s="146"/>
      <c r="AB21096" s="148"/>
    </row>
    <row r="21097" spans="4:28" x14ac:dyDescent="0.2">
      <c r="D21097" s="144"/>
      <c r="G21097" s="147"/>
      <c r="X21097" s="146"/>
      <c r="Y21097" s="146"/>
      <c r="Z21097" s="199"/>
      <c r="AA21097" s="146"/>
      <c r="AB21097" s="148"/>
    </row>
    <row r="21098" spans="4:28" x14ac:dyDescent="0.2">
      <c r="D21098" s="144"/>
      <c r="G21098" s="147"/>
      <c r="X21098" s="146"/>
      <c r="Y21098" s="146"/>
      <c r="Z21098" s="199"/>
      <c r="AA21098" s="146"/>
      <c r="AB21098" s="148"/>
    </row>
    <row r="21099" spans="4:28" x14ac:dyDescent="0.2">
      <c r="D21099" s="144"/>
      <c r="G21099" s="147"/>
      <c r="X21099" s="146"/>
      <c r="Y21099" s="146"/>
      <c r="Z21099" s="199"/>
      <c r="AA21099" s="146"/>
      <c r="AB21099" s="148"/>
    </row>
    <row r="21100" spans="4:28" x14ac:dyDescent="0.2">
      <c r="D21100" s="144"/>
      <c r="G21100" s="147"/>
      <c r="X21100" s="146"/>
      <c r="Y21100" s="146"/>
      <c r="Z21100" s="199"/>
      <c r="AA21100" s="146"/>
      <c r="AB21100" s="148"/>
    </row>
    <row r="21101" spans="4:28" x14ac:dyDescent="0.2">
      <c r="D21101" s="144"/>
      <c r="G21101" s="147"/>
      <c r="X21101" s="146"/>
      <c r="Y21101" s="146"/>
      <c r="Z21101" s="199"/>
      <c r="AA21101" s="146"/>
      <c r="AB21101" s="148"/>
    </row>
    <row r="21102" spans="4:28" x14ac:dyDescent="0.2">
      <c r="D21102" s="144"/>
      <c r="G21102" s="147"/>
      <c r="X21102" s="146"/>
      <c r="Y21102" s="146"/>
      <c r="Z21102" s="199"/>
      <c r="AA21102" s="146"/>
      <c r="AB21102" s="148"/>
    </row>
    <row r="21103" spans="4:28" x14ac:dyDescent="0.2">
      <c r="D21103" s="144"/>
      <c r="G21103" s="147"/>
      <c r="X21103" s="146"/>
      <c r="Y21103" s="146"/>
      <c r="Z21103" s="199"/>
      <c r="AA21103" s="146"/>
      <c r="AB21103" s="148"/>
    </row>
    <row r="21104" spans="4:28" x14ac:dyDescent="0.2">
      <c r="D21104" s="144"/>
      <c r="G21104" s="147"/>
      <c r="X21104" s="146"/>
      <c r="Y21104" s="146"/>
      <c r="Z21104" s="199"/>
      <c r="AA21104" s="146"/>
      <c r="AB21104" s="148"/>
    </row>
    <row r="21105" spans="4:28" x14ac:dyDescent="0.2">
      <c r="D21105" s="144"/>
      <c r="G21105" s="147"/>
      <c r="X21105" s="146"/>
      <c r="Y21105" s="146"/>
      <c r="Z21105" s="199"/>
      <c r="AA21105" s="146"/>
      <c r="AB21105" s="148"/>
    </row>
    <row r="21106" spans="4:28" x14ac:dyDescent="0.2">
      <c r="D21106" s="144"/>
      <c r="G21106" s="147"/>
      <c r="X21106" s="146"/>
      <c r="Y21106" s="146"/>
      <c r="Z21106" s="199"/>
      <c r="AA21106" s="146"/>
      <c r="AB21106" s="148"/>
    </row>
    <row r="21107" spans="4:28" x14ac:dyDescent="0.2">
      <c r="D21107" s="144"/>
      <c r="G21107" s="147"/>
      <c r="X21107" s="146"/>
      <c r="Y21107" s="146"/>
      <c r="Z21107" s="199"/>
      <c r="AA21107" s="146"/>
      <c r="AB21107" s="148"/>
    </row>
    <row r="21108" spans="4:28" x14ac:dyDescent="0.2">
      <c r="D21108" s="144"/>
      <c r="G21108" s="147"/>
      <c r="X21108" s="146"/>
      <c r="Y21108" s="146"/>
      <c r="Z21108" s="199"/>
      <c r="AA21108" s="146"/>
      <c r="AB21108" s="148"/>
    </row>
    <row r="21109" spans="4:28" x14ac:dyDescent="0.2">
      <c r="D21109" s="144"/>
      <c r="G21109" s="147"/>
      <c r="X21109" s="146"/>
      <c r="Y21109" s="146"/>
      <c r="Z21109" s="199"/>
      <c r="AA21109" s="146"/>
      <c r="AB21109" s="148"/>
    </row>
    <row r="21110" spans="4:28" x14ac:dyDescent="0.2">
      <c r="D21110" s="144"/>
      <c r="G21110" s="147"/>
      <c r="X21110" s="146"/>
      <c r="Y21110" s="146"/>
      <c r="Z21110" s="199"/>
      <c r="AA21110" s="146"/>
      <c r="AB21110" s="148"/>
    </row>
    <row r="21111" spans="4:28" x14ac:dyDescent="0.2">
      <c r="D21111" s="144"/>
      <c r="G21111" s="147"/>
      <c r="X21111" s="146"/>
      <c r="Y21111" s="146"/>
      <c r="Z21111" s="199"/>
      <c r="AA21111" s="146"/>
      <c r="AB21111" s="148"/>
    </row>
    <row r="21112" spans="4:28" x14ac:dyDescent="0.2">
      <c r="D21112" s="144"/>
      <c r="G21112" s="147"/>
      <c r="X21112" s="146"/>
      <c r="Y21112" s="146"/>
      <c r="Z21112" s="199"/>
      <c r="AA21112" s="146"/>
      <c r="AB21112" s="148"/>
    </row>
    <row r="21113" spans="4:28" x14ac:dyDescent="0.2">
      <c r="D21113" s="144"/>
      <c r="G21113" s="147"/>
      <c r="X21113" s="146"/>
      <c r="Y21113" s="146"/>
      <c r="Z21113" s="199"/>
      <c r="AA21113" s="146"/>
      <c r="AB21113" s="148"/>
    </row>
    <row r="21114" spans="4:28" x14ac:dyDescent="0.2">
      <c r="D21114" s="144"/>
      <c r="G21114" s="147"/>
      <c r="X21114" s="146"/>
      <c r="Y21114" s="146"/>
      <c r="Z21114" s="199"/>
      <c r="AA21114" s="146"/>
      <c r="AB21114" s="148"/>
    </row>
    <row r="21115" spans="4:28" x14ac:dyDescent="0.2">
      <c r="D21115" s="144"/>
      <c r="G21115" s="147"/>
      <c r="X21115" s="146"/>
      <c r="Y21115" s="146"/>
      <c r="Z21115" s="199"/>
      <c r="AA21115" s="146"/>
      <c r="AB21115" s="148"/>
    </row>
    <row r="21116" spans="4:28" x14ac:dyDescent="0.2">
      <c r="D21116" s="144"/>
      <c r="G21116" s="147"/>
      <c r="X21116" s="146"/>
      <c r="Y21116" s="146"/>
      <c r="Z21116" s="199"/>
      <c r="AA21116" s="146"/>
      <c r="AB21116" s="148"/>
    </row>
    <row r="21117" spans="4:28" x14ac:dyDescent="0.2">
      <c r="D21117" s="144"/>
      <c r="G21117" s="147"/>
      <c r="X21117" s="146"/>
      <c r="Y21117" s="146"/>
      <c r="Z21117" s="199"/>
      <c r="AA21117" s="146"/>
      <c r="AB21117" s="148"/>
    </row>
    <row r="21118" spans="4:28" x14ac:dyDescent="0.2">
      <c r="D21118" s="144"/>
      <c r="G21118" s="147"/>
      <c r="X21118" s="146"/>
      <c r="Y21118" s="146"/>
      <c r="Z21118" s="199"/>
      <c r="AA21118" s="146"/>
      <c r="AB21118" s="148"/>
    </row>
    <row r="21119" spans="4:28" x14ac:dyDescent="0.2">
      <c r="D21119" s="144"/>
      <c r="G21119" s="147"/>
      <c r="X21119" s="146"/>
      <c r="Y21119" s="146"/>
      <c r="Z21119" s="199"/>
      <c r="AA21119" s="146"/>
      <c r="AB21119" s="148"/>
    </row>
    <row r="21120" spans="4:28" x14ac:dyDescent="0.2">
      <c r="D21120" s="144"/>
      <c r="G21120" s="147"/>
      <c r="X21120" s="146"/>
      <c r="Y21120" s="146"/>
      <c r="Z21120" s="199"/>
      <c r="AA21120" s="146"/>
      <c r="AB21120" s="148"/>
    </row>
    <row r="21121" spans="4:28" x14ac:dyDescent="0.2">
      <c r="D21121" s="144"/>
      <c r="G21121" s="147"/>
      <c r="X21121" s="146"/>
      <c r="Y21121" s="146"/>
      <c r="Z21121" s="199"/>
      <c r="AA21121" s="146"/>
      <c r="AB21121" s="148"/>
    </row>
    <row r="21122" spans="4:28" x14ac:dyDescent="0.2">
      <c r="D21122" s="144"/>
      <c r="G21122" s="147"/>
      <c r="X21122" s="146"/>
      <c r="Y21122" s="146"/>
      <c r="Z21122" s="199"/>
      <c r="AA21122" s="146"/>
      <c r="AB21122" s="148"/>
    </row>
    <row r="21123" spans="4:28" x14ac:dyDescent="0.2">
      <c r="D21123" s="144"/>
      <c r="G21123" s="147"/>
      <c r="X21123" s="146"/>
      <c r="Y21123" s="146"/>
      <c r="Z21123" s="199"/>
      <c r="AA21123" s="146"/>
      <c r="AB21123" s="148"/>
    </row>
    <row r="21124" spans="4:28" x14ac:dyDescent="0.2">
      <c r="D21124" s="144"/>
      <c r="G21124" s="147"/>
      <c r="X21124" s="146"/>
      <c r="Y21124" s="146"/>
      <c r="Z21124" s="199"/>
      <c r="AA21124" s="146"/>
      <c r="AB21124" s="148"/>
    </row>
    <row r="21125" spans="4:28" x14ac:dyDescent="0.2">
      <c r="D21125" s="144"/>
      <c r="G21125" s="147"/>
      <c r="X21125" s="146"/>
      <c r="Y21125" s="146"/>
      <c r="Z21125" s="199"/>
      <c r="AA21125" s="146"/>
      <c r="AB21125" s="148"/>
    </row>
    <row r="21126" spans="4:28" x14ac:dyDescent="0.2">
      <c r="D21126" s="144"/>
      <c r="G21126" s="147"/>
      <c r="X21126" s="146"/>
      <c r="Y21126" s="146"/>
      <c r="Z21126" s="199"/>
      <c r="AA21126" s="146"/>
      <c r="AB21126" s="148"/>
    </row>
    <row r="21127" spans="4:28" x14ac:dyDescent="0.2">
      <c r="D21127" s="144"/>
      <c r="G21127" s="147"/>
      <c r="X21127" s="146"/>
      <c r="Y21127" s="146"/>
      <c r="Z21127" s="199"/>
      <c r="AA21127" s="146"/>
      <c r="AB21127" s="148"/>
    </row>
    <row r="21128" spans="4:28" x14ac:dyDescent="0.2">
      <c r="D21128" s="144"/>
      <c r="G21128" s="147"/>
      <c r="X21128" s="146"/>
      <c r="Y21128" s="146"/>
      <c r="Z21128" s="199"/>
      <c r="AA21128" s="146"/>
      <c r="AB21128" s="148"/>
    </row>
    <row r="21129" spans="4:28" x14ac:dyDescent="0.2">
      <c r="D21129" s="144"/>
      <c r="G21129" s="147"/>
      <c r="X21129" s="146"/>
      <c r="Y21129" s="146"/>
      <c r="Z21129" s="199"/>
      <c r="AA21129" s="146"/>
      <c r="AB21129" s="148"/>
    </row>
    <row r="21130" spans="4:28" x14ac:dyDescent="0.2">
      <c r="D21130" s="144"/>
      <c r="G21130" s="147"/>
      <c r="X21130" s="146"/>
      <c r="Y21130" s="146"/>
      <c r="Z21130" s="199"/>
      <c r="AA21130" s="146"/>
      <c r="AB21130" s="148"/>
    </row>
    <row r="21131" spans="4:28" x14ac:dyDescent="0.2">
      <c r="D21131" s="144"/>
      <c r="G21131" s="147"/>
      <c r="X21131" s="146"/>
      <c r="Y21131" s="146"/>
      <c r="Z21131" s="199"/>
      <c r="AA21131" s="146"/>
      <c r="AB21131" s="148"/>
    </row>
    <row r="21132" spans="4:28" x14ac:dyDescent="0.2">
      <c r="D21132" s="144"/>
      <c r="G21132" s="147"/>
      <c r="X21132" s="146"/>
      <c r="Y21132" s="146"/>
      <c r="Z21132" s="199"/>
      <c r="AA21132" s="146"/>
      <c r="AB21132" s="148"/>
    </row>
    <row r="21133" spans="4:28" x14ac:dyDescent="0.2">
      <c r="D21133" s="144"/>
      <c r="G21133" s="147"/>
      <c r="X21133" s="146"/>
      <c r="Y21133" s="146"/>
      <c r="Z21133" s="199"/>
      <c r="AA21133" s="146"/>
      <c r="AB21133" s="148"/>
    </row>
    <row r="21134" spans="4:28" x14ac:dyDescent="0.2">
      <c r="D21134" s="144"/>
      <c r="G21134" s="147"/>
      <c r="X21134" s="146"/>
      <c r="Y21134" s="146"/>
      <c r="Z21134" s="199"/>
      <c r="AA21134" s="146"/>
      <c r="AB21134" s="148"/>
    </row>
    <row r="21135" spans="4:28" x14ac:dyDescent="0.2">
      <c r="D21135" s="144"/>
      <c r="G21135" s="147"/>
      <c r="X21135" s="146"/>
      <c r="Y21135" s="146"/>
      <c r="Z21135" s="199"/>
      <c r="AA21135" s="146"/>
      <c r="AB21135" s="148"/>
    </row>
    <row r="21136" spans="4:28" x14ac:dyDescent="0.2">
      <c r="D21136" s="144"/>
      <c r="G21136" s="147"/>
      <c r="X21136" s="146"/>
      <c r="Y21136" s="146"/>
      <c r="Z21136" s="199"/>
      <c r="AA21136" s="146"/>
      <c r="AB21136" s="148"/>
    </row>
    <row r="21137" spans="4:28" x14ac:dyDescent="0.2">
      <c r="D21137" s="144"/>
      <c r="G21137" s="147"/>
      <c r="X21137" s="146"/>
      <c r="Y21137" s="146"/>
      <c r="Z21137" s="199"/>
      <c r="AA21137" s="146"/>
      <c r="AB21137" s="148"/>
    </row>
    <row r="21138" spans="4:28" x14ac:dyDescent="0.2">
      <c r="D21138" s="144"/>
      <c r="G21138" s="147"/>
      <c r="X21138" s="146"/>
      <c r="Y21138" s="146"/>
      <c r="Z21138" s="199"/>
      <c r="AA21138" s="146"/>
      <c r="AB21138" s="148"/>
    </row>
    <row r="21139" spans="4:28" x14ac:dyDescent="0.2">
      <c r="D21139" s="144"/>
      <c r="G21139" s="147"/>
      <c r="X21139" s="146"/>
      <c r="Y21139" s="146"/>
      <c r="Z21139" s="199"/>
      <c r="AA21139" s="146"/>
      <c r="AB21139" s="148"/>
    </row>
    <row r="21140" spans="4:28" x14ac:dyDescent="0.2">
      <c r="D21140" s="144"/>
      <c r="G21140" s="147"/>
      <c r="X21140" s="146"/>
      <c r="Y21140" s="146"/>
      <c r="Z21140" s="199"/>
      <c r="AA21140" s="146"/>
      <c r="AB21140" s="148"/>
    </row>
    <row r="21141" spans="4:28" x14ac:dyDescent="0.2">
      <c r="D21141" s="144"/>
      <c r="G21141" s="147"/>
      <c r="X21141" s="146"/>
      <c r="Y21141" s="146"/>
      <c r="Z21141" s="199"/>
      <c r="AA21141" s="146"/>
      <c r="AB21141" s="148"/>
    </row>
    <row r="21142" spans="4:28" x14ac:dyDescent="0.2">
      <c r="D21142" s="144"/>
      <c r="G21142" s="147"/>
      <c r="X21142" s="146"/>
      <c r="Y21142" s="146"/>
      <c r="Z21142" s="199"/>
      <c r="AA21142" s="146"/>
      <c r="AB21142" s="148"/>
    </row>
    <row r="21143" spans="4:28" x14ac:dyDescent="0.2">
      <c r="D21143" s="144"/>
      <c r="G21143" s="147"/>
      <c r="X21143" s="146"/>
      <c r="Y21143" s="146"/>
      <c r="Z21143" s="199"/>
      <c r="AA21143" s="146"/>
      <c r="AB21143" s="148"/>
    </row>
    <row r="21144" spans="4:28" x14ac:dyDescent="0.2">
      <c r="D21144" s="144"/>
      <c r="G21144" s="147"/>
      <c r="X21144" s="146"/>
      <c r="Y21144" s="146"/>
      <c r="Z21144" s="199"/>
      <c r="AA21144" s="146"/>
      <c r="AB21144" s="148"/>
    </row>
    <row r="21145" spans="4:28" x14ac:dyDescent="0.2">
      <c r="D21145" s="144"/>
      <c r="G21145" s="147"/>
      <c r="X21145" s="146"/>
      <c r="Y21145" s="146"/>
      <c r="Z21145" s="199"/>
      <c r="AA21145" s="146"/>
      <c r="AB21145" s="148"/>
    </row>
    <row r="21146" spans="4:28" x14ac:dyDescent="0.2">
      <c r="D21146" s="144"/>
      <c r="G21146" s="147"/>
      <c r="X21146" s="146"/>
      <c r="Y21146" s="146"/>
      <c r="Z21146" s="199"/>
      <c r="AA21146" s="146"/>
      <c r="AB21146" s="148"/>
    </row>
    <row r="21147" spans="4:28" x14ac:dyDescent="0.2">
      <c r="D21147" s="144"/>
      <c r="G21147" s="147"/>
      <c r="X21147" s="146"/>
      <c r="Y21147" s="146"/>
      <c r="Z21147" s="199"/>
      <c r="AA21147" s="146"/>
      <c r="AB21147" s="148"/>
    </row>
    <row r="21148" spans="4:28" x14ac:dyDescent="0.2">
      <c r="D21148" s="144"/>
      <c r="G21148" s="147"/>
      <c r="X21148" s="146"/>
      <c r="Y21148" s="146"/>
      <c r="Z21148" s="199"/>
      <c r="AA21148" s="146"/>
      <c r="AB21148" s="148"/>
    </row>
    <row r="21149" spans="4:28" x14ac:dyDescent="0.2">
      <c r="D21149" s="144"/>
      <c r="G21149" s="147"/>
      <c r="X21149" s="146"/>
      <c r="Y21149" s="146"/>
      <c r="Z21149" s="199"/>
      <c r="AA21149" s="146"/>
      <c r="AB21149" s="148"/>
    </row>
    <row r="21150" spans="4:28" x14ac:dyDescent="0.2">
      <c r="D21150" s="144"/>
      <c r="G21150" s="147"/>
      <c r="X21150" s="146"/>
      <c r="Y21150" s="146"/>
      <c r="Z21150" s="199"/>
      <c r="AA21150" s="146"/>
      <c r="AB21150" s="148"/>
    </row>
    <row r="21151" spans="4:28" x14ac:dyDescent="0.2">
      <c r="D21151" s="144"/>
      <c r="G21151" s="147"/>
      <c r="X21151" s="146"/>
      <c r="Y21151" s="146"/>
      <c r="Z21151" s="199"/>
      <c r="AA21151" s="146"/>
      <c r="AB21151" s="148"/>
    </row>
    <row r="21152" spans="4:28" x14ac:dyDescent="0.2">
      <c r="D21152" s="144"/>
      <c r="G21152" s="147"/>
      <c r="X21152" s="146"/>
      <c r="Y21152" s="146"/>
      <c r="Z21152" s="199"/>
      <c r="AA21152" s="146"/>
      <c r="AB21152" s="148"/>
    </row>
    <row r="21153" spans="4:28" x14ac:dyDescent="0.2">
      <c r="D21153" s="144"/>
      <c r="G21153" s="147"/>
      <c r="X21153" s="146"/>
      <c r="Y21153" s="146"/>
      <c r="Z21153" s="199"/>
      <c r="AA21153" s="146"/>
      <c r="AB21153" s="148"/>
    </row>
    <row r="21154" spans="4:28" x14ac:dyDescent="0.2">
      <c r="D21154" s="144"/>
      <c r="G21154" s="147"/>
      <c r="X21154" s="146"/>
      <c r="Y21154" s="146"/>
      <c r="Z21154" s="199"/>
      <c r="AA21154" s="146"/>
      <c r="AB21154" s="148"/>
    </row>
    <row r="21155" spans="4:28" x14ac:dyDescent="0.2">
      <c r="D21155" s="144"/>
      <c r="G21155" s="147"/>
      <c r="X21155" s="146"/>
      <c r="Y21155" s="146"/>
      <c r="Z21155" s="199"/>
      <c r="AA21155" s="146"/>
      <c r="AB21155" s="148"/>
    </row>
    <row r="21156" spans="4:28" x14ac:dyDescent="0.2">
      <c r="D21156" s="144"/>
      <c r="G21156" s="147"/>
      <c r="X21156" s="146"/>
      <c r="Y21156" s="146"/>
      <c r="Z21156" s="199"/>
      <c r="AA21156" s="146"/>
      <c r="AB21156" s="148"/>
    </row>
    <row r="21157" spans="4:28" x14ac:dyDescent="0.2">
      <c r="D21157" s="144"/>
      <c r="G21157" s="147"/>
      <c r="X21157" s="146"/>
      <c r="Y21157" s="146"/>
      <c r="Z21157" s="199"/>
      <c r="AA21157" s="146"/>
      <c r="AB21157" s="148"/>
    </row>
    <row r="21158" spans="4:28" x14ac:dyDescent="0.2">
      <c r="D21158" s="144"/>
      <c r="G21158" s="147"/>
      <c r="X21158" s="146"/>
      <c r="Y21158" s="146"/>
      <c r="Z21158" s="199"/>
      <c r="AA21158" s="146"/>
      <c r="AB21158" s="148"/>
    </row>
    <row r="21159" spans="4:28" x14ac:dyDescent="0.2">
      <c r="D21159" s="144"/>
      <c r="G21159" s="147"/>
      <c r="X21159" s="146"/>
      <c r="Y21159" s="146"/>
      <c r="Z21159" s="199"/>
      <c r="AA21159" s="146"/>
      <c r="AB21159" s="148"/>
    </row>
    <row r="21160" spans="4:28" x14ac:dyDescent="0.2">
      <c r="D21160" s="144"/>
      <c r="G21160" s="147"/>
      <c r="X21160" s="146"/>
      <c r="Y21160" s="146"/>
      <c r="Z21160" s="199"/>
      <c r="AA21160" s="146"/>
      <c r="AB21160" s="148"/>
    </row>
    <row r="21161" spans="4:28" x14ac:dyDescent="0.2">
      <c r="D21161" s="144"/>
      <c r="G21161" s="147"/>
      <c r="X21161" s="146"/>
      <c r="Y21161" s="146"/>
      <c r="Z21161" s="199"/>
      <c r="AA21161" s="146"/>
      <c r="AB21161" s="148"/>
    </row>
    <row r="21162" spans="4:28" x14ac:dyDescent="0.2">
      <c r="D21162" s="144"/>
      <c r="G21162" s="147"/>
      <c r="X21162" s="146"/>
      <c r="Y21162" s="146"/>
      <c r="Z21162" s="199"/>
      <c r="AA21162" s="146"/>
      <c r="AB21162" s="148"/>
    </row>
    <row r="21163" spans="4:28" x14ac:dyDescent="0.2">
      <c r="D21163" s="144"/>
      <c r="G21163" s="147"/>
      <c r="X21163" s="146"/>
      <c r="Y21163" s="146"/>
      <c r="Z21163" s="199"/>
      <c r="AA21163" s="146"/>
      <c r="AB21163" s="148"/>
    </row>
    <row r="21164" spans="4:28" x14ac:dyDescent="0.2">
      <c r="D21164" s="144"/>
      <c r="G21164" s="147"/>
      <c r="X21164" s="146"/>
      <c r="Y21164" s="146"/>
      <c r="Z21164" s="199"/>
      <c r="AA21164" s="146"/>
      <c r="AB21164" s="148"/>
    </row>
    <row r="21165" spans="4:28" x14ac:dyDescent="0.2">
      <c r="D21165" s="144"/>
      <c r="G21165" s="147"/>
      <c r="X21165" s="146"/>
      <c r="Y21165" s="146"/>
      <c r="Z21165" s="199"/>
      <c r="AA21165" s="146"/>
      <c r="AB21165" s="148"/>
    </row>
    <row r="21166" spans="4:28" x14ac:dyDescent="0.2">
      <c r="D21166" s="144"/>
      <c r="G21166" s="147"/>
      <c r="X21166" s="146"/>
      <c r="Y21166" s="146"/>
      <c r="Z21166" s="199"/>
      <c r="AA21166" s="146"/>
      <c r="AB21166" s="148"/>
    </row>
    <row r="21167" spans="4:28" x14ac:dyDescent="0.2">
      <c r="D21167" s="144"/>
      <c r="G21167" s="147"/>
      <c r="X21167" s="146"/>
      <c r="Y21167" s="146"/>
      <c r="Z21167" s="199"/>
      <c r="AA21167" s="146"/>
      <c r="AB21167" s="148"/>
    </row>
    <row r="21168" spans="4:28" x14ac:dyDescent="0.2">
      <c r="D21168" s="144"/>
      <c r="G21168" s="147"/>
      <c r="X21168" s="146"/>
      <c r="Y21168" s="146"/>
      <c r="Z21168" s="199"/>
      <c r="AA21168" s="146"/>
      <c r="AB21168" s="148"/>
    </row>
    <row r="21169" spans="4:28" x14ac:dyDescent="0.2">
      <c r="D21169" s="144"/>
      <c r="G21169" s="147"/>
      <c r="X21169" s="146"/>
      <c r="Y21169" s="146"/>
      <c r="Z21169" s="199"/>
      <c r="AA21169" s="146"/>
      <c r="AB21169" s="148"/>
    </row>
    <row r="21170" spans="4:28" x14ac:dyDescent="0.2">
      <c r="D21170" s="144"/>
      <c r="G21170" s="147"/>
      <c r="X21170" s="146"/>
      <c r="Y21170" s="146"/>
      <c r="Z21170" s="199"/>
      <c r="AA21170" s="146"/>
      <c r="AB21170" s="148"/>
    </row>
    <row r="21171" spans="4:28" x14ac:dyDescent="0.2">
      <c r="D21171" s="144"/>
      <c r="G21171" s="147"/>
      <c r="X21171" s="146"/>
      <c r="Y21171" s="146"/>
      <c r="Z21171" s="199"/>
      <c r="AA21171" s="146"/>
      <c r="AB21171" s="148"/>
    </row>
    <row r="21172" spans="4:28" x14ac:dyDescent="0.2">
      <c r="D21172" s="144"/>
      <c r="G21172" s="147"/>
      <c r="X21172" s="146"/>
      <c r="Y21172" s="146"/>
      <c r="Z21172" s="199"/>
      <c r="AA21172" s="146"/>
      <c r="AB21172" s="148"/>
    </row>
    <row r="21173" spans="4:28" x14ac:dyDescent="0.2">
      <c r="D21173" s="144"/>
      <c r="G21173" s="147"/>
      <c r="X21173" s="146"/>
      <c r="Y21173" s="146"/>
      <c r="Z21173" s="199"/>
      <c r="AA21173" s="146"/>
      <c r="AB21173" s="148"/>
    </row>
    <row r="21174" spans="4:28" x14ac:dyDescent="0.2">
      <c r="D21174" s="144"/>
      <c r="G21174" s="147"/>
      <c r="X21174" s="146"/>
      <c r="Y21174" s="146"/>
      <c r="Z21174" s="199"/>
      <c r="AA21174" s="146"/>
      <c r="AB21174" s="148"/>
    </row>
    <row r="21175" spans="4:28" x14ac:dyDescent="0.2">
      <c r="D21175" s="144"/>
      <c r="G21175" s="147"/>
      <c r="X21175" s="146"/>
      <c r="Y21175" s="146"/>
      <c r="Z21175" s="199"/>
      <c r="AA21175" s="146"/>
      <c r="AB21175" s="148"/>
    </row>
    <row r="21176" spans="4:28" x14ac:dyDescent="0.2">
      <c r="D21176" s="144"/>
      <c r="G21176" s="147"/>
      <c r="X21176" s="146"/>
      <c r="Y21176" s="146"/>
      <c r="Z21176" s="199"/>
      <c r="AA21176" s="146"/>
      <c r="AB21176" s="148"/>
    </row>
    <row r="21177" spans="4:28" x14ac:dyDescent="0.2">
      <c r="D21177" s="144"/>
      <c r="G21177" s="147"/>
      <c r="X21177" s="146"/>
      <c r="Y21177" s="146"/>
      <c r="Z21177" s="199"/>
      <c r="AA21177" s="146"/>
      <c r="AB21177" s="148"/>
    </row>
    <row r="21178" spans="4:28" x14ac:dyDescent="0.2">
      <c r="D21178" s="144"/>
      <c r="G21178" s="147"/>
      <c r="X21178" s="146"/>
      <c r="Y21178" s="146"/>
      <c r="Z21178" s="199"/>
      <c r="AA21178" s="146"/>
      <c r="AB21178" s="148"/>
    </row>
    <row r="21179" spans="4:28" x14ac:dyDescent="0.2">
      <c r="D21179" s="144"/>
      <c r="G21179" s="147"/>
      <c r="X21179" s="146"/>
      <c r="Y21179" s="146"/>
      <c r="Z21179" s="199"/>
      <c r="AA21179" s="146"/>
      <c r="AB21179" s="148"/>
    </row>
    <row r="21180" spans="4:28" x14ac:dyDescent="0.2">
      <c r="D21180" s="144"/>
      <c r="G21180" s="147"/>
      <c r="X21180" s="146"/>
      <c r="Y21180" s="146"/>
      <c r="Z21180" s="199"/>
      <c r="AA21180" s="146"/>
      <c r="AB21180" s="148"/>
    </row>
    <row r="21181" spans="4:28" x14ac:dyDescent="0.2">
      <c r="D21181" s="144"/>
      <c r="G21181" s="147"/>
      <c r="X21181" s="146"/>
      <c r="Y21181" s="146"/>
      <c r="Z21181" s="199"/>
      <c r="AA21181" s="146"/>
      <c r="AB21181" s="148"/>
    </row>
    <row r="21182" spans="4:28" x14ac:dyDescent="0.2">
      <c r="D21182" s="144"/>
      <c r="G21182" s="147"/>
      <c r="X21182" s="146"/>
      <c r="Y21182" s="146"/>
      <c r="Z21182" s="199"/>
      <c r="AA21182" s="146"/>
      <c r="AB21182" s="148"/>
    </row>
    <row r="21183" spans="4:28" x14ac:dyDescent="0.2">
      <c r="D21183" s="144"/>
      <c r="G21183" s="147"/>
      <c r="X21183" s="146"/>
      <c r="Y21183" s="146"/>
      <c r="Z21183" s="199"/>
      <c r="AA21183" s="146"/>
      <c r="AB21183" s="148"/>
    </row>
    <row r="21184" spans="4:28" x14ac:dyDescent="0.2">
      <c r="D21184" s="144"/>
      <c r="G21184" s="147"/>
      <c r="X21184" s="146"/>
      <c r="Y21184" s="146"/>
      <c r="Z21184" s="199"/>
      <c r="AA21184" s="146"/>
      <c r="AB21184" s="148"/>
    </row>
    <row r="21185" spans="4:28" x14ac:dyDescent="0.2">
      <c r="D21185" s="144"/>
      <c r="G21185" s="147"/>
      <c r="X21185" s="146"/>
      <c r="Y21185" s="146"/>
      <c r="Z21185" s="199"/>
      <c r="AA21185" s="146"/>
      <c r="AB21185" s="148"/>
    </row>
    <row r="21186" spans="4:28" x14ac:dyDescent="0.2">
      <c r="D21186" s="144"/>
      <c r="G21186" s="147"/>
      <c r="X21186" s="146"/>
      <c r="Y21186" s="146"/>
      <c r="Z21186" s="199"/>
      <c r="AA21186" s="146"/>
      <c r="AB21186" s="148"/>
    </row>
    <row r="21187" spans="4:28" x14ac:dyDescent="0.2">
      <c r="D21187" s="144"/>
      <c r="G21187" s="147"/>
      <c r="X21187" s="146"/>
      <c r="Y21187" s="146"/>
      <c r="Z21187" s="199"/>
      <c r="AA21187" s="146"/>
      <c r="AB21187" s="148"/>
    </row>
    <row r="21188" spans="4:28" x14ac:dyDescent="0.2">
      <c r="D21188" s="144"/>
      <c r="G21188" s="147"/>
      <c r="X21188" s="146"/>
      <c r="Y21188" s="146"/>
      <c r="Z21188" s="199"/>
      <c r="AA21188" s="146"/>
      <c r="AB21188" s="148"/>
    </row>
    <row r="21189" spans="4:28" x14ac:dyDescent="0.2">
      <c r="D21189" s="144"/>
      <c r="G21189" s="147"/>
      <c r="X21189" s="146"/>
      <c r="Y21189" s="146"/>
      <c r="Z21189" s="199"/>
      <c r="AA21189" s="146"/>
      <c r="AB21189" s="148"/>
    </row>
    <row r="21190" spans="4:28" x14ac:dyDescent="0.2">
      <c r="D21190" s="144"/>
      <c r="G21190" s="147"/>
      <c r="X21190" s="146"/>
      <c r="Y21190" s="146"/>
      <c r="Z21190" s="199"/>
      <c r="AA21190" s="146"/>
      <c r="AB21190" s="148"/>
    </row>
    <row r="21191" spans="4:28" x14ac:dyDescent="0.2">
      <c r="D21191" s="144"/>
      <c r="G21191" s="147"/>
      <c r="X21191" s="146"/>
      <c r="Y21191" s="146"/>
      <c r="Z21191" s="199"/>
      <c r="AA21191" s="146"/>
      <c r="AB21191" s="148"/>
    </row>
    <row r="21192" spans="4:28" x14ac:dyDescent="0.2">
      <c r="D21192" s="144"/>
      <c r="G21192" s="147"/>
      <c r="X21192" s="146"/>
      <c r="Y21192" s="146"/>
      <c r="Z21192" s="199"/>
      <c r="AA21192" s="146"/>
      <c r="AB21192" s="148"/>
    </row>
    <row r="21193" spans="4:28" x14ac:dyDescent="0.2">
      <c r="D21193" s="144"/>
      <c r="G21193" s="147"/>
      <c r="X21193" s="146"/>
      <c r="Y21193" s="146"/>
      <c r="Z21193" s="199"/>
      <c r="AA21193" s="146"/>
      <c r="AB21193" s="148"/>
    </row>
    <row r="21194" spans="4:28" x14ac:dyDescent="0.2">
      <c r="D21194" s="144"/>
      <c r="G21194" s="147"/>
      <c r="X21194" s="146"/>
      <c r="Y21194" s="146"/>
      <c r="Z21194" s="199"/>
      <c r="AA21194" s="146"/>
      <c r="AB21194" s="148"/>
    </row>
    <row r="21195" spans="4:28" x14ac:dyDescent="0.2">
      <c r="D21195" s="144"/>
      <c r="G21195" s="147"/>
      <c r="X21195" s="146"/>
      <c r="Y21195" s="146"/>
      <c r="Z21195" s="199"/>
      <c r="AA21195" s="146"/>
      <c r="AB21195" s="148"/>
    </row>
    <row r="21196" spans="4:28" x14ac:dyDescent="0.2">
      <c r="D21196" s="144"/>
      <c r="G21196" s="147"/>
      <c r="X21196" s="146"/>
      <c r="Y21196" s="146"/>
      <c r="Z21196" s="199"/>
      <c r="AA21196" s="146"/>
      <c r="AB21196" s="148"/>
    </row>
    <row r="21197" spans="4:28" x14ac:dyDescent="0.2">
      <c r="D21197" s="144"/>
      <c r="G21197" s="147"/>
      <c r="X21197" s="146"/>
      <c r="Y21197" s="146"/>
      <c r="Z21197" s="199"/>
      <c r="AA21197" s="146"/>
      <c r="AB21197" s="148"/>
    </row>
    <row r="21198" spans="4:28" x14ac:dyDescent="0.2">
      <c r="D21198" s="144"/>
      <c r="G21198" s="147"/>
      <c r="X21198" s="146"/>
      <c r="Y21198" s="146"/>
      <c r="Z21198" s="199"/>
      <c r="AA21198" s="146"/>
      <c r="AB21198" s="148"/>
    </row>
    <row r="21199" spans="4:28" x14ac:dyDescent="0.2">
      <c r="D21199" s="144"/>
      <c r="G21199" s="147"/>
      <c r="X21199" s="146"/>
      <c r="Y21199" s="146"/>
      <c r="Z21199" s="199"/>
      <c r="AA21199" s="146"/>
      <c r="AB21199" s="148"/>
    </row>
    <row r="21200" spans="4:28" x14ac:dyDescent="0.2">
      <c r="D21200" s="144"/>
      <c r="G21200" s="147"/>
      <c r="X21200" s="146"/>
      <c r="Y21200" s="146"/>
      <c r="Z21200" s="199"/>
      <c r="AA21200" s="146"/>
      <c r="AB21200" s="148"/>
    </row>
    <row r="21201" spans="4:28" x14ac:dyDescent="0.2">
      <c r="D21201" s="144"/>
      <c r="G21201" s="147"/>
      <c r="X21201" s="146"/>
      <c r="Y21201" s="146"/>
      <c r="Z21201" s="199"/>
      <c r="AA21201" s="146"/>
      <c r="AB21201" s="148"/>
    </row>
    <row r="21202" spans="4:28" x14ac:dyDescent="0.2">
      <c r="D21202" s="144"/>
      <c r="G21202" s="147"/>
      <c r="X21202" s="146"/>
      <c r="Y21202" s="146"/>
      <c r="Z21202" s="199"/>
      <c r="AA21202" s="146"/>
      <c r="AB21202" s="148"/>
    </row>
    <row r="21203" spans="4:28" x14ac:dyDescent="0.2">
      <c r="D21203" s="144"/>
      <c r="G21203" s="147"/>
      <c r="X21203" s="146"/>
      <c r="Y21203" s="146"/>
      <c r="Z21203" s="199"/>
      <c r="AA21203" s="146"/>
      <c r="AB21203" s="148"/>
    </row>
    <row r="21204" spans="4:28" x14ac:dyDescent="0.2">
      <c r="D21204" s="144"/>
      <c r="G21204" s="147"/>
      <c r="X21204" s="146"/>
      <c r="Y21204" s="146"/>
      <c r="Z21204" s="199"/>
      <c r="AA21204" s="146"/>
      <c r="AB21204" s="148"/>
    </row>
    <row r="21205" spans="4:28" x14ac:dyDescent="0.2">
      <c r="D21205" s="144"/>
      <c r="G21205" s="147"/>
      <c r="X21205" s="146"/>
      <c r="Y21205" s="146"/>
      <c r="Z21205" s="199"/>
      <c r="AA21205" s="146"/>
      <c r="AB21205" s="148"/>
    </row>
    <row r="21206" spans="4:28" x14ac:dyDescent="0.2">
      <c r="D21206" s="144"/>
      <c r="G21206" s="147"/>
      <c r="X21206" s="146"/>
      <c r="Y21206" s="146"/>
      <c r="Z21206" s="199"/>
      <c r="AA21206" s="146"/>
      <c r="AB21206" s="148"/>
    </row>
    <row r="21207" spans="4:28" x14ac:dyDescent="0.2">
      <c r="D21207" s="144"/>
      <c r="G21207" s="147"/>
      <c r="X21207" s="146"/>
      <c r="Y21207" s="146"/>
      <c r="Z21207" s="199"/>
      <c r="AA21207" s="146"/>
      <c r="AB21207" s="148"/>
    </row>
    <row r="21208" spans="4:28" x14ac:dyDescent="0.2">
      <c r="D21208" s="144"/>
      <c r="G21208" s="147"/>
      <c r="X21208" s="146"/>
      <c r="Y21208" s="146"/>
      <c r="Z21208" s="199"/>
      <c r="AA21208" s="146"/>
      <c r="AB21208" s="148"/>
    </row>
    <row r="21209" spans="4:28" x14ac:dyDescent="0.2">
      <c r="D21209" s="144"/>
      <c r="G21209" s="147"/>
      <c r="X21209" s="146"/>
      <c r="Y21209" s="146"/>
      <c r="Z21209" s="199"/>
      <c r="AA21209" s="146"/>
      <c r="AB21209" s="148"/>
    </row>
    <row r="21210" spans="4:28" x14ac:dyDescent="0.2">
      <c r="D21210" s="144"/>
      <c r="G21210" s="147"/>
      <c r="X21210" s="146"/>
      <c r="Y21210" s="146"/>
      <c r="Z21210" s="199"/>
      <c r="AA21210" s="146"/>
      <c r="AB21210" s="148"/>
    </row>
    <row r="21211" spans="4:28" x14ac:dyDescent="0.2">
      <c r="D21211" s="144"/>
      <c r="G21211" s="147"/>
      <c r="X21211" s="146"/>
      <c r="Y21211" s="146"/>
      <c r="Z21211" s="199"/>
      <c r="AA21211" s="146"/>
      <c r="AB21211" s="148"/>
    </row>
    <row r="21212" spans="4:28" x14ac:dyDescent="0.2">
      <c r="D21212" s="144"/>
      <c r="G21212" s="147"/>
      <c r="X21212" s="146"/>
      <c r="Y21212" s="146"/>
      <c r="Z21212" s="199"/>
      <c r="AA21212" s="146"/>
      <c r="AB21212" s="148"/>
    </row>
    <row r="21213" spans="4:28" x14ac:dyDescent="0.2">
      <c r="D21213" s="144"/>
      <c r="G21213" s="147"/>
      <c r="X21213" s="146"/>
      <c r="Y21213" s="146"/>
      <c r="Z21213" s="199"/>
      <c r="AA21213" s="146"/>
      <c r="AB21213" s="148"/>
    </row>
    <row r="21214" spans="4:28" x14ac:dyDescent="0.2">
      <c r="D21214" s="144"/>
      <c r="G21214" s="147"/>
      <c r="X21214" s="146"/>
      <c r="Y21214" s="146"/>
      <c r="Z21214" s="199"/>
      <c r="AA21214" s="146"/>
      <c r="AB21214" s="148"/>
    </row>
    <row r="21215" spans="4:28" x14ac:dyDescent="0.2">
      <c r="D21215" s="144"/>
      <c r="G21215" s="147"/>
      <c r="X21215" s="146"/>
      <c r="Y21215" s="146"/>
      <c r="Z21215" s="199"/>
      <c r="AA21215" s="146"/>
      <c r="AB21215" s="148"/>
    </row>
    <row r="21216" spans="4:28" x14ac:dyDescent="0.2">
      <c r="D21216" s="144"/>
      <c r="G21216" s="147"/>
      <c r="X21216" s="146"/>
      <c r="Y21216" s="146"/>
      <c r="Z21216" s="199"/>
      <c r="AA21216" s="146"/>
      <c r="AB21216" s="148"/>
    </row>
    <row r="21217" spans="4:28" x14ac:dyDescent="0.2">
      <c r="D21217" s="144"/>
      <c r="G21217" s="147"/>
      <c r="X21217" s="146"/>
      <c r="Y21217" s="146"/>
      <c r="Z21217" s="199"/>
      <c r="AA21217" s="146"/>
      <c r="AB21217" s="148"/>
    </row>
    <row r="21218" spans="4:28" x14ac:dyDescent="0.2">
      <c r="D21218" s="144"/>
      <c r="G21218" s="147"/>
      <c r="X21218" s="146"/>
      <c r="Y21218" s="146"/>
      <c r="Z21218" s="199"/>
      <c r="AA21218" s="146"/>
      <c r="AB21218" s="148"/>
    </row>
    <row r="21219" spans="4:28" x14ac:dyDescent="0.2">
      <c r="D21219" s="144"/>
      <c r="G21219" s="147"/>
      <c r="X21219" s="146"/>
      <c r="Y21219" s="146"/>
      <c r="Z21219" s="199"/>
      <c r="AA21219" s="146"/>
      <c r="AB21219" s="148"/>
    </row>
    <row r="21220" spans="4:28" x14ac:dyDescent="0.2">
      <c r="D21220" s="144"/>
      <c r="G21220" s="147"/>
      <c r="X21220" s="146"/>
      <c r="Y21220" s="146"/>
      <c r="Z21220" s="199"/>
      <c r="AA21220" s="146"/>
      <c r="AB21220" s="148"/>
    </row>
    <row r="21221" spans="4:28" x14ac:dyDescent="0.2">
      <c r="D21221" s="144"/>
      <c r="G21221" s="147"/>
      <c r="X21221" s="146"/>
      <c r="Y21221" s="146"/>
      <c r="Z21221" s="199"/>
      <c r="AA21221" s="146"/>
      <c r="AB21221" s="148"/>
    </row>
    <row r="21222" spans="4:28" x14ac:dyDescent="0.2">
      <c r="D21222" s="144"/>
      <c r="G21222" s="147"/>
      <c r="X21222" s="146"/>
      <c r="Y21222" s="146"/>
      <c r="Z21222" s="199"/>
      <c r="AA21222" s="146"/>
      <c r="AB21222" s="148"/>
    </row>
    <row r="21223" spans="4:28" x14ac:dyDescent="0.2">
      <c r="D21223" s="144"/>
      <c r="G21223" s="147"/>
      <c r="X21223" s="146"/>
      <c r="Y21223" s="146"/>
      <c r="Z21223" s="199"/>
      <c r="AA21223" s="146"/>
      <c r="AB21223" s="148"/>
    </row>
    <row r="21224" spans="4:28" x14ac:dyDescent="0.2">
      <c r="D21224" s="144"/>
      <c r="G21224" s="147"/>
      <c r="X21224" s="146"/>
      <c r="Y21224" s="146"/>
      <c r="Z21224" s="199"/>
      <c r="AA21224" s="146"/>
      <c r="AB21224" s="148"/>
    </row>
    <row r="21225" spans="4:28" x14ac:dyDescent="0.2">
      <c r="D21225" s="144"/>
      <c r="G21225" s="147"/>
      <c r="X21225" s="146"/>
      <c r="Y21225" s="146"/>
      <c r="Z21225" s="199"/>
      <c r="AA21225" s="146"/>
      <c r="AB21225" s="148"/>
    </row>
    <row r="21226" spans="4:28" x14ac:dyDescent="0.2">
      <c r="D21226" s="144"/>
      <c r="G21226" s="147"/>
      <c r="X21226" s="146"/>
      <c r="Y21226" s="146"/>
      <c r="Z21226" s="199"/>
      <c r="AA21226" s="146"/>
      <c r="AB21226" s="148"/>
    </row>
    <row r="21227" spans="4:28" x14ac:dyDescent="0.2">
      <c r="D21227" s="144"/>
      <c r="G21227" s="147"/>
      <c r="X21227" s="146"/>
      <c r="Y21227" s="146"/>
      <c r="Z21227" s="199"/>
      <c r="AA21227" s="146"/>
      <c r="AB21227" s="148"/>
    </row>
    <row r="21228" spans="4:28" x14ac:dyDescent="0.2">
      <c r="D21228" s="144"/>
      <c r="G21228" s="147"/>
      <c r="X21228" s="146"/>
      <c r="Y21228" s="146"/>
      <c r="Z21228" s="199"/>
      <c r="AA21228" s="146"/>
      <c r="AB21228" s="148"/>
    </row>
    <row r="21229" spans="4:28" x14ac:dyDescent="0.2">
      <c r="D21229" s="144"/>
      <c r="G21229" s="147"/>
      <c r="X21229" s="146"/>
      <c r="Y21229" s="146"/>
      <c r="Z21229" s="199"/>
      <c r="AA21229" s="146"/>
      <c r="AB21229" s="148"/>
    </row>
    <row r="21230" spans="4:28" x14ac:dyDescent="0.2">
      <c r="D21230" s="144"/>
      <c r="G21230" s="147"/>
      <c r="X21230" s="146"/>
      <c r="Y21230" s="146"/>
      <c r="Z21230" s="199"/>
      <c r="AA21230" s="146"/>
      <c r="AB21230" s="148"/>
    </row>
    <row r="21231" spans="4:28" x14ac:dyDescent="0.2">
      <c r="D21231" s="144"/>
      <c r="G21231" s="147"/>
      <c r="X21231" s="146"/>
      <c r="Y21231" s="146"/>
      <c r="Z21231" s="199"/>
      <c r="AA21231" s="146"/>
      <c r="AB21231" s="148"/>
    </row>
    <row r="21232" spans="4:28" x14ac:dyDescent="0.2">
      <c r="D21232" s="144"/>
      <c r="G21232" s="147"/>
      <c r="X21232" s="146"/>
      <c r="Y21232" s="146"/>
      <c r="Z21232" s="199"/>
      <c r="AA21232" s="146"/>
      <c r="AB21232" s="148"/>
    </row>
    <row r="21233" spans="4:28" x14ac:dyDescent="0.2">
      <c r="D21233" s="144"/>
      <c r="G21233" s="147"/>
      <c r="X21233" s="146"/>
      <c r="Y21233" s="146"/>
      <c r="Z21233" s="199"/>
      <c r="AA21233" s="146"/>
      <c r="AB21233" s="148"/>
    </row>
    <row r="21234" spans="4:28" x14ac:dyDescent="0.2">
      <c r="D21234" s="144"/>
      <c r="G21234" s="147"/>
      <c r="X21234" s="146"/>
      <c r="Y21234" s="146"/>
      <c r="Z21234" s="199"/>
      <c r="AA21234" s="146"/>
      <c r="AB21234" s="148"/>
    </row>
    <row r="21235" spans="4:28" x14ac:dyDescent="0.2">
      <c r="D21235" s="144"/>
      <c r="G21235" s="147"/>
      <c r="X21235" s="146"/>
      <c r="Y21235" s="146"/>
      <c r="Z21235" s="199"/>
      <c r="AA21235" s="146"/>
      <c r="AB21235" s="148"/>
    </row>
    <row r="21236" spans="4:28" x14ac:dyDescent="0.2">
      <c r="D21236" s="144"/>
      <c r="G21236" s="147"/>
      <c r="X21236" s="146"/>
      <c r="Y21236" s="146"/>
      <c r="Z21236" s="199"/>
      <c r="AA21236" s="146"/>
      <c r="AB21236" s="148"/>
    </row>
    <row r="21237" spans="4:28" x14ac:dyDescent="0.2">
      <c r="D21237" s="144"/>
      <c r="G21237" s="147"/>
      <c r="X21237" s="146"/>
      <c r="Y21237" s="146"/>
      <c r="Z21237" s="199"/>
      <c r="AA21237" s="146"/>
      <c r="AB21237" s="148"/>
    </row>
    <row r="21238" spans="4:28" x14ac:dyDescent="0.2">
      <c r="D21238" s="144"/>
      <c r="G21238" s="147"/>
      <c r="X21238" s="146"/>
      <c r="Y21238" s="146"/>
      <c r="Z21238" s="199"/>
      <c r="AA21238" s="146"/>
      <c r="AB21238" s="148"/>
    </row>
    <row r="21239" spans="4:28" x14ac:dyDescent="0.2">
      <c r="D21239" s="144"/>
      <c r="G21239" s="147"/>
      <c r="X21239" s="146"/>
      <c r="Y21239" s="146"/>
      <c r="Z21239" s="199"/>
      <c r="AA21239" s="146"/>
      <c r="AB21239" s="148"/>
    </row>
    <row r="21240" spans="4:28" x14ac:dyDescent="0.2">
      <c r="D21240" s="144"/>
      <c r="G21240" s="147"/>
      <c r="X21240" s="146"/>
      <c r="Y21240" s="146"/>
      <c r="Z21240" s="199"/>
      <c r="AA21240" s="146"/>
      <c r="AB21240" s="148"/>
    </row>
    <row r="21241" spans="4:28" x14ac:dyDescent="0.2">
      <c r="D21241" s="144"/>
      <c r="G21241" s="147"/>
      <c r="X21241" s="146"/>
      <c r="Y21241" s="146"/>
      <c r="Z21241" s="199"/>
      <c r="AA21241" s="146"/>
      <c r="AB21241" s="148"/>
    </row>
    <row r="21242" spans="4:28" x14ac:dyDescent="0.2">
      <c r="D21242" s="144"/>
      <c r="G21242" s="147"/>
      <c r="X21242" s="146"/>
      <c r="Y21242" s="146"/>
      <c r="Z21242" s="199"/>
      <c r="AA21242" s="146"/>
      <c r="AB21242" s="148"/>
    </row>
    <row r="21243" spans="4:28" x14ac:dyDescent="0.2">
      <c r="D21243" s="144"/>
      <c r="G21243" s="147"/>
      <c r="X21243" s="146"/>
      <c r="Y21243" s="146"/>
      <c r="Z21243" s="199"/>
      <c r="AA21243" s="146"/>
      <c r="AB21243" s="148"/>
    </row>
    <row r="21244" spans="4:28" x14ac:dyDescent="0.2">
      <c r="D21244" s="144"/>
      <c r="G21244" s="147"/>
      <c r="X21244" s="146"/>
      <c r="Y21244" s="146"/>
      <c r="Z21244" s="199"/>
      <c r="AA21244" s="146"/>
      <c r="AB21244" s="148"/>
    </row>
    <row r="21245" spans="4:28" x14ac:dyDescent="0.2">
      <c r="D21245" s="144"/>
      <c r="G21245" s="147"/>
      <c r="X21245" s="146"/>
      <c r="Y21245" s="146"/>
      <c r="Z21245" s="199"/>
      <c r="AA21245" s="146"/>
      <c r="AB21245" s="148"/>
    </row>
    <row r="21246" spans="4:28" x14ac:dyDescent="0.2">
      <c r="D21246" s="144"/>
      <c r="G21246" s="147"/>
      <c r="X21246" s="146"/>
      <c r="Y21246" s="146"/>
      <c r="Z21246" s="199"/>
      <c r="AA21246" s="146"/>
      <c r="AB21246" s="148"/>
    </row>
    <row r="21247" spans="4:28" x14ac:dyDescent="0.2">
      <c r="D21247" s="144"/>
      <c r="G21247" s="147"/>
      <c r="X21247" s="146"/>
      <c r="Y21247" s="146"/>
      <c r="Z21247" s="199"/>
      <c r="AA21247" s="146"/>
      <c r="AB21247" s="148"/>
    </row>
    <row r="21248" spans="4:28" x14ac:dyDescent="0.2">
      <c r="D21248" s="144"/>
      <c r="G21248" s="147"/>
      <c r="X21248" s="146"/>
      <c r="Y21248" s="146"/>
      <c r="Z21248" s="199"/>
      <c r="AA21248" s="146"/>
      <c r="AB21248" s="148"/>
    </row>
    <row r="21249" spans="4:28" x14ac:dyDescent="0.2">
      <c r="D21249" s="144"/>
      <c r="G21249" s="147"/>
      <c r="X21249" s="146"/>
      <c r="Y21249" s="146"/>
      <c r="Z21249" s="199"/>
      <c r="AA21249" s="146"/>
      <c r="AB21249" s="148"/>
    </row>
    <row r="21250" spans="4:28" x14ac:dyDescent="0.2">
      <c r="D21250" s="144"/>
      <c r="G21250" s="147"/>
      <c r="X21250" s="146"/>
      <c r="Y21250" s="146"/>
      <c r="Z21250" s="199"/>
      <c r="AA21250" s="146"/>
      <c r="AB21250" s="148"/>
    </row>
    <row r="21251" spans="4:28" x14ac:dyDescent="0.2">
      <c r="D21251" s="144"/>
      <c r="G21251" s="147"/>
      <c r="X21251" s="146"/>
      <c r="Y21251" s="146"/>
      <c r="Z21251" s="199"/>
      <c r="AA21251" s="146"/>
      <c r="AB21251" s="148"/>
    </row>
    <row r="21252" spans="4:28" x14ac:dyDescent="0.2">
      <c r="D21252" s="144"/>
      <c r="G21252" s="147"/>
      <c r="X21252" s="146"/>
      <c r="Y21252" s="146"/>
      <c r="Z21252" s="199"/>
      <c r="AA21252" s="146"/>
      <c r="AB21252" s="148"/>
    </row>
    <row r="21253" spans="4:28" x14ac:dyDescent="0.2">
      <c r="D21253" s="144"/>
      <c r="G21253" s="147"/>
      <c r="X21253" s="146"/>
      <c r="Y21253" s="146"/>
      <c r="Z21253" s="199"/>
      <c r="AA21253" s="146"/>
      <c r="AB21253" s="148"/>
    </row>
    <row r="21254" spans="4:28" x14ac:dyDescent="0.2">
      <c r="D21254" s="144"/>
      <c r="G21254" s="147"/>
      <c r="X21254" s="146"/>
      <c r="Y21254" s="146"/>
      <c r="Z21254" s="199"/>
      <c r="AA21254" s="146"/>
      <c r="AB21254" s="148"/>
    </row>
    <row r="21255" spans="4:28" x14ac:dyDescent="0.2">
      <c r="D21255" s="144"/>
      <c r="G21255" s="147"/>
      <c r="X21255" s="146"/>
      <c r="Y21255" s="146"/>
      <c r="Z21255" s="199"/>
      <c r="AA21255" s="146"/>
      <c r="AB21255" s="148"/>
    </row>
    <row r="21256" spans="4:28" x14ac:dyDescent="0.2">
      <c r="D21256" s="144"/>
      <c r="G21256" s="147"/>
      <c r="X21256" s="146"/>
      <c r="Y21256" s="146"/>
      <c r="Z21256" s="199"/>
      <c r="AA21256" s="146"/>
      <c r="AB21256" s="148"/>
    </row>
    <row r="21257" spans="4:28" x14ac:dyDescent="0.2">
      <c r="D21257" s="144"/>
      <c r="G21257" s="147"/>
      <c r="X21257" s="146"/>
      <c r="Y21257" s="146"/>
      <c r="Z21257" s="199"/>
      <c r="AA21257" s="146"/>
      <c r="AB21257" s="148"/>
    </row>
    <row r="21258" spans="4:28" x14ac:dyDescent="0.2">
      <c r="D21258" s="144"/>
      <c r="G21258" s="147"/>
      <c r="X21258" s="146"/>
      <c r="Y21258" s="146"/>
      <c r="Z21258" s="199"/>
      <c r="AA21258" s="146"/>
      <c r="AB21258" s="148"/>
    </row>
    <row r="21259" spans="4:28" x14ac:dyDescent="0.2">
      <c r="D21259" s="144"/>
      <c r="G21259" s="147"/>
      <c r="X21259" s="146"/>
      <c r="Y21259" s="146"/>
      <c r="Z21259" s="199"/>
      <c r="AA21259" s="146"/>
      <c r="AB21259" s="148"/>
    </row>
    <row r="21260" spans="4:28" x14ac:dyDescent="0.2">
      <c r="D21260" s="144"/>
      <c r="G21260" s="147"/>
      <c r="X21260" s="146"/>
      <c r="Y21260" s="146"/>
      <c r="Z21260" s="199"/>
      <c r="AA21260" s="146"/>
      <c r="AB21260" s="148"/>
    </row>
    <row r="21261" spans="4:28" x14ac:dyDescent="0.2">
      <c r="D21261" s="144"/>
      <c r="G21261" s="147"/>
      <c r="X21261" s="146"/>
      <c r="Y21261" s="146"/>
      <c r="Z21261" s="199"/>
      <c r="AA21261" s="146"/>
      <c r="AB21261" s="148"/>
    </row>
    <row r="21262" spans="4:28" x14ac:dyDescent="0.2">
      <c r="D21262" s="144"/>
      <c r="G21262" s="147"/>
      <c r="X21262" s="146"/>
      <c r="Y21262" s="146"/>
      <c r="Z21262" s="199"/>
      <c r="AA21262" s="146"/>
      <c r="AB21262" s="148"/>
    </row>
    <row r="21263" spans="4:28" x14ac:dyDescent="0.2">
      <c r="D21263" s="144"/>
      <c r="G21263" s="147"/>
      <c r="X21263" s="146"/>
      <c r="Y21263" s="146"/>
      <c r="Z21263" s="199"/>
      <c r="AA21263" s="146"/>
      <c r="AB21263" s="148"/>
    </row>
    <row r="21264" spans="4:28" x14ac:dyDescent="0.2">
      <c r="D21264" s="144"/>
      <c r="G21264" s="147"/>
      <c r="X21264" s="146"/>
      <c r="Y21264" s="146"/>
      <c r="Z21264" s="199"/>
      <c r="AA21264" s="146"/>
      <c r="AB21264" s="148"/>
    </row>
    <row r="21265" spans="4:28" x14ac:dyDescent="0.2">
      <c r="D21265" s="144"/>
      <c r="G21265" s="147"/>
      <c r="X21265" s="146"/>
      <c r="Y21265" s="146"/>
      <c r="Z21265" s="199"/>
      <c r="AA21265" s="146"/>
      <c r="AB21265" s="148"/>
    </row>
    <row r="21266" spans="4:28" x14ac:dyDescent="0.2">
      <c r="D21266" s="144"/>
      <c r="G21266" s="147"/>
      <c r="X21266" s="146"/>
      <c r="Y21266" s="146"/>
      <c r="Z21266" s="199"/>
      <c r="AA21266" s="146"/>
      <c r="AB21266" s="148"/>
    </row>
    <row r="21267" spans="4:28" x14ac:dyDescent="0.2">
      <c r="D21267" s="144"/>
      <c r="G21267" s="147"/>
      <c r="X21267" s="146"/>
      <c r="Y21267" s="146"/>
      <c r="Z21267" s="199"/>
      <c r="AA21267" s="146"/>
      <c r="AB21267" s="148"/>
    </row>
    <row r="21268" spans="4:28" x14ac:dyDescent="0.2">
      <c r="D21268" s="144"/>
      <c r="G21268" s="147"/>
      <c r="X21268" s="146"/>
      <c r="Y21268" s="146"/>
      <c r="Z21268" s="199"/>
      <c r="AA21268" s="146"/>
      <c r="AB21268" s="148"/>
    </row>
    <row r="21269" spans="4:28" x14ac:dyDescent="0.2">
      <c r="D21269" s="144"/>
      <c r="G21269" s="147"/>
      <c r="X21269" s="146"/>
      <c r="Y21269" s="146"/>
      <c r="Z21269" s="199"/>
      <c r="AA21269" s="146"/>
      <c r="AB21269" s="148"/>
    </row>
    <row r="21270" spans="4:28" x14ac:dyDescent="0.2">
      <c r="D21270" s="144"/>
      <c r="G21270" s="147"/>
      <c r="X21270" s="146"/>
      <c r="Y21270" s="146"/>
      <c r="Z21270" s="199"/>
      <c r="AA21270" s="146"/>
      <c r="AB21270" s="148"/>
    </row>
    <row r="21271" spans="4:28" x14ac:dyDescent="0.2">
      <c r="D21271" s="144"/>
      <c r="G21271" s="147"/>
      <c r="X21271" s="146"/>
      <c r="Y21271" s="146"/>
      <c r="Z21271" s="199"/>
      <c r="AA21271" s="146"/>
      <c r="AB21271" s="148"/>
    </row>
    <row r="21272" spans="4:28" x14ac:dyDescent="0.2">
      <c r="D21272" s="144"/>
      <c r="G21272" s="147"/>
      <c r="X21272" s="146"/>
      <c r="Y21272" s="146"/>
      <c r="Z21272" s="199"/>
      <c r="AA21272" s="146"/>
      <c r="AB21272" s="148"/>
    </row>
    <row r="21273" spans="4:28" x14ac:dyDescent="0.2">
      <c r="D21273" s="144"/>
      <c r="G21273" s="147"/>
      <c r="X21273" s="146"/>
      <c r="Y21273" s="146"/>
      <c r="Z21273" s="199"/>
      <c r="AA21273" s="146"/>
      <c r="AB21273" s="148"/>
    </row>
    <row r="21274" spans="4:28" x14ac:dyDescent="0.2">
      <c r="D21274" s="144"/>
      <c r="G21274" s="147"/>
      <c r="X21274" s="146"/>
      <c r="Y21274" s="146"/>
      <c r="Z21274" s="199"/>
      <c r="AA21274" s="146"/>
      <c r="AB21274" s="148"/>
    </row>
    <row r="21275" spans="4:28" x14ac:dyDescent="0.2">
      <c r="D21275" s="144"/>
      <c r="G21275" s="147"/>
      <c r="X21275" s="146"/>
      <c r="Y21275" s="146"/>
      <c r="Z21275" s="199"/>
      <c r="AA21275" s="146"/>
      <c r="AB21275" s="148"/>
    </row>
    <row r="21276" spans="4:28" x14ac:dyDescent="0.2">
      <c r="D21276" s="144"/>
      <c r="G21276" s="147"/>
      <c r="X21276" s="146"/>
      <c r="Y21276" s="146"/>
      <c r="Z21276" s="199"/>
      <c r="AA21276" s="146"/>
      <c r="AB21276" s="148"/>
    </row>
    <row r="21277" spans="4:28" x14ac:dyDescent="0.2">
      <c r="D21277" s="144"/>
      <c r="G21277" s="147"/>
      <c r="X21277" s="146"/>
      <c r="Y21277" s="146"/>
      <c r="Z21277" s="199"/>
      <c r="AA21277" s="146"/>
      <c r="AB21277" s="148"/>
    </row>
    <row r="21278" spans="4:28" x14ac:dyDescent="0.2">
      <c r="D21278" s="144"/>
      <c r="G21278" s="147"/>
      <c r="X21278" s="146"/>
      <c r="Y21278" s="146"/>
      <c r="Z21278" s="199"/>
      <c r="AA21278" s="146"/>
      <c r="AB21278" s="148"/>
    </row>
    <row r="21279" spans="4:28" x14ac:dyDescent="0.2">
      <c r="D21279" s="144"/>
      <c r="G21279" s="147"/>
      <c r="X21279" s="146"/>
      <c r="Y21279" s="146"/>
      <c r="Z21279" s="199"/>
      <c r="AA21279" s="146"/>
      <c r="AB21279" s="148"/>
    </row>
    <row r="21280" spans="4:28" x14ac:dyDescent="0.2">
      <c r="D21280" s="144"/>
      <c r="G21280" s="147"/>
      <c r="X21280" s="146"/>
      <c r="Y21280" s="146"/>
      <c r="Z21280" s="199"/>
      <c r="AA21280" s="146"/>
      <c r="AB21280" s="148"/>
    </row>
    <row r="21281" spans="4:28" x14ac:dyDescent="0.2">
      <c r="D21281" s="144"/>
      <c r="G21281" s="147"/>
      <c r="X21281" s="146"/>
      <c r="Y21281" s="146"/>
      <c r="Z21281" s="199"/>
      <c r="AA21281" s="146"/>
      <c r="AB21281" s="148"/>
    </row>
    <row r="21282" spans="4:28" x14ac:dyDescent="0.2">
      <c r="D21282" s="144"/>
      <c r="G21282" s="147"/>
      <c r="X21282" s="146"/>
      <c r="Y21282" s="146"/>
      <c r="Z21282" s="199"/>
      <c r="AA21282" s="146"/>
      <c r="AB21282" s="148"/>
    </row>
    <row r="21283" spans="4:28" x14ac:dyDescent="0.2">
      <c r="D21283" s="144"/>
      <c r="G21283" s="147"/>
      <c r="X21283" s="146"/>
      <c r="Y21283" s="146"/>
      <c r="Z21283" s="199"/>
      <c r="AA21283" s="146"/>
      <c r="AB21283" s="148"/>
    </row>
    <row r="21284" spans="4:28" x14ac:dyDescent="0.2">
      <c r="D21284" s="144"/>
      <c r="G21284" s="147"/>
      <c r="X21284" s="146"/>
      <c r="Y21284" s="146"/>
      <c r="Z21284" s="199"/>
      <c r="AA21284" s="146"/>
      <c r="AB21284" s="148"/>
    </row>
    <row r="21285" spans="4:28" x14ac:dyDescent="0.2">
      <c r="D21285" s="144"/>
      <c r="G21285" s="147"/>
      <c r="X21285" s="146"/>
      <c r="Y21285" s="146"/>
      <c r="Z21285" s="199"/>
      <c r="AA21285" s="146"/>
      <c r="AB21285" s="148"/>
    </row>
    <row r="21286" spans="4:28" x14ac:dyDescent="0.2">
      <c r="D21286" s="144"/>
      <c r="G21286" s="147"/>
      <c r="X21286" s="146"/>
      <c r="Y21286" s="146"/>
      <c r="Z21286" s="199"/>
      <c r="AA21286" s="146"/>
      <c r="AB21286" s="148"/>
    </row>
    <row r="21287" spans="4:28" x14ac:dyDescent="0.2">
      <c r="D21287" s="144"/>
      <c r="G21287" s="147"/>
      <c r="X21287" s="146"/>
      <c r="Y21287" s="146"/>
      <c r="Z21287" s="199"/>
      <c r="AA21287" s="146"/>
      <c r="AB21287" s="148"/>
    </row>
    <row r="21288" spans="4:28" x14ac:dyDescent="0.2">
      <c r="D21288" s="144"/>
      <c r="G21288" s="147"/>
      <c r="X21288" s="146"/>
      <c r="Y21288" s="146"/>
      <c r="Z21288" s="199"/>
      <c r="AA21288" s="146"/>
      <c r="AB21288" s="148"/>
    </row>
    <row r="21289" spans="4:28" x14ac:dyDescent="0.2">
      <c r="D21289" s="144"/>
      <c r="G21289" s="147"/>
      <c r="X21289" s="146"/>
      <c r="Y21289" s="146"/>
      <c r="Z21289" s="199"/>
      <c r="AA21289" s="146"/>
      <c r="AB21289" s="148"/>
    </row>
    <row r="21290" spans="4:28" x14ac:dyDescent="0.2">
      <c r="D21290" s="144"/>
      <c r="G21290" s="147"/>
      <c r="X21290" s="146"/>
      <c r="Y21290" s="146"/>
      <c r="Z21290" s="199"/>
      <c r="AA21290" s="146"/>
      <c r="AB21290" s="148"/>
    </row>
    <row r="21291" spans="4:28" x14ac:dyDescent="0.2">
      <c r="D21291" s="144"/>
      <c r="G21291" s="147"/>
      <c r="X21291" s="146"/>
      <c r="Y21291" s="146"/>
      <c r="Z21291" s="199"/>
      <c r="AA21291" s="146"/>
      <c r="AB21291" s="148"/>
    </row>
    <row r="21292" spans="4:28" x14ac:dyDescent="0.2">
      <c r="D21292" s="144"/>
      <c r="G21292" s="147"/>
      <c r="X21292" s="146"/>
      <c r="Y21292" s="146"/>
      <c r="Z21292" s="199"/>
      <c r="AA21292" s="146"/>
      <c r="AB21292" s="148"/>
    </row>
    <row r="21293" spans="4:28" x14ac:dyDescent="0.2">
      <c r="D21293" s="144"/>
      <c r="G21293" s="147"/>
      <c r="X21293" s="146"/>
      <c r="Y21293" s="146"/>
      <c r="Z21293" s="199"/>
      <c r="AA21293" s="146"/>
      <c r="AB21293" s="148"/>
    </row>
    <row r="21294" spans="4:28" x14ac:dyDescent="0.2">
      <c r="D21294" s="144"/>
      <c r="G21294" s="147"/>
      <c r="X21294" s="146"/>
      <c r="Y21294" s="146"/>
      <c r="Z21294" s="199"/>
      <c r="AA21294" s="146"/>
      <c r="AB21294" s="148"/>
    </row>
    <row r="21295" spans="4:28" x14ac:dyDescent="0.2">
      <c r="D21295" s="144"/>
      <c r="G21295" s="147"/>
      <c r="X21295" s="146"/>
      <c r="Y21295" s="146"/>
      <c r="Z21295" s="199"/>
      <c r="AA21295" s="146"/>
      <c r="AB21295" s="148"/>
    </row>
    <row r="21296" spans="4:28" x14ac:dyDescent="0.2">
      <c r="D21296" s="144"/>
      <c r="G21296" s="147"/>
      <c r="X21296" s="146"/>
      <c r="Y21296" s="146"/>
      <c r="Z21296" s="199"/>
      <c r="AA21296" s="146"/>
      <c r="AB21296" s="148"/>
    </row>
    <row r="21297" spans="4:28" x14ac:dyDescent="0.2">
      <c r="D21297" s="144"/>
      <c r="G21297" s="147"/>
      <c r="X21297" s="146"/>
      <c r="Y21297" s="146"/>
      <c r="Z21297" s="199"/>
      <c r="AA21297" s="146"/>
      <c r="AB21297" s="148"/>
    </row>
    <row r="21298" spans="4:28" x14ac:dyDescent="0.2">
      <c r="D21298" s="144"/>
      <c r="G21298" s="147"/>
      <c r="X21298" s="146"/>
      <c r="Y21298" s="146"/>
      <c r="Z21298" s="199"/>
      <c r="AA21298" s="146"/>
      <c r="AB21298" s="148"/>
    </row>
    <row r="21299" spans="4:28" x14ac:dyDescent="0.2">
      <c r="D21299" s="144"/>
      <c r="G21299" s="147"/>
      <c r="X21299" s="146"/>
      <c r="Y21299" s="146"/>
      <c r="Z21299" s="199"/>
      <c r="AA21299" s="146"/>
      <c r="AB21299" s="148"/>
    </row>
    <row r="21300" spans="4:28" x14ac:dyDescent="0.2">
      <c r="D21300" s="144"/>
      <c r="G21300" s="147"/>
      <c r="X21300" s="146"/>
      <c r="Y21300" s="146"/>
      <c r="Z21300" s="199"/>
      <c r="AA21300" s="146"/>
      <c r="AB21300" s="148"/>
    </row>
    <row r="21301" spans="4:28" x14ac:dyDescent="0.2">
      <c r="D21301" s="144"/>
      <c r="G21301" s="147"/>
      <c r="X21301" s="146"/>
      <c r="Y21301" s="146"/>
      <c r="Z21301" s="199"/>
      <c r="AA21301" s="146"/>
      <c r="AB21301" s="148"/>
    </row>
    <row r="21302" spans="4:28" x14ac:dyDescent="0.2">
      <c r="D21302" s="144"/>
      <c r="G21302" s="147"/>
      <c r="X21302" s="146"/>
      <c r="Y21302" s="146"/>
      <c r="Z21302" s="199"/>
      <c r="AA21302" s="146"/>
      <c r="AB21302" s="148"/>
    </row>
    <row r="21303" spans="4:28" x14ac:dyDescent="0.2">
      <c r="D21303" s="144"/>
      <c r="G21303" s="147"/>
      <c r="X21303" s="146"/>
      <c r="Y21303" s="146"/>
      <c r="Z21303" s="199"/>
      <c r="AA21303" s="146"/>
      <c r="AB21303" s="148"/>
    </row>
    <row r="21304" spans="4:28" x14ac:dyDescent="0.2">
      <c r="D21304" s="144"/>
      <c r="G21304" s="147"/>
      <c r="X21304" s="146"/>
      <c r="Y21304" s="146"/>
      <c r="Z21304" s="199"/>
      <c r="AA21304" s="146"/>
      <c r="AB21304" s="148"/>
    </row>
    <row r="21305" spans="4:28" x14ac:dyDescent="0.2">
      <c r="D21305" s="144"/>
      <c r="G21305" s="147"/>
      <c r="X21305" s="146"/>
      <c r="Y21305" s="146"/>
      <c r="Z21305" s="199"/>
      <c r="AA21305" s="146"/>
      <c r="AB21305" s="148"/>
    </row>
    <row r="21306" spans="4:28" x14ac:dyDescent="0.2">
      <c r="D21306" s="144"/>
      <c r="G21306" s="147"/>
      <c r="X21306" s="146"/>
      <c r="Y21306" s="146"/>
      <c r="Z21306" s="199"/>
      <c r="AA21306" s="146"/>
      <c r="AB21306" s="148"/>
    </row>
    <row r="21307" spans="4:28" x14ac:dyDescent="0.2">
      <c r="D21307" s="144"/>
      <c r="G21307" s="147"/>
      <c r="X21307" s="146"/>
      <c r="Y21307" s="146"/>
      <c r="Z21307" s="199"/>
      <c r="AA21307" s="146"/>
      <c r="AB21307" s="148"/>
    </row>
    <row r="21308" spans="4:28" x14ac:dyDescent="0.2">
      <c r="D21308" s="144"/>
      <c r="G21308" s="147"/>
      <c r="X21308" s="146"/>
      <c r="Y21308" s="146"/>
      <c r="Z21308" s="199"/>
      <c r="AA21308" s="146"/>
      <c r="AB21308" s="148"/>
    </row>
    <row r="21309" spans="4:28" x14ac:dyDescent="0.2">
      <c r="D21309" s="144"/>
      <c r="G21309" s="147"/>
      <c r="X21309" s="146"/>
      <c r="Y21309" s="146"/>
      <c r="Z21309" s="199"/>
      <c r="AA21309" s="146"/>
      <c r="AB21309" s="148"/>
    </row>
    <row r="21310" spans="4:28" x14ac:dyDescent="0.2">
      <c r="D21310" s="144"/>
      <c r="G21310" s="147"/>
      <c r="X21310" s="146"/>
      <c r="Y21310" s="146"/>
      <c r="Z21310" s="199"/>
      <c r="AA21310" s="146"/>
      <c r="AB21310" s="148"/>
    </row>
    <row r="21311" spans="4:28" x14ac:dyDescent="0.2">
      <c r="D21311" s="144"/>
      <c r="G21311" s="147"/>
      <c r="X21311" s="146"/>
      <c r="Y21311" s="146"/>
      <c r="Z21311" s="199"/>
      <c r="AA21311" s="146"/>
      <c r="AB21311" s="148"/>
    </row>
    <row r="21312" spans="4:28" x14ac:dyDescent="0.2">
      <c r="D21312" s="144"/>
      <c r="G21312" s="147"/>
      <c r="X21312" s="146"/>
      <c r="Y21312" s="146"/>
      <c r="Z21312" s="199"/>
      <c r="AA21312" s="146"/>
      <c r="AB21312" s="148"/>
    </row>
    <row r="21313" spans="4:28" x14ac:dyDescent="0.2">
      <c r="D21313" s="144"/>
      <c r="G21313" s="147"/>
      <c r="X21313" s="146"/>
      <c r="Y21313" s="146"/>
      <c r="Z21313" s="199"/>
      <c r="AA21313" s="146"/>
      <c r="AB21313" s="148"/>
    </row>
    <row r="21314" spans="4:28" x14ac:dyDescent="0.2">
      <c r="D21314" s="144"/>
      <c r="G21314" s="147"/>
      <c r="X21314" s="146"/>
      <c r="Y21314" s="146"/>
      <c r="Z21314" s="199"/>
      <c r="AA21314" s="146"/>
      <c r="AB21314" s="148"/>
    </row>
    <row r="21315" spans="4:28" x14ac:dyDescent="0.2">
      <c r="D21315" s="144"/>
      <c r="G21315" s="147"/>
      <c r="X21315" s="146"/>
      <c r="Y21315" s="146"/>
      <c r="Z21315" s="199"/>
      <c r="AA21315" s="146"/>
      <c r="AB21315" s="148"/>
    </row>
    <row r="21316" spans="4:28" x14ac:dyDescent="0.2">
      <c r="D21316" s="144"/>
      <c r="G21316" s="147"/>
      <c r="X21316" s="146"/>
      <c r="Y21316" s="146"/>
      <c r="Z21316" s="199"/>
      <c r="AA21316" s="146"/>
      <c r="AB21316" s="148"/>
    </row>
    <row r="21317" spans="4:28" x14ac:dyDescent="0.2">
      <c r="D21317" s="144"/>
      <c r="G21317" s="147"/>
      <c r="X21317" s="146"/>
      <c r="Y21317" s="146"/>
      <c r="Z21317" s="199"/>
      <c r="AA21317" s="146"/>
      <c r="AB21317" s="148"/>
    </row>
    <row r="21318" spans="4:28" x14ac:dyDescent="0.2">
      <c r="D21318" s="144"/>
      <c r="G21318" s="147"/>
      <c r="X21318" s="146"/>
      <c r="Y21318" s="146"/>
      <c r="Z21318" s="199"/>
      <c r="AA21318" s="146"/>
      <c r="AB21318" s="148"/>
    </row>
    <row r="21319" spans="4:28" x14ac:dyDescent="0.2">
      <c r="D21319" s="144"/>
      <c r="G21319" s="147"/>
      <c r="X21319" s="146"/>
      <c r="Y21319" s="146"/>
      <c r="Z21319" s="199"/>
      <c r="AA21319" s="146"/>
      <c r="AB21319" s="148"/>
    </row>
    <row r="21320" spans="4:28" x14ac:dyDescent="0.2">
      <c r="D21320" s="144"/>
      <c r="G21320" s="147"/>
      <c r="X21320" s="146"/>
      <c r="Y21320" s="146"/>
      <c r="Z21320" s="199"/>
      <c r="AA21320" s="146"/>
      <c r="AB21320" s="148"/>
    </row>
    <row r="21321" spans="4:28" x14ac:dyDescent="0.2">
      <c r="D21321" s="144"/>
      <c r="G21321" s="147"/>
      <c r="X21321" s="146"/>
      <c r="Y21321" s="146"/>
      <c r="Z21321" s="199"/>
      <c r="AA21321" s="146"/>
      <c r="AB21321" s="148"/>
    </row>
    <row r="21322" spans="4:28" x14ac:dyDescent="0.2">
      <c r="D21322" s="144"/>
      <c r="G21322" s="147"/>
      <c r="X21322" s="146"/>
      <c r="Y21322" s="146"/>
      <c r="Z21322" s="199"/>
      <c r="AA21322" s="146"/>
      <c r="AB21322" s="148"/>
    </row>
    <row r="21323" spans="4:28" x14ac:dyDescent="0.2">
      <c r="D21323" s="144"/>
      <c r="G21323" s="147"/>
      <c r="X21323" s="146"/>
      <c r="Y21323" s="146"/>
      <c r="Z21323" s="199"/>
      <c r="AA21323" s="146"/>
      <c r="AB21323" s="148"/>
    </row>
    <row r="21324" spans="4:28" x14ac:dyDescent="0.2">
      <c r="D21324" s="144"/>
      <c r="G21324" s="147"/>
      <c r="X21324" s="146"/>
      <c r="Y21324" s="146"/>
      <c r="Z21324" s="199"/>
      <c r="AA21324" s="146"/>
      <c r="AB21324" s="148"/>
    </row>
    <row r="21325" spans="4:28" x14ac:dyDescent="0.2">
      <c r="D21325" s="144"/>
      <c r="G21325" s="147"/>
      <c r="X21325" s="146"/>
      <c r="Y21325" s="146"/>
      <c r="Z21325" s="199"/>
      <c r="AA21325" s="146"/>
      <c r="AB21325" s="148"/>
    </row>
    <row r="21326" spans="4:28" x14ac:dyDescent="0.2">
      <c r="D21326" s="144"/>
      <c r="G21326" s="147"/>
      <c r="X21326" s="146"/>
      <c r="Y21326" s="146"/>
      <c r="Z21326" s="199"/>
      <c r="AA21326" s="146"/>
      <c r="AB21326" s="148"/>
    </row>
    <row r="21327" spans="4:28" x14ac:dyDescent="0.2">
      <c r="D21327" s="144"/>
      <c r="G21327" s="147"/>
      <c r="X21327" s="146"/>
      <c r="Y21327" s="146"/>
      <c r="Z21327" s="199"/>
      <c r="AA21327" s="146"/>
      <c r="AB21327" s="148"/>
    </row>
    <row r="21328" spans="4:28" x14ac:dyDescent="0.2">
      <c r="D21328" s="144"/>
      <c r="G21328" s="147"/>
      <c r="X21328" s="146"/>
      <c r="Y21328" s="146"/>
      <c r="Z21328" s="199"/>
      <c r="AA21328" s="146"/>
      <c r="AB21328" s="148"/>
    </row>
    <row r="21329" spans="4:28" x14ac:dyDescent="0.2">
      <c r="D21329" s="144"/>
      <c r="G21329" s="147"/>
      <c r="X21329" s="146"/>
      <c r="Y21329" s="146"/>
      <c r="Z21329" s="199"/>
      <c r="AA21329" s="146"/>
      <c r="AB21329" s="148"/>
    </row>
    <row r="21330" spans="4:28" x14ac:dyDescent="0.2">
      <c r="D21330" s="144"/>
      <c r="G21330" s="147"/>
      <c r="X21330" s="146"/>
      <c r="Y21330" s="146"/>
      <c r="Z21330" s="199"/>
      <c r="AA21330" s="146"/>
      <c r="AB21330" s="148"/>
    </row>
    <row r="21331" spans="4:28" x14ac:dyDescent="0.2">
      <c r="D21331" s="144"/>
      <c r="G21331" s="147"/>
      <c r="X21331" s="146"/>
      <c r="Y21331" s="146"/>
      <c r="Z21331" s="199"/>
      <c r="AA21331" s="146"/>
      <c r="AB21331" s="148"/>
    </row>
    <row r="21332" spans="4:28" x14ac:dyDescent="0.2">
      <c r="D21332" s="144"/>
      <c r="G21332" s="147"/>
      <c r="X21332" s="146"/>
      <c r="Y21332" s="146"/>
      <c r="Z21332" s="199"/>
      <c r="AA21332" s="146"/>
      <c r="AB21332" s="148"/>
    </row>
    <row r="21333" spans="4:28" x14ac:dyDescent="0.2">
      <c r="D21333" s="144"/>
      <c r="G21333" s="147"/>
      <c r="X21333" s="146"/>
      <c r="Y21333" s="146"/>
      <c r="Z21333" s="199"/>
      <c r="AA21333" s="146"/>
      <c r="AB21333" s="148"/>
    </row>
    <row r="21334" spans="4:28" x14ac:dyDescent="0.2">
      <c r="D21334" s="144"/>
      <c r="G21334" s="147"/>
      <c r="X21334" s="146"/>
      <c r="Y21334" s="146"/>
      <c r="Z21334" s="199"/>
      <c r="AA21334" s="146"/>
      <c r="AB21334" s="148"/>
    </row>
    <row r="21335" spans="4:28" x14ac:dyDescent="0.2">
      <c r="D21335" s="144"/>
      <c r="G21335" s="147"/>
      <c r="X21335" s="146"/>
      <c r="Y21335" s="146"/>
      <c r="Z21335" s="199"/>
      <c r="AA21335" s="146"/>
      <c r="AB21335" s="148"/>
    </row>
    <row r="21336" spans="4:28" x14ac:dyDescent="0.2">
      <c r="D21336" s="144"/>
      <c r="G21336" s="147"/>
      <c r="X21336" s="146"/>
      <c r="Y21336" s="146"/>
      <c r="Z21336" s="199"/>
      <c r="AA21336" s="146"/>
      <c r="AB21336" s="148"/>
    </row>
    <row r="21337" spans="4:28" x14ac:dyDescent="0.2">
      <c r="D21337" s="144"/>
      <c r="G21337" s="147"/>
      <c r="X21337" s="146"/>
      <c r="Y21337" s="146"/>
      <c r="Z21337" s="199"/>
      <c r="AA21337" s="146"/>
      <c r="AB21337" s="148"/>
    </row>
    <row r="21338" spans="4:28" x14ac:dyDescent="0.2">
      <c r="D21338" s="144"/>
      <c r="G21338" s="147"/>
      <c r="X21338" s="146"/>
      <c r="Y21338" s="146"/>
      <c r="Z21338" s="199"/>
      <c r="AA21338" s="146"/>
      <c r="AB21338" s="148"/>
    </row>
    <row r="21339" spans="4:28" x14ac:dyDescent="0.2">
      <c r="D21339" s="144"/>
      <c r="G21339" s="147"/>
      <c r="X21339" s="146"/>
      <c r="Y21339" s="146"/>
      <c r="Z21339" s="199"/>
      <c r="AA21339" s="146"/>
      <c r="AB21339" s="148"/>
    </row>
    <row r="21340" spans="4:28" x14ac:dyDescent="0.2">
      <c r="D21340" s="144"/>
      <c r="G21340" s="147"/>
      <c r="X21340" s="146"/>
      <c r="Y21340" s="146"/>
      <c r="Z21340" s="199"/>
      <c r="AA21340" s="146"/>
      <c r="AB21340" s="148"/>
    </row>
    <row r="21341" spans="4:28" x14ac:dyDescent="0.2">
      <c r="D21341" s="144"/>
      <c r="G21341" s="147"/>
      <c r="X21341" s="146"/>
      <c r="Y21341" s="146"/>
      <c r="Z21341" s="199"/>
      <c r="AA21341" s="146"/>
      <c r="AB21341" s="148"/>
    </row>
    <row r="21342" spans="4:28" x14ac:dyDescent="0.2">
      <c r="D21342" s="144"/>
      <c r="G21342" s="147"/>
      <c r="X21342" s="146"/>
      <c r="Y21342" s="146"/>
      <c r="Z21342" s="199"/>
      <c r="AA21342" s="146"/>
      <c r="AB21342" s="148"/>
    </row>
    <row r="21343" spans="4:28" x14ac:dyDescent="0.2">
      <c r="D21343" s="144"/>
      <c r="G21343" s="147"/>
      <c r="X21343" s="146"/>
      <c r="Y21343" s="146"/>
      <c r="Z21343" s="199"/>
      <c r="AA21343" s="146"/>
      <c r="AB21343" s="148"/>
    </row>
    <row r="21344" spans="4:28" x14ac:dyDescent="0.2">
      <c r="D21344" s="144"/>
      <c r="G21344" s="147"/>
      <c r="X21344" s="146"/>
      <c r="Y21344" s="146"/>
      <c r="Z21344" s="199"/>
      <c r="AA21344" s="146"/>
      <c r="AB21344" s="148"/>
    </row>
    <row r="21345" spans="4:28" x14ac:dyDescent="0.2">
      <c r="D21345" s="144"/>
      <c r="G21345" s="147"/>
      <c r="X21345" s="146"/>
      <c r="Y21345" s="146"/>
      <c r="Z21345" s="199"/>
      <c r="AA21345" s="146"/>
      <c r="AB21345" s="148"/>
    </row>
    <row r="21346" spans="4:28" x14ac:dyDescent="0.2">
      <c r="D21346" s="144"/>
      <c r="G21346" s="147"/>
      <c r="X21346" s="146"/>
      <c r="Y21346" s="146"/>
      <c r="Z21346" s="199"/>
      <c r="AA21346" s="146"/>
      <c r="AB21346" s="148"/>
    </row>
    <row r="21347" spans="4:28" x14ac:dyDescent="0.2">
      <c r="D21347" s="144"/>
      <c r="G21347" s="147"/>
      <c r="X21347" s="146"/>
      <c r="Y21347" s="146"/>
      <c r="Z21347" s="199"/>
      <c r="AA21347" s="146"/>
      <c r="AB21347" s="148"/>
    </row>
    <row r="21348" spans="4:28" x14ac:dyDescent="0.2">
      <c r="D21348" s="144"/>
      <c r="G21348" s="147"/>
      <c r="X21348" s="146"/>
      <c r="Y21348" s="146"/>
      <c r="Z21348" s="199"/>
      <c r="AA21348" s="146"/>
      <c r="AB21348" s="148"/>
    </row>
    <row r="21349" spans="4:28" x14ac:dyDescent="0.2">
      <c r="D21349" s="144"/>
      <c r="G21349" s="147"/>
      <c r="X21349" s="146"/>
      <c r="Y21349" s="146"/>
      <c r="Z21349" s="199"/>
      <c r="AA21349" s="146"/>
      <c r="AB21349" s="148"/>
    </row>
    <row r="21350" spans="4:28" x14ac:dyDescent="0.2">
      <c r="D21350" s="144"/>
      <c r="G21350" s="147"/>
      <c r="X21350" s="146"/>
      <c r="Y21350" s="146"/>
      <c r="Z21350" s="199"/>
      <c r="AA21350" s="146"/>
      <c r="AB21350" s="148"/>
    </row>
    <row r="21351" spans="4:28" x14ac:dyDescent="0.2">
      <c r="D21351" s="144"/>
      <c r="G21351" s="147"/>
      <c r="X21351" s="146"/>
      <c r="Y21351" s="146"/>
      <c r="Z21351" s="199"/>
      <c r="AA21351" s="146"/>
      <c r="AB21351" s="148"/>
    </row>
    <row r="21352" spans="4:28" x14ac:dyDescent="0.2">
      <c r="D21352" s="144"/>
      <c r="G21352" s="147"/>
      <c r="X21352" s="146"/>
      <c r="Y21352" s="146"/>
      <c r="Z21352" s="199"/>
      <c r="AA21352" s="146"/>
      <c r="AB21352" s="148"/>
    </row>
    <row r="21353" spans="4:28" x14ac:dyDescent="0.2">
      <c r="D21353" s="144"/>
      <c r="G21353" s="147"/>
      <c r="X21353" s="146"/>
      <c r="Y21353" s="146"/>
      <c r="Z21353" s="199"/>
      <c r="AA21353" s="146"/>
      <c r="AB21353" s="148"/>
    </row>
    <row r="21354" spans="4:28" x14ac:dyDescent="0.2">
      <c r="D21354" s="144"/>
      <c r="G21354" s="147"/>
      <c r="X21354" s="146"/>
      <c r="Y21354" s="146"/>
      <c r="Z21354" s="199"/>
      <c r="AA21354" s="146"/>
      <c r="AB21354" s="148"/>
    </row>
    <row r="21355" spans="4:28" x14ac:dyDescent="0.2">
      <c r="D21355" s="144"/>
      <c r="G21355" s="147"/>
      <c r="X21355" s="146"/>
      <c r="Y21355" s="146"/>
      <c r="Z21355" s="199"/>
      <c r="AA21355" s="146"/>
      <c r="AB21355" s="148"/>
    </row>
    <row r="21356" spans="4:28" x14ac:dyDescent="0.2">
      <c r="D21356" s="144"/>
      <c r="G21356" s="147"/>
      <c r="X21356" s="146"/>
      <c r="Y21356" s="146"/>
      <c r="Z21356" s="199"/>
      <c r="AA21356" s="146"/>
      <c r="AB21356" s="148"/>
    </row>
    <row r="21357" spans="4:28" x14ac:dyDescent="0.2">
      <c r="D21357" s="144"/>
      <c r="G21357" s="147"/>
      <c r="X21357" s="146"/>
      <c r="Y21357" s="146"/>
      <c r="Z21357" s="199"/>
      <c r="AA21357" s="146"/>
      <c r="AB21357" s="148"/>
    </row>
    <row r="21358" spans="4:28" x14ac:dyDescent="0.2">
      <c r="D21358" s="144"/>
      <c r="G21358" s="147"/>
      <c r="X21358" s="146"/>
      <c r="Y21358" s="146"/>
      <c r="Z21358" s="199"/>
      <c r="AA21358" s="146"/>
      <c r="AB21358" s="148"/>
    </row>
    <row r="21359" spans="4:28" x14ac:dyDescent="0.2">
      <c r="D21359" s="144"/>
      <c r="G21359" s="147"/>
      <c r="X21359" s="146"/>
      <c r="Y21359" s="146"/>
      <c r="Z21359" s="199"/>
      <c r="AA21359" s="146"/>
      <c r="AB21359" s="148"/>
    </row>
    <row r="21360" spans="4:28" x14ac:dyDescent="0.2">
      <c r="D21360" s="144"/>
      <c r="G21360" s="147"/>
      <c r="X21360" s="146"/>
      <c r="Y21360" s="146"/>
      <c r="Z21360" s="199"/>
      <c r="AA21360" s="146"/>
      <c r="AB21360" s="148"/>
    </row>
    <row r="21361" spans="4:28" x14ac:dyDescent="0.2">
      <c r="D21361" s="144"/>
      <c r="G21361" s="147"/>
      <c r="X21361" s="146"/>
      <c r="Y21361" s="146"/>
      <c r="Z21361" s="199"/>
      <c r="AA21361" s="146"/>
      <c r="AB21361" s="148"/>
    </row>
    <row r="21362" spans="4:28" x14ac:dyDescent="0.2">
      <c r="D21362" s="144"/>
      <c r="G21362" s="147"/>
      <c r="X21362" s="146"/>
      <c r="Y21362" s="146"/>
      <c r="Z21362" s="199"/>
      <c r="AA21362" s="146"/>
      <c r="AB21362" s="148"/>
    </row>
    <row r="21363" spans="4:28" x14ac:dyDescent="0.2">
      <c r="D21363" s="144"/>
      <c r="G21363" s="147"/>
      <c r="X21363" s="146"/>
      <c r="Y21363" s="146"/>
      <c r="Z21363" s="199"/>
      <c r="AA21363" s="146"/>
      <c r="AB21363" s="148"/>
    </row>
    <row r="21364" spans="4:28" x14ac:dyDescent="0.2">
      <c r="D21364" s="144"/>
      <c r="G21364" s="147"/>
      <c r="X21364" s="146"/>
      <c r="Y21364" s="146"/>
      <c r="Z21364" s="199"/>
      <c r="AA21364" s="146"/>
      <c r="AB21364" s="148"/>
    </row>
    <row r="21365" spans="4:28" x14ac:dyDescent="0.2">
      <c r="D21365" s="144"/>
      <c r="G21365" s="147"/>
      <c r="X21365" s="146"/>
      <c r="Y21365" s="146"/>
      <c r="Z21365" s="199"/>
      <c r="AA21365" s="146"/>
      <c r="AB21365" s="148"/>
    </row>
    <row r="21366" spans="4:28" x14ac:dyDescent="0.2">
      <c r="D21366" s="144"/>
      <c r="G21366" s="147"/>
      <c r="X21366" s="146"/>
      <c r="Y21366" s="146"/>
      <c r="Z21366" s="199"/>
      <c r="AA21366" s="146"/>
      <c r="AB21366" s="148"/>
    </row>
    <row r="21367" spans="4:28" x14ac:dyDescent="0.2">
      <c r="D21367" s="144"/>
      <c r="G21367" s="147"/>
      <c r="X21367" s="146"/>
      <c r="Y21367" s="146"/>
      <c r="Z21367" s="199"/>
      <c r="AA21367" s="146"/>
      <c r="AB21367" s="148"/>
    </row>
    <row r="21368" spans="4:28" x14ac:dyDescent="0.2">
      <c r="D21368" s="144"/>
      <c r="G21368" s="147"/>
      <c r="X21368" s="146"/>
      <c r="Y21368" s="146"/>
      <c r="Z21368" s="199"/>
      <c r="AA21368" s="146"/>
      <c r="AB21368" s="148"/>
    </row>
    <row r="21369" spans="4:28" x14ac:dyDescent="0.2">
      <c r="D21369" s="144"/>
      <c r="G21369" s="147"/>
      <c r="X21369" s="146"/>
      <c r="Y21369" s="146"/>
      <c r="Z21369" s="199"/>
      <c r="AA21369" s="146"/>
      <c r="AB21369" s="148"/>
    </row>
    <row r="21370" spans="4:28" x14ac:dyDescent="0.2">
      <c r="D21370" s="144"/>
      <c r="G21370" s="147"/>
      <c r="X21370" s="146"/>
      <c r="Y21370" s="146"/>
      <c r="Z21370" s="199"/>
      <c r="AA21370" s="146"/>
      <c r="AB21370" s="148"/>
    </row>
    <row r="21371" spans="4:28" x14ac:dyDescent="0.2">
      <c r="D21371" s="144"/>
      <c r="G21371" s="147"/>
      <c r="X21371" s="146"/>
      <c r="Y21371" s="146"/>
      <c r="Z21371" s="199"/>
      <c r="AA21371" s="146"/>
      <c r="AB21371" s="148"/>
    </row>
    <row r="21372" spans="4:28" x14ac:dyDescent="0.2">
      <c r="D21372" s="144"/>
      <c r="G21372" s="147"/>
      <c r="X21372" s="146"/>
      <c r="Y21372" s="146"/>
      <c r="Z21372" s="199"/>
      <c r="AA21372" s="146"/>
      <c r="AB21372" s="148"/>
    </row>
    <row r="21373" spans="4:28" x14ac:dyDescent="0.2">
      <c r="D21373" s="144"/>
      <c r="G21373" s="147"/>
      <c r="X21373" s="146"/>
      <c r="Y21373" s="146"/>
      <c r="Z21373" s="199"/>
      <c r="AA21373" s="146"/>
      <c r="AB21373" s="148"/>
    </row>
    <row r="21374" spans="4:28" x14ac:dyDescent="0.2">
      <c r="D21374" s="144"/>
      <c r="G21374" s="147"/>
      <c r="X21374" s="146"/>
      <c r="Y21374" s="146"/>
      <c r="Z21374" s="199"/>
      <c r="AA21374" s="146"/>
      <c r="AB21374" s="148"/>
    </row>
    <row r="21375" spans="4:28" x14ac:dyDescent="0.2">
      <c r="D21375" s="144"/>
      <c r="G21375" s="147"/>
      <c r="X21375" s="146"/>
      <c r="Y21375" s="146"/>
      <c r="Z21375" s="199"/>
      <c r="AA21375" s="146"/>
      <c r="AB21375" s="148"/>
    </row>
    <row r="21376" spans="4:28" x14ac:dyDescent="0.2">
      <c r="D21376" s="144"/>
      <c r="G21376" s="147"/>
      <c r="X21376" s="146"/>
      <c r="Y21376" s="146"/>
      <c r="Z21376" s="199"/>
      <c r="AA21376" s="146"/>
      <c r="AB21376" s="148"/>
    </row>
    <row r="21377" spans="4:28" x14ac:dyDescent="0.2">
      <c r="D21377" s="144"/>
      <c r="G21377" s="147"/>
      <c r="X21377" s="146"/>
      <c r="Y21377" s="146"/>
      <c r="Z21377" s="199"/>
      <c r="AA21377" s="146"/>
      <c r="AB21377" s="148"/>
    </row>
    <row r="21378" spans="4:28" x14ac:dyDescent="0.2">
      <c r="D21378" s="144"/>
      <c r="G21378" s="147"/>
      <c r="X21378" s="146"/>
      <c r="Y21378" s="146"/>
      <c r="Z21378" s="199"/>
      <c r="AA21378" s="146"/>
      <c r="AB21378" s="148"/>
    </row>
    <row r="21379" spans="4:28" x14ac:dyDescent="0.2">
      <c r="D21379" s="144"/>
      <c r="G21379" s="147"/>
      <c r="X21379" s="146"/>
      <c r="Y21379" s="146"/>
      <c r="Z21379" s="199"/>
      <c r="AA21379" s="146"/>
      <c r="AB21379" s="148"/>
    </row>
    <row r="21380" spans="4:28" x14ac:dyDescent="0.2">
      <c r="D21380" s="144"/>
      <c r="G21380" s="147"/>
      <c r="X21380" s="146"/>
      <c r="Y21380" s="146"/>
      <c r="Z21380" s="199"/>
      <c r="AA21380" s="146"/>
      <c r="AB21380" s="148"/>
    </row>
    <row r="21381" spans="4:28" x14ac:dyDescent="0.2">
      <c r="D21381" s="144"/>
      <c r="G21381" s="147"/>
      <c r="X21381" s="146"/>
      <c r="Y21381" s="146"/>
      <c r="Z21381" s="199"/>
      <c r="AA21381" s="146"/>
      <c r="AB21381" s="148"/>
    </row>
    <row r="21382" spans="4:28" x14ac:dyDescent="0.2">
      <c r="D21382" s="144"/>
      <c r="G21382" s="147"/>
      <c r="X21382" s="146"/>
      <c r="Y21382" s="146"/>
      <c r="Z21382" s="199"/>
      <c r="AA21382" s="146"/>
      <c r="AB21382" s="148"/>
    </row>
    <row r="21383" spans="4:28" x14ac:dyDescent="0.2">
      <c r="D21383" s="144"/>
      <c r="G21383" s="147"/>
      <c r="X21383" s="146"/>
      <c r="Y21383" s="146"/>
      <c r="Z21383" s="199"/>
      <c r="AA21383" s="146"/>
      <c r="AB21383" s="148"/>
    </row>
    <row r="21384" spans="4:28" x14ac:dyDescent="0.2">
      <c r="D21384" s="144"/>
      <c r="G21384" s="147"/>
      <c r="X21384" s="146"/>
      <c r="Y21384" s="146"/>
      <c r="Z21384" s="199"/>
      <c r="AA21384" s="146"/>
      <c r="AB21384" s="148"/>
    </row>
    <row r="21385" spans="4:28" x14ac:dyDescent="0.2">
      <c r="D21385" s="144"/>
      <c r="G21385" s="147"/>
      <c r="X21385" s="146"/>
      <c r="Y21385" s="146"/>
      <c r="Z21385" s="199"/>
      <c r="AA21385" s="146"/>
      <c r="AB21385" s="148"/>
    </row>
    <row r="21386" spans="4:28" x14ac:dyDescent="0.2">
      <c r="D21386" s="144"/>
      <c r="G21386" s="147"/>
      <c r="X21386" s="146"/>
      <c r="Y21386" s="146"/>
      <c r="Z21386" s="199"/>
      <c r="AA21386" s="146"/>
      <c r="AB21386" s="148"/>
    </row>
    <row r="21387" spans="4:28" x14ac:dyDescent="0.2">
      <c r="D21387" s="144"/>
      <c r="G21387" s="147"/>
      <c r="X21387" s="146"/>
      <c r="Y21387" s="146"/>
      <c r="Z21387" s="199"/>
      <c r="AA21387" s="146"/>
      <c r="AB21387" s="148"/>
    </row>
    <row r="21388" spans="4:28" x14ac:dyDescent="0.2">
      <c r="D21388" s="144"/>
      <c r="G21388" s="147"/>
      <c r="X21388" s="146"/>
      <c r="Y21388" s="146"/>
      <c r="Z21388" s="199"/>
      <c r="AA21388" s="146"/>
      <c r="AB21388" s="148"/>
    </row>
    <row r="21389" spans="4:28" x14ac:dyDescent="0.2">
      <c r="D21389" s="144"/>
      <c r="G21389" s="147"/>
      <c r="X21389" s="146"/>
      <c r="Y21389" s="146"/>
      <c r="Z21389" s="199"/>
      <c r="AA21389" s="146"/>
      <c r="AB21389" s="148"/>
    </row>
    <row r="21390" spans="4:28" x14ac:dyDescent="0.2">
      <c r="D21390" s="144"/>
      <c r="G21390" s="147"/>
      <c r="X21390" s="146"/>
      <c r="Y21390" s="146"/>
      <c r="Z21390" s="199"/>
      <c r="AA21390" s="146"/>
      <c r="AB21390" s="148"/>
    </row>
    <row r="21391" spans="4:28" x14ac:dyDescent="0.2">
      <c r="D21391" s="144"/>
      <c r="G21391" s="147"/>
      <c r="X21391" s="146"/>
      <c r="Y21391" s="146"/>
      <c r="Z21391" s="199"/>
      <c r="AA21391" s="146"/>
      <c r="AB21391" s="148"/>
    </row>
    <row r="21392" spans="4:28" x14ac:dyDescent="0.2">
      <c r="D21392" s="144"/>
      <c r="G21392" s="147"/>
      <c r="X21392" s="146"/>
      <c r="Y21392" s="146"/>
      <c r="Z21392" s="199"/>
      <c r="AA21392" s="146"/>
      <c r="AB21392" s="148"/>
    </row>
    <row r="21393" spans="4:28" x14ac:dyDescent="0.2">
      <c r="D21393" s="144"/>
      <c r="G21393" s="147"/>
      <c r="X21393" s="146"/>
      <c r="Y21393" s="146"/>
      <c r="Z21393" s="199"/>
      <c r="AA21393" s="146"/>
      <c r="AB21393" s="148"/>
    </row>
    <row r="21394" spans="4:28" x14ac:dyDescent="0.2">
      <c r="D21394" s="144"/>
      <c r="G21394" s="147"/>
      <c r="X21394" s="146"/>
      <c r="Y21394" s="146"/>
      <c r="Z21394" s="199"/>
      <c r="AA21394" s="146"/>
      <c r="AB21394" s="148"/>
    </row>
    <row r="21395" spans="4:28" x14ac:dyDescent="0.2">
      <c r="D21395" s="144"/>
      <c r="G21395" s="147"/>
      <c r="X21395" s="146"/>
      <c r="Y21395" s="146"/>
      <c r="Z21395" s="199"/>
      <c r="AA21395" s="146"/>
      <c r="AB21395" s="148"/>
    </row>
    <row r="21396" spans="4:28" x14ac:dyDescent="0.2">
      <c r="D21396" s="144"/>
      <c r="G21396" s="147"/>
      <c r="X21396" s="146"/>
      <c r="Y21396" s="146"/>
      <c r="Z21396" s="199"/>
      <c r="AA21396" s="146"/>
      <c r="AB21396" s="148"/>
    </row>
    <row r="21397" spans="4:28" x14ac:dyDescent="0.2">
      <c r="D21397" s="144"/>
      <c r="G21397" s="147"/>
      <c r="X21397" s="146"/>
      <c r="Y21397" s="146"/>
      <c r="Z21397" s="199"/>
      <c r="AA21397" s="146"/>
      <c r="AB21397" s="148"/>
    </row>
    <row r="21398" spans="4:28" x14ac:dyDescent="0.2">
      <c r="D21398" s="144"/>
      <c r="G21398" s="147"/>
      <c r="X21398" s="146"/>
      <c r="Y21398" s="146"/>
      <c r="Z21398" s="199"/>
      <c r="AA21398" s="146"/>
      <c r="AB21398" s="148"/>
    </row>
    <row r="21399" spans="4:28" x14ac:dyDescent="0.2">
      <c r="D21399" s="144"/>
      <c r="G21399" s="147"/>
      <c r="X21399" s="146"/>
      <c r="Y21399" s="146"/>
      <c r="Z21399" s="199"/>
      <c r="AA21399" s="146"/>
      <c r="AB21399" s="148"/>
    </row>
    <row r="21400" spans="4:28" x14ac:dyDescent="0.2">
      <c r="D21400" s="144"/>
      <c r="G21400" s="147"/>
      <c r="X21400" s="146"/>
      <c r="Y21400" s="146"/>
      <c r="Z21400" s="199"/>
      <c r="AA21400" s="146"/>
      <c r="AB21400" s="148"/>
    </row>
    <row r="21401" spans="4:28" x14ac:dyDescent="0.2">
      <c r="D21401" s="144"/>
      <c r="G21401" s="147"/>
      <c r="X21401" s="146"/>
      <c r="Y21401" s="146"/>
      <c r="Z21401" s="199"/>
      <c r="AA21401" s="146"/>
      <c r="AB21401" s="148"/>
    </row>
    <row r="21402" spans="4:28" x14ac:dyDescent="0.2">
      <c r="D21402" s="144"/>
      <c r="G21402" s="147"/>
      <c r="X21402" s="146"/>
      <c r="Y21402" s="146"/>
      <c r="Z21402" s="199"/>
      <c r="AA21402" s="146"/>
      <c r="AB21402" s="148"/>
    </row>
    <row r="21403" spans="4:28" x14ac:dyDescent="0.2">
      <c r="D21403" s="144"/>
      <c r="G21403" s="147"/>
      <c r="X21403" s="146"/>
      <c r="Y21403" s="146"/>
      <c r="Z21403" s="199"/>
      <c r="AA21403" s="146"/>
      <c r="AB21403" s="148"/>
    </row>
    <row r="21404" spans="4:28" x14ac:dyDescent="0.2">
      <c r="D21404" s="144"/>
      <c r="G21404" s="147"/>
      <c r="X21404" s="146"/>
      <c r="Y21404" s="146"/>
      <c r="Z21404" s="199"/>
      <c r="AA21404" s="146"/>
      <c r="AB21404" s="148"/>
    </row>
    <row r="21405" spans="4:28" x14ac:dyDescent="0.2">
      <c r="D21405" s="144"/>
      <c r="G21405" s="147"/>
      <c r="X21405" s="146"/>
      <c r="Y21405" s="146"/>
      <c r="Z21405" s="199"/>
      <c r="AA21405" s="146"/>
      <c r="AB21405" s="148"/>
    </row>
    <row r="21406" spans="4:28" x14ac:dyDescent="0.2">
      <c r="D21406" s="144"/>
      <c r="G21406" s="147"/>
      <c r="X21406" s="146"/>
      <c r="Y21406" s="146"/>
      <c r="Z21406" s="199"/>
      <c r="AA21406" s="146"/>
      <c r="AB21406" s="148"/>
    </row>
    <row r="21407" spans="4:28" x14ac:dyDescent="0.2">
      <c r="D21407" s="144"/>
      <c r="G21407" s="147"/>
      <c r="X21407" s="146"/>
      <c r="Y21407" s="146"/>
      <c r="Z21407" s="199"/>
      <c r="AA21407" s="146"/>
      <c r="AB21407" s="148"/>
    </row>
    <row r="21408" spans="4:28" x14ac:dyDescent="0.2">
      <c r="D21408" s="144"/>
      <c r="G21408" s="147"/>
      <c r="X21408" s="146"/>
      <c r="Y21408" s="146"/>
      <c r="Z21408" s="199"/>
      <c r="AA21408" s="146"/>
      <c r="AB21408" s="148"/>
    </row>
    <row r="21409" spans="4:28" x14ac:dyDescent="0.2">
      <c r="D21409" s="144"/>
      <c r="G21409" s="147"/>
      <c r="X21409" s="146"/>
      <c r="Y21409" s="146"/>
      <c r="Z21409" s="199"/>
      <c r="AA21409" s="146"/>
      <c r="AB21409" s="148"/>
    </row>
    <row r="21410" spans="4:28" x14ac:dyDescent="0.2">
      <c r="D21410" s="144"/>
      <c r="G21410" s="147"/>
      <c r="X21410" s="146"/>
      <c r="Y21410" s="146"/>
      <c r="Z21410" s="199"/>
      <c r="AA21410" s="146"/>
      <c r="AB21410" s="148"/>
    </row>
    <row r="21411" spans="4:28" x14ac:dyDescent="0.2">
      <c r="D21411" s="144"/>
      <c r="G21411" s="147"/>
      <c r="X21411" s="146"/>
      <c r="Y21411" s="146"/>
      <c r="Z21411" s="199"/>
      <c r="AA21411" s="146"/>
      <c r="AB21411" s="148"/>
    </row>
    <row r="21412" spans="4:28" x14ac:dyDescent="0.2">
      <c r="D21412" s="144"/>
      <c r="G21412" s="147"/>
      <c r="X21412" s="146"/>
      <c r="Y21412" s="146"/>
      <c r="Z21412" s="199"/>
      <c r="AA21412" s="146"/>
      <c r="AB21412" s="148"/>
    </row>
    <row r="21413" spans="4:28" x14ac:dyDescent="0.2">
      <c r="D21413" s="144"/>
      <c r="G21413" s="147"/>
      <c r="X21413" s="146"/>
      <c r="Y21413" s="146"/>
      <c r="Z21413" s="199"/>
      <c r="AA21413" s="146"/>
      <c r="AB21413" s="148"/>
    </row>
    <row r="21414" spans="4:28" x14ac:dyDescent="0.2">
      <c r="D21414" s="144"/>
      <c r="G21414" s="147"/>
      <c r="X21414" s="146"/>
      <c r="Y21414" s="146"/>
      <c r="Z21414" s="199"/>
      <c r="AA21414" s="146"/>
      <c r="AB21414" s="148"/>
    </row>
    <row r="21415" spans="4:28" x14ac:dyDescent="0.2">
      <c r="D21415" s="144"/>
      <c r="G21415" s="147"/>
      <c r="X21415" s="146"/>
      <c r="Y21415" s="146"/>
      <c r="Z21415" s="199"/>
      <c r="AA21415" s="146"/>
      <c r="AB21415" s="148"/>
    </row>
    <row r="21416" spans="4:28" x14ac:dyDescent="0.2">
      <c r="D21416" s="144"/>
      <c r="G21416" s="147"/>
      <c r="X21416" s="146"/>
      <c r="Y21416" s="146"/>
      <c r="Z21416" s="199"/>
      <c r="AA21416" s="146"/>
      <c r="AB21416" s="148"/>
    </row>
    <row r="21417" spans="4:28" x14ac:dyDescent="0.2">
      <c r="D21417" s="144"/>
      <c r="G21417" s="147"/>
      <c r="X21417" s="146"/>
      <c r="Y21417" s="146"/>
      <c r="Z21417" s="199"/>
      <c r="AA21417" s="146"/>
      <c r="AB21417" s="148"/>
    </row>
    <row r="21418" spans="4:28" x14ac:dyDescent="0.2">
      <c r="D21418" s="144"/>
      <c r="G21418" s="147"/>
      <c r="X21418" s="146"/>
      <c r="Y21418" s="146"/>
      <c r="Z21418" s="199"/>
      <c r="AA21418" s="146"/>
      <c r="AB21418" s="148"/>
    </row>
    <row r="21419" spans="4:28" x14ac:dyDescent="0.2">
      <c r="D21419" s="144"/>
      <c r="G21419" s="147"/>
      <c r="X21419" s="146"/>
      <c r="Y21419" s="146"/>
      <c r="Z21419" s="199"/>
      <c r="AA21419" s="146"/>
      <c r="AB21419" s="148"/>
    </row>
    <row r="21420" spans="4:28" x14ac:dyDescent="0.2">
      <c r="D21420" s="144"/>
      <c r="G21420" s="147"/>
      <c r="X21420" s="146"/>
      <c r="Y21420" s="146"/>
      <c r="Z21420" s="199"/>
      <c r="AA21420" s="146"/>
      <c r="AB21420" s="148"/>
    </row>
    <row r="21421" spans="4:28" x14ac:dyDescent="0.2">
      <c r="D21421" s="144"/>
      <c r="G21421" s="147"/>
      <c r="X21421" s="146"/>
      <c r="Y21421" s="146"/>
      <c r="Z21421" s="199"/>
      <c r="AA21421" s="146"/>
      <c r="AB21421" s="148"/>
    </row>
    <row r="21422" spans="4:28" x14ac:dyDescent="0.2">
      <c r="D21422" s="144"/>
      <c r="G21422" s="147"/>
      <c r="X21422" s="146"/>
      <c r="Y21422" s="146"/>
      <c r="Z21422" s="199"/>
      <c r="AA21422" s="146"/>
      <c r="AB21422" s="148"/>
    </row>
    <row r="21423" spans="4:28" x14ac:dyDescent="0.2">
      <c r="D21423" s="144"/>
      <c r="G21423" s="147"/>
      <c r="X21423" s="146"/>
      <c r="Y21423" s="146"/>
      <c r="Z21423" s="199"/>
      <c r="AA21423" s="146"/>
      <c r="AB21423" s="148"/>
    </row>
    <row r="21424" spans="4:28" x14ac:dyDescent="0.2">
      <c r="D21424" s="144"/>
      <c r="G21424" s="147"/>
      <c r="X21424" s="146"/>
      <c r="Y21424" s="146"/>
      <c r="Z21424" s="199"/>
      <c r="AA21424" s="146"/>
      <c r="AB21424" s="148"/>
    </row>
    <row r="21425" spans="4:28" x14ac:dyDescent="0.2">
      <c r="D21425" s="144"/>
      <c r="G21425" s="147"/>
      <c r="X21425" s="146"/>
      <c r="Y21425" s="146"/>
      <c r="Z21425" s="199"/>
      <c r="AA21425" s="146"/>
      <c r="AB21425" s="148"/>
    </row>
    <row r="21426" spans="4:28" x14ac:dyDescent="0.2">
      <c r="D21426" s="144"/>
      <c r="G21426" s="147"/>
      <c r="X21426" s="146"/>
      <c r="Y21426" s="146"/>
      <c r="Z21426" s="199"/>
      <c r="AA21426" s="146"/>
      <c r="AB21426" s="148"/>
    </row>
    <row r="21427" spans="4:28" x14ac:dyDescent="0.2">
      <c r="D21427" s="144"/>
      <c r="G21427" s="147"/>
      <c r="X21427" s="146"/>
      <c r="Y21427" s="146"/>
      <c r="Z21427" s="199"/>
      <c r="AA21427" s="146"/>
      <c r="AB21427" s="148"/>
    </row>
    <row r="21428" spans="4:28" x14ac:dyDescent="0.2">
      <c r="D21428" s="144"/>
      <c r="G21428" s="147"/>
      <c r="X21428" s="146"/>
      <c r="Y21428" s="146"/>
      <c r="Z21428" s="199"/>
      <c r="AA21428" s="146"/>
      <c r="AB21428" s="148"/>
    </row>
    <row r="21429" spans="4:28" x14ac:dyDescent="0.2">
      <c r="D21429" s="144"/>
      <c r="G21429" s="147"/>
      <c r="X21429" s="146"/>
      <c r="Y21429" s="146"/>
      <c r="Z21429" s="199"/>
      <c r="AA21429" s="146"/>
      <c r="AB21429" s="148"/>
    </row>
    <row r="21430" spans="4:28" x14ac:dyDescent="0.2">
      <c r="D21430" s="144"/>
      <c r="G21430" s="147"/>
      <c r="X21430" s="146"/>
      <c r="Y21430" s="146"/>
      <c r="Z21430" s="199"/>
      <c r="AA21430" s="146"/>
      <c r="AB21430" s="148"/>
    </row>
    <row r="21431" spans="4:28" x14ac:dyDescent="0.2">
      <c r="D21431" s="144"/>
      <c r="G21431" s="147"/>
      <c r="X21431" s="146"/>
      <c r="Y21431" s="146"/>
      <c r="Z21431" s="199"/>
      <c r="AA21431" s="146"/>
      <c r="AB21431" s="148"/>
    </row>
    <row r="21432" spans="4:28" x14ac:dyDescent="0.2">
      <c r="D21432" s="144"/>
      <c r="G21432" s="147"/>
      <c r="X21432" s="146"/>
      <c r="Y21432" s="146"/>
      <c r="Z21432" s="199"/>
      <c r="AA21432" s="146"/>
      <c r="AB21432" s="148"/>
    </row>
    <row r="21433" spans="4:28" x14ac:dyDescent="0.2">
      <c r="D21433" s="144"/>
      <c r="G21433" s="147"/>
      <c r="X21433" s="146"/>
      <c r="Y21433" s="146"/>
      <c r="Z21433" s="199"/>
      <c r="AA21433" s="146"/>
      <c r="AB21433" s="148"/>
    </row>
    <row r="21434" spans="4:28" x14ac:dyDescent="0.2">
      <c r="D21434" s="144"/>
      <c r="G21434" s="147"/>
      <c r="X21434" s="146"/>
      <c r="Y21434" s="146"/>
      <c r="Z21434" s="199"/>
      <c r="AA21434" s="146"/>
      <c r="AB21434" s="148"/>
    </row>
    <row r="21435" spans="4:28" x14ac:dyDescent="0.2">
      <c r="D21435" s="144"/>
      <c r="G21435" s="147"/>
      <c r="X21435" s="146"/>
      <c r="Y21435" s="146"/>
      <c r="Z21435" s="199"/>
      <c r="AA21435" s="146"/>
      <c r="AB21435" s="148"/>
    </row>
    <row r="21436" spans="4:28" x14ac:dyDescent="0.2">
      <c r="D21436" s="144"/>
      <c r="G21436" s="147"/>
      <c r="X21436" s="146"/>
      <c r="Y21436" s="146"/>
      <c r="Z21436" s="199"/>
      <c r="AA21436" s="146"/>
      <c r="AB21436" s="148"/>
    </row>
    <row r="21437" spans="4:28" x14ac:dyDescent="0.2">
      <c r="D21437" s="144"/>
      <c r="G21437" s="147"/>
      <c r="X21437" s="146"/>
      <c r="Y21437" s="146"/>
      <c r="Z21437" s="199"/>
      <c r="AA21437" s="146"/>
      <c r="AB21437" s="148"/>
    </row>
    <row r="21438" spans="4:28" x14ac:dyDescent="0.2">
      <c r="D21438" s="144"/>
      <c r="G21438" s="147"/>
      <c r="X21438" s="146"/>
      <c r="Y21438" s="146"/>
      <c r="Z21438" s="199"/>
      <c r="AA21438" s="146"/>
      <c r="AB21438" s="148"/>
    </row>
    <row r="21439" spans="4:28" x14ac:dyDescent="0.2">
      <c r="D21439" s="144"/>
      <c r="G21439" s="147"/>
      <c r="X21439" s="146"/>
      <c r="Y21439" s="146"/>
      <c r="Z21439" s="199"/>
      <c r="AA21439" s="146"/>
      <c r="AB21439" s="148"/>
    </row>
    <row r="21440" spans="4:28" x14ac:dyDescent="0.2">
      <c r="D21440" s="144"/>
      <c r="G21440" s="147"/>
      <c r="X21440" s="146"/>
      <c r="Y21440" s="146"/>
      <c r="Z21440" s="199"/>
      <c r="AA21440" s="146"/>
      <c r="AB21440" s="148"/>
    </row>
    <row r="21441" spans="4:28" x14ac:dyDescent="0.2">
      <c r="D21441" s="144"/>
      <c r="G21441" s="147"/>
      <c r="X21441" s="146"/>
      <c r="Y21441" s="146"/>
      <c r="Z21441" s="199"/>
      <c r="AA21441" s="146"/>
      <c r="AB21441" s="148"/>
    </row>
    <row r="21442" spans="4:28" x14ac:dyDescent="0.2">
      <c r="D21442" s="144"/>
      <c r="G21442" s="147"/>
      <c r="X21442" s="146"/>
      <c r="Y21442" s="146"/>
      <c r="Z21442" s="199"/>
      <c r="AA21442" s="146"/>
      <c r="AB21442" s="148"/>
    </row>
    <row r="21443" spans="4:28" x14ac:dyDescent="0.2">
      <c r="D21443" s="144"/>
      <c r="G21443" s="147"/>
      <c r="X21443" s="146"/>
      <c r="Y21443" s="146"/>
      <c r="Z21443" s="199"/>
      <c r="AA21443" s="146"/>
      <c r="AB21443" s="148"/>
    </row>
    <row r="21444" spans="4:28" x14ac:dyDescent="0.2">
      <c r="D21444" s="144"/>
      <c r="G21444" s="147"/>
      <c r="X21444" s="146"/>
      <c r="Y21444" s="146"/>
      <c r="Z21444" s="199"/>
      <c r="AA21444" s="146"/>
      <c r="AB21444" s="148"/>
    </row>
    <row r="21445" spans="4:28" x14ac:dyDescent="0.2">
      <c r="D21445" s="144"/>
      <c r="G21445" s="147"/>
      <c r="X21445" s="146"/>
      <c r="Y21445" s="146"/>
      <c r="Z21445" s="199"/>
      <c r="AA21445" s="146"/>
      <c r="AB21445" s="148"/>
    </row>
    <row r="21446" spans="4:28" x14ac:dyDescent="0.2">
      <c r="D21446" s="144"/>
      <c r="G21446" s="147"/>
      <c r="X21446" s="146"/>
      <c r="Y21446" s="146"/>
      <c r="Z21446" s="199"/>
      <c r="AA21446" s="146"/>
      <c r="AB21446" s="148"/>
    </row>
    <row r="21447" spans="4:28" x14ac:dyDescent="0.2">
      <c r="D21447" s="144"/>
      <c r="G21447" s="147"/>
      <c r="X21447" s="146"/>
      <c r="Y21447" s="146"/>
      <c r="Z21447" s="199"/>
      <c r="AA21447" s="146"/>
      <c r="AB21447" s="148"/>
    </row>
    <row r="21448" spans="4:28" x14ac:dyDescent="0.2">
      <c r="D21448" s="144"/>
      <c r="G21448" s="147"/>
      <c r="X21448" s="146"/>
      <c r="Y21448" s="146"/>
      <c r="Z21448" s="199"/>
      <c r="AA21448" s="146"/>
      <c r="AB21448" s="148"/>
    </row>
    <row r="21449" spans="4:28" x14ac:dyDescent="0.2">
      <c r="D21449" s="144"/>
      <c r="G21449" s="147"/>
      <c r="X21449" s="146"/>
      <c r="Y21449" s="146"/>
      <c r="Z21449" s="199"/>
      <c r="AA21449" s="146"/>
      <c r="AB21449" s="148"/>
    </row>
    <row r="21450" spans="4:28" x14ac:dyDescent="0.2">
      <c r="D21450" s="144"/>
      <c r="G21450" s="147"/>
      <c r="X21450" s="146"/>
      <c r="Y21450" s="146"/>
      <c r="Z21450" s="199"/>
      <c r="AA21450" s="146"/>
      <c r="AB21450" s="148"/>
    </row>
    <row r="21451" spans="4:28" x14ac:dyDescent="0.2">
      <c r="D21451" s="144"/>
      <c r="G21451" s="147"/>
      <c r="X21451" s="146"/>
      <c r="Y21451" s="146"/>
      <c r="Z21451" s="199"/>
      <c r="AA21451" s="146"/>
      <c r="AB21451" s="148"/>
    </row>
    <row r="21452" spans="4:28" x14ac:dyDescent="0.2">
      <c r="D21452" s="144"/>
      <c r="G21452" s="147"/>
      <c r="X21452" s="146"/>
      <c r="Y21452" s="146"/>
      <c r="Z21452" s="199"/>
      <c r="AA21452" s="146"/>
      <c r="AB21452" s="148"/>
    </row>
    <row r="21453" spans="4:28" x14ac:dyDescent="0.2">
      <c r="D21453" s="144"/>
      <c r="G21453" s="147"/>
      <c r="X21453" s="146"/>
      <c r="Y21453" s="146"/>
      <c r="Z21453" s="199"/>
      <c r="AA21453" s="146"/>
      <c r="AB21453" s="148"/>
    </row>
    <row r="21454" spans="4:28" x14ac:dyDescent="0.2">
      <c r="D21454" s="144"/>
      <c r="G21454" s="147"/>
      <c r="X21454" s="146"/>
      <c r="Y21454" s="146"/>
      <c r="Z21454" s="199"/>
      <c r="AA21454" s="146"/>
      <c r="AB21454" s="148"/>
    </row>
    <row r="21455" spans="4:28" x14ac:dyDescent="0.2">
      <c r="D21455" s="144"/>
      <c r="G21455" s="147"/>
      <c r="X21455" s="146"/>
      <c r="Y21455" s="146"/>
      <c r="Z21455" s="199"/>
      <c r="AA21455" s="146"/>
      <c r="AB21455" s="148"/>
    </row>
    <row r="21456" spans="4:28" x14ac:dyDescent="0.2">
      <c r="D21456" s="144"/>
      <c r="G21456" s="147"/>
      <c r="X21456" s="146"/>
      <c r="Y21456" s="146"/>
      <c r="Z21456" s="199"/>
      <c r="AA21456" s="146"/>
      <c r="AB21456" s="148"/>
    </row>
    <row r="21457" spans="4:28" x14ac:dyDescent="0.2">
      <c r="D21457" s="144"/>
      <c r="G21457" s="147"/>
      <c r="X21457" s="146"/>
      <c r="Y21457" s="146"/>
      <c r="Z21457" s="199"/>
      <c r="AA21457" s="146"/>
      <c r="AB21457" s="148"/>
    </row>
    <row r="21458" spans="4:28" x14ac:dyDescent="0.2">
      <c r="D21458" s="144"/>
      <c r="G21458" s="147"/>
      <c r="X21458" s="146"/>
      <c r="Y21458" s="146"/>
      <c r="Z21458" s="199"/>
      <c r="AA21458" s="146"/>
      <c r="AB21458" s="148"/>
    </row>
    <row r="21459" spans="4:28" x14ac:dyDescent="0.2">
      <c r="D21459" s="144"/>
      <c r="G21459" s="147"/>
      <c r="X21459" s="146"/>
      <c r="Y21459" s="146"/>
      <c r="Z21459" s="199"/>
      <c r="AA21459" s="146"/>
      <c r="AB21459" s="148"/>
    </row>
    <row r="21460" spans="4:28" x14ac:dyDescent="0.2">
      <c r="D21460" s="144"/>
      <c r="G21460" s="147"/>
      <c r="X21460" s="146"/>
      <c r="Y21460" s="146"/>
      <c r="Z21460" s="199"/>
      <c r="AA21460" s="146"/>
      <c r="AB21460" s="148"/>
    </row>
    <row r="21461" spans="4:28" x14ac:dyDescent="0.2">
      <c r="D21461" s="144"/>
      <c r="G21461" s="147"/>
      <c r="X21461" s="146"/>
      <c r="Y21461" s="146"/>
      <c r="Z21461" s="199"/>
      <c r="AA21461" s="146"/>
      <c r="AB21461" s="148"/>
    </row>
    <row r="21462" spans="4:28" x14ac:dyDescent="0.2">
      <c r="D21462" s="144"/>
      <c r="G21462" s="147"/>
      <c r="X21462" s="146"/>
      <c r="Y21462" s="146"/>
      <c r="Z21462" s="199"/>
      <c r="AA21462" s="146"/>
      <c r="AB21462" s="148"/>
    </row>
    <row r="21463" spans="4:28" x14ac:dyDescent="0.2">
      <c r="D21463" s="144"/>
      <c r="G21463" s="147"/>
      <c r="X21463" s="146"/>
      <c r="Y21463" s="146"/>
      <c r="Z21463" s="199"/>
      <c r="AA21463" s="146"/>
      <c r="AB21463" s="148"/>
    </row>
    <row r="21464" spans="4:28" x14ac:dyDescent="0.2">
      <c r="D21464" s="144"/>
      <c r="G21464" s="147"/>
      <c r="X21464" s="146"/>
      <c r="Y21464" s="146"/>
      <c r="Z21464" s="199"/>
      <c r="AA21464" s="146"/>
      <c r="AB21464" s="148"/>
    </row>
    <row r="21465" spans="4:28" x14ac:dyDescent="0.2">
      <c r="D21465" s="144"/>
      <c r="G21465" s="147"/>
      <c r="X21465" s="146"/>
      <c r="Y21465" s="146"/>
      <c r="Z21465" s="199"/>
      <c r="AA21465" s="146"/>
      <c r="AB21465" s="148"/>
    </row>
    <row r="21466" spans="4:28" x14ac:dyDescent="0.2">
      <c r="D21466" s="144"/>
      <c r="G21466" s="147"/>
      <c r="X21466" s="146"/>
      <c r="Y21466" s="146"/>
      <c r="Z21466" s="199"/>
      <c r="AA21466" s="146"/>
      <c r="AB21466" s="148"/>
    </row>
    <row r="21467" spans="4:28" x14ac:dyDescent="0.2">
      <c r="D21467" s="144"/>
      <c r="G21467" s="147"/>
      <c r="X21467" s="146"/>
      <c r="Y21467" s="146"/>
      <c r="Z21467" s="199"/>
      <c r="AA21467" s="146"/>
      <c r="AB21467" s="148"/>
    </row>
    <row r="21468" spans="4:28" x14ac:dyDescent="0.2">
      <c r="D21468" s="144"/>
      <c r="G21468" s="147"/>
      <c r="X21468" s="146"/>
      <c r="Y21468" s="146"/>
      <c r="Z21468" s="199"/>
      <c r="AA21468" s="146"/>
      <c r="AB21468" s="148"/>
    </row>
    <row r="21469" spans="4:28" x14ac:dyDescent="0.2">
      <c r="D21469" s="144"/>
      <c r="G21469" s="147"/>
      <c r="X21469" s="146"/>
      <c r="Y21469" s="146"/>
      <c r="Z21469" s="199"/>
      <c r="AA21469" s="146"/>
      <c r="AB21469" s="148"/>
    </row>
    <row r="21470" spans="4:28" x14ac:dyDescent="0.2">
      <c r="D21470" s="144"/>
      <c r="G21470" s="147"/>
      <c r="X21470" s="146"/>
      <c r="Y21470" s="146"/>
      <c r="Z21470" s="199"/>
      <c r="AA21470" s="146"/>
      <c r="AB21470" s="148"/>
    </row>
    <row r="21471" spans="4:28" x14ac:dyDescent="0.2">
      <c r="D21471" s="144"/>
      <c r="G21471" s="147"/>
      <c r="X21471" s="146"/>
      <c r="Y21471" s="146"/>
      <c r="Z21471" s="199"/>
      <c r="AA21471" s="146"/>
      <c r="AB21471" s="148"/>
    </row>
    <row r="21472" spans="4:28" x14ac:dyDescent="0.2">
      <c r="D21472" s="144"/>
      <c r="G21472" s="147"/>
      <c r="X21472" s="146"/>
      <c r="Y21472" s="146"/>
      <c r="Z21472" s="199"/>
      <c r="AA21472" s="146"/>
      <c r="AB21472" s="148"/>
    </row>
    <row r="21473" spans="4:28" x14ac:dyDescent="0.2">
      <c r="D21473" s="144"/>
      <c r="G21473" s="147"/>
      <c r="X21473" s="146"/>
      <c r="Y21473" s="146"/>
      <c r="Z21473" s="199"/>
      <c r="AA21473" s="146"/>
      <c r="AB21473" s="148"/>
    </row>
    <row r="21474" spans="4:28" x14ac:dyDescent="0.2">
      <c r="D21474" s="144"/>
      <c r="G21474" s="147"/>
      <c r="X21474" s="146"/>
      <c r="Y21474" s="146"/>
      <c r="Z21474" s="199"/>
      <c r="AA21474" s="146"/>
      <c r="AB21474" s="148"/>
    </row>
    <row r="21475" spans="4:28" x14ac:dyDescent="0.2">
      <c r="D21475" s="144"/>
      <c r="G21475" s="147"/>
      <c r="X21475" s="146"/>
      <c r="Y21475" s="146"/>
      <c r="Z21475" s="199"/>
      <c r="AA21475" s="146"/>
      <c r="AB21475" s="148"/>
    </row>
    <row r="21476" spans="4:28" x14ac:dyDescent="0.2">
      <c r="D21476" s="144"/>
      <c r="G21476" s="147"/>
      <c r="X21476" s="146"/>
      <c r="Y21476" s="146"/>
      <c r="Z21476" s="199"/>
      <c r="AA21476" s="146"/>
      <c r="AB21476" s="148"/>
    </row>
    <row r="21477" spans="4:28" x14ac:dyDescent="0.2">
      <c r="D21477" s="144"/>
      <c r="G21477" s="147"/>
      <c r="X21477" s="146"/>
      <c r="Y21477" s="146"/>
      <c r="Z21477" s="199"/>
      <c r="AA21477" s="146"/>
      <c r="AB21477" s="148"/>
    </row>
    <row r="21478" spans="4:28" x14ac:dyDescent="0.2">
      <c r="D21478" s="144"/>
      <c r="G21478" s="147"/>
      <c r="X21478" s="146"/>
      <c r="Y21478" s="146"/>
      <c r="Z21478" s="199"/>
      <c r="AA21478" s="146"/>
      <c r="AB21478" s="148"/>
    </row>
    <row r="21479" spans="4:28" x14ac:dyDescent="0.2">
      <c r="D21479" s="144"/>
      <c r="G21479" s="147"/>
      <c r="X21479" s="146"/>
      <c r="Y21479" s="146"/>
      <c r="Z21479" s="199"/>
      <c r="AA21479" s="146"/>
      <c r="AB21479" s="148"/>
    </row>
    <row r="21480" spans="4:28" x14ac:dyDescent="0.2">
      <c r="D21480" s="144"/>
      <c r="G21480" s="147"/>
      <c r="X21480" s="146"/>
      <c r="Y21480" s="146"/>
      <c r="Z21480" s="199"/>
      <c r="AA21480" s="146"/>
      <c r="AB21480" s="148"/>
    </row>
    <row r="21481" spans="4:28" x14ac:dyDescent="0.2">
      <c r="D21481" s="144"/>
      <c r="G21481" s="147"/>
      <c r="X21481" s="146"/>
      <c r="Y21481" s="146"/>
      <c r="Z21481" s="199"/>
      <c r="AA21481" s="146"/>
      <c r="AB21481" s="148"/>
    </row>
    <row r="21482" spans="4:28" x14ac:dyDescent="0.2">
      <c r="D21482" s="144"/>
      <c r="G21482" s="147"/>
      <c r="X21482" s="146"/>
      <c r="Y21482" s="146"/>
      <c r="Z21482" s="199"/>
      <c r="AA21482" s="146"/>
      <c r="AB21482" s="148"/>
    </row>
    <row r="21483" spans="4:28" x14ac:dyDescent="0.2">
      <c r="D21483" s="144"/>
      <c r="G21483" s="147"/>
      <c r="X21483" s="146"/>
      <c r="Y21483" s="146"/>
      <c r="Z21483" s="199"/>
      <c r="AA21483" s="146"/>
      <c r="AB21483" s="148"/>
    </row>
    <row r="21484" spans="4:28" x14ac:dyDescent="0.2">
      <c r="D21484" s="144"/>
      <c r="G21484" s="147"/>
      <c r="X21484" s="146"/>
      <c r="Y21484" s="146"/>
      <c r="Z21484" s="199"/>
      <c r="AA21484" s="146"/>
      <c r="AB21484" s="148"/>
    </row>
    <row r="21485" spans="4:28" x14ac:dyDescent="0.2">
      <c r="D21485" s="144"/>
      <c r="G21485" s="147"/>
      <c r="X21485" s="146"/>
      <c r="Y21485" s="146"/>
      <c r="Z21485" s="199"/>
      <c r="AA21485" s="146"/>
      <c r="AB21485" s="148"/>
    </row>
    <row r="21486" spans="4:28" x14ac:dyDescent="0.2">
      <c r="D21486" s="144"/>
      <c r="G21486" s="147"/>
      <c r="X21486" s="146"/>
      <c r="Y21486" s="146"/>
      <c r="Z21486" s="199"/>
      <c r="AA21486" s="146"/>
      <c r="AB21486" s="148"/>
    </row>
    <row r="21487" spans="4:28" x14ac:dyDescent="0.2">
      <c r="D21487" s="144"/>
      <c r="G21487" s="147"/>
      <c r="X21487" s="146"/>
      <c r="Y21487" s="146"/>
      <c r="Z21487" s="199"/>
      <c r="AA21487" s="146"/>
      <c r="AB21487" s="148"/>
    </row>
    <row r="21488" spans="4:28" x14ac:dyDescent="0.2">
      <c r="D21488" s="144"/>
      <c r="G21488" s="147"/>
      <c r="X21488" s="146"/>
      <c r="Y21488" s="146"/>
      <c r="Z21488" s="199"/>
      <c r="AA21488" s="146"/>
      <c r="AB21488" s="148"/>
    </row>
    <row r="21489" spans="4:28" x14ac:dyDescent="0.2">
      <c r="D21489" s="144"/>
      <c r="G21489" s="147"/>
      <c r="X21489" s="146"/>
      <c r="Y21489" s="146"/>
      <c r="Z21489" s="199"/>
      <c r="AA21489" s="146"/>
      <c r="AB21489" s="148"/>
    </row>
    <row r="21490" spans="4:28" x14ac:dyDescent="0.2">
      <c r="D21490" s="144"/>
      <c r="G21490" s="147"/>
      <c r="X21490" s="146"/>
      <c r="Y21490" s="146"/>
      <c r="Z21490" s="199"/>
      <c r="AA21490" s="146"/>
      <c r="AB21490" s="148"/>
    </row>
    <row r="21491" spans="4:28" x14ac:dyDescent="0.2">
      <c r="D21491" s="144"/>
      <c r="G21491" s="147"/>
      <c r="X21491" s="146"/>
      <c r="Y21491" s="146"/>
      <c r="Z21491" s="199"/>
      <c r="AA21491" s="146"/>
      <c r="AB21491" s="148"/>
    </row>
    <row r="21492" spans="4:28" x14ac:dyDescent="0.2">
      <c r="D21492" s="144"/>
      <c r="G21492" s="147"/>
      <c r="X21492" s="146"/>
      <c r="Y21492" s="146"/>
      <c r="Z21492" s="199"/>
      <c r="AA21492" s="146"/>
      <c r="AB21492" s="148"/>
    </row>
    <row r="21493" spans="4:28" x14ac:dyDescent="0.2">
      <c r="D21493" s="144"/>
      <c r="G21493" s="147"/>
      <c r="X21493" s="146"/>
      <c r="Y21493" s="146"/>
      <c r="Z21493" s="199"/>
      <c r="AA21493" s="146"/>
      <c r="AB21493" s="148"/>
    </row>
    <row r="21494" spans="4:28" x14ac:dyDescent="0.2">
      <c r="D21494" s="144"/>
      <c r="G21494" s="147"/>
      <c r="X21494" s="146"/>
      <c r="Y21494" s="146"/>
      <c r="Z21494" s="199"/>
      <c r="AA21494" s="146"/>
      <c r="AB21494" s="148"/>
    </row>
    <row r="21495" spans="4:28" x14ac:dyDescent="0.2">
      <c r="D21495" s="144"/>
      <c r="G21495" s="147"/>
      <c r="X21495" s="146"/>
      <c r="Y21495" s="146"/>
      <c r="Z21495" s="199"/>
      <c r="AA21495" s="146"/>
      <c r="AB21495" s="148"/>
    </row>
    <row r="21496" spans="4:28" x14ac:dyDescent="0.2">
      <c r="D21496" s="144"/>
      <c r="G21496" s="147"/>
      <c r="X21496" s="146"/>
      <c r="Y21496" s="146"/>
      <c r="Z21496" s="199"/>
      <c r="AA21496" s="146"/>
      <c r="AB21496" s="148"/>
    </row>
    <row r="21497" spans="4:28" x14ac:dyDescent="0.2">
      <c r="D21497" s="144"/>
      <c r="G21497" s="147"/>
      <c r="X21497" s="146"/>
      <c r="Y21497" s="146"/>
      <c r="Z21497" s="199"/>
      <c r="AA21497" s="146"/>
      <c r="AB21497" s="148"/>
    </row>
    <row r="21498" spans="4:28" x14ac:dyDescent="0.2">
      <c r="D21498" s="144"/>
      <c r="G21498" s="147"/>
      <c r="X21498" s="146"/>
      <c r="Y21498" s="146"/>
      <c r="Z21498" s="199"/>
      <c r="AA21498" s="146"/>
      <c r="AB21498" s="148"/>
    </row>
    <row r="21499" spans="4:28" x14ac:dyDescent="0.2">
      <c r="D21499" s="144"/>
      <c r="G21499" s="147"/>
      <c r="X21499" s="146"/>
      <c r="Y21499" s="146"/>
      <c r="Z21499" s="199"/>
      <c r="AA21499" s="146"/>
      <c r="AB21499" s="148"/>
    </row>
    <row r="21500" spans="4:28" x14ac:dyDescent="0.2">
      <c r="D21500" s="144"/>
      <c r="G21500" s="147"/>
      <c r="X21500" s="146"/>
      <c r="Y21500" s="146"/>
      <c r="Z21500" s="199"/>
      <c r="AA21500" s="146"/>
      <c r="AB21500" s="148"/>
    </row>
    <row r="21501" spans="4:28" x14ac:dyDescent="0.2">
      <c r="D21501" s="144"/>
      <c r="G21501" s="147"/>
      <c r="X21501" s="146"/>
      <c r="Y21501" s="146"/>
      <c r="Z21501" s="199"/>
      <c r="AA21501" s="146"/>
      <c r="AB21501" s="148"/>
    </row>
    <row r="21502" spans="4:28" x14ac:dyDescent="0.2">
      <c r="D21502" s="144"/>
      <c r="G21502" s="147"/>
      <c r="X21502" s="146"/>
      <c r="Y21502" s="146"/>
      <c r="Z21502" s="199"/>
      <c r="AA21502" s="146"/>
      <c r="AB21502" s="148"/>
    </row>
    <row r="21503" spans="4:28" x14ac:dyDescent="0.2">
      <c r="D21503" s="144"/>
      <c r="G21503" s="147"/>
      <c r="X21503" s="146"/>
      <c r="Y21503" s="146"/>
      <c r="Z21503" s="199"/>
      <c r="AA21503" s="146"/>
      <c r="AB21503" s="148"/>
    </row>
    <row r="21504" spans="4:28" x14ac:dyDescent="0.2">
      <c r="D21504" s="144"/>
      <c r="G21504" s="147"/>
      <c r="X21504" s="146"/>
      <c r="Y21504" s="146"/>
      <c r="Z21504" s="199"/>
      <c r="AA21504" s="146"/>
      <c r="AB21504" s="148"/>
    </row>
    <row r="21505" spans="4:28" x14ac:dyDescent="0.2">
      <c r="D21505" s="144"/>
      <c r="G21505" s="147"/>
      <c r="X21505" s="146"/>
      <c r="Y21505" s="146"/>
      <c r="Z21505" s="199"/>
      <c r="AA21505" s="146"/>
      <c r="AB21505" s="148"/>
    </row>
    <row r="21506" spans="4:28" x14ac:dyDescent="0.2">
      <c r="D21506" s="144"/>
      <c r="G21506" s="147"/>
      <c r="X21506" s="146"/>
      <c r="Y21506" s="146"/>
      <c r="Z21506" s="199"/>
      <c r="AA21506" s="146"/>
      <c r="AB21506" s="148"/>
    </row>
    <row r="21507" spans="4:28" x14ac:dyDescent="0.2">
      <c r="D21507" s="144"/>
      <c r="G21507" s="147"/>
      <c r="X21507" s="146"/>
      <c r="Y21507" s="146"/>
      <c r="Z21507" s="199"/>
      <c r="AA21507" s="146"/>
      <c r="AB21507" s="148"/>
    </row>
    <row r="21508" spans="4:28" x14ac:dyDescent="0.2">
      <c r="D21508" s="144"/>
      <c r="G21508" s="147"/>
      <c r="X21508" s="146"/>
      <c r="Y21508" s="146"/>
      <c r="Z21508" s="199"/>
      <c r="AA21508" s="146"/>
      <c r="AB21508" s="148"/>
    </row>
    <row r="21509" spans="4:28" x14ac:dyDescent="0.2">
      <c r="D21509" s="144"/>
      <c r="G21509" s="147"/>
      <c r="X21509" s="146"/>
      <c r="Y21509" s="146"/>
      <c r="Z21509" s="199"/>
      <c r="AA21509" s="146"/>
      <c r="AB21509" s="148"/>
    </row>
    <row r="21510" spans="4:28" x14ac:dyDescent="0.2">
      <c r="D21510" s="144"/>
      <c r="G21510" s="147"/>
      <c r="X21510" s="146"/>
      <c r="Y21510" s="146"/>
      <c r="Z21510" s="199"/>
      <c r="AA21510" s="146"/>
      <c r="AB21510" s="148"/>
    </row>
    <row r="21511" spans="4:28" x14ac:dyDescent="0.2">
      <c r="D21511" s="144"/>
      <c r="G21511" s="147"/>
      <c r="X21511" s="146"/>
      <c r="Y21511" s="146"/>
      <c r="Z21511" s="199"/>
      <c r="AA21511" s="146"/>
      <c r="AB21511" s="148"/>
    </row>
    <row r="21512" spans="4:28" x14ac:dyDescent="0.2">
      <c r="D21512" s="144"/>
      <c r="G21512" s="147"/>
      <c r="X21512" s="146"/>
      <c r="Y21512" s="146"/>
      <c r="Z21512" s="199"/>
      <c r="AA21512" s="146"/>
      <c r="AB21512" s="148"/>
    </row>
    <row r="21513" spans="4:28" x14ac:dyDescent="0.2">
      <c r="D21513" s="144"/>
      <c r="G21513" s="147"/>
      <c r="X21513" s="146"/>
      <c r="Y21513" s="146"/>
      <c r="Z21513" s="199"/>
      <c r="AA21513" s="146"/>
      <c r="AB21513" s="148"/>
    </row>
    <row r="21514" spans="4:28" x14ac:dyDescent="0.2">
      <c r="D21514" s="144"/>
      <c r="G21514" s="147"/>
      <c r="X21514" s="146"/>
      <c r="Y21514" s="146"/>
      <c r="Z21514" s="199"/>
      <c r="AA21514" s="146"/>
      <c r="AB21514" s="148"/>
    </row>
    <row r="21515" spans="4:28" x14ac:dyDescent="0.2">
      <c r="D21515" s="144"/>
      <c r="G21515" s="147"/>
      <c r="X21515" s="146"/>
      <c r="Y21515" s="146"/>
      <c r="Z21515" s="199"/>
      <c r="AA21515" s="146"/>
      <c r="AB21515" s="148"/>
    </row>
    <row r="21516" spans="4:28" x14ac:dyDescent="0.2">
      <c r="D21516" s="144"/>
      <c r="G21516" s="147"/>
      <c r="X21516" s="146"/>
      <c r="Y21516" s="146"/>
      <c r="Z21516" s="199"/>
      <c r="AA21516" s="146"/>
      <c r="AB21516" s="148"/>
    </row>
    <row r="21517" spans="4:28" x14ac:dyDescent="0.2">
      <c r="D21517" s="144"/>
      <c r="G21517" s="147"/>
      <c r="X21517" s="146"/>
      <c r="Y21517" s="146"/>
      <c r="Z21517" s="199"/>
      <c r="AA21517" s="146"/>
      <c r="AB21517" s="148"/>
    </row>
    <row r="21518" spans="4:28" x14ac:dyDescent="0.2">
      <c r="D21518" s="144"/>
      <c r="G21518" s="147"/>
      <c r="X21518" s="146"/>
      <c r="Y21518" s="146"/>
      <c r="Z21518" s="199"/>
      <c r="AA21518" s="146"/>
      <c r="AB21518" s="148"/>
    </row>
    <row r="21519" spans="4:28" x14ac:dyDescent="0.2">
      <c r="D21519" s="144"/>
      <c r="G21519" s="147"/>
      <c r="X21519" s="146"/>
      <c r="Y21519" s="146"/>
      <c r="Z21519" s="199"/>
      <c r="AA21519" s="146"/>
      <c r="AB21519" s="148"/>
    </row>
    <row r="21520" spans="4:28" x14ac:dyDescent="0.2">
      <c r="D21520" s="144"/>
      <c r="G21520" s="147"/>
      <c r="X21520" s="146"/>
      <c r="Y21520" s="146"/>
      <c r="Z21520" s="199"/>
      <c r="AA21520" s="146"/>
      <c r="AB21520" s="148"/>
    </row>
    <row r="21521" spans="4:28" x14ac:dyDescent="0.2">
      <c r="D21521" s="144"/>
      <c r="G21521" s="147"/>
      <c r="X21521" s="146"/>
      <c r="Y21521" s="146"/>
      <c r="Z21521" s="199"/>
      <c r="AA21521" s="146"/>
      <c r="AB21521" s="148"/>
    </row>
    <row r="21522" spans="4:28" x14ac:dyDescent="0.2">
      <c r="D21522" s="144"/>
      <c r="G21522" s="147"/>
      <c r="X21522" s="146"/>
      <c r="Y21522" s="146"/>
      <c r="Z21522" s="199"/>
      <c r="AA21522" s="146"/>
      <c r="AB21522" s="148"/>
    </row>
    <row r="21523" spans="4:28" x14ac:dyDescent="0.2">
      <c r="D21523" s="144"/>
      <c r="G21523" s="147"/>
      <c r="X21523" s="146"/>
      <c r="Y21523" s="146"/>
      <c r="Z21523" s="199"/>
      <c r="AA21523" s="146"/>
      <c r="AB21523" s="148"/>
    </row>
    <row r="21524" spans="4:28" x14ac:dyDescent="0.2">
      <c r="D21524" s="144"/>
      <c r="G21524" s="147"/>
      <c r="X21524" s="146"/>
      <c r="Y21524" s="146"/>
      <c r="Z21524" s="199"/>
      <c r="AA21524" s="146"/>
      <c r="AB21524" s="148"/>
    </row>
    <row r="21525" spans="4:28" x14ac:dyDescent="0.2">
      <c r="D21525" s="144"/>
      <c r="G21525" s="147"/>
      <c r="X21525" s="146"/>
      <c r="Y21525" s="146"/>
      <c r="Z21525" s="199"/>
      <c r="AA21525" s="146"/>
      <c r="AB21525" s="148"/>
    </row>
    <row r="21526" spans="4:28" x14ac:dyDescent="0.2">
      <c r="D21526" s="144"/>
      <c r="G21526" s="147"/>
      <c r="X21526" s="146"/>
      <c r="Y21526" s="146"/>
      <c r="Z21526" s="199"/>
      <c r="AA21526" s="146"/>
      <c r="AB21526" s="148"/>
    </row>
    <row r="21527" spans="4:28" x14ac:dyDescent="0.2">
      <c r="D21527" s="144"/>
      <c r="G21527" s="147"/>
      <c r="X21527" s="146"/>
      <c r="Y21527" s="146"/>
      <c r="Z21527" s="199"/>
      <c r="AA21527" s="146"/>
      <c r="AB21527" s="148"/>
    </row>
    <row r="21528" spans="4:28" x14ac:dyDescent="0.2">
      <c r="D21528" s="144"/>
      <c r="G21528" s="147"/>
      <c r="X21528" s="146"/>
      <c r="Y21528" s="146"/>
      <c r="Z21528" s="199"/>
      <c r="AA21528" s="146"/>
      <c r="AB21528" s="148"/>
    </row>
    <row r="21529" spans="4:28" x14ac:dyDescent="0.2">
      <c r="D21529" s="144"/>
      <c r="G21529" s="147"/>
      <c r="X21529" s="146"/>
      <c r="Y21529" s="146"/>
      <c r="Z21529" s="199"/>
      <c r="AA21529" s="146"/>
      <c r="AB21529" s="148"/>
    </row>
    <row r="21530" spans="4:28" x14ac:dyDescent="0.2">
      <c r="D21530" s="144"/>
      <c r="G21530" s="147"/>
      <c r="X21530" s="146"/>
      <c r="Y21530" s="146"/>
      <c r="Z21530" s="199"/>
      <c r="AA21530" s="146"/>
      <c r="AB21530" s="148"/>
    </row>
    <row r="21531" spans="4:28" x14ac:dyDescent="0.2">
      <c r="D21531" s="144"/>
      <c r="G21531" s="147"/>
      <c r="X21531" s="146"/>
      <c r="Y21531" s="146"/>
      <c r="Z21531" s="199"/>
      <c r="AA21531" s="146"/>
      <c r="AB21531" s="148"/>
    </row>
    <row r="21532" spans="4:28" x14ac:dyDescent="0.2">
      <c r="D21532" s="144"/>
      <c r="G21532" s="147"/>
      <c r="X21532" s="146"/>
      <c r="Y21532" s="146"/>
      <c r="Z21532" s="199"/>
      <c r="AA21532" s="146"/>
      <c r="AB21532" s="148"/>
    </row>
    <row r="21533" spans="4:28" x14ac:dyDescent="0.2">
      <c r="D21533" s="144"/>
      <c r="G21533" s="147"/>
      <c r="X21533" s="146"/>
      <c r="Y21533" s="146"/>
      <c r="Z21533" s="199"/>
      <c r="AA21533" s="146"/>
      <c r="AB21533" s="148"/>
    </row>
    <row r="21534" spans="4:28" x14ac:dyDescent="0.2">
      <c r="D21534" s="144"/>
      <c r="G21534" s="147"/>
      <c r="X21534" s="146"/>
      <c r="Y21534" s="146"/>
      <c r="Z21534" s="199"/>
      <c r="AA21534" s="146"/>
      <c r="AB21534" s="148"/>
    </row>
    <row r="21535" spans="4:28" x14ac:dyDescent="0.2">
      <c r="D21535" s="144"/>
      <c r="G21535" s="147"/>
      <c r="X21535" s="146"/>
      <c r="Y21535" s="146"/>
      <c r="Z21535" s="199"/>
      <c r="AA21535" s="146"/>
      <c r="AB21535" s="148"/>
    </row>
    <row r="21536" spans="4:28" x14ac:dyDescent="0.2">
      <c r="D21536" s="144"/>
      <c r="G21536" s="147"/>
      <c r="X21536" s="146"/>
      <c r="Y21536" s="146"/>
      <c r="Z21536" s="199"/>
      <c r="AA21536" s="146"/>
      <c r="AB21536" s="148"/>
    </row>
    <row r="21537" spans="4:28" x14ac:dyDescent="0.2">
      <c r="D21537" s="144"/>
      <c r="G21537" s="147"/>
      <c r="X21537" s="146"/>
      <c r="Y21537" s="146"/>
      <c r="Z21537" s="199"/>
      <c r="AA21537" s="146"/>
      <c r="AB21537" s="148"/>
    </row>
    <row r="21538" spans="4:28" x14ac:dyDescent="0.2">
      <c r="D21538" s="144"/>
      <c r="G21538" s="147"/>
      <c r="X21538" s="146"/>
      <c r="Y21538" s="146"/>
      <c r="Z21538" s="199"/>
      <c r="AA21538" s="146"/>
      <c r="AB21538" s="148"/>
    </row>
    <row r="21539" spans="4:28" x14ac:dyDescent="0.2">
      <c r="D21539" s="144"/>
      <c r="G21539" s="147"/>
      <c r="X21539" s="146"/>
      <c r="Y21539" s="146"/>
      <c r="Z21539" s="199"/>
      <c r="AA21539" s="146"/>
      <c r="AB21539" s="148"/>
    </row>
    <row r="21540" spans="4:28" x14ac:dyDescent="0.2">
      <c r="D21540" s="144"/>
      <c r="G21540" s="147"/>
      <c r="X21540" s="146"/>
      <c r="Y21540" s="146"/>
      <c r="Z21540" s="199"/>
      <c r="AA21540" s="146"/>
      <c r="AB21540" s="148"/>
    </row>
    <row r="21541" spans="4:28" x14ac:dyDescent="0.2">
      <c r="D21541" s="144"/>
      <c r="G21541" s="147"/>
      <c r="X21541" s="146"/>
      <c r="Y21541" s="146"/>
      <c r="Z21541" s="199"/>
      <c r="AA21541" s="146"/>
      <c r="AB21541" s="148"/>
    </row>
    <row r="21542" spans="4:28" x14ac:dyDescent="0.2">
      <c r="D21542" s="144"/>
      <c r="G21542" s="147"/>
      <c r="X21542" s="146"/>
      <c r="Y21542" s="146"/>
      <c r="Z21542" s="199"/>
      <c r="AA21542" s="146"/>
      <c r="AB21542" s="148"/>
    </row>
    <row r="21543" spans="4:28" x14ac:dyDescent="0.2">
      <c r="D21543" s="144"/>
      <c r="G21543" s="147"/>
      <c r="X21543" s="146"/>
      <c r="Y21543" s="146"/>
      <c r="Z21543" s="199"/>
      <c r="AA21543" s="146"/>
      <c r="AB21543" s="148"/>
    </row>
    <row r="21544" spans="4:28" x14ac:dyDescent="0.2">
      <c r="D21544" s="144"/>
      <c r="G21544" s="147"/>
      <c r="X21544" s="146"/>
      <c r="Y21544" s="146"/>
      <c r="Z21544" s="199"/>
      <c r="AA21544" s="146"/>
      <c r="AB21544" s="148"/>
    </row>
    <row r="21545" spans="4:28" x14ac:dyDescent="0.2">
      <c r="D21545" s="144"/>
      <c r="G21545" s="147"/>
      <c r="X21545" s="146"/>
      <c r="Y21545" s="146"/>
      <c r="Z21545" s="199"/>
      <c r="AA21545" s="146"/>
      <c r="AB21545" s="148"/>
    </row>
    <row r="21546" spans="4:28" x14ac:dyDescent="0.2">
      <c r="D21546" s="144"/>
      <c r="G21546" s="147"/>
      <c r="X21546" s="146"/>
      <c r="Y21546" s="146"/>
      <c r="Z21546" s="199"/>
      <c r="AA21546" s="146"/>
    </row>
    <row r="21547" spans="4:28" x14ac:dyDescent="0.2">
      <c r="D21547" s="144"/>
      <c r="G21547" s="147"/>
      <c r="X21547" s="146"/>
      <c r="Y21547" s="146"/>
      <c r="Z21547" s="199"/>
      <c r="AA21547" s="146"/>
    </row>
    <row r="21548" spans="4:28" x14ac:dyDescent="0.2">
      <c r="D21548" s="144"/>
      <c r="G21548" s="147"/>
      <c r="X21548" s="146"/>
      <c r="Y21548" s="146"/>
      <c r="Z21548" s="199"/>
      <c r="AA21548" s="146"/>
    </row>
    <row r="21549" spans="4:28" x14ac:dyDescent="0.2">
      <c r="D21549" s="144"/>
      <c r="G21549" s="147"/>
      <c r="X21549" s="146"/>
      <c r="Y21549" s="146"/>
      <c r="Z21549" s="199"/>
      <c r="AA21549" s="146"/>
    </row>
    <row r="21550" spans="4:28" x14ac:dyDescent="0.2">
      <c r="D21550" s="144"/>
      <c r="G21550" s="147"/>
      <c r="X21550" s="146"/>
      <c r="Y21550" s="146"/>
      <c r="Z21550" s="199"/>
      <c r="AA21550" s="146"/>
    </row>
    <row r="21551" spans="4:28" x14ac:dyDescent="0.2">
      <c r="D21551" s="144"/>
      <c r="G21551" s="147"/>
      <c r="X21551" s="146"/>
      <c r="Y21551" s="146"/>
      <c r="Z21551" s="199"/>
      <c r="AA21551" s="146"/>
    </row>
    <row r="21552" spans="4:28" x14ac:dyDescent="0.2">
      <c r="D21552" s="144"/>
      <c r="G21552" s="147"/>
      <c r="X21552" s="146"/>
      <c r="Y21552" s="146"/>
      <c r="Z21552" s="199"/>
      <c r="AA21552" s="146"/>
    </row>
    <row r="21553" spans="4:28" x14ac:dyDescent="0.2">
      <c r="D21553" s="144"/>
      <c r="G21553" s="147"/>
      <c r="X21553" s="146"/>
      <c r="Y21553" s="146"/>
      <c r="Z21553" s="199"/>
      <c r="AA21553" s="146"/>
      <c r="AB21553" s="140"/>
    </row>
    <row r="21554" spans="4:28" x14ac:dyDescent="0.2">
      <c r="D21554" s="144"/>
      <c r="G21554" s="147"/>
      <c r="X21554" s="146"/>
      <c r="Y21554" s="146"/>
      <c r="Z21554" s="199"/>
      <c r="AA21554" s="146"/>
      <c r="AB21554" s="140"/>
    </row>
    <row r="21555" spans="4:28" x14ac:dyDescent="0.2">
      <c r="D21555" s="144"/>
      <c r="G21555" s="147"/>
      <c r="X21555" s="146"/>
      <c r="Y21555" s="146"/>
      <c r="Z21555" s="199"/>
      <c r="AA21555" s="146"/>
      <c r="AB21555" s="140"/>
    </row>
    <row r="21556" spans="4:28" x14ac:dyDescent="0.2">
      <c r="D21556" s="144"/>
      <c r="G21556" s="147"/>
      <c r="X21556" s="146"/>
      <c r="Y21556" s="146"/>
      <c r="Z21556" s="199"/>
      <c r="AA21556" s="146"/>
      <c r="AB21556" s="140"/>
    </row>
    <row r="21557" spans="4:28" x14ac:dyDescent="0.2">
      <c r="D21557" s="144"/>
      <c r="G21557" s="147"/>
      <c r="X21557" s="146"/>
      <c r="Y21557" s="146"/>
      <c r="Z21557" s="199"/>
      <c r="AA21557" s="146"/>
      <c r="AB21557" s="140"/>
    </row>
    <row r="21558" spans="4:28" x14ac:dyDescent="0.2">
      <c r="D21558" s="144"/>
      <c r="G21558" s="147"/>
      <c r="X21558" s="146"/>
      <c r="Y21558" s="146"/>
      <c r="Z21558" s="199"/>
      <c r="AA21558" s="146"/>
      <c r="AB21558" s="140"/>
    </row>
    <row r="21559" spans="4:28" x14ac:dyDescent="0.2">
      <c r="D21559" s="144"/>
      <c r="G21559" s="147"/>
      <c r="X21559" s="146"/>
      <c r="Y21559" s="146"/>
      <c r="Z21559" s="199"/>
      <c r="AA21559" s="146"/>
      <c r="AB21559" s="140"/>
    </row>
    <row r="21560" spans="4:28" x14ac:dyDescent="0.2">
      <c r="D21560" s="144"/>
      <c r="G21560" s="147"/>
      <c r="X21560" s="146"/>
      <c r="Y21560" s="146"/>
      <c r="Z21560" s="199"/>
      <c r="AA21560" s="146"/>
      <c r="AB21560" s="140"/>
    </row>
    <row r="21561" spans="4:28" x14ac:dyDescent="0.2">
      <c r="D21561" s="144"/>
      <c r="G21561" s="147"/>
      <c r="X21561" s="146"/>
      <c r="Y21561" s="146"/>
      <c r="Z21561" s="199"/>
      <c r="AA21561" s="146"/>
      <c r="AB21561" s="140"/>
    </row>
    <row r="21562" spans="4:28" x14ac:dyDescent="0.2">
      <c r="D21562" s="144"/>
      <c r="G21562" s="147"/>
      <c r="X21562" s="146"/>
      <c r="Y21562" s="146"/>
      <c r="Z21562" s="199"/>
      <c r="AA21562" s="146"/>
      <c r="AB21562" s="140"/>
    </row>
    <row r="21563" spans="4:28" x14ac:dyDescent="0.2">
      <c r="D21563" s="144"/>
      <c r="G21563" s="147"/>
      <c r="X21563" s="146"/>
      <c r="Y21563" s="146"/>
      <c r="Z21563" s="199"/>
      <c r="AA21563" s="146"/>
      <c r="AB21563" s="140"/>
    </row>
    <row r="21564" spans="4:28" x14ac:dyDescent="0.2">
      <c r="D21564" s="144"/>
      <c r="G21564" s="147"/>
      <c r="X21564" s="146"/>
      <c r="Y21564" s="146"/>
      <c r="Z21564" s="199"/>
      <c r="AA21564" s="146"/>
      <c r="AB21564" s="140"/>
    </row>
    <row r="21565" spans="4:28" x14ac:dyDescent="0.2">
      <c r="D21565" s="144"/>
      <c r="G21565" s="147"/>
      <c r="X21565" s="146"/>
      <c r="Y21565" s="146"/>
      <c r="Z21565" s="199"/>
      <c r="AA21565" s="146"/>
      <c r="AB21565" s="140"/>
    </row>
    <row r="21566" spans="4:28" x14ac:dyDescent="0.2">
      <c r="D21566" s="144"/>
      <c r="G21566" s="147"/>
      <c r="X21566" s="146"/>
      <c r="Y21566" s="146"/>
      <c r="Z21566" s="199"/>
      <c r="AA21566" s="146"/>
      <c r="AB21566" s="140"/>
    </row>
    <row r="21567" spans="4:28" x14ac:dyDescent="0.2">
      <c r="D21567" s="144"/>
      <c r="G21567" s="147"/>
      <c r="X21567" s="146"/>
      <c r="Y21567" s="146"/>
      <c r="Z21567" s="199"/>
      <c r="AA21567" s="146"/>
      <c r="AB21567" s="140"/>
    </row>
    <row r="21568" spans="4:28" x14ac:dyDescent="0.2">
      <c r="D21568" s="144"/>
      <c r="G21568" s="147"/>
      <c r="X21568" s="146"/>
      <c r="Y21568" s="146"/>
      <c r="Z21568" s="199"/>
      <c r="AA21568" s="146"/>
      <c r="AB21568" s="140"/>
    </row>
    <row r="21569" spans="4:28" x14ac:dyDescent="0.2">
      <c r="D21569" s="144"/>
      <c r="G21569" s="147"/>
      <c r="X21569" s="146"/>
      <c r="Y21569" s="146"/>
      <c r="Z21569" s="199"/>
      <c r="AA21569" s="146"/>
      <c r="AB21569" s="140"/>
    </row>
    <row r="21570" spans="4:28" x14ac:dyDescent="0.2">
      <c r="D21570" s="144"/>
      <c r="G21570" s="147"/>
      <c r="X21570" s="146"/>
      <c r="Y21570" s="146"/>
      <c r="Z21570" s="199"/>
      <c r="AA21570" s="146"/>
      <c r="AB21570" s="140"/>
    </row>
    <row r="21571" spans="4:28" x14ac:dyDescent="0.2">
      <c r="D21571" s="144"/>
      <c r="G21571" s="147"/>
      <c r="X21571" s="146"/>
      <c r="Y21571" s="146"/>
      <c r="Z21571" s="199"/>
      <c r="AA21571" s="146"/>
      <c r="AB21571" s="140"/>
    </row>
    <row r="21572" spans="4:28" x14ac:dyDescent="0.2">
      <c r="D21572" s="144"/>
      <c r="G21572" s="147"/>
      <c r="X21572" s="146"/>
      <c r="Y21572" s="146"/>
      <c r="Z21572" s="199"/>
      <c r="AA21572" s="146"/>
      <c r="AB21572" s="140"/>
    </row>
    <row r="21573" spans="4:28" x14ac:dyDescent="0.2">
      <c r="D21573" s="144"/>
      <c r="G21573" s="147"/>
      <c r="X21573" s="146"/>
      <c r="Y21573" s="146"/>
      <c r="Z21573" s="199"/>
      <c r="AA21573" s="146"/>
      <c r="AB21573" s="140"/>
    </row>
    <row r="21574" spans="4:28" x14ac:dyDescent="0.2">
      <c r="D21574" s="144"/>
      <c r="G21574" s="147"/>
      <c r="X21574" s="146"/>
      <c r="Y21574" s="146"/>
      <c r="Z21574" s="199"/>
      <c r="AA21574" s="146"/>
      <c r="AB21574" s="140"/>
    </row>
    <row r="21575" spans="4:28" x14ac:dyDescent="0.2">
      <c r="D21575" s="144"/>
      <c r="G21575" s="147"/>
      <c r="X21575" s="146"/>
      <c r="Y21575" s="146"/>
      <c r="Z21575" s="199"/>
      <c r="AA21575" s="146"/>
      <c r="AB21575" s="140"/>
    </row>
    <row r="21576" spans="4:28" x14ac:dyDescent="0.2">
      <c r="D21576" s="144"/>
      <c r="G21576" s="147"/>
      <c r="X21576" s="146"/>
      <c r="Y21576" s="146"/>
      <c r="Z21576" s="199"/>
      <c r="AA21576" s="146"/>
      <c r="AB21576" s="140"/>
    </row>
    <row r="21577" spans="4:28" x14ac:dyDescent="0.2">
      <c r="D21577" s="144"/>
      <c r="G21577" s="147"/>
      <c r="X21577" s="146"/>
      <c r="Y21577" s="146"/>
      <c r="Z21577" s="199"/>
      <c r="AA21577" s="146"/>
      <c r="AB21577" s="140"/>
    </row>
    <row r="21578" spans="4:28" x14ac:dyDescent="0.2">
      <c r="D21578" s="144"/>
      <c r="G21578" s="147"/>
      <c r="X21578" s="146"/>
      <c r="Y21578" s="146"/>
      <c r="Z21578" s="199"/>
      <c r="AA21578" s="146"/>
      <c r="AB21578" s="140"/>
    </row>
    <row r="21579" spans="4:28" x14ac:dyDescent="0.2">
      <c r="D21579" s="144"/>
      <c r="G21579" s="147"/>
      <c r="X21579" s="146"/>
      <c r="Y21579" s="146"/>
      <c r="Z21579" s="199"/>
      <c r="AA21579" s="146"/>
      <c r="AB21579" s="140"/>
    </row>
    <row r="21580" spans="4:28" x14ac:dyDescent="0.2">
      <c r="D21580" s="144"/>
      <c r="G21580" s="147"/>
      <c r="X21580" s="146"/>
      <c r="Y21580" s="146"/>
      <c r="Z21580" s="199"/>
      <c r="AA21580" s="146"/>
      <c r="AB21580" s="140"/>
    </row>
    <row r="21581" spans="4:28" x14ac:dyDescent="0.2">
      <c r="D21581" s="144"/>
      <c r="G21581" s="147"/>
      <c r="X21581" s="146"/>
      <c r="Y21581" s="146"/>
      <c r="Z21581" s="199"/>
      <c r="AA21581" s="146"/>
      <c r="AB21581" s="140"/>
    </row>
    <row r="21582" spans="4:28" x14ac:dyDescent="0.2">
      <c r="D21582" s="144"/>
      <c r="G21582" s="147"/>
      <c r="X21582" s="146"/>
      <c r="Y21582" s="146"/>
      <c r="Z21582" s="199"/>
      <c r="AA21582" s="146"/>
      <c r="AB21582" s="140"/>
    </row>
    <row r="21583" spans="4:28" x14ac:dyDescent="0.2">
      <c r="D21583" s="144"/>
      <c r="G21583" s="147"/>
      <c r="X21583" s="146"/>
      <c r="Y21583" s="146"/>
      <c r="Z21583" s="199"/>
      <c r="AA21583" s="146"/>
      <c r="AB21583" s="140"/>
    </row>
    <row r="21584" spans="4:28" x14ac:dyDescent="0.2">
      <c r="D21584" s="144"/>
      <c r="G21584" s="147"/>
      <c r="X21584" s="146"/>
      <c r="Y21584" s="146"/>
      <c r="Z21584" s="199"/>
      <c r="AA21584" s="146"/>
      <c r="AB21584" s="140"/>
    </row>
    <row r="21585" spans="4:28" x14ac:dyDescent="0.2">
      <c r="D21585" s="144"/>
      <c r="G21585" s="147"/>
      <c r="X21585" s="146"/>
      <c r="Y21585" s="146"/>
      <c r="Z21585" s="199"/>
      <c r="AA21585" s="146"/>
      <c r="AB21585" s="140"/>
    </row>
    <row r="21586" spans="4:28" x14ac:dyDescent="0.2">
      <c r="D21586" s="144"/>
      <c r="G21586" s="147"/>
      <c r="X21586" s="146"/>
      <c r="Y21586" s="146"/>
      <c r="Z21586" s="199"/>
      <c r="AA21586" s="146"/>
      <c r="AB21586" s="140"/>
    </row>
    <row r="21587" spans="4:28" x14ac:dyDescent="0.2">
      <c r="D21587" s="144"/>
      <c r="G21587" s="147"/>
      <c r="X21587" s="146"/>
      <c r="Y21587" s="146"/>
      <c r="Z21587" s="199"/>
      <c r="AA21587" s="146"/>
      <c r="AB21587" s="140"/>
    </row>
    <row r="21588" spans="4:28" x14ac:dyDescent="0.2">
      <c r="D21588" s="144"/>
      <c r="G21588" s="147"/>
      <c r="X21588" s="146"/>
      <c r="Y21588" s="146"/>
      <c r="Z21588" s="199"/>
      <c r="AA21588" s="146"/>
      <c r="AB21588" s="140"/>
    </row>
    <row r="21589" spans="4:28" x14ac:dyDescent="0.2">
      <c r="D21589" s="144"/>
      <c r="G21589" s="147"/>
      <c r="X21589" s="146"/>
      <c r="Y21589" s="146"/>
      <c r="Z21589" s="199"/>
      <c r="AA21589" s="146"/>
      <c r="AB21589" s="140"/>
    </row>
    <row r="21590" spans="4:28" x14ac:dyDescent="0.2">
      <c r="D21590" s="144"/>
      <c r="G21590" s="147"/>
      <c r="X21590" s="146"/>
      <c r="Y21590" s="146"/>
      <c r="Z21590" s="199"/>
      <c r="AA21590" s="146"/>
      <c r="AB21590" s="140"/>
    </row>
    <row r="21591" spans="4:28" x14ac:dyDescent="0.2">
      <c r="D21591" s="144"/>
      <c r="G21591" s="147"/>
      <c r="X21591" s="146"/>
      <c r="Y21591" s="146"/>
      <c r="Z21591" s="199"/>
      <c r="AA21591" s="146"/>
      <c r="AB21591" s="140"/>
    </row>
    <row r="21592" spans="4:28" x14ac:dyDescent="0.2">
      <c r="D21592" s="144"/>
      <c r="G21592" s="147"/>
      <c r="X21592" s="146"/>
      <c r="Y21592" s="146"/>
      <c r="Z21592" s="199"/>
      <c r="AA21592" s="146"/>
      <c r="AB21592" s="140"/>
    </row>
    <row r="21593" spans="4:28" x14ac:dyDescent="0.2">
      <c r="D21593" s="144"/>
      <c r="G21593" s="147"/>
      <c r="X21593" s="146"/>
      <c r="Y21593" s="146"/>
      <c r="Z21593" s="199"/>
      <c r="AA21593" s="146"/>
      <c r="AB21593" s="140"/>
    </row>
    <row r="21594" spans="4:28" x14ac:dyDescent="0.2">
      <c r="D21594" s="144"/>
      <c r="G21594" s="147"/>
      <c r="X21594" s="146"/>
      <c r="Y21594" s="146"/>
      <c r="Z21594" s="199"/>
      <c r="AA21594" s="146"/>
      <c r="AB21594" s="140"/>
    </row>
    <row r="21595" spans="4:28" x14ac:dyDescent="0.2">
      <c r="D21595" s="144"/>
      <c r="G21595" s="147"/>
      <c r="X21595" s="146"/>
      <c r="Y21595" s="146"/>
      <c r="Z21595" s="199"/>
      <c r="AA21595" s="146"/>
      <c r="AB21595" s="140"/>
    </row>
    <row r="21596" spans="4:28" x14ac:dyDescent="0.2">
      <c r="D21596" s="144"/>
      <c r="G21596" s="147"/>
      <c r="X21596" s="146"/>
      <c r="Y21596" s="146"/>
      <c r="Z21596" s="199"/>
      <c r="AA21596" s="146"/>
      <c r="AB21596" s="140"/>
    </row>
    <row r="21597" spans="4:28" x14ac:dyDescent="0.2">
      <c r="D21597" s="144"/>
      <c r="X21597" s="146"/>
      <c r="Y21597" s="146"/>
      <c r="Z21597" s="199"/>
      <c r="AA21597" s="146"/>
      <c r="AB21597" s="140"/>
    </row>
    <row r="21598" spans="4:28" x14ac:dyDescent="0.2">
      <c r="D21598" s="144"/>
      <c r="X21598" s="146"/>
      <c r="Y21598" s="146"/>
      <c r="Z21598" s="199"/>
      <c r="AA21598" s="146"/>
      <c r="AB21598" s="140"/>
    </row>
    <row r="21599" spans="4:28" x14ac:dyDescent="0.2">
      <c r="D21599" s="144"/>
      <c r="X21599" s="146"/>
      <c r="Y21599" s="146"/>
      <c r="Z21599" s="199"/>
      <c r="AA21599" s="146"/>
      <c r="AB21599" s="140"/>
    </row>
    <row r="21600" spans="4:28" x14ac:dyDescent="0.2">
      <c r="D21600" s="144"/>
      <c r="X21600" s="146"/>
      <c r="Y21600" s="146"/>
      <c r="Z21600" s="199"/>
      <c r="AA21600" s="146"/>
      <c r="AB21600" s="140"/>
    </row>
    <row r="21601" spans="4:28" x14ac:dyDescent="0.2">
      <c r="D21601" s="144"/>
      <c r="X21601" s="146"/>
      <c r="Y21601" s="146"/>
      <c r="Z21601" s="199"/>
      <c r="AA21601" s="146"/>
      <c r="AB21601" s="140"/>
    </row>
    <row r="21602" spans="4:28" x14ac:dyDescent="0.2">
      <c r="D21602" s="144"/>
      <c r="X21602" s="146"/>
      <c r="Y21602" s="146"/>
      <c r="Z21602" s="199"/>
      <c r="AA21602" s="146"/>
      <c r="AB21602" s="140"/>
    </row>
    <row r="21603" spans="4:28" x14ac:dyDescent="0.2">
      <c r="D21603" s="144"/>
      <c r="X21603" s="146"/>
      <c r="Y21603" s="146"/>
      <c r="Z21603" s="199"/>
      <c r="AA21603" s="146"/>
      <c r="AB21603" s="140"/>
    </row>
    <row r="21604" spans="4:28" x14ac:dyDescent="0.2">
      <c r="D21604" s="144"/>
      <c r="X21604" s="146"/>
      <c r="Y21604" s="146"/>
      <c r="Z21604" s="199"/>
      <c r="AA21604" s="146"/>
      <c r="AB21604" s="140"/>
    </row>
    <row r="21605" spans="4:28" x14ac:dyDescent="0.2">
      <c r="D21605" s="144"/>
      <c r="X21605" s="146"/>
      <c r="Y21605" s="146"/>
      <c r="Z21605" s="199"/>
      <c r="AA21605" s="146"/>
      <c r="AB21605" s="140"/>
    </row>
    <row r="21606" spans="4:28" x14ac:dyDescent="0.15">
      <c r="D21606" s="144"/>
      <c r="AB21606" s="140"/>
    </row>
    <row r="21607" spans="4:28" x14ac:dyDescent="0.15">
      <c r="D21607" s="144"/>
      <c r="AB21607" s="140"/>
    </row>
    <row r="21608" spans="4:28" x14ac:dyDescent="0.15">
      <c r="D21608" s="144"/>
      <c r="AB21608" s="140"/>
    </row>
    <row r="21609" spans="4:28" x14ac:dyDescent="0.15">
      <c r="D21609" s="144"/>
      <c r="AB21609" s="140"/>
    </row>
    <row r="21610" spans="4:28" x14ac:dyDescent="0.15">
      <c r="D21610" s="144"/>
      <c r="AB21610" s="140"/>
    </row>
    <row r="21611" spans="4:28" x14ac:dyDescent="0.15">
      <c r="D21611" s="144"/>
      <c r="AB21611" s="140"/>
    </row>
    <row r="21612" spans="4:28" x14ac:dyDescent="0.15">
      <c r="D21612" s="144"/>
      <c r="AB21612" s="140"/>
    </row>
    <row r="21613" spans="4:28" x14ac:dyDescent="0.15">
      <c r="D21613" s="144"/>
      <c r="AB21613" s="140"/>
    </row>
    <row r="21614" spans="4:28" x14ac:dyDescent="0.15">
      <c r="D21614" s="144"/>
      <c r="AB21614" s="140"/>
    </row>
    <row r="21615" spans="4:28" x14ac:dyDescent="0.15">
      <c r="D21615" s="144"/>
      <c r="AB21615" s="140"/>
    </row>
    <row r="21616" spans="4:28" x14ac:dyDescent="0.15">
      <c r="D21616" s="144"/>
      <c r="AB21616" s="140"/>
    </row>
    <row r="21617" spans="4:28" x14ac:dyDescent="0.15">
      <c r="D21617" s="144"/>
      <c r="T21617" s="201"/>
      <c r="U21617" s="201"/>
      <c r="V21617" s="201"/>
      <c r="W21617" s="201"/>
      <c r="X21617" s="201"/>
      <c r="Y21617" s="201"/>
      <c r="Z21617" s="201"/>
      <c r="AA21617" s="201"/>
      <c r="AB21617" s="140"/>
    </row>
    <row r="21618" spans="4:28" x14ac:dyDescent="0.15">
      <c r="D21618" s="144"/>
      <c r="T21618" s="201"/>
      <c r="U21618" s="201"/>
      <c r="V21618" s="201"/>
      <c r="W21618" s="201"/>
      <c r="X21618" s="201"/>
      <c r="Y21618" s="201"/>
      <c r="Z21618" s="201"/>
      <c r="AA21618" s="201"/>
      <c r="AB21618" s="140"/>
    </row>
    <row r="21619" spans="4:28" x14ac:dyDescent="0.15">
      <c r="D21619" s="144"/>
      <c r="T21619" s="201"/>
      <c r="U21619" s="201"/>
      <c r="V21619" s="201"/>
      <c r="W21619" s="201"/>
      <c r="X21619" s="201"/>
      <c r="Y21619" s="201"/>
      <c r="Z21619" s="201"/>
      <c r="AA21619" s="201"/>
      <c r="AB21619" s="140"/>
    </row>
    <row r="21620" spans="4:28" x14ac:dyDescent="0.15">
      <c r="D21620" s="144"/>
      <c r="T21620" s="201"/>
      <c r="U21620" s="201"/>
      <c r="V21620" s="201"/>
      <c r="W21620" s="201"/>
      <c r="X21620" s="201"/>
      <c r="Y21620" s="201"/>
      <c r="Z21620" s="201"/>
      <c r="AA21620" s="201"/>
      <c r="AB21620" s="140"/>
    </row>
    <row r="21621" spans="4:28" x14ac:dyDescent="0.15">
      <c r="D21621" s="144"/>
      <c r="T21621" s="201"/>
      <c r="U21621" s="201"/>
      <c r="V21621" s="201"/>
      <c r="W21621" s="201"/>
      <c r="X21621" s="201"/>
      <c r="Y21621" s="201"/>
      <c r="Z21621" s="201"/>
      <c r="AA21621" s="201"/>
      <c r="AB21621" s="140"/>
    </row>
    <row r="21622" spans="4:28" x14ac:dyDescent="0.15">
      <c r="D21622" s="144"/>
      <c r="T21622" s="201"/>
      <c r="U21622" s="201"/>
      <c r="V21622" s="201"/>
      <c r="W21622" s="201"/>
      <c r="X21622" s="201"/>
      <c r="Y21622" s="201"/>
      <c r="Z21622" s="201"/>
      <c r="AA21622" s="201"/>
      <c r="AB21622" s="140"/>
    </row>
    <row r="21623" spans="4:28" x14ac:dyDescent="0.15">
      <c r="D21623" s="144"/>
      <c r="T21623" s="201"/>
      <c r="U21623" s="201"/>
      <c r="V21623" s="201"/>
      <c r="W21623" s="201"/>
      <c r="X21623" s="201"/>
      <c r="Y21623" s="201"/>
      <c r="Z21623" s="201"/>
      <c r="AA21623" s="201"/>
      <c r="AB21623" s="140"/>
    </row>
    <row r="21624" spans="4:28" x14ac:dyDescent="0.15">
      <c r="D21624" s="144"/>
      <c r="T21624" s="201"/>
      <c r="U21624" s="201"/>
      <c r="V21624" s="201"/>
      <c r="W21624" s="201"/>
      <c r="X21624" s="201"/>
      <c r="Y21624" s="201"/>
      <c r="Z21624" s="201"/>
      <c r="AA21624" s="201"/>
      <c r="AB21624" s="140"/>
    </row>
    <row r="21625" spans="4:28" x14ac:dyDescent="0.15">
      <c r="D21625" s="144"/>
      <c r="T21625" s="201"/>
      <c r="U21625" s="201"/>
      <c r="V21625" s="201"/>
      <c r="W21625" s="201"/>
      <c r="X21625" s="201"/>
      <c r="Y21625" s="201"/>
      <c r="Z21625" s="201"/>
      <c r="AA21625" s="201"/>
      <c r="AB21625" s="140"/>
    </row>
    <row r="21626" spans="4:28" x14ac:dyDescent="0.15">
      <c r="D21626" s="144"/>
      <c r="T21626" s="201"/>
      <c r="U21626" s="201"/>
      <c r="V21626" s="201"/>
      <c r="W21626" s="201"/>
      <c r="X21626" s="201"/>
      <c r="Y21626" s="201"/>
      <c r="Z21626" s="201"/>
      <c r="AA21626" s="201"/>
      <c r="AB21626" s="140"/>
    </row>
    <row r="21627" spans="4:28" x14ac:dyDescent="0.15">
      <c r="D21627" s="144"/>
      <c r="T21627" s="201"/>
      <c r="U21627" s="201"/>
      <c r="V21627" s="201"/>
      <c r="W21627" s="201"/>
      <c r="X21627" s="201"/>
      <c r="Y21627" s="201"/>
      <c r="Z21627" s="201"/>
      <c r="AA21627" s="201"/>
      <c r="AB21627" s="140"/>
    </row>
    <row r="21628" spans="4:28" x14ac:dyDescent="0.15">
      <c r="D21628" s="144"/>
      <c r="T21628" s="201"/>
      <c r="U21628" s="201"/>
      <c r="V21628" s="201"/>
      <c r="W21628" s="201"/>
      <c r="X21628" s="201"/>
      <c r="Y21628" s="201"/>
      <c r="Z21628" s="201"/>
      <c r="AA21628" s="201"/>
      <c r="AB21628" s="140"/>
    </row>
    <row r="21629" spans="4:28" x14ac:dyDescent="0.15">
      <c r="D21629" s="144"/>
      <c r="T21629" s="201"/>
      <c r="U21629" s="201"/>
      <c r="V21629" s="201"/>
      <c r="W21629" s="201"/>
      <c r="X21629" s="201"/>
      <c r="Y21629" s="201"/>
      <c r="Z21629" s="201"/>
      <c r="AA21629" s="201"/>
      <c r="AB21629" s="140"/>
    </row>
    <row r="21630" spans="4:28" x14ac:dyDescent="0.15">
      <c r="D21630" s="144"/>
      <c r="T21630" s="201"/>
      <c r="U21630" s="201"/>
      <c r="V21630" s="201"/>
      <c r="W21630" s="201"/>
      <c r="X21630" s="201"/>
      <c r="Y21630" s="201"/>
      <c r="Z21630" s="201"/>
      <c r="AA21630" s="201"/>
      <c r="AB21630" s="140"/>
    </row>
    <row r="21631" spans="4:28" x14ac:dyDescent="0.15">
      <c r="D21631" s="144"/>
      <c r="T21631" s="201"/>
      <c r="U21631" s="201"/>
      <c r="V21631" s="201"/>
      <c r="W21631" s="201"/>
      <c r="X21631" s="201"/>
      <c r="Y21631" s="201"/>
      <c r="Z21631" s="201"/>
      <c r="AA21631" s="201"/>
      <c r="AB21631" s="140"/>
    </row>
    <row r="21632" spans="4:28" x14ac:dyDescent="0.15">
      <c r="D21632" s="144"/>
      <c r="T21632" s="201"/>
      <c r="U21632" s="201"/>
      <c r="V21632" s="201"/>
      <c r="W21632" s="201"/>
      <c r="X21632" s="201"/>
      <c r="Y21632" s="201"/>
      <c r="Z21632" s="201"/>
      <c r="AA21632" s="201"/>
      <c r="AB21632" s="140"/>
    </row>
    <row r="21633" spans="4:28" x14ac:dyDescent="0.15">
      <c r="D21633" s="144"/>
      <c r="T21633" s="201"/>
      <c r="U21633" s="201"/>
      <c r="V21633" s="201"/>
      <c r="W21633" s="201"/>
      <c r="X21633" s="201"/>
      <c r="Y21633" s="201"/>
      <c r="Z21633" s="201"/>
      <c r="AA21633" s="201"/>
      <c r="AB21633" s="140"/>
    </row>
    <row r="21634" spans="4:28" x14ac:dyDescent="0.15">
      <c r="D21634" s="144"/>
      <c r="T21634" s="201"/>
      <c r="U21634" s="201"/>
      <c r="V21634" s="201"/>
      <c r="W21634" s="201"/>
      <c r="X21634" s="201"/>
      <c r="Y21634" s="201"/>
      <c r="Z21634" s="201"/>
      <c r="AA21634" s="201"/>
      <c r="AB21634" s="140"/>
    </row>
    <row r="21635" spans="4:28" x14ac:dyDescent="0.15">
      <c r="D21635" s="144"/>
      <c r="T21635" s="201"/>
      <c r="U21635" s="201"/>
      <c r="V21635" s="201"/>
      <c r="W21635" s="201"/>
      <c r="X21635" s="201"/>
      <c r="Y21635" s="201"/>
      <c r="Z21635" s="201"/>
      <c r="AA21635" s="201"/>
      <c r="AB21635" s="140"/>
    </row>
    <row r="21636" spans="4:28" x14ac:dyDescent="0.15">
      <c r="D21636" s="144"/>
      <c r="T21636" s="201"/>
      <c r="U21636" s="201"/>
      <c r="V21636" s="201"/>
      <c r="W21636" s="201"/>
      <c r="X21636" s="201"/>
      <c r="Y21636" s="201"/>
      <c r="Z21636" s="201"/>
      <c r="AA21636" s="201"/>
      <c r="AB21636" s="140"/>
    </row>
    <row r="21637" spans="4:28" x14ac:dyDescent="0.15">
      <c r="D21637" s="144"/>
      <c r="T21637" s="201"/>
      <c r="U21637" s="201"/>
      <c r="V21637" s="201"/>
      <c r="W21637" s="201"/>
      <c r="X21637" s="201"/>
      <c r="Y21637" s="201"/>
      <c r="Z21637" s="201"/>
      <c r="AA21637" s="201"/>
      <c r="AB21637" s="140"/>
    </row>
    <row r="21638" spans="4:28" x14ac:dyDescent="0.15">
      <c r="D21638" s="144"/>
      <c r="T21638" s="201"/>
      <c r="U21638" s="201"/>
      <c r="V21638" s="201"/>
      <c r="W21638" s="201"/>
      <c r="X21638" s="201"/>
      <c r="Y21638" s="201"/>
      <c r="Z21638" s="201"/>
      <c r="AA21638" s="201"/>
      <c r="AB21638" s="140"/>
    </row>
    <row r="21639" spans="4:28" x14ac:dyDescent="0.15">
      <c r="D21639" s="144"/>
      <c r="T21639" s="201"/>
      <c r="U21639" s="201"/>
      <c r="V21639" s="201"/>
      <c r="W21639" s="201"/>
      <c r="X21639" s="201"/>
      <c r="Y21639" s="201"/>
      <c r="Z21639" s="201"/>
      <c r="AA21639" s="201"/>
      <c r="AB21639" s="140"/>
    </row>
    <row r="21640" spans="4:28" x14ac:dyDescent="0.15">
      <c r="D21640" s="144"/>
      <c r="T21640" s="201"/>
      <c r="U21640" s="201"/>
      <c r="V21640" s="201"/>
      <c r="W21640" s="201"/>
      <c r="X21640" s="201"/>
      <c r="Y21640" s="201"/>
      <c r="Z21640" s="201"/>
      <c r="AA21640" s="201"/>
      <c r="AB21640" s="140"/>
    </row>
    <row r="21641" spans="4:28" x14ac:dyDescent="0.15">
      <c r="D21641" s="144"/>
      <c r="T21641" s="201"/>
      <c r="U21641" s="201"/>
      <c r="V21641" s="201"/>
      <c r="W21641" s="201"/>
      <c r="X21641" s="201"/>
      <c r="Y21641" s="201"/>
      <c r="Z21641" s="201"/>
      <c r="AA21641" s="201"/>
      <c r="AB21641" s="140"/>
    </row>
    <row r="21642" spans="4:28" x14ac:dyDescent="0.15">
      <c r="D21642" s="144"/>
      <c r="T21642" s="201"/>
      <c r="U21642" s="201"/>
      <c r="V21642" s="201"/>
      <c r="W21642" s="201"/>
      <c r="X21642" s="201"/>
      <c r="Y21642" s="201"/>
      <c r="Z21642" s="201"/>
      <c r="AA21642" s="201"/>
      <c r="AB21642" s="140"/>
    </row>
    <row r="21643" spans="4:28" x14ac:dyDescent="0.15">
      <c r="D21643" s="144"/>
      <c r="T21643" s="201"/>
      <c r="U21643" s="201"/>
      <c r="V21643" s="201"/>
      <c r="W21643" s="201"/>
      <c r="X21643" s="201"/>
      <c r="Y21643" s="201"/>
      <c r="Z21643" s="201"/>
      <c r="AA21643" s="201"/>
      <c r="AB21643" s="140"/>
    </row>
    <row r="21644" spans="4:28" x14ac:dyDescent="0.15">
      <c r="D21644" s="144"/>
      <c r="T21644" s="201"/>
      <c r="U21644" s="201"/>
      <c r="V21644" s="201"/>
      <c r="W21644" s="201"/>
      <c r="X21644" s="201"/>
      <c r="Y21644" s="201"/>
      <c r="Z21644" s="201"/>
      <c r="AA21644" s="201"/>
      <c r="AB21644" s="140"/>
    </row>
    <row r="21645" spans="4:28" x14ac:dyDescent="0.15">
      <c r="D21645" s="144"/>
      <c r="T21645" s="201"/>
      <c r="U21645" s="201"/>
      <c r="V21645" s="201"/>
      <c r="W21645" s="201"/>
      <c r="X21645" s="201"/>
      <c r="Y21645" s="201"/>
      <c r="Z21645" s="201"/>
      <c r="AA21645" s="201"/>
      <c r="AB21645" s="140"/>
    </row>
    <row r="21646" spans="4:28" x14ac:dyDescent="0.15">
      <c r="D21646" s="144"/>
      <c r="T21646" s="201"/>
      <c r="U21646" s="201"/>
      <c r="V21646" s="201"/>
      <c r="W21646" s="201"/>
      <c r="X21646" s="201"/>
      <c r="Y21646" s="201"/>
      <c r="Z21646" s="201"/>
      <c r="AA21646" s="201"/>
      <c r="AB21646" s="140"/>
    </row>
    <row r="21647" spans="4:28" x14ac:dyDescent="0.15">
      <c r="D21647" s="144"/>
      <c r="T21647" s="201"/>
      <c r="U21647" s="201"/>
      <c r="V21647" s="201"/>
      <c r="W21647" s="201"/>
      <c r="X21647" s="201"/>
      <c r="Y21647" s="201"/>
      <c r="Z21647" s="201"/>
      <c r="AA21647" s="201"/>
      <c r="AB21647" s="140"/>
    </row>
    <row r="21648" spans="4:28" x14ac:dyDescent="0.15">
      <c r="D21648" s="144"/>
      <c r="T21648" s="201"/>
      <c r="U21648" s="201"/>
      <c r="V21648" s="201"/>
      <c r="W21648" s="201"/>
      <c r="X21648" s="201"/>
      <c r="Y21648" s="201"/>
      <c r="Z21648" s="201"/>
      <c r="AA21648" s="201"/>
      <c r="AB21648" s="140"/>
    </row>
    <row r="21649" spans="4:28" x14ac:dyDescent="0.15">
      <c r="D21649" s="144"/>
      <c r="T21649" s="201"/>
      <c r="U21649" s="201"/>
      <c r="V21649" s="201"/>
      <c r="W21649" s="201"/>
      <c r="X21649" s="201"/>
      <c r="Y21649" s="201"/>
      <c r="Z21649" s="201"/>
      <c r="AA21649" s="201"/>
      <c r="AB21649" s="140"/>
    </row>
    <row r="21650" spans="4:28" x14ac:dyDescent="0.15">
      <c r="D21650" s="144"/>
      <c r="T21650" s="201"/>
      <c r="U21650" s="201"/>
      <c r="V21650" s="201"/>
      <c r="W21650" s="201"/>
      <c r="X21650" s="201"/>
      <c r="Y21650" s="201"/>
      <c r="Z21650" s="201"/>
      <c r="AA21650" s="201"/>
      <c r="AB21650" s="140"/>
    </row>
    <row r="21651" spans="4:28" x14ac:dyDescent="0.15">
      <c r="D21651" s="144"/>
      <c r="T21651" s="201"/>
      <c r="U21651" s="201"/>
      <c r="V21651" s="201"/>
      <c r="W21651" s="201"/>
      <c r="X21651" s="201"/>
      <c r="Y21651" s="201"/>
      <c r="Z21651" s="201"/>
      <c r="AA21651" s="201"/>
      <c r="AB21651" s="140"/>
    </row>
    <row r="21652" spans="4:28" x14ac:dyDescent="0.15">
      <c r="D21652" s="144"/>
      <c r="T21652" s="201"/>
      <c r="U21652" s="201"/>
      <c r="V21652" s="201"/>
      <c r="W21652" s="201"/>
      <c r="X21652" s="201"/>
      <c r="Y21652" s="201"/>
      <c r="Z21652" s="201"/>
      <c r="AA21652" s="201"/>
      <c r="AB21652" s="140"/>
    </row>
    <row r="21653" spans="4:28" x14ac:dyDescent="0.15">
      <c r="D21653" s="144"/>
      <c r="T21653" s="201"/>
      <c r="U21653" s="201"/>
      <c r="V21653" s="201"/>
      <c r="W21653" s="201"/>
      <c r="X21653" s="201"/>
      <c r="Y21653" s="201"/>
      <c r="Z21653" s="201"/>
      <c r="AA21653" s="201"/>
      <c r="AB21653" s="140"/>
    </row>
    <row r="21654" spans="4:28" x14ac:dyDescent="0.15">
      <c r="D21654" s="144"/>
      <c r="T21654" s="201"/>
      <c r="U21654" s="201"/>
      <c r="V21654" s="201"/>
      <c r="W21654" s="201"/>
      <c r="X21654" s="201"/>
      <c r="Y21654" s="201"/>
      <c r="Z21654" s="201"/>
      <c r="AA21654" s="201"/>
      <c r="AB21654" s="140"/>
    </row>
    <row r="21655" spans="4:28" x14ac:dyDescent="0.15">
      <c r="D21655" s="144"/>
      <c r="T21655" s="201"/>
      <c r="U21655" s="201"/>
      <c r="V21655" s="201"/>
      <c r="W21655" s="201"/>
      <c r="X21655" s="201"/>
      <c r="Y21655" s="201"/>
      <c r="Z21655" s="201"/>
      <c r="AA21655" s="201"/>
      <c r="AB21655" s="140"/>
    </row>
    <row r="21656" spans="4:28" x14ac:dyDescent="0.15">
      <c r="D21656" s="144"/>
      <c r="T21656" s="201"/>
      <c r="U21656" s="201"/>
      <c r="V21656" s="201"/>
      <c r="W21656" s="201"/>
      <c r="X21656" s="201"/>
      <c r="Y21656" s="201"/>
      <c r="Z21656" s="201"/>
      <c r="AA21656" s="201"/>
      <c r="AB21656" s="140"/>
    </row>
    <row r="21657" spans="4:28" x14ac:dyDescent="0.15">
      <c r="D21657" s="144"/>
      <c r="T21657" s="201"/>
      <c r="U21657" s="201"/>
      <c r="V21657" s="201"/>
      <c r="W21657" s="201"/>
      <c r="X21657" s="201"/>
      <c r="Y21657" s="201"/>
      <c r="Z21657" s="201"/>
      <c r="AA21657" s="201"/>
      <c r="AB21657" s="140"/>
    </row>
    <row r="21658" spans="4:28" x14ac:dyDescent="0.15">
      <c r="D21658" s="144"/>
      <c r="T21658" s="201"/>
      <c r="U21658" s="201"/>
      <c r="V21658" s="201"/>
      <c r="W21658" s="201"/>
      <c r="X21658" s="201"/>
      <c r="Y21658" s="201"/>
      <c r="Z21658" s="201"/>
      <c r="AA21658" s="201"/>
      <c r="AB21658" s="140"/>
    </row>
    <row r="21659" spans="4:28" x14ac:dyDescent="0.15">
      <c r="D21659" s="144"/>
      <c r="T21659" s="201"/>
      <c r="U21659" s="201"/>
      <c r="V21659" s="201"/>
      <c r="W21659" s="201"/>
      <c r="X21659" s="201"/>
      <c r="Y21659" s="201"/>
      <c r="Z21659" s="201"/>
      <c r="AA21659" s="201"/>
      <c r="AB21659" s="140"/>
    </row>
    <row r="21660" spans="4:28" x14ac:dyDescent="0.15">
      <c r="D21660" s="144"/>
      <c r="T21660" s="201"/>
      <c r="U21660" s="201"/>
      <c r="V21660" s="201"/>
      <c r="W21660" s="201"/>
      <c r="X21660" s="201"/>
      <c r="Y21660" s="201"/>
      <c r="Z21660" s="201"/>
      <c r="AA21660" s="201"/>
      <c r="AB21660" s="140"/>
    </row>
    <row r="21661" spans="4:28" x14ac:dyDescent="0.15">
      <c r="D21661" s="144"/>
      <c r="T21661" s="201"/>
      <c r="U21661" s="201"/>
      <c r="V21661" s="201"/>
      <c r="W21661" s="201"/>
      <c r="X21661" s="201"/>
      <c r="Y21661" s="201"/>
      <c r="Z21661" s="201"/>
      <c r="AA21661" s="201"/>
      <c r="AB21661" s="140"/>
    </row>
    <row r="21662" spans="4:28" x14ac:dyDescent="0.15">
      <c r="D21662" s="144"/>
      <c r="T21662" s="201"/>
      <c r="U21662" s="201"/>
      <c r="V21662" s="201"/>
      <c r="W21662" s="201"/>
      <c r="X21662" s="201"/>
      <c r="Y21662" s="201"/>
      <c r="Z21662" s="201"/>
      <c r="AA21662" s="201"/>
      <c r="AB21662" s="140"/>
    </row>
    <row r="21663" spans="4:28" x14ac:dyDescent="0.15">
      <c r="D21663" s="144"/>
      <c r="T21663" s="201"/>
      <c r="U21663" s="201"/>
      <c r="V21663" s="201"/>
      <c r="W21663" s="201"/>
      <c r="X21663" s="201"/>
      <c r="Y21663" s="201"/>
      <c r="Z21663" s="201"/>
      <c r="AA21663" s="201"/>
      <c r="AB21663" s="140"/>
    </row>
    <row r="21664" spans="4:28" x14ac:dyDescent="0.15">
      <c r="D21664" s="144"/>
      <c r="T21664" s="201"/>
      <c r="U21664" s="201"/>
      <c r="V21664" s="201"/>
      <c r="W21664" s="201"/>
      <c r="X21664" s="201"/>
      <c r="Y21664" s="201"/>
      <c r="Z21664" s="201"/>
      <c r="AA21664" s="201"/>
      <c r="AB21664" s="140"/>
    </row>
    <row r="21665" spans="4:28" x14ac:dyDescent="0.15">
      <c r="D21665" s="144"/>
      <c r="T21665" s="201"/>
      <c r="U21665" s="201"/>
      <c r="V21665" s="201"/>
      <c r="W21665" s="201"/>
      <c r="X21665" s="201"/>
      <c r="Y21665" s="201"/>
      <c r="Z21665" s="201"/>
      <c r="AA21665" s="201"/>
      <c r="AB21665" s="140"/>
    </row>
    <row r="21666" spans="4:28" x14ac:dyDescent="0.15">
      <c r="D21666" s="144"/>
      <c r="T21666" s="201"/>
      <c r="U21666" s="201"/>
      <c r="V21666" s="201"/>
      <c r="W21666" s="201"/>
      <c r="X21666" s="201"/>
      <c r="Y21666" s="201"/>
      <c r="Z21666" s="201"/>
      <c r="AA21666" s="201"/>
      <c r="AB21666" s="140"/>
    </row>
    <row r="21667" spans="4:28" x14ac:dyDescent="0.15">
      <c r="D21667" s="144"/>
      <c r="T21667" s="201"/>
      <c r="U21667" s="201"/>
      <c r="V21667" s="201"/>
      <c r="W21667" s="201"/>
      <c r="X21667" s="201"/>
      <c r="Y21667" s="201"/>
      <c r="Z21667" s="201"/>
      <c r="AA21667" s="201"/>
      <c r="AB21667" s="140"/>
    </row>
    <row r="21668" spans="4:28" x14ac:dyDescent="0.15">
      <c r="D21668" s="144"/>
      <c r="T21668" s="201"/>
      <c r="U21668" s="201"/>
      <c r="V21668" s="201"/>
      <c r="W21668" s="201"/>
      <c r="X21668" s="201"/>
      <c r="Y21668" s="201"/>
      <c r="Z21668" s="201"/>
      <c r="AA21668" s="201"/>
      <c r="AB21668" s="140"/>
    </row>
    <row r="21669" spans="4:28" x14ac:dyDescent="0.15">
      <c r="D21669" s="144"/>
      <c r="T21669" s="201"/>
      <c r="U21669" s="201"/>
      <c r="V21669" s="201"/>
      <c r="W21669" s="201"/>
      <c r="X21669" s="201"/>
      <c r="Y21669" s="201"/>
      <c r="Z21669" s="201"/>
      <c r="AA21669" s="201"/>
      <c r="AB21669" s="140"/>
    </row>
    <row r="21670" spans="4:28" x14ac:dyDescent="0.15">
      <c r="D21670" s="144"/>
      <c r="T21670" s="201"/>
      <c r="U21670" s="201"/>
      <c r="V21670" s="201"/>
      <c r="W21670" s="201"/>
      <c r="X21670" s="201"/>
      <c r="Y21670" s="201"/>
      <c r="Z21670" s="201"/>
      <c r="AA21670" s="201"/>
      <c r="AB21670" s="140"/>
    </row>
    <row r="21671" spans="4:28" x14ac:dyDescent="0.15">
      <c r="D21671" s="144"/>
      <c r="T21671" s="201"/>
      <c r="U21671" s="201"/>
      <c r="V21671" s="201"/>
      <c r="W21671" s="201"/>
      <c r="X21671" s="201"/>
      <c r="Y21671" s="201"/>
      <c r="Z21671" s="201"/>
      <c r="AA21671" s="201"/>
      <c r="AB21671" s="140"/>
    </row>
    <row r="21672" spans="4:28" x14ac:dyDescent="0.15">
      <c r="D21672" s="144"/>
      <c r="T21672" s="201"/>
      <c r="U21672" s="201"/>
      <c r="V21672" s="201"/>
      <c r="W21672" s="201"/>
      <c r="X21672" s="201"/>
      <c r="Y21672" s="201"/>
      <c r="Z21672" s="201"/>
      <c r="AA21672" s="201"/>
      <c r="AB21672" s="140"/>
    </row>
    <row r="21673" spans="4:28" x14ac:dyDescent="0.15">
      <c r="D21673" s="144"/>
      <c r="T21673" s="201"/>
      <c r="U21673" s="201"/>
      <c r="V21673" s="201"/>
      <c r="W21673" s="201"/>
      <c r="X21673" s="201"/>
      <c r="Y21673" s="201"/>
      <c r="Z21673" s="201"/>
      <c r="AA21673" s="201"/>
      <c r="AB21673" s="140"/>
    </row>
    <row r="21674" spans="4:28" x14ac:dyDescent="0.15">
      <c r="D21674" s="144"/>
      <c r="T21674" s="201"/>
      <c r="U21674" s="201"/>
      <c r="V21674" s="201"/>
      <c r="W21674" s="201"/>
      <c r="X21674" s="201"/>
      <c r="Y21674" s="201"/>
      <c r="Z21674" s="201"/>
      <c r="AA21674" s="201"/>
      <c r="AB21674" s="140"/>
    </row>
    <row r="21675" spans="4:28" x14ac:dyDescent="0.15">
      <c r="D21675" s="144"/>
      <c r="T21675" s="201"/>
      <c r="U21675" s="201"/>
      <c r="V21675" s="201"/>
      <c r="W21675" s="201"/>
      <c r="X21675" s="201"/>
      <c r="Y21675" s="201"/>
      <c r="Z21675" s="201"/>
      <c r="AA21675" s="201"/>
      <c r="AB21675" s="140"/>
    </row>
    <row r="21676" spans="4:28" x14ac:dyDescent="0.15">
      <c r="D21676" s="144"/>
      <c r="T21676" s="201"/>
      <c r="U21676" s="201"/>
      <c r="V21676" s="201"/>
      <c r="W21676" s="201"/>
      <c r="X21676" s="201"/>
      <c r="Y21676" s="201"/>
      <c r="Z21676" s="201"/>
      <c r="AA21676" s="201"/>
      <c r="AB21676" s="140"/>
    </row>
    <row r="21677" spans="4:28" x14ac:dyDescent="0.15">
      <c r="D21677" s="144"/>
      <c r="T21677" s="201"/>
      <c r="U21677" s="201"/>
      <c r="V21677" s="201"/>
      <c r="W21677" s="201"/>
      <c r="X21677" s="201"/>
      <c r="Y21677" s="201"/>
      <c r="Z21677" s="201"/>
      <c r="AA21677" s="201"/>
      <c r="AB21677" s="140"/>
    </row>
    <row r="21678" spans="4:28" x14ac:dyDescent="0.15">
      <c r="D21678" s="144"/>
      <c r="T21678" s="201"/>
      <c r="U21678" s="201"/>
      <c r="V21678" s="201"/>
      <c r="W21678" s="201"/>
      <c r="X21678" s="201"/>
      <c r="Y21678" s="201"/>
      <c r="Z21678" s="201"/>
      <c r="AA21678" s="201"/>
      <c r="AB21678" s="140"/>
    </row>
    <row r="21679" spans="4:28" x14ac:dyDescent="0.15">
      <c r="D21679" s="144"/>
      <c r="T21679" s="201"/>
      <c r="U21679" s="201"/>
      <c r="V21679" s="201"/>
      <c r="W21679" s="201"/>
      <c r="X21679" s="201"/>
      <c r="Y21679" s="201"/>
      <c r="Z21679" s="201"/>
      <c r="AA21679" s="201"/>
      <c r="AB21679" s="140"/>
    </row>
    <row r="21680" spans="4:28" x14ac:dyDescent="0.15">
      <c r="D21680" s="144"/>
      <c r="T21680" s="201"/>
      <c r="U21680" s="201"/>
      <c r="V21680" s="201"/>
      <c r="W21680" s="201"/>
      <c r="X21680" s="201"/>
      <c r="Y21680" s="201"/>
      <c r="Z21680" s="201"/>
      <c r="AA21680" s="201"/>
      <c r="AB21680" s="140"/>
    </row>
    <row r="21681" spans="4:28" x14ac:dyDescent="0.15">
      <c r="D21681" s="144"/>
      <c r="T21681" s="201"/>
      <c r="U21681" s="201"/>
      <c r="V21681" s="201"/>
      <c r="W21681" s="201"/>
      <c r="X21681" s="201"/>
      <c r="Y21681" s="201"/>
      <c r="Z21681" s="201"/>
      <c r="AA21681" s="201"/>
      <c r="AB21681" s="140"/>
    </row>
    <row r="21682" spans="4:28" x14ac:dyDescent="0.15">
      <c r="D21682" s="144"/>
      <c r="T21682" s="201"/>
      <c r="U21682" s="201"/>
      <c r="V21682" s="201"/>
      <c r="W21682" s="201"/>
      <c r="X21682" s="201"/>
      <c r="Y21682" s="201"/>
      <c r="Z21682" s="201"/>
      <c r="AA21682" s="201"/>
      <c r="AB21682" s="140"/>
    </row>
    <row r="21683" spans="4:28" x14ac:dyDescent="0.15">
      <c r="D21683" s="144"/>
      <c r="T21683" s="201"/>
      <c r="U21683" s="201"/>
      <c r="V21683" s="201"/>
      <c r="W21683" s="201"/>
      <c r="X21683" s="201"/>
      <c r="Y21683" s="201"/>
      <c r="Z21683" s="201"/>
      <c r="AA21683" s="201"/>
      <c r="AB21683" s="140"/>
    </row>
    <row r="21684" spans="4:28" x14ac:dyDescent="0.15">
      <c r="D21684" s="144"/>
      <c r="T21684" s="201"/>
      <c r="U21684" s="201"/>
      <c r="V21684" s="201"/>
      <c r="W21684" s="201"/>
      <c r="X21684" s="201"/>
      <c r="Y21684" s="201"/>
      <c r="Z21684" s="201"/>
      <c r="AA21684" s="201"/>
      <c r="AB21684" s="140"/>
    </row>
    <row r="21685" spans="4:28" x14ac:dyDescent="0.15">
      <c r="D21685" s="144"/>
      <c r="T21685" s="201"/>
      <c r="U21685" s="201"/>
      <c r="V21685" s="201"/>
      <c r="W21685" s="201"/>
      <c r="X21685" s="201"/>
      <c r="Y21685" s="201"/>
      <c r="Z21685" s="201"/>
      <c r="AA21685" s="201"/>
      <c r="AB21685" s="140"/>
    </row>
    <row r="21686" spans="4:28" x14ac:dyDescent="0.15">
      <c r="D21686" s="144"/>
      <c r="T21686" s="201"/>
      <c r="U21686" s="201"/>
      <c r="V21686" s="201"/>
      <c r="W21686" s="201"/>
      <c r="X21686" s="201"/>
      <c r="Y21686" s="201"/>
      <c r="Z21686" s="201"/>
      <c r="AA21686" s="201"/>
      <c r="AB21686" s="140"/>
    </row>
    <row r="21687" spans="4:28" x14ac:dyDescent="0.15">
      <c r="D21687" s="144"/>
      <c r="T21687" s="201"/>
      <c r="U21687" s="201"/>
      <c r="V21687" s="201"/>
      <c r="W21687" s="201"/>
      <c r="X21687" s="201"/>
      <c r="Y21687" s="201"/>
      <c r="Z21687" s="201"/>
      <c r="AA21687" s="201"/>
      <c r="AB21687" s="140"/>
    </row>
    <row r="21688" spans="4:28" x14ac:dyDescent="0.15">
      <c r="D21688" s="144"/>
      <c r="T21688" s="201"/>
      <c r="U21688" s="201"/>
      <c r="V21688" s="201"/>
      <c r="W21688" s="201"/>
      <c r="X21688" s="201"/>
      <c r="Y21688" s="201"/>
      <c r="Z21688" s="201"/>
      <c r="AA21688" s="201"/>
      <c r="AB21688" s="140"/>
    </row>
    <row r="21689" spans="4:28" x14ac:dyDescent="0.15">
      <c r="D21689" s="144"/>
      <c r="T21689" s="201"/>
      <c r="U21689" s="201"/>
      <c r="V21689" s="201"/>
      <c r="W21689" s="201"/>
      <c r="X21689" s="201"/>
      <c r="Y21689" s="201"/>
      <c r="Z21689" s="201"/>
      <c r="AA21689" s="201"/>
      <c r="AB21689" s="140"/>
    </row>
    <row r="21690" spans="4:28" x14ac:dyDescent="0.15">
      <c r="D21690" s="144"/>
      <c r="T21690" s="201"/>
      <c r="U21690" s="201"/>
      <c r="V21690" s="201"/>
      <c r="W21690" s="201"/>
      <c r="X21690" s="201"/>
      <c r="Y21690" s="201"/>
      <c r="Z21690" s="201"/>
      <c r="AA21690" s="201"/>
      <c r="AB21690" s="140"/>
    </row>
    <row r="21691" spans="4:28" x14ac:dyDescent="0.15">
      <c r="D21691" s="144"/>
      <c r="T21691" s="201"/>
      <c r="U21691" s="201"/>
      <c r="V21691" s="201"/>
      <c r="W21691" s="201"/>
      <c r="X21691" s="201"/>
      <c r="Y21691" s="201"/>
      <c r="Z21691" s="201"/>
      <c r="AA21691" s="201"/>
      <c r="AB21691" s="140"/>
    </row>
    <row r="21692" spans="4:28" x14ac:dyDescent="0.15">
      <c r="D21692" s="144"/>
      <c r="T21692" s="201"/>
      <c r="U21692" s="201"/>
      <c r="V21692" s="201"/>
      <c r="W21692" s="201"/>
      <c r="X21692" s="201"/>
      <c r="Y21692" s="201"/>
      <c r="Z21692" s="201"/>
      <c r="AA21692" s="201"/>
      <c r="AB21692" s="140"/>
    </row>
    <row r="21693" spans="4:28" x14ac:dyDescent="0.15">
      <c r="D21693" s="144"/>
      <c r="T21693" s="201"/>
      <c r="U21693" s="201"/>
      <c r="V21693" s="201"/>
      <c r="W21693" s="201"/>
      <c r="X21693" s="201"/>
      <c r="Y21693" s="201"/>
      <c r="Z21693" s="201"/>
      <c r="AA21693" s="201"/>
      <c r="AB21693" s="140"/>
    </row>
    <row r="21694" spans="4:28" x14ac:dyDescent="0.15">
      <c r="D21694" s="144"/>
      <c r="T21694" s="201"/>
      <c r="U21694" s="201"/>
      <c r="V21694" s="201"/>
      <c r="W21694" s="201"/>
      <c r="X21694" s="201"/>
      <c r="Y21694" s="201"/>
      <c r="Z21694" s="201"/>
      <c r="AA21694" s="201"/>
      <c r="AB21694" s="140"/>
    </row>
    <row r="21695" spans="4:28" x14ac:dyDescent="0.15">
      <c r="D21695" s="144"/>
      <c r="T21695" s="201"/>
      <c r="U21695" s="201"/>
      <c r="V21695" s="201"/>
      <c r="W21695" s="201"/>
      <c r="X21695" s="201"/>
      <c r="Y21695" s="201"/>
      <c r="Z21695" s="201"/>
      <c r="AA21695" s="201"/>
      <c r="AB21695" s="140"/>
    </row>
    <row r="21696" spans="4:28" x14ac:dyDescent="0.15">
      <c r="D21696" s="144"/>
      <c r="T21696" s="201"/>
      <c r="U21696" s="201"/>
      <c r="V21696" s="201"/>
      <c r="W21696" s="201"/>
      <c r="X21696" s="201"/>
      <c r="Y21696" s="201"/>
      <c r="Z21696" s="201"/>
      <c r="AA21696" s="201"/>
      <c r="AB21696" s="140"/>
    </row>
    <row r="21697" spans="4:28" x14ac:dyDescent="0.15">
      <c r="D21697" s="144"/>
      <c r="T21697" s="201"/>
      <c r="U21697" s="201"/>
      <c r="V21697" s="201"/>
      <c r="W21697" s="201"/>
      <c r="X21697" s="201"/>
      <c r="Y21697" s="201"/>
      <c r="Z21697" s="201"/>
      <c r="AA21697" s="201"/>
      <c r="AB21697" s="140"/>
    </row>
    <row r="21698" spans="4:28" x14ac:dyDescent="0.15">
      <c r="D21698" s="144"/>
      <c r="T21698" s="201"/>
      <c r="U21698" s="201"/>
      <c r="V21698" s="201"/>
      <c r="W21698" s="201"/>
      <c r="X21698" s="201"/>
      <c r="Y21698" s="201"/>
      <c r="Z21698" s="201"/>
      <c r="AA21698" s="201"/>
      <c r="AB21698" s="140"/>
    </row>
    <row r="21699" spans="4:28" x14ac:dyDescent="0.15">
      <c r="D21699" s="144"/>
      <c r="T21699" s="201"/>
      <c r="U21699" s="201"/>
      <c r="V21699" s="201"/>
      <c r="W21699" s="201"/>
      <c r="X21699" s="201"/>
      <c r="Y21699" s="201"/>
      <c r="Z21699" s="201"/>
      <c r="AA21699" s="201"/>
      <c r="AB21699" s="140"/>
    </row>
    <row r="21700" spans="4:28" x14ac:dyDescent="0.15">
      <c r="D21700" s="144"/>
      <c r="T21700" s="201"/>
      <c r="U21700" s="201"/>
      <c r="V21700" s="201"/>
      <c r="W21700" s="201"/>
      <c r="X21700" s="201"/>
      <c r="Y21700" s="201"/>
      <c r="Z21700" s="201"/>
      <c r="AA21700" s="201"/>
      <c r="AB21700" s="140"/>
    </row>
    <row r="21701" spans="4:28" x14ac:dyDescent="0.15">
      <c r="D21701" s="144"/>
      <c r="T21701" s="201"/>
      <c r="U21701" s="201"/>
      <c r="V21701" s="201"/>
      <c r="W21701" s="201"/>
      <c r="X21701" s="201"/>
      <c r="Y21701" s="201"/>
      <c r="Z21701" s="201"/>
      <c r="AA21701" s="201"/>
      <c r="AB21701" s="140"/>
    </row>
    <row r="21702" spans="4:28" x14ac:dyDescent="0.15">
      <c r="D21702" s="144"/>
      <c r="T21702" s="201"/>
      <c r="U21702" s="201"/>
      <c r="V21702" s="201"/>
      <c r="W21702" s="201"/>
      <c r="X21702" s="201"/>
      <c r="Y21702" s="201"/>
      <c r="Z21702" s="201"/>
      <c r="AA21702" s="201"/>
      <c r="AB21702" s="140"/>
    </row>
    <row r="21703" spans="4:28" x14ac:dyDescent="0.15">
      <c r="D21703" s="144"/>
      <c r="T21703" s="201"/>
      <c r="U21703" s="201"/>
      <c r="V21703" s="201"/>
      <c r="W21703" s="201"/>
      <c r="X21703" s="201"/>
      <c r="Y21703" s="201"/>
      <c r="Z21703" s="201"/>
      <c r="AA21703" s="201"/>
      <c r="AB21703" s="140"/>
    </row>
    <row r="21704" spans="4:28" x14ac:dyDescent="0.15">
      <c r="D21704" s="144"/>
      <c r="T21704" s="201"/>
      <c r="U21704" s="201"/>
      <c r="V21704" s="201"/>
      <c r="W21704" s="201"/>
      <c r="X21704" s="201"/>
      <c r="Y21704" s="201"/>
      <c r="Z21704" s="201"/>
      <c r="AA21704" s="201"/>
      <c r="AB21704" s="140"/>
    </row>
    <row r="21705" spans="4:28" x14ac:dyDescent="0.15">
      <c r="D21705" s="144"/>
      <c r="T21705" s="201"/>
      <c r="U21705" s="201"/>
      <c r="V21705" s="201"/>
      <c r="W21705" s="201"/>
      <c r="X21705" s="201"/>
      <c r="Y21705" s="201"/>
      <c r="Z21705" s="201"/>
      <c r="AA21705" s="201"/>
      <c r="AB21705" s="140"/>
    </row>
    <row r="21706" spans="4:28" x14ac:dyDescent="0.15">
      <c r="D21706" s="144"/>
      <c r="T21706" s="201"/>
      <c r="U21706" s="201"/>
      <c r="V21706" s="201"/>
      <c r="W21706" s="201"/>
      <c r="X21706" s="201"/>
      <c r="Y21706" s="201"/>
      <c r="Z21706" s="201"/>
      <c r="AA21706" s="201"/>
      <c r="AB21706" s="140"/>
    </row>
    <row r="21707" spans="4:28" x14ac:dyDescent="0.15">
      <c r="D21707" s="144"/>
      <c r="T21707" s="201"/>
      <c r="U21707" s="201"/>
      <c r="V21707" s="201"/>
      <c r="W21707" s="201"/>
      <c r="X21707" s="201"/>
      <c r="Y21707" s="201"/>
      <c r="Z21707" s="201"/>
      <c r="AA21707" s="201"/>
      <c r="AB21707" s="140"/>
    </row>
    <row r="21708" spans="4:28" x14ac:dyDescent="0.15">
      <c r="D21708" s="144"/>
      <c r="T21708" s="201"/>
      <c r="U21708" s="201"/>
      <c r="V21708" s="201"/>
      <c r="W21708" s="201"/>
      <c r="X21708" s="201"/>
      <c r="Y21708" s="201"/>
      <c r="Z21708" s="201"/>
      <c r="AA21708" s="201"/>
      <c r="AB21708" s="140"/>
    </row>
    <row r="21709" spans="4:28" x14ac:dyDescent="0.15">
      <c r="D21709" s="144"/>
      <c r="T21709" s="201"/>
      <c r="U21709" s="201"/>
      <c r="V21709" s="201"/>
      <c r="W21709" s="201"/>
      <c r="X21709" s="201"/>
      <c r="Y21709" s="201"/>
      <c r="Z21709" s="201"/>
      <c r="AA21709" s="201"/>
      <c r="AB21709" s="140"/>
    </row>
    <row r="21710" spans="4:28" x14ac:dyDescent="0.15">
      <c r="D21710" s="144"/>
      <c r="T21710" s="201"/>
      <c r="U21710" s="201"/>
      <c r="V21710" s="201"/>
      <c r="W21710" s="201"/>
      <c r="X21710" s="201"/>
      <c r="Y21710" s="201"/>
      <c r="Z21710" s="201"/>
      <c r="AA21710" s="201"/>
      <c r="AB21710" s="140"/>
    </row>
    <row r="21711" spans="4:28" x14ac:dyDescent="0.15">
      <c r="D21711" s="144"/>
      <c r="T21711" s="201"/>
      <c r="U21711" s="201"/>
      <c r="V21711" s="201"/>
      <c r="W21711" s="201"/>
      <c r="X21711" s="201"/>
      <c r="Y21711" s="201"/>
      <c r="Z21711" s="201"/>
      <c r="AA21711" s="201"/>
      <c r="AB21711" s="140"/>
    </row>
    <row r="21712" spans="4:28" x14ac:dyDescent="0.15">
      <c r="D21712" s="144"/>
      <c r="T21712" s="201"/>
      <c r="U21712" s="201"/>
      <c r="V21712" s="201"/>
      <c r="W21712" s="201"/>
      <c r="X21712" s="201"/>
      <c r="Y21712" s="201"/>
      <c r="Z21712" s="201"/>
      <c r="AA21712" s="201"/>
      <c r="AB21712" s="140"/>
    </row>
    <row r="21713" spans="4:28" x14ac:dyDescent="0.15">
      <c r="D21713" s="144"/>
      <c r="T21713" s="201"/>
      <c r="U21713" s="201"/>
      <c r="V21713" s="201"/>
      <c r="W21713" s="201"/>
      <c r="X21713" s="201"/>
      <c r="Y21713" s="201"/>
      <c r="Z21713" s="201"/>
      <c r="AA21713" s="201"/>
      <c r="AB21713" s="140"/>
    </row>
    <row r="21714" spans="4:28" x14ac:dyDescent="0.15">
      <c r="D21714" s="144"/>
      <c r="T21714" s="201"/>
      <c r="U21714" s="201"/>
      <c r="V21714" s="201"/>
      <c r="W21714" s="201"/>
      <c r="X21714" s="201"/>
      <c r="Y21714" s="201"/>
      <c r="Z21714" s="201"/>
      <c r="AA21714" s="201"/>
      <c r="AB21714" s="140"/>
    </row>
    <row r="21715" spans="4:28" x14ac:dyDescent="0.15">
      <c r="D21715" s="144"/>
      <c r="T21715" s="201"/>
      <c r="U21715" s="201"/>
      <c r="V21715" s="201"/>
      <c r="W21715" s="201"/>
      <c r="X21715" s="201"/>
      <c r="Y21715" s="201"/>
      <c r="Z21715" s="201"/>
      <c r="AA21715" s="201"/>
      <c r="AB21715" s="140"/>
    </row>
    <row r="21716" spans="4:28" x14ac:dyDescent="0.15">
      <c r="D21716" s="144"/>
      <c r="T21716" s="201"/>
      <c r="U21716" s="201"/>
      <c r="V21716" s="201"/>
      <c r="W21716" s="201"/>
      <c r="X21716" s="201"/>
      <c r="Y21716" s="201"/>
      <c r="Z21716" s="201"/>
      <c r="AA21716" s="201"/>
      <c r="AB21716" s="140"/>
    </row>
    <row r="21717" spans="4:28" x14ac:dyDescent="0.15">
      <c r="D21717" s="144"/>
      <c r="T21717" s="201"/>
      <c r="U21717" s="201"/>
      <c r="V21717" s="201"/>
      <c r="W21717" s="201"/>
      <c r="X21717" s="201"/>
      <c r="Y21717" s="201"/>
      <c r="Z21717" s="201"/>
      <c r="AA21717" s="201"/>
      <c r="AB21717" s="140"/>
    </row>
    <row r="21718" spans="4:28" x14ac:dyDescent="0.15">
      <c r="D21718" s="144"/>
      <c r="T21718" s="201"/>
      <c r="U21718" s="201"/>
      <c r="V21718" s="201"/>
      <c r="W21718" s="201"/>
      <c r="X21718" s="201"/>
      <c r="Y21718" s="201"/>
      <c r="Z21718" s="201"/>
      <c r="AA21718" s="201"/>
      <c r="AB21718" s="140"/>
    </row>
    <row r="21719" spans="4:28" x14ac:dyDescent="0.15">
      <c r="D21719" s="144"/>
      <c r="T21719" s="201"/>
      <c r="U21719" s="201"/>
      <c r="V21719" s="201"/>
      <c r="W21719" s="201"/>
      <c r="X21719" s="201"/>
      <c r="Y21719" s="201"/>
      <c r="Z21719" s="201"/>
      <c r="AA21719" s="201"/>
      <c r="AB21719" s="140"/>
    </row>
    <row r="21720" spans="4:28" x14ac:dyDescent="0.15">
      <c r="D21720" s="144"/>
      <c r="T21720" s="201"/>
      <c r="U21720" s="201"/>
      <c r="V21720" s="201"/>
      <c r="W21720" s="201"/>
      <c r="X21720" s="201"/>
      <c r="Y21720" s="201"/>
      <c r="Z21720" s="201"/>
      <c r="AA21720" s="201"/>
      <c r="AB21720" s="140"/>
    </row>
    <row r="21721" spans="4:28" x14ac:dyDescent="0.15">
      <c r="D21721" s="144"/>
      <c r="T21721" s="201"/>
      <c r="U21721" s="201"/>
      <c r="V21721" s="201"/>
      <c r="W21721" s="201"/>
      <c r="X21721" s="201"/>
      <c r="Y21721" s="201"/>
      <c r="Z21721" s="201"/>
      <c r="AA21721" s="201"/>
      <c r="AB21721" s="140"/>
    </row>
    <row r="21722" spans="4:28" x14ac:dyDescent="0.15">
      <c r="D21722" s="144"/>
      <c r="T21722" s="201"/>
      <c r="U21722" s="201"/>
      <c r="V21722" s="201"/>
      <c r="W21722" s="201"/>
      <c r="X21722" s="201"/>
      <c r="Y21722" s="201"/>
      <c r="Z21722" s="201"/>
      <c r="AA21722" s="201"/>
      <c r="AB21722" s="140"/>
    </row>
    <row r="21723" spans="4:28" x14ac:dyDescent="0.15">
      <c r="D21723" s="144"/>
      <c r="T21723" s="201"/>
      <c r="U21723" s="201"/>
      <c r="V21723" s="201"/>
      <c r="W21723" s="201"/>
      <c r="X21723" s="201"/>
      <c r="Y21723" s="201"/>
      <c r="Z21723" s="201"/>
      <c r="AA21723" s="201"/>
      <c r="AB21723" s="140"/>
    </row>
    <row r="21724" spans="4:28" x14ac:dyDescent="0.15">
      <c r="D21724" s="144"/>
      <c r="T21724" s="201"/>
      <c r="U21724" s="201"/>
      <c r="V21724" s="201"/>
      <c r="W21724" s="201"/>
      <c r="X21724" s="201"/>
      <c r="Y21724" s="201"/>
      <c r="Z21724" s="201"/>
      <c r="AA21724" s="201"/>
      <c r="AB21724" s="140"/>
    </row>
    <row r="21725" spans="4:28" x14ac:dyDescent="0.15">
      <c r="D21725" s="144"/>
      <c r="T21725" s="201"/>
      <c r="U21725" s="201"/>
      <c r="V21725" s="201"/>
      <c r="W21725" s="201"/>
      <c r="X21725" s="201"/>
      <c r="Y21725" s="201"/>
      <c r="Z21725" s="201"/>
      <c r="AA21725" s="201"/>
      <c r="AB21725" s="140"/>
    </row>
    <row r="21726" spans="4:28" x14ac:dyDescent="0.15">
      <c r="D21726" s="144"/>
      <c r="T21726" s="201"/>
      <c r="U21726" s="201"/>
      <c r="V21726" s="201"/>
      <c r="W21726" s="201"/>
      <c r="X21726" s="201"/>
      <c r="Y21726" s="201"/>
      <c r="Z21726" s="201"/>
      <c r="AA21726" s="201"/>
      <c r="AB21726" s="140"/>
    </row>
    <row r="21727" spans="4:28" x14ac:dyDescent="0.15">
      <c r="D21727" s="144"/>
      <c r="T21727" s="201"/>
      <c r="U21727" s="201"/>
      <c r="V21727" s="201"/>
      <c r="W21727" s="201"/>
      <c r="X21727" s="201"/>
      <c r="Y21727" s="201"/>
      <c r="Z21727" s="201"/>
      <c r="AA21727" s="201"/>
      <c r="AB21727" s="140"/>
    </row>
    <row r="21728" spans="4:28" x14ac:dyDescent="0.15">
      <c r="D21728" s="144"/>
      <c r="T21728" s="201"/>
      <c r="U21728" s="201"/>
      <c r="V21728" s="201"/>
      <c r="W21728" s="201"/>
      <c r="X21728" s="201"/>
      <c r="Y21728" s="201"/>
      <c r="Z21728" s="201"/>
      <c r="AA21728" s="201"/>
      <c r="AB21728" s="140"/>
    </row>
    <row r="21729" spans="4:28" x14ac:dyDescent="0.15">
      <c r="D21729" s="144"/>
      <c r="T21729" s="201"/>
      <c r="U21729" s="201"/>
      <c r="V21729" s="201"/>
      <c r="W21729" s="201"/>
      <c r="X21729" s="201"/>
      <c r="Y21729" s="201"/>
      <c r="Z21729" s="201"/>
      <c r="AA21729" s="201"/>
      <c r="AB21729" s="140"/>
    </row>
    <row r="21730" spans="4:28" x14ac:dyDescent="0.15">
      <c r="D21730" s="144"/>
      <c r="T21730" s="201"/>
      <c r="U21730" s="201"/>
      <c r="V21730" s="201"/>
      <c r="W21730" s="201"/>
      <c r="X21730" s="201"/>
      <c r="Y21730" s="201"/>
      <c r="Z21730" s="201"/>
      <c r="AA21730" s="201"/>
      <c r="AB21730" s="140"/>
    </row>
    <row r="21731" spans="4:28" x14ac:dyDescent="0.15">
      <c r="D21731" s="144"/>
      <c r="T21731" s="201"/>
      <c r="U21731" s="201"/>
      <c r="V21731" s="201"/>
      <c r="W21731" s="201"/>
      <c r="X21731" s="201"/>
      <c r="Y21731" s="201"/>
      <c r="Z21731" s="201"/>
      <c r="AA21731" s="201"/>
      <c r="AB21731" s="140"/>
    </row>
    <row r="21732" spans="4:28" x14ac:dyDescent="0.15">
      <c r="D21732" s="144"/>
      <c r="T21732" s="201"/>
      <c r="U21732" s="201"/>
      <c r="V21732" s="201"/>
      <c r="W21732" s="201"/>
      <c r="X21732" s="201"/>
      <c r="Y21732" s="201"/>
      <c r="Z21732" s="201"/>
      <c r="AA21732" s="201"/>
      <c r="AB21732" s="140"/>
    </row>
    <row r="21733" spans="4:28" x14ac:dyDescent="0.15">
      <c r="D21733" s="144"/>
      <c r="T21733" s="201"/>
      <c r="U21733" s="201"/>
      <c r="V21733" s="201"/>
      <c r="W21733" s="201"/>
      <c r="X21733" s="201"/>
      <c r="Y21733" s="201"/>
      <c r="Z21733" s="201"/>
      <c r="AA21733" s="201"/>
      <c r="AB21733" s="140"/>
    </row>
    <row r="21734" spans="4:28" x14ac:dyDescent="0.15">
      <c r="D21734" s="144"/>
      <c r="T21734" s="201"/>
      <c r="U21734" s="201"/>
      <c r="V21734" s="201"/>
      <c r="W21734" s="201"/>
      <c r="X21734" s="201"/>
      <c r="Y21734" s="201"/>
      <c r="Z21734" s="201"/>
      <c r="AA21734" s="201"/>
      <c r="AB21734" s="140"/>
    </row>
    <row r="21735" spans="4:28" x14ac:dyDescent="0.15">
      <c r="D21735" s="144"/>
      <c r="T21735" s="201"/>
      <c r="U21735" s="201"/>
      <c r="V21735" s="201"/>
      <c r="W21735" s="201"/>
      <c r="X21735" s="201"/>
      <c r="Y21735" s="201"/>
      <c r="Z21735" s="201"/>
      <c r="AA21735" s="201"/>
      <c r="AB21735" s="140"/>
    </row>
    <row r="21736" spans="4:28" x14ac:dyDescent="0.15">
      <c r="D21736" s="144"/>
      <c r="T21736" s="201"/>
      <c r="U21736" s="201"/>
      <c r="V21736" s="201"/>
      <c r="W21736" s="201"/>
      <c r="X21736" s="201"/>
      <c r="Y21736" s="201"/>
      <c r="Z21736" s="201"/>
      <c r="AA21736" s="201"/>
      <c r="AB21736" s="140"/>
    </row>
    <row r="21737" spans="4:28" x14ac:dyDescent="0.15">
      <c r="D21737" s="144"/>
      <c r="T21737" s="201"/>
      <c r="U21737" s="201"/>
      <c r="V21737" s="201"/>
      <c r="W21737" s="201"/>
      <c r="X21737" s="201"/>
      <c r="Y21737" s="201"/>
      <c r="Z21737" s="201"/>
      <c r="AA21737" s="201"/>
      <c r="AB21737" s="140"/>
    </row>
    <row r="21738" spans="4:28" x14ac:dyDescent="0.15">
      <c r="D21738" s="144"/>
      <c r="T21738" s="201"/>
      <c r="U21738" s="201"/>
      <c r="V21738" s="201"/>
      <c r="W21738" s="201"/>
      <c r="X21738" s="201"/>
      <c r="Y21738" s="201"/>
      <c r="Z21738" s="201"/>
      <c r="AA21738" s="201"/>
      <c r="AB21738" s="140"/>
    </row>
    <row r="21739" spans="4:28" x14ac:dyDescent="0.15">
      <c r="D21739" s="144"/>
      <c r="T21739" s="201"/>
      <c r="U21739" s="201"/>
      <c r="V21739" s="201"/>
      <c r="W21739" s="201"/>
      <c r="X21739" s="201"/>
      <c r="Y21739" s="201"/>
      <c r="Z21739" s="201"/>
      <c r="AA21739" s="201"/>
      <c r="AB21739" s="140"/>
    </row>
    <row r="21740" spans="4:28" x14ac:dyDescent="0.15">
      <c r="D21740" s="144"/>
      <c r="T21740" s="201"/>
      <c r="U21740" s="201"/>
      <c r="V21740" s="201"/>
      <c r="W21740" s="201"/>
      <c r="X21740" s="201"/>
      <c r="Y21740" s="201"/>
      <c r="Z21740" s="201"/>
      <c r="AA21740" s="201"/>
      <c r="AB21740" s="140"/>
    </row>
    <row r="21741" spans="4:28" x14ac:dyDescent="0.15">
      <c r="D21741" s="144"/>
      <c r="T21741" s="201"/>
      <c r="U21741" s="201"/>
      <c r="V21741" s="201"/>
      <c r="W21741" s="201"/>
      <c r="X21741" s="201"/>
      <c r="Y21741" s="201"/>
      <c r="Z21741" s="201"/>
      <c r="AA21741" s="201"/>
      <c r="AB21741" s="140"/>
    </row>
    <row r="21742" spans="4:28" x14ac:dyDescent="0.15">
      <c r="D21742" s="144"/>
      <c r="T21742" s="201"/>
      <c r="U21742" s="201"/>
      <c r="V21742" s="201"/>
      <c r="W21742" s="201"/>
      <c r="X21742" s="201"/>
      <c r="Y21742" s="201"/>
      <c r="Z21742" s="201"/>
      <c r="AA21742" s="201"/>
      <c r="AB21742" s="140"/>
    </row>
    <row r="21743" spans="4:28" x14ac:dyDescent="0.15">
      <c r="D21743" s="144"/>
      <c r="T21743" s="201"/>
      <c r="U21743" s="201"/>
      <c r="V21743" s="201"/>
      <c r="W21743" s="201"/>
      <c r="X21743" s="201"/>
      <c r="Y21743" s="201"/>
      <c r="Z21743" s="201"/>
      <c r="AA21743" s="201"/>
      <c r="AB21743" s="140"/>
    </row>
    <row r="21744" spans="4:28" x14ac:dyDescent="0.15">
      <c r="D21744" s="144"/>
      <c r="T21744" s="201"/>
      <c r="U21744" s="201"/>
      <c r="V21744" s="201"/>
      <c r="W21744" s="201"/>
      <c r="X21744" s="201"/>
      <c r="Y21744" s="201"/>
      <c r="Z21744" s="201"/>
      <c r="AA21744" s="201"/>
      <c r="AB21744" s="140"/>
    </row>
    <row r="21745" spans="4:28" x14ac:dyDescent="0.15">
      <c r="D21745" s="144"/>
      <c r="T21745" s="201"/>
      <c r="U21745" s="201"/>
      <c r="V21745" s="201"/>
      <c r="W21745" s="201"/>
      <c r="X21745" s="201"/>
      <c r="Y21745" s="201"/>
      <c r="Z21745" s="201"/>
      <c r="AA21745" s="201"/>
      <c r="AB21745" s="140"/>
    </row>
    <row r="21746" spans="4:28" x14ac:dyDescent="0.15">
      <c r="D21746" s="144"/>
      <c r="T21746" s="201"/>
      <c r="U21746" s="201"/>
      <c r="V21746" s="201"/>
      <c r="W21746" s="201"/>
      <c r="X21746" s="201"/>
      <c r="Y21746" s="201"/>
      <c r="Z21746" s="201"/>
      <c r="AA21746" s="201"/>
      <c r="AB21746" s="140"/>
    </row>
    <row r="21747" spans="4:28" x14ac:dyDescent="0.15">
      <c r="D21747" s="144"/>
      <c r="T21747" s="201"/>
      <c r="U21747" s="201"/>
      <c r="V21747" s="201"/>
      <c r="W21747" s="201"/>
      <c r="X21747" s="201"/>
      <c r="Y21747" s="201"/>
      <c r="Z21747" s="201"/>
      <c r="AA21747" s="201"/>
      <c r="AB21747" s="140"/>
    </row>
    <row r="21748" spans="4:28" x14ac:dyDescent="0.15">
      <c r="D21748" s="144"/>
      <c r="T21748" s="201"/>
      <c r="U21748" s="201"/>
      <c r="V21748" s="201"/>
      <c r="W21748" s="201"/>
      <c r="X21748" s="201"/>
      <c r="Y21748" s="201"/>
      <c r="Z21748" s="201"/>
      <c r="AA21748" s="201"/>
      <c r="AB21748" s="140"/>
    </row>
    <row r="21749" spans="4:28" x14ac:dyDescent="0.15">
      <c r="D21749" s="144"/>
      <c r="T21749" s="201"/>
      <c r="U21749" s="201"/>
      <c r="V21749" s="201"/>
      <c r="W21749" s="201"/>
      <c r="X21749" s="201"/>
      <c r="Y21749" s="201"/>
      <c r="Z21749" s="201"/>
      <c r="AA21749" s="201"/>
      <c r="AB21749" s="140"/>
    </row>
    <row r="21750" spans="4:28" x14ac:dyDescent="0.15">
      <c r="D21750" s="144"/>
      <c r="T21750" s="201"/>
      <c r="U21750" s="201"/>
      <c r="V21750" s="201"/>
      <c r="W21750" s="201"/>
      <c r="X21750" s="201"/>
      <c r="Y21750" s="201"/>
      <c r="Z21750" s="201"/>
      <c r="AA21750" s="201"/>
      <c r="AB21750" s="140"/>
    </row>
    <row r="21751" spans="4:28" x14ac:dyDescent="0.15">
      <c r="D21751" s="144"/>
      <c r="T21751" s="201"/>
      <c r="U21751" s="201"/>
      <c r="V21751" s="201"/>
      <c r="W21751" s="201"/>
      <c r="X21751" s="201"/>
      <c r="Y21751" s="201"/>
      <c r="Z21751" s="201"/>
      <c r="AA21751" s="201"/>
      <c r="AB21751" s="140"/>
    </row>
    <row r="21752" spans="4:28" x14ac:dyDescent="0.15">
      <c r="D21752" s="144"/>
      <c r="T21752" s="201"/>
      <c r="U21752" s="201"/>
      <c r="V21752" s="201"/>
      <c r="W21752" s="201"/>
      <c r="X21752" s="201"/>
      <c r="Y21752" s="201"/>
      <c r="Z21752" s="201"/>
      <c r="AA21752" s="201"/>
      <c r="AB21752" s="140"/>
    </row>
    <row r="21753" spans="4:28" x14ac:dyDescent="0.15">
      <c r="D21753" s="144"/>
      <c r="T21753" s="201"/>
      <c r="U21753" s="201"/>
      <c r="V21753" s="201"/>
      <c r="W21753" s="201"/>
      <c r="X21753" s="201"/>
      <c r="Y21753" s="201"/>
      <c r="Z21753" s="201"/>
      <c r="AA21753" s="201"/>
      <c r="AB21753" s="140"/>
    </row>
    <row r="21754" spans="4:28" x14ac:dyDescent="0.15">
      <c r="D21754" s="144"/>
      <c r="T21754" s="201"/>
      <c r="U21754" s="201"/>
      <c r="V21754" s="201"/>
      <c r="W21754" s="201"/>
      <c r="X21754" s="201"/>
      <c r="Y21754" s="201"/>
      <c r="Z21754" s="201"/>
      <c r="AA21754" s="201"/>
      <c r="AB21754" s="140"/>
    </row>
    <row r="21755" spans="4:28" x14ac:dyDescent="0.15">
      <c r="D21755" s="144"/>
      <c r="T21755" s="201"/>
      <c r="U21755" s="201"/>
      <c r="V21755" s="201"/>
      <c r="W21755" s="201"/>
      <c r="X21755" s="201"/>
      <c r="Y21755" s="201"/>
      <c r="Z21755" s="201"/>
      <c r="AA21755" s="201"/>
      <c r="AB21755" s="140"/>
    </row>
    <row r="21756" spans="4:28" x14ac:dyDescent="0.15">
      <c r="D21756" s="144"/>
      <c r="T21756" s="201"/>
      <c r="U21756" s="201"/>
      <c r="V21756" s="201"/>
      <c r="W21756" s="201"/>
      <c r="X21756" s="201"/>
      <c r="Y21756" s="201"/>
      <c r="Z21756" s="201"/>
      <c r="AA21756" s="201"/>
      <c r="AB21756" s="140"/>
    </row>
    <row r="21757" spans="4:28" x14ac:dyDescent="0.15">
      <c r="D21757" s="144"/>
      <c r="T21757" s="201"/>
      <c r="U21757" s="201"/>
      <c r="V21757" s="201"/>
      <c r="W21757" s="201"/>
      <c r="X21757" s="201"/>
      <c r="Y21757" s="201"/>
      <c r="Z21757" s="201"/>
      <c r="AA21757" s="201"/>
      <c r="AB21757" s="140"/>
    </row>
    <row r="21758" spans="4:28" x14ac:dyDescent="0.15">
      <c r="D21758" s="144"/>
      <c r="T21758" s="201"/>
      <c r="U21758" s="201"/>
      <c r="V21758" s="201"/>
      <c r="W21758" s="201"/>
      <c r="X21758" s="201"/>
      <c r="Y21758" s="201"/>
      <c r="Z21758" s="201"/>
      <c r="AA21758" s="201"/>
      <c r="AB21758" s="140"/>
    </row>
    <row r="21759" spans="4:28" x14ac:dyDescent="0.15">
      <c r="D21759" s="144"/>
      <c r="T21759" s="201"/>
      <c r="U21759" s="201"/>
      <c r="V21759" s="201"/>
      <c r="W21759" s="201"/>
      <c r="X21759" s="201"/>
      <c r="Y21759" s="201"/>
      <c r="Z21759" s="201"/>
      <c r="AA21759" s="201"/>
      <c r="AB21759" s="140"/>
    </row>
    <row r="21760" spans="4:28" x14ac:dyDescent="0.15">
      <c r="D21760" s="144"/>
      <c r="T21760" s="201"/>
      <c r="U21760" s="201"/>
      <c r="V21760" s="201"/>
      <c r="W21760" s="201"/>
      <c r="X21760" s="201"/>
      <c r="Y21760" s="201"/>
      <c r="Z21760" s="201"/>
      <c r="AA21760" s="201"/>
      <c r="AB21760" s="140"/>
    </row>
    <row r="21761" spans="4:28" x14ac:dyDescent="0.15">
      <c r="D21761" s="144"/>
      <c r="T21761" s="201"/>
      <c r="U21761" s="201"/>
      <c r="V21761" s="201"/>
      <c r="W21761" s="201"/>
      <c r="X21761" s="201"/>
      <c r="Y21761" s="201"/>
      <c r="Z21761" s="201"/>
      <c r="AA21761" s="201"/>
      <c r="AB21761" s="140"/>
    </row>
    <row r="21762" spans="4:28" x14ac:dyDescent="0.15">
      <c r="D21762" s="144"/>
      <c r="T21762" s="201"/>
      <c r="U21762" s="201"/>
      <c r="V21762" s="201"/>
      <c r="W21762" s="201"/>
      <c r="X21762" s="201"/>
      <c r="Y21762" s="201"/>
      <c r="Z21762" s="201"/>
      <c r="AA21762" s="201"/>
      <c r="AB21762" s="140"/>
    </row>
    <row r="21763" spans="4:28" x14ac:dyDescent="0.15">
      <c r="D21763" s="144"/>
      <c r="T21763" s="201"/>
      <c r="U21763" s="201"/>
      <c r="V21763" s="201"/>
      <c r="W21763" s="201"/>
      <c r="X21763" s="201"/>
      <c r="Y21763" s="201"/>
      <c r="Z21763" s="201"/>
      <c r="AA21763" s="201"/>
      <c r="AB21763" s="140"/>
    </row>
    <row r="21764" spans="4:28" x14ac:dyDescent="0.15">
      <c r="D21764" s="144"/>
      <c r="T21764" s="201"/>
      <c r="U21764" s="201"/>
      <c r="V21764" s="201"/>
      <c r="W21764" s="201"/>
      <c r="X21764" s="201"/>
      <c r="Y21764" s="201"/>
      <c r="Z21764" s="201"/>
      <c r="AA21764" s="201"/>
      <c r="AB21764" s="140"/>
    </row>
    <row r="21765" spans="4:28" x14ac:dyDescent="0.15">
      <c r="D21765" s="144"/>
      <c r="T21765" s="201"/>
      <c r="U21765" s="201"/>
      <c r="V21765" s="201"/>
      <c r="W21765" s="201"/>
      <c r="X21765" s="201"/>
      <c r="Y21765" s="201"/>
      <c r="Z21765" s="201"/>
      <c r="AA21765" s="201"/>
      <c r="AB21765" s="140"/>
    </row>
    <row r="21766" spans="4:28" x14ac:dyDescent="0.15">
      <c r="D21766" s="144"/>
      <c r="T21766" s="201"/>
      <c r="U21766" s="201"/>
      <c r="V21766" s="201"/>
      <c r="W21766" s="201"/>
      <c r="X21766" s="201"/>
      <c r="Y21766" s="201"/>
      <c r="Z21766" s="201"/>
      <c r="AA21766" s="201"/>
      <c r="AB21766" s="140"/>
    </row>
  </sheetData>
  <mergeCells count="2">
    <mergeCell ref="T1:AA1"/>
    <mergeCell ref="AA2:AA3"/>
  </mergeCells>
  <phoneticPr fontId="1" type="noConversion"/>
  <dataValidations count="1">
    <dataValidation type="list" allowBlank="1" showInputMessage="1" showErrorMessage="1" sqref="N11" xr:uid="{00000000-0002-0000-0100-000000000000}">
      <formula1>$N$47:$N$51</formula1>
    </dataValidation>
  </dataValidations>
  <pageMargins left="0.7" right="0.7" top="0.75" bottom="0.75" header="0.3" footer="0.3"/>
  <pageSetup paperSize="9" orientation="portrait" r:id="rId1"/>
  <ignoredErrors>
    <ignoredError sqref="T1:AA1 T3:AA4 T2:Z2 R5:R9 T2001:AA1048576 T5:X5 Z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Group Box 1">
              <controlPr defaultSize="0" autoFill="0" autoPict="0">
                <anchor moveWithCells="1">
                  <from>
                    <xdr:col>7</xdr:col>
                    <xdr:colOff>371475</xdr:colOff>
                    <xdr:row>1</xdr:row>
                    <xdr:rowOff>171450</xdr:rowOff>
                  </from>
                  <to>
                    <xdr:col>11</xdr:col>
                    <xdr:colOff>247650</xdr:colOff>
                    <xdr:row>101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Group Box 2">
              <controlPr defaultSize="0" autoFill="0" autoPict="0">
                <anchor moveWithCells="1">
                  <from>
                    <xdr:col>11</xdr:col>
                    <xdr:colOff>533400</xdr:colOff>
                    <xdr:row>1</xdr:row>
                    <xdr:rowOff>171450</xdr:rowOff>
                  </from>
                  <to>
                    <xdr:col>14</xdr:col>
                    <xdr:colOff>323850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Group Box 3">
              <controlPr defaultSize="0" autoFill="0" autoPict="0">
                <anchor moveWithCells="1">
                  <from>
                    <xdr:col>15</xdr:col>
                    <xdr:colOff>0</xdr:colOff>
                    <xdr:row>1</xdr:row>
                    <xdr:rowOff>180975</xdr:rowOff>
                  </from>
                  <to>
                    <xdr:col>18</xdr:col>
                    <xdr:colOff>161925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Group Box 4">
              <controlPr defaultSize="0" autoFill="0" autoPict="0">
                <anchor moveWithCells="1">
                  <from>
                    <xdr:col>11</xdr:col>
                    <xdr:colOff>447675</xdr:colOff>
                    <xdr:row>13</xdr:row>
                    <xdr:rowOff>123825</xdr:rowOff>
                  </from>
                  <to>
                    <xdr:col>18</xdr:col>
                    <xdr:colOff>161925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Group Box 5">
              <controlPr defaultSize="0" autoFill="0" autoPict="0">
                <anchor moveWithCells="1">
                  <from>
                    <xdr:col>30</xdr:col>
                    <xdr:colOff>600075</xdr:colOff>
                    <xdr:row>2</xdr:row>
                    <xdr:rowOff>76200</xdr:rowOff>
                  </from>
                  <to>
                    <xdr:col>33</xdr:col>
                    <xdr:colOff>76200</xdr:colOff>
                    <xdr:row>102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Group Box 6">
              <controlPr defaultSize="0" autoFill="0" autoPict="0">
                <anchor moveWithCells="1">
                  <from>
                    <xdr:col>34</xdr:col>
                    <xdr:colOff>9525</xdr:colOff>
                    <xdr:row>2</xdr:row>
                    <xdr:rowOff>95250</xdr:rowOff>
                  </from>
                  <to>
                    <xdr:col>36</xdr:col>
                    <xdr:colOff>76200</xdr:colOff>
                    <xdr:row>102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AZ331"/>
  <sheetViews>
    <sheetView zoomScale="85" zoomScaleNormal="85" workbookViewId="0">
      <selection activeCell="P24" sqref="P24"/>
    </sheetView>
  </sheetViews>
  <sheetFormatPr defaultColWidth="10.5" defaultRowHeight="13.5" x14ac:dyDescent="0.15"/>
  <cols>
    <col min="1" max="16" width="10.5" style="20"/>
    <col min="17" max="18" width="10.5" style="1"/>
    <col min="19" max="27" width="10.5" style="9"/>
    <col min="28" max="51" width="10.5" style="1"/>
    <col min="52" max="16384" width="10.5" style="9"/>
  </cols>
  <sheetData>
    <row r="1" spans="1:51" s="6" customFormat="1" ht="35.25" x14ac:dyDescent="0.15">
      <c r="A1" s="240" t="s">
        <v>21</v>
      </c>
      <c r="B1" s="240"/>
      <c r="C1" s="240"/>
      <c r="D1" s="240"/>
      <c r="E1" s="240"/>
      <c r="F1" s="240"/>
      <c r="G1" s="240"/>
      <c r="H1" s="240"/>
      <c r="I1" s="240"/>
      <c r="J1" s="240"/>
      <c r="K1" s="240"/>
      <c r="L1" s="240"/>
      <c r="M1" s="240"/>
      <c r="N1" s="240"/>
      <c r="O1" s="240"/>
      <c r="P1" s="240"/>
      <c r="Q1" s="240"/>
      <c r="R1" s="240"/>
      <c r="S1" s="30"/>
      <c r="T1" s="30"/>
      <c r="U1" s="30"/>
      <c r="V1" s="30"/>
      <c r="W1" s="30"/>
      <c r="X1" s="30"/>
      <c r="Y1" s="30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</row>
    <row r="2" spans="1:51" s="8" customFormat="1" ht="20.25" x14ac:dyDescent="0.15">
      <c r="A2" s="241" t="s">
        <v>33</v>
      </c>
      <c r="B2" s="241"/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1"/>
      <c r="S2" s="31"/>
      <c r="T2" s="31"/>
      <c r="U2" s="31"/>
      <c r="V2" s="31"/>
      <c r="W2" s="31"/>
      <c r="X2" s="31"/>
      <c r="Y2" s="31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</row>
    <row r="3" spans="1:51" s="6" customFormat="1" x14ac:dyDescent="0.15">
      <c r="A3" s="242" t="s">
        <v>34</v>
      </c>
      <c r="B3" s="242"/>
      <c r="C3" s="242"/>
      <c r="D3" s="242"/>
      <c r="E3" s="242"/>
      <c r="F3" s="242"/>
      <c r="G3" s="242"/>
      <c r="H3" s="242"/>
      <c r="I3" s="242"/>
      <c r="J3" s="242"/>
      <c r="K3" s="242"/>
      <c r="L3" s="242"/>
      <c r="M3" s="242"/>
      <c r="N3" s="242"/>
      <c r="O3" s="242"/>
      <c r="P3" s="242"/>
      <c r="Q3" s="242"/>
      <c r="R3" s="242"/>
      <c r="S3" s="32"/>
      <c r="T3" s="32"/>
      <c r="U3" s="32"/>
      <c r="V3" s="32"/>
      <c r="W3" s="32"/>
      <c r="X3" s="32"/>
      <c r="Y3" s="32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</row>
    <row r="4" spans="1:51" s="6" customFormat="1" x14ac:dyDescent="0.15">
      <c r="A4" s="139"/>
      <c r="B4" s="139"/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39"/>
      <c r="O4" s="139"/>
      <c r="P4" s="139"/>
      <c r="Q4" s="139"/>
      <c r="R4" s="139"/>
      <c r="S4" s="32"/>
      <c r="T4" s="32"/>
      <c r="U4" s="32"/>
      <c r="V4" s="32"/>
      <c r="W4" s="32"/>
      <c r="X4" s="32"/>
      <c r="Y4" s="32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</row>
    <row r="5" spans="1:51" x14ac:dyDescent="0.15">
      <c r="A5" s="243"/>
      <c r="B5" s="243"/>
      <c r="C5" s="243"/>
      <c r="D5" s="243"/>
      <c r="E5" s="243"/>
      <c r="F5" s="243"/>
      <c r="G5" s="9"/>
      <c r="H5" s="232"/>
      <c r="I5" s="232"/>
      <c r="J5" s="232"/>
      <c r="K5" s="232"/>
      <c r="L5" s="232"/>
      <c r="M5" s="9"/>
      <c r="N5" s="232"/>
      <c r="O5" s="232"/>
      <c r="P5" s="232"/>
      <c r="Q5" s="232"/>
      <c r="R5" s="33"/>
      <c r="S5" s="1"/>
      <c r="T5" s="1"/>
      <c r="U5" s="1"/>
      <c r="V5" s="1"/>
      <c r="W5" s="1"/>
      <c r="X5" s="1"/>
      <c r="Y5" s="1"/>
      <c r="Z5" s="1"/>
      <c r="AA5" s="1"/>
    </row>
    <row r="6" spans="1:51" x14ac:dyDescent="0.15">
      <c r="A6" s="34" t="s">
        <v>35</v>
      </c>
      <c r="B6" s="35">
        <v>740</v>
      </c>
      <c r="C6" s="226" t="s">
        <v>24</v>
      </c>
      <c r="D6" s="226"/>
      <c r="E6" s="226"/>
      <c r="F6" s="226"/>
      <c r="G6" s="36"/>
      <c r="H6" s="244"/>
      <c r="I6" s="244"/>
      <c r="J6" s="244"/>
      <c r="K6" s="244"/>
      <c r="L6" s="244"/>
      <c r="M6" s="36"/>
      <c r="N6" s="244"/>
      <c r="O6" s="244"/>
      <c r="P6" s="244"/>
      <c r="Q6" s="244"/>
      <c r="R6" s="37"/>
      <c r="S6" s="1"/>
      <c r="T6" s="1"/>
      <c r="U6" s="1"/>
      <c r="V6" s="1"/>
      <c r="W6" s="1"/>
      <c r="X6" s="1"/>
      <c r="Y6" s="1"/>
      <c r="Z6" s="1"/>
      <c r="AA6" s="1"/>
    </row>
    <row r="7" spans="1:51" ht="14.25" x14ac:dyDescent="0.15">
      <c r="A7" s="34" t="s">
        <v>36</v>
      </c>
      <c r="B7" s="35">
        <v>80</v>
      </c>
      <c r="C7" s="226" t="s">
        <v>37</v>
      </c>
      <c r="D7" s="226"/>
      <c r="E7" s="226"/>
      <c r="F7" s="226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38"/>
      <c r="S7" s="1"/>
      <c r="T7" s="1"/>
      <c r="U7" s="1"/>
      <c r="V7" s="1"/>
      <c r="W7" s="1"/>
      <c r="X7" s="1"/>
      <c r="Y7" s="1"/>
      <c r="Z7" s="1"/>
      <c r="AA7" s="1"/>
    </row>
    <row r="8" spans="1:51" ht="14.25" x14ac:dyDescent="0.15">
      <c r="A8" s="34" t="s">
        <v>38</v>
      </c>
      <c r="B8" s="35">
        <v>700</v>
      </c>
      <c r="C8" s="226" t="s">
        <v>39</v>
      </c>
      <c r="D8" s="226"/>
      <c r="E8" s="226"/>
      <c r="F8" s="226"/>
      <c r="G8" s="9"/>
      <c r="H8" s="9"/>
      <c r="I8" s="234" t="s">
        <v>40</v>
      </c>
      <c r="J8" s="236" t="s">
        <v>41</v>
      </c>
      <c r="K8" s="238" t="s">
        <v>42</v>
      </c>
      <c r="L8" s="230" t="s">
        <v>43</v>
      </c>
      <c r="M8" s="231"/>
      <c r="N8" s="230" t="s">
        <v>44</v>
      </c>
      <c r="O8" s="231"/>
      <c r="P8" s="229"/>
      <c r="Q8" s="9"/>
      <c r="R8" s="9"/>
      <c r="S8" s="1"/>
      <c r="T8" s="1"/>
      <c r="U8" s="1"/>
      <c r="V8" s="1"/>
      <c r="W8" s="1"/>
      <c r="X8" s="1"/>
      <c r="Y8" s="1"/>
      <c r="Z8" s="1"/>
      <c r="AA8" s="1"/>
    </row>
    <row r="9" spans="1:51" x14ac:dyDescent="0.15">
      <c r="A9" s="39"/>
      <c r="B9" s="40"/>
      <c r="C9" s="41"/>
      <c r="D9" s="42"/>
      <c r="E9" s="42"/>
      <c r="F9" s="9"/>
      <c r="G9" s="9"/>
      <c r="H9" s="9"/>
      <c r="I9" s="235"/>
      <c r="J9" s="237"/>
      <c r="K9" s="239"/>
      <c r="L9" s="43" t="s">
        <v>45</v>
      </c>
      <c r="M9" s="43" t="s">
        <v>46</v>
      </c>
      <c r="N9" s="43" t="s">
        <v>45</v>
      </c>
      <c r="O9" s="43" t="s">
        <v>46</v>
      </c>
      <c r="P9" s="229"/>
      <c r="Q9" s="9"/>
      <c r="R9" s="9"/>
      <c r="S9" s="1"/>
      <c r="T9" s="1"/>
      <c r="U9" s="1"/>
      <c r="V9" s="1"/>
      <c r="W9" s="1"/>
      <c r="X9" s="1"/>
      <c r="Y9" s="1"/>
      <c r="Z9" s="1"/>
      <c r="AA9" s="1"/>
    </row>
    <row r="10" spans="1:51" x14ac:dyDescent="0.15">
      <c r="A10" s="232"/>
      <c r="B10" s="232"/>
      <c r="C10" s="232"/>
      <c r="D10" s="232"/>
      <c r="E10" s="232"/>
      <c r="F10" s="232"/>
      <c r="G10" s="9"/>
      <c r="H10" s="9"/>
      <c r="I10" s="44">
        <v>1</v>
      </c>
      <c r="J10" s="45">
        <f>B6</f>
        <v>740</v>
      </c>
      <c r="K10" s="46">
        <v>16</v>
      </c>
      <c r="L10" s="47" t="s">
        <v>47</v>
      </c>
      <c r="M10" s="47" t="s">
        <v>47</v>
      </c>
      <c r="N10" s="47" t="s">
        <v>47</v>
      </c>
      <c r="O10" s="45" t="s">
        <v>47</v>
      </c>
      <c r="P10" s="48"/>
      <c r="Q10" s="49"/>
      <c r="R10" s="49"/>
      <c r="S10" s="50"/>
      <c r="T10" s="50"/>
      <c r="U10" s="1"/>
      <c r="V10" s="1"/>
      <c r="W10" s="1"/>
      <c r="X10" s="1"/>
      <c r="Y10" s="1"/>
      <c r="Z10" s="1"/>
      <c r="AA10" s="1"/>
    </row>
    <row r="11" spans="1:51" ht="14.25" x14ac:dyDescent="0.15">
      <c r="A11" s="34" t="s">
        <v>48</v>
      </c>
      <c r="B11" s="21">
        <v>6.3133333333333375E-2</v>
      </c>
      <c r="C11" s="228" t="s">
        <v>49</v>
      </c>
      <c r="D11" s="228"/>
      <c r="E11" s="228"/>
      <c r="F11" s="228"/>
      <c r="G11" s="9"/>
      <c r="H11" s="9"/>
      <c r="I11" s="44">
        <f t="shared" ref="I11:I16" si="0">IF(J11="","",I10+1)</f>
        <v>2</v>
      </c>
      <c r="J11" s="47">
        <v>736.5</v>
      </c>
      <c r="K11" s="51">
        <f>K10</f>
        <v>16</v>
      </c>
      <c r="L11" s="47" t="s">
        <v>47</v>
      </c>
      <c r="M11" s="47" t="s">
        <v>47</v>
      </c>
      <c r="N11" s="47" t="s">
        <v>47</v>
      </c>
      <c r="O11" s="45" t="s">
        <v>47</v>
      </c>
      <c r="P11" s="48"/>
      <c r="Q11" s="49"/>
      <c r="R11" s="49"/>
      <c r="S11" s="50"/>
      <c r="T11" s="50"/>
      <c r="U11" s="1"/>
      <c r="V11" s="1"/>
      <c r="W11" s="1"/>
      <c r="X11" s="1"/>
      <c r="Y11" s="1"/>
      <c r="Z11" s="1"/>
      <c r="AA11" s="1"/>
    </row>
    <row r="12" spans="1:51" ht="14.25" x14ac:dyDescent="0.15">
      <c r="A12" s="34" t="s">
        <v>50</v>
      </c>
      <c r="B12" s="21">
        <v>1.9633333333333303</v>
      </c>
      <c r="C12" s="228" t="s">
        <v>51</v>
      </c>
      <c r="D12" s="228"/>
      <c r="E12" s="228"/>
      <c r="F12" s="228"/>
      <c r="G12" s="9"/>
      <c r="H12" s="9"/>
      <c r="I12" s="44">
        <f t="shared" si="0"/>
        <v>3</v>
      </c>
      <c r="J12" s="47">
        <v>735.5</v>
      </c>
      <c r="K12" s="51">
        <f>IF(J12="","",K11+(-N12)*2)</f>
        <v>22.6</v>
      </c>
      <c r="L12" s="47">
        <v>13.423</v>
      </c>
      <c r="M12" s="47">
        <v>778.3</v>
      </c>
      <c r="N12" s="47">
        <v>-3.3</v>
      </c>
      <c r="O12" s="45">
        <f>IF(J12="","",J11)</f>
        <v>736.5</v>
      </c>
      <c r="P12" s="48"/>
      <c r="Q12" s="48"/>
      <c r="R12" s="48"/>
      <c r="S12" s="50"/>
      <c r="T12" s="50"/>
      <c r="U12" s="1"/>
      <c r="V12" s="1"/>
      <c r="W12" s="1"/>
      <c r="X12" s="1"/>
      <c r="Y12" s="1"/>
      <c r="Z12" s="1"/>
      <c r="AA12" s="1"/>
    </row>
    <row r="13" spans="1:51" ht="14.25" x14ac:dyDescent="0.15">
      <c r="A13" s="34" t="s">
        <v>52</v>
      </c>
      <c r="B13" s="21">
        <v>44.000000000000028</v>
      </c>
      <c r="C13" s="228" t="s">
        <v>53</v>
      </c>
      <c r="D13" s="228"/>
      <c r="E13" s="228"/>
      <c r="F13" s="228"/>
      <c r="G13" s="9"/>
      <c r="H13" s="9"/>
      <c r="I13" s="44">
        <f t="shared" si="0"/>
        <v>4</v>
      </c>
      <c r="J13" s="47">
        <v>733</v>
      </c>
      <c r="K13" s="51">
        <f>IF(J13="","",K12+(-N13)*2)</f>
        <v>31.6</v>
      </c>
      <c r="L13" s="47">
        <v>6.0030000000000001</v>
      </c>
      <c r="M13" s="47">
        <v>794.1</v>
      </c>
      <c r="N13" s="47">
        <v>-4.5</v>
      </c>
      <c r="O13" s="45">
        <f t="shared" ref="O13:O25" si="1">IF(J13="","",J12)</f>
        <v>735.5</v>
      </c>
      <c r="P13" s="48"/>
      <c r="Q13" s="48"/>
      <c r="R13" s="48"/>
      <c r="S13" s="50"/>
      <c r="T13" s="50"/>
      <c r="U13" s="1"/>
      <c r="V13" s="1"/>
      <c r="W13" s="1"/>
      <c r="X13" s="1"/>
      <c r="Y13" s="1"/>
      <c r="Z13" s="1"/>
      <c r="AA13" s="1"/>
    </row>
    <row r="14" spans="1:51" x14ac:dyDescent="0.15">
      <c r="A14" s="233" t="s">
        <v>54</v>
      </c>
      <c r="B14" s="233"/>
      <c r="C14" s="233"/>
      <c r="D14" s="233"/>
      <c r="E14" s="233"/>
      <c r="F14" s="233"/>
      <c r="G14" s="9"/>
      <c r="H14" s="9"/>
      <c r="I14" s="44">
        <f t="shared" si="0"/>
        <v>5</v>
      </c>
      <c r="J14" s="47">
        <v>731</v>
      </c>
      <c r="K14" s="51">
        <f>IF(J14="","",K13+(-N14)*2)</f>
        <v>43.8</v>
      </c>
      <c r="L14" s="47">
        <v>-4.3769999999999998</v>
      </c>
      <c r="M14" s="47">
        <v>788.6</v>
      </c>
      <c r="N14" s="47">
        <v>-6.1</v>
      </c>
      <c r="O14" s="45">
        <f t="shared" si="1"/>
        <v>733</v>
      </c>
      <c r="P14" s="48"/>
      <c r="Q14" s="48"/>
      <c r="R14" s="48"/>
      <c r="S14" s="50"/>
      <c r="T14" s="50"/>
      <c r="U14" s="1"/>
      <c r="V14" s="1"/>
      <c r="W14" s="1"/>
      <c r="X14" s="1"/>
      <c r="Y14" s="1"/>
      <c r="Z14" s="1"/>
      <c r="AA14" s="1"/>
    </row>
    <row r="15" spans="1:51" x14ac:dyDescent="0.15">
      <c r="A15" s="52"/>
      <c r="B15" s="52"/>
      <c r="C15" s="52"/>
      <c r="D15" s="52"/>
      <c r="E15" s="52"/>
      <c r="F15" s="52"/>
      <c r="G15" s="9"/>
      <c r="H15" s="9"/>
      <c r="I15" s="44">
        <f t="shared" si="0"/>
        <v>6</v>
      </c>
      <c r="J15" s="47">
        <v>727</v>
      </c>
      <c r="K15" s="51">
        <f>IF(J15="","",K14+(-N15)*2)</f>
        <v>62</v>
      </c>
      <c r="L15" s="47">
        <v>-8.6839999999999993</v>
      </c>
      <c r="M15" s="47">
        <v>814.6</v>
      </c>
      <c r="N15" s="47">
        <v>-9.1</v>
      </c>
      <c r="O15" s="45">
        <f t="shared" si="1"/>
        <v>731</v>
      </c>
      <c r="P15" s="48"/>
      <c r="Q15" s="48"/>
      <c r="R15" s="48"/>
      <c r="S15" s="50"/>
      <c r="T15" s="50"/>
      <c r="U15" s="1"/>
      <c r="V15" s="1"/>
      <c r="W15" s="1"/>
      <c r="X15" s="1"/>
      <c r="Y15" s="1"/>
      <c r="Z15" s="1"/>
      <c r="AA15" s="1"/>
    </row>
    <row r="16" spans="1:51" x14ac:dyDescent="0.15">
      <c r="A16" s="232"/>
      <c r="B16" s="232"/>
      <c r="C16" s="232"/>
      <c r="D16" s="232"/>
      <c r="E16" s="232"/>
      <c r="F16" s="232"/>
      <c r="G16" s="9"/>
      <c r="H16" s="9"/>
      <c r="I16" s="44">
        <f t="shared" si="0"/>
        <v>7</v>
      </c>
      <c r="J16" s="47">
        <v>724</v>
      </c>
      <c r="K16" s="51">
        <f>IF(J16="","",K15+(-N16)*2)</f>
        <v>88.2</v>
      </c>
      <c r="L16" s="47">
        <v>-19.376999999999999</v>
      </c>
      <c r="M16" s="47">
        <v>826.6</v>
      </c>
      <c r="N16" s="47">
        <v>-13.1</v>
      </c>
      <c r="O16" s="45">
        <f t="shared" si="1"/>
        <v>727</v>
      </c>
      <c r="P16" s="48"/>
      <c r="Q16" s="48"/>
      <c r="R16" s="48"/>
      <c r="S16" s="50"/>
      <c r="T16" s="50"/>
      <c r="U16" s="1"/>
      <c r="V16" s="1"/>
      <c r="W16" s="1"/>
      <c r="X16" s="1"/>
      <c r="Y16" s="1"/>
      <c r="Z16" s="1"/>
      <c r="AA16" s="1"/>
    </row>
    <row r="17" spans="1:27" ht="14.25" x14ac:dyDescent="0.15">
      <c r="A17" s="53" t="s">
        <v>55</v>
      </c>
      <c r="B17" s="35">
        <v>0.36</v>
      </c>
      <c r="C17" s="226" t="s">
        <v>56</v>
      </c>
      <c r="D17" s="226"/>
      <c r="E17" s="226"/>
      <c r="F17" s="226"/>
      <c r="G17" s="9"/>
      <c r="H17" s="9"/>
      <c r="I17" s="44"/>
      <c r="J17" s="47"/>
      <c r="K17" s="51"/>
      <c r="L17" s="47"/>
      <c r="M17" s="47"/>
      <c r="N17" s="47"/>
      <c r="O17" s="45"/>
      <c r="P17" s="48"/>
      <c r="Q17" s="48"/>
      <c r="R17" s="48"/>
      <c r="S17" s="50"/>
      <c r="T17" s="50"/>
      <c r="U17" s="1"/>
      <c r="V17" s="1"/>
      <c r="W17" s="1"/>
      <c r="X17" s="1"/>
      <c r="Y17" s="1"/>
      <c r="Z17" s="1"/>
      <c r="AA17" s="1"/>
    </row>
    <row r="18" spans="1:27" ht="14.25" x14ac:dyDescent="0.15">
      <c r="A18" s="53" t="s">
        <v>57</v>
      </c>
      <c r="B18" s="35">
        <v>0.9</v>
      </c>
      <c r="C18" s="226" t="s">
        <v>58</v>
      </c>
      <c r="D18" s="226"/>
      <c r="E18" s="226"/>
      <c r="F18" s="226"/>
      <c r="G18" s="9"/>
      <c r="H18" s="9"/>
      <c r="I18" s="44" t="str">
        <f t="shared" ref="I18:I25" si="2">IF(J18="","",I17+1)</f>
        <v/>
      </c>
      <c r="J18" s="47"/>
      <c r="K18" s="51" t="str">
        <f t="shared" ref="K18:K25" si="3">IF(J18="","",$P$11-N18)</f>
        <v/>
      </c>
      <c r="L18" s="47"/>
      <c r="M18" s="47"/>
      <c r="N18" s="47"/>
      <c r="O18" s="45" t="str">
        <f t="shared" si="1"/>
        <v/>
      </c>
      <c r="P18" s="48"/>
      <c r="Q18" s="48"/>
      <c r="R18" s="48"/>
      <c r="S18" s="50"/>
      <c r="T18" s="50"/>
      <c r="U18" s="1"/>
      <c r="V18" s="1"/>
      <c r="W18" s="1"/>
      <c r="X18" s="1"/>
      <c r="Y18" s="1"/>
      <c r="Z18" s="1"/>
      <c r="AA18" s="1"/>
    </row>
    <row r="19" spans="1:27" x14ac:dyDescent="0.15">
      <c r="A19" s="53" t="s">
        <v>26</v>
      </c>
      <c r="B19" s="35">
        <v>0.8</v>
      </c>
      <c r="C19" s="226" t="s">
        <v>59</v>
      </c>
      <c r="D19" s="226"/>
      <c r="E19" s="226"/>
      <c r="F19" s="226"/>
      <c r="G19" s="9"/>
      <c r="H19" s="9"/>
      <c r="I19" s="44" t="str">
        <f t="shared" si="2"/>
        <v/>
      </c>
      <c r="J19" s="47"/>
      <c r="K19" s="51" t="str">
        <f t="shared" si="3"/>
        <v/>
      </c>
      <c r="L19" s="47"/>
      <c r="M19" s="47"/>
      <c r="N19" s="47"/>
      <c r="O19" s="45" t="str">
        <f t="shared" si="1"/>
        <v/>
      </c>
      <c r="P19" s="48"/>
      <c r="Q19" s="48"/>
      <c r="R19" s="48"/>
      <c r="S19" s="50"/>
      <c r="T19" s="50"/>
      <c r="U19" s="1"/>
      <c r="V19" s="1"/>
      <c r="W19" s="1"/>
      <c r="X19" s="1"/>
      <c r="Y19" s="1"/>
      <c r="Z19" s="1"/>
      <c r="AA19" s="1"/>
    </row>
    <row r="20" spans="1:27" x14ac:dyDescent="0.15">
      <c r="A20" s="9"/>
      <c r="B20" s="54"/>
      <c r="C20" s="24"/>
      <c r="D20" s="24"/>
      <c r="E20" s="9"/>
      <c r="F20" s="9"/>
      <c r="G20" s="9"/>
      <c r="H20" s="9"/>
      <c r="I20" s="44" t="str">
        <f t="shared" si="2"/>
        <v/>
      </c>
      <c r="J20" s="47"/>
      <c r="K20" s="51" t="str">
        <f t="shared" si="3"/>
        <v/>
      </c>
      <c r="L20" s="47"/>
      <c r="M20" s="47"/>
      <c r="N20" s="47"/>
      <c r="O20" s="45" t="str">
        <f t="shared" si="1"/>
        <v/>
      </c>
      <c r="P20" s="48"/>
      <c r="Q20" s="49"/>
      <c r="R20" s="49"/>
      <c r="S20" s="50"/>
      <c r="T20" s="50"/>
      <c r="U20" s="1"/>
      <c r="V20" s="1"/>
      <c r="W20" s="1"/>
      <c r="X20" s="1"/>
      <c r="Y20" s="1"/>
      <c r="Z20" s="1"/>
      <c r="AA20" s="1"/>
    </row>
    <row r="21" spans="1:27" x14ac:dyDescent="0.15">
      <c r="A21" s="227"/>
      <c r="B21" s="227"/>
      <c r="C21" s="227"/>
      <c r="D21" s="227"/>
      <c r="E21" s="227"/>
      <c r="F21" s="227"/>
      <c r="G21" s="9"/>
      <c r="H21" s="9"/>
      <c r="I21" s="44" t="str">
        <f t="shared" si="2"/>
        <v/>
      </c>
      <c r="J21" s="47"/>
      <c r="K21" s="51" t="str">
        <f t="shared" si="3"/>
        <v/>
      </c>
      <c r="L21" s="47"/>
      <c r="M21" s="47"/>
      <c r="N21" s="47"/>
      <c r="O21" s="45" t="str">
        <f t="shared" si="1"/>
        <v/>
      </c>
      <c r="P21" s="48"/>
      <c r="Q21" s="49"/>
      <c r="R21" s="49"/>
      <c r="S21" s="50"/>
      <c r="T21" s="50"/>
      <c r="U21" s="1"/>
      <c r="V21" s="1"/>
      <c r="W21" s="1"/>
      <c r="X21" s="1"/>
      <c r="Y21" s="1"/>
      <c r="Z21" s="1"/>
      <c r="AA21" s="1"/>
    </row>
    <row r="22" spans="1:27" ht="14.25" x14ac:dyDescent="0.15">
      <c r="A22" s="34" t="s">
        <v>0</v>
      </c>
      <c r="B22" s="55">
        <v>2.6</v>
      </c>
      <c r="C22" s="10" t="s">
        <v>60</v>
      </c>
      <c r="D22" s="10"/>
      <c r="E22" s="10"/>
      <c r="F22" s="10"/>
      <c r="G22" s="9"/>
      <c r="H22" s="9"/>
      <c r="I22" s="44" t="str">
        <f t="shared" si="2"/>
        <v/>
      </c>
      <c r="J22" s="47"/>
      <c r="K22" s="51" t="str">
        <f t="shared" si="3"/>
        <v/>
      </c>
      <c r="L22" s="47"/>
      <c r="M22" s="47"/>
      <c r="N22" s="47"/>
      <c r="O22" s="45" t="str">
        <f t="shared" si="1"/>
        <v/>
      </c>
      <c r="P22" s="48"/>
      <c r="Q22" s="49"/>
      <c r="R22" s="49"/>
      <c r="S22" s="50"/>
      <c r="T22" s="50"/>
      <c r="U22" s="1"/>
      <c r="V22" s="1"/>
      <c r="W22" s="1"/>
      <c r="X22" s="1"/>
      <c r="Y22" s="1"/>
      <c r="Z22" s="1"/>
      <c r="AA22" s="1"/>
    </row>
    <row r="23" spans="1:27" ht="14.25" x14ac:dyDescent="0.15">
      <c r="A23" s="34" t="s">
        <v>1</v>
      </c>
      <c r="B23" s="55">
        <v>1.1000000000000001</v>
      </c>
      <c r="C23" s="228" t="s">
        <v>25</v>
      </c>
      <c r="D23" s="228"/>
      <c r="E23" s="228"/>
      <c r="F23" s="228"/>
      <c r="G23" s="9"/>
      <c r="H23" s="9"/>
      <c r="I23" s="44" t="str">
        <f t="shared" si="2"/>
        <v/>
      </c>
      <c r="J23" s="47"/>
      <c r="K23" s="51" t="str">
        <f t="shared" si="3"/>
        <v/>
      </c>
      <c r="L23" s="47"/>
      <c r="M23" s="47"/>
      <c r="N23" s="47"/>
      <c r="O23" s="45" t="str">
        <f t="shared" si="1"/>
        <v/>
      </c>
      <c r="P23" s="48"/>
      <c r="Q23" s="49"/>
      <c r="R23" s="49"/>
      <c r="S23" s="50"/>
      <c r="T23" s="50"/>
      <c r="U23" s="1"/>
      <c r="V23" s="1"/>
      <c r="W23" s="1"/>
      <c r="X23" s="1"/>
      <c r="Y23" s="1"/>
      <c r="Z23" s="1"/>
      <c r="AA23" s="1"/>
    </row>
    <row r="24" spans="1:27" ht="14.25" x14ac:dyDescent="0.15">
      <c r="A24" s="34" t="s">
        <v>2</v>
      </c>
      <c r="B24" s="56">
        <v>6.9999999999999999E-4</v>
      </c>
      <c r="C24" s="228" t="s">
        <v>25</v>
      </c>
      <c r="D24" s="228"/>
      <c r="E24" s="228"/>
      <c r="F24" s="228"/>
      <c r="G24" s="9"/>
      <c r="H24" s="9"/>
      <c r="I24" s="44" t="str">
        <f t="shared" si="2"/>
        <v/>
      </c>
      <c r="J24" s="47"/>
      <c r="K24" s="51" t="str">
        <f t="shared" si="3"/>
        <v/>
      </c>
      <c r="L24" s="47"/>
      <c r="M24" s="47"/>
      <c r="N24" s="47"/>
      <c r="O24" s="45" t="str">
        <f t="shared" si="1"/>
        <v/>
      </c>
      <c r="P24" s="48"/>
      <c r="Q24" s="49"/>
      <c r="R24" s="49"/>
      <c r="S24" s="50"/>
      <c r="T24" s="50"/>
      <c r="U24" s="1"/>
      <c r="V24" s="1"/>
      <c r="W24" s="1"/>
      <c r="X24" s="1"/>
      <c r="Y24" s="1"/>
      <c r="Z24" s="1"/>
      <c r="AA24" s="1"/>
    </row>
    <row r="25" spans="1:27" ht="14.25" x14ac:dyDescent="0.15">
      <c r="A25" s="34" t="s">
        <v>3</v>
      </c>
      <c r="B25" s="55">
        <v>0</v>
      </c>
      <c r="C25" s="228" t="s">
        <v>61</v>
      </c>
      <c r="D25" s="228"/>
      <c r="E25" s="228"/>
      <c r="F25" s="228"/>
      <c r="G25" s="9"/>
      <c r="H25" s="9"/>
      <c r="I25" s="44" t="str">
        <f t="shared" si="2"/>
        <v/>
      </c>
      <c r="J25" s="57"/>
      <c r="K25" s="51" t="str">
        <f t="shared" si="3"/>
        <v/>
      </c>
      <c r="L25" s="57"/>
      <c r="M25" s="57"/>
      <c r="N25" s="57"/>
      <c r="O25" s="45" t="str">
        <f t="shared" si="1"/>
        <v/>
      </c>
      <c r="P25" s="48"/>
      <c r="Q25" s="39"/>
      <c r="R25" s="39"/>
      <c r="S25" s="3"/>
      <c r="T25" s="50"/>
      <c r="U25" s="1"/>
      <c r="V25" s="1"/>
      <c r="W25" s="1"/>
      <c r="X25" s="1"/>
      <c r="Y25" s="1"/>
      <c r="Z25" s="1"/>
      <c r="AA25" s="1"/>
    </row>
    <row r="26" spans="1:27" ht="14.25" x14ac:dyDescent="0.15">
      <c r="A26" s="34"/>
      <c r="B26" s="58"/>
      <c r="C26" s="228"/>
      <c r="D26" s="228"/>
      <c r="E26" s="228"/>
      <c r="F26" s="228"/>
      <c r="G26" s="9"/>
      <c r="H26" s="9"/>
      <c r="I26" s="59" t="s">
        <v>119</v>
      </c>
      <c r="J26" s="60"/>
      <c r="K26" s="61"/>
      <c r="L26" s="61"/>
      <c r="M26" s="61"/>
      <c r="N26" s="61"/>
      <c r="O26" s="61"/>
      <c r="P26" s="24"/>
      <c r="Q26" s="9"/>
      <c r="R26" s="9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15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62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1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15">
      <c r="A29" s="9"/>
      <c r="B29" s="63"/>
      <c r="C29" s="63"/>
      <c r="D29" s="64" t="s">
        <v>62</v>
      </c>
      <c r="E29" s="224"/>
      <c r="F29" s="224"/>
      <c r="G29" s="224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1"/>
      <c r="T29" s="1"/>
      <c r="U29" s="1"/>
      <c r="V29" s="1"/>
      <c r="W29" s="1"/>
      <c r="X29" s="1"/>
      <c r="Y29" s="1"/>
      <c r="Z29" s="1"/>
      <c r="AA29" s="1"/>
    </row>
    <row r="30" spans="1:27" ht="16.5" x14ac:dyDescent="0.15">
      <c r="A30" s="9"/>
      <c r="B30" s="65" t="s">
        <v>63</v>
      </c>
      <c r="C30" s="66" t="e">
        <f>MAX(G56:G329)</f>
        <v>#VALUE!</v>
      </c>
      <c r="D30" s="67" t="s">
        <v>64</v>
      </c>
      <c r="E30" s="68" t="s">
        <v>65</v>
      </c>
      <c r="F30" s="69"/>
      <c r="G30" s="70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1"/>
      <c r="T30" s="1"/>
      <c r="U30" s="1"/>
      <c r="V30" s="1"/>
      <c r="W30" s="1"/>
      <c r="X30" s="1"/>
      <c r="Y30" s="1"/>
      <c r="Z30" s="1"/>
      <c r="AA30" s="1"/>
    </row>
    <row r="31" spans="1:27" ht="16.5" x14ac:dyDescent="0.15">
      <c r="A31" s="9"/>
      <c r="B31" s="71" t="s">
        <v>66</v>
      </c>
      <c r="C31" s="72" t="e">
        <f>INDEX(AJ62:AJ208,MATCH(MAX(G62:G208),G62:G208,0))</f>
        <v>#VALUE!</v>
      </c>
      <c r="D31" s="73" t="s">
        <v>22</v>
      </c>
      <c r="E31" s="74" t="s">
        <v>67</v>
      </c>
      <c r="F31" s="75"/>
      <c r="G31" s="76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1"/>
      <c r="T31" s="1"/>
      <c r="U31" s="1"/>
      <c r="V31" s="1"/>
      <c r="W31" s="1"/>
      <c r="X31" s="1"/>
      <c r="Y31" s="1"/>
      <c r="Z31" s="1"/>
      <c r="AA31" s="1"/>
    </row>
    <row r="32" spans="1:27" ht="15" x14ac:dyDescent="0.15">
      <c r="A32" s="9"/>
      <c r="B32" s="22" t="s">
        <v>30</v>
      </c>
      <c r="C32" s="25" t="e">
        <f>IF(#REF!&gt;0,err(#REF!,B8,B11,B12),"")</f>
        <v>#REF!</v>
      </c>
      <c r="D32" s="26"/>
      <c r="E32" s="27" t="s">
        <v>32</v>
      </c>
      <c r="F32" s="28"/>
      <c r="G32" s="2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1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1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1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1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1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1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1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1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1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1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1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1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1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1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1"/>
      <c r="T46" s="1"/>
      <c r="U46" s="1"/>
      <c r="V46" s="1"/>
      <c r="W46" s="1"/>
      <c r="X46" s="1"/>
      <c r="Y46" s="1"/>
      <c r="Z46" s="1"/>
      <c r="AA46" s="1"/>
    </row>
    <row r="47" spans="1:27" x14ac:dyDescent="0.1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1"/>
      <c r="T47" s="1"/>
      <c r="U47" s="1"/>
      <c r="V47" s="1"/>
      <c r="W47" s="1"/>
      <c r="X47" s="1"/>
      <c r="Y47" s="1"/>
      <c r="Z47" s="1"/>
      <c r="AA47" s="1"/>
    </row>
    <row r="48" spans="1:27" x14ac:dyDescent="0.15">
      <c r="A48" s="9"/>
      <c r="B48" s="9"/>
      <c r="C48" s="9"/>
      <c r="D48" s="9" t="s">
        <v>68</v>
      </c>
      <c r="E48" s="9"/>
      <c r="F48" s="9"/>
      <c r="G48" s="9"/>
      <c r="H48" s="9"/>
      <c r="I48" s="9"/>
      <c r="J48" s="9"/>
      <c r="K48" s="9"/>
      <c r="L48" s="9" t="s">
        <v>69</v>
      </c>
      <c r="M48" s="9"/>
      <c r="N48" s="9"/>
      <c r="O48" s="9"/>
      <c r="P48" s="9"/>
      <c r="Q48" s="9"/>
      <c r="R48" s="9"/>
      <c r="S48" s="1"/>
      <c r="T48" s="1"/>
      <c r="U48" s="1"/>
      <c r="V48" s="1"/>
      <c r="W48" s="1"/>
      <c r="X48" s="1"/>
      <c r="Y48" s="1"/>
      <c r="Z48" s="1"/>
      <c r="AA48" s="1"/>
    </row>
    <row r="49" spans="1:52" ht="14.25" thickBot="1" x14ac:dyDescent="0.2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1"/>
      <c r="T49" s="1"/>
      <c r="U49" s="1"/>
      <c r="V49" s="1"/>
      <c r="W49" s="1"/>
      <c r="X49" s="1"/>
      <c r="Y49" s="1"/>
      <c r="Z49" s="1"/>
      <c r="AA49" s="1"/>
    </row>
    <row r="50" spans="1:52" x14ac:dyDescent="0.15">
      <c r="A50" s="77"/>
      <c r="B50" s="78"/>
      <c r="C50" s="78"/>
      <c r="D50" s="78"/>
      <c r="E50" s="78"/>
      <c r="F50" s="78"/>
      <c r="G50" s="78"/>
      <c r="H50" s="78"/>
      <c r="I50" s="78"/>
      <c r="J50" s="78"/>
      <c r="K50" s="78" t="s">
        <v>70</v>
      </c>
      <c r="L50" s="78">
        <v>30</v>
      </c>
      <c r="M50" s="78"/>
      <c r="N50" s="78"/>
      <c r="O50" s="78"/>
      <c r="P50" s="78"/>
      <c r="Q50" s="79"/>
      <c r="R50" s="79"/>
      <c r="S50" s="79"/>
      <c r="T50" s="79"/>
      <c r="U50" s="79"/>
      <c r="V50" s="79"/>
      <c r="W50" s="79"/>
      <c r="X50" s="79"/>
      <c r="Y50" s="80"/>
      <c r="Z50" s="1"/>
      <c r="AA50" s="1"/>
    </row>
    <row r="51" spans="1:52" x14ac:dyDescent="0.15">
      <c r="A51" s="81"/>
      <c r="B51" s="82" t="s">
        <v>71</v>
      </c>
      <c r="C51" s="82">
        <f>B6</f>
        <v>740</v>
      </c>
      <c r="D51" s="83"/>
      <c r="E51" s="82" t="s">
        <v>72</v>
      </c>
      <c r="F51" s="84">
        <f>B8</f>
        <v>700</v>
      </c>
      <c r="G51" s="84" t="s">
        <v>73</v>
      </c>
      <c r="H51" s="84">
        <v>742.5</v>
      </c>
      <c r="I51" s="84"/>
      <c r="J51" s="85"/>
      <c r="K51" s="86" t="s">
        <v>74</v>
      </c>
      <c r="L51" s="84">
        <f>B22</f>
        <v>2.6</v>
      </c>
      <c r="M51" s="83"/>
      <c r="N51" s="83"/>
      <c r="O51" s="82" t="s">
        <v>75</v>
      </c>
      <c r="P51" s="84">
        <f>B17</f>
        <v>0.36</v>
      </c>
      <c r="Q51" s="85"/>
      <c r="R51" s="82" t="s">
        <v>76</v>
      </c>
      <c r="S51" s="84">
        <f>1-27.8*(P53-0.67)^3</f>
        <v>0.93892339999999996</v>
      </c>
      <c r="T51" s="84">
        <f>(S54*S53*C55)^2</f>
        <v>2.8341735671955877</v>
      </c>
      <c r="U51" s="13"/>
      <c r="V51" s="13"/>
      <c r="W51" s="13" t="s">
        <v>20</v>
      </c>
      <c r="X51" s="13">
        <v>5</v>
      </c>
      <c r="Y51" s="87"/>
      <c r="Z51" s="1"/>
      <c r="AA51" s="1"/>
    </row>
    <row r="52" spans="1:52" x14ac:dyDescent="0.15">
      <c r="A52" s="81"/>
      <c r="B52" s="82" t="s">
        <v>77</v>
      </c>
      <c r="C52" s="82">
        <f>K10</f>
        <v>16</v>
      </c>
      <c r="D52" s="83"/>
      <c r="E52" s="82" t="s">
        <v>13</v>
      </c>
      <c r="F52" s="85">
        <f>B11*2</f>
        <v>0.12626666666666675</v>
      </c>
      <c r="G52" s="84" t="s">
        <v>78</v>
      </c>
      <c r="H52" s="84">
        <v>704.5</v>
      </c>
      <c r="I52" s="84"/>
      <c r="J52" s="83"/>
      <c r="K52" s="86" t="s">
        <v>79</v>
      </c>
      <c r="L52" s="84">
        <f>B23</f>
        <v>1.1000000000000001</v>
      </c>
      <c r="M52" s="83"/>
      <c r="N52" s="83"/>
      <c r="O52" s="82" t="s">
        <v>80</v>
      </c>
      <c r="P52" s="84">
        <f>B18</f>
        <v>0.9</v>
      </c>
      <c r="Q52" s="85"/>
      <c r="R52" s="85" t="s">
        <v>11</v>
      </c>
      <c r="S52" s="84">
        <f>P51*P52*4.427</f>
        <v>1.434348</v>
      </c>
      <c r="T52" s="85"/>
      <c r="U52" s="13"/>
      <c r="V52" s="13"/>
      <c r="W52" s="13"/>
      <c r="X52" s="13"/>
      <c r="Y52" s="87"/>
      <c r="Z52" s="1"/>
      <c r="AA52" s="1"/>
    </row>
    <row r="53" spans="1:52" x14ac:dyDescent="0.15">
      <c r="A53" s="81"/>
      <c r="B53" s="82" t="s">
        <v>81</v>
      </c>
      <c r="C53" s="84">
        <f>B7</f>
        <v>80</v>
      </c>
      <c r="D53" s="83"/>
      <c r="E53" s="82" t="s">
        <v>82</v>
      </c>
      <c r="F53" s="84">
        <f>B12</f>
        <v>1.9633333333333303</v>
      </c>
      <c r="G53" s="82"/>
      <c r="H53" s="82"/>
      <c r="I53" s="82"/>
      <c r="J53" s="83"/>
      <c r="K53" s="86" t="s">
        <v>83</v>
      </c>
      <c r="L53" s="84">
        <f>B24</f>
        <v>6.9999999999999999E-4</v>
      </c>
      <c r="M53" s="84">
        <f>1/L53</f>
        <v>1428.5714285714287</v>
      </c>
      <c r="N53" s="83"/>
      <c r="O53" s="88" t="s">
        <v>26</v>
      </c>
      <c r="P53" s="84">
        <f>B19</f>
        <v>0.8</v>
      </c>
      <c r="Q53" s="85"/>
      <c r="R53" s="82" t="s">
        <v>12</v>
      </c>
      <c r="S53" s="84">
        <f>P51*P52*S51</f>
        <v>0.30421118159999999</v>
      </c>
      <c r="T53" s="85"/>
      <c r="U53" s="13"/>
      <c r="V53" s="13"/>
      <c r="W53" s="13"/>
      <c r="X53" s="13"/>
      <c r="Y53" s="87"/>
      <c r="Z53" s="1"/>
      <c r="AA53" s="1"/>
    </row>
    <row r="54" spans="1:52" x14ac:dyDescent="0.15">
      <c r="A54" s="81"/>
      <c r="B54" s="82" t="s">
        <v>84</v>
      </c>
      <c r="C54" s="84">
        <v>9.8000000000000007</v>
      </c>
      <c r="D54" s="83"/>
      <c r="E54" s="82" t="s">
        <v>8</v>
      </c>
      <c r="F54" s="82">
        <f>B13</f>
        <v>44.000000000000028</v>
      </c>
      <c r="G54" s="82"/>
      <c r="H54" s="82"/>
      <c r="I54" s="82"/>
      <c r="J54" s="83"/>
      <c r="K54" s="86" t="s">
        <v>85</v>
      </c>
      <c r="L54" s="84">
        <f>B25</f>
        <v>0</v>
      </c>
      <c r="M54" s="83"/>
      <c r="N54" s="83"/>
      <c r="O54" s="82" t="s">
        <v>9</v>
      </c>
      <c r="P54" s="84">
        <f>B26</f>
        <v>0</v>
      </c>
      <c r="Q54" s="85"/>
      <c r="R54" s="82" t="s">
        <v>86</v>
      </c>
      <c r="S54" s="84">
        <f>1/P53</f>
        <v>1.25</v>
      </c>
      <c r="T54" s="85"/>
      <c r="U54" s="13"/>
      <c r="V54" s="13"/>
      <c r="W54" s="13"/>
      <c r="X54" s="13"/>
      <c r="Y54" s="87"/>
      <c r="Z54" s="1"/>
      <c r="AA54" s="1"/>
    </row>
    <row r="55" spans="1:52" s="1" customFormat="1" x14ac:dyDescent="0.15">
      <c r="A55" s="89"/>
      <c r="B55" s="82" t="s">
        <v>10</v>
      </c>
      <c r="C55" s="84">
        <f>SQRT(2*C54)</f>
        <v>4.4271887242357311</v>
      </c>
      <c r="D55" s="83"/>
      <c r="E55" s="85" t="s">
        <v>14</v>
      </c>
      <c r="F55" s="84">
        <v>271.67901639555089</v>
      </c>
      <c r="G55" s="84">
        <v>57.334189971293625</v>
      </c>
      <c r="H55" s="84">
        <f>F55-G55</f>
        <v>214.34482642425726</v>
      </c>
      <c r="I55" s="84"/>
      <c r="J55" s="84"/>
      <c r="K55" s="82" t="s">
        <v>31</v>
      </c>
      <c r="L55" s="84">
        <v>2.5000000000000001E-2</v>
      </c>
      <c r="M55" s="85"/>
      <c r="N55" s="85"/>
      <c r="O55" s="85"/>
      <c r="P55" s="82"/>
      <c r="Q55" s="82"/>
      <c r="R55" s="82" t="s">
        <v>4</v>
      </c>
      <c r="S55" s="84">
        <f>S53*S54</f>
        <v>0.38026397699999998</v>
      </c>
      <c r="T55" s="85"/>
      <c r="U55" s="13"/>
      <c r="V55" s="13"/>
      <c r="W55" s="13"/>
      <c r="X55" s="13"/>
      <c r="Y55" s="87"/>
    </row>
    <row r="56" spans="1:52" s="1" customFormat="1" ht="14.25" thickBot="1" x14ac:dyDescent="0.2">
      <c r="A56" s="90"/>
      <c r="B56" s="91"/>
      <c r="C56" s="91"/>
      <c r="D56" s="225"/>
      <c r="E56" s="225"/>
      <c r="F56" s="225"/>
      <c r="G56" s="225"/>
      <c r="H56" s="91"/>
      <c r="I56" s="91"/>
      <c r="J56" s="91"/>
      <c r="K56" s="91"/>
      <c r="L56" s="91"/>
      <c r="M56" s="91"/>
      <c r="N56" s="91"/>
      <c r="O56" s="91"/>
      <c r="P56" s="91"/>
      <c r="Q56" s="92"/>
      <c r="R56" s="92"/>
      <c r="S56" s="92"/>
      <c r="T56" s="92"/>
      <c r="U56" s="92">
        <v>-7.9</v>
      </c>
      <c r="V56" s="92"/>
      <c r="W56" s="92"/>
      <c r="X56" s="92"/>
      <c r="Y56" s="93"/>
    </row>
    <row r="57" spans="1:52" s="12" customFormat="1" ht="17.25" x14ac:dyDescent="0.15">
      <c r="A57" s="94" t="s">
        <v>87</v>
      </c>
      <c r="B57" s="95" t="s">
        <v>73</v>
      </c>
      <c r="C57" s="95" t="s">
        <v>88</v>
      </c>
      <c r="D57" s="95" t="s">
        <v>5</v>
      </c>
      <c r="E57" s="95" t="s">
        <v>23</v>
      </c>
      <c r="F57" s="95" t="s">
        <v>89</v>
      </c>
      <c r="G57" s="95" t="s">
        <v>90</v>
      </c>
      <c r="H57" s="95" t="s">
        <v>91</v>
      </c>
      <c r="I57" s="95" t="s">
        <v>22</v>
      </c>
      <c r="J57" s="96" t="s">
        <v>19</v>
      </c>
      <c r="K57" s="95" t="s">
        <v>92</v>
      </c>
      <c r="L57" s="97" t="s">
        <v>93</v>
      </c>
      <c r="M57" s="97" t="s">
        <v>94</v>
      </c>
      <c r="N57" s="97" t="s">
        <v>95</v>
      </c>
      <c r="O57" s="97" t="s">
        <v>96</v>
      </c>
      <c r="P57" s="97" t="s">
        <v>6</v>
      </c>
      <c r="Q57" s="97" t="s">
        <v>97</v>
      </c>
      <c r="R57" s="97" t="s">
        <v>98</v>
      </c>
      <c r="S57" s="97" t="s">
        <v>99</v>
      </c>
      <c r="T57" s="97" t="s">
        <v>100</v>
      </c>
      <c r="U57" s="98" t="s">
        <v>101</v>
      </c>
      <c r="V57" s="98" t="s">
        <v>102</v>
      </c>
      <c r="W57" s="98" t="s">
        <v>103</v>
      </c>
      <c r="X57" s="98" t="s">
        <v>104</v>
      </c>
      <c r="Y57" s="98" t="s">
        <v>105</v>
      </c>
      <c r="Z57" s="99" t="s">
        <v>106</v>
      </c>
      <c r="AA57" s="99" t="s">
        <v>107</v>
      </c>
      <c r="AB57" s="99" t="s">
        <v>108</v>
      </c>
      <c r="AC57" s="100" t="s">
        <v>109</v>
      </c>
      <c r="AD57" s="100" t="s">
        <v>110</v>
      </c>
      <c r="AE57" s="100" t="s">
        <v>111</v>
      </c>
      <c r="AF57" s="100" t="s">
        <v>78</v>
      </c>
      <c r="AG57" s="100" t="s">
        <v>112</v>
      </c>
      <c r="AH57" s="100" t="s">
        <v>93</v>
      </c>
      <c r="AI57" s="100" t="s">
        <v>113</v>
      </c>
      <c r="AJ57" s="100" t="s">
        <v>114</v>
      </c>
      <c r="AK57" s="23" t="s">
        <v>118</v>
      </c>
      <c r="AL57" s="11" t="s">
        <v>29</v>
      </c>
      <c r="AM57" s="2"/>
      <c r="AN57" s="2"/>
    </row>
    <row r="58" spans="1:52" s="13" customFormat="1" ht="15" x14ac:dyDescent="0.15">
      <c r="A58" s="101" t="s">
        <v>18</v>
      </c>
      <c r="B58" s="102" t="s">
        <v>15</v>
      </c>
      <c r="C58" s="103" t="s">
        <v>15</v>
      </c>
      <c r="D58" s="103" t="s">
        <v>115</v>
      </c>
      <c r="E58" s="103" t="s">
        <v>15</v>
      </c>
      <c r="F58" s="103" t="s">
        <v>15</v>
      </c>
      <c r="G58" s="104" t="s">
        <v>16</v>
      </c>
      <c r="H58" s="103" t="s">
        <v>17</v>
      </c>
      <c r="I58" s="103" t="s">
        <v>26</v>
      </c>
      <c r="J58" s="105"/>
      <c r="K58" s="103"/>
      <c r="L58" s="106" t="s">
        <v>17</v>
      </c>
      <c r="M58" s="106" t="s">
        <v>17</v>
      </c>
      <c r="N58" s="106"/>
      <c r="O58" s="106"/>
      <c r="P58" s="106"/>
      <c r="Q58" s="106"/>
      <c r="R58" s="106"/>
      <c r="S58" s="107"/>
      <c r="T58" s="107"/>
      <c r="U58" s="108"/>
      <c r="V58" s="108"/>
      <c r="W58" s="109"/>
      <c r="X58" s="108"/>
      <c r="Y58" s="108"/>
      <c r="Z58" s="108"/>
      <c r="AA58" s="108"/>
      <c r="AB58" s="108"/>
      <c r="AC58" s="3"/>
      <c r="AD58" s="3"/>
      <c r="AE58" s="3"/>
      <c r="AF58" s="3"/>
      <c r="AG58" s="3"/>
      <c r="AH58" s="3"/>
      <c r="AI58" s="3"/>
      <c r="AJ58" s="3"/>
      <c r="AK58" s="3"/>
      <c r="AL58" s="135"/>
      <c r="AM58" s="3"/>
      <c r="AN58" s="3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s="13" customFormat="1" ht="32.25" customHeight="1" thickBot="1" x14ac:dyDescent="0.2">
      <c r="A59" s="110" t="s">
        <v>27</v>
      </c>
      <c r="B59" s="111"/>
      <c r="C59" s="111"/>
      <c r="D59" s="111" t="s">
        <v>28</v>
      </c>
      <c r="E59" s="111"/>
      <c r="F59" s="111"/>
      <c r="G59" s="111" t="s">
        <v>7</v>
      </c>
      <c r="H59" s="111"/>
      <c r="I59" s="111"/>
      <c r="J59" s="14"/>
      <c r="K59" s="111"/>
      <c r="L59" s="112"/>
      <c r="M59" s="112"/>
      <c r="N59" s="112" t="s">
        <v>116</v>
      </c>
      <c r="O59" s="112"/>
      <c r="P59" s="112"/>
      <c r="Q59" s="113"/>
      <c r="R59" s="112"/>
      <c r="S59" s="112"/>
      <c r="T59" s="112"/>
      <c r="U59" s="114"/>
      <c r="V59" s="114"/>
      <c r="W59" s="114"/>
      <c r="X59" s="114"/>
      <c r="Y59" s="114"/>
      <c r="Z59" s="114"/>
      <c r="AA59" s="114"/>
      <c r="AB59" s="114"/>
      <c r="AC59" s="115" t="s">
        <v>7</v>
      </c>
      <c r="AD59" s="116"/>
      <c r="AE59" s="116"/>
      <c r="AF59" s="115"/>
      <c r="AG59" s="115"/>
      <c r="AH59" s="115"/>
      <c r="AI59" s="115" t="s">
        <v>7</v>
      </c>
      <c r="AJ59" s="115"/>
      <c r="AK59" s="136"/>
      <c r="AL59" s="137"/>
      <c r="AM59" s="3"/>
      <c r="AN59" s="3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s="16" customFormat="1" ht="15" x14ac:dyDescent="0.15">
      <c r="A60" s="117" t="s">
        <v>117</v>
      </c>
      <c r="B60" s="118"/>
      <c r="C60" s="118"/>
      <c r="D60" s="118"/>
      <c r="E60" s="118"/>
      <c r="F60" s="118"/>
      <c r="G60" s="118"/>
      <c r="H60" s="118"/>
      <c r="I60" s="118"/>
      <c r="J60" s="119"/>
      <c r="K60" s="118"/>
      <c r="L60" s="120">
        <f>(1-$P$54)*O61*R61+C53</f>
        <v>2376.0216774909909</v>
      </c>
      <c r="M60" s="120">
        <f>M61*(B61-C61+N61/2)/$S$54</f>
        <v>5.1941244583715536</v>
      </c>
      <c r="N60" s="18">
        <f>L60/M60</f>
        <v>457.44411720082542</v>
      </c>
      <c r="O60" s="121"/>
      <c r="P60" s="120">
        <f>((1-$P$54)*O61*R61+C53)/(M61*(B61-C61+N61/2)/$S$54)</f>
        <v>457.44411720082542</v>
      </c>
      <c r="Q60" s="118"/>
      <c r="R60" s="118"/>
      <c r="S60" s="118"/>
      <c r="T60" s="118"/>
      <c r="U60" s="118"/>
      <c r="V60" s="122"/>
      <c r="W60" s="122"/>
      <c r="X60" s="122"/>
      <c r="Y60" s="122"/>
      <c r="Z60" s="122"/>
      <c r="AA60" s="118"/>
      <c r="AB60" s="118"/>
      <c r="AC60" s="118"/>
      <c r="AD60" s="118"/>
      <c r="AE60" s="118"/>
      <c r="AF60" s="118"/>
      <c r="AG60" s="118"/>
      <c r="AH60" s="118"/>
      <c r="AI60" s="118"/>
      <c r="AJ60" s="118"/>
      <c r="AK60" s="3"/>
      <c r="AL60" s="138"/>
      <c r="AM60" s="15"/>
      <c r="AN60" s="3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ht="15" x14ac:dyDescent="0.15">
      <c r="A61" s="17"/>
      <c r="B61" s="123">
        <f>(D61/$C$55/$S$54/$S$53)^2+C61</f>
        <v>742.38517502182799</v>
      </c>
      <c r="C61" s="123">
        <f>B6</f>
        <v>740</v>
      </c>
      <c r="D61" s="123">
        <f>$L$51</f>
        <v>2.6</v>
      </c>
      <c r="E61" s="18">
        <f>K10</f>
        <v>16</v>
      </c>
      <c r="F61" s="123">
        <f>E61</f>
        <v>16</v>
      </c>
      <c r="G61" s="18">
        <f>F61*$S$53*$C$55*(B61-C61+N61)^1.5</f>
        <v>86.897131283814673</v>
      </c>
      <c r="H61" s="4">
        <v>0.08</v>
      </c>
      <c r="I61" s="124">
        <f>(B61-C61)*B$19</f>
        <v>1.9081400174623924</v>
      </c>
      <c r="J61" s="125">
        <f>B$7</f>
        <v>80</v>
      </c>
      <c r="K61" s="123">
        <v>1</v>
      </c>
      <c r="L61" s="123">
        <f>D61+H61*K61</f>
        <v>2.68</v>
      </c>
      <c r="M61" s="18">
        <f t="shared" ref="M61:M124" si="4">(D61+L61)/2</f>
        <v>2.64</v>
      </c>
      <c r="N61" s="18">
        <f>2*($P$53*M61/$S$52/$S$51)^2-(B61-C61)*2</f>
        <v>0.14832842071102093</v>
      </c>
      <c r="O61" s="18">
        <f>wh(B61,$F$51,$F$52,$F$53)</f>
        <v>7.3151680994228148</v>
      </c>
      <c r="P61" s="126">
        <f>$C$54*$L$55*$L$55*M61*M61/(($B$19*(B61-C61))^0.333)*1000</f>
        <v>34.424745400577798</v>
      </c>
      <c r="Q61" s="18">
        <f>M61/$S$54*(B61-C61+N61/2)*E61-$C$53</f>
        <v>3.105991333944857</v>
      </c>
      <c r="R61" s="18">
        <f>rate1(1,$L$52,$L$51,$L$54,L61,$L$53,$L$50,P61)</f>
        <v>313.87134872159027</v>
      </c>
      <c r="S61" s="18">
        <f t="shared" ref="S61:S124" si="5">Q61/O61/R61</f>
        <v>1.3527709099589039E-3</v>
      </c>
      <c r="T61" s="18">
        <f t="shared" ref="T61:T124" si="6">N61/(1-S61)</f>
        <v>0.14852934689076996</v>
      </c>
      <c r="U61" s="18">
        <f>L61-K61*H61</f>
        <v>2.6</v>
      </c>
      <c r="V61" s="18">
        <f t="shared" ref="V61:V124" si="7">(D61+U61)/2</f>
        <v>2.6</v>
      </c>
      <c r="W61" s="18">
        <f>2*($P$53*V61/$S$52/$S$51)^2-(B61-C61)*2</f>
        <v>4.0673135563107365E-4</v>
      </c>
      <c r="X61" s="18">
        <f>V61/$S$54*(B61-C61+W61/2)*F61-$C$53</f>
        <v>-0.61460726380677499</v>
      </c>
      <c r="Y61" s="18">
        <f>$C$54*$L$55*$L$55*V61*V61/(($B$19*(B61-C61))^0.333)*1000</f>
        <v>33.389474131643986</v>
      </c>
      <c r="Z61" s="18">
        <f>rate1(1,$L$52,$L$51,$L$54,U61,$L$53,$L$50,Y61)</f>
        <v>253.46350359299683</v>
      </c>
      <c r="AA61" s="18">
        <f t="shared" ref="AA61:AA124" si="8">X61/O61/Z61</f>
        <v>-3.3148046886443609E-4</v>
      </c>
      <c r="AB61" s="18">
        <v>-1.0000000000000001E-5</v>
      </c>
      <c r="AC61" s="18">
        <f>delta_z(N61,S61,H61,AE61,AB61)</f>
        <v>0.14852934689076996</v>
      </c>
      <c r="AD61" s="18">
        <f t="shared" ref="AD61:AD124" si="9">H61/AC61*K61</f>
        <v>0.53861409663931825</v>
      </c>
      <c r="AE61" s="127">
        <f>AD61</f>
        <v>0.53861409663931825</v>
      </c>
      <c r="AF61" s="18">
        <f t="shared" ref="AF61:AF124" si="10">B61-(AC61-N61)</f>
        <v>742.3849740956482</v>
      </c>
      <c r="AG61" s="18">
        <f t="shared" ref="AG61:AG124" si="11">C61-AC61</f>
        <v>739.85147065310923</v>
      </c>
      <c r="AH61" s="18">
        <f>$S$54*$S$53*$C$55*SQRT(AF61-AG61)</f>
        <v>2.6796246918632058</v>
      </c>
      <c r="AI61" s="18">
        <f t="shared" ref="AI61:AI124" si="12">AC61/R61*1000000</f>
        <v>473.21728311849921</v>
      </c>
      <c r="AJ61" s="127">
        <f>AI61/3600</f>
        <v>0.13144924531069421</v>
      </c>
      <c r="AL61" s="19"/>
      <c r="AZ61" s="1"/>
    </row>
    <row r="62" spans="1:52" ht="15" x14ac:dyDescent="0.15">
      <c r="A62" s="17"/>
      <c r="B62" s="18">
        <f t="shared" ref="B62:D92" si="13">AF61</f>
        <v>742.3849740956482</v>
      </c>
      <c r="C62" s="18">
        <f t="shared" si="13"/>
        <v>739.85147065310923</v>
      </c>
      <c r="D62" s="18">
        <f t="shared" si="13"/>
        <v>2.6796246918632058</v>
      </c>
      <c r="E62" s="18" t="e">
        <f>CalBreachWidth(C62,B62,I62,E61)</f>
        <v>#VALUE!</v>
      </c>
      <c r="F62" s="18" t="e">
        <f t="shared" ref="F62:F125" si="14">(E62+E61)/2</f>
        <v>#VALUE!</v>
      </c>
      <c r="G62" s="18" t="e">
        <f t="shared" ref="G62:G125" si="15">F62*$S$53*$C$55*(B62-C62+N62)^1.5</f>
        <v>#VALUE!</v>
      </c>
      <c r="H62" s="4">
        <f t="shared" ref="H62:H94" si="16">dv(S61)</f>
        <v>0.08</v>
      </c>
      <c r="I62" s="124">
        <f t="shared" ref="I62:I125" si="17">(B62-C62)*B$19</f>
        <v>2.0268027540311779</v>
      </c>
      <c r="J62" s="125">
        <f>B$7</f>
        <v>80</v>
      </c>
      <c r="K62" s="18">
        <f t="shared" ref="K62:K125" si="18">IF((1-S61-0.015)&gt;0,1,-1)</f>
        <v>1</v>
      </c>
      <c r="L62" s="113">
        <f t="shared" ref="L62:L125" si="19">D62+K62*H62</f>
        <v>2.7596246918632059</v>
      </c>
      <c r="M62" s="113">
        <f t="shared" si="4"/>
        <v>2.7196246918632059</v>
      </c>
      <c r="N62" s="18">
        <f t="shared" ref="N62:N125" si="20">2*($P$53*M62/$S$52/$S$51)^2-(B62-C62)*2</f>
        <v>0.15284921778699001</v>
      </c>
      <c r="O62" s="18">
        <f t="shared" ref="O62:O125" si="21">wh(B62,$F$51,$F$52,$F$53)</f>
        <v>7.3151427291438473</v>
      </c>
      <c r="P62" s="126">
        <f t="shared" ref="P62:P125" si="22">$C$54*$L$55*$L$55*M62*M62/(($B$19*(B62-C62))^0.333)*1000</f>
        <v>35.80600099257088</v>
      </c>
      <c r="Q62" s="18" t="e">
        <f t="shared" ref="Q62:Q125" si="23">M62/$S$54*(B62-C62+N62/2)*E62-$C$53</f>
        <v>#VALUE!</v>
      </c>
      <c r="R62" s="18">
        <f t="shared" ref="R62:R125" si="24">rate1(1,$L$52,$L$51,$L$54,L62,$L$53,$L$50,P62)</f>
        <v>385.41712967055707</v>
      </c>
      <c r="S62" s="113" t="e">
        <f t="shared" si="5"/>
        <v>#VALUE!</v>
      </c>
      <c r="T62" s="113" t="e">
        <f t="shared" si="6"/>
        <v>#VALUE!</v>
      </c>
      <c r="U62" s="128">
        <f t="shared" ref="U62:U125" si="25">D62-K62*H62</f>
        <v>2.5996246918632058</v>
      </c>
      <c r="V62" s="128">
        <f t="shared" si="7"/>
        <v>2.6396246918632058</v>
      </c>
      <c r="W62" s="18">
        <f t="shared" ref="W62:W125" si="26">2*($P$53*V62/$S$52/$S$51)^2-(B62-C62)*2</f>
        <v>-0.14972682134188098</v>
      </c>
      <c r="X62" s="18" t="e">
        <f t="shared" ref="X62:X125" si="27">V62/$S$54*(B62-C62+W62/2)*F62-$C$53</f>
        <v>#VALUE!</v>
      </c>
      <c r="Y62" s="18">
        <f t="shared" ref="Y62:Y125" si="28">$C$54*$L$55*$L$55*V62*V62/(($B$19*(B62-C62))^0.333)*1000</f>
        <v>33.730457578370206</v>
      </c>
      <c r="Z62" s="18">
        <f t="shared" ref="Z62:Z125" si="29">rate1(1,$L$52,$L$51,$L$54,U62,$L$53,$L$50,Y62)</f>
        <v>274.07022205174758</v>
      </c>
      <c r="AA62" s="128" t="e">
        <f t="shared" si="8"/>
        <v>#VALUE!</v>
      </c>
      <c r="AB62" s="128" t="e">
        <f t="shared" ref="AB62:AB125" si="30">W62/(1-AA62)</f>
        <v>#VALUE!</v>
      </c>
      <c r="AC62" s="18" t="e">
        <f t="shared" ref="AC62:AC93" si="31">delta_z(N62,S62,H62,AE61,AB62)</f>
        <v>#VALUE!</v>
      </c>
      <c r="AD62" s="18" t="e">
        <f t="shared" si="9"/>
        <v>#VALUE!</v>
      </c>
      <c r="AE62" s="18" t="e">
        <f t="shared" ref="AE62:AE125" si="32">(AD62-AD61)/(AC62+AC61)*2</f>
        <v>#VALUE!</v>
      </c>
      <c r="AF62" s="18" t="e">
        <f t="shared" si="10"/>
        <v>#VALUE!</v>
      </c>
      <c r="AG62" s="18" t="e">
        <f t="shared" si="11"/>
        <v>#VALUE!</v>
      </c>
      <c r="AH62" s="18" t="e">
        <f t="shared" ref="AH62:AH125" si="33">$S$54*$S$53*$C$55*SQRT(AF62-AG62)</f>
        <v>#VALUE!</v>
      </c>
      <c r="AI62" s="18" t="e">
        <f t="shared" si="12"/>
        <v>#VALUE!</v>
      </c>
      <c r="AJ62" s="18" t="e">
        <f t="shared" ref="AJ62:AJ125" si="34">AJ61+AI62/3600</f>
        <v>#VALUE!</v>
      </c>
      <c r="AK62" s="1" t="e">
        <f>AK61+AI62*G61/1000000</f>
        <v>#VALUE!</v>
      </c>
      <c r="AL62" s="19" t="e">
        <f>AL61+AI62*J62/1000000</f>
        <v>#VALUE!</v>
      </c>
      <c r="AZ62" s="1"/>
    </row>
    <row r="63" spans="1:52" ht="15" x14ac:dyDescent="0.15">
      <c r="A63" s="17"/>
      <c r="B63" s="18" t="e">
        <f t="shared" si="13"/>
        <v>#VALUE!</v>
      </c>
      <c r="C63" s="18" t="e">
        <f t="shared" si="13"/>
        <v>#VALUE!</v>
      </c>
      <c r="D63" s="18" t="e">
        <f t="shared" si="13"/>
        <v>#VALUE!</v>
      </c>
      <c r="E63" s="18" t="e">
        <f t="shared" ref="E63:E126" si="35">CalBreachWidth(C63,B63,I63,E62)</f>
        <v>#VALUE!</v>
      </c>
      <c r="F63" s="18" t="e">
        <f t="shared" si="14"/>
        <v>#VALUE!</v>
      </c>
      <c r="G63" s="18" t="e">
        <f t="shared" si="15"/>
        <v>#VALUE!</v>
      </c>
      <c r="H63" s="4" t="e">
        <f t="shared" si="16"/>
        <v>#VALUE!</v>
      </c>
      <c r="I63" s="124" t="e">
        <f t="shared" si="17"/>
        <v>#VALUE!</v>
      </c>
      <c r="J63" s="125" t="e">
        <f>IF(H63&gt;0, $B$7,"")</f>
        <v>#VALUE!</v>
      </c>
      <c r="K63" s="18" t="e">
        <f t="shared" si="18"/>
        <v>#VALUE!</v>
      </c>
      <c r="L63" s="113" t="e">
        <f t="shared" si="19"/>
        <v>#VALUE!</v>
      </c>
      <c r="M63" s="113" t="e">
        <f t="shared" si="4"/>
        <v>#VALUE!</v>
      </c>
      <c r="N63" s="18" t="e">
        <f t="shared" si="20"/>
        <v>#VALUE!</v>
      </c>
      <c r="O63" s="18" t="e">
        <f t="shared" si="21"/>
        <v>#VALUE!</v>
      </c>
      <c r="P63" s="126" t="e">
        <f t="shared" si="22"/>
        <v>#VALUE!</v>
      </c>
      <c r="Q63" s="18" t="e">
        <f t="shared" si="23"/>
        <v>#VALUE!</v>
      </c>
      <c r="R63" s="18" t="e">
        <f t="shared" si="24"/>
        <v>#VALUE!</v>
      </c>
      <c r="S63" s="113" t="e">
        <f t="shared" si="5"/>
        <v>#VALUE!</v>
      </c>
      <c r="T63" s="113" t="e">
        <f t="shared" si="6"/>
        <v>#VALUE!</v>
      </c>
      <c r="U63" s="128" t="e">
        <f t="shared" si="25"/>
        <v>#VALUE!</v>
      </c>
      <c r="V63" s="128" t="e">
        <f t="shared" si="7"/>
        <v>#VALUE!</v>
      </c>
      <c r="W63" s="18" t="e">
        <f t="shared" si="26"/>
        <v>#VALUE!</v>
      </c>
      <c r="X63" s="18" t="e">
        <f t="shared" si="27"/>
        <v>#VALUE!</v>
      </c>
      <c r="Y63" s="18" t="e">
        <f t="shared" si="28"/>
        <v>#VALUE!</v>
      </c>
      <c r="Z63" s="18" t="e">
        <f t="shared" si="29"/>
        <v>#VALUE!</v>
      </c>
      <c r="AA63" s="128" t="e">
        <f t="shared" si="8"/>
        <v>#VALUE!</v>
      </c>
      <c r="AB63" s="128" t="e">
        <f t="shared" si="30"/>
        <v>#VALUE!</v>
      </c>
      <c r="AC63" s="18" t="e">
        <f t="shared" si="31"/>
        <v>#VALUE!</v>
      </c>
      <c r="AD63" s="18" t="e">
        <f t="shared" si="9"/>
        <v>#VALUE!</v>
      </c>
      <c r="AE63" s="18" t="e">
        <f t="shared" si="32"/>
        <v>#VALUE!</v>
      </c>
      <c r="AF63" s="18" t="e">
        <f t="shared" si="10"/>
        <v>#VALUE!</v>
      </c>
      <c r="AG63" s="18" t="e">
        <f t="shared" si="11"/>
        <v>#VALUE!</v>
      </c>
      <c r="AH63" s="18" t="e">
        <f t="shared" si="33"/>
        <v>#VALUE!</v>
      </c>
      <c r="AI63" s="18" t="e">
        <f t="shared" si="12"/>
        <v>#VALUE!</v>
      </c>
      <c r="AJ63" s="18" t="e">
        <f t="shared" si="34"/>
        <v>#VALUE!</v>
      </c>
      <c r="AK63" s="1" t="e">
        <f t="shared" ref="AK63:AK126" si="36">AK62+AI63*G62/1000000</f>
        <v>#VALUE!</v>
      </c>
      <c r="AL63" s="19" t="e">
        <f t="shared" ref="AL63:AL126" si="37">AL62+AI63*J63/1000000</f>
        <v>#VALUE!</v>
      </c>
      <c r="AZ63" s="1"/>
    </row>
    <row r="64" spans="1:52" ht="15" x14ac:dyDescent="0.15">
      <c r="A64" s="17"/>
      <c r="B64" s="18" t="e">
        <f t="shared" si="13"/>
        <v>#VALUE!</v>
      </c>
      <c r="C64" s="18" t="e">
        <f t="shared" si="13"/>
        <v>#VALUE!</v>
      </c>
      <c r="D64" s="18" t="e">
        <f t="shared" si="13"/>
        <v>#VALUE!</v>
      </c>
      <c r="E64" s="18" t="e">
        <f t="shared" si="35"/>
        <v>#VALUE!</v>
      </c>
      <c r="F64" s="18" t="e">
        <f t="shared" si="14"/>
        <v>#VALUE!</v>
      </c>
      <c r="G64" s="18" t="e">
        <f t="shared" si="15"/>
        <v>#VALUE!</v>
      </c>
      <c r="H64" s="4" t="e">
        <f t="shared" si="16"/>
        <v>#VALUE!</v>
      </c>
      <c r="I64" s="124" t="e">
        <f t="shared" si="17"/>
        <v>#VALUE!</v>
      </c>
      <c r="J64" s="125" t="e">
        <f t="shared" ref="J64:J127" si="38">IF(H64&gt;0, $B$7,"")</f>
        <v>#VALUE!</v>
      </c>
      <c r="K64" s="18" t="e">
        <f t="shared" si="18"/>
        <v>#VALUE!</v>
      </c>
      <c r="L64" s="113" t="e">
        <f t="shared" si="19"/>
        <v>#VALUE!</v>
      </c>
      <c r="M64" s="113" t="e">
        <f t="shared" si="4"/>
        <v>#VALUE!</v>
      </c>
      <c r="N64" s="18" t="e">
        <f t="shared" si="20"/>
        <v>#VALUE!</v>
      </c>
      <c r="O64" s="18" t="e">
        <f t="shared" si="21"/>
        <v>#VALUE!</v>
      </c>
      <c r="P64" s="126" t="e">
        <f t="shared" si="22"/>
        <v>#VALUE!</v>
      </c>
      <c r="Q64" s="18" t="e">
        <f t="shared" si="23"/>
        <v>#VALUE!</v>
      </c>
      <c r="R64" s="18" t="e">
        <f t="shared" si="24"/>
        <v>#VALUE!</v>
      </c>
      <c r="S64" s="113" t="e">
        <f t="shared" si="5"/>
        <v>#VALUE!</v>
      </c>
      <c r="T64" s="113" t="e">
        <f t="shared" si="6"/>
        <v>#VALUE!</v>
      </c>
      <c r="U64" s="128" t="e">
        <f t="shared" si="25"/>
        <v>#VALUE!</v>
      </c>
      <c r="V64" s="128" t="e">
        <f t="shared" si="7"/>
        <v>#VALUE!</v>
      </c>
      <c r="W64" s="18" t="e">
        <f t="shared" si="26"/>
        <v>#VALUE!</v>
      </c>
      <c r="X64" s="18" t="e">
        <f t="shared" si="27"/>
        <v>#VALUE!</v>
      </c>
      <c r="Y64" s="18" t="e">
        <f t="shared" si="28"/>
        <v>#VALUE!</v>
      </c>
      <c r="Z64" s="18" t="e">
        <f t="shared" si="29"/>
        <v>#VALUE!</v>
      </c>
      <c r="AA64" s="128" t="e">
        <f t="shared" si="8"/>
        <v>#VALUE!</v>
      </c>
      <c r="AB64" s="128" t="e">
        <f t="shared" si="30"/>
        <v>#VALUE!</v>
      </c>
      <c r="AC64" s="18" t="e">
        <f t="shared" si="31"/>
        <v>#VALUE!</v>
      </c>
      <c r="AD64" s="18" t="e">
        <f t="shared" si="9"/>
        <v>#VALUE!</v>
      </c>
      <c r="AE64" s="18" t="e">
        <f t="shared" si="32"/>
        <v>#VALUE!</v>
      </c>
      <c r="AF64" s="18" t="e">
        <f t="shared" si="10"/>
        <v>#VALUE!</v>
      </c>
      <c r="AG64" s="18" t="e">
        <f t="shared" si="11"/>
        <v>#VALUE!</v>
      </c>
      <c r="AH64" s="18" t="e">
        <f t="shared" si="33"/>
        <v>#VALUE!</v>
      </c>
      <c r="AI64" s="18" t="e">
        <f t="shared" si="12"/>
        <v>#VALUE!</v>
      </c>
      <c r="AJ64" s="18" t="e">
        <f t="shared" si="34"/>
        <v>#VALUE!</v>
      </c>
      <c r="AK64" s="1" t="e">
        <f t="shared" si="36"/>
        <v>#VALUE!</v>
      </c>
      <c r="AL64" s="19" t="e">
        <f t="shared" si="37"/>
        <v>#VALUE!</v>
      </c>
      <c r="AZ64" s="1"/>
    </row>
    <row r="65" spans="1:52" ht="15" x14ac:dyDescent="0.15">
      <c r="A65" s="17"/>
      <c r="B65" s="18" t="e">
        <f t="shared" si="13"/>
        <v>#VALUE!</v>
      </c>
      <c r="C65" s="18" t="e">
        <f t="shared" si="13"/>
        <v>#VALUE!</v>
      </c>
      <c r="D65" s="18" t="e">
        <f t="shared" si="13"/>
        <v>#VALUE!</v>
      </c>
      <c r="E65" s="18" t="e">
        <f t="shared" si="35"/>
        <v>#VALUE!</v>
      </c>
      <c r="F65" s="18" t="e">
        <f t="shared" si="14"/>
        <v>#VALUE!</v>
      </c>
      <c r="G65" s="18" t="e">
        <f t="shared" si="15"/>
        <v>#VALUE!</v>
      </c>
      <c r="H65" s="4" t="e">
        <f t="shared" si="16"/>
        <v>#VALUE!</v>
      </c>
      <c r="I65" s="124" t="e">
        <f t="shared" si="17"/>
        <v>#VALUE!</v>
      </c>
      <c r="J65" s="125" t="e">
        <f t="shared" si="38"/>
        <v>#VALUE!</v>
      </c>
      <c r="K65" s="18" t="e">
        <f t="shared" si="18"/>
        <v>#VALUE!</v>
      </c>
      <c r="L65" s="113" t="e">
        <f t="shared" si="19"/>
        <v>#VALUE!</v>
      </c>
      <c r="M65" s="113" t="e">
        <f t="shared" si="4"/>
        <v>#VALUE!</v>
      </c>
      <c r="N65" s="18" t="e">
        <f t="shared" si="20"/>
        <v>#VALUE!</v>
      </c>
      <c r="O65" s="18" t="e">
        <f t="shared" si="21"/>
        <v>#VALUE!</v>
      </c>
      <c r="P65" s="126" t="e">
        <f t="shared" si="22"/>
        <v>#VALUE!</v>
      </c>
      <c r="Q65" s="18" t="e">
        <f t="shared" si="23"/>
        <v>#VALUE!</v>
      </c>
      <c r="R65" s="18" t="e">
        <f t="shared" si="24"/>
        <v>#VALUE!</v>
      </c>
      <c r="S65" s="113" t="e">
        <f t="shared" si="5"/>
        <v>#VALUE!</v>
      </c>
      <c r="T65" s="113" t="e">
        <f t="shared" si="6"/>
        <v>#VALUE!</v>
      </c>
      <c r="U65" s="128" t="e">
        <f t="shared" si="25"/>
        <v>#VALUE!</v>
      </c>
      <c r="V65" s="128" t="e">
        <f t="shared" si="7"/>
        <v>#VALUE!</v>
      </c>
      <c r="W65" s="18" t="e">
        <f t="shared" si="26"/>
        <v>#VALUE!</v>
      </c>
      <c r="X65" s="18" t="e">
        <f t="shared" si="27"/>
        <v>#VALUE!</v>
      </c>
      <c r="Y65" s="18" t="e">
        <f t="shared" si="28"/>
        <v>#VALUE!</v>
      </c>
      <c r="Z65" s="18" t="e">
        <f t="shared" si="29"/>
        <v>#VALUE!</v>
      </c>
      <c r="AA65" s="128" t="e">
        <f t="shared" si="8"/>
        <v>#VALUE!</v>
      </c>
      <c r="AB65" s="128" t="e">
        <f t="shared" si="30"/>
        <v>#VALUE!</v>
      </c>
      <c r="AC65" s="18" t="e">
        <f t="shared" si="31"/>
        <v>#VALUE!</v>
      </c>
      <c r="AD65" s="18" t="e">
        <f t="shared" si="9"/>
        <v>#VALUE!</v>
      </c>
      <c r="AE65" s="18" t="e">
        <f t="shared" si="32"/>
        <v>#VALUE!</v>
      </c>
      <c r="AF65" s="18" t="e">
        <f t="shared" si="10"/>
        <v>#VALUE!</v>
      </c>
      <c r="AG65" s="18" t="e">
        <f t="shared" si="11"/>
        <v>#VALUE!</v>
      </c>
      <c r="AH65" s="18" t="e">
        <f t="shared" si="33"/>
        <v>#VALUE!</v>
      </c>
      <c r="AI65" s="18" t="e">
        <f t="shared" si="12"/>
        <v>#VALUE!</v>
      </c>
      <c r="AJ65" s="18" t="e">
        <f t="shared" si="34"/>
        <v>#VALUE!</v>
      </c>
      <c r="AK65" s="1" t="e">
        <f t="shared" si="36"/>
        <v>#VALUE!</v>
      </c>
      <c r="AL65" s="19" t="e">
        <f t="shared" si="37"/>
        <v>#VALUE!</v>
      </c>
      <c r="AZ65" s="1"/>
    </row>
    <row r="66" spans="1:52" ht="15" x14ac:dyDescent="0.15">
      <c r="A66" s="17"/>
      <c r="B66" s="18" t="e">
        <f t="shared" si="13"/>
        <v>#VALUE!</v>
      </c>
      <c r="C66" s="18" t="e">
        <f t="shared" si="13"/>
        <v>#VALUE!</v>
      </c>
      <c r="D66" s="18" t="e">
        <f t="shared" si="13"/>
        <v>#VALUE!</v>
      </c>
      <c r="E66" s="18" t="e">
        <f t="shared" si="35"/>
        <v>#VALUE!</v>
      </c>
      <c r="F66" s="18" t="e">
        <f t="shared" si="14"/>
        <v>#VALUE!</v>
      </c>
      <c r="G66" s="18" t="e">
        <f t="shared" si="15"/>
        <v>#VALUE!</v>
      </c>
      <c r="H66" s="4" t="e">
        <f t="shared" si="16"/>
        <v>#VALUE!</v>
      </c>
      <c r="I66" s="124" t="e">
        <f t="shared" si="17"/>
        <v>#VALUE!</v>
      </c>
      <c r="J66" s="125" t="e">
        <f t="shared" si="38"/>
        <v>#VALUE!</v>
      </c>
      <c r="K66" s="18" t="e">
        <f t="shared" si="18"/>
        <v>#VALUE!</v>
      </c>
      <c r="L66" s="113" t="e">
        <f t="shared" si="19"/>
        <v>#VALUE!</v>
      </c>
      <c r="M66" s="113" t="e">
        <f t="shared" si="4"/>
        <v>#VALUE!</v>
      </c>
      <c r="N66" s="18" t="e">
        <f t="shared" si="20"/>
        <v>#VALUE!</v>
      </c>
      <c r="O66" s="18" t="e">
        <f t="shared" si="21"/>
        <v>#VALUE!</v>
      </c>
      <c r="P66" s="126" t="e">
        <f t="shared" si="22"/>
        <v>#VALUE!</v>
      </c>
      <c r="Q66" s="18" t="e">
        <f t="shared" si="23"/>
        <v>#VALUE!</v>
      </c>
      <c r="R66" s="18" t="e">
        <f t="shared" si="24"/>
        <v>#VALUE!</v>
      </c>
      <c r="S66" s="113" t="e">
        <f t="shared" si="5"/>
        <v>#VALUE!</v>
      </c>
      <c r="T66" s="113" t="e">
        <f t="shared" si="6"/>
        <v>#VALUE!</v>
      </c>
      <c r="U66" s="128" t="e">
        <f t="shared" si="25"/>
        <v>#VALUE!</v>
      </c>
      <c r="V66" s="128" t="e">
        <f t="shared" si="7"/>
        <v>#VALUE!</v>
      </c>
      <c r="W66" s="18" t="e">
        <f t="shared" si="26"/>
        <v>#VALUE!</v>
      </c>
      <c r="X66" s="18" t="e">
        <f t="shared" si="27"/>
        <v>#VALUE!</v>
      </c>
      <c r="Y66" s="18" t="e">
        <f t="shared" si="28"/>
        <v>#VALUE!</v>
      </c>
      <c r="Z66" s="18" t="e">
        <f t="shared" si="29"/>
        <v>#VALUE!</v>
      </c>
      <c r="AA66" s="128" t="e">
        <f t="shared" si="8"/>
        <v>#VALUE!</v>
      </c>
      <c r="AB66" s="128" t="e">
        <f t="shared" si="30"/>
        <v>#VALUE!</v>
      </c>
      <c r="AC66" s="18" t="e">
        <f t="shared" si="31"/>
        <v>#VALUE!</v>
      </c>
      <c r="AD66" s="18" t="e">
        <f t="shared" si="9"/>
        <v>#VALUE!</v>
      </c>
      <c r="AE66" s="18" t="e">
        <f t="shared" si="32"/>
        <v>#VALUE!</v>
      </c>
      <c r="AF66" s="18" t="e">
        <f t="shared" si="10"/>
        <v>#VALUE!</v>
      </c>
      <c r="AG66" s="18" t="e">
        <f t="shared" si="11"/>
        <v>#VALUE!</v>
      </c>
      <c r="AH66" s="18" t="e">
        <f t="shared" si="33"/>
        <v>#VALUE!</v>
      </c>
      <c r="AI66" s="18" t="e">
        <f t="shared" si="12"/>
        <v>#VALUE!</v>
      </c>
      <c r="AJ66" s="18" t="e">
        <f t="shared" si="34"/>
        <v>#VALUE!</v>
      </c>
      <c r="AK66" s="1" t="e">
        <f t="shared" si="36"/>
        <v>#VALUE!</v>
      </c>
      <c r="AL66" s="19" t="e">
        <f t="shared" si="37"/>
        <v>#VALUE!</v>
      </c>
      <c r="AZ66" s="1"/>
    </row>
    <row r="67" spans="1:52" ht="15" x14ac:dyDescent="0.15">
      <c r="A67" s="17"/>
      <c r="B67" s="18" t="e">
        <f t="shared" si="13"/>
        <v>#VALUE!</v>
      </c>
      <c r="C67" s="18" t="e">
        <f t="shared" si="13"/>
        <v>#VALUE!</v>
      </c>
      <c r="D67" s="18" t="e">
        <f t="shared" si="13"/>
        <v>#VALUE!</v>
      </c>
      <c r="E67" s="18" t="e">
        <f t="shared" si="35"/>
        <v>#VALUE!</v>
      </c>
      <c r="F67" s="18" t="e">
        <f t="shared" si="14"/>
        <v>#VALUE!</v>
      </c>
      <c r="G67" s="18" t="e">
        <f t="shared" si="15"/>
        <v>#VALUE!</v>
      </c>
      <c r="H67" s="4" t="e">
        <f t="shared" si="16"/>
        <v>#VALUE!</v>
      </c>
      <c r="I67" s="124" t="e">
        <f t="shared" si="17"/>
        <v>#VALUE!</v>
      </c>
      <c r="J67" s="125" t="e">
        <f t="shared" si="38"/>
        <v>#VALUE!</v>
      </c>
      <c r="K67" s="18" t="e">
        <f>IF((1-S66-0.015)&gt;0,1,-1)</f>
        <v>#VALUE!</v>
      </c>
      <c r="L67" s="113" t="e">
        <f t="shared" si="19"/>
        <v>#VALUE!</v>
      </c>
      <c r="M67" s="113" t="e">
        <f t="shared" si="4"/>
        <v>#VALUE!</v>
      </c>
      <c r="N67" s="18" t="e">
        <f t="shared" si="20"/>
        <v>#VALUE!</v>
      </c>
      <c r="O67" s="18" t="e">
        <f t="shared" si="21"/>
        <v>#VALUE!</v>
      </c>
      <c r="P67" s="126" t="e">
        <f t="shared" si="22"/>
        <v>#VALUE!</v>
      </c>
      <c r="Q67" s="18" t="e">
        <f t="shared" si="23"/>
        <v>#VALUE!</v>
      </c>
      <c r="R67" s="18" t="e">
        <f t="shared" si="24"/>
        <v>#VALUE!</v>
      </c>
      <c r="S67" s="113" t="e">
        <f t="shared" si="5"/>
        <v>#VALUE!</v>
      </c>
      <c r="T67" s="113" t="e">
        <f t="shared" si="6"/>
        <v>#VALUE!</v>
      </c>
      <c r="U67" s="128" t="e">
        <f t="shared" si="25"/>
        <v>#VALUE!</v>
      </c>
      <c r="V67" s="128" t="e">
        <f t="shared" si="7"/>
        <v>#VALUE!</v>
      </c>
      <c r="W67" s="18" t="e">
        <f t="shared" si="26"/>
        <v>#VALUE!</v>
      </c>
      <c r="X67" s="18" t="e">
        <f t="shared" si="27"/>
        <v>#VALUE!</v>
      </c>
      <c r="Y67" s="18" t="e">
        <f t="shared" si="28"/>
        <v>#VALUE!</v>
      </c>
      <c r="Z67" s="18" t="e">
        <f t="shared" si="29"/>
        <v>#VALUE!</v>
      </c>
      <c r="AA67" s="128" t="e">
        <f t="shared" si="8"/>
        <v>#VALUE!</v>
      </c>
      <c r="AB67" s="128" t="e">
        <f t="shared" si="30"/>
        <v>#VALUE!</v>
      </c>
      <c r="AC67" s="18" t="e">
        <f t="shared" si="31"/>
        <v>#VALUE!</v>
      </c>
      <c r="AD67" s="18" t="e">
        <f t="shared" si="9"/>
        <v>#VALUE!</v>
      </c>
      <c r="AE67" s="18" t="e">
        <f t="shared" si="32"/>
        <v>#VALUE!</v>
      </c>
      <c r="AF67" s="18" t="e">
        <f t="shared" si="10"/>
        <v>#VALUE!</v>
      </c>
      <c r="AG67" s="18" t="e">
        <f t="shared" si="11"/>
        <v>#VALUE!</v>
      </c>
      <c r="AH67" s="18" t="e">
        <f t="shared" si="33"/>
        <v>#VALUE!</v>
      </c>
      <c r="AI67" s="18" t="e">
        <f t="shared" si="12"/>
        <v>#VALUE!</v>
      </c>
      <c r="AJ67" s="18" t="e">
        <f t="shared" si="34"/>
        <v>#VALUE!</v>
      </c>
      <c r="AK67" s="1" t="e">
        <f t="shared" si="36"/>
        <v>#VALUE!</v>
      </c>
      <c r="AL67" s="19" t="e">
        <f t="shared" si="37"/>
        <v>#VALUE!</v>
      </c>
      <c r="AZ67" s="1"/>
    </row>
    <row r="68" spans="1:52" ht="15" x14ac:dyDescent="0.15">
      <c r="A68" s="17"/>
      <c r="B68" s="18" t="e">
        <f t="shared" si="13"/>
        <v>#VALUE!</v>
      </c>
      <c r="C68" s="18" t="e">
        <f t="shared" si="13"/>
        <v>#VALUE!</v>
      </c>
      <c r="D68" s="18" t="e">
        <f t="shared" si="13"/>
        <v>#VALUE!</v>
      </c>
      <c r="E68" s="18" t="e">
        <f t="shared" si="35"/>
        <v>#VALUE!</v>
      </c>
      <c r="F68" s="18" t="e">
        <f t="shared" si="14"/>
        <v>#VALUE!</v>
      </c>
      <c r="G68" s="18" t="e">
        <f t="shared" si="15"/>
        <v>#VALUE!</v>
      </c>
      <c r="H68" s="4" t="e">
        <f t="shared" si="16"/>
        <v>#VALUE!</v>
      </c>
      <c r="I68" s="124" t="e">
        <f t="shared" si="17"/>
        <v>#VALUE!</v>
      </c>
      <c r="J68" s="125" t="e">
        <f t="shared" si="38"/>
        <v>#VALUE!</v>
      </c>
      <c r="K68" s="18" t="e">
        <f t="shared" si="18"/>
        <v>#VALUE!</v>
      </c>
      <c r="L68" s="113" t="e">
        <f t="shared" si="19"/>
        <v>#VALUE!</v>
      </c>
      <c r="M68" s="113" t="e">
        <f t="shared" si="4"/>
        <v>#VALUE!</v>
      </c>
      <c r="N68" s="18" t="e">
        <f t="shared" si="20"/>
        <v>#VALUE!</v>
      </c>
      <c r="O68" s="18" t="e">
        <f t="shared" si="21"/>
        <v>#VALUE!</v>
      </c>
      <c r="P68" s="126" t="e">
        <f t="shared" si="22"/>
        <v>#VALUE!</v>
      </c>
      <c r="Q68" s="18" t="e">
        <f t="shared" si="23"/>
        <v>#VALUE!</v>
      </c>
      <c r="R68" s="18" t="e">
        <f t="shared" si="24"/>
        <v>#VALUE!</v>
      </c>
      <c r="S68" s="113" t="e">
        <f t="shared" si="5"/>
        <v>#VALUE!</v>
      </c>
      <c r="T68" s="113" t="e">
        <f t="shared" si="6"/>
        <v>#VALUE!</v>
      </c>
      <c r="U68" s="128" t="e">
        <f t="shared" si="25"/>
        <v>#VALUE!</v>
      </c>
      <c r="V68" s="128" t="e">
        <f t="shared" si="7"/>
        <v>#VALUE!</v>
      </c>
      <c r="W68" s="18" t="e">
        <f t="shared" si="26"/>
        <v>#VALUE!</v>
      </c>
      <c r="X68" s="18" t="e">
        <f t="shared" si="27"/>
        <v>#VALUE!</v>
      </c>
      <c r="Y68" s="18" t="e">
        <f t="shared" si="28"/>
        <v>#VALUE!</v>
      </c>
      <c r="Z68" s="18" t="e">
        <f t="shared" si="29"/>
        <v>#VALUE!</v>
      </c>
      <c r="AA68" s="128" t="e">
        <f t="shared" si="8"/>
        <v>#VALUE!</v>
      </c>
      <c r="AB68" s="128" t="e">
        <f t="shared" si="30"/>
        <v>#VALUE!</v>
      </c>
      <c r="AC68" s="18" t="e">
        <f t="shared" si="31"/>
        <v>#VALUE!</v>
      </c>
      <c r="AD68" s="18" t="e">
        <f t="shared" si="9"/>
        <v>#VALUE!</v>
      </c>
      <c r="AE68" s="18" t="e">
        <f t="shared" si="32"/>
        <v>#VALUE!</v>
      </c>
      <c r="AF68" s="18" t="e">
        <f t="shared" si="10"/>
        <v>#VALUE!</v>
      </c>
      <c r="AG68" s="18" t="e">
        <f t="shared" si="11"/>
        <v>#VALUE!</v>
      </c>
      <c r="AH68" s="18" t="e">
        <f t="shared" si="33"/>
        <v>#VALUE!</v>
      </c>
      <c r="AI68" s="18" t="e">
        <f t="shared" si="12"/>
        <v>#VALUE!</v>
      </c>
      <c r="AJ68" s="18" t="e">
        <f t="shared" si="34"/>
        <v>#VALUE!</v>
      </c>
      <c r="AK68" s="1" t="e">
        <f t="shared" si="36"/>
        <v>#VALUE!</v>
      </c>
      <c r="AL68" s="19" t="e">
        <f t="shared" si="37"/>
        <v>#VALUE!</v>
      </c>
      <c r="AZ68" s="1"/>
    </row>
    <row r="69" spans="1:52" ht="15" x14ac:dyDescent="0.15">
      <c r="A69" s="17"/>
      <c r="B69" s="18" t="e">
        <f t="shared" si="13"/>
        <v>#VALUE!</v>
      </c>
      <c r="C69" s="18" t="e">
        <f t="shared" si="13"/>
        <v>#VALUE!</v>
      </c>
      <c r="D69" s="18" t="e">
        <f t="shared" si="13"/>
        <v>#VALUE!</v>
      </c>
      <c r="E69" s="18" t="e">
        <f t="shared" si="35"/>
        <v>#VALUE!</v>
      </c>
      <c r="F69" s="18" t="e">
        <f t="shared" si="14"/>
        <v>#VALUE!</v>
      </c>
      <c r="G69" s="18" t="e">
        <f t="shared" si="15"/>
        <v>#VALUE!</v>
      </c>
      <c r="H69" s="4" t="e">
        <f t="shared" si="16"/>
        <v>#VALUE!</v>
      </c>
      <c r="I69" s="124" t="e">
        <f t="shared" si="17"/>
        <v>#VALUE!</v>
      </c>
      <c r="J69" s="125" t="e">
        <f t="shared" si="38"/>
        <v>#VALUE!</v>
      </c>
      <c r="K69" s="18" t="e">
        <f t="shared" si="18"/>
        <v>#VALUE!</v>
      </c>
      <c r="L69" s="113" t="e">
        <f t="shared" si="19"/>
        <v>#VALUE!</v>
      </c>
      <c r="M69" s="113" t="e">
        <f t="shared" si="4"/>
        <v>#VALUE!</v>
      </c>
      <c r="N69" s="18" t="e">
        <f t="shared" si="20"/>
        <v>#VALUE!</v>
      </c>
      <c r="O69" s="18" t="e">
        <f t="shared" si="21"/>
        <v>#VALUE!</v>
      </c>
      <c r="P69" s="126" t="e">
        <f t="shared" si="22"/>
        <v>#VALUE!</v>
      </c>
      <c r="Q69" s="18" t="e">
        <f t="shared" si="23"/>
        <v>#VALUE!</v>
      </c>
      <c r="R69" s="18" t="e">
        <f t="shared" si="24"/>
        <v>#VALUE!</v>
      </c>
      <c r="S69" s="113" t="e">
        <f t="shared" si="5"/>
        <v>#VALUE!</v>
      </c>
      <c r="T69" s="113" t="e">
        <f t="shared" si="6"/>
        <v>#VALUE!</v>
      </c>
      <c r="U69" s="128" t="e">
        <f t="shared" si="25"/>
        <v>#VALUE!</v>
      </c>
      <c r="V69" s="128" t="e">
        <f t="shared" si="7"/>
        <v>#VALUE!</v>
      </c>
      <c r="W69" s="18" t="e">
        <f t="shared" si="26"/>
        <v>#VALUE!</v>
      </c>
      <c r="X69" s="18" t="e">
        <f t="shared" si="27"/>
        <v>#VALUE!</v>
      </c>
      <c r="Y69" s="18" t="e">
        <f t="shared" si="28"/>
        <v>#VALUE!</v>
      </c>
      <c r="Z69" s="18" t="e">
        <f t="shared" si="29"/>
        <v>#VALUE!</v>
      </c>
      <c r="AA69" s="128" t="e">
        <f t="shared" si="8"/>
        <v>#VALUE!</v>
      </c>
      <c r="AB69" s="128" t="e">
        <f t="shared" si="30"/>
        <v>#VALUE!</v>
      </c>
      <c r="AC69" s="18" t="e">
        <f t="shared" si="31"/>
        <v>#VALUE!</v>
      </c>
      <c r="AD69" s="18" t="e">
        <f t="shared" si="9"/>
        <v>#VALUE!</v>
      </c>
      <c r="AE69" s="18" t="e">
        <f t="shared" si="32"/>
        <v>#VALUE!</v>
      </c>
      <c r="AF69" s="18" t="e">
        <f t="shared" si="10"/>
        <v>#VALUE!</v>
      </c>
      <c r="AG69" s="18" t="e">
        <f t="shared" si="11"/>
        <v>#VALUE!</v>
      </c>
      <c r="AH69" s="18" t="e">
        <f t="shared" si="33"/>
        <v>#VALUE!</v>
      </c>
      <c r="AI69" s="18" t="e">
        <f t="shared" si="12"/>
        <v>#VALUE!</v>
      </c>
      <c r="AJ69" s="18" t="e">
        <f t="shared" si="34"/>
        <v>#VALUE!</v>
      </c>
      <c r="AK69" s="1" t="e">
        <f t="shared" si="36"/>
        <v>#VALUE!</v>
      </c>
      <c r="AL69" s="19" t="e">
        <f t="shared" si="37"/>
        <v>#VALUE!</v>
      </c>
      <c r="AZ69" s="1"/>
    </row>
    <row r="70" spans="1:52" ht="15" x14ac:dyDescent="0.15">
      <c r="A70" s="17"/>
      <c r="B70" s="18" t="e">
        <f t="shared" si="13"/>
        <v>#VALUE!</v>
      </c>
      <c r="C70" s="18" t="e">
        <f t="shared" si="13"/>
        <v>#VALUE!</v>
      </c>
      <c r="D70" s="18" t="e">
        <f t="shared" si="13"/>
        <v>#VALUE!</v>
      </c>
      <c r="E70" s="18" t="e">
        <f t="shared" si="35"/>
        <v>#VALUE!</v>
      </c>
      <c r="F70" s="18" t="e">
        <f t="shared" si="14"/>
        <v>#VALUE!</v>
      </c>
      <c r="G70" s="18" t="e">
        <f t="shared" si="15"/>
        <v>#VALUE!</v>
      </c>
      <c r="H70" s="4" t="e">
        <f t="shared" si="16"/>
        <v>#VALUE!</v>
      </c>
      <c r="I70" s="124" t="e">
        <f t="shared" si="17"/>
        <v>#VALUE!</v>
      </c>
      <c r="J70" s="125" t="e">
        <f t="shared" si="38"/>
        <v>#VALUE!</v>
      </c>
      <c r="K70" s="18" t="e">
        <f t="shared" si="18"/>
        <v>#VALUE!</v>
      </c>
      <c r="L70" s="113" t="e">
        <f t="shared" si="19"/>
        <v>#VALUE!</v>
      </c>
      <c r="M70" s="113" t="e">
        <f t="shared" si="4"/>
        <v>#VALUE!</v>
      </c>
      <c r="N70" s="18" t="e">
        <f t="shared" si="20"/>
        <v>#VALUE!</v>
      </c>
      <c r="O70" s="18" t="e">
        <f t="shared" si="21"/>
        <v>#VALUE!</v>
      </c>
      <c r="P70" s="126" t="e">
        <f t="shared" si="22"/>
        <v>#VALUE!</v>
      </c>
      <c r="Q70" s="18" t="e">
        <f t="shared" si="23"/>
        <v>#VALUE!</v>
      </c>
      <c r="R70" s="18" t="e">
        <f t="shared" si="24"/>
        <v>#VALUE!</v>
      </c>
      <c r="S70" s="113" t="e">
        <f t="shared" si="5"/>
        <v>#VALUE!</v>
      </c>
      <c r="T70" s="113" t="e">
        <f t="shared" si="6"/>
        <v>#VALUE!</v>
      </c>
      <c r="U70" s="128" t="e">
        <f t="shared" si="25"/>
        <v>#VALUE!</v>
      </c>
      <c r="V70" s="128" t="e">
        <f t="shared" si="7"/>
        <v>#VALUE!</v>
      </c>
      <c r="W70" s="18" t="e">
        <f t="shared" si="26"/>
        <v>#VALUE!</v>
      </c>
      <c r="X70" s="18" t="e">
        <f t="shared" si="27"/>
        <v>#VALUE!</v>
      </c>
      <c r="Y70" s="18" t="e">
        <f t="shared" si="28"/>
        <v>#VALUE!</v>
      </c>
      <c r="Z70" s="18" t="e">
        <f t="shared" si="29"/>
        <v>#VALUE!</v>
      </c>
      <c r="AA70" s="128" t="e">
        <f t="shared" si="8"/>
        <v>#VALUE!</v>
      </c>
      <c r="AB70" s="128" t="e">
        <f t="shared" si="30"/>
        <v>#VALUE!</v>
      </c>
      <c r="AC70" s="18" t="e">
        <f t="shared" si="31"/>
        <v>#VALUE!</v>
      </c>
      <c r="AD70" s="18" t="e">
        <f t="shared" si="9"/>
        <v>#VALUE!</v>
      </c>
      <c r="AE70" s="18" t="e">
        <f t="shared" si="32"/>
        <v>#VALUE!</v>
      </c>
      <c r="AF70" s="18" t="e">
        <f t="shared" si="10"/>
        <v>#VALUE!</v>
      </c>
      <c r="AG70" s="18" t="e">
        <f t="shared" si="11"/>
        <v>#VALUE!</v>
      </c>
      <c r="AH70" s="18" t="e">
        <f t="shared" si="33"/>
        <v>#VALUE!</v>
      </c>
      <c r="AI70" s="18" t="e">
        <f t="shared" si="12"/>
        <v>#VALUE!</v>
      </c>
      <c r="AJ70" s="18" t="e">
        <f t="shared" si="34"/>
        <v>#VALUE!</v>
      </c>
      <c r="AK70" s="1" t="e">
        <f t="shared" si="36"/>
        <v>#VALUE!</v>
      </c>
      <c r="AL70" s="19" t="e">
        <f t="shared" si="37"/>
        <v>#VALUE!</v>
      </c>
      <c r="AZ70" s="1"/>
    </row>
    <row r="71" spans="1:52" ht="15" x14ac:dyDescent="0.15">
      <c r="A71" s="17"/>
      <c r="B71" s="18" t="e">
        <f t="shared" si="13"/>
        <v>#VALUE!</v>
      </c>
      <c r="C71" s="18" t="e">
        <f t="shared" si="13"/>
        <v>#VALUE!</v>
      </c>
      <c r="D71" s="18" t="e">
        <f t="shared" si="13"/>
        <v>#VALUE!</v>
      </c>
      <c r="E71" s="18" t="e">
        <f t="shared" si="35"/>
        <v>#VALUE!</v>
      </c>
      <c r="F71" s="18" t="e">
        <f t="shared" si="14"/>
        <v>#VALUE!</v>
      </c>
      <c r="G71" s="18" t="e">
        <f t="shared" si="15"/>
        <v>#VALUE!</v>
      </c>
      <c r="H71" s="4" t="e">
        <f t="shared" si="16"/>
        <v>#VALUE!</v>
      </c>
      <c r="I71" s="124" t="e">
        <f t="shared" si="17"/>
        <v>#VALUE!</v>
      </c>
      <c r="J71" s="125" t="e">
        <f t="shared" si="38"/>
        <v>#VALUE!</v>
      </c>
      <c r="K71" s="18" t="e">
        <f t="shared" si="18"/>
        <v>#VALUE!</v>
      </c>
      <c r="L71" s="113" t="e">
        <f t="shared" si="19"/>
        <v>#VALUE!</v>
      </c>
      <c r="M71" s="113" t="e">
        <f t="shared" si="4"/>
        <v>#VALUE!</v>
      </c>
      <c r="N71" s="18" t="e">
        <f t="shared" si="20"/>
        <v>#VALUE!</v>
      </c>
      <c r="O71" s="18" t="e">
        <f t="shared" si="21"/>
        <v>#VALUE!</v>
      </c>
      <c r="P71" s="126" t="e">
        <f t="shared" si="22"/>
        <v>#VALUE!</v>
      </c>
      <c r="Q71" s="18" t="e">
        <f t="shared" si="23"/>
        <v>#VALUE!</v>
      </c>
      <c r="R71" s="18" t="e">
        <f t="shared" si="24"/>
        <v>#VALUE!</v>
      </c>
      <c r="S71" s="113" t="e">
        <f t="shared" si="5"/>
        <v>#VALUE!</v>
      </c>
      <c r="T71" s="113" t="e">
        <f t="shared" si="6"/>
        <v>#VALUE!</v>
      </c>
      <c r="U71" s="128" t="e">
        <f t="shared" si="25"/>
        <v>#VALUE!</v>
      </c>
      <c r="V71" s="128" t="e">
        <f t="shared" si="7"/>
        <v>#VALUE!</v>
      </c>
      <c r="W71" s="18" t="e">
        <f t="shared" si="26"/>
        <v>#VALUE!</v>
      </c>
      <c r="X71" s="18" t="e">
        <f t="shared" si="27"/>
        <v>#VALUE!</v>
      </c>
      <c r="Y71" s="18" t="e">
        <f t="shared" si="28"/>
        <v>#VALUE!</v>
      </c>
      <c r="Z71" s="18" t="e">
        <f t="shared" si="29"/>
        <v>#VALUE!</v>
      </c>
      <c r="AA71" s="128" t="e">
        <f t="shared" si="8"/>
        <v>#VALUE!</v>
      </c>
      <c r="AB71" s="128" t="e">
        <f t="shared" si="30"/>
        <v>#VALUE!</v>
      </c>
      <c r="AC71" s="18" t="e">
        <f t="shared" si="31"/>
        <v>#VALUE!</v>
      </c>
      <c r="AD71" s="18" t="e">
        <f t="shared" si="9"/>
        <v>#VALUE!</v>
      </c>
      <c r="AE71" s="18" t="e">
        <f t="shared" si="32"/>
        <v>#VALUE!</v>
      </c>
      <c r="AF71" s="18" t="e">
        <f t="shared" si="10"/>
        <v>#VALUE!</v>
      </c>
      <c r="AG71" s="18" t="e">
        <f t="shared" si="11"/>
        <v>#VALUE!</v>
      </c>
      <c r="AH71" s="18" t="e">
        <f t="shared" si="33"/>
        <v>#VALUE!</v>
      </c>
      <c r="AI71" s="18" t="e">
        <f t="shared" si="12"/>
        <v>#VALUE!</v>
      </c>
      <c r="AJ71" s="18" t="e">
        <f t="shared" si="34"/>
        <v>#VALUE!</v>
      </c>
      <c r="AK71" s="1" t="e">
        <f t="shared" si="36"/>
        <v>#VALUE!</v>
      </c>
      <c r="AL71" s="19" t="e">
        <f t="shared" si="37"/>
        <v>#VALUE!</v>
      </c>
      <c r="AZ71" s="1"/>
    </row>
    <row r="72" spans="1:52" ht="15" x14ac:dyDescent="0.15">
      <c r="A72" s="17"/>
      <c r="B72" s="18" t="e">
        <f t="shared" si="13"/>
        <v>#VALUE!</v>
      </c>
      <c r="C72" s="18" t="e">
        <f t="shared" si="13"/>
        <v>#VALUE!</v>
      </c>
      <c r="D72" s="18" t="e">
        <f t="shared" si="13"/>
        <v>#VALUE!</v>
      </c>
      <c r="E72" s="18" t="e">
        <f t="shared" si="35"/>
        <v>#VALUE!</v>
      </c>
      <c r="F72" s="18" t="e">
        <f t="shared" si="14"/>
        <v>#VALUE!</v>
      </c>
      <c r="G72" s="18" t="e">
        <f t="shared" si="15"/>
        <v>#VALUE!</v>
      </c>
      <c r="H72" s="4" t="e">
        <f t="shared" si="16"/>
        <v>#VALUE!</v>
      </c>
      <c r="I72" s="124" t="e">
        <f t="shared" si="17"/>
        <v>#VALUE!</v>
      </c>
      <c r="J72" s="125" t="e">
        <f t="shared" si="38"/>
        <v>#VALUE!</v>
      </c>
      <c r="K72" s="18" t="e">
        <f t="shared" si="18"/>
        <v>#VALUE!</v>
      </c>
      <c r="L72" s="113" t="e">
        <f t="shared" si="19"/>
        <v>#VALUE!</v>
      </c>
      <c r="M72" s="113" t="e">
        <f t="shared" si="4"/>
        <v>#VALUE!</v>
      </c>
      <c r="N72" s="18" t="e">
        <f t="shared" si="20"/>
        <v>#VALUE!</v>
      </c>
      <c r="O72" s="18" t="e">
        <f t="shared" si="21"/>
        <v>#VALUE!</v>
      </c>
      <c r="P72" s="126" t="e">
        <f t="shared" si="22"/>
        <v>#VALUE!</v>
      </c>
      <c r="Q72" s="18" t="e">
        <f t="shared" si="23"/>
        <v>#VALUE!</v>
      </c>
      <c r="R72" s="18" t="e">
        <f t="shared" si="24"/>
        <v>#VALUE!</v>
      </c>
      <c r="S72" s="113" t="e">
        <f t="shared" si="5"/>
        <v>#VALUE!</v>
      </c>
      <c r="T72" s="113" t="e">
        <f t="shared" si="6"/>
        <v>#VALUE!</v>
      </c>
      <c r="U72" s="128" t="e">
        <f t="shared" si="25"/>
        <v>#VALUE!</v>
      </c>
      <c r="V72" s="128" t="e">
        <f t="shared" si="7"/>
        <v>#VALUE!</v>
      </c>
      <c r="W72" s="18" t="e">
        <f t="shared" si="26"/>
        <v>#VALUE!</v>
      </c>
      <c r="X72" s="18" t="e">
        <f t="shared" si="27"/>
        <v>#VALUE!</v>
      </c>
      <c r="Y72" s="18" t="e">
        <f t="shared" si="28"/>
        <v>#VALUE!</v>
      </c>
      <c r="Z72" s="18" t="e">
        <f t="shared" si="29"/>
        <v>#VALUE!</v>
      </c>
      <c r="AA72" s="128" t="e">
        <f t="shared" si="8"/>
        <v>#VALUE!</v>
      </c>
      <c r="AB72" s="128" t="e">
        <f t="shared" si="30"/>
        <v>#VALUE!</v>
      </c>
      <c r="AC72" s="18" t="e">
        <f t="shared" si="31"/>
        <v>#VALUE!</v>
      </c>
      <c r="AD72" s="18" t="e">
        <f t="shared" si="9"/>
        <v>#VALUE!</v>
      </c>
      <c r="AE72" s="18" t="e">
        <f t="shared" si="32"/>
        <v>#VALUE!</v>
      </c>
      <c r="AF72" s="18" t="e">
        <f t="shared" si="10"/>
        <v>#VALUE!</v>
      </c>
      <c r="AG72" s="18" t="e">
        <f t="shared" si="11"/>
        <v>#VALUE!</v>
      </c>
      <c r="AH72" s="18" t="e">
        <f t="shared" si="33"/>
        <v>#VALUE!</v>
      </c>
      <c r="AI72" s="18" t="e">
        <f t="shared" si="12"/>
        <v>#VALUE!</v>
      </c>
      <c r="AJ72" s="18" t="e">
        <f t="shared" si="34"/>
        <v>#VALUE!</v>
      </c>
      <c r="AK72" s="1" t="e">
        <f t="shared" si="36"/>
        <v>#VALUE!</v>
      </c>
      <c r="AL72" s="19" t="e">
        <f t="shared" si="37"/>
        <v>#VALUE!</v>
      </c>
      <c r="AZ72" s="1"/>
    </row>
    <row r="73" spans="1:52" ht="15" x14ac:dyDescent="0.15">
      <c r="A73" s="17"/>
      <c r="B73" s="18" t="e">
        <f t="shared" si="13"/>
        <v>#VALUE!</v>
      </c>
      <c r="C73" s="18" t="e">
        <f t="shared" si="13"/>
        <v>#VALUE!</v>
      </c>
      <c r="D73" s="18" t="e">
        <f t="shared" si="13"/>
        <v>#VALUE!</v>
      </c>
      <c r="E73" s="18" t="e">
        <f t="shared" si="35"/>
        <v>#VALUE!</v>
      </c>
      <c r="F73" s="18" t="e">
        <f>(E73+E72)/2</f>
        <v>#VALUE!</v>
      </c>
      <c r="G73" s="18" t="e">
        <f t="shared" si="15"/>
        <v>#VALUE!</v>
      </c>
      <c r="H73" s="4" t="e">
        <f t="shared" si="16"/>
        <v>#VALUE!</v>
      </c>
      <c r="I73" s="124" t="e">
        <f t="shared" si="17"/>
        <v>#VALUE!</v>
      </c>
      <c r="J73" s="125" t="e">
        <f t="shared" si="38"/>
        <v>#VALUE!</v>
      </c>
      <c r="K73" s="18" t="e">
        <f t="shared" si="18"/>
        <v>#VALUE!</v>
      </c>
      <c r="L73" s="113" t="e">
        <f t="shared" si="19"/>
        <v>#VALUE!</v>
      </c>
      <c r="M73" s="113" t="e">
        <f t="shared" si="4"/>
        <v>#VALUE!</v>
      </c>
      <c r="N73" s="18" t="e">
        <f t="shared" si="20"/>
        <v>#VALUE!</v>
      </c>
      <c r="O73" s="18" t="e">
        <f t="shared" si="21"/>
        <v>#VALUE!</v>
      </c>
      <c r="P73" s="126" t="e">
        <f t="shared" si="22"/>
        <v>#VALUE!</v>
      </c>
      <c r="Q73" s="18" t="e">
        <f t="shared" si="23"/>
        <v>#VALUE!</v>
      </c>
      <c r="R73" s="18" t="e">
        <f t="shared" si="24"/>
        <v>#VALUE!</v>
      </c>
      <c r="S73" s="113" t="e">
        <f t="shared" si="5"/>
        <v>#VALUE!</v>
      </c>
      <c r="T73" s="113" t="e">
        <f t="shared" si="6"/>
        <v>#VALUE!</v>
      </c>
      <c r="U73" s="128" t="e">
        <f t="shared" si="25"/>
        <v>#VALUE!</v>
      </c>
      <c r="V73" s="128" t="e">
        <f t="shared" si="7"/>
        <v>#VALUE!</v>
      </c>
      <c r="W73" s="18" t="e">
        <f t="shared" si="26"/>
        <v>#VALUE!</v>
      </c>
      <c r="X73" s="18" t="e">
        <f t="shared" si="27"/>
        <v>#VALUE!</v>
      </c>
      <c r="Y73" s="18" t="e">
        <f t="shared" si="28"/>
        <v>#VALUE!</v>
      </c>
      <c r="Z73" s="18" t="e">
        <f t="shared" si="29"/>
        <v>#VALUE!</v>
      </c>
      <c r="AA73" s="128" t="e">
        <f t="shared" si="8"/>
        <v>#VALUE!</v>
      </c>
      <c r="AB73" s="128" t="e">
        <f t="shared" si="30"/>
        <v>#VALUE!</v>
      </c>
      <c r="AC73" s="18" t="e">
        <f t="shared" si="31"/>
        <v>#VALUE!</v>
      </c>
      <c r="AD73" s="18" t="e">
        <f t="shared" si="9"/>
        <v>#VALUE!</v>
      </c>
      <c r="AE73" s="18" t="e">
        <f t="shared" si="32"/>
        <v>#VALUE!</v>
      </c>
      <c r="AF73" s="18" t="e">
        <f t="shared" si="10"/>
        <v>#VALUE!</v>
      </c>
      <c r="AG73" s="18" t="e">
        <f t="shared" si="11"/>
        <v>#VALUE!</v>
      </c>
      <c r="AH73" s="18" t="e">
        <f t="shared" si="33"/>
        <v>#VALUE!</v>
      </c>
      <c r="AI73" s="18" t="e">
        <f t="shared" si="12"/>
        <v>#VALUE!</v>
      </c>
      <c r="AJ73" s="18" t="e">
        <f t="shared" si="34"/>
        <v>#VALUE!</v>
      </c>
      <c r="AK73" s="1" t="e">
        <f t="shared" si="36"/>
        <v>#VALUE!</v>
      </c>
      <c r="AL73" s="19" t="e">
        <f t="shared" si="37"/>
        <v>#VALUE!</v>
      </c>
      <c r="AZ73" s="1"/>
    </row>
    <row r="74" spans="1:52" ht="15" x14ac:dyDescent="0.15">
      <c r="A74" s="17"/>
      <c r="B74" s="18" t="e">
        <f t="shared" si="13"/>
        <v>#VALUE!</v>
      </c>
      <c r="C74" s="18" t="e">
        <f t="shared" si="13"/>
        <v>#VALUE!</v>
      </c>
      <c r="D74" s="18" t="e">
        <f t="shared" si="13"/>
        <v>#VALUE!</v>
      </c>
      <c r="E74" s="18" t="e">
        <f t="shared" si="35"/>
        <v>#VALUE!</v>
      </c>
      <c r="F74" s="18" t="e">
        <f t="shared" si="14"/>
        <v>#VALUE!</v>
      </c>
      <c r="G74" s="18" t="e">
        <f t="shared" si="15"/>
        <v>#VALUE!</v>
      </c>
      <c r="H74" s="4" t="e">
        <f t="shared" si="16"/>
        <v>#VALUE!</v>
      </c>
      <c r="I74" s="124" t="e">
        <f t="shared" si="17"/>
        <v>#VALUE!</v>
      </c>
      <c r="J74" s="125" t="e">
        <f t="shared" si="38"/>
        <v>#VALUE!</v>
      </c>
      <c r="K74" s="18" t="e">
        <f t="shared" si="18"/>
        <v>#VALUE!</v>
      </c>
      <c r="L74" s="113" t="e">
        <f t="shared" si="19"/>
        <v>#VALUE!</v>
      </c>
      <c r="M74" s="113" t="e">
        <f t="shared" si="4"/>
        <v>#VALUE!</v>
      </c>
      <c r="N74" s="18" t="e">
        <f t="shared" si="20"/>
        <v>#VALUE!</v>
      </c>
      <c r="O74" s="18" t="e">
        <f t="shared" si="21"/>
        <v>#VALUE!</v>
      </c>
      <c r="P74" s="126" t="e">
        <f t="shared" si="22"/>
        <v>#VALUE!</v>
      </c>
      <c r="Q74" s="18" t="e">
        <f t="shared" si="23"/>
        <v>#VALUE!</v>
      </c>
      <c r="R74" s="18" t="e">
        <f t="shared" si="24"/>
        <v>#VALUE!</v>
      </c>
      <c r="S74" s="113" t="e">
        <f t="shared" si="5"/>
        <v>#VALUE!</v>
      </c>
      <c r="T74" s="113" t="e">
        <f t="shared" si="6"/>
        <v>#VALUE!</v>
      </c>
      <c r="U74" s="128" t="e">
        <f t="shared" si="25"/>
        <v>#VALUE!</v>
      </c>
      <c r="V74" s="128" t="e">
        <f t="shared" si="7"/>
        <v>#VALUE!</v>
      </c>
      <c r="W74" s="18" t="e">
        <f t="shared" si="26"/>
        <v>#VALUE!</v>
      </c>
      <c r="X74" s="18" t="e">
        <f t="shared" si="27"/>
        <v>#VALUE!</v>
      </c>
      <c r="Y74" s="18" t="e">
        <f t="shared" si="28"/>
        <v>#VALUE!</v>
      </c>
      <c r="Z74" s="18" t="e">
        <f t="shared" si="29"/>
        <v>#VALUE!</v>
      </c>
      <c r="AA74" s="128" t="e">
        <f t="shared" si="8"/>
        <v>#VALUE!</v>
      </c>
      <c r="AB74" s="128" t="e">
        <f t="shared" si="30"/>
        <v>#VALUE!</v>
      </c>
      <c r="AC74" s="18" t="e">
        <f t="shared" si="31"/>
        <v>#VALUE!</v>
      </c>
      <c r="AD74" s="18" t="e">
        <f t="shared" si="9"/>
        <v>#VALUE!</v>
      </c>
      <c r="AE74" s="18" t="e">
        <f t="shared" si="32"/>
        <v>#VALUE!</v>
      </c>
      <c r="AF74" s="18" t="e">
        <f t="shared" si="10"/>
        <v>#VALUE!</v>
      </c>
      <c r="AG74" s="18" t="e">
        <f t="shared" si="11"/>
        <v>#VALUE!</v>
      </c>
      <c r="AH74" s="18" t="e">
        <f t="shared" si="33"/>
        <v>#VALUE!</v>
      </c>
      <c r="AI74" s="18" t="e">
        <f t="shared" si="12"/>
        <v>#VALUE!</v>
      </c>
      <c r="AJ74" s="18" t="e">
        <f t="shared" si="34"/>
        <v>#VALUE!</v>
      </c>
      <c r="AK74" s="1" t="e">
        <f t="shared" si="36"/>
        <v>#VALUE!</v>
      </c>
      <c r="AL74" s="19" t="e">
        <f t="shared" si="37"/>
        <v>#VALUE!</v>
      </c>
      <c r="AZ74" s="1"/>
    </row>
    <row r="75" spans="1:52" ht="15" x14ac:dyDescent="0.15">
      <c r="A75" s="17"/>
      <c r="B75" s="18" t="e">
        <f t="shared" si="13"/>
        <v>#VALUE!</v>
      </c>
      <c r="C75" s="18" t="e">
        <f t="shared" si="13"/>
        <v>#VALUE!</v>
      </c>
      <c r="D75" s="18" t="e">
        <f t="shared" si="13"/>
        <v>#VALUE!</v>
      </c>
      <c r="E75" s="18" t="e">
        <f t="shared" si="35"/>
        <v>#VALUE!</v>
      </c>
      <c r="F75" s="18" t="e">
        <f t="shared" si="14"/>
        <v>#VALUE!</v>
      </c>
      <c r="G75" s="18" t="e">
        <f t="shared" si="15"/>
        <v>#VALUE!</v>
      </c>
      <c r="H75" s="4" t="e">
        <f t="shared" si="16"/>
        <v>#VALUE!</v>
      </c>
      <c r="I75" s="124" t="e">
        <f t="shared" si="17"/>
        <v>#VALUE!</v>
      </c>
      <c r="J75" s="125" t="e">
        <f t="shared" si="38"/>
        <v>#VALUE!</v>
      </c>
      <c r="K75" s="18" t="e">
        <f t="shared" si="18"/>
        <v>#VALUE!</v>
      </c>
      <c r="L75" s="113" t="e">
        <f t="shared" si="19"/>
        <v>#VALUE!</v>
      </c>
      <c r="M75" s="113" t="e">
        <f t="shared" si="4"/>
        <v>#VALUE!</v>
      </c>
      <c r="N75" s="18" t="e">
        <f t="shared" si="20"/>
        <v>#VALUE!</v>
      </c>
      <c r="O75" s="18" t="e">
        <f t="shared" si="21"/>
        <v>#VALUE!</v>
      </c>
      <c r="P75" s="126" t="e">
        <f t="shared" si="22"/>
        <v>#VALUE!</v>
      </c>
      <c r="Q75" s="18" t="e">
        <f t="shared" si="23"/>
        <v>#VALUE!</v>
      </c>
      <c r="R75" s="18" t="e">
        <f t="shared" si="24"/>
        <v>#VALUE!</v>
      </c>
      <c r="S75" s="113" t="e">
        <f t="shared" si="5"/>
        <v>#VALUE!</v>
      </c>
      <c r="T75" s="113" t="e">
        <f t="shared" si="6"/>
        <v>#VALUE!</v>
      </c>
      <c r="U75" s="128" t="e">
        <f t="shared" si="25"/>
        <v>#VALUE!</v>
      </c>
      <c r="V75" s="128" t="e">
        <f t="shared" si="7"/>
        <v>#VALUE!</v>
      </c>
      <c r="W75" s="18" t="e">
        <f t="shared" si="26"/>
        <v>#VALUE!</v>
      </c>
      <c r="X75" s="18" t="e">
        <f t="shared" si="27"/>
        <v>#VALUE!</v>
      </c>
      <c r="Y75" s="18" t="e">
        <f t="shared" si="28"/>
        <v>#VALUE!</v>
      </c>
      <c r="Z75" s="18" t="e">
        <f t="shared" si="29"/>
        <v>#VALUE!</v>
      </c>
      <c r="AA75" s="128" t="e">
        <f t="shared" si="8"/>
        <v>#VALUE!</v>
      </c>
      <c r="AB75" s="128" t="e">
        <f t="shared" si="30"/>
        <v>#VALUE!</v>
      </c>
      <c r="AC75" s="18" t="e">
        <f t="shared" si="31"/>
        <v>#VALUE!</v>
      </c>
      <c r="AD75" s="18" t="e">
        <f t="shared" si="9"/>
        <v>#VALUE!</v>
      </c>
      <c r="AE75" s="18" t="e">
        <f t="shared" si="32"/>
        <v>#VALUE!</v>
      </c>
      <c r="AF75" s="18" t="e">
        <f t="shared" si="10"/>
        <v>#VALUE!</v>
      </c>
      <c r="AG75" s="18" t="e">
        <f t="shared" si="11"/>
        <v>#VALUE!</v>
      </c>
      <c r="AH75" s="18" t="e">
        <f t="shared" si="33"/>
        <v>#VALUE!</v>
      </c>
      <c r="AI75" s="18" t="e">
        <f t="shared" si="12"/>
        <v>#VALUE!</v>
      </c>
      <c r="AJ75" s="18" t="e">
        <f t="shared" si="34"/>
        <v>#VALUE!</v>
      </c>
      <c r="AK75" s="1" t="e">
        <f t="shared" si="36"/>
        <v>#VALUE!</v>
      </c>
      <c r="AL75" s="19" t="e">
        <f t="shared" si="37"/>
        <v>#VALUE!</v>
      </c>
      <c r="AZ75" s="1"/>
    </row>
    <row r="76" spans="1:52" ht="15" x14ac:dyDescent="0.15">
      <c r="A76" s="17"/>
      <c r="B76" s="18" t="e">
        <f t="shared" si="13"/>
        <v>#VALUE!</v>
      </c>
      <c r="C76" s="18" t="e">
        <f t="shared" si="13"/>
        <v>#VALUE!</v>
      </c>
      <c r="D76" s="18" t="e">
        <f t="shared" si="13"/>
        <v>#VALUE!</v>
      </c>
      <c r="E76" s="18" t="e">
        <f t="shared" si="35"/>
        <v>#VALUE!</v>
      </c>
      <c r="F76" s="18" t="e">
        <f t="shared" si="14"/>
        <v>#VALUE!</v>
      </c>
      <c r="G76" s="18" t="e">
        <f t="shared" si="15"/>
        <v>#VALUE!</v>
      </c>
      <c r="H76" s="4" t="e">
        <f t="shared" si="16"/>
        <v>#VALUE!</v>
      </c>
      <c r="I76" s="124" t="e">
        <f t="shared" si="17"/>
        <v>#VALUE!</v>
      </c>
      <c r="J76" s="125" t="e">
        <f t="shared" si="38"/>
        <v>#VALUE!</v>
      </c>
      <c r="K76" s="18" t="e">
        <f t="shared" si="18"/>
        <v>#VALUE!</v>
      </c>
      <c r="L76" s="113" t="e">
        <f t="shared" si="19"/>
        <v>#VALUE!</v>
      </c>
      <c r="M76" s="113" t="e">
        <f t="shared" si="4"/>
        <v>#VALUE!</v>
      </c>
      <c r="N76" s="18" t="e">
        <f t="shared" si="20"/>
        <v>#VALUE!</v>
      </c>
      <c r="O76" s="18" t="e">
        <f t="shared" si="21"/>
        <v>#VALUE!</v>
      </c>
      <c r="P76" s="126" t="e">
        <f t="shared" si="22"/>
        <v>#VALUE!</v>
      </c>
      <c r="Q76" s="18" t="e">
        <f t="shared" si="23"/>
        <v>#VALUE!</v>
      </c>
      <c r="R76" s="18" t="e">
        <f t="shared" si="24"/>
        <v>#VALUE!</v>
      </c>
      <c r="S76" s="129" t="e">
        <f t="shared" si="5"/>
        <v>#VALUE!</v>
      </c>
      <c r="T76" s="113" t="e">
        <f t="shared" si="6"/>
        <v>#VALUE!</v>
      </c>
      <c r="U76" s="128" t="e">
        <f t="shared" si="25"/>
        <v>#VALUE!</v>
      </c>
      <c r="V76" s="128" t="e">
        <f t="shared" si="7"/>
        <v>#VALUE!</v>
      </c>
      <c r="W76" s="18" t="e">
        <f t="shared" si="26"/>
        <v>#VALUE!</v>
      </c>
      <c r="X76" s="18" t="e">
        <f t="shared" si="27"/>
        <v>#VALUE!</v>
      </c>
      <c r="Y76" s="18" t="e">
        <f t="shared" si="28"/>
        <v>#VALUE!</v>
      </c>
      <c r="Z76" s="18" t="e">
        <f t="shared" si="29"/>
        <v>#VALUE!</v>
      </c>
      <c r="AA76" s="128" t="e">
        <f t="shared" si="8"/>
        <v>#VALUE!</v>
      </c>
      <c r="AB76" s="128" t="e">
        <f t="shared" si="30"/>
        <v>#VALUE!</v>
      </c>
      <c r="AC76" s="18" t="e">
        <f t="shared" si="31"/>
        <v>#VALUE!</v>
      </c>
      <c r="AD76" s="18" t="e">
        <f t="shared" si="9"/>
        <v>#VALUE!</v>
      </c>
      <c r="AE76" s="18" t="e">
        <f t="shared" si="32"/>
        <v>#VALUE!</v>
      </c>
      <c r="AF76" s="5" t="e">
        <f t="shared" si="10"/>
        <v>#VALUE!</v>
      </c>
      <c r="AG76" s="5" t="e">
        <f t="shared" si="11"/>
        <v>#VALUE!</v>
      </c>
      <c r="AH76" s="18" t="e">
        <f t="shared" si="33"/>
        <v>#VALUE!</v>
      </c>
      <c r="AI76" s="5" t="e">
        <f t="shared" si="12"/>
        <v>#VALUE!</v>
      </c>
      <c r="AJ76" s="18" t="e">
        <f t="shared" si="34"/>
        <v>#VALUE!</v>
      </c>
      <c r="AK76" s="1" t="e">
        <f t="shared" si="36"/>
        <v>#VALUE!</v>
      </c>
      <c r="AL76" s="19" t="e">
        <f t="shared" si="37"/>
        <v>#VALUE!</v>
      </c>
      <c r="AZ76" s="1"/>
    </row>
    <row r="77" spans="1:52" ht="15" x14ac:dyDescent="0.15">
      <c r="A77" s="17"/>
      <c r="B77" s="18" t="e">
        <f t="shared" si="13"/>
        <v>#VALUE!</v>
      </c>
      <c r="C77" s="18" t="e">
        <f t="shared" si="13"/>
        <v>#VALUE!</v>
      </c>
      <c r="D77" s="18" t="e">
        <f t="shared" si="13"/>
        <v>#VALUE!</v>
      </c>
      <c r="E77" s="18" t="e">
        <f t="shared" si="35"/>
        <v>#VALUE!</v>
      </c>
      <c r="F77" s="18" t="e">
        <f t="shared" si="14"/>
        <v>#VALUE!</v>
      </c>
      <c r="G77" s="18" t="e">
        <f t="shared" si="15"/>
        <v>#VALUE!</v>
      </c>
      <c r="H77" s="4" t="e">
        <f t="shared" si="16"/>
        <v>#VALUE!</v>
      </c>
      <c r="I77" s="124" t="e">
        <f t="shared" si="17"/>
        <v>#VALUE!</v>
      </c>
      <c r="J77" s="125" t="e">
        <f t="shared" si="38"/>
        <v>#VALUE!</v>
      </c>
      <c r="K77" s="18" t="e">
        <f t="shared" si="18"/>
        <v>#VALUE!</v>
      </c>
      <c r="L77" s="113" t="e">
        <f t="shared" si="19"/>
        <v>#VALUE!</v>
      </c>
      <c r="M77" s="113" t="e">
        <f t="shared" si="4"/>
        <v>#VALUE!</v>
      </c>
      <c r="N77" s="18" t="e">
        <f t="shared" si="20"/>
        <v>#VALUE!</v>
      </c>
      <c r="O77" s="18" t="e">
        <f t="shared" si="21"/>
        <v>#VALUE!</v>
      </c>
      <c r="P77" s="126" t="e">
        <f t="shared" si="22"/>
        <v>#VALUE!</v>
      </c>
      <c r="Q77" s="18" t="e">
        <f t="shared" si="23"/>
        <v>#VALUE!</v>
      </c>
      <c r="R77" s="18" t="e">
        <f t="shared" si="24"/>
        <v>#VALUE!</v>
      </c>
      <c r="S77" s="129" t="e">
        <f t="shared" si="5"/>
        <v>#VALUE!</v>
      </c>
      <c r="T77" s="113" t="e">
        <f t="shared" si="6"/>
        <v>#VALUE!</v>
      </c>
      <c r="U77" s="128" t="e">
        <f t="shared" si="25"/>
        <v>#VALUE!</v>
      </c>
      <c r="V77" s="128" t="e">
        <f t="shared" si="7"/>
        <v>#VALUE!</v>
      </c>
      <c r="W77" s="18" t="e">
        <f t="shared" si="26"/>
        <v>#VALUE!</v>
      </c>
      <c r="X77" s="18" t="e">
        <f t="shared" si="27"/>
        <v>#VALUE!</v>
      </c>
      <c r="Y77" s="18" t="e">
        <f t="shared" si="28"/>
        <v>#VALUE!</v>
      </c>
      <c r="Z77" s="18" t="e">
        <f t="shared" si="29"/>
        <v>#VALUE!</v>
      </c>
      <c r="AA77" s="128" t="e">
        <f t="shared" si="8"/>
        <v>#VALUE!</v>
      </c>
      <c r="AB77" s="128" t="e">
        <f t="shared" si="30"/>
        <v>#VALUE!</v>
      </c>
      <c r="AC77" s="18" t="e">
        <f t="shared" si="31"/>
        <v>#VALUE!</v>
      </c>
      <c r="AD77" s="18" t="e">
        <f t="shared" si="9"/>
        <v>#VALUE!</v>
      </c>
      <c r="AE77" s="18" t="e">
        <f t="shared" si="32"/>
        <v>#VALUE!</v>
      </c>
      <c r="AF77" s="5" t="e">
        <f t="shared" si="10"/>
        <v>#VALUE!</v>
      </c>
      <c r="AG77" s="5" t="e">
        <f t="shared" si="11"/>
        <v>#VALUE!</v>
      </c>
      <c r="AH77" s="18" t="e">
        <f t="shared" si="33"/>
        <v>#VALUE!</v>
      </c>
      <c r="AI77" s="5" t="e">
        <f t="shared" si="12"/>
        <v>#VALUE!</v>
      </c>
      <c r="AJ77" s="18" t="e">
        <f t="shared" si="34"/>
        <v>#VALUE!</v>
      </c>
      <c r="AK77" s="1" t="e">
        <f t="shared" si="36"/>
        <v>#VALUE!</v>
      </c>
      <c r="AL77" s="19" t="e">
        <f t="shared" si="37"/>
        <v>#VALUE!</v>
      </c>
      <c r="AZ77" s="1"/>
    </row>
    <row r="78" spans="1:52" ht="15" x14ac:dyDescent="0.15">
      <c r="A78" s="17"/>
      <c r="B78" s="18" t="e">
        <f t="shared" si="13"/>
        <v>#VALUE!</v>
      </c>
      <c r="C78" s="18" t="e">
        <f t="shared" si="13"/>
        <v>#VALUE!</v>
      </c>
      <c r="D78" s="18" t="e">
        <f t="shared" si="13"/>
        <v>#VALUE!</v>
      </c>
      <c r="E78" s="18" t="e">
        <f t="shared" si="35"/>
        <v>#VALUE!</v>
      </c>
      <c r="F78" s="18" t="e">
        <f t="shared" si="14"/>
        <v>#VALUE!</v>
      </c>
      <c r="G78" s="18" t="e">
        <f t="shared" si="15"/>
        <v>#VALUE!</v>
      </c>
      <c r="H78" s="4" t="e">
        <f t="shared" si="16"/>
        <v>#VALUE!</v>
      </c>
      <c r="I78" s="124" t="e">
        <f t="shared" si="17"/>
        <v>#VALUE!</v>
      </c>
      <c r="J78" s="125" t="e">
        <f t="shared" si="38"/>
        <v>#VALUE!</v>
      </c>
      <c r="K78" s="18" t="e">
        <f t="shared" si="18"/>
        <v>#VALUE!</v>
      </c>
      <c r="L78" s="113" t="e">
        <f t="shared" si="19"/>
        <v>#VALUE!</v>
      </c>
      <c r="M78" s="113" t="e">
        <f t="shared" si="4"/>
        <v>#VALUE!</v>
      </c>
      <c r="N78" s="18" t="e">
        <f t="shared" si="20"/>
        <v>#VALUE!</v>
      </c>
      <c r="O78" s="18" t="e">
        <f t="shared" si="21"/>
        <v>#VALUE!</v>
      </c>
      <c r="P78" s="126" t="e">
        <f t="shared" si="22"/>
        <v>#VALUE!</v>
      </c>
      <c r="Q78" s="18" t="e">
        <f t="shared" si="23"/>
        <v>#VALUE!</v>
      </c>
      <c r="R78" s="18" t="e">
        <f t="shared" si="24"/>
        <v>#VALUE!</v>
      </c>
      <c r="S78" s="113" t="e">
        <f t="shared" si="5"/>
        <v>#VALUE!</v>
      </c>
      <c r="T78" s="113" t="e">
        <f t="shared" si="6"/>
        <v>#VALUE!</v>
      </c>
      <c r="U78" s="128" t="e">
        <f t="shared" si="25"/>
        <v>#VALUE!</v>
      </c>
      <c r="V78" s="128" t="e">
        <f t="shared" si="7"/>
        <v>#VALUE!</v>
      </c>
      <c r="W78" s="18" t="e">
        <f t="shared" si="26"/>
        <v>#VALUE!</v>
      </c>
      <c r="X78" s="18" t="e">
        <f t="shared" si="27"/>
        <v>#VALUE!</v>
      </c>
      <c r="Y78" s="18" t="e">
        <f t="shared" si="28"/>
        <v>#VALUE!</v>
      </c>
      <c r="Z78" s="18" t="e">
        <f t="shared" si="29"/>
        <v>#VALUE!</v>
      </c>
      <c r="AA78" s="128" t="e">
        <f t="shared" si="8"/>
        <v>#VALUE!</v>
      </c>
      <c r="AB78" s="128" t="e">
        <f t="shared" si="30"/>
        <v>#VALUE!</v>
      </c>
      <c r="AC78" s="18" t="e">
        <f t="shared" si="31"/>
        <v>#VALUE!</v>
      </c>
      <c r="AD78" s="18" t="e">
        <f t="shared" si="9"/>
        <v>#VALUE!</v>
      </c>
      <c r="AE78" s="18" t="e">
        <f t="shared" si="32"/>
        <v>#VALUE!</v>
      </c>
      <c r="AF78" s="18" t="e">
        <f t="shared" si="10"/>
        <v>#VALUE!</v>
      </c>
      <c r="AG78" s="18" t="e">
        <f t="shared" si="11"/>
        <v>#VALUE!</v>
      </c>
      <c r="AH78" s="18" t="e">
        <f t="shared" si="33"/>
        <v>#VALUE!</v>
      </c>
      <c r="AI78" s="18" t="e">
        <f t="shared" si="12"/>
        <v>#VALUE!</v>
      </c>
      <c r="AJ78" s="18" t="e">
        <f t="shared" si="34"/>
        <v>#VALUE!</v>
      </c>
      <c r="AK78" s="1" t="e">
        <f t="shared" si="36"/>
        <v>#VALUE!</v>
      </c>
      <c r="AL78" s="19" t="e">
        <f t="shared" si="37"/>
        <v>#VALUE!</v>
      </c>
      <c r="AZ78" s="1"/>
    </row>
    <row r="79" spans="1:52" ht="15" x14ac:dyDescent="0.15">
      <c r="A79" s="17"/>
      <c r="B79" s="18" t="e">
        <f t="shared" si="13"/>
        <v>#VALUE!</v>
      </c>
      <c r="C79" s="18" t="e">
        <f t="shared" si="13"/>
        <v>#VALUE!</v>
      </c>
      <c r="D79" s="18" t="e">
        <f t="shared" si="13"/>
        <v>#VALUE!</v>
      </c>
      <c r="E79" s="18" t="e">
        <f t="shared" si="35"/>
        <v>#VALUE!</v>
      </c>
      <c r="F79" s="18" t="e">
        <f t="shared" si="14"/>
        <v>#VALUE!</v>
      </c>
      <c r="G79" s="18" t="e">
        <f t="shared" si="15"/>
        <v>#VALUE!</v>
      </c>
      <c r="H79" s="4" t="e">
        <f t="shared" si="16"/>
        <v>#VALUE!</v>
      </c>
      <c r="I79" s="124" t="e">
        <f t="shared" si="17"/>
        <v>#VALUE!</v>
      </c>
      <c r="J79" s="125" t="e">
        <f t="shared" si="38"/>
        <v>#VALUE!</v>
      </c>
      <c r="K79" s="18" t="e">
        <f t="shared" si="18"/>
        <v>#VALUE!</v>
      </c>
      <c r="L79" s="113" t="e">
        <f t="shared" si="19"/>
        <v>#VALUE!</v>
      </c>
      <c r="M79" s="113" t="e">
        <f t="shared" si="4"/>
        <v>#VALUE!</v>
      </c>
      <c r="N79" s="18" t="e">
        <f t="shared" si="20"/>
        <v>#VALUE!</v>
      </c>
      <c r="O79" s="18" t="e">
        <f t="shared" si="21"/>
        <v>#VALUE!</v>
      </c>
      <c r="P79" s="126" t="e">
        <f t="shared" si="22"/>
        <v>#VALUE!</v>
      </c>
      <c r="Q79" s="18" t="e">
        <f t="shared" si="23"/>
        <v>#VALUE!</v>
      </c>
      <c r="R79" s="18" t="e">
        <f t="shared" si="24"/>
        <v>#VALUE!</v>
      </c>
      <c r="S79" s="113" t="e">
        <f t="shared" si="5"/>
        <v>#VALUE!</v>
      </c>
      <c r="T79" s="113" t="e">
        <f t="shared" si="6"/>
        <v>#VALUE!</v>
      </c>
      <c r="U79" s="128" t="e">
        <f t="shared" si="25"/>
        <v>#VALUE!</v>
      </c>
      <c r="V79" s="128" t="e">
        <f t="shared" si="7"/>
        <v>#VALUE!</v>
      </c>
      <c r="W79" s="18" t="e">
        <f t="shared" si="26"/>
        <v>#VALUE!</v>
      </c>
      <c r="X79" s="18" t="e">
        <f t="shared" si="27"/>
        <v>#VALUE!</v>
      </c>
      <c r="Y79" s="18" t="e">
        <f t="shared" si="28"/>
        <v>#VALUE!</v>
      </c>
      <c r="Z79" s="18" t="e">
        <f t="shared" si="29"/>
        <v>#VALUE!</v>
      </c>
      <c r="AA79" s="128" t="e">
        <f t="shared" si="8"/>
        <v>#VALUE!</v>
      </c>
      <c r="AB79" s="128" t="e">
        <f t="shared" si="30"/>
        <v>#VALUE!</v>
      </c>
      <c r="AC79" s="18" t="e">
        <f t="shared" si="31"/>
        <v>#VALUE!</v>
      </c>
      <c r="AD79" s="18" t="e">
        <f t="shared" si="9"/>
        <v>#VALUE!</v>
      </c>
      <c r="AE79" s="18" t="e">
        <f t="shared" si="32"/>
        <v>#VALUE!</v>
      </c>
      <c r="AF79" s="18" t="e">
        <f t="shared" si="10"/>
        <v>#VALUE!</v>
      </c>
      <c r="AG79" s="18" t="e">
        <f t="shared" si="11"/>
        <v>#VALUE!</v>
      </c>
      <c r="AH79" s="18" t="e">
        <f t="shared" si="33"/>
        <v>#VALUE!</v>
      </c>
      <c r="AI79" s="18" t="e">
        <f t="shared" si="12"/>
        <v>#VALUE!</v>
      </c>
      <c r="AJ79" s="18" t="e">
        <f t="shared" si="34"/>
        <v>#VALUE!</v>
      </c>
      <c r="AK79" s="1" t="e">
        <f t="shared" si="36"/>
        <v>#VALUE!</v>
      </c>
      <c r="AL79" s="19" t="e">
        <f t="shared" si="37"/>
        <v>#VALUE!</v>
      </c>
      <c r="AZ79" s="1"/>
    </row>
    <row r="80" spans="1:52" ht="15" x14ac:dyDescent="0.15">
      <c r="A80" s="17"/>
      <c r="B80" s="18" t="e">
        <f t="shared" si="13"/>
        <v>#VALUE!</v>
      </c>
      <c r="C80" s="18" t="e">
        <f t="shared" si="13"/>
        <v>#VALUE!</v>
      </c>
      <c r="D80" s="18" t="e">
        <f t="shared" si="13"/>
        <v>#VALUE!</v>
      </c>
      <c r="E80" s="18" t="e">
        <f t="shared" si="35"/>
        <v>#VALUE!</v>
      </c>
      <c r="F80" s="18" t="e">
        <f t="shared" si="14"/>
        <v>#VALUE!</v>
      </c>
      <c r="G80" s="18" t="e">
        <f t="shared" si="15"/>
        <v>#VALUE!</v>
      </c>
      <c r="H80" s="4" t="e">
        <f t="shared" si="16"/>
        <v>#VALUE!</v>
      </c>
      <c r="I80" s="124" t="e">
        <f t="shared" si="17"/>
        <v>#VALUE!</v>
      </c>
      <c r="J80" s="125" t="e">
        <f t="shared" si="38"/>
        <v>#VALUE!</v>
      </c>
      <c r="K80" s="18" t="e">
        <f t="shared" si="18"/>
        <v>#VALUE!</v>
      </c>
      <c r="L80" s="113" t="e">
        <f t="shared" si="19"/>
        <v>#VALUE!</v>
      </c>
      <c r="M80" s="113" t="e">
        <f t="shared" si="4"/>
        <v>#VALUE!</v>
      </c>
      <c r="N80" s="18" t="e">
        <f t="shared" si="20"/>
        <v>#VALUE!</v>
      </c>
      <c r="O80" s="18" t="e">
        <f t="shared" si="21"/>
        <v>#VALUE!</v>
      </c>
      <c r="P80" s="126" t="e">
        <f t="shared" si="22"/>
        <v>#VALUE!</v>
      </c>
      <c r="Q80" s="18" t="e">
        <f t="shared" si="23"/>
        <v>#VALUE!</v>
      </c>
      <c r="R80" s="18" t="e">
        <f t="shared" si="24"/>
        <v>#VALUE!</v>
      </c>
      <c r="S80" s="113" t="e">
        <f t="shared" si="5"/>
        <v>#VALUE!</v>
      </c>
      <c r="T80" s="113" t="e">
        <f t="shared" si="6"/>
        <v>#VALUE!</v>
      </c>
      <c r="U80" s="128" t="e">
        <f t="shared" si="25"/>
        <v>#VALUE!</v>
      </c>
      <c r="V80" s="128" t="e">
        <f t="shared" si="7"/>
        <v>#VALUE!</v>
      </c>
      <c r="W80" s="18" t="e">
        <f t="shared" si="26"/>
        <v>#VALUE!</v>
      </c>
      <c r="X80" s="18" t="e">
        <f t="shared" si="27"/>
        <v>#VALUE!</v>
      </c>
      <c r="Y80" s="18" t="e">
        <f t="shared" si="28"/>
        <v>#VALUE!</v>
      </c>
      <c r="Z80" s="18" t="e">
        <f t="shared" si="29"/>
        <v>#VALUE!</v>
      </c>
      <c r="AA80" s="128" t="e">
        <f t="shared" si="8"/>
        <v>#VALUE!</v>
      </c>
      <c r="AB80" s="128" t="e">
        <f t="shared" si="30"/>
        <v>#VALUE!</v>
      </c>
      <c r="AC80" s="18" t="e">
        <f t="shared" si="31"/>
        <v>#VALUE!</v>
      </c>
      <c r="AD80" s="18" t="e">
        <f t="shared" si="9"/>
        <v>#VALUE!</v>
      </c>
      <c r="AE80" s="18" t="e">
        <f t="shared" si="32"/>
        <v>#VALUE!</v>
      </c>
      <c r="AF80" s="18" t="e">
        <f t="shared" si="10"/>
        <v>#VALUE!</v>
      </c>
      <c r="AG80" s="18" t="e">
        <f t="shared" si="11"/>
        <v>#VALUE!</v>
      </c>
      <c r="AH80" s="18" t="e">
        <f t="shared" si="33"/>
        <v>#VALUE!</v>
      </c>
      <c r="AI80" s="18" t="e">
        <f t="shared" si="12"/>
        <v>#VALUE!</v>
      </c>
      <c r="AJ80" s="18" t="e">
        <f t="shared" si="34"/>
        <v>#VALUE!</v>
      </c>
      <c r="AK80" s="1" t="e">
        <f t="shared" si="36"/>
        <v>#VALUE!</v>
      </c>
      <c r="AL80" s="19" t="e">
        <f t="shared" si="37"/>
        <v>#VALUE!</v>
      </c>
      <c r="AZ80" s="1"/>
    </row>
    <row r="81" spans="1:52" ht="15" x14ac:dyDescent="0.15">
      <c r="A81" s="17"/>
      <c r="B81" s="18" t="e">
        <f t="shared" si="13"/>
        <v>#VALUE!</v>
      </c>
      <c r="C81" s="18" t="e">
        <f t="shared" si="13"/>
        <v>#VALUE!</v>
      </c>
      <c r="D81" s="18" t="e">
        <f t="shared" si="13"/>
        <v>#VALUE!</v>
      </c>
      <c r="E81" s="18" t="e">
        <f t="shared" si="35"/>
        <v>#VALUE!</v>
      </c>
      <c r="F81" s="18" t="e">
        <f t="shared" si="14"/>
        <v>#VALUE!</v>
      </c>
      <c r="G81" s="18" t="e">
        <f t="shared" si="15"/>
        <v>#VALUE!</v>
      </c>
      <c r="H81" s="4" t="e">
        <f t="shared" si="16"/>
        <v>#VALUE!</v>
      </c>
      <c r="I81" s="124" t="e">
        <f t="shared" si="17"/>
        <v>#VALUE!</v>
      </c>
      <c r="J81" s="125" t="e">
        <f t="shared" si="38"/>
        <v>#VALUE!</v>
      </c>
      <c r="K81" s="18" t="e">
        <f t="shared" si="18"/>
        <v>#VALUE!</v>
      </c>
      <c r="L81" s="113" t="e">
        <f t="shared" si="19"/>
        <v>#VALUE!</v>
      </c>
      <c r="M81" s="113" t="e">
        <f t="shared" si="4"/>
        <v>#VALUE!</v>
      </c>
      <c r="N81" s="18" t="e">
        <f t="shared" si="20"/>
        <v>#VALUE!</v>
      </c>
      <c r="O81" s="18" t="e">
        <f t="shared" si="21"/>
        <v>#VALUE!</v>
      </c>
      <c r="P81" s="126" t="e">
        <f t="shared" si="22"/>
        <v>#VALUE!</v>
      </c>
      <c r="Q81" s="18" t="e">
        <f t="shared" si="23"/>
        <v>#VALUE!</v>
      </c>
      <c r="R81" s="18" t="e">
        <f t="shared" si="24"/>
        <v>#VALUE!</v>
      </c>
      <c r="S81" s="113" t="e">
        <f t="shared" si="5"/>
        <v>#VALUE!</v>
      </c>
      <c r="T81" s="113" t="e">
        <f t="shared" si="6"/>
        <v>#VALUE!</v>
      </c>
      <c r="U81" s="128" t="e">
        <f t="shared" si="25"/>
        <v>#VALUE!</v>
      </c>
      <c r="V81" s="128" t="e">
        <f t="shared" si="7"/>
        <v>#VALUE!</v>
      </c>
      <c r="W81" s="18" t="e">
        <f t="shared" si="26"/>
        <v>#VALUE!</v>
      </c>
      <c r="X81" s="18" t="e">
        <f t="shared" si="27"/>
        <v>#VALUE!</v>
      </c>
      <c r="Y81" s="18" t="e">
        <f t="shared" si="28"/>
        <v>#VALUE!</v>
      </c>
      <c r="Z81" s="18" t="e">
        <f t="shared" si="29"/>
        <v>#VALUE!</v>
      </c>
      <c r="AA81" s="128" t="e">
        <f t="shared" si="8"/>
        <v>#VALUE!</v>
      </c>
      <c r="AB81" s="128" t="e">
        <f t="shared" si="30"/>
        <v>#VALUE!</v>
      </c>
      <c r="AC81" s="18" t="e">
        <f t="shared" si="31"/>
        <v>#VALUE!</v>
      </c>
      <c r="AD81" s="18" t="e">
        <f t="shared" si="9"/>
        <v>#VALUE!</v>
      </c>
      <c r="AE81" s="18" t="e">
        <f t="shared" si="32"/>
        <v>#VALUE!</v>
      </c>
      <c r="AF81" s="18" t="e">
        <f t="shared" si="10"/>
        <v>#VALUE!</v>
      </c>
      <c r="AG81" s="18" t="e">
        <f t="shared" si="11"/>
        <v>#VALUE!</v>
      </c>
      <c r="AH81" s="18" t="e">
        <f t="shared" si="33"/>
        <v>#VALUE!</v>
      </c>
      <c r="AI81" s="18" t="e">
        <f t="shared" si="12"/>
        <v>#VALUE!</v>
      </c>
      <c r="AJ81" s="18" t="e">
        <f t="shared" si="34"/>
        <v>#VALUE!</v>
      </c>
      <c r="AK81" s="1" t="e">
        <f t="shared" si="36"/>
        <v>#VALUE!</v>
      </c>
      <c r="AL81" s="19" t="e">
        <f t="shared" si="37"/>
        <v>#VALUE!</v>
      </c>
      <c r="AZ81" s="1"/>
    </row>
    <row r="82" spans="1:52" ht="15" x14ac:dyDescent="0.15">
      <c r="A82" s="17"/>
      <c r="B82" s="18" t="e">
        <f t="shared" si="13"/>
        <v>#VALUE!</v>
      </c>
      <c r="C82" s="18" t="e">
        <f t="shared" si="13"/>
        <v>#VALUE!</v>
      </c>
      <c r="D82" s="18" t="e">
        <f t="shared" si="13"/>
        <v>#VALUE!</v>
      </c>
      <c r="E82" s="18" t="e">
        <f t="shared" si="35"/>
        <v>#VALUE!</v>
      </c>
      <c r="F82" s="18" t="e">
        <f t="shared" si="14"/>
        <v>#VALUE!</v>
      </c>
      <c r="G82" s="18" t="e">
        <f t="shared" si="15"/>
        <v>#VALUE!</v>
      </c>
      <c r="H82" s="4" t="e">
        <f t="shared" si="16"/>
        <v>#VALUE!</v>
      </c>
      <c r="I82" s="124" t="e">
        <f t="shared" si="17"/>
        <v>#VALUE!</v>
      </c>
      <c r="J82" s="125" t="e">
        <f t="shared" si="38"/>
        <v>#VALUE!</v>
      </c>
      <c r="K82" s="18" t="e">
        <f t="shared" si="18"/>
        <v>#VALUE!</v>
      </c>
      <c r="L82" s="113" t="e">
        <f t="shared" si="19"/>
        <v>#VALUE!</v>
      </c>
      <c r="M82" s="113" t="e">
        <f t="shared" si="4"/>
        <v>#VALUE!</v>
      </c>
      <c r="N82" s="18" t="e">
        <f t="shared" si="20"/>
        <v>#VALUE!</v>
      </c>
      <c r="O82" s="18" t="e">
        <f t="shared" si="21"/>
        <v>#VALUE!</v>
      </c>
      <c r="P82" s="126" t="e">
        <f t="shared" si="22"/>
        <v>#VALUE!</v>
      </c>
      <c r="Q82" s="18" t="e">
        <f t="shared" si="23"/>
        <v>#VALUE!</v>
      </c>
      <c r="R82" s="18" t="e">
        <f t="shared" si="24"/>
        <v>#VALUE!</v>
      </c>
      <c r="S82" s="113" t="e">
        <f t="shared" si="5"/>
        <v>#VALUE!</v>
      </c>
      <c r="T82" s="113" t="e">
        <f t="shared" si="6"/>
        <v>#VALUE!</v>
      </c>
      <c r="U82" s="128" t="e">
        <f t="shared" si="25"/>
        <v>#VALUE!</v>
      </c>
      <c r="V82" s="128" t="e">
        <f t="shared" si="7"/>
        <v>#VALUE!</v>
      </c>
      <c r="W82" s="18" t="e">
        <f t="shared" si="26"/>
        <v>#VALUE!</v>
      </c>
      <c r="X82" s="18" t="e">
        <f t="shared" si="27"/>
        <v>#VALUE!</v>
      </c>
      <c r="Y82" s="18" t="e">
        <f t="shared" si="28"/>
        <v>#VALUE!</v>
      </c>
      <c r="Z82" s="18" t="e">
        <f t="shared" si="29"/>
        <v>#VALUE!</v>
      </c>
      <c r="AA82" s="128" t="e">
        <f t="shared" si="8"/>
        <v>#VALUE!</v>
      </c>
      <c r="AB82" s="128" t="e">
        <f t="shared" si="30"/>
        <v>#VALUE!</v>
      </c>
      <c r="AC82" s="18" t="e">
        <f t="shared" si="31"/>
        <v>#VALUE!</v>
      </c>
      <c r="AD82" s="18" t="e">
        <f t="shared" si="9"/>
        <v>#VALUE!</v>
      </c>
      <c r="AE82" s="18" t="e">
        <f t="shared" si="32"/>
        <v>#VALUE!</v>
      </c>
      <c r="AF82" s="18" t="e">
        <f t="shared" si="10"/>
        <v>#VALUE!</v>
      </c>
      <c r="AG82" s="18" t="e">
        <f t="shared" si="11"/>
        <v>#VALUE!</v>
      </c>
      <c r="AH82" s="18" t="e">
        <f t="shared" si="33"/>
        <v>#VALUE!</v>
      </c>
      <c r="AI82" s="18" t="e">
        <f t="shared" si="12"/>
        <v>#VALUE!</v>
      </c>
      <c r="AJ82" s="18" t="e">
        <f t="shared" si="34"/>
        <v>#VALUE!</v>
      </c>
      <c r="AK82" s="1" t="e">
        <f t="shared" si="36"/>
        <v>#VALUE!</v>
      </c>
      <c r="AL82" s="19" t="e">
        <f t="shared" si="37"/>
        <v>#VALUE!</v>
      </c>
      <c r="AZ82" s="1"/>
    </row>
    <row r="83" spans="1:52" ht="15" x14ac:dyDescent="0.15">
      <c r="A83" s="17"/>
      <c r="B83" s="18" t="e">
        <f t="shared" si="13"/>
        <v>#VALUE!</v>
      </c>
      <c r="C83" s="18" t="e">
        <f t="shared" si="13"/>
        <v>#VALUE!</v>
      </c>
      <c r="D83" s="18" t="e">
        <f t="shared" si="13"/>
        <v>#VALUE!</v>
      </c>
      <c r="E83" s="18" t="e">
        <f t="shared" si="35"/>
        <v>#VALUE!</v>
      </c>
      <c r="F83" s="18" t="e">
        <f t="shared" si="14"/>
        <v>#VALUE!</v>
      </c>
      <c r="G83" s="18" t="e">
        <f t="shared" si="15"/>
        <v>#VALUE!</v>
      </c>
      <c r="H83" s="4" t="e">
        <f t="shared" si="16"/>
        <v>#VALUE!</v>
      </c>
      <c r="I83" s="124" t="e">
        <f t="shared" si="17"/>
        <v>#VALUE!</v>
      </c>
      <c r="J83" s="125" t="e">
        <f t="shared" si="38"/>
        <v>#VALUE!</v>
      </c>
      <c r="K83" s="18" t="e">
        <f t="shared" si="18"/>
        <v>#VALUE!</v>
      </c>
      <c r="L83" s="113" t="e">
        <f t="shared" si="19"/>
        <v>#VALUE!</v>
      </c>
      <c r="M83" s="113" t="e">
        <f t="shared" si="4"/>
        <v>#VALUE!</v>
      </c>
      <c r="N83" s="18" t="e">
        <f t="shared" si="20"/>
        <v>#VALUE!</v>
      </c>
      <c r="O83" s="18" t="e">
        <f t="shared" si="21"/>
        <v>#VALUE!</v>
      </c>
      <c r="P83" s="126" t="e">
        <f t="shared" si="22"/>
        <v>#VALUE!</v>
      </c>
      <c r="Q83" s="18" t="e">
        <f t="shared" si="23"/>
        <v>#VALUE!</v>
      </c>
      <c r="R83" s="18" t="e">
        <f t="shared" si="24"/>
        <v>#VALUE!</v>
      </c>
      <c r="S83" s="113" t="e">
        <f t="shared" si="5"/>
        <v>#VALUE!</v>
      </c>
      <c r="T83" s="113" t="e">
        <f t="shared" si="6"/>
        <v>#VALUE!</v>
      </c>
      <c r="U83" s="128" t="e">
        <f t="shared" si="25"/>
        <v>#VALUE!</v>
      </c>
      <c r="V83" s="128" t="e">
        <f t="shared" si="7"/>
        <v>#VALUE!</v>
      </c>
      <c r="W83" s="18" t="e">
        <f t="shared" si="26"/>
        <v>#VALUE!</v>
      </c>
      <c r="X83" s="18" t="e">
        <f t="shared" si="27"/>
        <v>#VALUE!</v>
      </c>
      <c r="Y83" s="18" t="e">
        <f t="shared" si="28"/>
        <v>#VALUE!</v>
      </c>
      <c r="Z83" s="18" t="e">
        <f t="shared" si="29"/>
        <v>#VALUE!</v>
      </c>
      <c r="AA83" s="128" t="e">
        <f t="shared" si="8"/>
        <v>#VALUE!</v>
      </c>
      <c r="AB83" s="128" t="e">
        <f t="shared" si="30"/>
        <v>#VALUE!</v>
      </c>
      <c r="AC83" s="18" t="e">
        <f t="shared" si="31"/>
        <v>#VALUE!</v>
      </c>
      <c r="AD83" s="18" t="e">
        <f t="shared" si="9"/>
        <v>#VALUE!</v>
      </c>
      <c r="AE83" s="18" t="e">
        <f t="shared" si="32"/>
        <v>#VALUE!</v>
      </c>
      <c r="AF83" s="18" t="e">
        <f t="shared" si="10"/>
        <v>#VALUE!</v>
      </c>
      <c r="AG83" s="18" t="e">
        <f t="shared" si="11"/>
        <v>#VALUE!</v>
      </c>
      <c r="AH83" s="18" t="e">
        <f t="shared" si="33"/>
        <v>#VALUE!</v>
      </c>
      <c r="AI83" s="18" t="e">
        <f t="shared" si="12"/>
        <v>#VALUE!</v>
      </c>
      <c r="AJ83" s="18" t="e">
        <f t="shared" si="34"/>
        <v>#VALUE!</v>
      </c>
      <c r="AK83" s="1" t="e">
        <f t="shared" si="36"/>
        <v>#VALUE!</v>
      </c>
      <c r="AL83" s="19" t="e">
        <f t="shared" si="37"/>
        <v>#VALUE!</v>
      </c>
      <c r="AZ83" s="1"/>
    </row>
    <row r="84" spans="1:52" ht="15" x14ac:dyDescent="0.15">
      <c r="A84" s="17"/>
      <c r="B84" s="18" t="e">
        <f t="shared" si="13"/>
        <v>#VALUE!</v>
      </c>
      <c r="C84" s="18" t="e">
        <f t="shared" si="13"/>
        <v>#VALUE!</v>
      </c>
      <c r="D84" s="18" t="e">
        <f t="shared" si="13"/>
        <v>#VALUE!</v>
      </c>
      <c r="E84" s="18" t="e">
        <f t="shared" si="35"/>
        <v>#VALUE!</v>
      </c>
      <c r="F84" s="18" t="e">
        <f t="shared" si="14"/>
        <v>#VALUE!</v>
      </c>
      <c r="G84" s="18" t="e">
        <f t="shared" si="15"/>
        <v>#VALUE!</v>
      </c>
      <c r="H84" s="4" t="e">
        <f t="shared" si="16"/>
        <v>#VALUE!</v>
      </c>
      <c r="I84" s="124" t="e">
        <f t="shared" si="17"/>
        <v>#VALUE!</v>
      </c>
      <c r="J84" s="125" t="e">
        <f t="shared" si="38"/>
        <v>#VALUE!</v>
      </c>
      <c r="K84" s="18" t="e">
        <f t="shared" si="18"/>
        <v>#VALUE!</v>
      </c>
      <c r="L84" s="113" t="e">
        <f t="shared" si="19"/>
        <v>#VALUE!</v>
      </c>
      <c r="M84" s="113" t="e">
        <f t="shared" si="4"/>
        <v>#VALUE!</v>
      </c>
      <c r="N84" s="18" t="e">
        <f t="shared" si="20"/>
        <v>#VALUE!</v>
      </c>
      <c r="O84" s="18" t="e">
        <f t="shared" si="21"/>
        <v>#VALUE!</v>
      </c>
      <c r="P84" s="126" t="e">
        <f t="shared" si="22"/>
        <v>#VALUE!</v>
      </c>
      <c r="Q84" s="18" t="e">
        <f t="shared" si="23"/>
        <v>#VALUE!</v>
      </c>
      <c r="R84" s="18" t="e">
        <f t="shared" si="24"/>
        <v>#VALUE!</v>
      </c>
      <c r="S84" s="113" t="e">
        <f t="shared" si="5"/>
        <v>#VALUE!</v>
      </c>
      <c r="T84" s="113" t="e">
        <f t="shared" si="6"/>
        <v>#VALUE!</v>
      </c>
      <c r="U84" s="128" t="e">
        <f t="shared" si="25"/>
        <v>#VALUE!</v>
      </c>
      <c r="V84" s="128" t="e">
        <f t="shared" si="7"/>
        <v>#VALUE!</v>
      </c>
      <c r="W84" s="18" t="e">
        <f t="shared" si="26"/>
        <v>#VALUE!</v>
      </c>
      <c r="X84" s="18" t="e">
        <f t="shared" si="27"/>
        <v>#VALUE!</v>
      </c>
      <c r="Y84" s="18" t="e">
        <f t="shared" si="28"/>
        <v>#VALUE!</v>
      </c>
      <c r="Z84" s="18" t="e">
        <f t="shared" si="29"/>
        <v>#VALUE!</v>
      </c>
      <c r="AA84" s="128" t="e">
        <f t="shared" si="8"/>
        <v>#VALUE!</v>
      </c>
      <c r="AB84" s="128" t="e">
        <f t="shared" si="30"/>
        <v>#VALUE!</v>
      </c>
      <c r="AC84" s="18" t="e">
        <f t="shared" si="31"/>
        <v>#VALUE!</v>
      </c>
      <c r="AD84" s="18" t="e">
        <f t="shared" si="9"/>
        <v>#VALUE!</v>
      </c>
      <c r="AE84" s="18" t="e">
        <f t="shared" si="32"/>
        <v>#VALUE!</v>
      </c>
      <c r="AF84" s="18" t="e">
        <f t="shared" si="10"/>
        <v>#VALUE!</v>
      </c>
      <c r="AG84" s="18" t="e">
        <f t="shared" si="11"/>
        <v>#VALUE!</v>
      </c>
      <c r="AH84" s="18" t="e">
        <f t="shared" si="33"/>
        <v>#VALUE!</v>
      </c>
      <c r="AI84" s="18" t="e">
        <f t="shared" si="12"/>
        <v>#VALUE!</v>
      </c>
      <c r="AJ84" s="18" t="e">
        <f t="shared" si="34"/>
        <v>#VALUE!</v>
      </c>
      <c r="AK84" s="1" t="e">
        <f t="shared" si="36"/>
        <v>#VALUE!</v>
      </c>
      <c r="AL84" s="19" t="e">
        <f t="shared" si="37"/>
        <v>#VALUE!</v>
      </c>
      <c r="AZ84" s="1"/>
    </row>
    <row r="85" spans="1:52" ht="15" x14ac:dyDescent="0.15">
      <c r="A85" s="17"/>
      <c r="B85" s="18" t="e">
        <f t="shared" si="13"/>
        <v>#VALUE!</v>
      </c>
      <c r="C85" s="18" t="e">
        <f t="shared" si="13"/>
        <v>#VALUE!</v>
      </c>
      <c r="D85" s="18" t="e">
        <f t="shared" si="13"/>
        <v>#VALUE!</v>
      </c>
      <c r="E85" s="18" t="e">
        <f t="shared" si="35"/>
        <v>#VALUE!</v>
      </c>
      <c r="F85" s="18" t="e">
        <f t="shared" si="14"/>
        <v>#VALUE!</v>
      </c>
      <c r="G85" s="18" t="e">
        <f t="shared" si="15"/>
        <v>#VALUE!</v>
      </c>
      <c r="H85" s="4" t="e">
        <f t="shared" si="16"/>
        <v>#VALUE!</v>
      </c>
      <c r="I85" s="124" t="e">
        <f t="shared" si="17"/>
        <v>#VALUE!</v>
      </c>
      <c r="J85" s="125" t="e">
        <f t="shared" si="38"/>
        <v>#VALUE!</v>
      </c>
      <c r="K85" s="18" t="e">
        <f t="shared" si="18"/>
        <v>#VALUE!</v>
      </c>
      <c r="L85" s="113" t="e">
        <f t="shared" si="19"/>
        <v>#VALUE!</v>
      </c>
      <c r="M85" s="113" t="e">
        <f t="shared" si="4"/>
        <v>#VALUE!</v>
      </c>
      <c r="N85" s="18" t="e">
        <f t="shared" si="20"/>
        <v>#VALUE!</v>
      </c>
      <c r="O85" s="18" t="e">
        <f t="shared" si="21"/>
        <v>#VALUE!</v>
      </c>
      <c r="P85" s="126" t="e">
        <f t="shared" si="22"/>
        <v>#VALUE!</v>
      </c>
      <c r="Q85" s="18" t="e">
        <f t="shared" si="23"/>
        <v>#VALUE!</v>
      </c>
      <c r="R85" s="18" t="e">
        <f t="shared" si="24"/>
        <v>#VALUE!</v>
      </c>
      <c r="S85" s="113" t="e">
        <f t="shared" si="5"/>
        <v>#VALUE!</v>
      </c>
      <c r="T85" s="113" t="e">
        <f t="shared" si="6"/>
        <v>#VALUE!</v>
      </c>
      <c r="U85" s="128" t="e">
        <f t="shared" si="25"/>
        <v>#VALUE!</v>
      </c>
      <c r="V85" s="128" t="e">
        <f t="shared" si="7"/>
        <v>#VALUE!</v>
      </c>
      <c r="W85" s="18" t="e">
        <f t="shared" si="26"/>
        <v>#VALUE!</v>
      </c>
      <c r="X85" s="18" t="e">
        <f t="shared" si="27"/>
        <v>#VALUE!</v>
      </c>
      <c r="Y85" s="18" t="e">
        <f t="shared" si="28"/>
        <v>#VALUE!</v>
      </c>
      <c r="Z85" s="18" t="e">
        <f t="shared" si="29"/>
        <v>#VALUE!</v>
      </c>
      <c r="AA85" s="128" t="e">
        <f t="shared" si="8"/>
        <v>#VALUE!</v>
      </c>
      <c r="AB85" s="128" t="e">
        <f t="shared" si="30"/>
        <v>#VALUE!</v>
      </c>
      <c r="AC85" s="18" t="e">
        <f t="shared" si="31"/>
        <v>#VALUE!</v>
      </c>
      <c r="AD85" s="18" t="e">
        <f t="shared" si="9"/>
        <v>#VALUE!</v>
      </c>
      <c r="AE85" s="18" t="e">
        <f t="shared" si="32"/>
        <v>#VALUE!</v>
      </c>
      <c r="AF85" s="18" t="e">
        <f t="shared" si="10"/>
        <v>#VALUE!</v>
      </c>
      <c r="AG85" s="18" t="e">
        <f t="shared" si="11"/>
        <v>#VALUE!</v>
      </c>
      <c r="AH85" s="18" t="e">
        <f t="shared" si="33"/>
        <v>#VALUE!</v>
      </c>
      <c r="AI85" s="18" t="e">
        <f t="shared" si="12"/>
        <v>#VALUE!</v>
      </c>
      <c r="AJ85" s="18" t="e">
        <f t="shared" si="34"/>
        <v>#VALUE!</v>
      </c>
      <c r="AK85" s="1" t="e">
        <f t="shared" si="36"/>
        <v>#VALUE!</v>
      </c>
      <c r="AL85" s="19" t="e">
        <f t="shared" si="37"/>
        <v>#VALUE!</v>
      </c>
      <c r="AZ85" s="1"/>
    </row>
    <row r="86" spans="1:52" ht="15" x14ac:dyDescent="0.15">
      <c r="A86" s="17"/>
      <c r="B86" s="18" t="e">
        <f t="shared" si="13"/>
        <v>#VALUE!</v>
      </c>
      <c r="C86" s="18" t="e">
        <f t="shared" si="13"/>
        <v>#VALUE!</v>
      </c>
      <c r="D86" s="18" t="e">
        <f t="shared" si="13"/>
        <v>#VALUE!</v>
      </c>
      <c r="E86" s="18" t="e">
        <f t="shared" si="35"/>
        <v>#VALUE!</v>
      </c>
      <c r="F86" s="18" t="e">
        <f t="shared" si="14"/>
        <v>#VALUE!</v>
      </c>
      <c r="G86" s="18" t="e">
        <f t="shared" si="15"/>
        <v>#VALUE!</v>
      </c>
      <c r="H86" s="4" t="e">
        <f t="shared" si="16"/>
        <v>#VALUE!</v>
      </c>
      <c r="I86" s="124" t="e">
        <f t="shared" si="17"/>
        <v>#VALUE!</v>
      </c>
      <c r="J86" s="125" t="e">
        <f t="shared" si="38"/>
        <v>#VALUE!</v>
      </c>
      <c r="K86" s="18" t="e">
        <f t="shared" si="18"/>
        <v>#VALUE!</v>
      </c>
      <c r="L86" s="113" t="e">
        <f t="shared" si="19"/>
        <v>#VALUE!</v>
      </c>
      <c r="M86" s="113" t="e">
        <f t="shared" si="4"/>
        <v>#VALUE!</v>
      </c>
      <c r="N86" s="18" t="e">
        <f t="shared" si="20"/>
        <v>#VALUE!</v>
      </c>
      <c r="O86" s="18" t="e">
        <f t="shared" si="21"/>
        <v>#VALUE!</v>
      </c>
      <c r="P86" s="126" t="e">
        <f t="shared" si="22"/>
        <v>#VALUE!</v>
      </c>
      <c r="Q86" s="18" t="e">
        <f t="shared" si="23"/>
        <v>#VALUE!</v>
      </c>
      <c r="R86" s="18" t="e">
        <f t="shared" si="24"/>
        <v>#VALUE!</v>
      </c>
      <c r="S86" s="113" t="e">
        <f t="shared" si="5"/>
        <v>#VALUE!</v>
      </c>
      <c r="T86" s="113" t="e">
        <f t="shared" si="6"/>
        <v>#VALUE!</v>
      </c>
      <c r="U86" s="128" t="e">
        <f t="shared" si="25"/>
        <v>#VALUE!</v>
      </c>
      <c r="V86" s="128" t="e">
        <f t="shared" si="7"/>
        <v>#VALUE!</v>
      </c>
      <c r="W86" s="18" t="e">
        <f t="shared" si="26"/>
        <v>#VALUE!</v>
      </c>
      <c r="X86" s="18" t="e">
        <f t="shared" si="27"/>
        <v>#VALUE!</v>
      </c>
      <c r="Y86" s="18" t="e">
        <f t="shared" si="28"/>
        <v>#VALUE!</v>
      </c>
      <c r="Z86" s="18" t="e">
        <f t="shared" si="29"/>
        <v>#VALUE!</v>
      </c>
      <c r="AA86" s="128" t="e">
        <f t="shared" si="8"/>
        <v>#VALUE!</v>
      </c>
      <c r="AB86" s="128" t="e">
        <f t="shared" si="30"/>
        <v>#VALUE!</v>
      </c>
      <c r="AC86" s="18" t="e">
        <f t="shared" si="31"/>
        <v>#VALUE!</v>
      </c>
      <c r="AD86" s="18" t="e">
        <f t="shared" si="9"/>
        <v>#VALUE!</v>
      </c>
      <c r="AE86" s="18" t="e">
        <f t="shared" si="32"/>
        <v>#VALUE!</v>
      </c>
      <c r="AF86" s="18" t="e">
        <f t="shared" si="10"/>
        <v>#VALUE!</v>
      </c>
      <c r="AG86" s="18" t="e">
        <f t="shared" si="11"/>
        <v>#VALUE!</v>
      </c>
      <c r="AH86" s="18" t="e">
        <f t="shared" si="33"/>
        <v>#VALUE!</v>
      </c>
      <c r="AI86" s="18" t="e">
        <f t="shared" si="12"/>
        <v>#VALUE!</v>
      </c>
      <c r="AJ86" s="18" t="e">
        <f t="shared" si="34"/>
        <v>#VALUE!</v>
      </c>
      <c r="AK86" s="1" t="e">
        <f t="shared" si="36"/>
        <v>#VALUE!</v>
      </c>
      <c r="AL86" s="19" t="e">
        <f t="shared" si="37"/>
        <v>#VALUE!</v>
      </c>
      <c r="AZ86" s="1"/>
    </row>
    <row r="87" spans="1:52" ht="15" x14ac:dyDescent="0.15">
      <c r="A87" s="17"/>
      <c r="B87" s="18" t="e">
        <f t="shared" si="13"/>
        <v>#VALUE!</v>
      </c>
      <c r="C87" s="18" t="e">
        <f t="shared" si="13"/>
        <v>#VALUE!</v>
      </c>
      <c r="D87" s="18" t="e">
        <f t="shared" si="13"/>
        <v>#VALUE!</v>
      </c>
      <c r="E87" s="18" t="e">
        <f t="shared" si="35"/>
        <v>#VALUE!</v>
      </c>
      <c r="F87" s="18" t="e">
        <f t="shared" si="14"/>
        <v>#VALUE!</v>
      </c>
      <c r="G87" s="18" t="e">
        <f t="shared" si="15"/>
        <v>#VALUE!</v>
      </c>
      <c r="H87" s="4" t="e">
        <f t="shared" si="16"/>
        <v>#VALUE!</v>
      </c>
      <c r="I87" s="124" t="e">
        <f t="shared" si="17"/>
        <v>#VALUE!</v>
      </c>
      <c r="J87" s="125" t="e">
        <f t="shared" si="38"/>
        <v>#VALUE!</v>
      </c>
      <c r="K87" s="18" t="e">
        <f t="shared" si="18"/>
        <v>#VALUE!</v>
      </c>
      <c r="L87" s="113" t="e">
        <f t="shared" si="19"/>
        <v>#VALUE!</v>
      </c>
      <c r="M87" s="113" t="e">
        <f t="shared" si="4"/>
        <v>#VALUE!</v>
      </c>
      <c r="N87" s="18" t="e">
        <f t="shared" si="20"/>
        <v>#VALUE!</v>
      </c>
      <c r="O87" s="18" t="e">
        <f t="shared" si="21"/>
        <v>#VALUE!</v>
      </c>
      <c r="P87" s="126" t="e">
        <f t="shared" si="22"/>
        <v>#VALUE!</v>
      </c>
      <c r="Q87" s="18" t="e">
        <f t="shared" si="23"/>
        <v>#VALUE!</v>
      </c>
      <c r="R87" s="18" t="e">
        <f t="shared" si="24"/>
        <v>#VALUE!</v>
      </c>
      <c r="S87" s="113" t="e">
        <f t="shared" si="5"/>
        <v>#VALUE!</v>
      </c>
      <c r="T87" s="113" t="e">
        <f t="shared" si="6"/>
        <v>#VALUE!</v>
      </c>
      <c r="U87" s="128" t="e">
        <f t="shared" si="25"/>
        <v>#VALUE!</v>
      </c>
      <c r="V87" s="128" t="e">
        <f t="shared" si="7"/>
        <v>#VALUE!</v>
      </c>
      <c r="W87" s="18" t="e">
        <f t="shared" si="26"/>
        <v>#VALUE!</v>
      </c>
      <c r="X87" s="18" t="e">
        <f t="shared" si="27"/>
        <v>#VALUE!</v>
      </c>
      <c r="Y87" s="18" t="e">
        <f t="shared" si="28"/>
        <v>#VALUE!</v>
      </c>
      <c r="Z87" s="18" t="e">
        <f t="shared" si="29"/>
        <v>#VALUE!</v>
      </c>
      <c r="AA87" s="128" t="e">
        <f t="shared" si="8"/>
        <v>#VALUE!</v>
      </c>
      <c r="AB87" s="128" t="e">
        <f t="shared" si="30"/>
        <v>#VALUE!</v>
      </c>
      <c r="AC87" s="18" t="e">
        <f t="shared" si="31"/>
        <v>#VALUE!</v>
      </c>
      <c r="AD87" s="18" t="e">
        <f t="shared" si="9"/>
        <v>#VALUE!</v>
      </c>
      <c r="AE87" s="18" t="e">
        <f t="shared" si="32"/>
        <v>#VALUE!</v>
      </c>
      <c r="AF87" s="18" t="e">
        <f t="shared" si="10"/>
        <v>#VALUE!</v>
      </c>
      <c r="AG87" s="18" t="e">
        <f t="shared" si="11"/>
        <v>#VALUE!</v>
      </c>
      <c r="AH87" s="18" t="e">
        <f t="shared" si="33"/>
        <v>#VALUE!</v>
      </c>
      <c r="AI87" s="18" t="e">
        <f t="shared" si="12"/>
        <v>#VALUE!</v>
      </c>
      <c r="AJ87" s="18" t="e">
        <f t="shared" si="34"/>
        <v>#VALUE!</v>
      </c>
      <c r="AK87" s="1" t="e">
        <f t="shared" si="36"/>
        <v>#VALUE!</v>
      </c>
      <c r="AL87" s="19" t="e">
        <f t="shared" si="37"/>
        <v>#VALUE!</v>
      </c>
      <c r="AZ87" s="1"/>
    </row>
    <row r="88" spans="1:52" ht="15" x14ac:dyDescent="0.15">
      <c r="A88" s="17"/>
      <c r="B88" s="18" t="e">
        <f t="shared" si="13"/>
        <v>#VALUE!</v>
      </c>
      <c r="C88" s="18" t="e">
        <f t="shared" si="13"/>
        <v>#VALUE!</v>
      </c>
      <c r="D88" s="18" t="e">
        <f t="shared" si="13"/>
        <v>#VALUE!</v>
      </c>
      <c r="E88" s="18" t="e">
        <f t="shared" si="35"/>
        <v>#VALUE!</v>
      </c>
      <c r="F88" s="18" t="e">
        <f t="shared" si="14"/>
        <v>#VALUE!</v>
      </c>
      <c r="G88" s="18" t="e">
        <f t="shared" si="15"/>
        <v>#VALUE!</v>
      </c>
      <c r="H88" s="4" t="e">
        <f t="shared" si="16"/>
        <v>#VALUE!</v>
      </c>
      <c r="I88" s="124" t="e">
        <f t="shared" si="17"/>
        <v>#VALUE!</v>
      </c>
      <c r="J88" s="125" t="e">
        <f t="shared" si="38"/>
        <v>#VALUE!</v>
      </c>
      <c r="K88" s="18" t="e">
        <f t="shared" si="18"/>
        <v>#VALUE!</v>
      </c>
      <c r="L88" s="113" t="e">
        <f t="shared" si="19"/>
        <v>#VALUE!</v>
      </c>
      <c r="M88" s="113" t="e">
        <f t="shared" si="4"/>
        <v>#VALUE!</v>
      </c>
      <c r="N88" s="18" t="e">
        <f t="shared" si="20"/>
        <v>#VALUE!</v>
      </c>
      <c r="O88" s="18" t="e">
        <f t="shared" si="21"/>
        <v>#VALUE!</v>
      </c>
      <c r="P88" s="126" t="e">
        <f t="shared" si="22"/>
        <v>#VALUE!</v>
      </c>
      <c r="Q88" s="18" t="e">
        <f t="shared" si="23"/>
        <v>#VALUE!</v>
      </c>
      <c r="R88" s="18" t="e">
        <f t="shared" si="24"/>
        <v>#VALUE!</v>
      </c>
      <c r="S88" s="113" t="e">
        <f t="shared" si="5"/>
        <v>#VALUE!</v>
      </c>
      <c r="T88" s="113" t="e">
        <f t="shared" si="6"/>
        <v>#VALUE!</v>
      </c>
      <c r="U88" s="128" t="e">
        <f t="shared" si="25"/>
        <v>#VALUE!</v>
      </c>
      <c r="V88" s="128" t="e">
        <f t="shared" si="7"/>
        <v>#VALUE!</v>
      </c>
      <c r="W88" s="18" t="e">
        <f t="shared" si="26"/>
        <v>#VALUE!</v>
      </c>
      <c r="X88" s="18" t="e">
        <f t="shared" si="27"/>
        <v>#VALUE!</v>
      </c>
      <c r="Y88" s="18" t="e">
        <f t="shared" si="28"/>
        <v>#VALUE!</v>
      </c>
      <c r="Z88" s="18" t="e">
        <f t="shared" si="29"/>
        <v>#VALUE!</v>
      </c>
      <c r="AA88" s="128" t="e">
        <f t="shared" si="8"/>
        <v>#VALUE!</v>
      </c>
      <c r="AB88" s="128" t="e">
        <f t="shared" si="30"/>
        <v>#VALUE!</v>
      </c>
      <c r="AC88" s="18" t="e">
        <f t="shared" si="31"/>
        <v>#VALUE!</v>
      </c>
      <c r="AD88" s="18" t="e">
        <f t="shared" si="9"/>
        <v>#VALUE!</v>
      </c>
      <c r="AE88" s="18" t="e">
        <f t="shared" si="32"/>
        <v>#VALUE!</v>
      </c>
      <c r="AF88" s="18" t="e">
        <f t="shared" si="10"/>
        <v>#VALUE!</v>
      </c>
      <c r="AG88" s="18" t="e">
        <f t="shared" si="11"/>
        <v>#VALUE!</v>
      </c>
      <c r="AH88" s="18" t="e">
        <f t="shared" si="33"/>
        <v>#VALUE!</v>
      </c>
      <c r="AI88" s="18" t="e">
        <f t="shared" si="12"/>
        <v>#VALUE!</v>
      </c>
      <c r="AJ88" s="18" t="e">
        <f t="shared" si="34"/>
        <v>#VALUE!</v>
      </c>
      <c r="AK88" s="1" t="e">
        <f t="shared" si="36"/>
        <v>#VALUE!</v>
      </c>
      <c r="AL88" s="19" t="e">
        <f t="shared" si="37"/>
        <v>#VALUE!</v>
      </c>
      <c r="AZ88" s="1"/>
    </row>
    <row r="89" spans="1:52" ht="15" x14ac:dyDescent="0.15">
      <c r="A89" s="17"/>
      <c r="B89" s="18" t="e">
        <f t="shared" si="13"/>
        <v>#VALUE!</v>
      </c>
      <c r="C89" s="18" t="e">
        <f t="shared" si="13"/>
        <v>#VALUE!</v>
      </c>
      <c r="D89" s="18" t="e">
        <f t="shared" si="13"/>
        <v>#VALUE!</v>
      </c>
      <c r="E89" s="18" t="e">
        <f t="shared" si="35"/>
        <v>#VALUE!</v>
      </c>
      <c r="F89" s="18" t="e">
        <f t="shared" si="14"/>
        <v>#VALUE!</v>
      </c>
      <c r="G89" s="18" t="e">
        <f t="shared" si="15"/>
        <v>#VALUE!</v>
      </c>
      <c r="H89" s="4" t="e">
        <f t="shared" si="16"/>
        <v>#VALUE!</v>
      </c>
      <c r="I89" s="124" t="e">
        <f t="shared" si="17"/>
        <v>#VALUE!</v>
      </c>
      <c r="J89" s="125" t="e">
        <f t="shared" si="38"/>
        <v>#VALUE!</v>
      </c>
      <c r="K89" s="18" t="e">
        <f t="shared" si="18"/>
        <v>#VALUE!</v>
      </c>
      <c r="L89" s="113" t="e">
        <f t="shared" si="19"/>
        <v>#VALUE!</v>
      </c>
      <c r="M89" s="113" t="e">
        <f t="shared" si="4"/>
        <v>#VALUE!</v>
      </c>
      <c r="N89" s="18" t="e">
        <f t="shared" si="20"/>
        <v>#VALUE!</v>
      </c>
      <c r="O89" s="18" t="e">
        <f t="shared" si="21"/>
        <v>#VALUE!</v>
      </c>
      <c r="P89" s="126" t="e">
        <f t="shared" si="22"/>
        <v>#VALUE!</v>
      </c>
      <c r="Q89" s="18" t="e">
        <f t="shared" si="23"/>
        <v>#VALUE!</v>
      </c>
      <c r="R89" s="18" t="e">
        <f t="shared" si="24"/>
        <v>#VALUE!</v>
      </c>
      <c r="S89" s="113" t="e">
        <f t="shared" si="5"/>
        <v>#VALUE!</v>
      </c>
      <c r="T89" s="113" t="e">
        <f t="shared" si="6"/>
        <v>#VALUE!</v>
      </c>
      <c r="U89" s="128" t="e">
        <f t="shared" si="25"/>
        <v>#VALUE!</v>
      </c>
      <c r="V89" s="128" t="e">
        <f t="shared" si="7"/>
        <v>#VALUE!</v>
      </c>
      <c r="W89" s="18" t="e">
        <f t="shared" si="26"/>
        <v>#VALUE!</v>
      </c>
      <c r="X89" s="18" t="e">
        <f t="shared" si="27"/>
        <v>#VALUE!</v>
      </c>
      <c r="Y89" s="18" t="e">
        <f t="shared" si="28"/>
        <v>#VALUE!</v>
      </c>
      <c r="Z89" s="18" t="e">
        <f t="shared" si="29"/>
        <v>#VALUE!</v>
      </c>
      <c r="AA89" s="128" t="e">
        <f t="shared" si="8"/>
        <v>#VALUE!</v>
      </c>
      <c r="AB89" s="128" t="e">
        <f t="shared" si="30"/>
        <v>#VALUE!</v>
      </c>
      <c r="AC89" s="18" t="e">
        <f t="shared" si="31"/>
        <v>#VALUE!</v>
      </c>
      <c r="AD89" s="18" t="e">
        <f t="shared" si="9"/>
        <v>#VALUE!</v>
      </c>
      <c r="AE89" s="18" t="e">
        <f t="shared" si="32"/>
        <v>#VALUE!</v>
      </c>
      <c r="AF89" s="18" t="e">
        <f t="shared" si="10"/>
        <v>#VALUE!</v>
      </c>
      <c r="AG89" s="18" t="e">
        <f t="shared" si="11"/>
        <v>#VALUE!</v>
      </c>
      <c r="AH89" s="18" t="e">
        <f t="shared" si="33"/>
        <v>#VALUE!</v>
      </c>
      <c r="AI89" s="18" t="e">
        <f t="shared" si="12"/>
        <v>#VALUE!</v>
      </c>
      <c r="AJ89" s="18" t="e">
        <f t="shared" si="34"/>
        <v>#VALUE!</v>
      </c>
      <c r="AK89" s="1" t="e">
        <f t="shared" si="36"/>
        <v>#VALUE!</v>
      </c>
      <c r="AL89" s="19" t="e">
        <f t="shared" si="37"/>
        <v>#VALUE!</v>
      </c>
      <c r="AZ89" s="1"/>
    </row>
    <row r="90" spans="1:52" ht="15" x14ac:dyDescent="0.15">
      <c r="A90" s="17"/>
      <c r="B90" s="18" t="e">
        <f t="shared" si="13"/>
        <v>#VALUE!</v>
      </c>
      <c r="C90" s="18" t="e">
        <f t="shared" si="13"/>
        <v>#VALUE!</v>
      </c>
      <c r="D90" s="18" t="e">
        <f t="shared" si="13"/>
        <v>#VALUE!</v>
      </c>
      <c r="E90" s="18" t="e">
        <f t="shared" si="35"/>
        <v>#VALUE!</v>
      </c>
      <c r="F90" s="18" t="e">
        <f t="shared" si="14"/>
        <v>#VALUE!</v>
      </c>
      <c r="G90" s="18" t="e">
        <f t="shared" si="15"/>
        <v>#VALUE!</v>
      </c>
      <c r="H90" s="4" t="e">
        <f t="shared" si="16"/>
        <v>#VALUE!</v>
      </c>
      <c r="I90" s="124" t="e">
        <f t="shared" si="17"/>
        <v>#VALUE!</v>
      </c>
      <c r="J90" s="125" t="e">
        <f t="shared" si="38"/>
        <v>#VALUE!</v>
      </c>
      <c r="K90" s="18" t="e">
        <f t="shared" si="18"/>
        <v>#VALUE!</v>
      </c>
      <c r="L90" s="113" t="e">
        <f t="shared" si="19"/>
        <v>#VALUE!</v>
      </c>
      <c r="M90" s="113" t="e">
        <f t="shared" si="4"/>
        <v>#VALUE!</v>
      </c>
      <c r="N90" s="18" t="e">
        <f t="shared" si="20"/>
        <v>#VALUE!</v>
      </c>
      <c r="O90" s="18" t="e">
        <f t="shared" si="21"/>
        <v>#VALUE!</v>
      </c>
      <c r="P90" s="126" t="e">
        <f t="shared" si="22"/>
        <v>#VALUE!</v>
      </c>
      <c r="Q90" s="18" t="e">
        <f t="shared" si="23"/>
        <v>#VALUE!</v>
      </c>
      <c r="R90" s="18" t="e">
        <f t="shared" si="24"/>
        <v>#VALUE!</v>
      </c>
      <c r="S90" s="113" t="e">
        <f t="shared" si="5"/>
        <v>#VALUE!</v>
      </c>
      <c r="T90" s="113" t="e">
        <f t="shared" si="6"/>
        <v>#VALUE!</v>
      </c>
      <c r="U90" s="128" t="e">
        <f t="shared" si="25"/>
        <v>#VALUE!</v>
      </c>
      <c r="V90" s="128" t="e">
        <f t="shared" si="7"/>
        <v>#VALUE!</v>
      </c>
      <c r="W90" s="18" t="e">
        <f t="shared" si="26"/>
        <v>#VALUE!</v>
      </c>
      <c r="X90" s="18" t="e">
        <f t="shared" si="27"/>
        <v>#VALUE!</v>
      </c>
      <c r="Y90" s="18" t="e">
        <f t="shared" si="28"/>
        <v>#VALUE!</v>
      </c>
      <c r="Z90" s="18" t="e">
        <f t="shared" si="29"/>
        <v>#VALUE!</v>
      </c>
      <c r="AA90" s="128" t="e">
        <f t="shared" si="8"/>
        <v>#VALUE!</v>
      </c>
      <c r="AB90" s="128" t="e">
        <f t="shared" si="30"/>
        <v>#VALUE!</v>
      </c>
      <c r="AC90" s="18" t="e">
        <f t="shared" si="31"/>
        <v>#VALUE!</v>
      </c>
      <c r="AD90" s="18" t="e">
        <f t="shared" si="9"/>
        <v>#VALUE!</v>
      </c>
      <c r="AE90" s="18" t="e">
        <f t="shared" si="32"/>
        <v>#VALUE!</v>
      </c>
      <c r="AF90" s="18" t="e">
        <f t="shared" si="10"/>
        <v>#VALUE!</v>
      </c>
      <c r="AG90" s="18" t="e">
        <f t="shared" si="11"/>
        <v>#VALUE!</v>
      </c>
      <c r="AH90" s="18" t="e">
        <f t="shared" si="33"/>
        <v>#VALUE!</v>
      </c>
      <c r="AI90" s="18" t="e">
        <f t="shared" si="12"/>
        <v>#VALUE!</v>
      </c>
      <c r="AJ90" s="18" t="e">
        <f t="shared" si="34"/>
        <v>#VALUE!</v>
      </c>
      <c r="AK90" s="1" t="e">
        <f t="shared" si="36"/>
        <v>#VALUE!</v>
      </c>
      <c r="AL90" s="19" t="e">
        <f t="shared" si="37"/>
        <v>#VALUE!</v>
      </c>
      <c r="AZ90" s="1"/>
    </row>
    <row r="91" spans="1:52" ht="15" x14ac:dyDescent="0.15">
      <c r="A91" s="17"/>
      <c r="B91" s="18" t="e">
        <f t="shared" si="13"/>
        <v>#VALUE!</v>
      </c>
      <c r="C91" s="18" t="e">
        <f t="shared" si="13"/>
        <v>#VALUE!</v>
      </c>
      <c r="D91" s="18" t="e">
        <f t="shared" si="13"/>
        <v>#VALUE!</v>
      </c>
      <c r="E91" s="18" t="e">
        <f t="shared" si="35"/>
        <v>#VALUE!</v>
      </c>
      <c r="F91" s="18" t="e">
        <f t="shared" si="14"/>
        <v>#VALUE!</v>
      </c>
      <c r="G91" s="18" t="e">
        <f t="shared" si="15"/>
        <v>#VALUE!</v>
      </c>
      <c r="H91" s="4" t="e">
        <f t="shared" si="16"/>
        <v>#VALUE!</v>
      </c>
      <c r="I91" s="124" t="e">
        <f t="shared" si="17"/>
        <v>#VALUE!</v>
      </c>
      <c r="J91" s="125" t="e">
        <f t="shared" si="38"/>
        <v>#VALUE!</v>
      </c>
      <c r="K91" s="18" t="e">
        <f t="shared" si="18"/>
        <v>#VALUE!</v>
      </c>
      <c r="L91" s="113" t="e">
        <f t="shared" si="19"/>
        <v>#VALUE!</v>
      </c>
      <c r="M91" s="113" t="e">
        <f t="shared" si="4"/>
        <v>#VALUE!</v>
      </c>
      <c r="N91" s="18" t="e">
        <f t="shared" si="20"/>
        <v>#VALUE!</v>
      </c>
      <c r="O91" s="18" t="e">
        <f t="shared" si="21"/>
        <v>#VALUE!</v>
      </c>
      <c r="P91" s="126" t="e">
        <f t="shared" si="22"/>
        <v>#VALUE!</v>
      </c>
      <c r="Q91" s="18" t="e">
        <f t="shared" si="23"/>
        <v>#VALUE!</v>
      </c>
      <c r="R91" s="18" t="e">
        <f t="shared" si="24"/>
        <v>#VALUE!</v>
      </c>
      <c r="S91" s="113" t="e">
        <f>Q91/O91/R91</f>
        <v>#VALUE!</v>
      </c>
      <c r="T91" s="113" t="e">
        <f t="shared" si="6"/>
        <v>#VALUE!</v>
      </c>
      <c r="U91" s="128" t="e">
        <f t="shared" si="25"/>
        <v>#VALUE!</v>
      </c>
      <c r="V91" s="128" t="e">
        <f t="shared" si="7"/>
        <v>#VALUE!</v>
      </c>
      <c r="W91" s="18" t="e">
        <f t="shared" si="26"/>
        <v>#VALUE!</v>
      </c>
      <c r="X91" s="18" t="e">
        <f t="shared" si="27"/>
        <v>#VALUE!</v>
      </c>
      <c r="Y91" s="18" t="e">
        <f t="shared" si="28"/>
        <v>#VALUE!</v>
      </c>
      <c r="Z91" s="18" t="e">
        <f t="shared" si="29"/>
        <v>#VALUE!</v>
      </c>
      <c r="AA91" s="128" t="e">
        <f t="shared" si="8"/>
        <v>#VALUE!</v>
      </c>
      <c r="AB91" s="128" t="e">
        <f t="shared" si="30"/>
        <v>#VALUE!</v>
      </c>
      <c r="AC91" s="18" t="e">
        <f t="shared" si="31"/>
        <v>#VALUE!</v>
      </c>
      <c r="AD91" s="18" t="e">
        <f t="shared" si="9"/>
        <v>#VALUE!</v>
      </c>
      <c r="AE91" s="18" t="e">
        <f t="shared" si="32"/>
        <v>#VALUE!</v>
      </c>
      <c r="AF91" s="18" t="e">
        <f t="shared" si="10"/>
        <v>#VALUE!</v>
      </c>
      <c r="AG91" s="18" t="e">
        <f t="shared" si="11"/>
        <v>#VALUE!</v>
      </c>
      <c r="AH91" s="18" t="e">
        <f t="shared" si="33"/>
        <v>#VALUE!</v>
      </c>
      <c r="AI91" s="18" t="e">
        <f t="shared" si="12"/>
        <v>#VALUE!</v>
      </c>
      <c r="AJ91" s="18" t="e">
        <f t="shared" si="34"/>
        <v>#VALUE!</v>
      </c>
      <c r="AK91" s="1" t="e">
        <f t="shared" si="36"/>
        <v>#VALUE!</v>
      </c>
      <c r="AL91" s="19" t="e">
        <f t="shared" si="37"/>
        <v>#VALUE!</v>
      </c>
      <c r="AZ91" s="1"/>
    </row>
    <row r="92" spans="1:52" ht="15" x14ac:dyDescent="0.15">
      <c r="A92" s="17"/>
      <c r="B92" s="18" t="e">
        <f t="shared" si="13"/>
        <v>#VALUE!</v>
      </c>
      <c r="C92" s="18" t="e">
        <f t="shared" si="13"/>
        <v>#VALUE!</v>
      </c>
      <c r="D92" s="18" t="e">
        <f t="shared" si="13"/>
        <v>#VALUE!</v>
      </c>
      <c r="E92" s="18" t="e">
        <f t="shared" si="35"/>
        <v>#VALUE!</v>
      </c>
      <c r="F92" s="18" t="e">
        <f t="shared" si="14"/>
        <v>#VALUE!</v>
      </c>
      <c r="G92" s="18" t="e">
        <f t="shared" si="15"/>
        <v>#VALUE!</v>
      </c>
      <c r="H92" s="4" t="e">
        <f t="shared" si="16"/>
        <v>#VALUE!</v>
      </c>
      <c r="I92" s="124" t="e">
        <f t="shared" si="17"/>
        <v>#VALUE!</v>
      </c>
      <c r="J92" s="125" t="e">
        <f t="shared" si="38"/>
        <v>#VALUE!</v>
      </c>
      <c r="K92" s="18" t="e">
        <f t="shared" si="18"/>
        <v>#VALUE!</v>
      </c>
      <c r="L92" s="113" t="e">
        <f t="shared" si="19"/>
        <v>#VALUE!</v>
      </c>
      <c r="M92" s="113" t="e">
        <f t="shared" si="4"/>
        <v>#VALUE!</v>
      </c>
      <c r="N92" s="18" t="e">
        <f t="shared" si="20"/>
        <v>#VALUE!</v>
      </c>
      <c r="O92" s="18" t="e">
        <f t="shared" si="21"/>
        <v>#VALUE!</v>
      </c>
      <c r="P92" s="126" t="e">
        <f t="shared" si="22"/>
        <v>#VALUE!</v>
      </c>
      <c r="Q92" s="18" t="e">
        <f t="shared" si="23"/>
        <v>#VALUE!</v>
      </c>
      <c r="R92" s="18" t="e">
        <f t="shared" si="24"/>
        <v>#VALUE!</v>
      </c>
      <c r="S92" s="113" t="e">
        <f t="shared" si="5"/>
        <v>#VALUE!</v>
      </c>
      <c r="T92" s="113" t="e">
        <f t="shared" si="6"/>
        <v>#VALUE!</v>
      </c>
      <c r="U92" s="128" t="e">
        <f t="shared" si="25"/>
        <v>#VALUE!</v>
      </c>
      <c r="V92" s="128" t="e">
        <f t="shared" si="7"/>
        <v>#VALUE!</v>
      </c>
      <c r="W92" s="18" t="e">
        <f t="shared" si="26"/>
        <v>#VALUE!</v>
      </c>
      <c r="X92" s="18" t="e">
        <f t="shared" si="27"/>
        <v>#VALUE!</v>
      </c>
      <c r="Y92" s="18" t="e">
        <f t="shared" si="28"/>
        <v>#VALUE!</v>
      </c>
      <c r="Z92" s="18" t="e">
        <f t="shared" si="29"/>
        <v>#VALUE!</v>
      </c>
      <c r="AA92" s="128" t="e">
        <f t="shared" si="8"/>
        <v>#VALUE!</v>
      </c>
      <c r="AB92" s="128" t="e">
        <f t="shared" si="30"/>
        <v>#VALUE!</v>
      </c>
      <c r="AC92" s="18" t="e">
        <f t="shared" si="31"/>
        <v>#VALUE!</v>
      </c>
      <c r="AD92" s="18" t="e">
        <f t="shared" si="9"/>
        <v>#VALUE!</v>
      </c>
      <c r="AE92" s="18" t="e">
        <f t="shared" si="32"/>
        <v>#VALUE!</v>
      </c>
      <c r="AF92" s="18" t="e">
        <f t="shared" si="10"/>
        <v>#VALUE!</v>
      </c>
      <c r="AG92" s="18" t="e">
        <f t="shared" si="11"/>
        <v>#VALUE!</v>
      </c>
      <c r="AH92" s="18" t="e">
        <f t="shared" si="33"/>
        <v>#VALUE!</v>
      </c>
      <c r="AI92" s="18" t="e">
        <f t="shared" si="12"/>
        <v>#VALUE!</v>
      </c>
      <c r="AJ92" s="18" t="e">
        <f t="shared" si="34"/>
        <v>#VALUE!</v>
      </c>
      <c r="AK92" s="1" t="e">
        <f t="shared" si="36"/>
        <v>#VALUE!</v>
      </c>
      <c r="AL92" s="19" t="e">
        <f t="shared" si="37"/>
        <v>#VALUE!</v>
      </c>
      <c r="AZ92" s="1"/>
    </row>
    <row r="93" spans="1:52" ht="15" x14ac:dyDescent="0.15">
      <c r="A93" s="17"/>
      <c r="B93" s="18" t="e">
        <f>AF92</f>
        <v>#VALUE!</v>
      </c>
      <c r="C93" s="18" t="e">
        <f>AG92</f>
        <v>#VALUE!</v>
      </c>
      <c r="D93" s="18" t="e">
        <f>AH92</f>
        <v>#VALUE!</v>
      </c>
      <c r="E93" s="18" t="e">
        <f t="shared" si="35"/>
        <v>#VALUE!</v>
      </c>
      <c r="F93" s="18" t="e">
        <f t="shared" si="14"/>
        <v>#VALUE!</v>
      </c>
      <c r="G93" s="18" t="e">
        <f t="shared" si="15"/>
        <v>#VALUE!</v>
      </c>
      <c r="H93" s="4" t="e">
        <f t="shared" si="16"/>
        <v>#VALUE!</v>
      </c>
      <c r="I93" s="124" t="e">
        <f t="shared" si="17"/>
        <v>#VALUE!</v>
      </c>
      <c r="J93" s="125" t="e">
        <f t="shared" si="38"/>
        <v>#VALUE!</v>
      </c>
      <c r="K93" s="18" t="e">
        <f t="shared" si="18"/>
        <v>#VALUE!</v>
      </c>
      <c r="L93" s="113" t="e">
        <f t="shared" si="19"/>
        <v>#VALUE!</v>
      </c>
      <c r="M93" s="113" t="e">
        <f t="shared" si="4"/>
        <v>#VALUE!</v>
      </c>
      <c r="N93" s="18" t="e">
        <f t="shared" si="20"/>
        <v>#VALUE!</v>
      </c>
      <c r="O93" s="18" t="e">
        <f t="shared" si="21"/>
        <v>#VALUE!</v>
      </c>
      <c r="P93" s="126" t="e">
        <f t="shared" si="22"/>
        <v>#VALUE!</v>
      </c>
      <c r="Q93" s="18" t="e">
        <f t="shared" si="23"/>
        <v>#VALUE!</v>
      </c>
      <c r="R93" s="18" t="e">
        <f t="shared" si="24"/>
        <v>#VALUE!</v>
      </c>
      <c r="S93" s="113" t="e">
        <f t="shared" si="5"/>
        <v>#VALUE!</v>
      </c>
      <c r="T93" s="113" t="e">
        <f t="shared" si="6"/>
        <v>#VALUE!</v>
      </c>
      <c r="U93" s="128" t="e">
        <f t="shared" si="25"/>
        <v>#VALUE!</v>
      </c>
      <c r="V93" s="128" t="e">
        <f t="shared" si="7"/>
        <v>#VALUE!</v>
      </c>
      <c r="W93" s="18" t="e">
        <f t="shared" si="26"/>
        <v>#VALUE!</v>
      </c>
      <c r="X93" s="18" t="e">
        <f t="shared" si="27"/>
        <v>#VALUE!</v>
      </c>
      <c r="Y93" s="18" t="e">
        <f t="shared" si="28"/>
        <v>#VALUE!</v>
      </c>
      <c r="Z93" s="18" t="e">
        <f t="shared" si="29"/>
        <v>#VALUE!</v>
      </c>
      <c r="AA93" s="128" t="e">
        <f t="shared" si="8"/>
        <v>#VALUE!</v>
      </c>
      <c r="AB93" s="128" t="e">
        <f t="shared" si="30"/>
        <v>#VALUE!</v>
      </c>
      <c r="AC93" s="18" t="e">
        <f t="shared" si="31"/>
        <v>#VALUE!</v>
      </c>
      <c r="AD93" s="18" t="e">
        <f t="shared" si="9"/>
        <v>#VALUE!</v>
      </c>
      <c r="AE93" s="18" t="e">
        <f t="shared" si="32"/>
        <v>#VALUE!</v>
      </c>
      <c r="AF93" s="18" t="e">
        <f t="shared" si="10"/>
        <v>#VALUE!</v>
      </c>
      <c r="AG93" s="18" t="e">
        <f t="shared" si="11"/>
        <v>#VALUE!</v>
      </c>
      <c r="AH93" s="18" t="e">
        <f t="shared" si="33"/>
        <v>#VALUE!</v>
      </c>
      <c r="AI93" s="18" t="e">
        <f t="shared" si="12"/>
        <v>#VALUE!</v>
      </c>
      <c r="AJ93" s="18" t="e">
        <f t="shared" si="34"/>
        <v>#VALUE!</v>
      </c>
      <c r="AK93" s="1" t="e">
        <f t="shared" si="36"/>
        <v>#VALUE!</v>
      </c>
      <c r="AL93" s="19" t="e">
        <f t="shared" si="37"/>
        <v>#VALUE!</v>
      </c>
      <c r="AZ93" s="1"/>
    </row>
    <row r="94" spans="1:52" ht="15" x14ac:dyDescent="0.15">
      <c r="A94" s="17"/>
      <c r="B94" s="18" t="e">
        <f t="shared" ref="B94:D125" si="39">AF93</f>
        <v>#VALUE!</v>
      </c>
      <c r="C94" s="18" t="e">
        <f t="shared" si="39"/>
        <v>#VALUE!</v>
      </c>
      <c r="D94" s="18" t="e">
        <f t="shared" si="39"/>
        <v>#VALUE!</v>
      </c>
      <c r="E94" s="18" t="e">
        <f t="shared" si="35"/>
        <v>#VALUE!</v>
      </c>
      <c r="F94" s="18" t="e">
        <f t="shared" si="14"/>
        <v>#VALUE!</v>
      </c>
      <c r="G94" s="18" t="e">
        <f t="shared" si="15"/>
        <v>#VALUE!</v>
      </c>
      <c r="H94" s="4" t="e">
        <f t="shared" si="16"/>
        <v>#VALUE!</v>
      </c>
      <c r="I94" s="124" t="e">
        <f t="shared" si="17"/>
        <v>#VALUE!</v>
      </c>
      <c r="J94" s="125" t="e">
        <f t="shared" si="38"/>
        <v>#VALUE!</v>
      </c>
      <c r="K94" s="18" t="e">
        <f t="shared" si="18"/>
        <v>#VALUE!</v>
      </c>
      <c r="L94" s="113" t="e">
        <f t="shared" si="19"/>
        <v>#VALUE!</v>
      </c>
      <c r="M94" s="113" t="e">
        <f t="shared" si="4"/>
        <v>#VALUE!</v>
      </c>
      <c r="N94" s="18" t="e">
        <f t="shared" si="20"/>
        <v>#VALUE!</v>
      </c>
      <c r="O94" s="18" t="e">
        <f t="shared" si="21"/>
        <v>#VALUE!</v>
      </c>
      <c r="P94" s="126" t="e">
        <f t="shared" si="22"/>
        <v>#VALUE!</v>
      </c>
      <c r="Q94" s="18" t="e">
        <f t="shared" si="23"/>
        <v>#VALUE!</v>
      </c>
      <c r="R94" s="18" t="e">
        <f t="shared" si="24"/>
        <v>#VALUE!</v>
      </c>
      <c r="S94" s="113" t="e">
        <f t="shared" si="5"/>
        <v>#VALUE!</v>
      </c>
      <c r="T94" s="113" t="e">
        <f t="shared" si="6"/>
        <v>#VALUE!</v>
      </c>
      <c r="U94" s="128" t="e">
        <f t="shared" si="25"/>
        <v>#VALUE!</v>
      </c>
      <c r="V94" s="128" t="e">
        <f t="shared" si="7"/>
        <v>#VALUE!</v>
      </c>
      <c r="W94" s="18" t="e">
        <f t="shared" si="26"/>
        <v>#VALUE!</v>
      </c>
      <c r="X94" s="18" t="e">
        <f t="shared" si="27"/>
        <v>#VALUE!</v>
      </c>
      <c r="Y94" s="18" t="e">
        <f t="shared" si="28"/>
        <v>#VALUE!</v>
      </c>
      <c r="Z94" s="18" t="e">
        <f t="shared" si="29"/>
        <v>#VALUE!</v>
      </c>
      <c r="AA94" s="128" t="e">
        <f t="shared" si="8"/>
        <v>#VALUE!</v>
      </c>
      <c r="AB94" s="128" t="e">
        <f t="shared" si="30"/>
        <v>#VALUE!</v>
      </c>
      <c r="AC94" s="18" t="e">
        <f t="shared" ref="AC94:AC125" si="40">delta_z(N94,S94,H94,AE93,AB94)</f>
        <v>#VALUE!</v>
      </c>
      <c r="AD94" s="18" t="e">
        <f t="shared" si="9"/>
        <v>#VALUE!</v>
      </c>
      <c r="AE94" s="18" t="e">
        <f t="shared" si="32"/>
        <v>#VALUE!</v>
      </c>
      <c r="AF94" s="18" t="e">
        <f t="shared" si="10"/>
        <v>#VALUE!</v>
      </c>
      <c r="AG94" s="18" t="e">
        <f t="shared" si="11"/>
        <v>#VALUE!</v>
      </c>
      <c r="AH94" s="18" t="e">
        <f t="shared" si="33"/>
        <v>#VALUE!</v>
      </c>
      <c r="AI94" s="18" t="e">
        <f t="shared" si="12"/>
        <v>#VALUE!</v>
      </c>
      <c r="AJ94" s="18" t="e">
        <f t="shared" si="34"/>
        <v>#VALUE!</v>
      </c>
      <c r="AK94" s="1" t="e">
        <f t="shared" si="36"/>
        <v>#VALUE!</v>
      </c>
      <c r="AL94" s="19" t="e">
        <f t="shared" si="37"/>
        <v>#VALUE!</v>
      </c>
      <c r="AZ94" s="1"/>
    </row>
    <row r="95" spans="1:52" ht="15" x14ac:dyDescent="0.15">
      <c r="A95" s="17"/>
      <c r="B95" s="18" t="e">
        <f t="shared" si="39"/>
        <v>#VALUE!</v>
      </c>
      <c r="C95" s="18" t="e">
        <f t="shared" si="39"/>
        <v>#VALUE!</v>
      </c>
      <c r="D95" s="18" t="e">
        <f t="shared" si="39"/>
        <v>#VALUE!</v>
      </c>
      <c r="E95" s="18" t="e">
        <f t="shared" si="35"/>
        <v>#VALUE!</v>
      </c>
      <c r="F95" s="18" t="e">
        <f t="shared" si="14"/>
        <v>#VALUE!</v>
      </c>
      <c r="G95" s="18" t="e">
        <f t="shared" si="15"/>
        <v>#VALUE!</v>
      </c>
      <c r="H95" s="4" t="e">
        <f t="shared" ref="H95:H126" si="41">dv(S94)</f>
        <v>#VALUE!</v>
      </c>
      <c r="I95" s="124" t="e">
        <f t="shared" si="17"/>
        <v>#VALUE!</v>
      </c>
      <c r="J95" s="125" t="e">
        <f t="shared" si="38"/>
        <v>#VALUE!</v>
      </c>
      <c r="K95" s="18" t="e">
        <f t="shared" si="18"/>
        <v>#VALUE!</v>
      </c>
      <c r="L95" s="113" t="e">
        <f t="shared" si="19"/>
        <v>#VALUE!</v>
      </c>
      <c r="M95" s="113" t="e">
        <f t="shared" si="4"/>
        <v>#VALUE!</v>
      </c>
      <c r="N95" s="18" t="e">
        <f t="shared" si="20"/>
        <v>#VALUE!</v>
      </c>
      <c r="O95" s="18" t="e">
        <f t="shared" si="21"/>
        <v>#VALUE!</v>
      </c>
      <c r="P95" s="126" t="e">
        <f t="shared" si="22"/>
        <v>#VALUE!</v>
      </c>
      <c r="Q95" s="18" t="e">
        <f t="shared" si="23"/>
        <v>#VALUE!</v>
      </c>
      <c r="R95" s="18" t="e">
        <f t="shared" si="24"/>
        <v>#VALUE!</v>
      </c>
      <c r="S95" s="113" t="e">
        <f t="shared" si="5"/>
        <v>#VALUE!</v>
      </c>
      <c r="T95" s="113" t="e">
        <f t="shared" si="6"/>
        <v>#VALUE!</v>
      </c>
      <c r="U95" s="128" t="e">
        <f t="shared" si="25"/>
        <v>#VALUE!</v>
      </c>
      <c r="V95" s="128" t="e">
        <f t="shared" si="7"/>
        <v>#VALUE!</v>
      </c>
      <c r="W95" s="18" t="e">
        <f t="shared" si="26"/>
        <v>#VALUE!</v>
      </c>
      <c r="X95" s="18" t="e">
        <f t="shared" si="27"/>
        <v>#VALUE!</v>
      </c>
      <c r="Y95" s="18" t="e">
        <f t="shared" si="28"/>
        <v>#VALUE!</v>
      </c>
      <c r="Z95" s="18" t="e">
        <f t="shared" si="29"/>
        <v>#VALUE!</v>
      </c>
      <c r="AA95" s="128" t="e">
        <f t="shared" si="8"/>
        <v>#VALUE!</v>
      </c>
      <c r="AB95" s="128" t="e">
        <f t="shared" si="30"/>
        <v>#VALUE!</v>
      </c>
      <c r="AC95" s="18" t="e">
        <f t="shared" si="40"/>
        <v>#VALUE!</v>
      </c>
      <c r="AD95" s="18" t="e">
        <f t="shared" si="9"/>
        <v>#VALUE!</v>
      </c>
      <c r="AE95" s="18" t="e">
        <f t="shared" si="32"/>
        <v>#VALUE!</v>
      </c>
      <c r="AF95" s="18" t="e">
        <f t="shared" si="10"/>
        <v>#VALUE!</v>
      </c>
      <c r="AG95" s="18" t="e">
        <f t="shared" si="11"/>
        <v>#VALUE!</v>
      </c>
      <c r="AH95" s="18" t="e">
        <f t="shared" si="33"/>
        <v>#VALUE!</v>
      </c>
      <c r="AI95" s="18" t="e">
        <f t="shared" si="12"/>
        <v>#VALUE!</v>
      </c>
      <c r="AJ95" s="18" t="e">
        <f t="shared" si="34"/>
        <v>#VALUE!</v>
      </c>
      <c r="AK95" s="1" t="e">
        <f t="shared" si="36"/>
        <v>#VALUE!</v>
      </c>
      <c r="AL95" s="19" t="e">
        <f t="shared" si="37"/>
        <v>#VALUE!</v>
      </c>
      <c r="AZ95" s="1"/>
    </row>
    <row r="96" spans="1:52" ht="15" x14ac:dyDescent="0.15">
      <c r="A96" s="17"/>
      <c r="B96" s="18" t="e">
        <f t="shared" si="39"/>
        <v>#VALUE!</v>
      </c>
      <c r="C96" s="18" t="e">
        <f t="shared" si="39"/>
        <v>#VALUE!</v>
      </c>
      <c r="D96" s="18" t="e">
        <f t="shared" si="39"/>
        <v>#VALUE!</v>
      </c>
      <c r="E96" s="18" t="e">
        <f t="shared" si="35"/>
        <v>#VALUE!</v>
      </c>
      <c r="F96" s="18" t="e">
        <f t="shared" si="14"/>
        <v>#VALUE!</v>
      </c>
      <c r="G96" s="18" t="e">
        <f t="shared" si="15"/>
        <v>#VALUE!</v>
      </c>
      <c r="H96" s="4" t="e">
        <f t="shared" si="41"/>
        <v>#VALUE!</v>
      </c>
      <c r="I96" s="124" t="e">
        <f t="shared" si="17"/>
        <v>#VALUE!</v>
      </c>
      <c r="J96" s="125" t="e">
        <f t="shared" si="38"/>
        <v>#VALUE!</v>
      </c>
      <c r="K96" s="18" t="e">
        <f t="shared" si="18"/>
        <v>#VALUE!</v>
      </c>
      <c r="L96" s="113" t="e">
        <f t="shared" si="19"/>
        <v>#VALUE!</v>
      </c>
      <c r="M96" s="113" t="e">
        <f t="shared" si="4"/>
        <v>#VALUE!</v>
      </c>
      <c r="N96" s="18" t="e">
        <f t="shared" si="20"/>
        <v>#VALUE!</v>
      </c>
      <c r="O96" s="18" t="e">
        <f t="shared" si="21"/>
        <v>#VALUE!</v>
      </c>
      <c r="P96" s="126" t="e">
        <f t="shared" si="22"/>
        <v>#VALUE!</v>
      </c>
      <c r="Q96" s="18" t="e">
        <f t="shared" si="23"/>
        <v>#VALUE!</v>
      </c>
      <c r="R96" s="18" t="e">
        <f t="shared" si="24"/>
        <v>#VALUE!</v>
      </c>
      <c r="S96" s="113" t="e">
        <f t="shared" si="5"/>
        <v>#VALUE!</v>
      </c>
      <c r="T96" s="113" t="e">
        <f t="shared" si="6"/>
        <v>#VALUE!</v>
      </c>
      <c r="U96" s="128" t="e">
        <f t="shared" si="25"/>
        <v>#VALUE!</v>
      </c>
      <c r="V96" s="128" t="e">
        <f t="shared" si="7"/>
        <v>#VALUE!</v>
      </c>
      <c r="W96" s="18" t="e">
        <f t="shared" si="26"/>
        <v>#VALUE!</v>
      </c>
      <c r="X96" s="18" t="e">
        <f t="shared" si="27"/>
        <v>#VALUE!</v>
      </c>
      <c r="Y96" s="18" t="e">
        <f t="shared" si="28"/>
        <v>#VALUE!</v>
      </c>
      <c r="Z96" s="18" t="e">
        <f t="shared" si="29"/>
        <v>#VALUE!</v>
      </c>
      <c r="AA96" s="128" t="e">
        <f t="shared" si="8"/>
        <v>#VALUE!</v>
      </c>
      <c r="AB96" s="128" t="e">
        <f t="shared" si="30"/>
        <v>#VALUE!</v>
      </c>
      <c r="AC96" s="18" t="e">
        <f t="shared" si="40"/>
        <v>#VALUE!</v>
      </c>
      <c r="AD96" s="18" t="e">
        <f t="shared" si="9"/>
        <v>#VALUE!</v>
      </c>
      <c r="AE96" s="18" t="e">
        <f t="shared" si="32"/>
        <v>#VALUE!</v>
      </c>
      <c r="AF96" s="18" t="e">
        <f t="shared" si="10"/>
        <v>#VALUE!</v>
      </c>
      <c r="AG96" s="18" t="e">
        <f t="shared" si="11"/>
        <v>#VALUE!</v>
      </c>
      <c r="AH96" s="18" t="e">
        <f t="shared" si="33"/>
        <v>#VALUE!</v>
      </c>
      <c r="AI96" s="18" t="e">
        <f t="shared" si="12"/>
        <v>#VALUE!</v>
      </c>
      <c r="AJ96" s="18" t="e">
        <f t="shared" si="34"/>
        <v>#VALUE!</v>
      </c>
      <c r="AK96" s="1" t="e">
        <f t="shared" si="36"/>
        <v>#VALUE!</v>
      </c>
      <c r="AL96" s="19" t="e">
        <f t="shared" si="37"/>
        <v>#VALUE!</v>
      </c>
      <c r="AZ96" s="1"/>
    </row>
    <row r="97" spans="1:52" ht="15" x14ac:dyDescent="0.15">
      <c r="A97" s="17"/>
      <c r="B97" s="18" t="e">
        <f t="shared" si="39"/>
        <v>#VALUE!</v>
      </c>
      <c r="C97" s="18" t="e">
        <f t="shared" si="39"/>
        <v>#VALUE!</v>
      </c>
      <c r="D97" s="18" t="e">
        <f t="shared" si="39"/>
        <v>#VALUE!</v>
      </c>
      <c r="E97" s="18" t="e">
        <f t="shared" si="35"/>
        <v>#VALUE!</v>
      </c>
      <c r="F97" s="18" t="e">
        <f t="shared" si="14"/>
        <v>#VALUE!</v>
      </c>
      <c r="G97" s="18" t="e">
        <f t="shared" si="15"/>
        <v>#VALUE!</v>
      </c>
      <c r="H97" s="4" t="e">
        <f t="shared" si="41"/>
        <v>#VALUE!</v>
      </c>
      <c r="I97" s="124" t="e">
        <f t="shared" si="17"/>
        <v>#VALUE!</v>
      </c>
      <c r="J97" s="125" t="e">
        <f t="shared" si="38"/>
        <v>#VALUE!</v>
      </c>
      <c r="K97" s="18" t="e">
        <f t="shared" si="18"/>
        <v>#VALUE!</v>
      </c>
      <c r="L97" s="113" t="e">
        <f t="shared" si="19"/>
        <v>#VALUE!</v>
      </c>
      <c r="M97" s="113" t="e">
        <f t="shared" si="4"/>
        <v>#VALUE!</v>
      </c>
      <c r="N97" s="18" t="e">
        <f t="shared" si="20"/>
        <v>#VALUE!</v>
      </c>
      <c r="O97" s="18" t="e">
        <f t="shared" si="21"/>
        <v>#VALUE!</v>
      </c>
      <c r="P97" s="126" t="e">
        <f t="shared" si="22"/>
        <v>#VALUE!</v>
      </c>
      <c r="Q97" s="18" t="e">
        <f t="shared" si="23"/>
        <v>#VALUE!</v>
      </c>
      <c r="R97" s="18" t="e">
        <f t="shared" si="24"/>
        <v>#VALUE!</v>
      </c>
      <c r="S97" s="113" t="e">
        <f t="shared" si="5"/>
        <v>#VALUE!</v>
      </c>
      <c r="T97" s="113" t="e">
        <f t="shared" si="6"/>
        <v>#VALUE!</v>
      </c>
      <c r="U97" s="128" t="e">
        <f t="shared" si="25"/>
        <v>#VALUE!</v>
      </c>
      <c r="V97" s="128" t="e">
        <f t="shared" si="7"/>
        <v>#VALUE!</v>
      </c>
      <c r="W97" s="18" t="e">
        <f t="shared" si="26"/>
        <v>#VALUE!</v>
      </c>
      <c r="X97" s="18" t="e">
        <f t="shared" si="27"/>
        <v>#VALUE!</v>
      </c>
      <c r="Y97" s="18" t="e">
        <f t="shared" si="28"/>
        <v>#VALUE!</v>
      </c>
      <c r="Z97" s="18" t="e">
        <f t="shared" si="29"/>
        <v>#VALUE!</v>
      </c>
      <c r="AA97" s="128" t="e">
        <f t="shared" si="8"/>
        <v>#VALUE!</v>
      </c>
      <c r="AB97" s="128" t="e">
        <f t="shared" si="30"/>
        <v>#VALUE!</v>
      </c>
      <c r="AC97" s="18" t="e">
        <f t="shared" si="40"/>
        <v>#VALUE!</v>
      </c>
      <c r="AD97" s="18" t="e">
        <f t="shared" si="9"/>
        <v>#VALUE!</v>
      </c>
      <c r="AE97" s="18" t="e">
        <f t="shared" si="32"/>
        <v>#VALUE!</v>
      </c>
      <c r="AF97" s="18" t="e">
        <f t="shared" si="10"/>
        <v>#VALUE!</v>
      </c>
      <c r="AG97" s="18" t="e">
        <f t="shared" si="11"/>
        <v>#VALUE!</v>
      </c>
      <c r="AH97" s="18" t="e">
        <f t="shared" si="33"/>
        <v>#VALUE!</v>
      </c>
      <c r="AI97" s="18" t="e">
        <f t="shared" si="12"/>
        <v>#VALUE!</v>
      </c>
      <c r="AJ97" s="18" t="e">
        <f t="shared" si="34"/>
        <v>#VALUE!</v>
      </c>
      <c r="AK97" s="1" t="e">
        <f t="shared" si="36"/>
        <v>#VALUE!</v>
      </c>
      <c r="AL97" s="19" t="e">
        <f t="shared" si="37"/>
        <v>#VALUE!</v>
      </c>
      <c r="AZ97" s="1"/>
    </row>
    <row r="98" spans="1:52" ht="15" x14ac:dyDescent="0.15">
      <c r="A98" s="17"/>
      <c r="B98" s="18" t="e">
        <f t="shared" si="39"/>
        <v>#VALUE!</v>
      </c>
      <c r="C98" s="18" t="e">
        <f t="shared" si="39"/>
        <v>#VALUE!</v>
      </c>
      <c r="D98" s="18" t="e">
        <f t="shared" si="39"/>
        <v>#VALUE!</v>
      </c>
      <c r="E98" s="18" t="e">
        <f t="shared" si="35"/>
        <v>#VALUE!</v>
      </c>
      <c r="F98" s="18" t="e">
        <f t="shared" si="14"/>
        <v>#VALUE!</v>
      </c>
      <c r="G98" s="18" t="e">
        <f t="shared" si="15"/>
        <v>#VALUE!</v>
      </c>
      <c r="H98" s="4" t="e">
        <f t="shared" si="41"/>
        <v>#VALUE!</v>
      </c>
      <c r="I98" s="124" t="e">
        <f t="shared" si="17"/>
        <v>#VALUE!</v>
      </c>
      <c r="J98" s="125" t="e">
        <f t="shared" si="38"/>
        <v>#VALUE!</v>
      </c>
      <c r="K98" s="18" t="e">
        <f t="shared" si="18"/>
        <v>#VALUE!</v>
      </c>
      <c r="L98" s="113" t="e">
        <f t="shared" si="19"/>
        <v>#VALUE!</v>
      </c>
      <c r="M98" s="113" t="e">
        <f t="shared" si="4"/>
        <v>#VALUE!</v>
      </c>
      <c r="N98" s="18" t="e">
        <f t="shared" si="20"/>
        <v>#VALUE!</v>
      </c>
      <c r="O98" s="18" t="e">
        <f t="shared" si="21"/>
        <v>#VALUE!</v>
      </c>
      <c r="P98" s="126" t="e">
        <f t="shared" si="22"/>
        <v>#VALUE!</v>
      </c>
      <c r="Q98" s="18" t="e">
        <f t="shared" si="23"/>
        <v>#VALUE!</v>
      </c>
      <c r="R98" s="18" t="e">
        <f t="shared" si="24"/>
        <v>#VALUE!</v>
      </c>
      <c r="S98" s="113" t="e">
        <f t="shared" si="5"/>
        <v>#VALUE!</v>
      </c>
      <c r="T98" s="113" t="e">
        <f t="shared" si="6"/>
        <v>#VALUE!</v>
      </c>
      <c r="U98" s="128" t="e">
        <f t="shared" si="25"/>
        <v>#VALUE!</v>
      </c>
      <c r="V98" s="128" t="e">
        <f t="shared" si="7"/>
        <v>#VALUE!</v>
      </c>
      <c r="W98" s="18" t="e">
        <f t="shared" si="26"/>
        <v>#VALUE!</v>
      </c>
      <c r="X98" s="18" t="e">
        <f t="shared" si="27"/>
        <v>#VALUE!</v>
      </c>
      <c r="Y98" s="18" t="e">
        <f t="shared" si="28"/>
        <v>#VALUE!</v>
      </c>
      <c r="Z98" s="18" t="e">
        <f t="shared" si="29"/>
        <v>#VALUE!</v>
      </c>
      <c r="AA98" s="128" t="e">
        <f t="shared" si="8"/>
        <v>#VALUE!</v>
      </c>
      <c r="AB98" s="128" t="e">
        <f t="shared" si="30"/>
        <v>#VALUE!</v>
      </c>
      <c r="AC98" s="18" t="e">
        <f t="shared" si="40"/>
        <v>#VALUE!</v>
      </c>
      <c r="AD98" s="18" t="e">
        <f t="shared" si="9"/>
        <v>#VALUE!</v>
      </c>
      <c r="AE98" s="18" t="e">
        <f t="shared" si="32"/>
        <v>#VALUE!</v>
      </c>
      <c r="AF98" s="18" t="e">
        <f t="shared" si="10"/>
        <v>#VALUE!</v>
      </c>
      <c r="AG98" s="18" t="e">
        <f t="shared" si="11"/>
        <v>#VALUE!</v>
      </c>
      <c r="AH98" s="18" t="e">
        <f t="shared" si="33"/>
        <v>#VALUE!</v>
      </c>
      <c r="AI98" s="18" t="e">
        <f t="shared" si="12"/>
        <v>#VALUE!</v>
      </c>
      <c r="AJ98" s="18" t="e">
        <f t="shared" si="34"/>
        <v>#VALUE!</v>
      </c>
      <c r="AK98" s="1" t="e">
        <f t="shared" si="36"/>
        <v>#VALUE!</v>
      </c>
      <c r="AL98" s="19" t="e">
        <f t="shared" si="37"/>
        <v>#VALUE!</v>
      </c>
      <c r="AZ98" s="1"/>
    </row>
    <row r="99" spans="1:52" ht="15" x14ac:dyDescent="0.15">
      <c r="A99" s="17"/>
      <c r="B99" s="18" t="e">
        <f t="shared" si="39"/>
        <v>#VALUE!</v>
      </c>
      <c r="C99" s="18" t="e">
        <f t="shared" si="39"/>
        <v>#VALUE!</v>
      </c>
      <c r="D99" s="18" t="e">
        <f t="shared" si="39"/>
        <v>#VALUE!</v>
      </c>
      <c r="E99" s="18" t="e">
        <f t="shared" si="35"/>
        <v>#VALUE!</v>
      </c>
      <c r="F99" s="18" t="e">
        <f t="shared" si="14"/>
        <v>#VALUE!</v>
      </c>
      <c r="G99" s="18" t="e">
        <f t="shared" si="15"/>
        <v>#VALUE!</v>
      </c>
      <c r="H99" s="4" t="e">
        <f t="shared" si="41"/>
        <v>#VALUE!</v>
      </c>
      <c r="I99" s="124" t="e">
        <f t="shared" si="17"/>
        <v>#VALUE!</v>
      </c>
      <c r="J99" s="125" t="e">
        <f t="shared" si="38"/>
        <v>#VALUE!</v>
      </c>
      <c r="K99" s="18" t="e">
        <f t="shared" si="18"/>
        <v>#VALUE!</v>
      </c>
      <c r="L99" s="113" t="e">
        <f t="shared" si="19"/>
        <v>#VALUE!</v>
      </c>
      <c r="M99" s="113" t="e">
        <f t="shared" si="4"/>
        <v>#VALUE!</v>
      </c>
      <c r="N99" s="18" t="e">
        <f t="shared" si="20"/>
        <v>#VALUE!</v>
      </c>
      <c r="O99" s="18" t="e">
        <f t="shared" si="21"/>
        <v>#VALUE!</v>
      </c>
      <c r="P99" s="126" t="e">
        <f t="shared" si="22"/>
        <v>#VALUE!</v>
      </c>
      <c r="Q99" s="18" t="e">
        <f t="shared" si="23"/>
        <v>#VALUE!</v>
      </c>
      <c r="R99" s="18" t="e">
        <f t="shared" si="24"/>
        <v>#VALUE!</v>
      </c>
      <c r="S99" s="113" t="e">
        <f t="shared" si="5"/>
        <v>#VALUE!</v>
      </c>
      <c r="T99" s="113" t="e">
        <f t="shared" si="6"/>
        <v>#VALUE!</v>
      </c>
      <c r="U99" s="128" t="e">
        <f t="shared" si="25"/>
        <v>#VALUE!</v>
      </c>
      <c r="V99" s="128" t="e">
        <f t="shared" si="7"/>
        <v>#VALUE!</v>
      </c>
      <c r="W99" s="18" t="e">
        <f t="shared" si="26"/>
        <v>#VALUE!</v>
      </c>
      <c r="X99" s="18" t="e">
        <f t="shared" si="27"/>
        <v>#VALUE!</v>
      </c>
      <c r="Y99" s="18" t="e">
        <f t="shared" si="28"/>
        <v>#VALUE!</v>
      </c>
      <c r="Z99" s="18" t="e">
        <f t="shared" si="29"/>
        <v>#VALUE!</v>
      </c>
      <c r="AA99" s="128" t="e">
        <f t="shared" si="8"/>
        <v>#VALUE!</v>
      </c>
      <c r="AB99" s="128" t="e">
        <f t="shared" si="30"/>
        <v>#VALUE!</v>
      </c>
      <c r="AC99" s="18" t="e">
        <f t="shared" si="40"/>
        <v>#VALUE!</v>
      </c>
      <c r="AD99" s="18" t="e">
        <f t="shared" si="9"/>
        <v>#VALUE!</v>
      </c>
      <c r="AE99" s="18" t="e">
        <f t="shared" si="32"/>
        <v>#VALUE!</v>
      </c>
      <c r="AF99" s="18" t="e">
        <f t="shared" si="10"/>
        <v>#VALUE!</v>
      </c>
      <c r="AG99" s="18" t="e">
        <f t="shared" si="11"/>
        <v>#VALUE!</v>
      </c>
      <c r="AH99" s="18" t="e">
        <f t="shared" si="33"/>
        <v>#VALUE!</v>
      </c>
      <c r="AI99" s="18" t="e">
        <f t="shared" si="12"/>
        <v>#VALUE!</v>
      </c>
      <c r="AJ99" s="18" t="e">
        <f t="shared" si="34"/>
        <v>#VALUE!</v>
      </c>
      <c r="AK99" s="1" t="e">
        <f t="shared" si="36"/>
        <v>#VALUE!</v>
      </c>
      <c r="AL99" s="19" t="e">
        <f t="shared" si="37"/>
        <v>#VALUE!</v>
      </c>
      <c r="AZ99" s="1"/>
    </row>
    <row r="100" spans="1:52" ht="15" x14ac:dyDescent="0.15">
      <c r="A100" s="17"/>
      <c r="B100" s="18" t="e">
        <f t="shared" si="39"/>
        <v>#VALUE!</v>
      </c>
      <c r="C100" s="18" t="e">
        <f t="shared" si="39"/>
        <v>#VALUE!</v>
      </c>
      <c r="D100" s="18" t="e">
        <f t="shared" si="39"/>
        <v>#VALUE!</v>
      </c>
      <c r="E100" s="18" t="e">
        <f t="shared" si="35"/>
        <v>#VALUE!</v>
      </c>
      <c r="F100" s="18" t="e">
        <f t="shared" si="14"/>
        <v>#VALUE!</v>
      </c>
      <c r="G100" s="18" t="e">
        <f t="shared" si="15"/>
        <v>#VALUE!</v>
      </c>
      <c r="H100" s="4" t="e">
        <f t="shared" si="41"/>
        <v>#VALUE!</v>
      </c>
      <c r="I100" s="124" t="e">
        <f t="shared" si="17"/>
        <v>#VALUE!</v>
      </c>
      <c r="J100" s="125" t="e">
        <f t="shared" si="38"/>
        <v>#VALUE!</v>
      </c>
      <c r="K100" s="18" t="e">
        <f t="shared" si="18"/>
        <v>#VALUE!</v>
      </c>
      <c r="L100" s="113" t="e">
        <f t="shared" si="19"/>
        <v>#VALUE!</v>
      </c>
      <c r="M100" s="113" t="e">
        <f t="shared" si="4"/>
        <v>#VALUE!</v>
      </c>
      <c r="N100" s="18" t="e">
        <f t="shared" si="20"/>
        <v>#VALUE!</v>
      </c>
      <c r="O100" s="18" t="e">
        <f t="shared" si="21"/>
        <v>#VALUE!</v>
      </c>
      <c r="P100" s="126" t="e">
        <f t="shared" si="22"/>
        <v>#VALUE!</v>
      </c>
      <c r="Q100" s="18" t="e">
        <f t="shared" si="23"/>
        <v>#VALUE!</v>
      </c>
      <c r="R100" s="18" t="e">
        <f t="shared" si="24"/>
        <v>#VALUE!</v>
      </c>
      <c r="S100" s="113" t="e">
        <f t="shared" si="5"/>
        <v>#VALUE!</v>
      </c>
      <c r="T100" s="113" t="e">
        <f t="shared" si="6"/>
        <v>#VALUE!</v>
      </c>
      <c r="U100" s="128" t="e">
        <f t="shared" si="25"/>
        <v>#VALUE!</v>
      </c>
      <c r="V100" s="128" t="e">
        <f t="shared" si="7"/>
        <v>#VALUE!</v>
      </c>
      <c r="W100" s="18" t="e">
        <f t="shared" si="26"/>
        <v>#VALUE!</v>
      </c>
      <c r="X100" s="18" t="e">
        <f t="shared" si="27"/>
        <v>#VALUE!</v>
      </c>
      <c r="Y100" s="18" t="e">
        <f t="shared" si="28"/>
        <v>#VALUE!</v>
      </c>
      <c r="Z100" s="18" t="e">
        <f t="shared" si="29"/>
        <v>#VALUE!</v>
      </c>
      <c r="AA100" s="128" t="e">
        <f t="shared" si="8"/>
        <v>#VALUE!</v>
      </c>
      <c r="AB100" s="128" t="e">
        <f t="shared" si="30"/>
        <v>#VALUE!</v>
      </c>
      <c r="AC100" s="18" t="e">
        <f t="shared" si="40"/>
        <v>#VALUE!</v>
      </c>
      <c r="AD100" s="18" t="e">
        <f t="shared" si="9"/>
        <v>#VALUE!</v>
      </c>
      <c r="AE100" s="18" t="e">
        <f t="shared" si="32"/>
        <v>#VALUE!</v>
      </c>
      <c r="AF100" s="18" t="e">
        <f t="shared" si="10"/>
        <v>#VALUE!</v>
      </c>
      <c r="AG100" s="18" t="e">
        <f t="shared" si="11"/>
        <v>#VALUE!</v>
      </c>
      <c r="AH100" s="18" t="e">
        <f t="shared" si="33"/>
        <v>#VALUE!</v>
      </c>
      <c r="AI100" s="18" t="e">
        <f t="shared" si="12"/>
        <v>#VALUE!</v>
      </c>
      <c r="AJ100" s="18" t="e">
        <f t="shared" si="34"/>
        <v>#VALUE!</v>
      </c>
      <c r="AK100" s="1" t="e">
        <f t="shared" si="36"/>
        <v>#VALUE!</v>
      </c>
      <c r="AL100" s="19" t="e">
        <f t="shared" si="37"/>
        <v>#VALUE!</v>
      </c>
      <c r="AZ100" s="1"/>
    </row>
    <row r="101" spans="1:52" ht="15" x14ac:dyDescent="0.15">
      <c r="A101" s="17"/>
      <c r="B101" s="18" t="e">
        <f t="shared" si="39"/>
        <v>#VALUE!</v>
      </c>
      <c r="C101" s="18" t="e">
        <f t="shared" si="39"/>
        <v>#VALUE!</v>
      </c>
      <c r="D101" s="18" t="e">
        <f t="shared" si="39"/>
        <v>#VALUE!</v>
      </c>
      <c r="E101" s="18" t="e">
        <f t="shared" si="35"/>
        <v>#VALUE!</v>
      </c>
      <c r="F101" s="18" t="e">
        <f t="shared" si="14"/>
        <v>#VALUE!</v>
      </c>
      <c r="G101" s="18" t="e">
        <f t="shared" si="15"/>
        <v>#VALUE!</v>
      </c>
      <c r="H101" s="4" t="e">
        <f t="shared" si="41"/>
        <v>#VALUE!</v>
      </c>
      <c r="I101" s="124" t="e">
        <f t="shared" si="17"/>
        <v>#VALUE!</v>
      </c>
      <c r="J101" s="125" t="e">
        <f t="shared" si="38"/>
        <v>#VALUE!</v>
      </c>
      <c r="K101" s="18" t="e">
        <f t="shared" si="18"/>
        <v>#VALUE!</v>
      </c>
      <c r="L101" s="113" t="e">
        <f t="shared" si="19"/>
        <v>#VALUE!</v>
      </c>
      <c r="M101" s="113" t="e">
        <f t="shared" si="4"/>
        <v>#VALUE!</v>
      </c>
      <c r="N101" s="18" t="e">
        <f t="shared" si="20"/>
        <v>#VALUE!</v>
      </c>
      <c r="O101" s="18" t="e">
        <f t="shared" si="21"/>
        <v>#VALUE!</v>
      </c>
      <c r="P101" s="126" t="e">
        <f t="shared" si="22"/>
        <v>#VALUE!</v>
      </c>
      <c r="Q101" s="18" t="e">
        <f t="shared" si="23"/>
        <v>#VALUE!</v>
      </c>
      <c r="R101" s="18" t="e">
        <f t="shared" si="24"/>
        <v>#VALUE!</v>
      </c>
      <c r="S101" s="113" t="e">
        <f t="shared" si="5"/>
        <v>#VALUE!</v>
      </c>
      <c r="T101" s="113" t="e">
        <f t="shared" si="6"/>
        <v>#VALUE!</v>
      </c>
      <c r="U101" s="128" t="e">
        <f t="shared" si="25"/>
        <v>#VALUE!</v>
      </c>
      <c r="V101" s="128" t="e">
        <f t="shared" si="7"/>
        <v>#VALUE!</v>
      </c>
      <c r="W101" s="18" t="e">
        <f t="shared" si="26"/>
        <v>#VALUE!</v>
      </c>
      <c r="X101" s="18" t="e">
        <f t="shared" si="27"/>
        <v>#VALUE!</v>
      </c>
      <c r="Y101" s="18" t="e">
        <f t="shared" si="28"/>
        <v>#VALUE!</v>
      </c>
      <c r="Z101" s="18" t="e">
        <f t="shared" si="29"/>
        <v>#VALUE!</v>
      </c>
      <c r="AA101" s="128" t="e">
        <f t="shared" si="8"/>
        <v>#VALUE!</v>
      </c>
      <c r="AB101" s="128" t="e">
        <f t="shared" si="30"/>
        <v>#VALUE!</v>
      </c>
      <c r="AC101" s="18" t="e">
        <f t="shared" si="40"/>
        <v>#VALUE!</v>
      </c>
      <c r="AD101" s="18" t="e">
        <f t="shared" si="9"/>
        <v>#VALUE!</v>
      </c>
      <c r="AE101" s="18" t="e">
        <f t="shared" si="32"/>
        <v>#VALUE!</v>
      </c>
      <c r="AF101" s="18" t="e">
        <f t="shared" si="10"/>
        <v>#VALUE!</v>
      </c>
      <c r="AG101" s="18" t="e">
        <f t="shared" si="11"/>
        <v>#VALUE!</v>
      </c>
      <c r="AH101" s="18" t="e">
        <f t="shared" si="33"/>
        <v>#VALUE!</v>
      </c>
      <c r="AI101" s="18" t="e">
        <f t="shared" si="12"/>
        <v>#VALUE!</v>
      </c>
      <c r="AJ101" s="18" t="e">
        <f t="shared" si="34"/>
        <v>#VALUE!</v>
      </c>
      <c r="AK101" s="1" t="e">
        <f t="shared" si="36"/>
        <v>#VALUE!</v>
      </c>
      <c r="AL101" s="19" t="e">
        <f t="shared" si="37"/>
        <v>#VALUE!</v>
      </c>
      <c r="AZ101" s="1"/>
    </row>
    <row r="102" spans="1:52" ht="15" x14ac:dyDescent="0.15">
      <c r="A102" s="17"/>
      <c r="B102" s="18" t="e">
        <f t="shared" si="39"/>
        <v>#VALUE!</v>
      </c>
      <c r="C102" s="18" t="e">
        <f t="shared" si="39"/>
        <v>#VALUE!</v>
      </c>
      <c r="D102" s="18" t="e">
        <f t="shared" si="39"/>
        <v>#VALUE!</v>
      </c>
      <c r="E102" s="18" t="e">
        <f t="shared" si="35"/>
        <v>#VALUE!</v>
      </c>
      <c r="F102" s="18" t="e">
        <f t="shared" si="14"/>
        <v>#VALUE!</v>
      </c>
      <c r="G102" s="18" t="e">
        <f t="shared" si="15"/>
        <v>#VALUE!</v>
      </c>
      <c r="H102" s="4" t="e">
        <f t="shared" si="41"/>
        <v>#VALUE!</v>
      </c>
      <c r="I102" s="124" t="e">
        <f t="shared" si="17"/>
        <v>#VALUE!</v>
      </c>
      <c r="J102" s="125" t="e">
        <f t="shared" si="38"/>
        <v>#VALUE!</v>
      </c>
      <c r="K102" s="18" t="e">
        <f t="shared" si="18"/>
        <v>#VALUE!</v>
      </c>
      <c r="L102" s="113" t="e">
        <f t="shared" si="19"/>
        <v>#VALUE!</v>
      </c>
      <c r="M102" s="113" t="e">
        <f t="shared" si="4"/>
        <v>#VALUE!</v>
      </c>
      <c r="N102" s="18" t="e">
        <f t="shared" si="20"/>
        <v>#VALUE!</v>
      </c>
      <c r="O102" s="18" t="e">
        <f t="shared" si="21"/>
        <v>#VALUE!</v>
      </c>
      <c r="P102" s="126" t="e">
        <f t="shared" si="22"/>
        <v>#VALUE!</v>
      </c>
      <c r="Q102" s="18" t="e">
        <f t="shared" si="23"/>
        <v>#VALUE!</v>
      </c>
      <c r="R102" s="18" t="e">
        <f t="shared" si="24"/>
        <v>#VALUE!</v>
      </c>
      <c r="S102" s="113" t="e">
        <f t="shared" si="5"/>
        <v>#VALUE!</v>
      </c>
      <c r="T102" s="113" t="e">
        <f t="shared" si="6"/>
        <v>#VALUE!</v>
      </c>
      <c r="U102" s="128" t="e">
        <f t="shared" si="25"/>
        <v>#VALUE!</v>
      </c>
      <c r="V102" s="128" t="e">
        <f t="shared" si="7"/>
        <v>#VALUE!</v>
      </c>
      <c r="W102" s="18" t="e">
        <f t="shared" si="26"/>
        <v>#VALUE!</v>
      </c>
      <c r="X102" s="18" t="e">
        <f t="shared" si="27"/>
        <v>#VALUE!</v>
      </c>
      <c r="Y102" s="18" t="e">
        <f t="shared" si="28"/>
        <v>#VALUE!</v>
      </c>
      <c r="Z102" s="18" t="e">
        <f t="shared" si="29"/>
        <v>#VALUE!</v>
      </c>
      <c r="AA102" s="128" t="e">
        <f t="shared" si="8"/>
        <v>#VALUE!</v>
      </c>
      <c r="AB102" s="128" t="e">
        <f t="shared" si="30"/>
        <v>#VALUE!</v>
      </c>
      <c r="AC102" s="18" t="e">
        <f t="shared" si="40"/>
        <v>#VALUE!</v>
      </c>
      <c r="AD102" s="18" t="e">
        <f t="shared" si="9"/>
        <v>#VALUE!</v>
      </c>
      <c r="AE102" s="18" t="e">
        <f t="shared" si="32"/>
        <v>#VALUE!</v>
      </c>
      <c r="AF102" s="18" t="e">
        <f t="shared" si="10"/>
        <v>#VALUE!</v>
      </c>
      <c r="AG102" s="18" t="e">
        <f t="shared" si="11"/>
        <v>#VALUE!</v>
      </c>
      <c r="AH102" s="18" t="e">
        <f t="shared" si="33"/>
        <v>#VALUE!</v>
      </c>
      <c r="AI102" s="18" t="e">
        <f t="shared" si="12"/>
        <v>#VALUE!</v>
      </c>
      <c r="AJ102" s="18" t="e">
        <f t="shared" si="34"/>
        <v>#VALUE!</v>
      </c>
      <c r="AK102" s="1" t="e">
        <f t="shared" si="36"/>
        <v>#VALUE!</v>
      </c>
      <c r="AL102" s="19" t="e">
        <f t="shared" si="37"/>
        <v>#VALUE!</v>
      </c>
      <c r="AZ102" s="1"/>
    </row>
    <row r="103" spans="1:52" ht="15" x14ac:dyDescent="0.15">
      <c r="A103" s="17"/>
      <c r="B103" s="18" t="e">
        <f t="shared" si="39"/>
        <v>#VALUE!</v>
      </c>
      <c r="C103" s="18" t="e">
        <f t="shared" si="39"/>
        <v>#VALUE!</v>
      </c>
      <c r="D103" s="18" t="e">
        <f t="shared" si="39"/>
        <v>#VALUE!</v>
      </c>
      <c r="E103" s="18" t="e">
        <f t="shared" si="35"/>
        <v>#VALUE!</v>
      </c>
      <c r="F103" s="18" t="e">
        <f t="shared" si="14"/>
        <v>#VALUE!</v>
      </c>
      <c r="G103" s="18" t="e">
        <f t="shared" si="15"/>
        <v>#VALUE!</v>
      </c>
      <c r="H103" s="4" t="e">
        <f t="shared" si="41"/>
        <v>#VALUE!</v>
      </c>
      <c r="I103" s="124" t="e">
        <f t="shared" si="17"/>
        <v>#VALUE!</v>
      </c>
      <c r="J103" s="125" t="e">
        <f t="shared" si="38"/>
        <v>#VALUE!</v>
      </c>
      <c r="K103" s="18" t="e">
        <f t="shared" si="18"/>
        <v>#VALUE!</v>
      </c>
      <c r="L103" s="113" t="e">
        <f t="shared" si="19"/>
        <v>#VALUE!</v>
      </c>
      <c r="M103" s="113" t="e">
        <f t="shared" si="4"/>
        <v>#VALUE!</v>
      </c>
      <c r="N103" s="18" t="e">
        <f t="shared" si="20"/>
        <v>#VALUE!</v>
      </c>
      <c r="O103" s="18" t="e">
        <f t="shared" si="21"/>
        <v>#VALUE!</v>
      </c>
      <c r="P103" s="126" t="e">
        <f t="shared" si="22"/>
        <v>#VALUE!</v>
      </c>
      <c r="Q103" s="18" t="e">
        <f t="shared" si="23"/>
        <v>#VALUE!</v>
      </c>
      <c r="R103" s="18" t="e">
        <f t="shared" si="24"/>
        <v>#VALUE!</v>
      </c>
      <c r="S103" s="113" t="e">
        <f t="shared" si="5"/>
        <v>#VALUE!</v>
      </c>
      <c r="T103" s="113" t="e">
        <f t="shared" si="6"/>
        <v>#VALUE!</v>
      </c>
      <c r="U103" s="128" t="e">
        <f t="shared" si="25"/>
        <v>#VALUE!</v>
      </c>
      <c r="V103" s="128" t="e">
        <f t="shared" si="7"/>
        <v>#VALUE!</v>
      </c>
      <c r="W103" s="18" t="e">
        <f t="shared" si="26"/>
        <v>#VALUE!</v>
      </c>
      <c r="X103" s="18" t="e">
        <f t="shared" si="27"/>
        <v>#VALUE!</v>
      </c>
      <c r="Y103" s="18" t="e">
        <f t="shared" si="28"/>
        <v>#VALUE!</v>
      </c>
      <c r="Z103" s="18" t="e">
        <f t="shared" si="29"/>
        <v>#VALUE!</v>
      </c>
      <c r="AA103" s="128" t="e">
        <f t="shared" si="8"/>
        <v>#VALUE!</v>
      </c>
      <c r="AB103" s="128" t="e">
        <f t="shared" si="30"/>
        <v>#VALUE!</v>
      </c>
      <c r="AC103" s="18" t="e">
        <f t="shared" si="40"/>
        <v>#VALUE!</v>
      </c>
      <c r="AD103" s="18" t="e">
        <f t="shared" si="9"/>
        <v>#VALUE!</v>
      </c>
      <c r="AE103" s="18" t="e">
        <f t="shared" si="32"/>
        <v>#VALUE!</v>
      </c>
      <c r="AF103" s="18" t="e">
        <f t="shared" si="10"/>
        <v>#VALUE!</v>
      </c>
      <c r="AG103" s="18" t="e">
        <f t="shared" si="11"/>
        <v>#VALUE!</v>
      </c>
      <c r="AH103" s="18" t="e">
        <f t="shared" si="33"/>
        <v>#VALUE!</v>
      </c>
      <c r="AI103" s="18" t="e">
        <f t="shared" si="12"/>
        <v>#VALUE!</v>
      </c>
      <c r="AJ103" s="18" t="e">
        <f t="shared" si="34"/>
        <v>#VALUE!</v>
      </c>
      <c r="AK103" s="1" t="e">
        <f t="shared" si="36"/>
        <v>#VALUE!</v>
      </c>
      <c r="AL103" s="19" t="e">
        <f t="shared" si="37"/>
        <v>#VALUE!</v>
      </c>
      <c r="AZ103" s="1"/>
    </row>
    <row r="104" spans="1:52" ht="15" x14ac:dyDescent="0.15">
      <c r="A104" s="17"/>
      <c r="B104" s="18" t="e">
        <f t="shared" si="39"/>
        <v>#VALUE!</v>
      </c>
      <c r="C104" s="18" t="e">
        <f t="shared" si="39"/>
        <v>#VALUE!</v>
      </c>
      <c r="D104" s="18" t="e">
        <f t="shared" si="39"/>
        <v>#VALUE!</v>
      </c>
      <c r="E104" s="18" t="e">
        <f t="shared" si="35"/>
        <v>#VALUE!</v>
      </c>
      <c r="F104" s="18" t="e">
        <f t="shared" si="14"/>
        <v>#VALUE!</v>
      </c>
      <c r="G104" s="18" t="e">
        <f t="shared" si="15"/>
        <v>#VALUE!</v>
      </c>
      <c r="H104" s="4" t="e">
        <f t="shared" si="41"/>
        <v>#VALUE!</v>
      </c>
      <c r="I104" s="124" t="e">
        <f t="shared" si="17"/>
        <v>#VALUE!</v>
      </c>
      <c r="J104" s="125" t="e">
        <f t="shared" si="38"/>
        <v>#VALUE!</v>
      </c>
      <c r="K104" s="18" t="e">
        <f t="shared" si="18"/>
        <v>#VALUE!</v>
      </c>
      <c r="L104" s="113" t="e">
        <f t="shared" si="19"/>
        <v>#VALUE!</v>
      </c>
      <c r="M104" s="113" t="e">
        <f t="shared" si="4"/>
        <v>#VALUE!</v>
      </c>
      <c r="N104" s="18" t="e">
        <f t="shared" si="20"/>
        <v>#VALUE!</v>
      </c>
      <c r="O104" s="18" t="e">
        <f t="shared" si="21"/>
        <v>#VALUE!</v>
      </c>
      <c r="P104" s="126" t="e">
        <f t="shared" si="22"/>
        <v>#VALUE!</v>
      </c>
      <c r="Q104" s="18" t="e">
        <f t="shared" si="23"/>
        <v>#VALUE!</v>
      </c>
      <c r="R104" s="18" t="e">
        <f t="shared" si="24"/>
        <v>#VALUE!</v>
      </c>
      <c r="S104" s="113" t="e">
        <f t="shared" si="5"/>
        <v>#VALUE!</v>
      </c>
      <c r="T104" s="113" t="e">
        <f t="shared" si="6"/>
        <v>#VALUE!</v>
      </c>
      <c r="U104" s="128" t="e">
        <f t="shared" si="25"/>
        <v>#VALUE!</v>
      </c>
      <c r="V104" s="128" t="e">
        <f t="shared" si="7"/>
        <v>#VALUE!</v>
      </c>
      <c r="W104" s="18" t="e">
        <f t="shared" si="26"/>
        <v>#VALUE!</v>
      </c>
      <c r="X104" s="18" t="e">
        <f t="shared" si="27"/>
        <v>#VALUE!</v>
      </c>
      <c r="Y104" s="18" t="e">
        <f t="shared" si="28"/>
        <v>#VALUE!</v>
      </c>
      <c r="Z104" s="18" t="e">
        <f t="shared" si="29"/>
        <v>#VALUE!</v>
      </c>
      <c r="AA104" s="128" t="e">
        <f t="shared" si="8"/>
        <v>#VALUE!</v>
      </c>
      <c r="AB104" s="128" t="e">
        <f t="shared" si="30"/>
        <v>#VALUE!</v>
      </c>
      <c r="AC104" s="18" t="e">
        <f t="shared" si="40"/>
        <v>#VALUE!</v>
      </c>
      <c r="AD104" s="18" t="e">
        <f t="shared" si="9"/>
        <v>#VALUE!</v>
      </c>
      <c r="AE104" s="18" t="e">
        <f t="shared" si="32"/>
        <v>#VALUE!</v>
      </c>
      <c r="AF104" s="18" t="e">
        <f t="shared" si="10"/>
        <v>#VALUE!</v>
      </c>
      <c r="AG104" s="18" t="e">
        <f t="shared" si="11"/>
        <v>#VALUE!</v>
      </c>
      <c r="AH104" s="18" t="e">
        <f t="shared" si="33"/>
        <v>#VALUE!</v>
      </c>
      <c r="AI104" s="18" t="e">
        <f t="shared" si="12"/>
        <v>#VALUE!</v>
      </c>
      <c r="AJ104" s="18" t="e">
        <f t="shared" si="34"/>
        <v>#VALUE!</v>
      </c>
      <c r="AK104" s="1" t="e">
        <f t="shared" si="36"/>
        <v>#VALUE!</v>
      </c>
      <c r="AL104" s="19" t="e">
        <f t="shared" si="37"/>
        <v>#VALUE!</v>
      </c>
      <c r="AZ104" s="1"/>
    </row>
    <row r="105" spans="1:52" ht="15" x14ac:dyDescent="0.15">
      <c r="A105" s="17"/>
      <c r="B105" s="18" t="e">
        <f t="shared" si="39"/>
        <v>#VALUE!</v>
      </c>
      <c r="C105" s="18" t="e">
        <f t="shared" si="39"/>
        <v>#VALUE!</v>
      </c>
      <c r="D105" s="18" t="e">
        <f t="shared" si="39"/>
        <v>#VALUE!</v>
      </c>
      <c r="E105" s="18" t="e">
        <f t="shared" si="35"/>
        <v>#VALUE!</v>
      </c>
      <c r="F105" s="18" t="e">
        <f t="shared" si="14"/>
        <v>#VALUE!</v>
      </c>
      <c r="G105" s="18" t="e">
        <f t="shared" si="15"/>
        <v>#VALUE!</v>
      </c>
      <c r="H105" s="4" t="e">
        <f t="shared" si="41"/>
        <v>#VALUE!</v>
      </c>
      <c r="I105" s="124" t="e">
        <f t="shared" si="17"/>
        <v>#VALUE!</v>
      </c>
      <c r="J105" s="125" t="e">
        <f t="shared" si="38"/>
        <v>#VALUE!</v>
      </c>
      <c r="K105" s="18" t="e">
        <f t="shared" si="18"/>
        <v>#VALUE!</v>
      </c>
      <c r="L105" s="113" t="e">
        <f t="shared" si="19"/>
        <v>#VALUE!</v>
      </c>
      <c r="M105" s="113" t="e">
        <f t="shared" si="4"/>
        <v>#VALUE!</v>
      </c>
      <c r="N105" s="18" t="e">
        <f t="shared" si="20"/>
        <v>#VALUE!</v>
      </c>
      <c r="O105" s="18" t="e">
        <f t="shared" si="21"/>
        <v>#VALUE!</v>
      </c>
      <c r="P105" s="126" t="e">
        <f t="shared" si="22"/>
        <v>#VALUE!</v>
      </c>
      <c r="Q105" s="18" t="e">
        <f t="shared" si="23"/>
        <v>#VALUE!</v>
      </c>
      <c r="R105" s="18" t="e">
        <f t="shared" si="24"/>
        <v>#VALUE!</v>
      </c>
      <c r="S105" s="113" t="e">
        <f t="shared" si="5"/>
        <v>#VALUE!</v>
      </c>
      <c r="T105" s="113" t="e">
        <f t="shared" si="6"/>
        <v>#VALUE!</v>
      </c>
      <c r="U105" s="128" t="e">
        <f t="shared" si="25"/>
        <v>#VALUE!</v>
      </c>
      <c r="V105" s="128" t="e">
        <f t="shared" si="7"/>
        <v>#VALUE!</v>
      </c>
      <c r="W105" s="18" t="e">
        <f t="shared" si="26"/>
        <v>#VALUE!</v>
      </c>
      <c r="X105" s="18" t="e">
        <f t="shared" si="27"/>
        <v>#VALUE!</v>
      </c>
      <c r="Y105" s="18" t="e">
        <f t="shared" si="28"/>
        <v>#VALUE!</v>
      </c>
      <c r="Z105" s="18" t="e">
        <f t="shared" si="29"/>
        <v>#VALUE!</v>
      </c>
      <c r="AA105" s="128" t="e">
        <f t="shared" si="8"/>
        <v>#VALUE!</v>
      </c>
      <c r="AB105" s="128" t="e">
        <f t="shared" si="30"/>
        <v>#VALUE!</v>
      </c>
      <c r="AC105" s="18" t="e">
        <f t="shared" si="40"/>
        <v>#VALUE!</v>
      </c>
      <c r="AD105" s="18" t="e">
        <f t="shared" si="9"/>
        <v>#VALUE!</v>
      </c>
      <c r="AE105" s="18" t="e">
        <f t="shared" si="32"/>
        <v>#VALUE!</v>
      </c>
      <c r="AF105" s="18" t="e">
        <f t="shared" si="10"/>
        <v>#VALUE!</v>
      </c>
      <c r="AG105" s="18" t="e">
        <f t="shared" si="11"/>
        <v>#VALUE!</v>
      </c>
      <c r="AH105" s="18" t="e">
        <f t="shared" si="33"/>
        <v>#VALUE!</v>
      </c>
      <c r="AI105" s="18" t="e">
        <f t="shared" si="12"/>
        <v>#VALUE!</v>
      </c>
      <c r="AJ105" s="18" t="e">
        <f t="shared" si="34"/>
        <v>#VALUE!</v>
      </c>
      <c r="AK105" s="1" t="e">
        <f t="shared" si="36"/>
        <v>#VALUE!</v>
      </c>
      <c r="AL105" s="19" t="e">
        <f t="shared" si="37"/>
        <v>#VALUE!</v>
      </c>
      <c r="AZ105" s="1"/>
    </row>
    <row r="106" spans="1:52" ht="15" x14ac:dyDescent="0.15">
      <c r="A106" s="17"/>
      <c r="B106" s="18" t="e">
        <f t="shared" si="39"/>
        <v>#VALUE!</v>
      </c>
      <c r="C106" s="18" t="e">
        <f t="shared" si="39"/>
        <v>#VALUE!</v>
      </c>
      <c r="D106" s="18" t="e">
        <f t="shared" si="39"/>
        <v>#VALUE!</v>
      </c>
      <c r="E106" s="18" t="e">
        <f t="shared" si="35"/>
        <v>#VALUE!</v>
      </c>
      <c r="F106" s="18" t="e">
        <f t="shared" si="14"/>
        <v>#VALUE!</v>
      </c>
      <c r="G106" s="18" t="e">
        <f t="shared" si="15"/>
        <v>#VALUE!</v>
      </c>
      <c r="H106" s="4" t="e">
        <f t="shared" si="41"/>
        <v>#VALUE!</v>
      </c>
      <c r="I106" s="124" t="e">
        <f t="shared" si="17"/>
        <v>#VALUE!</v>
      </c>
      <c r="J106" s="125" t="e">
        <f t="shared" si="38"/>
        <v>#VALUE!</v>
      </c>
      <c r="K106" s="18" t="e">
        <f t="shared" si="18"/>
        <v>#VALUE!</v>
      </c>
      <c r="L106" s="113" t="e">
        <f t="shared" si="19"/>
        <v>#VALUE!</v>
      </c>
      <c r="M106" s="113" t="e">
        <f t="shared" si="4"/>
        <v>#VALUE!</v>
      </c>
      <c r="N106" s="18" t="e">
        <f t="shared" si="20"/>
        <v>#VALUE!</v>
      </c>
      <c r="O106" s="18" t="e">
        <f t="shared" si="21"/>
        <v>#VALUE!</v>
      </c>
      <c r="P106" s="126" t="e">
        <f t="shared" si="22"/>
        <v>#VALUE!</v>
      </c>
      <c r="Q106" s="18" t="e">
        <f t="shared" si="23"/>
        <v>#VALUE!</v>
      </c>
      <c r="R106" s="18" t="e">
        <f t="shared" si="24"/>
        <v>#VALUE!</v>
      </c>
      <c r="S106" s="113" t="e">
        <f t="shared" si="5"/>
        <v>#VALUE!</v>
      </c>
      <c r="T106" s="113" t="e">
        <f t="shared" si="6"/>
        <v>#VALUE!</v>
      </c>
      <c r="U106" s="128" t="e">
        <f t="shared" si="25"/>
        <v>#VALUE!</v>
      </c>
      <c r="V106" s="128" t="e">
        <f t="shared" si="7"/>
        <v>#VALUE!</v>
      </c>
      <c r="W106" s="18" t="e">
        <f t="shared" si="26"/>
        <v>#VALUE!</v>
      </c>
      <c r="X106" s="18" t="e">
        <f t="shared" si="27"/>
        <v>#VALUE!</v>
      </c>
      <c r="Y106" s="18" t="e">
        <f t="shared" si="28"/>
        <v>#VALUE!</v>
      </c>
      <c r="Z106" s="18" t="e">
        <f t="shared" si="29"/>
        <v>#VALUE!</v>
      </c>
      <c r="AA106" s="128" t="e">
        <f t="shared" si="8"/>
        <v>#VALUE!</v>
      </c>
      <c r="AB106" s="128" t="e">
        <f t="shared" si="30"/>
        <v>#VALUE!</v>
      </c>
      <c r="AC106" s="18" t="e">
        <f t="shared" si="40"/>
        <v>#VALUE!</v>
      </c>
      <c r="AD106" s="18" t="e">
        <f t="shared" si="9"/>
        <v>#VALUE!</v>
      </c>
      <c r="AE106" s="18" t="e">
        <f t="shared" si="32"/>
        <v>#VALUE!</v>
      </c>
      <c r="AF106" s="18" t="e">
        <f t="shared" si="10"/>
        <v>#VALUE!</v>
      </c>
      <c r="AG106" s="18" t="e">
        <f t="shared" si="11"/>
        <v>#VALUE!</v>
      </c>
      <c r="AH106" s="18" t="e">
        <f t="shared" si="33"/>
        <v>#VALUE!</v>
      </c>
      <c r="AI106" s="18" t="e">
        <f t="shared" si="12"/>
        <v>#VALUE!</v>
      </c>
      <c r="AJ106" s="18" t="e">
        <f t="shared" si="34"/>
        <v>#VALUE!</v>
      </c>
      <c r="AK106" s="1" t="e">
        <f t="shared" si="36"/>
        <v>#VALUE!</v>
      </c>
      <c r="AL106" s="19" t="e">
        <f t="shared" si="37"/>
        <v>#VALUE!</v>
      </c>
      <c r="AZ106" s="1"/>
    </row>
    <row r="107" spans="1:52" ht="15" x14ac:dyDescent="0.15">
      <c r="A107" s="17"/>
      <c r="B107" s="18" t="e">
        <f t="shared" si="39"/>
        <v>#VALUE!</v>
      </c>
      <c r="C107" s="18" t="e">
        <f t="shared" si="39"/>
        <v>#VALUE!</v>
      </c>
      <c r="D107" s="18" t="e">
        <f t="shared" si="39"/>
        <v>#VALUE!</v>
      </c>
      <c r="E107" s="18" t="e">
        <f t="shared" si="35"/>
        <v>#VALUE!</v>
      </c>
      <c r="F107" s="18" t="e">
        <f t="shared" si="14"/>
        <v>#VALUE!</v>
      </c>
      <c r="G107" s="18" t="e">
        <f t="shared" si="15"/>
        <v>#VALUE!</v>
      </c>
      <c r="H107" s="4" t="e">
        <f t="shared" si="41"/>
        <v>#VALUE!</v>
      </c>
      <c r="I107" s="124" t="e">
        <f t="shared" si="17"/>
        <v>#VALUE!</v>
      </c>
      <c r="J107" s="125" t="e">
        <f t="shared" si="38"/>
        <v>#VALUE!</v>
      </c>
      <c r="K107" s="18" t="e">
        <f t="shared" si="18"/>
        <v>#VALUE!</v>
      </c>
      <c r="L107" s="113" t="e">
        <f t="shared" si="19"/>
        <v>#VALUE!</v>
      </c>
      <c r="M107" s="113" t="e">
        <f t="shared" si="4"/>
        <v>#VALUE!</v>
      </c>
      <c r="N107" s="18" t="e">
        <f t="shared" si="20"/>
        <v>#VALUE!</v>
      </c>
      <c r="O107" s="18" t="e">
        <f t="shared" si="21"/>
        <v>#VALUE!</v>
      </c>
      <c r="P107" s="126" t="e">
        <f t="shared" si="22"/>
        <v>#VALUE!</v>
      </c>
      <c r="Q107" s="18" t="e">
        <f t="shared" si="23"/>
        <v>#VALUE!</v>
      </c>
      <c r="R107" s="18" t="e">
        <f t="shared" si="24"/>
        <v>#VALUE!</v>
      </c>
      <c r="S107" s="113" t="e">
        <f t="shared" si="5"/>
        <v>#VALUE!</v>
      </c>
      <c r="T107" s="113" t="e">
        <f t="shared" si="6"/>
        <v>#VALUE!</v>
      </c>
      <c r="U107" s="128" t="e">
        <f t="shared" si="25"/>
        <v>#VALUE!</v>
      </c>
      <c r="V107" s="128" t="e">
        <f t="shared" si="7"/>
        <v>#VALUE!</v>
      </c>
      <c r="W107" s="18" t="e">
        <f t="shared" si="26"/>
        <v>#VALUE!</v>
      </c>
      <c r="X107" s="18" t="e">
        <f t="shared" si="27"/>
        <v>#VALUE!</v>
      </c>
      <c r="Y107" s="18" t="e">
        <f t="shared" si="28"/>
        <v>#VALUE!</v>
      </c>
      <c r="Z107" s="18" t="e">
        <f t="shared" si="29"/>
        <v>#VALUE!</v>
      </c>
      <c r="AA107" s="128" t="e">
        <f t="shared" si="8"/>
        <v>#VALUE!</v>
      </c>
      <c r="AB107" s="128" t="e">
        <f t="shared" si="30"/>
        <v>#VALUE!</v>
      </c>
      <c r="AC107" s="18" t="e">
        <f t="shared" si="40"/>
        <v>#VALUE!</v>
      </c>
      <c r="AD107" s="18" t="e">
        <f t="shared" si="9"/>
        <v>#VALUE!</v>
      </c>
      <c r="AE107" s="18" t="e">
        <f t="shared" si="32"/>
        <v>#VALUE!</v>
      </c>
      <c r="AF107" s="18" t="e">
        <f t="shared" si="10"/>
        <v>#VALUE!</v>
      </c>
      <c r="AG107" s="18" t="e">
        <f t="shared" si="11"/>
        <v>#VALUE!</v>
      </c>
      <c r="AH107" s="18" t="e">
        <f t="shared" si="33"/>
        <v>#VALUE!</v>
      </c>
      <c r="AI107" s="18" t="e">
        <f t="shared" si="12"/>
        <v>#VALUE!</v>
      </c>
      <c r="AJ107" s="18" t="e">
        <f t="shared" si="34"/>
        <v>#VALUE!</v>
      </c>
      <c r="AK107" s="1" t="e">
        <f t="shared" si="36"/>
        <v>#VALUE!</v>
      </c>
      <c r="AL107" s="19" t="e">
        <f t="shared" si="37"/>
        <v>#VALUE!</v>
      </c>
      <c r="AZ107" s="1"/>
    </row>
    <row r="108" spans="1:52" ht="15" x14ac:dyDescent="0.15">
      <c r="A108" s="17"/>
      <c r="B108" s="18" t="e">
        <f t="shared" si="39"/>
        <v>#VALUE!</v>
      </c>
      <c r="C108" s="18" t="e">
        <f t="shared" si="39"/>
        <v>#VALUE!</v>
      </c>
      <c r="D108" s="18" t="e">
        <f t="shared" si="39"/>
        <v>#VALUE!</v>
      </c>
      <c r="E108" s="18" t="e">
        <f t="shared" si="35"/>
        <v>#VALUE!</v>
      </c>
      <c r="F108" s="18" t="e">
        <f t="shared" si="14"/>
        <v>#VALUE!</v>
      </c>
      <c r="G108" s="18" t="e">
        <f t="shared" si="15"/>
        <v>#VALUE!</v>
      </c>
      <c r="H108" s="4" t="e">
        <f t="shared" si="41"/>
        <v>#VALUE!</v>
      </c>
      <c r="I108" s="124" t="e">
        <f t="shared" si="17"/>
        <v>#VALUE!</v>
      </c>
      <c r="J108" s="125" t="e">
        <f t="shared" si="38"/>
        <v>#VALUE!</v>
      </c>
      <c r="K108" s="18" t="e">
        <f t="shared" si="18"/>
        <v>#VALUE!</v>
      </c>
      <c r="L108" s="113" t="e">
        <f t="shared" si="19"/>
        <v>#VALUE!</v>
      </c>
      <c r="M108" s="113" t="e">
        <f t="shared" si="4"/>
        <v>#VALUE!</v>
      </c>
      <c r="N108" s="18" t="e">
        <f t="shared" si="20"/>
        <v>#VALUE!</v>
      </c>
      <c r="O108" s="18" t="e">
        <f t="shared" si="21"/>
        <v>#VALUE!</v>
      </c>
      <c r="P108" s="126" t="e">
        <f t="shared" si="22"/>
        <v>#VALUE!</v>
      </c>
      <c r="Q108" s="18" t="e">
        <f t="shared" si="23"/>
        <v>#VALUE!</v>
      </c>
      <c r="R108" s="18" t="e">
        <f t="shared" si="24"/>
        <v>#VALUE!</v>
      </c>
      <c r="S108" s="113" t="e">
        <f t="shared" si="5"/>
        <v>#VALUE!</v>
      </c>
      <c r="T108" s="113" t="e">
        <f t="shared" si="6"/>
        <v>#VALUE!</v>
      </c>
      <c r="U108" s="128" t="e">
        <f t="shared" si="25"/>
        <v>#VALUE!</v>
      </c>
      <c r="V108" s="128" t="e">
        <f t="shared" si="7"/>
        <v>#VALUE!</v>
      </c>
      <c r="W108" s="18" t="e">
        <f t="shared" si="26"/>
        <v>#VALUE!</v>
      </c>
      <c r="X108" s="18" t="e">
        <f t="shared" si="27"/>
        <v>#VALUE!</v>
      </c>
      <c r="Y108" s="18" t="e">
        <f t="shared" si="28"/>
        <v>#VALUE!</v>
      </c>
      <c r="Z108" s="18" t="e">
        <f t="shared" si="29"/>
        <v>#VALUE!</v>
      </c>
      <c r="AA108" s="128" t="e">
        <f t="shared" si="8"/>
        <v>#VALUE!</v>
      </c>
      <c r="AB108" s="128" t="e">
        <f t="shared" si="30"/>
        <v>#VALUE!</v>
      </c>
      <c r="AC108" s="18" t="e">
        <f t="shared" si="40"/>
        <v>#VALUE!</v>
      </c>
      <c r="AD108" s="18" t="e">
        <f t="shared" si="9"/>
        <v>#VALUE!</v>
      </c>
      <c r="AE108" s="18" t="e">
        <f t="shared" si="32"/>
        <v>#VALUE!</v>
      </c>
      <c r="AF108" s="18" t="e">
        <f t="shared" si="10"/>
        <v>#VALUE!</v>
      </c>
      <c r="AG108" s="18" t="e">
        <f t="shared" si="11"/>
        <v>#VALUE!</v>
      </c>
      <c r="AH108" s="18" t="e">
        <f t="shared" si="33"/>
        <v>#VALUE!</v>
      </c>
      <c r="AI108" s="18" t="e">
        <f t="shared" si="12"/>
        <v>#VALUE!</v>
      </c>
      <c r="AJ108" s="18" t="e">
        <f t="shared" si="34"/>
        <v>#VALUE!</v>
      </c>
      <c r="AK108" s="1" t="e">
        <f t="shared" si="36"/>
        <v>#VALUE!</v>
      </c>
      <c r="AL108" s="19" t="e">
        <f t="shared" si="37"/>
        <v>#VALUE!</v>
      </c>
      <c r="AZ108" s="1"/>
    </row>
    <row r="109" spans="1:52" ht="15" x14ac:dyDescent="0.15">
      <c r="A109" s="17"/>
      <c r="B109" s="18" t="e">
        <f t="shared" si="39"/>
        <v>#VALUE!</v>
      </c>
      <c r="C109" s="18" t="e">
        <f t="shared" si="39"/>
        <v>#VALUE!</v>
      </c>
      <c r="D109" s="18" t="e">
        <f t="shared" si="39"/>
        <v>#VALUE!</v>
      </c>
      <c r="E109" s="18" t="e">
        <f t="shared" si="35"/>
        <v>#VALUE!</v>
      </c>
      <c r="F109" s="18" t="e">
        <f t="shared" si="14"/>
        <v>#VALUE!</v>
      </c>
      <c r="G109" s="18" t="e">
        <f t="shared" si="15"/>
        <v>#VALUE!</v>
      </c>
      <c r="H109" s="4" t="e">
        <f t="shared" si="41"/>
        <v>#VALUE!</v>
      </c>
      <c r="I109" s="124" t="e">
        <f t="shared" si="17"/>
        <v>#VALUE!</v>
      </c>
      <c r="J109" s="125" t="e">
        <f t="shared" si="38"/>
        <v>#VALUE!</v>
      </c>
      <c r="K109" s="18" t="e">
        <f t="shared" si="18"/>
        <v>#VALUE!</v>
      </c>
      <c r="L109" s="113" t="e">
        <f t="shared" si="19"/>
        <v>#VALUE!</v>
      </c>
      <c r="M109" s="113" t="e">
        <f t="shared" si="4"/>
        <v>#VALUE!</v>
      </c>
      <c r="N109" s="18" t="e">
        <f t="shared" si="20"/>
        <v>#VALUE!</v>
      </c>
      <c r="O109" s="18" t="e">
        <f t="shared" si="21"/>
        <v>#VALUE!</v>
      </c>
      <c r="P109" s="126" t="e">
        <f t="shared" si="22"/>
        <v>#VALUE!</v>
      </c>
      <c r="Q109" s="18" t="e">
        <f t="shared" si="23"/>
        <v>#VALUE!</v>
      </c>
      <c r="R109" s="18" t="e">
        <f t="shared" si="24"/>
        <v>#VALUE!</v>
      </c>
      <c r="S109" s="113" t="e">
        <f t="shared" si="5"/>
        <v>#VALUE!</v>
      </c>
      <c r="T109" s="113" t="e">
        <f t="shared" si="6"/>
        <v>#VALUE!</v>
      </c>
      <c r="U109" s="128" t="e">
        <f t="shared" si="25"/>
        <v>#VALUE!</v>
      </c>
      <c r="V109" s="128" t="e">
        <f t="shared" si="7"/>
        <v>#VALUE!</v>
      </c>
      <c r="W109" s="18" t="e">
        <f t="shared" si="26"/>
        <v>#VALUE!</v>
      </c>
      <c r="X109" s="18" t="e">
        <f t="shared" si="27"/>
        <v>#VALUE!</v>
      </c>
      <c r="Y109" s="18" t="e">
        <f t="shared" si="28"/>
        <v>#VALUE!</v>
      </c>
      <c r="Z109" s="18" t="e">
        <f t="shared" si="29"/>
        <v>#VALUE!</v>
      </c>
      <c r="AA109" s="128" t="e">
        <f t="shared" si="8"/>
        <v>#VALUE!</v>
      </c>
      <c r="AB109" s="128" t="e">
        <f t="shared" si="30"/>
        <v>#VALUE!</v>
      </c>
      <c r="AC109" s="18" t="e">
        <f t="shared" si="40"/>
        <v>#VALUE!</v>
      </c>
      <c r="AD109" s="18" t="e">
        <f t="shared" si="9"/>
        <v>#VALUE!</v>
      </c>
      <c r="AE109" s="18" t="e">
        <f t="shared" si="32"/>
        <v>#VALUE!</v>
      </c>
      <c r="AF109" s="18" t="e">
        <f t="shared" si="10"/>
        <v>#VALUE!</v>
      </c>
      <c r="AG109" s="18" t="e">
        <f t="shared" si="11"/>
        <v>#VALUE!</v>
      </c>
      <c r="AH109" s="18" t="e">
        <f t="shared" si="33"/>
        <v>#VALUE!</v>
      </c>
      <c r="AI109" s="18" t="e">
        <f t="shared" si="12"/>
        <v>#VALUE!</v>
      </c>
      <c r="AJ109" s="18" t="e">
        <f t="shared" si="34"/>
        <v>#VALUE!</v>
      </c>
      <c r="AK109" s="1" t="e">
        <f t="shared" si="36"/>
        <v>#VALUE!</v>
      </c>
      <c r="AL109" s="19" t="e">
        <f t="shared" si="37"/>
        <v>#VALUE!</v>
      </c>
      <c r="AZ109" s="1"/>
    </row>
    <row r="110" spans="1:52" ht="15" x14ac:dyDescent="0.15">
      <c r="A110" s="17"/>
      <c r="B110" s="18" t="e">
        <f t="shared" si="39"/>
        <v>#VALUE!</v>
      </c>
      <c r="C110" s="18" t="e">
        <f t="shared" si="39"/>
        <v>#VALUE!</v>
      </c>
      <c r="D110" s="18" t="e">
        <f t="shared" si="39"/>
        <v>#VALUE!</v>
      </c>
      <c r="E110" s="18" t="e">
        <f t="shared" si="35"/>
        <v>#VALUE!</v>
      </c>
      <c r="F110" s="18" t="e">
        <f t="shared" si="14"/>
        <v>#VALUE!</v>
      </c>
      <c r="G110" s="18" t="e">
        <f t="shared" si="15"/>
        <v>#VALUE!</v>
      </c>
      <c r="H110" s="4" t="e">
        <f t="shared" si="41"/>
        <v>#VALUE!</v>
      </c>
      <c r="I110" s="124" t="e">
        <f t="shared" si="17"/>
        <v>#VALUE!</v>
      </c>
      <c r="J110" s="125" t="e">
        <f t="shared" si="38"/>
        <v>#VALUE!</v>
      </c>
      <c r="K110" s="18" t="e">
        <f t="shared" si="18"/>
        <v>#VALUE!</v>
      </c>
      <c r="L110" s="113" t="e">
        <f t="shared" si="19"/>
        <v>#VALUE!</v>
      </c>
      <c r="M110" s="113" t="e">
        <f t="shared" si="4"/>
        <v>#VALUE!</v>
      </c>
      <c r="N110" s="18" t="e">
        <f t="shared" si="20"/>
        <v>#VALUE!</v>
      </c>
      <c r="O110" s="18" t="e">
        <f t="shared" si="21"/>
        <v>#VALUE!</v>
      </c>
      <c r="P110" s="126" t="e">
        <f t="shared" si="22"/>
        <v>#VALUE!</v>
      </c>
      <c r="Q110" s="18" t="e">
        <f t="shared" si="23"/>
        <v>#VALUE!</v>
      </c>
      <c r="R110" s="18" t="e">
        <f t="shared" si="24"/>
        <v>#VALUE!</v>
      </c>
      <c r="S110" s="113" t="e">
        <f t="shared" si="5"/>
        <v>#VALUE!</v>
      </c>
      <c r="T110" s="113" t="e">
        <f t="shared" si="6"/>
        <v>#VALUE!</v>
      </c>
      <c r="U110" s="128" t="e">
        <f t="shared" si="25"/>
        <v>#VALUE!</v>
      </c>
      <c r="V110" s="128" t="e">
        <f t="shared" si="7"/>
        <v>#VALUE!</v>
      </c>
      <c r="W110" s="18" t="e">
        <f t="shared" si="26"/>
        <v>#VALUE!</v>
      </c>
      <c r="X110" s="18" t="e">
        <f t="shared" si="27"/>
        <v>#VALUE!</v>
      </c>
      <c r="Y110" s="18" t="e">
        <f t="shared" si="28"/>
        <v>#VALUE!</v>
      </c>
      <c r="Z110" s="18" t="e">
        <f t="shared" si="29"/>
        <v>#VALUE!</v>
      </c>
      <c r="AA110" s="128" t="e">
        <f t="shared" si="8"/>
        <v>#VALUE!</v>
      </c>
      <c r="AB110" s="128" t="e">
        <f t="shared" si="30"/>
        <v>#VALUE!</v>
      </c>
      <c r="AC110" s="18" t="e">
        <f t="shared" si="40"/>
        <v>#VALUE!</v>
      </c>
      <c r="AD110" s="18" t="e">
        <f t="shared" si="9"/>
        <v>#VALUE!</v>
      </c>
      <c r="AE110" s="18" t="e">
        <f t="shared" si="32"/>
        <v>#VALUE!</v>
      </c>
      <c r="AF110" s="18" t="e">
        <f t="shared" si="10"/>
        <v>#VALUE!</v>
      </c>
      <c r="AG110" s="18" t="e">
        <f t="shared" si="11"/>
        <v>#VALUE!</v>
      </c>
      <c r="AH110" s="18" t="e">
        <f t="shared" si="33"/>
        <v>#VALUE!</v>
      </c>
      <c r="AI110" s="18" t="e">
        <f t="shared" si="12"/>
        <v>#VALUE!</v>
      </c>
      <c r="AJ110" s="18" t="e">
        <f t="shared" si="34"/>
        <v>#VALUE!</v>
      </c>
      <c r="AK110" s="1" t="e">
        <f t="shared" si="36"/>
        <v>#VALUE!</v>
      </c>
      <c r="AL110" s="19" t="e">
        <f t="shared" si="37"/>
        <v>#VALUE!</v>
      </c>
      <c r="AZ110" s="1"/>
    </row>
    <row r="111" spans="1:52" ht="15" x14ac:dyDescent="0.15">
      <c r="A111" s="17"/>
      <c r="B111" s="18" t="e">
        <f t="shared" si="39"/>
        <v>#VALUE!</v>
      </c>
      <c r="C111" s="18" t="e">
        <f t="shared" si="39"/>
        <v>#VALUE!</v>
      </c>
      <c r="D111" s="18" t="e">
        <f t="shared" si="39"/>
        <v>#VALUE!</v>
      </c>
      <c r="E111" s="18" t="e">
        <f t="shared" si="35"/>
        <v>#VALUE!</v>
      </c>
      <c r="F111" s="18" t="e">
        <f t="shared" si="14"/>
        <v>#VALUE!</v>
      </c>
      <c r="G111" s="18" t="e">
        <f t="shared" si="15"/>
        <v>#VALUE!</v>
      </c>
      <c r="H111" s="4" t="e">
        <f t="shared" si="41"/>
        <v>#VALUE!</v>
      </c>
      <c r="I111" s="124" t="e">
        <f t="shared" si="17"/>
        <v>#VALUE!</v>
      </c>
      <c r="J111" s="125" t="e">
        <f t="shared" si="38"/>
        <v>#VALUE!</v>
      </c>
      <c r="K111" s="18" t="e">
        <f t="shared" si="18"/>
        <v>#VALUE!</v>
      </c>
      <c r="L111" s="113" t="e">
        <f t="shared" si="19"/>
        <v>#VALUE!</v>
      </c>
      <c r="M111" s="113" t="e">
        <f t="shared" si="4"/>
        <v>#VALUE!</v>
      </c>
      <c r="N111" s="18" t="e">
        <f t="shared" si="20"/>
        <v>#VALUE!</v>
      </c>
      <c r="O111" s="18" t="e">
        <f t="shared" si="21"/>
        <v>#VALUE!</v>
      </c>
      <c r="P111" s="126" t="e">
        <f t="shared" si="22"/>
        <v>#VALUE!</v>
      </c>
      <c r="Q111" s="18" t="e">
        <f t="shared" si="23"/>
        <v>#VALUE!</v>
      </c>
      <c r="R111" s="18" t="e">
        <f t="shared" si="24"/>
        <v>#VALUE!</v>
      </c>
      <c r="S111" s="113" t="e">
        <f t="shared" si="5"/>
        <v>#VALUE!</v>
      </c>
      <c r="T111" s="113" t="e">
        <f t="shared" si="6"/>
        <v>#VALUE!</v>
      </c>
      <c r="U111" s="128" t="e">
        <f t="shared" si="25"/>
        <v>#VALUE!</v>
      </c>
      <c r="V111" s="128" t="e">
        <f t="shared" si="7"/>
        <v>#VALUE!</v>
      </c>
      <c r="W111" s="18" t="e">
        <f t="shared" si="26"/>
        <v>#VALUE!</v>
      </c>
      <c r="X111" s="18" t="e">
        <f t="shared" si="27"/>
        <v>#VALUE!</v>
      </c>
      <c r="Y111" s="18" t="e">
        <f t="shared" si="28"/>
        <v>#VALUE!</v>
      </c>
      <c r="Z111" s="18" t="e">
        <f t="shared" si="29"/>
        <v>#VALUE!</v>
      </c>
      <c r="AA111" s="128" t="e">
        <f t="shared" si="8"/>
        <v>#VALUE!</v>
      </c>
      <c r="AB111" s="128" t="e">
        <f t="shared" si="30"/>
        <v>#VALUE!</v>
      </c>
      <c r="AC111" s="18" t="e">
        <f t="shared" si="40"/>
        <v>#VALUE!</v>
      </c>
      <c r="AD111" s="18" t="e">
        <f t="shared" si="9"/>
        <v>#VALUE!</v>
      </c>
      <c r="AE111" s="18" t="e">
        <f t="shared" si="32"/>
        <v>#VALUE!</v>
      </c>
      <c r="AF111" s="18" t="e">
        <f t="shared" si="10"/>
        <v>#VALUE!</v>
      </c>
      <c r="AG111" s="18" t="e">
        <f t="shared" si="11"/>
        <v>#VALUE!</v>
      </c>
      <c r="AH111" s="18" t="e">
        <f t="shared" si="33"/>
        <v>#VALUE!</v>
      </c>
      <c r="AI111" s="18" t="e">
        <f t="shared" si="12"/>
        <v>#VALUE!</v>
      </c>
      <c r="AJ111" s="18" t="e">
        <f t="shared" si="34"/>
        <v>#VALUE!</v>
      </c>
      <c r="AK111" s="1" t="e">
        <f t="shared" si="36"/>
        <v>#VALUE!</v>
      </c>
      <c r="AL111" s="19" t="e">
        <f t="shared" si="37"/>
        <v>#VALUE!</v>
      </c>
      <c r="AZ111" s="1"/>
    </row>
    <row r="112" spans="1:52" ht="15" x14ac:dyDescent="0.15">
      <c r="A112" s="17"/>
      <c r="B112" s="18" t="e">
        <f t="shared" si="39"/>
        <v>#VALUE!</v>
      </c>
      <c r="C112" s="18" t="e">
        <f t="shared" si="39"/>
        <v>#VALUE!</v>
      </c>
      <c r="D112" s="18" t="e">
        <f t="shared" si="39"/>
        <v>#VALUE!</v>
      </c>
      <c r="E112" s="18" t="e">
        <f t="shared" si="35"/>
        <v>#VALUE!</v>
      </c>
      <c r="F112" s="18" t="e">
        <f t="shared" si="14"/>
        <v>#VALUE!</v>
      </c>
      <c r="G112" s="18" t="e">
        <f t="shared" si="15"/>
        <v>#VALUE!</v>
      </c>
      <c r="H112" s="4" t="e">
        <f t="shared" si="41"/>
        <v>#VALUE!</v>
      </c>
      <c r="I112" s="124" t="e">
        <f t="shared" si="17"/>
        <v>#VALUE!</v>
      </c>
      <c r="J112" s="125" t="e">
        <f t="shared" si="38"/>
        <v>#VALUE!</v>
      </c>
      <c r="K112" s="18" t="e">
        <f t="shared" si="18"/>
        <v>#VALUE!</v>
      </c>
      <c r="L112" s="113" t="e">
        <f t="shared" si="19"/>
        <v>#VALUE!</v>
      </c>
      <c r="M112" s="113" t="e">
        <f t="shared" si="4"/>
        <v>#VALUE!</v>
      </c>
      <c r="N112" s="18" t="e">
        <f t="shared" si="20"/>
        <v>#VALUE!</v>
      </c>
      <c r="O112" s="18" t="e">
        <f t="shared" si="21"/>
        <v>#VALUE!</v>
      </c>
      <c r="P112" s="126" t="e">
        <f t="shared" si="22"/>
        <v>#VALUE!</v>
      </c>
      <c r="Q112" s="18" t="e">
        <f t="shared" si="23"/>
        <v>#VALUE!</v>
      </c>
      <c r="R112" s="18" t="e">
        <f t="shared" si="24"/>
        <v>#VALUE!</v>
      </c>
      <c r="S112" s="113" t="e">
        <f t="shared" si="5"/>
        <v>#VALUE!</v>
      </c>
      <c r="T112" s="113" t="e">
        <f t="shared" si="6"/>
        <v>#VALUE!</v>
      </c>
      <c r="U112" s="128" t="e">
        <f t="shared" si="25"/>
        <v>#VALUE!</v>
      </c>
      <c r="V112" s="128" t="e">
        <f t="shared" si="7"/>
        <v>#VALUE!</v>
      </c>
      <c r="W112" s="18" t="e">
        <f t="shared" si="26"/>
        <v>#VALUE!</v>
      </c>
      <c r="X112" s="18" t="e">
        <f t="shared" si="27"/>
        <v>#VALUE!</v>
      </c>
      <c r="Y112" s="18" t="e">
        <f t="shared" si="28"/>
        <v>#VALUE!</v>
      </c>
      <c r="Z112" s="18" t="e">
        <f t="shared" si="29"/>
        <v>#VALUE!</v>
      </c>
      <c r="AA112" s="128" t="e">
        <f t="shared" si="8"/>
        <v>#VALUE!</v>
      </c>
      <c r="AB112" s="128" t="e">
        <f t="shared" si="30"/>
        <v>#VALUE!</v>
      </c>
      <c r="AC112" s="18" t="e">
        <f t="shared" si="40"/>
        <v>#VALUE!</v>
      </c>
      <c r="AD112" s="18" t="e">
        <f t="shared" si="9"/>
        <v>#VALUE!</v>
      </c>
      <c r="AE112" s="18" t="e">
        <f t="shared" si="32"/>
        <v>#VALUE!</v>
      </c>
      <c r="AF112" s="18" t="e">
        <f t="shared" si="10"/>
        <v>#VALUE!</v>
      </c>
      <c r="AG112" s="18" t="e">
        <f t="shared" si="11"/>
        <v>#VALUE!</v>
      </c>
      <c r="AH112" s="18" t="e">
        <f t="shared" si="33"/>
        <v>#VALUE!</v>
      </c>
      <c r="AI112" s="18" t="e">
        <f t="shared" si="12"/>
        <v>#VALUE!</v>
      </c>
      <c r="AJ112" s="18" t="e">
        <f t="shared" si="34"/>
        <v>#VALUE!</v>
      </c>
      <c r="AK112" s="1" t="e">
        <f t="shared" si="36"/>
        <v>#VALUE!</v>
      </c>
      <c r="AL112" s="19" t="e">
        <f t="shared" si="37"/>
        <v>#VALUE!</v>
      </c>
      <c r="AZ112" s="1"/>
    </row>
    <row r="113" spans="1:52" ht="15" x14ac:dyDescent="0.15">
      <c r="A113" s="17"/>
      <c r="B113" s="18" t="e">
        <f t="shared" si="39"/>
        <v>#VALUE!</v>
      </c>
      <c r="C113" s="18" t="e">
        <f t="shared" si="39"/>
        <v>#VALUE!</v>
      </c>
      <c r="D113" s="18" t="e">
        <f t="shared" si="39"/>
        <v>#VALUE!</v>
      </c>
      <c r="E113" s="18" t="e">
        <f t="shared" si="35"/>
        <v>#VALUE!</v>
      </c>
      <c r="F113" s="18" t="e">
        <f t="shared" si="14"/>
        <v>#VALUE!</v>
      </c>
      <c r="G113" s="18" t="e">
        <f t="shared" si="15"/>
        <v>#VALUE!</v>
      </c>
      <c r="H113" s="4" t="e">
        <f t="shared" si="41"/>
        <v>#VALUE!</v>
      </c>
      <c r="I113" s="124" t="e">
        <f t="shared" si="17"/>
        <v>#VALUE!</v>
      </c>
      <c r="J113" s="125" t="e">
        <f t="shared" si="38"/>
        <v>#VALUE!</v>
      </c>
      <c r="K113" s="18" t="e">
        <f t="shared" si="18"/>
        <v>#VALUE!</v>
      </c>
      <c r="L113" s="113" t="e">
        <f t="shared" si="19"/>
        <v>#VALUE!</v>
      </c>
      <c r="M113" s="113" t="e">
        <f t="shared" si="4"/>
        <v>#VALUE!</v>
      </c>
      <c r="N113" s="18" t="e">
        <f t="shared" si="20"/>
        <v>#VALUE!</v>
      </c>
      <c r="O113" s="18" t="e">
        <f t="shared" si="21"/>
        <v>#VALUE!</v>
      </c>
      <c r="P113" s="126" t="e">
        <f t="shared" si="22"/>
        <v>#VALUE!</v>
      </c>
      <c r="Q113" s="18" t="e">
        <f t="shared" si="23"/>
        <v>#VALUE!</v>
      </c>
      <c r="R113" s="18" t="e">
        <f t="shared" si="24"/>
        <v>#VALUE!</v>
      </c>
      <c r="S113" s="113" t="e">
        <f t="shared" si="5"/>
        <v>#VALUE!</v>
      </c>
      <c r="T113" s="113" t="e">
        <f t="shared" si="6"/>
        <v>#VALUE!</v>
      </c>
      <c r="U113" s="128" t="e">
        <f t="shared" si="25"/>
        <v>#VALUE!</v>
      </c>
      <c r="V113" s="128" t="e">
        <f t="shared" si="7"/>
        <v>#VALUE!</v>
      </c>
      <c r="W113" s="18" t="e">
        <f t="shared" si="26"/>
        <v>#VALUE!</v>
      </c>
      <c r="X113" s="18" t="e">
        <f t="shared" si="27"/>
        <v>#VALUE!</v>
      </c>
      <c r="Y113" s="18" t="e">
        <f t="shared" si="28"/>
        <v>#VALUE!</v>
      </c>
      <c r="Z113" s="18" t="e">
        <f t="shared" si="29"/>
        <v>#VALUE!</v>
      </c>
      <c r="AA113" s="128" t="e">
        <f t="shared" si="8"/>
        <v>#VALUE!</v>
      </c>
      <c r="AB113" s="128" t="e">
        <f t="shared" si="30"/>
        <v>#VALUE!</v>
      </c>
      <c r="AC113" s="18" t="e">
        <f t="shared" si="40"/>
        <v>#VALUE!</v>
      </c>
      <c r="AD113" s="18" t="e">
        <f t="shared" si="9"/>
        <v>#VALUE!</v>
      </c>
      <c r="AE113" s="18" t="e">
        <f t="shared" si="32"/>
        <v>#VALUE!</v>
      </c>
      <c r="AF113" s="18" t="e">
        <f t="shared" si="10"/>
        <v>#VALUE!</v>
      </c>
      <c r="AG113" s="18" t="e">
        <f t="shared" si="11"/>
        <v>#VALUE!</v>
      </c>
      <c r="AH113" s="18" t="e">
        <f t="shared" si="33"/>
        <v>#VALUE!</v>
      </c>
      <c r="AI113" s="18" t="e">
        <f t="shared" si="12"/>
        <v>#VALUE!</v>
      </c>
      <c r="AJ113" s="18" t="e">
        <f t="shared" si="34"/>
        <v>#VALUE!</v>
      </c>
      <c r="AK113" s="1" t="e">
        <f t="shared" si="36"/>
        <v>#VALUE!</v>
      </c>
      <c r="AL113" s="19" t="e">
        <f t="shared" si="37"/>
        <v>#VALUE!</v>
      </c>
      <c r="AZ113" s="1"/>
    </row>
    <row r="114" spans="1:52" ht="15" x14ac:dyDescent="0.15">
      <c r="A114" s="17"/>
      <c r="B114" s="18" t="e">
        <f t="shared" si="39"/>
        <v>#VALUE!</v>
      </c>
      <c r="C114" s="18" t="e">
        <f t="shared" si="39"/>
        <v>#VALUE!</v>
      </c>
      <c r="D114" s="18" t="e">
        <f t="shared" si="39"/>
        <v>#VALUE!</v>
      </c>
      <c r="E114" s="18" t="e">
        <f t="shared" si="35"/>
        <v>#VALUE!</v>
      </c>
      <c r="F114" s="18" t="e">
        <f t="shared" si="14"/>
        <v>#VALUE!</v>
      </c>
      <c r="G114" s="18" t="e">
        <f t="shared" si="15"/>
        <v>#VALUE!</v>
      </c>
      <c r="H114" s="4" t="e">
        <f t="shared" si="41"/>
        <v>#VALUE!</v>
      </c>
      <c r="I114" s="124" t="e">
        <f t="shared" si="17"/>
        <v>#VALUE!</v>
      </c>
      <c r="J114" s="125" t="e">
        <f t="shared" si="38"/>
        <v>#VALUE!</v>
      </c>
      <c r="K114" s="18" t="e">
        <f t="shared" si="18"/>
        <v>#VALUE!</v>
      </c>
      <c r="L114" s="113" t="e">
        <f t="shared" si="19"/>
        <v>#VALUE!</v>
      </c>
      <c r="M114" s="113" t="e">
        <f t="shared" si="4"/>
        <v>#VALUE!</v>
      </c>
      <c r="N114" s="18" t="e">
        <f t="shared" si="20"/>
        <v>#VALUE!</v>
      </c>
      <c r="O114" s="18" t="e">
        <f t="shared" si="21"/>
        <v>#VALUE!</v>
      </c>
      <c r="P114" s="126" t="e">
        <f t="shared" si="22"/>
        <v>#VALUE!</v>
      </c>
      <c r="Q114" s="18" t="e">
        <f t="shared" si="23"/>
        <v>#VALUE!</v>
      </c>
      <c r="R114" s="18" t="e">
        <f t="shared" si="24"/>
        <v>#VALUE!</v>
      </c>
      <c r="S114" s="113" t="e">
        <f t="shared" si="5"/>
        <v>#VALUE!</v>
      </c>
      <c r="T114" s="113" t="e">
        <f t="shared" si="6"/>
        <v>#VALUE!</v>
      </c>
      <c r="U114" s="128" t="e">
        <f t="shared" si="25"/>
        <v>#VALUE!</v>
      </c>
      <c r="V114" s="128" t="e">
        <f t="shared" si="7"/>
        <v>#VALUE!</v>
      </c>
      <c r="W114" s="18" t="e">
        <f t="shared" si="26"/>
        <v>#VALUE!</v>
      </c>
      <c r="X114" s="18" t="e">
        <f t="shared" si="27"/>
        <v>#VALUE!</v>
      </c>
      <c r="Y114" s="18" t="e">
        <f t="shared" si="28"/>
        <v>#VALUE!</v>
      </c>
      <c r="Z114" s="18" t="e">
        <f t="shared" si="29"/>
        <v>#VALUE!</v>
      </c>
      <c r="AA114" s="128" t="e">
        <f t="shared" si="8"/>
        <v>#VALUE!</v>
      </c>
      <c r="AB114" s="128" t="e">
        <f t="shared" si="30"/>
        <v>#VALUE!</v>
      </c>
      <c r="AC114" s="18" t="e">
        <f t="shared" si="40"/>
        <v>#VALUE!</v>
      </c>
      <c r="AD114" s="18" t="e">
        <f t="shared" si="9"/>
        <v>#VALUE!</v>
      </c>
      <c r="AE114" s="18" t="e">
        <f t="shared" si="32"/>
        <v>#VALUE!</v>
      </c>
      <c r="AF114" s="18" t="e">
        <f t="shared" si="10"/>
        <v>#VALUE!</v>
      </c>
      <c r="AG114" s="18" t="e">
        <f t="shared" si="11"/>
        <v>#VALUE!</v>
      </c>
      <c r="AH114" s="18" t="e">
        <f t="shared" si="33"/>
        <v>#VALUE!</v>
      </c>
      <c r="AI114" s="18" t="e">
        <f t="shared" si="12"/>
        <v>#VALUE!</v>
      </c>
      <c r="AJ114" s="18" t="e">
        <f t="shared" si="34"/>
        <v>#VALUE!</v>
      </c>
      <c r="AK114" s="1" t="e">
        <f t="shared" si="36"/>
        <v>#VALUE!</v>
      </c>
      <c r="AL114" s="19" t="e">
        <f t="shared" si="37"/>
        <v>#VALUE!</v>
      </c>
      <c r="AZ114" s="1"/>
    </row>
    <row r="115" spans="1:52" ht="15" x14ac:dyDescent="0.15">
      <c r="A115" s="17"/>
      <c r="B115" s="18" t="e">
        <f t="shared" si="39"/>
        <v>#VALUE!</v>
      </c>
      <c r="C115" s="18" t="e">
        <f t="shared" si="39"/>
        <v>#VALUE!</v>
      </c>
      <c r="D115" s="18" t="e">
        <f t="shared" si="39"/>
        <v>#VALUE!</v>
      </c>
      <c r="E115" s="18" t="e">
        <f t="shared" si="35"/>
        <v>#VALUE!</v>
      </c>
      <c r="F115" s="18" t="e">
        <f t="shared" si="14"/>
        <v>#VALUE!</v>
      </c>
      <c r="G115" s="18" t="e">
        <f t="shared" si="15"/>
        <v>#VALUE!</v>
      </c>
      <c r="H115" s="4" t="e">
        <f t="shared" si="41"/>
        <v>#VALUE!</v>
      </c>
      <c r="I115" s="124" t="e">
        <f t="shared" si="17"/>
        <v>#VALUE!</v>
      </c>
      <c r="J115" s="125" t="e">
        <f t="shared" si="38"/>
        <v>#VALUE!</v>
      </c>
      <c r="K115" s="18" t="e">
        <f t="shared" si="18"/>
        <v>#VALUE!</v>
      </c>
      <c r="L115" s="113" t="e">
        <f t="shared" si="19"/>
        <v>#VALUE!</v>
      </c>
      <c r="M115" s="113" t="e">
        <f t="shared" si="4"/>
        <v>#VALUE!</v>
      </c>
      <c r="N115" s="18" t="e">
        <f t="shared" si="20"/>
        <v>#VALUE!</v>
      </c>
      <c r="O115" s="18" t="e">
        <f t="shared" si="21"/>
        <v>#VALUE!</v>
      </c>
      <c r="P115" s="126" t="e">
        <f t="shared" si="22"/>
        <v>#VALUE!</v>
      </c>
      <c r="Q115" s="18" t="e">
        <f t="shared" si="23"/>
        <v>#VALUE!</v>
      </c>
      <c r="R115" s="18" t="e">
        <f t="shared" si="24"/>
        <v>#VALUE!</v>
      </c>
      <c r="S115" s="113" t="e">
        <f t="shared" si="5"/>
        <v>#VALUE!</v>
      </c>
      <c r="T115" s="113" t="e">
        <f t="shared" si="6"/>
        <v>#VALUE!</v>
      </c>
      <c r="U115" s="128" t="e">
        <f t="shared" si="25"/>
        <v>#VALUE!</v>
      </c>
      <c r="V115" s="128" t="e">
        <f t="shared" si="7"/>
        <v>#VALUE!</v>
      </c>
      <c r="W115" s="18" t="e">
        <f t="shared" si="26"/>
        <v>#VALUE!</v>
      </c>
      <c r="X115" s="18" t="e">
        <f t="shared" si="27"/>
        <v>#VALUE!</v>
      </c>
      <c r="Y115" s="18" t="e">
        <f t="shared" si="28"/>
        <v>#VALUE!</v>
      </c>
      <c r="Z115" s="18" t="e">
        <f t="shared" si="29"/>
        <v>#VALUE!</v>
      </c>
      <c r="AA115" s="128" t="e">
        <f t="shared" si="8"/>
        <v>#VALUE!</v>
      </c>
      <c r="AB115" s="128" t="e">
        <f t="shared" si="30"/>
        <v>#VALUE!</v>
      </c>
      <c r="AC115" s="18" t="e">
        <f t="shared" si="40"/>
        <v>#VALUE!</v>
      </c>
      <c r="AD115" s="18" t="e">
        <f t="shared" si="9"/>
        <v>#VALUE!</v>
      </c>
      <c r="AE115" s="18" t="e">
        <f t="shared" si="32"/>
        <v>#VALUE!</v>
      </c>
      <c r="AF115" s="18" t="e">
        <f t="shared" si="10"/>
        <v>#VALUE!</v>
      </c>
      <c r="AG115" s="18" t="e">
        <f t="shared" si="11"/>
        <v>#VALUE!</v>
      </c>
      <c r="AH115" s="18" t="e">
        <f t="shared" si="33"/>
        <v>#VALUE!</v>
      </c>
      <c r="AI115" s="18" t="e">
        <f t="shared" si="12"/>
        <v>#VALUE!</v>
      </c>
      <c r="AJ115" s="18" t="e">
        <f t="shared" si="34"/>
        <v>#VALUE!</v>
      </c>
      <c r="AK115" s="1" t="e">
        <f t="shared" si="36"/>
        <v>#VALUE!</v>
      </c>
      <c r="AL115" s="19" t="e">
        <f t="shared" si="37"/>
        <v>#VALUE!</v>
      </c>
      <c r="AZ115" s="1"/>
    </row>
    <row r="116" spans="1:52" ht="15" x14ac:dyDescent="0.15">
      <c r="A116" s="17"/>
      <c r="B116" s="18" t="e">
        <f t="shared" si="39"/>
        <v>#VALUE!</v>
      </c>
      <c r="C116" s="18" t="e">
        <f t="shared" si="39"/>
        <v>#VALUE!</v>
      </c>
      <c r="D116" s="18" t="e">
        <f t="shared" si="39"/>
        <v>#VALUE!</v>
      </c>
      <c r="E116" s="18" t="e">
        <f t="shared" si="35"/>
        <v>#VALUE!</v>
      </c>
      <c r="F116" s="18" t="e">
        <f t="shared" si="14"/>
        <v>#VALUE!</v>
      </c>
      <c r="G116" s="18" t="e">
        <f t="shared" si="15"/>
        <v>#VALUE!</v>
      </c>
      <c r="H116" s="4" t="e">
        <f t="shared" si="41"/>
        <v>#VALUE!</v>
      </c>
      <c r="I116" s="124" t="e">
        <f t="shared" si="17"/>
        <v>#VALUE!</v>
      </c>
      <c r="J116" s="125" t="e">
        <f t="shared" si="38"/>
        <v>#VALUE!</v>
      </c>
      <c r="K116" s="18" t="e">
        <f t="shared" si="18"/>
        <v>#VALUE!</v>
      </c>
      <c r="L116" s="113" t="e">
        <f t="shared" si="19"/>
        <v>#VALUE!</v>
      </c>
      <c r="M116" s="113" t="e">
        <f t="shared" si="4"/>
        <v>#VALUE!</v>
      </c>
      <c r="N116" s="18" t="e">
        <f t="shared" si="20"/>
        <v>#VALUE!</v>
      </c>
      <c r="O116" s="18" t="e">
        <f t="shared" si="21"/>
        <v>#VALUE!</v>
      </c>
      <c r="P116" s="126" t="e">
        <f t="shared" si="22"/>
        <v>#VALUE!</v>
      </c>
      <c r="Q116" s="18" t="e">
        <f t="shared" si="23"/>
        <v>#VALUE!</v>
      </c>
      <c r="R116" s="18" t="e">
        <f t="shared" si="24"/>
        <v>#VALUE!</v>
      </c>
      <c r="S116" s="130" t="e">
        <f t="shared" si="5"/>
        <v>#VALUE!</v>
      </c>
      <c r="T116" s="113" t="e">
        <f t="shared" si="6"/>
        <v>#VALUE!</v>
      </c>
      <c r="U116" s="128" t="e">
        <f t="shared" si="25"/>
        <v>#VALUE!</v>
      </c>
      <c r="V116" s="128" t="e">
        <f t="shared" si="7"/>
        <v>#VALUE!</v>
      </c>
      <c r="W116" s="18" t="e">
        <f t="shared" si="26"/>
        <v>#VALUE!</v>
      </c>
      <c r="X116" s="18" t="e">
        <f t="shared" si="27"/>
        <v>#VALUE!</v>
      </c>
      <c r="Y116" s="18" t="e">
        <f t="shared" si="28"/>
        <v>#VALUE!</v>
      </c>
      <c r="Z116" s="18" t="e">
        <f t="shared" si="29"/>
        <v>#VALUE!</v>
      </c>
      <c r="AA116" s="128" t="e">
        <f t="shared" si="8"/>
        <v>#VALUE!</v>
      </c>
      <c r="AB116" s="128" t="e">
        <f t="shared" si="30"/>
        <v>#VALUE!</v>
      </c>
      <c r="AC116" s="18" t="e">
        <f t="shared" si="40"/>
        <v>#VALUE!</v>
      </c>
      <c r="AD116" s="18" t="e">
        <f t="shared" si="9"/>
        <v>#VALUE!</v>
      </c>
      <c r="AE116" s="18" t="e">
        <f t="shared" si="32"/>
        <v>#VALUE!</v>
      </c>
      <c r="AF116" s="18" t="e">
        <f t="shared" si="10"/>
        <v>#VALUE!</v>
      </c>
      <c r="AG116" s="18" t="e">
        <f t="shared" si="11"/>
        <v>#VALUE!</v>
      </c>
      <c r="AH116" s="18" t="e">
        <f t="shared" si="33"/>
        <v>#VALUE!</v>
      </c>
      <c r="AI116" s="18" t="e">
        <f t="shared" si="12"/>
        <v>#VALUE!</v>
      </c>
      <c r="AJ116" s="18" t="e">
        <f t="shared" si="34"/>
        <v>#VALUE!</v>
      </c>
      <c r="AK116" s="1" t="e">
        <f t="shared" si="36"/>
        <v>#VALUE!</v>
      </c>
      <c r="AL116" s="19" t="e">
        <f t="shared" si="37"/>
        <v>#VALUE!</v>
      </c>
      <c r="AZ116" s="1"/>
    </row>
    <row r="117" spans="1:52" ht="15" x14ac:dyDescent="0.15">
      <c r="A117" s="17"/>
      <c r="B117" s="18" t="e">
        <f t="shared" si="39"/>
        <v>#VALUE!</v>
      </c>
      <c r="C117" s="18" t="e">
        <f t="shared" si="39"/>
        <v>#VALUE!</v>
      </c>
      <c r="D117" s="18" t="e">
        <f t="shared" si="39"/>
        <v>#VALUE!</v>
      </c>
      <c r="E117" s="18" t="e">
        <f t="shared" si="35"/>
        <v>#VALUE!</v>
      </c>
      <c r="F117" s="18" t="e">
        <f t="shared" si="14"/>
        <v>#VALUE!</v>
      </c>
      <c r="G117" s="18" t="e">
        <f t="shared" si="15"/>
        <v>#VALUE!</v>
      </c>
      <c r="H117" s="4" t="e">
        <f t="shared" si="41"/>
        <v>#VALUE!</v>
      </c>
      <c r="I117" s="124" t="e">
        <f t="shared" si="17"/>
        <v>#VALUE!</v>
      </c>
      <c r="J117" s="125" t="e">
        <f t="shared" si="38"/>
        <v>#VALUE!</v>
      </c>
      <c r="K117" s="18" t="e">
        <f t="shared" si="18"/>
        <v>#VALUE!</v>
      </c>
      <c r="L117" s="113" t="e">
        <f t="shared" si="19"/>
        <v>#VALUE!</v>
      </c>
      <c r="M117" s="113" t="e">
        <f t="shared" si="4"/>
        <v>#VALUE!</v>
      </c>
      <c r="N117" s="18" t="e">
        <f t="shared" si="20"/>
        <v>#VALUE!</v>
      </c>
      <c r="O117" s="18" t="e">
        <f t="shared" si="21"/>
        <v>#VALUE!</v>
      </c>
      <c r="P117" s="126" t="e">
        <f t="shared" si="22"/>
        <v>#VALUE!</v>
      </c>
      <c r="Q117" s="18" t="e">
        <f t="shared" si="23"/>
        <v>#VALUE!</v>
      </c>
      <c r="R117" s="18" t="e">
        <f t="shared" si="24"/>
        <v>#VALUE!</v>
      </c>
      <c r="S117" s="113" t="e">
        <f t="shared" si="5"/>
        <v>#VALUE!</v>
      </c>
      <c r="T117" s="113" t="e">
        <f t="shared" si="6"/>
        <v>#VALUE!</v>
      </c>
      <c r="U117" s="128" t="e">
        <f t="shared" si="25"/>
        <v>#VALUE!</v>
      </c>
      <c r="V117" s="128" t="e">
        <f t="shared" si="7"/>
        <v>#VALUE!</v>
      </c>
      <c r="W117" s="18" t="e">
        <f t="shared" si="26"/>
        <v>#VALUE!</v>
      </c>
      <c r="X117" s="18" t="e">
        <f t="shared" si="27"/>
        <v>#VALUE!</v>
      </c>
      <c r="Y117" s="18" t="e">
        <f t="shared" si="28"/>
        <v>#VALUE!</v>
      </c>
      <c r="Z117" s="18" t="e">
        <f t="shared" si="29"/>
        <v>#VALUE!</v>
      </c>
      <c r="AA117" s="128" t="e">
        <f t="shared" si="8"/>
        <v>#VALUE!</v>
      </c>
      <c r="AB117" s="128" t="e">
        <f t="shared" si="30"/>
        <v>#VALUE!</v>
      </c>
      <c r="AC117" s="18" t="e">
        <f t="shared" si="40"/>
        <v>#VALUE!</v>
      </c>
      <c r="AD117" s="18" t="e">
        <f t="shared" si="9"/>
        <v>#VALUE!</v>
      </c>
      <c r="AE117" s="18" t="e">
        <f t="shared" si="32"/>
        <v>#VALUE!</v>
      </c>
      <c r="AF117" s="18" t="e">
        <f t="shared" si="10"/>
        <v>#VALUE!</v>
      </c>
      <c r="AG117" s="18" t="e">
        <f t="shared" si="11"/>
        <v>#VALUE!</v>
      </c>
      <c r="AH117" s="18" t="e">
        <f t="shared" si="33"/>
        <v>#VALUE!</v>
      </c>
      <c r="AI117" s="18" t="e">
        <f t="shared" si="12"/>
        <v>#VALUE!</v>
      </c>
      <c r="AJ117" s="18" t="e">
        <f t="shared" si="34"/>
        <v>#VALUE!</v>
      </c>
      <c r="AK117" s="1" t="e">
        <f t="shared" si="36"/>
        <v>#VALUE!</v>
      </c>
      <c r="AL117" s="19" t="e">
        <f t="shared" si="37"/>
        <v>#VALUE!</v>
      </c>
      <c r="AZ117" s="1"/>
    </row>
    <row r="118" spans="1:52" ht="15" x14ac:dyDescent="0.15">
      <c r="A118" s="17"/>
      <c r="B118" s="18" t="e">
        <f t="shared" si="39"/>
        <v>#VALUE!</v>
      </c>
      <c r="C118" s="18" t="e">
        <f t="shared" si="39"/>
        <v>#VALUE!</v>
      </c>
      <c r="D118" s="18" t="e">
        <f t="shared" si="39"/>
        <v>#VALUE!</v>
      </c>
      <c r="E118" s="18" t="e">
        <f t="shared" si="35"/>
        <v>#VALUE!</v>
      </c>
      <c r="F118" s="18" t="e">
        <f t="shared" si="14"/>
        <v>#VALUE!</v>
      </c>
      <c r="G118" s="18" t="e">
        <f t="shared" si="15"/>
        <v>#VALUE!</v>
      </c>
      <c r="H118" s="4" t="e">
        <f t="shared" si="41"/>
        <v>#VALUE!</v>
      </c>
      <c r="I118" s="124" t="e">
        <f t="shared" si="17"/>
        <v>#VALUE!</v>
      </c>
      <c r="J118" s="125" t="e">
        <f t="shared" si="38"/>
        <v>#VALUE!</v>
      </c>
      <c r="K118" s="18" t="e">
        <f t="shared" si="18"/>
        <v>#VALUE!</v>
      </c>
      <c r="L118" s="113" t="e">
        <f t="shared" si="19"/>
        <v>#VALUE!</v>
      </c>
      <c r="M118" s="113" t="e">
        <f t="shared" si="4"/>
        <v>#VALUE!</v>
      </c>
      <c r="N118" s="18" t="e">
        <f t="shared" si="20"/>
        <v>#VALUE!</v>
      </c>
      <c r="O118" s="18" t="e">
        <f t="shared" si="21"/>
        <v>#VALUE!</v>
      </c>
      <c r="P118" s="126" t="e">
        <f t="shared" si="22"/>
        <v>#VALUE!</v>
      </c>
      <c r="Q118" s="18" t="e">
        <f t="shared" si="23"/>
        <v>#VALUE!</v>
      </c>
      <c r="R118" s="18" t="e">
        <f t="shared" si="24"/>
        <v>#VALUE!</v>
      </c>
      <c r="S118" s="113" t="e">
        <f t="shared" si="5"/>
        <v>#VALUE!</v>
      </c>
      <c r="T118" s="113" t="e">
        <f t="shared" si="6"/>
        <v>#VALUE!</v>
      </c>
      <c r="U118" s="128" t="e">
        <f t="shared" si="25"/>
        <v>#VALUE!</v>
      </c>
      <c r="V118" s="128" t="e">
        <f t="shared" si="7"/>
        <v>#VALUE!</v>
      </c>
      <c r="W118" s="18" t="e">
        <f t="shared" si="26"/>
        <v>#VALUE!</v>
      </c>
      <c r="X118" s="18" t="e">
        <f t="shared" si="27"/>
        <v>#VALUE!</v>
      </c>
      <c r="Y118" s="18" t="e">
        <f t="shared" si="28"/>
        <v>#VALUE!</v>
      </c>
      <c r="Z118" s="18" t="e">
        <f t="shared" si="29"/>
        <v>#VALUE!</v>
      </c>
      <c r="AA118" s="128" t="e">
        <f t="shared" si="8"/>
        <v>#VALUE!</v>
      </c>
      <c r="AB118" s="128" t="e">
        <f t="shared" si="30"/>
        <v>#VALUE!</v>
      </c>
      <c r="AC118" s="18" t="e">
        <f t="shared" si="40"/>
        <v>#VALUE!</v>
      </c>
      <c r="AD118" s="18" t="e">
        <f t="shared" si="9"/>
        <v>#VALUE!</v>
      </c>
      <c r="AE118" s="18" t="e">
        <f t="shared" si="32"/>
        <v>#VALUE!</v>
      </c>
      <c r="AF118" s="18" t="e">
        <f t="shared" si="10"/>
        <v>#VALUE!</v>
      </c>
      <c r="AG118" s="18" t="e">
        <f t="shared" si="11"/>
        <v>#VALUE!</v>
      </c>
      <c r="AH118" s="18" t="e">
        <f t="shared" si="33"/>
        <v>#VALUE!</v>
      </c>
      <c r="AI118" s="18" t="e">
        <f t="shared" si="12"/>
        <v>#VALUE!</v>
      </c>
      <c r="AJ118" s="18" t="e">
        <f t="shared" si="34"/>
        <v>#VALUE!</v>
      </c>
      <c r="AK118" s="1" t="e">
        <f t="shared" si="36"/>
        <v>#VALUE!</v>
      </c>
      <c r="AL118" s="19" t="e">
        <f t="shared" si="37"/>
        <v>#VALUE!</v>
      </c>
      <c r="AZ118" s="1"/>
    </row>
    <row r="119" spans="1:52" ht="15" x14ac:dyDescent="0.15">
      <c r="A119" s="17"/>
      <c r="B119" s="18" t="e">
        <f t="shared" si="39"/>
        <v>#VALUE!</v>
      </c>
      <c r="C119" s="18" t="e">
        <f t="shared" si="39"/>
        <v>#VALUE!</v>
      </c>
      <c r="D119" s="18" t="e">
        <f t="shared" si="39"/>
        <v>#VALUE!</v>
      </c>
      <c r="E119" s="18" t="e">
        <f t="shared" si="35"/>
        <v>#VALUE!</v>
      </c>
      <c r="F119" s="18" t="e">
        <f t="shared" si="14"/>
        <v>#VALUE!</v>
      </c>
      <c r="G119" s="18" t="e">
        <f t="shared" si="15"/>
        <v>#VALUE!</v>
      </c>
      <c r="H119" s="4" t="e">
        <f t="shared" si="41"/>
        <v>#VALUE!</v>
      </c>
      <c r="I119" s="124" t="e">
        <f t="shared" si="17"/>
        <v>#VALUE!</v>
      </c>
      <c r="J119" s="125" t="e">
        <f t="shared" si="38"/>
        <v>#VALUE!</v>
      </c>
      <c r="K119" s="18" t="e">
        <f t="shared" si="18"/>
        <v>#VALUE!</v>
      </c>
      <c r="L119" s="113" t="e">
        <f t="shared" si="19"/>
        <v>#VALUE!</v>
      </c>
      <c r="M119" s="113" t="e">
        <f t="shared" si="4"/>
        <v>#VALUE!</v>
      </c>
      <c r="N119" s="18" t="e">
        <f t="shared" si="20"/>
        <v>#VALUE!</v>
      </c>
      <c r="O119" s="18" t="e">
        <f t="shared" si="21"/>
        <v>#VALUE!</v>
      </c>
      <c r="P119" s="126" t="e">
        <f t="shared" si="22"/>
        <v>#VALUE!</v>
      </c>
      <c r="Q119" s="18" t="e">
        <f t="shared" si="23"/>
        <v>#VALUE!</v>
      </c>
      <c r="R119" s="18" t="e">
        <f t="shared" si="24"/>
        <v>#VALUE!</v>
      </c>
      <c r="S119" s="113" t="e">
        <f t="shared" si="5"/>
        <v>#VALUE!</v>
      </c>
      <c r="T119" s="113" t="e">
        <f t="shared" si="6"/>
        <v>#VALUE!</v>
      </c>
      <c r="U119" s="128" t="e">
        <f t="shared" si="25"/>
        <v>#VALUE!</v>
      </c>
      <c r="V119" s="128" t="e">
        <f t="shared" si="7"/>
        <v>#VALUE!</v>
      </c>
      <c r="W119" s="18" t="e">
        <f t="shared" si="26"/>
        <v>#VALUE!</v>
      </c>
      <c r="X119" s="18" t="e">
        <f t="shared" si="27"/>
        <v>#VALUE!</v>
      </c>
      <c r="Y119" s="18" t="e">
        <f t="shared" si="28"/>
        <v>#VALUE!</v>
      </c>
      <c r="Z119" s="18" t="e">
        <f t="shared" si="29"/>
        <v>#VALUE!</v>
      </c>
      <c r="AA119" s="128" t="e">
        <f t="shared" si="8"/>
        <v>#VALUE!</v>
      </c>
      <c r="AB119" s="128" t="e">
        <f t="shared" si="30"/>
        <v>#VALUE!</v>
      </c>
      <c r="AC119" s="18" t="e">
        <f t="shared" si="40"/>
        <v>#VALUE!</v>
      </c>
      <c r="AD119" s="18" t="e">
        <f t="shared" si="9"/>
        <v>#VALUE!</v>
      </c>
      <c r="AE119" s="18" t="e">
        <f t="shared" si="32"/>
        <v>#VALUE!</v>
      </c>
      <c r="AF119" s="18" t="e">
        <f t="shared" si="10"/>
        <v>#VALUE!</v>
      </c>
      <c r="AG119" s="18" t="e">
        <f t="shared" si="11"/>
        <v>#VALUE!</v>
      </c>
      <c r="AH119" s="18" t="e">
        <f t="shared" si="33"/>
        <v>#VALUE!</v>
      </c>
      <c r="AI119" s="18" t="e">
        <f t="shared" si="12"/>
        <v>#VALUE!</v>
      </c>
      <c r="AJ119" s="18" t="e">
        <f t="shared" si="34"/>
        <v>#VALUE!</v>
      </c>
      <c r="AK119" s="1" t="e">
        <f t="shared" si="36"/>
        <v>#VALUE!</v>
      </c>
      <c r="AL119" s="19" t="e">
        <f t="shared" si="37"/>
        <v>#VALUE!</v>
      </c>
      <c r="AZ119" s="1"/>
    </row>
    <row r="120" spans="1:52" ht="15" x14ac:dyDescent="0.15">
      <c r="A120" s="17"/>
      <c r="B120" s="18" t="e">
        <f t="shared" si="39"/>
        <v>#VALUE!</v>
      </c>
      <c r="C120" s="18" t="e">
        <f t="shared" si="39"/>
        <v>#VALUE!</v>
      </c>
      <c r="D120" s="18" t="e">
        <f t="shared" si="39"/>
        <v>#VALUE!</v>
      </c>
      <c r="E120" s="18" t="e">
        <f t="shared" si="35"/>
        <v>#VALUE!</v>
      </c>
      <c r="F120" s="18" t="e">
        <f t="shared" si="14"/>
        <v>#VALUE!</v>
      </c>
      <c r="G120" s="18" t="e">
        <f t="shared" si="15"/>
        <v>#VALUE!</v>
      </c>
      <c r="H120" s="4" t="e">
        <f t="shared" si="41"/>
        <v>#VALUE!</v>
      </c>
      <c r="I120" s="124" t="e">
        <f t="shared" si="17"/>
        <v>#VALUE!</v>
      </c>
      <c r="J120" s="125" t="e">
        <f t="shared" si="38"/>
        <v>#VALUE!</v>
      </c>
      <c r="K120" s="18" t="e">
        <f t="shared" si="18"/>
        <v>#VALUE!</v>
      </c>
      <c r="L120" s="113" t="e">
        <f t="shared" si="19"/>
        <v>#VALUE!</v>
      </c>
      <c r="M120" s="113" t="e">
        <f t="shared" si="4"/>
        <v>#VALUE!</v>
      </c>
      <c r="N120" s="18" t="e">
        <f t="shared" si="20"/>
        <v>#VALUE!</v>
      </c>
      <c r="O120" s="18" t="e">
        <f t="shared" si="21"/>
        <v>#VALUE!</v>
      </c>
      <c r="P120" s="126" t="e">
        <f t="shared" si="22"/>
        <v>#VALUE!</v>
      </c>
      <c r="Q120" s="18" t="e">
        <f t="shared" si="23"/>
        <v>#VALUE!</v>
      </c>
      <c r="R120" s="18" t="e">
        <f t="shared" si="24"/>
        <v>#VALUE!</v>
      </c>
      <c r="S120" s="113" t="e">
        <f t="shared" si="5"/>
        <v>#VALUE!</v>
      </c>
      <c r="T120" s="113" t="e">
        <f t="shared" si="6"/>
        <v>#VALUE!</v>
      </c>
      <c r="U120" s="128" t="e">
        <f t="shared" si="25"/>
        <v>#VALUE!</v>
      </c>
      <c r="V120" s="128" t="e">
        <f t="shared" si="7"/>
        <v>#VALUE!</v>
      </c>
      <c r="W120" s="18" t="e">
        <f t="shared" si="26"/>
        <v>#VALUE!</v>
      </c>
      <c r="X120" s="18" t="e">
        <f t="shared" si="27"/>
        <v>#VALUE!</v>
      </c>
      <c r="Y120" s="18" t="e">
        <f t="shared" si="28"/>
        <v>#VALUE!</v>
      </c>
      <c r="Z120" s="18" t="e">
        <f t="shared" si="29"/>
        <v>#VALUE!</v>
      </c>
      <c r="AA120" s="128" t="e">
        <f t="shared" si="8"/>
        <v>#VALUE!</v>
      </c>
      <c r="AB120" s="128" t="e">
        <f t="shared" si="30"/>
        <v>#VALUE!</v>
      </c>
      <c r="AC120" s="18" t="e">
        <f t="shared" si="40"/>
        <v>#VALUE!</v>
      </c>
      <c r="AD120" s="18" t="e">
        <f t="shared" si="9"/>
        <v>#VALUE!</v>
      </c>
      <c r="AE120" s="18" t="e">
        <f t="shared" si="32"/>
        <v>#VALUE!</v>
      </c>
      <c r="AF120" s="18" t="e">
        <f t="shared" si="10"/>
        <v>#VALUE!</v>
      </c>
      <c r="AG120" s="18" t="e">
        <f t="shared" si="11"/>
        <v>#VALUE!</v>
      </c>
      <c r="AH120" s="18" t="e">
        <f t="shared" si="33"/>
        <v>#VALUE!</v>
      </c>
      <c r="AI120" s="18" t="e">
        <f t="shared" si="12"/>
        <v>#VALUE!</v>
      </c>
      <c r="AJ120" s="18" t="e">
        <f t="shared" si="34"/>
        <v>#VALUE!</v>
      </c>
      <c r="AK120" s="1" t="e">
        <f t="shared" si="36"/>
        <v>#VALUE!</v>
      </c>
      <c r="AL120" s="19" t="e">
        <f t="shared" si="37"/>
        <v>#VALUE!</v>
      </c>
      <c r="AZ120" s="1"/>
    </row>
    <row r="121" spans="1:52" ht="15" x14ac:dyDescent="0.15">
      <c r="A121" s="17"/>
      <c r="B121" s="18" t="e">
        <f t="shared" si="39"/>
        <v>#VALUE!</v>
      </c>
      <c r="C121" s="18" t="e">
        <f t="shared" si="39"/>
        <v>#VALUE!</v>
      </c>
      <c r="D121" s="18" t="e">
        <f t="shared" si="39"/>
        <v>#VALUE!</v>
      </c>
      <c r="E121" s="18" t="e">
        <f t="shared" si="35"/>
        <v>#VALUE!</v>
      </c>
      <c r="F121" s="18" t="e">
        <f t="shared" si="14"/>
        <v>#VALUE!</v>
      </c>
      <c r="G121" s="18" t="e">
        <f t="shared" si="15"/>
        <v>#VALUE!</v>
      </c>
      <c r="H121" s="4" t="e">
        <f t="shared" si="41"/>
        <v>#VALUE!</v>
      </c>
      <c r="I121" s="124" t="e">
        <f t="shared" si="17"/>
        <v>#VALUE!</v>
      </c>
      <c r="J121" s="125" t="e">
        <f t="shared" si="38"/>
        <v>#VALUE!</v>
      </c>
      <c r="K121" s="18" t="e">
        <f t="shared" si="18"/>
        <v>#VALUE!</v>
      </c>
      <c r="L121" s="113" t="e">
        <f t="shared" si="19"/>
        <v>#VALUE!</v>
      </c>
      <c r="M121" s="113" t="e">
        <f t="shared" si="4"/>
        <v>#VALUE!</v>
      </c>
      <c r="N121" s="18" t="e">
        <f t="shared" si="20"/>
        <v>#VALUE!</v>
      </c>
      <c r="O121" s="18" t="e">
        <f t="shared" si="21"/>
        <v>#VALUE!</v>
      </c>
      <c r="P121" s="126" t="e">
        <f t="shared" si="22"/>
        <v>#VALUE!</v>
      </c>
      <c r="Q121" s="18" t="e">
        <f t="shared" si="23"/>
        <v>#VALUE!</v>
      </c>
      <c r="R121" s="18" t="e">
        <f t="shared" si="24"/>
        <v>#VALUE!</v>
      </c>
      <c r="S121" s="113" t="e">
        <f t="shared" si="5"/>
        <v>#VALUE!</v>
      </c>
      <c r="T121" s="113" t="e">
        <f t="shared" si="6"/>
        <v>#VALUE!</v>
      </c>
      <c r="U121" s="128" t="e">
        <f t="shared" si="25"/>
        <v>#VALUE!</v>
      </c>
      <c r="V121" s="128" t="e">
        <f t="shared" si="7"/>
        <v>#VALUE!</v>
      </c>
      <c r="W121" s="18" t="e">
        <f t="shared" si="26"/>
        <v>#VALUE!</v>
      </c>
      <c r="X121" s="18" t="e">
        <f t="shared" si="27"/>
        <v>#VALUE!</v>
      </c>
      <c r="Y121" s="18" t="e">
        <f t="shared" si="28"/>
        <v>#VALUE!</v>
      </c>
      <c r="Z121" s="18" t="e">
        <f t="shared" si="29"/>
        <v>#VALUE!</v>
      </c>
      <c r="AA121" s="128" t="e">
        <f t="shared" si="8"/>
        <v>#VALUE!</v>
      </c>
      <c r="AB121" s="128" t="e">
        <f t="shared" si="30"/>
        <v>#VALUE!</v>
      </c>
      <c r="AC121" s="18" t="e">
        <f t="shared" si="40"/>
        <v>#VALUE!</v>
      </c>
      <c r="AD121" s="18" t="e">
        <f t="shared" si="9"/>
        <v>#VALUE!</v>
      </c>
      <c r="AE121" s="18" t="e">
        <f t="shared" si="32"/>
        <v>#VALUE!</v>
      </c>
      <c r="AF121" s="18" t="e">
        <f t="shared" si="10"/>
        <v>#VALUE!</v>
      </c>
      <c r="AG121" s="18" t="e">
        <f t="shared" si="11"/>
        <v>#VALUE!</v>
      </c>
      <c r="AH121" s="18" t="e">
        <f t="shared" si="33"/>
        <v>#VALUE!</v>
      </c>
      <c r="AI121" s="18" t="e">
        <f t="shared" si="12"/>
        <v>#VALUE!</v>
      </c>
      <c r="AJ121" s="18" t="e">
        <f t="shared" si="34"/>
        <v>#VALUE!</v>
      </c>
      <c r="AK121" s="1" t="e">
        <f t="shared" si="36"/>
        <v>#VALUE!</v>
      </c>
      <c r="AL121" s="19" t="e">
        <f t="shared" si="37"/>
        <v>#VALUE!</v>
      </c>
      <c r="AZ121" s="1"/>
    </row>
    <row r="122" spans="1:52" ht="15" x14ac:dyDescent="0.15">
      <c r="A122" s="17"/>
      <c r="B122" s="18" t="e">
        <f t="shared" si="39"/>
        <v>#VALUE!</v>
      </c>
      <c r="C122" s="18" t="e">
        <f t="shared" si="39"/>
        <v>#VALUE!</v>
      </c>
      <c r="D122" s="18" t="e">
        <f t="shared" si="39"/>
        <v>#VALUE!</v>
      </c>
      <c r="E122" s="18" t="e">
        <f t="shared" si="35"/>
        <v>#VALUE!</v>
      </c>
      <c r="F122" s="18" t="e">
        <f t="shared" si="14"/>
        <v>#VALUE!</v>
      </c>
      <c r="G122" s="18" t="e">
        <f t="shared" si="15"/>
        <v>#VALUE!</v>
      </c>
      <c r="H122" s="4" t="e">
        <f t="shared" si="41"/>
        <v>#VALUE!</v>
      </c>
      <c r="I122" s="124" t="e">
        <f t="shared" si="17"/>
        <v>#VALUE!</v>
      </c>
      <c r="J122" s="125" t="e">
        <f t="shared" si="38"/>
        <v>#VALUE!</v>
      </c>
      <c r="K122" s="18" t="e">
        <f t="shared" si="18"/>
        <v>#VALUE!</v>
      </c>
      <c r="L122" s="113" t="e">
        <f t="shared" si="19"/>
        <v>#VALUE!</v>
      </c>
      <c r="M122" s="113" t="e">
        <f t="shared" si="4"/>
        <v>#VALUE!</v>
      </c>
      <c r="N122" s="18" t="e">
        <f t="shared" si="20"/>
        <v>#VALUE!</v>
      </c>
      <c r="O122" s="18" t="e">
        <f t="shared" si="21"/>
        <v>#VALUE!</v>
      </c>
      <c r="P122" s="126" t="e">
        <f t="shared" si="22"/>
        <v>#VALUE!</v>
      </c>
      <c r="Q122" s="18" t="e">
        <f t="shared" si="23"/>
        <v>#VALUE!</v>
      </c>
      <c r="R122" s="18" t="e">
        <f t="shared" si="24"/>
        <v>#VALUE!</v>
      </c>
      <c r="S122" s="113" t="e">
        <f t="shared" si="5"/>
        <v>#VALUE!</v>
      </c>
      <c r="T122" s="113" t="e">
        <f t="shared" si="6"/>
        <v>#VALUE!</v>
      </c>
      <c r="U122" s="128" t="e">
        <f t="shared" si="25"/>
        <v>#VALUE!</v>
      </c>
      <c r="V122" s="128" t="e">
        <f t="shared" si="7"/>
        <v>#VALUE!</v>
      </c>
      <c r="W122" s="18" t="e">
        <f t="shared" si="26"/>
        <v>#VALUE!</v>
      </c>
      <c r="X122" s="18" t="e">
        <f t="shared" si="27"/>
        <v>#VALUE!</v>
      </c>
      <c r="Y122" s="18" t="e">
        <f t="shared" si="28"/>
        <v>#VALUE!</v>
      </c>
      <c r="Z122" s="18" t="e">
        <f t="shared" si="29"/>
        <v>#VALUE!</v>
      </c>
      <c r="AA122" s="128" t="e">
        <f t="shared" si="8"/>
        <v>#VALUE!</v>
      </c>
      <c r="AB122" s="128" t="e">
        <f t="shared" si="30"/>
        <v>#VALUE!</v>
      </c>
      <c r="AC122" s="18" t="e">
        <f t="shared" si="40"/>
        <v>#VALUE!</v>
      </c>
      <c r="AD122" s="18" t="e">
        <f t="shared" si="9"/>
        <v>#VALUE!</v>
      </c>
      <c r="AE122" s="18" t="e">
        <f t="shared" si="32"/>
        <v>#VALUE!</v>
      </c>
      <c r="AF122" s="18" t="e">
        <f t="shared" si="10"/>
        <v>#VALUE!</v>
      </c>
      <c r="AG122" s="18" t="e">
        <f t="shared" si="11"/>
        <v>#VALUE!</v>
      </c>
      <c r="AH122" s="18" t="e">
        <f t="shared" si="33"/>
        <v>#VALUE!</v>
      </c>
      <c r="AI122" s="18" t="e">
        <f t="shared" si="12"/>
        <v>#VALUE!</v>
      </c>
      <c r="AJ122" s="18" t="e">
        <f t="shared" si="34"/>
        <v>#VALUE!</v>
      </c>
      <c r="AK122" s="1" t="e">
        <f t="shared" si="36"/>
        <v>#VALUE!</v>
      </c>
      <c r="AL122" s="19" t="e">
        <f t="shared" si="37"/>
        <v>#VALUE!</v>
      </c>
      <c r="AZ122" s="1"/>
    </row>
    <row r="123" spans="1:52" ht="15" x14ac:dyDescent="0.15">
      <c r="A123" s="17"/>
      <c r="B123" s="18" t="e">
        <f t="shared" si="39"/>
        <v>#VALUE!</v>
      </c>
      <c r="C123" s="18" t="e">
        <f t="shared" si="39"/>
        <v>#VALUE!</v>
      </c>
      <c r="D123" s="18" t="e">
        <f t="shared" si="39"/>
        <v>#VALUE!</v>
      </c>
      <c r="E123" s="18" t="e">
        <f t="shared" si="35"/>
        <v>#VALUE!</v>
      </c>
      <c r="F123" s="18" t="e">
        <f t="shared" si="14"/>
        <v>#VALUE!</v>
      </c>
      <c r="G123" s="18" t="e">
        <f t="shared" si="15"/>
        <v>#VALUE!</v>
      </c>
      <c r="H123" s="4" t="e">
        <f t="shared" si="41"/>
        <v>#VALUE!</v>
      </c>
      <c r="I123" s="124" t="e">
        <f t="shared" si="17"/>
        <v>#VALUE!</v>
      </c>
      <c r="J123" s="125" t="e">
        <f t="shared" si="38"/>
        <v>#VALUE!</v>
      </c>
      <c r="K123" s="18" t="e">
        <f t="shared" si="18"/>
        <v>#VALUE!</v>
      </c>
      <c r="L123" s="113" t="e">
        <f t="shared" si="19"/>
        <v>#VALUE!</v>
      </c>
      <c r="M123" s="113" t="e">
        <f t="shared" si="4"/>
        <v>#VALUE!</v>
      </c>
      <c r="N123" s="18" t="e">
        <f t="shared" si="20"/>
        <v>#VALUE!</v>
      </c>
      <c r="O123" s="18" t="e">
        <f t="shared" si="21"/>
        <v>#VALUE!</v>
      </c>
      <c r="P123" s="126" t="e">
        <f t="shared" si="22"/>
        <v>#VALUE!</v>
      </c>
      <c r="Q123" s="18" t="e">
        <f t="shared" si="23"/>
        <v>#VALUE!</v>
      </c>
      <c r="R123" s="18" t="e">
        <f t="shared" si="24"/>
        <v>#VALUE!</v>
      </c>
      <c r="S123" s="113" t="e">
        <f t="shared" si="5"/>
        <v>#VALUE!</v>
      </c>
      <c r="T123" s="113" t="e">
        <f t="shared" si="6"/>
        <v>#VALUE!</v>
      </c>
      <c r="U123" s="128" t="e">
        <f t="shared" si="25"/>
        <v>#VALUE!</v>
      </c>
      <c r="V123" s="128" t="e">
        <f t="shared" si="7"/>
        <v>#VALUE!</v>
      </c>
      <c r="W123" s="18" t="e">
        <f t="shared" si="26"/>
        <v>#VALUE!</v>
      </c>
      <c r="X123" s="18" t="e">
        <f t="shared" si="27"/>
        <v>#VALUE!</v>
      </c>
      <c r="Y123" s="18" t="e">
        <f t="shared" si="28"/>
        <v>#VALUE!</v>
      </c>
      <c r="Z123" s="18" t="e">
        <f t="shared" si="29"/>
        <v>#VALUE!</v>
      </c>
      <c r="AA123" s="128" t="e">
        <f t="shared" si="8"/>
        <v>#VALUE!</v>
      </c>
      <c r="AB123" s="128" t="e">
        <f t="shared" si="30"/>
        <v>#VALUE!</v>
      </c>
      <c r="AC123" s="18" t="e">
        <f t="shared" si="40"/>
        <v>#VALUE!</v>
      </c>
      <c r="AD123" s="18" t="e">
        <f t="shared" si="9"/>
        <v>#VALUE!</v>
      </c>
      <c r="AE123" s="18" t="e">
        <f t="shared" si="32"/>
        <v>#VALUE!</v>
      </c>
      <c r="AF123" s="18" t="e">
        <f t="shared" si="10"/>
        <v>#VALUE!</v>
      </c>
      <c r="AG123" s="18" t="e">
        <f t="shared" si="11"/>
        <v>#VALUE!</v>
      </c>
      <c r="AH123" s="18" t="e">
        <f t="shared" si="33"/>
        <v>#VALUE!</v>
      </c>
      <c r="AI123" s="18" t="e">
        <f t="shared" si="12"/>
        <v>#VALUE!</v>
      </c>
      <c r="AJ123" s="18" t="e">
        <f t="shared" si="34"/>
        <v>#VALUE!</v>
      </c>
      <c r="AK123" s="1" t="e">
        <f t="shared" si="36"/>
        <v>#VALUE!</v>
      </c>
      <c r="AL123" s="19" t="e">
        <f t="shared" si="37"/>
        <v>#VALUE!</v>
      </c>
      <c r="AZ123" s="1"/>
    </row>
    <row r="124" spans="1:52" ht="15" x14ac:dyDescent="0.15">
      <c r="A124" s="17"/>
      <c r="B124" s="18" t="e">
        <f t="shared" si="39"/>
        <v>#VALUE!</v>
      </c>
      <c r="C124" s="18" t="e">
        <f t="shared" si="39"/>
        <v>#VALUE!</v>
      </c>
      <c r="D124" s="18" t="e">
        <f t="shared" si="39"/>
        <v>#VALUE!</v>
      </c>
      <c r="E124" s="18" t="e">
        <f t="shared" si="35"/>
        <v>#VALUE!</v>
      </c>
      <c r="F124" s="18" t="e">
        <f t="shared" si="14"/>
        <v>#VALUE!</v>
      </c>
      <c r="G124" s="18" t="e">
        <f t="shared" si="15"/>
        <v>#VALUE!</v>
      </c>
      <c r="H124" s="4" t="e">
        <f t="shared" si="41"/>
        <v>#VALUE!</v>
      </c>
      <c r="I124" s="124" t="e">
        <f t="shared" si="17"/>
        <v>#VALUE!</v>
      </c>
      <c r="J124" s="125" t="e">
        <f t="shared" si="38"/>
        <v>#VALUE!</v>
      </c>
      <c r="K124" s="18" t="e">
        <f t="shared" si="18"/>
        <v>#VALUE!</v>
      </c>
      <c r="L124" s="113" t="e">
        <f t="shared" si="19"/>
        <v>#VALUE!</v>
      </c>
      <c r="M124" s="113" t="e">
        <f t="shared" si="4"/>
        <v>#VALUE!</v>
      </c>
      <c r="N124" s="18" t="e">
        <f t="shared" si="20"/>
        <v>#VALUE!</v>
      </c>
      <c r="O124" s="18" t="e">
        <f t="shared" si="21"/>
        <v>#VALUE!</v>
      </c>
      <c r="P124" s="126" t="e">
        <f t="shared" si="22"/>
        <v>#VALUE!</v>
      </c>
      <c r="Q124" s="18" t="e">
        <f t="shared" si="23"/>
        <v>#VALUE!</v>
      </c>
      <c r="R124" s="18" t="e">
        <f t="shared" si="24"/>
        <v>#VALUE!</v>
      </c>
      <c r="S124" s="113" t="e">
        <f t="shared" si="5"/>
        <v>#VALUE!</v>
      </c>
      <c r="T124" s="113" t="e">
        <f t="shared" si="6"/>
        <v>#VALUE!</v>
      </c>
      <c r="U124" s="128" t="e">
        <f t="shared" si="25"/>
        <v>#VALUE!</v>
      </c>
      <c r="V124" s="128" t="e">
        <f t="shared" si="7"/>
        <v>#VALUE!</v>
      </c>
      <c r="W124" s="18" t="e">
        <f t="shared" si="26"/>
        <v>#VALUE!</v>
      </c>
      <c r="X124" s="18" t="e">
        <f t="shared" si="27"/>
        <v>#VALUE!</v>
      </c>
      <c r="Y124" s="18" t="e">
        <f t="shared" si="28"/>
        <v>#VALUE!</v>
      </c>
      <c r="Z124" s="18" t="e">
        <f t="shared" si="29"/>
        <v>#VALUE!</v>
      </c>
      <c r="AA124" s="128" t="e">
        <f t="shared" si="8"/>
        <v>#VALUE!</v>
      </c>
      <c r="AB124" s="128" t="e">
        <f t="shared" si="30"/>
        <v>#VALUE!</v>
      </c>
      <c r="AC124" s="18" t="e">
        <f t="shared" si="40"/>
        <v>#VALUE!</v>
      </c>
      <c r="AD124" s="18" t="e">
        <f t="shared" si="9"/>
        <v>#VALUE!</v>
      </c>
      <c r="AE124" s="18" t="e">
        <f t="shared" si="32"/>
        <v>#VALUE!</v>
      </c>
      <c r="AF124" s="18" t="e">
        <f t="shared" si="10"/>
        <v>#VALUE!</v>
      </c>
      <c r="AG124" s="18" t="e">
        <f t="shared" si="11"/>
        <v>#VALUE!</v>
      </c>
      <c r="AH124" s="18" t="e">
        <f t="shared" si="33"/>
        <v>#VALUE!</v>
      </c>
      <c r="AI124" s="18" t="e">
        <f t="shared" si="12"/>
        <v>#VALUE!</v>
      </c>
      <c r="AJ124" s="18" t="e">
        <f t="shared" si="34"/>
        <v>#VALUE!</v>
      </c>
      <c r="AK124" s="1" t="e">
        <f t="shared" si="36"/>
        <v>#VALUE!</v>
      </c>
      <c r="AL124" s="19" t="e">
        <f t="shared" si="37"/>
        <v>#VALUE!</v>
      </c>
      <c r="AZ124" s="1"/>
    </row>
    <row r="125" spans="1:52" ht="15" x14ac:dyDescent="0.15">
      <c r="A125" s="17"/>
      <c r="B125" s="18" t="e">
        <f t="shared" si="39"/>
        <v>#VALUE!</v>
      </c>
      <c r="C125" s="18" t="e">
        <f t="shared" si="39"/>
        <v>#VALUE!</v>
      </c>
      <c r="D125" s="18" t="e">
        <f t="shared" si="39"/>
        <v>#VALUE!</v>
      </c>
      <c r="E125" s="18" t="e">
        <f t="shared" si="35"/>
        <v>#VALUE!</v>
      </c>
      <c r="F125" s="18" t="e">
        <f t="shared" si="14"/>
        <v>#VALUE!</v>
      </c>
      <c r="G125" s="18" t="e">
        <f t="shared" si="15"/>
        <v>#VALUE!</v>
      </c>
      <c r="H125" s="4" t="e">
        <f t="shared" si="41"/>
        <v>#VALUE!</v>
      </c>
      <c r="I125" s="124" t="e">
        <f t="shared" si="17"/>
        <v>#VALUE!</v>
      </c>
      <c r="J125" s="125" t="e">
        <f t="shared" si="38"/>
        <v>#VALUE!</v>
      </c>
      <c r="K125" s="18" t="e">
        <f t="shared" si="18"/>
        <v>#VALUE!</v>
      </c>
      <c r="L125" s="113" t="e">
        <f t="shared" si="19"/>
        <v>#VALUE!</v>
      </c>
      <c r="M125" s="113" t="e">
        <f t="shared" ref="M125:M188" si="42">(D125+L125)/2</f>
        <v>#VALUE!</v>
      </c>
      <c r="N125" s="18" t="e">
        <f t="shared" si="20"/>
        <v>#VALUE!</v>
      </c>
      <c r="O125" s="18" t="e">
        <f t="shared" si="21"/>
        <v>#VALUE!</v>
      </c>
      <c r="P125" s="126" t="e">
        <f t="shared" si="22"/>
        <v>#VALUE!</v>
      </c>
      <c r="Q125" s="18" t="e">
        <f t="shared" si="23"/>
        <v>#VALUE!</v>
      </c>
      <c r="R125" s="18" t="e">
        <f t="shared" si="24"/>
        <v>#VALUE!</v>
      </c>
      <c r="S125" s="113" t="e">
        <f t="shared" ref="S125:S188" si="43">Q125/O125/R125</f>
        <v>#VALUE!</v>
      </c>
      <c r="T125" s="113" t="e">
        <f t="shared" ref="T125:T188" si="44">N125/(1-S125)</f>
        <v>#VALUE!</v>
      </c>
      <c r="U125" s="128" t="e">
        <f t="shared" si="25"/>
        <v>#VALUE!</v>
      </c>
      <c r="V125" s="128" t="e">
        <f t="shared" ref="V125:V188" si="45">(D125+U125)/2</f>
        <v>#VALUE!</v>
      </c>
      <c r="W125" s="18" t="e">
        <f t="shared" si="26"/>
        <v>#VALUE!</v>
      </c>
      <c r="X125" s="18" t="e">
        <f t="shared" si="27"/>
        <v>#VALUE!</v>
      </c>
      <c r="Y125" s="18" t="e">
        <f t="shared" si="28"/>
        <v>#VALUE!</v>
      </c>
      <c r="Z125" s="18" t="e">
        <f t="shared" si="29"/>
        <v>#VALUE!</v>
      </c>
      <c r="AA125" s="128" t="e">
        <f t="shared" ref="AA125:AA188" si="46">X125/O125/Z125</f>
        <v>#VALUE!</v>
      </c>
      <c r="AB125" s="128" t="e">
        <f t="shared" si="30"/>
        <v>#VALUE!</v>
      </c>
      <c r="AC125" s="18" t="e">
        <f t="shared" si="40"/>
        <v>#VALUE!</v>
      </c>
      <c r="AD125" s="18" t="e">
        <f t="shared" ref="AD125:AD188" si="47">H125/AC125*K125</f>
        <v>#VALUE!</v>
      </c>
      <c r="AE125" s="18" t="e">
        <f t="shared" si="32"/>
        <v>#VALUE!</v>
      </c>
      <c r="AF125" s="18" t="e">
        <f t="shared" ref="AF125:AF188" si="48">B125-(AC125-N125)</f>
        <v>#VALUE!</v>
      </c>
      <c r="AG125" s="18" t="e">
        <f t="shared" ref="AG125:AG188" si="49">C125-AC125</f>
        <v>#VALUE!</v>
      </c>
      <c r="AH125" s="18" t="e">
        <f t="shared" si="33"/>
        <v>#VALUE!</v>
      </c>
      <c r="AI125" s="18" t="e">
        <f t="shared" ref="AI125:AI188" si="50">AC125/R125*1000000</f>
        <v>#VALUE!</v>
      </c>
      <c r="AJ125" s="18" t="e">
        <f t="shared" si="34"/>
        <v>#VALUE!</v>
      </c>
      <c r="AK125" s="1" t="e">
        <f t="shared" si="36"/>
        <v>#VALUE!</v>
      </c>
      <c r="AL125" s="19" t="e">
        <f t="shared" si="37"/>
        <v>#VALUE!</v>
      </c>
      <c r="AZ125" s="1"/>
    </row>
    <row r="126" spans="1:52" ht="15" x14ac:dyDescent="0.15">
      <c r="A126" s="17"/>
      <c r="B126" s="18" t="e">
        <f t="shared" ref="B126:D157" si="51">AF125</f>
        <v>#VALUE!</v>
      </c>
      <c r="C126" s="18" t="e">
        <f t="shared" si="51"/>
        <v>#VALUE!</v>
      </c>
      <c r="D126" s="18" t="e">
        <f t="shared" si="51"/>
        <v>#VALUE!</v>
      </c>
      <c r="E126" s="18" t="e">
        <f t="shared" si="35"/>
        <v>#VALUE!</v>
      </c>
      <c r="F126" s="18" t="e">
        <f t="shared" ref="F126:F189" si="52">(E126+E125)/2</f>
        <v>#VALUE!</v>
      </c>
      <c r="G126" s="18" t="e">
        <f t="shared" ref="G126:G189" si="53">F126*$S$53*$C$55*(B126-C126+N126)^1.5</f>
        <v>#VALUE!</v>
      </c>
      <c r="H126" s="4" t="e">
        <f t="shared" si="41"/>
        <v>#VALUE!</v>
      </c>
      <c r="I126" s="124" t="e">
        <f t="shared" ref="I126:I189" si="54">(B126-C126)*B$19</f>
        <v>#VALUE!</v>
      </c>
      <c r="J126" s="125" t="e">
        <f t="shared" si="38"/>
        <v>#VALUE!</v>
      </c>
      <c r="K126" s="18" t="e">
        <f t="shared" ref="K126:K189" si="55">IF((1-S125-0.015)&gt;0,1,-1)</f>
        <v>#VALUE!</v>
      </c>
      <c r="L126" s="113" t="e">
        <f t="shared" ref="L126:L189" si="56">D126+K126*H126</f>
        <v>#VALUE!</v>
      </c>
      <c r="M126" s="113" t="e">
        <f t="shared" si="42"/>
        <v>#VALUE!</v>
      </c>
      <c r="N126" s="18" t="e">
        <f t="shared" ref="N126:N189" si="57">2*($P$53*M126/$S$52/$S$51)^2-(B126-C126)*2</f>
        <v>#VALUE!</v>
      </c>
      <c r="O126" s="18" t="e">
        <f t="shared" ref="O126:O189" si="58">wh(B126,$F$51,$F$52,$F$53)</f>
        <v>#VALUE!</v>
      </c>
      <c r="P126" s="126" t="e">
        <f t="shared" ref="P126:P189" si="59">$C$54*$L$55*$L$55*M126*M126/(($B$19*(B126-C126))^0.333)*1000</f>
        <v>#VALUE!</v>
      </c>
      <c r="Q126" s="18" t="e">
        <f t="shared" ref="Q126:Q189" si="60">M126/$S$54*(B126-C126+N126/2)*E126-$C$53</f>
        <v>#VALUE!</v>
      </c>
      <c r="R126" s="18" t="e">
        <f t="shared" ref="R126:R189" si="61">rate1(1,$L$52,$L$51,$L$54,L126,$L$53,$L$50,P126)</f>
        <v>#VALUE!</v>
      </c>
      <c r="S126" s="113" t="e">
        <f t="shared" si="43"/>
        <v>#VALUE!</v>
      </c>
      <c r="T126" s="113" t="e">
        <f t="shared" si="44"/>
        <v>#VALUE!</v>
      </c>
      <c r="U126" s="128" t="e">
        <f t="shared" ref="U126:U189" si="62">D126-K126*H126</f>
        <v>#VALUE!</v>
      </c>
      <c r="V126" s="128" t="e">
        <f t="shared" si="45"/>
        <v>#VALUE!</v>
      </c>
      <c r="W126" s="18" t="e">
        <f t="shared" ref="W126:W189" si="63">2*($P$53*V126/$S$52/$S$51)^2-(B126-C126)*2</f>
        <v>#VALUE!</v>
      </c>
      <c r="X126" s="18" t="e">
        <f t="shared" ref="X126:X189" si="64">V126/$S$54*(B126-C126+W126/2)*F126-$C$53</f>
        <v>#VALUE!</v>
      </c>
      <c r="Y126" s="18" t="e">
        <f t="shared" ref="Y126:Y189" si="65">$C$54*$L$55*$L$55*V126*V126/(($B$19*(B126-C126))^0.333)*1000</f>
        <v>#VALUE!</v>
      </c>
      <c r="Z126" s="18" t="e">
        <f t="shared" ref="Z126:Z189" si="66">rate1(1,$L$52,$L$51,$L$54,U126,$L$53,$L$50,Y126)</f>
        <v>#VALUE!</v>
      </c>
      <c r="AA126" s="128" t="e">
        <f t="shared" si="46"/>
        <v>#VALUE!</v>
      </c>
      <c r="AB126" s="128" t="e">
        <f t="shared" ref="AB126:AB189" si="67">W126/(1-AA126)</f>
        <v>#VALUE!</v>
      </c>
      <c r="AC126" s="18" t="e">
        <f t="shared" ref="AC126:AC157" si="68">delta_z(N126,S126,H126,AE125,AB126)</f>
        <v>#VALUE!</v>
      </c>
      <c r="AD126" s="18" t="e">
        <f t="shared" si="47"/>
        <v>#VALUE!</v>
      </c>
      <c r="AE126" s="18" t="e">
        <f t="shared" ref="AE126:AE189" si="69">(AD126-AD125)/(AC126+AC125)*2</f>
        <v>#VALUE!</v>
      </c>
      <c r="AF126" s="18" t="e">
        <f t="shared" si="48"/>
        <v>#VALUE!</v>
      </c>
      <c r="AG126" s="18" t="e">
        <f t="shared" si="49"/>
        <v>#VALUE!</v>
      </c>
      <c r="AH126" s="18" t="e">
        <f t="shared" ref="AH126:AH189" si="70">$S$54*$S$53*$C$55*SQRT(AF126-AG126)</f>
        <v>#VALUE!</v>
      </c>
      <c r="AI126" s="18" t="e">
        <f t="shared" si="50"/>
        <v>#VALUE!</v>
      </c>
      <c r="AJ126" s="18" t="e">
        <f t="shared" ref="AJ126:AJ189" si="71">AJ125+AI126/3600</f>
        <v>#VALUE!</v>
      </c>
      <c r="AK126" s="1" t="e">
        <f t="shared" si="36"/>
        <v>#VALUE!</v>
      </c>
      <c r="AL126" s="19" t="e">
        <f t="shared" si="37"/>
        <v>#VALUE!</v>
      </c>
      <c r="AZ126" s="1"/>
    </row>
    <row r="127" spans="1:52" ht="15" x14ac:dyDescent="0.15">
      <c r="A127" s="17"/>
      <c r="B127" s="18" t="e">
        <f t="shared" si="51"/>
        <v>#VALUE!</v>
      </c>
      <c r="C127" s="18" t="e">
        <f t="shared" si="51"/>
        <v>#VALUE!</v>
      </c>
      <c r="D127" s="18" t="e">
        <f t="shared" si="51"/>
        <v>#VALUE!</v>
      </c>
      <c r="E127" s="18" t="e">
        <f t="shared" ref="E127:E190" si="72">CalBreachWidth(C127,B127,I127,E126)</f>
        <v>#VALUE!</v>
      </c>
      <c r="F127" s="18" t="e">
        <f t="shared" si="52"/>
        <v>#VALUE!</v>
      </c>
      <c r="G127" s="18" t="e">
        <f t="shared" si="53"/>
        <v>#VALUE!</v>
      </c>
      <c r="H127" s="4" t="e">
        <f t="shared" ref="H127:H158" si="73">dv(S126)</f>
        <v>#VALUE!</v>
      </c>
      <c r="I127" s="124" t="e">
        <f t="shared" si="54"/>
        <v>#VALUE!</v>
      </c>
      <c r="J127" s="125" t="e">
        <f t="shared" si="38"/>
        <v>#VALUE!</v>
      </c>
      <c r="K127" s="18" t="e">
        <f t="shared" si="55"/>
        <v>#VALUE!</v>
      </c>
      <c r="L127" s="113" t="e">
        <f t="shared" si="56"/>
        <v>#VALUE!</v>
      </c>
      <c r="M127" s="113" t="e">
        <f t="shared" si="42"/>
        <v>#VALUE!</v>
      </c>
      <c r="N127" s="18" t="e">
        <f t="shared" si="57"/>
        <v>#VALUE!</v>
      </c>
      <c r="O127" s="18" t="e">
        <f t="shared" si="58"/>
        <v>#VALUE!</v>
      </c>
      <c r="P127" s="126" t="e">
        <f t="shared" si="59"/>
        <v>#VALUE!</v>
      </c>
      <c r="Q127" s="18" t="e">
        <f t="shared" si="60"/>
        <v>#VALUE!</v>
      </c>
      <c r="R127" s="18" t="e">
        <f t="shared" si="61"/>
        <v>#VALUE!</v>
      </c>
      <c r="S127" s="113" t="e">
        <f t="shared" si="43"/>
        <v>#VALUE!</v>
      </c>
      <c r="T127" s="113" t="e">
        <f t="shared" si="44"/>
        <v>#VALUE!</v>
      </c>
      <c r="U127" s="128" t="e">
        <f t="shared" si="62"/>
        <v>#VALUE!</v>
      </c>
      <c r="V127" s="128" t="e">
        <f t="shared" si="45"/>
        <v>#VALUE!</v>
      </c>
      <c r="W127" s="18" t="e">
        <f t="shared" si="63"/>
        <v>#VALUE!</v>
      </c>
      <c r="X127" s="18" t="e">
        <f t="shared" si="64"/>
        <v>#VALUE!</v>
      </c>
      <c r="Y127" s="18" t="e">
        <f t="shared" si="65"/>
        <v>#VALUE!</v>
      </c>
      <c r="Z127" s="18" t="e">
        <f t="shared" si="66"/>
        <v>#VALUE!</v>
      </c>
      <c r="AA127" s="128" t="e">
        <f t="shared" si="46"/>
        <v>#VALUE!</v>
      </c>
      <c r="AB127" s="128" t="e">
        <f t="shared" si="67"/>
        <v>#VALUE!</v>
      </c>
      <c r="AC127" s="18" t="e">
        <f t="shared" si="68"/>
        <v>#VALUE!</v>
      </c>
      <c r="AD127" s="18" t="e">
        <f t="shared" si="47"/>
        <v>#VALUE!</v>
      </c>
      <c r="AE127" s="18" t="e">
        <f t="shared" si="69"/>
        <v>#VALUE!</v>
      </c>
      <c r="AF127" s="18" t="e">
        <f t="shared" si="48"/>
        <v>#VALUE!</v>
      </c>
      <c r="AG127" s="18" t="e">
        <f t="shared" si="49"/>
        <v>#VALUE!</v>
      </c>
      <c r="AH127" s="18" t="e">
        <f t="shared" si="70"/>
        <v>#VALUE!</v>
      </c>
      <c r="AI127" s="18" t="e">
        <f t="shared" si="50"/>
        <v>#VALUE!</v>
      </c>
      <c r="AJ127" s="18" t="e">
        <f t="shared" si="71"/>
        <v>#VALUE!</v>
      </c>
      <c r="AK127" s="1" t="e">
        <f t="shared" ref="AK127:AK190" si="74">AK126+AI127*G126/1000000</f>
        <v>#VALUE!</v>
      </c>
      <c r="AL127" s="19" t="e">
        <f t="shared" ref="AL127:AL190" si="75">AL126+AI127*J127/1000000</f>
        <v>#VALUE!</v>
      </c>
      <c r="AZ127" s="1"/>
    </row>
    <row r="128" spans="1:52" ht="15" x14ac:dyDescent="0.15">
      <c r="A128" s="17"/>
      <c r="B128" s="18" t="e">
        <f t="shared" si="51"/>
        <v>#VALUE!</v>
      </c>
      <c r="C128" s="18" t="e">
        <f t="shared" si="51"/>
        <v>#VALUE!</v>
      </c>
      <c r="D128" s="18" t="e">
        <f t="shared" si="51"/>
        <v>#VALUE!</v>
      </c>
      <c r="E128" s="18" t="e">
        <f t="shared" si="72"/>
        <v>#VALUE!</v>
      </c>
      <c r="F128" s="18" t="e">
        <f t="shared" si="52"/>
        <v>#VALUE!</v>
      </c>
      <c r="G128" s="18" t="e">
        <f t="shared" si="53"/>
        <v>#VALUE!</v>
      </c>
      <c r="H128" s="4" t="e">
        <f t="shared" si="73"/>
        <v>#VALUE!</v>
      </c>
      <c r="I128" s="124" t="e">
        <f t="shared" si="54"/>
        <v>#VALUE!</v>
      </c>
      <c r="J128" s="125" t="e">
        <f t="shared" ref="J128:J191" si="76">IF(H128&gt;0, $B$7,"")</f>
        <v>#VALUE!</v>
      </c>
      <c r="K128" s="18" t="e">
        <f t="shared" si="55"/>
        <v>#VALUE!</v>
      </c>
      <c r="L128" s="113" t="e">
        <f t="shared" si="56"/>
        <v>#VALUE!</v>
      </c>
      <c r="M128" s="113" t="e">
        <f t="shared" si="42"/>
        <v>#VALUE!</v>
      </c>
      <c r="N128" s="18" t="e">
        <f t="shared" si="57"/>
        <v>#VALUE!</v>
      </c>
      <c r="O128" s="18" t="e">
        <f t="shared" si="58"/>
        <v>#VALUE!</v>
      </c>
      <c r="P128" s="126" t="e">
        <f t="shared" si="59"/>
        <v>#VALUE!</v>
      </c>
      <c r="Q128" s="18" t="e">
        <f t="shared" si="60"/>
        <v>#VALUE!</v>
      </c>
      <c r="R128" s="18" t="e">
        <f t="shared" si="61"/>
        <v>#VALUE!</v>
      </c>
      <c r="S128" s="113" t="e">
        <f t="shared" si="43"/>
        <v>#VALUE!</v>
      </c>
      <c r="T128" s="113" t="e">
        <f t="shared" si="44"/>
        <v>#VALUE!</v>
      </c>
      <c r="U128" s="128" t="e">
        <f t="shared" si="62"/>
        <v>#VALUE!</v>
      </c>
      <c r="V128" s="128" t="e">
        <f t="shared" si="45"/>
        <v>#VALUE!</v>
      </c>
      <c r="W128" s="18" t="e">
        <f t="shared" si="63"/>
        <v>#VALUE!</v>
      </c>
      <c r="X128" s="18" t="e">
        <f t="shared" si="64"/>
        <v>#VALUE!</v>
      </c>
      <c r="Y128" s="18" t="e">
        <f t="shared" si="65"/>
        <v>#VALUE!</v>
      </c>
      <c r="Z128" s="18" t="e">
        <f t="shared" si="66"/>
        <v>#VALUE!</v>
      </c>
      <c r="AA128" s="128" t="e">
        <f t="shared" si="46"/>
        <v>#VALUE!</v>
      </c>
      <c r="AB128" s="128" t="e">
        <f t="shared" si="67"/>
        <v>#VALUE!</v>
      </c>
      <c r="AC128" s="18" t="e">
        <f t="shared" si="68"/>
        <v>#VALUE!</v>
      </c>
      <c r="AD128" s="18" t="e">
        <f t="shared" si="47"/>
        <v>#VALUE!</v>
      </c>
      <c r="AE128" s="18" t="e">
        <f t="shared" si="69"/>
        <v>#VALUE!</v>
      </c>
      <c r="AF128" s="18" t="e">
        <f t="shared" si="48"/>
        <v>#VALUE!</v>
      </c>
      <c r="AG128" s="18" t="e">
        <f t="shared" si="49"/>
        <v>#VALUE!</v>
      </c>
      <c r="AH128" s="18" t="e">
        <f t="shared" si="70"/>
        <v>#VALUE!</v>
      </c>
      <c r="AI128" s="18" t="e">
        <f t="shared" si="50"/>
        <v>#VALUE!</v>
      </c>
      <c r="AJ128" s="18" t="e">
        <f t="shared" si="71"/>
        <v>#VALUE!</v>
      </c>
      <c r="AK128" s="1" t="e">
        <f t="shared" si="74"/>
        <v>#VALUE!</v>
      </c>
      <c r="AL128" s="19" t="e">
        <f t="shared" si="75"/>
        <v>#VALUE!</v>
      </c>
      <c r="AZ128" s="1"/>
    </row>
    <row r="129" spans="1:52" ht="15" x14ac:dyDescent="0.15">
      <c r="A129" s="17"/>
      <c r="B129" s="18" t="e">
        <f t="shared" si="51"/>
        <v>#VALUE!</v>
      </c>
      <c r="C129" s="18" t="e">
        <f t="shared" si="51"/>
        <v>#VALUE!</v>
      </c>
      <c r="D129" s="18" t="e">
        <f t="shared" si="51"/>
        <v>#VALUE!</v>
      </c>
      <c r="E129" s="18" t="e">
        <f t="shared" si="72"/>
        <v>#VALUE!</v>
      </c>
      <c r="F129" s="18" t="e">
        <f t="shared" si="52"/>
        <v>#VALUE!</v>
      </c>
      <c r="G129" s="18" t="e">
        <f t="shared" si="53"/>
        <v>#VALUE!</v>
      </c>
      <c r="H129" s="4" t="e">
        <f t="shared" si="73"/>
        <v>#VALUE!</v>
      </c>
      <c r="I129" s="124" t="e">
        <f t="shared" si="54"/>
        <v>#VALUE!</v>
      </c>
      <c r="J129" s="125" t="e">
        <f t="shared" si="76"/>
        <v>#VALUE!</v>
      </c>
      <c r="K129" s="18" t="e">
        <f t="shared" si="55"/>
        <v>#VALUE!</v>
      </c>
      <c r="L129" s="113" t="e">
        <f t="shared" si="56"/>
        <v>#VALUE!</v>
      </c>
      <c r="M129" s="113" t="e">
        <f t="shared" si="42"/>
        <v>#VALUE!</v>
      </c>
      <c r="N129" s="18" t="e">
        <f t="shared" si="57"/>
        <v>#VALUE!</v>
      </c>
      <c r="O129" s="18" t="e">
        <f t="shared" si="58"/>
        <v>#VALUE!</v>
      </c>
      <c r="P129" s="126" t="e">
        <f t="shared" si="59"/>
        <v>#VALUE!</v>
      </c>
      <c r="Q129" s="18" t="e">
        <f t="shared" si="60"/>
        <v>#VALUE!</v>
      </c>
      <c r="R129" s="18" t="e">
        <f t="shared" si="61"/>
        <v>#VALUE!</v>
      </c>
      <c r="S129" s="113" t="e">
        <f t="shared" si="43"/>
        <v>#VALUE!</v>
      </c>
      <c r="T129" s="113" t="e">
        <f t="shared" si="44"/>
        <v>#VALUE!</v>
      </c>
      <c r="U129" s="128" t="e">
        <f t="shared" si="62"/>
        <v>#VALUE!</v>
      </c>
      <c r="V129" s="128" t="e">
        <f t="shared" si="45"/>
        <v>#VALUE!</v>
      </c>
      <c r="W129" s="18" t="e">
        <f t="shared" si="63"/>
        <v>#VALUE!</v>
      </c>
      <c r="X129" s="18" t="e">
        <f t="shared" si="64"/>
        <v>#VALUE!</v>
      </c>
      <c r="Y129" s="18" t="e">
        <f t="shared" si="65"/>
        <v>#VALUE!</v>
      </c>
      <c r="Z129" s="18" t="e">
        <f t="shared" si="66"/>
        <v>#VALUE!</v>
      </c>
      <c r="AA129" s="128" t="e">
        <f t="shared" si="46"/>
        <v>#VALUE!</v>
      </c>
      <c r="AB129" s="128" t="e">
        <f t="shared" si="67"/>
        <v>#VALUE!</v>
      </c>
      <c r="AC129" s="18" t="e">
        <f t="shared" si="68"/>
        <v>#VALUE!</v>
      </c>
      <c r="AD129" s="18" t="e">
        <f t="shared" si="47"/>
        <v>#VALUE!</v>
      </c>
      <c r="AE129" s="18" t="e">
        <f t="shared" si="69"/>
        <v>#VALUE!</v>
      </c>
      <c r="AF129" s="18" t="e">
        <f t="shared" si="48"/>
        <v>#VALUE!</v>
      </c>
      <c r="AG129" s="18" t="e">
        <f t="shared" si="49"/>
        <v>#VALUE!</v>
      </c>
      <c r="AH129" s="18" t="e">
        <f t="shared" si="70"/>
        <v>#VALUE!</v>
      </c>
      <c r="AI129" s="18" t="e">
        <f t="shared" si="50"/>
        <v>#VALUE!</v>
      </c>
      <c r="AJ129" s="18" t="e">
        <f t="shared" si="71"/>
        <v>#VALUE!</v>
      </c>
      <c r="AK129" s="1" t="e">
        <f t="shared" si="74"/>
        <v>#VALUE!</v>
      </c>
      <c r="AL129" s="19" t="e">
        <f t="shared" si="75"/>
        <v>#VALUE!</v>
      </c>
      <c r="AZ129" s="1"/>
    </row>
    <row r="130" spans="1:52" ht="15" x14ac:dyDescent="0.15">
      <c r="A130" s="17"/>
      <c r="B130" s="18" t="e">
        <f t="shared" si="51"/>
        <v>#VALUE!</v>
      </c>
      <c r="C130" s="18" t="e">
        <f t="shared" si="51"/>
        <v>#VALUE!</v>
      </c>
      <c r="D130" s="18" t="e">
        <f t="shared" si="51"/>
        <v>#VALUE!</v>
      </c>
      <c r="E130" s="18" t="e">
        <f t="shared" si="72"/>
        <v>#VALUE!</v>
      </c>
      <c r="F130" s="18" t="e">
        <f t="shared" si="52"/>
        <v>#VALUE!</v>
      </c>
      <c r="G130" s="18" t="e">
        <f t="shared" si="53"/>
        <v>#VALUE!</v>
      </c>
      <c r="H130" s="4" t="e">
        <f t="shared" si="73"/>
        <v>#VALUE!</v>
      </c>
      <c r="I130" s="124" t="e">
        <f t="shared" si="54"/>
        <v>#VALUE!</v>
      </c>
      <c r="J130" s="125" t="e">
        <f t="shared" si="76"/>
        <v>#VALUE!</v>
      </c>
      <c r="K130" s="18" t="e">
        <f t="shared" si="55"/>
        <v>#VALUE!</v>
      </c>
      <c r="L130" s="113" t="e">
        <f t="shared" si="56"/>
        <v>#VALUE!</v>
      </c>
      <c r="M130" s="113" t="e">
        <f t="shared" si="42"/>
        <v>#VALUE!</v>
      </c>
      <c r="N130" s="18" t="e">
        <f t="shared" si="57"/>
        <v>#VALUE!</v>
      </c>
      <c r="O130" s="18" t="e">
        <f t="shared" si="58"/>
        <v>#VALUE!</v>
      </c>
      <c r="P130" s="126" t="e">
        <f t="shared" si="59"/>
        <v>#VALUE!</v>
      </c>
      <c r="Q130" s="18" t="e">
        <f t="shared" si="60"/>
        <v>#VALUE!</v>
      </c>
      <c r="R130" s="18" t="e">
        <f t="shared" si="61"/>
        <v>#VALUE!</v>
      </c>
      <c r="S130" s="113" t="e">
        <f t="shared" si="43"/>
        <v>#VALUE!</v>
      </c>
      <c r="T130" s="113" t="e">
        <f t="shared" si="44"/>
        <v>#VALUE!</v>
      </c>
      <c r="U130" s="128" t="e">
        <f t="shared" si="62"/>
        <v>#VALUE!</v>
      </c>
      <c r="V130" s="128" t="e">
        <f t="shared" si="45"/>
        <v>#VALUE!</v>
      </c>
      <c r="W130" s="18" t="e">
        <f t="shared" si="63"/>
        <v>#VALUE!</v>
      </c>
      <c r="X130" s="18" t="e">
        <f t="shared" si="64"/>
        <v>#VALUE!</v>
      </c>
      <c r="Y130" s="18" t="e">
        <f t="shared" si="65"/>
        <v>#VALUE!</v>
      </c>
      <c r="Z130" s="18" t="e">
        <f t="shared" si="66"/>
        <v>#VALUE!</v>
      </c>
      <c r="AA130" s="128" t="e">
        <f t="shared" si="46"/>
        <v>#VALUE!</v>
      </c>
      <c r="AB130" s="128" t="e">
        <f t="shared" si="67"/>
        <v>#VALUE!</v>
      </c>
      <c r="AC130" s="18" t="e">
        <f t="shared" si="68"/>
        <v>#VALUE!</v>
      </c>
      <c r="AD130" s="18" t="e">
        <f t="shared" si="47"/>
        <v>#VALUE!</v>
      </c>
      <c r="AE130" s="18" t="e">
        <f t="shared" si="69"/>
        <v>#VALUE!</v>
      </c>
      <c r="AF130" s="18" t="e">
        <f t="shared" si="48"/>
        <v>#VALUE!</v>
      </c>
      <c r="AG130" s="18" t="e">
        <f t="shared" si="49"/>
        <v>#VALUE!</v>
      </c>
      <c r="AH130" s="18" t="e">
        <f t="shared" si="70"/>
        <v>#VALUE!</v>
      </c>
      <c r="AI130" s="18" t="e">
        <f t="shared" si="50"/>
        <v>#VALUE!</v>
      </c>
      <c r="AJ130" s="18" t="e">
        <f t="shared" si="71"/>
        <v>#VALUE!</v>
      </c>
      <c r="AK130" s="1" t="e">
        <f t="shared" si="74"/>
        <v>#VALUE!</v>
      </c>
      <c r="AL130" s="19" t="e">
        <f t="shared" si="75"/>
        <v>#VALUE!</v>
      </c>
      <c r="AZ130" s="1"/>
    </row>
    <row r="131" spans="1:52" ht="15" x14ac:dyDescent="0.15">
      <c r="A131" s="17"/>
      <c r="B131" s="18" t="e">
        <f t="shared" si="51"/>
        <v>#VALUE!</v>
      </c>
      <c r="C131" s="18" t="e">
        <f t="shared" si="51"/>
        <v>#VALUE!</v>
      </c>
      <c r="D131" s="18" t="e">
        <f t="shared" si="51"/>
        <v>#VALUE!</v>
      </c>
      <c r="E131" s="18" t="e">
        <f t="shared" si="72"/>
        <v>#VALUE!</v>
      </c>
      <c r="F131" s="18" t="e">
        <f t="shared" si="52"/>
        <v>#VALUE!</v>
      </c>
      <c r="G131" s="18" t="e">
        <f t="shared" si="53"/>
        <v>#VALUE!</v>
      </c>
      <c r="H131" s="4" t="e">
        <f t="shared" si="73"/>
        <v>#VALUE!</v>
      </c>
      <c r="I131" s="124" t="e">
        <f t="shared" si="54"/>
        <v>#VALUE!</v>
      </c>
      <c r="J131" s="125" t="e">
        <f t="shared" si="76"/>
        <v>#VALUE!</v>
      </c>
      <c r="K131" s="18" t="e">
        <f t="shared" si="55"/>
        <v>#VALUE!</v>
      </c>
      <c r="L131" s="113" t="e">
        <f t="shared" si="56"/>
        <v>#VALUE!</v>
      </c>
      <c r="M131" s="113" t="e">
        <f t="shared" si="42"/>
        <v>#VALUE!</v>
      </c>
      <c r="N131" s="18" t="e">
        <f t="shared" si="57"/>
        <v>#VALUE!</v>
      </c>
      <c r="O131" s="18" t="e">
        <f t="shared" si="58"/>
        <v>#VALUE!</v>
      </c>
      <c r="P131" s="126" t="e">
        <f t="shared" si="59"/>
        <v>#VALUE!</v>
      </c>
      <c r="Q131" s="18" t="e">
        <f t="shared" si="60"/>
        <v>#VALUE!</v>
      </c>
      <c r="R131" s="18" t="e">
        <f t="shared" si="61"/>
        <v>#VALUE!</v>
      </c>
      <c r="S131" s="113" t="e">
        <f t="shared" si="43"/>
        <v>#VALUE!</v>
      </c>
      <c r="T131" s="113" t="e">
        <f t="shared" si="44"/>
        <v>#VALUE!</v>
      </c>
      <c r="U131" s="128" t="e">
        <f t="shared" si="62"/>
        <v>#VALUE!</v>
      </c>
      <c r="V131" s="128" t="e">
        <f t="shared" si="45"/>
        <v>#VALUE!</v>
      </c>
      <c r="W131" s="18" t="e">
        <f t="shared" si="63"/>
        <v>#VALUE!</v>
      </c>
      <c r="X131" s="18" t="e">
        <f t="shared" si="64"/>
        <v>#VALUE!</v>
      </c>
      <c r="Y131" s="18" t="e">
        <f t="shared" si="65"/>
        <v>#VALUE!</v>
      </c>
      <c r="Z131" s="18" t="e">
        <f t="shared" si="66"/>
        <v>#VALUE!</v>
      </c>
      <c r="AA131" s="128" t="e">
        <f t="shared" si="46"/>
        <v>#VALUE!</v>
      </c>
      <c r="AB131" s="128" t="e">
        <f t="shared" si="67"/>
        <v>#VALUE!</v>
      </c>
      <c r="AC131" s="18" t="e">
        <f t="shared" si="68"/>
        <v>#VALUE!</v>
      </c>
      <c r="AD131" s="18" t="e">
        <f t="shared" si="47"/>
        <v>#VALUE!</v>
      </c>
      <c r="AE131" s="18" t="e">
        <f t="shared" si="69"/>
        <v>#VALUE!</v>
      </c>
      <c r="AF131" s="18" t="e">
        <f t="shared" si="48"/>
        <v>#VALUE!</v>
      </c>
      <c r="AG131" s="18" t="e">
        <f t="shared" si="49"/>
        <v>#VALUE!</v>
      </c>
      <c r="AH131" s="18" t="e">
        <f t="shared" si="70"/>
        <v>#VALUE!</v>
      </c>
      <c r="AI131" s="18" t="e">
        <f t="shared" si="50"/>
        <v>#VALUE!</v>
      </c>
      <c r="AJ131" s="18" t="e">
        <f t="shared" si="71"/>
        <v>#VALUE!</v>
      </c>
      <c r="AK131" s="1" t="e">
        <f t="shared" si="74"/>
        <v>#VALUE!</v>
      </c>
      <c r="AL131" s="19" t="e">
        <f t="shared" si="75"/>
        <v>#VALUE!</v>
      </c>
      <c r="AZ131" s="1"/>
    </row>
    <row r="132" spans="1:52" ht="15" x14ac:dyDescent="0.15">
      <c r="A132" s="17"/>
      <c r="B132" s="18" t="e">
        <f t="shared" si="51"/>
        <v>#VALUE!</v>
      </c>
      <c r="C132" s="18" t="e">
        <f t="shared" si="51"/>
        <v>#VALUE!</v>
      </c>
      <c r="D132" s="18" t="e">
        <f t="shared" si="51"/>
        <v>#VALUE!</v>
      </c>
      <c r="E132" s="18" t="e">
        <f t="shared" si="72"/>
        <v>#VALUE!</v>
      </c>
      <c r="F132" s="18" t="e">
        <f t="shared" si="52"/>
        <v>#VALUE!</v>
      </c>
      <c r="G132" s="18" t="e">
        <f t="shared" si="53"/>
        <v>#VALUE!</v>
      </c>
      <c r="H132" s="4" t="e">
        <f t="shared" si="73"/>
        <v>#VALUE!</v>
      </c>
      <c r="I132" s="124" t="e">
        <f t="shared" si="54"/>
        <v>#VALUE!</v>
      </c>
      <c r="J132" s="125" t="e">
        <f t="shared" si="76"/>
        <v>#VALUE!</v>
      </c>
      <c r="K132" s="18" t="e">
        <f t="shared" si="55"/>
        <v>#VALUE!</v>
      </c>
      <c r="L132" s="113" t="e">
        <f t="shared" si="56"/>
        <v>#VALUE!</v>
      </c>
      <c r="M132" s="113" t="e">
        <f t="shared" si="42"/>
        <v>#VALUE!</v>
      </c>
      <c r="N132" s="18" t="e">
        <f t="shared" si="57"/>
        <v>#VALUE!</v>
      </c>
      <c r="O132" s="18" t="e">
        <f t="shared" si="58"/>
        <v>#VALUE!</v>
      </c>
      <c r="P132" s="126" t="e">
        <f t="shared" si="59"/>
        <v>#VALUE!</v>
      </c>
      <c r="Q132" s="18" t="e">
        <f t="shared" si="60"/>
        <v>#VALUE!</v>
      </c>
      <c r="R132" s="18" t="e">
        <f t="shared" si="61"/>
        <v>#VALUE!</v>
      </c>
      <c r="S132" s="113" t="e">
        <f t="shared" si="43"/>
        <v>#VALUE!</v>
      </c>
      <c r="T132" s="113" t="e">
        <f t="shared" si="44"/>
        <v>#VALUE!</v>
      </c>
      <c r="U132" s="128" t="e">
        <f t="shared" si="62"/>
        <v>#VALUE!</v>
      </c>
      <c r="V132" s="128" t="e">
        <f t="shared" si="45"/>
        <v>#VALUE!</v>
      </c>
      <c r="W132" s="18" t="e">
        <f t="shared" si="63"/>
        <v>#VALUE!</v>
      </c>
      <c r="X132" s="18" t="e">
        <f t="shared" si="64"/>
        <v>#VALUE!</v>
      </c>
      <c r="Y132" s="18" t="e">
        <f t="shared" si="65"/>
        <v>#VALUE!</v>
      </c>
      <c r="Z132" s="18" t="e">
        <f t="shared" si="66"/>
        <v>#VALUE!</v>
      </c>
      <c r="AA132" s="128" t="e">
        <f t="shared" si="46"/>
        <v>#VALUE!</v>
      </c>
      <c r="AB132" s="128" t="e">
        <f t="shared" si="67"/>
        <v>#VALUE!</v>
      </c>
      <c r="AC132" s="18" t="e">
        <f t="shared" si="68"/>
        <v>#VALUE!</v>
      </c>
      <c r="AD132" s="18" t="e">
        <f t="shared" si="47"/>
        <v>#VALUE!</v>
      </c>
      <c r="AE132" s="18" t="e">
        <f t="shared" si="69"/>
        <v>#VALUE!</v>
      </c>
      <c r="AF132" s="18" t="e">
        <f t="shared" si="48"/>
        <v>#VALUE!</v>
      </c>
      <c r="AG132" s="18" t="e">
        <f t="shared" si="49"/>
        <v>#VALUE!</v>
      </c>
      <c r="AH132" s="18" t="e">
        <f t="shared" si="70"/>
        <v>#VALUE!</v>
      </c>
      <c r="AI132" s="18" t="e">
        <f t="shared" si="50"/>
        <v>#VALUE!</v>
      </c>
      <c r="AJ132" s="18" t="e">
        <f t="shared" si="71"/>
        <v>#VALUE!</v>
      </c>
      <c r="AK132" s="1" t="e">
        <f t="shared" si="74"/>
        <v>#VALUE!</v>
      </c>
      <c r="AL132" s="19" t="e">
        <f t="shared" si="75"/>
        <v>#VALUE!</v>
      </c>
      <c r="AZ132" s="1"/>
    </row>
    <row r="133" spans="1:52" ht="15" x14ac:dyDescent="0.15">
      <c r="A133" s="17"/>
      <c r="B133" s="18" t="e">
        <f t="shared" si="51"/>
        <v>#VALUE!</v>
      </c>
      <c r="C133" s="18" t="e">
        <f t="shared" si="51"/>
        <v>#VALUE!</v>
      </c>
      <c r="D133" s="18" t="e">
        <f t="shared" si="51"/>
        <v>#VALUE!</v>
      </c>
      <c r="E133" s="18" t="e">
        <f t="shared" si="72"/>
        <v>#VALUE!</v>
      </c>
      <c r="F133" s="18" t="e">
        <f t="shared" si="52"/>
        <v>#VALUE!</v>
      </c>
      <c r="G133" s="18" t="e">
        <f t="shared" si="53"/>
        <v>#VALUE!</v>
      </c>
      <c r="H133" s="4" t="e">
        <f t="shared" si="73"/>
        <v>#VALUE!</v>
      </c>
      <c r="I133" s="124" t="e">
        <f t="shared" si="54"/>
        <v>#VALUE!</v>
      </c>
      <c r="J133" s="125" t="e">
        <f t="shared" si="76"/>
        <v>#VALUE!</v>
      </c>
      <c r="K133" s="18" t="e">
        <f t="shared" si="55"/>
        <v>#VALUE!</v>
      </c>
      <c r="L133" s="113" t="e">
        <f t="shared" si="56"/>
        <v>#VALUE!</v>
      </c>
      <c r="M133" s="113" t="e">
        <f t="shared" si="42"/>
        <v>#VALUE!</v>
      </c>
      <c r="N133" s="18" t="e">
        <f t="shared" si="57"/>
        <v>#VALUE!</v>
      </c>
      <c r="O133" s="18" t="e">
        <f t="shared" si="58"/>
        <v>#VALUE!</v>
      </c>
      <c r="P133" s="126" t="e">
        <f t="shared" si="59"/>
        <v>#VALUE!</v>
      </c>
      <c r="Q133" s="18" t="e">
        <f t="shared" si="60"/>
        <v>#VALUE!</v>
      </c>
      <c r="R133" s="18" t="e">
        <f t="shared" si="61"/>
        <v>#VALUE!</v>
      </c>
      <c r="S133" s="113" t="e">
        <f t="shared" si="43"/>
        <v>#VALUE!</v>
      </c>
      <c r="T133" s="113" t="e">
        <f t="shared" si="44"/>
        <v>#VALUE!</v>
      </c>
      <c r="U133" s="128" t="e">
        <f t="shared" si="62"/>
        <v>#VALUE!</v>
      </c>
      <c r="V133" s="128" t="e">
        <f t="shared" si="45"/>
        <v>#VALUE!</v>
      </c>
      <c r="W133" s="18" t="e">
        <f t="shared" si="63"/>
        <v>#VALUE!</v>
      </c>
      <c r="X133" s="18" t="e">
        <f t="shared" si="64"/>
        <v>#VALUE!</v>
      </c>
      <c r="Y133" s="18" t="e">
        <f t="shared" si="65"/>
        <v>#VALUE!</v>
      </c>
      <c r="Z133" s="18" t="e">
        <f t="shared" si="66"/>
        <v>#VALUE!</v>
      </c>
      <c r="AA133" s="128" t="e">
        <f t="shared" si="46"/>
        <v>#VALUE!</v>
      </c>
      <c r="AB133" s="128" t="e">
        <f t="shared" si="67"/>
        <v>#VALUE!</v>
      </c>
      <c r="AC133" s="18" t="e">
        <f t="shared" si="68"/>
        <v>#VALUE!</v>
      </c>
      <c r="AD133" s="18" t="e">
        <f t="shared" si="47"/>
        <v>#VALUE!</v>
      </c>
      <c r="AE133" s="18" t="e">
        <f t="shared" si="69"/>
        <v>#VALUE!</v>
      </c>
      <c r="AF133" s="18" t="e">
        <f t="shared" si="48"/>
        <v>#VALUE!</v>
      </c>
      <c r="AG133" s="18" t="e">
        <f t="shared" si="49"/>
        <v>#VALUE!</v>
      </c>
      <c r="AH133" s="18" t="e">
        <f t="shared" si="70"/>
        <v>#VALUE!</v>
      </c>
      <c r="AI133" s="18" t="e">
        <f t="shared" si="50"/>
        <v>#VALUE!</v>
      </c>
      <c r="AJ133" s="18" t="e">
        <f t="shared" si="71"/>
        <v>#VALUE!</v>
      </c>
      <c r="AK133" s="1" t="e">
        <f t="shared" si="74"/>
        <v>#VALUE!</v>
      </c>
      <c r="AL133" s="19" t="e">
        <f t="shared" si="75"/>
        <v>#VALUE!</v>
      </c>
      <c r="AZ133" s="1"/>
    </row>
    <row r="134" spans="1:52" ht="15" x14ac:dyDescent="0.15">
      <c r="A134" s="17"/>
      <c r="B134" s="18" t="e">
        <f t="shared" si="51"/>
        <v>#VALUE!</v>
      </c>
      <c r="C134" s="18" t="e">
        <f t="shared" si="51"/>
        <v>#VALUE!</v>
      </c>
      <c r="D134" s="18" t="e">
        <f t="shared" si="51"/>
        <v>#VALUE!</v>
      </c>
      <c r="E134" s="18" t="e">
        <f t="shared" si="72"/>
        <v>#VALUE!</v>
      </c>
      <c r="F134" s="18" t="e">
        <f t="shared" si="52"/>
        <v>#VALUE!</v>
      </c>
      <c r="G134" s="18" t="e">
        <f t="shared" si="53"/>
        <v>#VALUE!</v>
      </c>
      <c r="H134" s="4" t="e">
        <f t="shared" si="73"/>
        <v>#VALUE!</v>
      </c>
      <c r="I134" s="124" t="e">
        <f t="shared" si="54"/>
        <v>#VALUE!</v>
      </c>
      <c r="J134" s="125" t="e">
        <f t="shared" si="76"/>
        <v>#VALUE!</v>
      </c>
      <c r="K134" s="18" t="e">
        <f t="shared" si="55"/>
        <v>#VALUE!</v>
      </c>
      <c r="L134" s="113" t="e">
        <f t="shared" si="56"/>
        <v>#VALUE!</v>
      </c>
      <c r="M134" s="113" t="e">
        <f t="shared" si="42"/>
        <v>#VALUE!</v>
      </c>
      <c r="N134" s="18" t="e">
        <f t="shared" si="57"/>
        <v>#VALUE!</v>
      </c>
      <c r="O134" s="18" t="e">
        <f t="shared" si="58"/>
        <v>#VALUE!</v>
      </c>
      <c r="P134" s="126" t="e">
        <f t="shared" si="59"/>
        <v>#VALUE!</v>
      </c>
      <c r="Q134" s="18" t="e">
        <f t="shared" si="60"/>
        <v>#VALUE!</v>
      </c>
      <c r="R134" s="18" t="e">
        <f t="shared" si="61"/>
        <v>#VALUE!</v>
      </c>
      <c r="S134" s="113" t="e">
        <f t="shared" si="43"/>
        <v>#VALUE!</v>
      </c>
      <c r="T134" s="113" t="e">
        <f t="shared" si="44"/>
        <v>#VALUE!</v>
      </c>
      <c r="U134" s="128" t="e">
        <f t="shared" si="62"/>
        <v>#VALUE!</v>
      </c>
      <c r="V134" s="128" t="e">
        <f t="shared" si="45"/>
        <v>#VALUE!</v>
      </c>
      <c r="W134" s="18" t="e">
        <f t="shared" si="63"/>
        <v>#VALUE!</v>
      </c>
      <c r="X134" s="18" t="e">
        <f t="shared" si="64"/>
        <v>#VALUE!</v>
      </c>
      <c r="Y134" s="18" t="e">
        <f t="shared" si="65"/>
        <v>#VALUE!</v>
      </c>
      <c r="Z134" s="18" t="e">
        <f t="shared" si="66"/>
        <v>#VALUE!</v>
      </c>
      <c r="AA134" s="128" t="e">
        <f t="shared" si="46"/>
        <v>#VALUE!</v>
      </c>
      <c r="AB134" s="128" t="e">
        <f t="shared" si="67"/>
        <v>#VALUE!</v>
      </c>
      <c r="AC134" s="18" t="e">
        <f t="shared" si="68"/>
        <v>#VALUE!</v>
      </c>
      <c r="AD134" s="18" t="e">
        <f t="shared" si="47"/>
        <v>#VALUE!</v>
      </c>
      <c r="AE134" s="18" t="e">
        <f t="shared" si="69"/>
        <v>#VALUE!</v>
      </c>
      <c r="AF134" s="18" t="e">
        <f t="shared" si="48"/>
        <v>#VALUE!</v>
      </c>
      <c r="AG134" s="18" t="e">
        <f t="shared" si="49"/>
        <v>#VALUE!</v>
      </c>
      <c r="AH134" s="18" t="e">
        <f t="shared" si="70"/>
        <v>#VALUE!</v>
      </c>
      <c r="AI134" s="18" t="e">
        <f t="shared" si="50"/>
        <v>#VALUE!</v>
      </c>
      <c r="AJ134" s="18" t="e">
        <f t="shared" si="71"/>
        <v>#VALUE!</v>
      </c>
      <c r="AK134" s="1" t="e">
        <f t="shared" si="74"/>
        <v>#VALUE!</v>
      </c>
      <c r="AL134" s="19" t="e">
        <f t="shared" si="75"/>
        <v>#VALUE!</v>
      </c>
      <c r="AZ134" s="1"/>
    </row>
    <row r="135" spans="1:52" ht="15" x14ac:dyDescent="0.15">
      <c r="A135" s="17"/>
      <c r="B135" s="18" t="e">
        <f t="shared" si="51"/>
        <v>#VALUE!</v>
      </c>
      <c r="C135" s="18" t="e">
        <f t="shared" si="51"/>
        <v>#VALUE!</v>
      </c>
      <c r="D135" s="18" t="e">
        <f t="shared" si="51"/>
        <v>#VALUE!</v>
      </c>
      <c r="E135" s="18" t="e">
        <f t="shared" si="72"/>
        <v>#VALUE!</v>
      </c>
      <c r="F135" s="18" t="e">
        <f t="shared" si="52"/>
        <v>#VALUE!</v>
      </c>
      <c r="G135" s="18" t="e">
        <f t="shared" si="53"/>
        <v>#VALUE!</v>
      </c>
      <c r="H135" s="4" t="e">
        <f t="shared" si="73"/>
        <v>#VALUE!</v>
      </c>
      <c r="I135" s="124" t="e">
        <f t="shared" si="54"/>
        <v>#VALUE!</v>
      </c>
      <c r="J135" s="125" t="e">
        <f t="shared" si="76"/>
        <v>#VALUE!</v>
      </c>
      <c r="K135" s="18" t="e">
        <f t="shared" si="55"/>
        <v>#VALUE!</v>
      </c>
      <c r="L135" s="113" t="e">
        <f t="shared" si="56"/>
        <v>#VALUE!</v>
      </c>
      <c r="M135" s="113" t="e">
        <f t="shared" si="42"/>
        <v>#VALUE!</v>
      </c>
      <c r="N135" s="18" t="e">
        <f t="shared" si="57"/>
        <v>#VALUE!</v>
      </c>
      <c r="O135" s="18" t="e">
        <f t="shared" si="58"/>
        <v>#VALUE!</v>
      </c>
      <c r="P135" s="126" t="e">
        <f t="shared" si="59"/>
        <v>#VALUE!</v>
      </c>
      <c r="Q135" s="18" t="e">
        <f t="shared" si="60"/>
        <v>#VALUE!</v>
      </c>
      <c r="R135" s="18" t="e">
        <f t="shared" si="61"/>
        <v>#VALUE!</v>
      </c>
      <c r="S135" s="113" t="e">
        <f t="shared" si="43"/>
        <v>#VALUE!</v>
      </c>
      <c r="T135" s="113" t="e">
        <f t="shared" si="44"/>
        <v>#VALUE!</v>
      </c>
      <c r="U135" s="128" t="e">
        <f t="shared" si="62"/>
        <v>#VALUE!</v>
      </c>
      <c r="V135" s="128" t="e">
        <f t="shared" si="45"/>
        <v>#VALUE!</v>
      </c>
      <c r="W135" s="18" t="e">
        <f t="shared" si="63"/>
        <v>#VALUE!</v>
      </c>
      <c r="X135" s="18" t="e">
        <f t="shared" si="64"/>
        <v>#VALUE!</v>
      </c>
      <c r="Y135" s="18" t="e">
        <f t="shared" si="65"/>
        <v>#VALUE!</v>
      </c>
      <c r="Z135" s="18" t="e">
        <f t="shared" si="66"/>
        <v>#VALUE!</v>
      </c>
      <c r="AA135" s="128" t="e">
        <f t="shared" si="46"/>
        <v>#VALUE!</v>
      </c>
      <c r="AB135" s="128" t="e">
        <f t="shared" si="67"/>
        <v>#VALUE!</v>
      </c>
      <c r="AC135" s="18" t="e">
        <f t="shared" si="68"/>
        <v>#VALUE!</v>
      </c>
      <c r="AD135" s="18" t="e">
        <f t="shared" si="47"/>
        <v>#VALUE!</v>
      </c>
      <c r="AE135" s="18" t="e">
        <f t="shared" si="69"/>
        <v>#VALUE!</v>
      </c>
      <c r="AF135" s="18" t="e">
        <f t="shared" si="48"/>
        <v>#VALUE!</v>
      </c>
      <c r="AG135" s="18" t="e">
        <f t="shared" si="49"/>
        <v>#VALUE!</v>
      </c>
      <c r="AH135" s="18" t="e">
        <f t="shared" si="70"/>
        <v>#VALUE!</v>
      </c>
      <c r="AI135" s="18" t="e">
        <f t="shared" si="50"/>
        <v>#VALUE!</v>
      </c>
      <c r="AJ135" s="18" t="e">
        <f t="shared" si="71"/>
        <v>#VALUE!</v>
      </c>
      <c r="AK135" s="1" t="e">
        <f t="shared" si="74"/>
        <v>#VALUE!</v>
      </c>
      <c r="AL135" s="19" t="e">
        <f t="shared" si="75"/>
        <v>#VALUE!</v>
      </c>
      <c r="AZ135" s="1"/>
    </row>
    <row r="136" spans="1:52" ht="15" x14ac:dyDescent="0.15">
      <c r="A136" s="17"/>
      <c r="B136" s="18" t="e">
        <f t="shared" si="51"/>
        <v>#VALUE!</v>
      </c>
      <c r="C136" s="18" t="e">
        <f t="shared" si="51"/>
        <v>#VALUE!</v>
      </c>
      <c r="D136" s="18" t="e">
        <f t="shared" si="51"/>
        <v>#VALUE!</v>
      </c>
      <c r="E136" s="18" t="e">
        <f t="shared" si="72"/>
        <v>#VALUE!</v>
      </c>
      <c r="F136" s="18" t="e">
        <f t="shared" si="52"/>
        <v>#VALUE!</v>
      </c>
      <c r="G136" s="18" t="e">
        <f t="shared" si="53"/>
        <v>#VALUE!</v>
      </c>
      <c r="H136" s="4" t="e">
        <f t="shared" si="73"/>
        <v>#VALUE!</v>
      </c>
      <c r="I136" s="124" t="e">
        <f t="shared" si="54"/>
        <v>#VALUE!</v>
      </c>
      <c r="J136" s="125" t="e">
        <f t="shared" si="76"/>
        <v>#VALUE!</v>
      </c>
      <c r="K136" s="18" t="e">
        <f t="shared" si="55"/>
        <v>#VALUE!</v>
      </c>
      <c r="L136" s="113" t="e">
        <f t="shared" si="56"/>
        <v>#VALUE!</v>
      </c>
      <c r="M136" s="113" t="e">
        <f t="shared" si="42"/>
        <v>#VALUE!</v>
      </c>
      <c r="N136" s="18" t="e">
        <f t="shared" si="57"/>
        <v>#VALUE!</v>
      </c>
      <c r="O136" s="18" t="e">
        <f t="shared" si="58"/>
        <v>#VALUE!</v>
      </c>
      <c r="P136" s="126" t="e">
        <f t="shared" si="59"/>
        <v>#VALUE!</v>
      </c>
      <c r="Q136" s="18" t="e">
        <f t="shared" si="60"/>
        <v>#VALUE!</v>
      </c>
      <c r="R136" s="18" t="e">
        <f t="shared" si="61"/>
        <v>#VALUE!</v>
      </c>
      <c r="S136" s="113" t="e">
        <f t="shared" si="43"/>
        <v>#VALUE!</v>
      </c>
      <c r="T136" s="113" t="e">
        <f t="shared" si="44"/>
        <v>#VALUE!</v>
      </c>
      <c r="U136" s="128" t="e">
        <f t="shared" si="62"/>
        <v>#VALUE!</v>
      </c>
      <c r="V136" s="128" t="e">
        <f t="shared" si="45"/>
        <v>#VALUE!</v>
      </c>
      <c r="W136" s="18" t="e">
        <f t="shared" si="63"/>
        <v>#VALUE!</v>
      </c>
      <c r="X136" s="18" t="e">
        <f t="shared" si="64"/>
        <v>#VALUE!</v>
      </c>
      <c r="Y136" s="18" t="e">
        <f t="shared" si="65"/>
        <v>#VALUE!</v>
      </c>
      <c r="Z136" s="18" t="e">
        <f t="shared" si="66"/>
        <v>#VALUE!</v>
      </c>
      <c r="AA136" s="128" t="e">
        <f t="shared" si="46"/>
        <v>#VALUE!</v>
      </c>
      <c r="AB136" s="128" t="e">
        <f t="shared" si="67"/>
        <v>#VALUE!</v>
      </c>
      <c r="AC136" s="18" t="e">
        <f t="shared" si="68"/>
        <v>#VALUE!</v>
      </c>
      <c r="AD136" s="18" t="e">
        <f t="shared" si="47"/>
        <v>#VALUE!</v>
      </c>
      <c r="AE136" s="18" t="e">
        <f t="shared" si="69"/>
        <v>#VALUE!</v>
      </c>
      <c r="AF136" s="18" t="e">
        <f t="shared" si="48"/>
        <v>#VALUE!</v>
      </c>
      <c r="AG136" s="18" t="e">
        <f t="shared" si="49"/>
        <v>#VALUE!</v>
      </c>
      <c r="AH136" s="18" t="e">
        <f t="shared" si="70"/>
        <v>#VALUE!</v>
      </c>
      <c r="AI136" s="18" t="e">
        <f t="shared" si="50"/>
        <v>#VALUE!</v>
      </c>
      <c r="AJ136" s="18" t="e">
        <f t="shared" si="71"/>
        <v>#VALUE!</v>
      </c>
      <c r="AK136" s="1" t="e">
        <f t="shared" si="74"/>
        <v>#VALUE!</v>
      </c>
      <c r="AL136" s="19" t="e">
        <f t="shared" si="75"/>
        <v>#VALUE!</v>
      </c>
      <c r="AZ136" s="1"/>
    </row>
    <row r="137" spans="1:52" ht="15" x14ac:dyDescent="0.15">
      <c r="A137" s="17"/>
      <c r="B137" s="18" t="e">
        <f t="shared" si="51"/>
        <v>#VALUE!</v>
      </c>
      <c r="C137" s="18" t="e">
        <f t="shared" si="51"/>
        <v>#VALUE!</v>
      </c>
      <c r="D137" s="18" t="e">
        <f t="shared" si="51"/>
        <v>#VALUE!</v>
      </c>
      <c r="E137" s="18" t="e">
        <f t="shared" si="72"/>
        <v>#VALUE!</v>
      </c>
      <c r="F137" s="18" t="e">
        <f t="shared" si="52"/>
        <v>#VALUE!</v>
      </c>
      <c r="G137" s="18" t="e">
        <f t="shared" si="53"/>
        <v>#VALUE!</v>
      </c>
      <c r="H137" s="4" t="e">
        <f t="shared" si="73"/>
        <v>#VALUE!</v>
      </c>
      <c r="I137" s="124" t="e">
        <f t="shared" si="54"/>
        <v>#VALUE!</v>
      </c>
      <c r="J137" s="125" t="e">
        <f t="shared" si="76"/>
        <v>#VALUE!</v>
      </c>
      <c r="K137" s="18" t="e">
        <f t="shared" si="55"/>
        <v>#VALUE!</v>
      </c>
      <c r="L137" s="113" t="e">
        <f t="shared" si="56"/>
        <v>#VALUE!</v>
      </c>
      <c r="M137" s="113" t="e">
        <f t="shared" si="42"/>
        <v>#VALUE!</v>
      </c>
      <c r="N137" s="18" t="e">
        <f t="shared" si="57"/>
        <v>#VALUE!</v>
      </c>
      <c r="O137" s="18" t="e">
        <f t="shared" si="58"/>
        <v>#VALUE!</v>
      </c>
      <c r="P137" s="126" t="e">
        <f t="shared" si="59"/>
        <v>#VALUE!</v>
      </c>
      <c r="Q137" s="18" t="e">
        <f t="shared" si="60"/>
        <v>#VALUE!</v>
      </c>
      <c r="R137" s="18" t="e">
        <f t="shared" si="61"/>
        <v>#VALUE!</v>
      </c>
      <c r="S137" s="113" t="e">
        <f t="shared" si="43"/>
        <v>#VALUE!</v>
      </c>
      <c r="T137" s="113" t="e">
        <f t="shared" si="44"/>
        <v>#VALUE!</v>
      </c>
      <c r="U137" s="128" t="e">
        <f t="shared" si="62"/>
        <v>#VALUE!</v>
      </c>
      <c r="V137" s="128" t="e">
        <f t="shared" si="45"/>
        <v>#VALUE!</v>
      </c>
      <c r="W137" s="18" t="e">
        <f t="shared" si="63"/>
        <v>#VALUE!</v>
      </c>
      <c r="X137" s="18" t="e">
        <f t="shared" si="64"/>
        <v>#VALUE!</v>
      </c>
      <c r="Y137" s="18" t="e">
        <f t="shared" si="65"/>
        <v>#VALUE!</v>
      </c>
      <c r="Z137" s="18" t="e">
        <f t="shared" si="66"/>
        <v>#VALUE!</v>
      </c>
      <c r="AA137" s="128" t="e">
        <f t="shared" si="46"/>
        <v>#VALUE!</v>
      </c>
      <c r="AB137" s="128" t="e">
        <f t="shared" si="67"/>
        <v>#VALUE!</v>
      </c>
      <c r="AC137" s="18" t="e">
        <f t="shared" si="68"/>
        <v>#VALUE!</v>
      </c>
      <c r="AD137" s="18" t="e">
        <f t="shared" si="47"/>
        <v>#VALUE!</v>
      </c>
      <c r="AE137" s="18" t="e">
        <f t="shared" si="69"/>
        <v>#VALUE!</v>
      </c>
      <c r="AF137" s="18" t="e">
        <f t="shared" si="48"/>
        <v>#VALUE!</v>
      </c>
      <c r="AG137" s="18" t="e">
        <f t="shared" si="49"/>
        <v>#VALUE!</v>
      </c>
      <c r="AH137" s="18" t="e">
        <f t="shared" si="70"/>
        <v>#VALUE!</v>
      </c>
      <c r="AI137" s="18" t="e">
        <f t="shared" si="50"/>
        <v>#VALUE!</v>
      </c>
      <c r="AJ137" s="18" t="e">
        <f t="shared" si="71"/>
        <v>#VALUE!</v>
      </c>
      <c r="AK137" s="1" t="e">
        <f t="shared" si="74"/>
        <v>#VALUE!</v>
      </c>
      <c r="AL137" s="19" t="e">
        <f t="shared" si="75"/>
        <v>#VALUE!</v>
      </c>
      <c r="AZ137" s="1"/>
    </row>
    <row r="138" spans="1:52" ht="15" x14ac:dyDescent="0.15">
      <c r="A138" s="17"/>
      <c r="B138" s="18" t="e">
        <f t="shared" si="51"/>
        <v>#VALUE!</v>
      </c>
      <c r="C138" s="18" t="e">
        <f t="shared" si="51"/>
        <v>#VALUE!</v>
      </c>
      <c r="D138" s="18" t="e">
        <f t="shared" si="51"/>
        <v>#VALUE!</v>
      </c>
      <c r="E138" s="18" t="e">
        <f t="shared" si="72"/>
        <v>#VALUE!</v>
      </c>
      <c r="F138" s="18" t="e">
        <f t="shared" si="52"/>
        <v>#VALUE!</v>
      </c>
      <c r="G138" s="18" t="e">
        <f t="shared" si="53"/>
        <v>#VALUE!</v>
      </c>
      <c r="H138" s="4" t="e">
        <f t="shared" si="73"/>
        <v>#VALUE!</v>
      </c>
      <c r="I138" s="124" t="e">
        <f t="shared" si="54"/>
        <v>#VALUE!</v>
      </c>
      <c r="J138" s="125" t="e">
        <f t="shared" si="76"/>
        <v>#VALUE!</v>
      </c>
      <c r="K138" s="18" t="e">
        <f t="shared" si="55"/>
        <v>#VALUE!</v>
      </c>
      <c r="L138" s="113" t="e">
        <f t="shared" si="56"/>
        <v>#VALUE!</v>
      </c>
      <c r="M138" s="113" t="e">
        <f t="shared" si="42"/>
        <v>#VALUE!</v>
      </c>
      <c r="N138" s="18" t="e">
        <f t="shared" si="57"/>
        <v>#VALUE!</v>
      </c>
      <c r="O138" s="18" t="e">
        <f t="shared" si="58"/>
        <v>#VALUE!</v>
      </c>
      <c r="P138" s="126" t="e">
        <f t="shared" si="59"/>
        <v>#VALUE!</v>
      </c>
      <c r="Q138" s="18" t="e">
        <f t="shared" si="60"/>
        <v>#VALUE!</v>
      </c>
      <c r="R138" s="18" t="e">
        <f t="shared" si="61"/>
        <v>#VALUE!</v>
      </c>
      <c r="S138" s="113" t="e">
        <f t="shared" si="43"/>
        <v>#VALUE!</v>
      </c>
      <c r="T138" s="113" t="e">
        <f t="shared" si="44"/>
        <v>#VALUE!</v>
      </c>
      <c r="U138" s="128" t="e">
        <f t="shared" si="62"/>
        <v>#VALUE!</v>
      </c>
      <c r="V138" s="128" t="e">
        <f t="shared" si="45"/>
        <v>#VALUE!</v>
      </c>
      <c r="W138" s="18" t="e">
        <f t="shared" si="63"/>
        <v>#VALUE!</v>
      </c>
      <c r="X138" s="18" t="e">
        <f t="shared" si="64"/>
        <v>#VALUE!</v>
      </c>
      <c r="Y138" s="18" t="e">
        <f t="shared" si="65"/>
        <v>#VALUE!</v>
      </c>
      <c r="Z138" s="18" t="e">
        <f t="shared" si="66"/>
        <v>#VALUE!</v>
      </c>
      <c r="AA138" s="128" t="e">
        <f t="shared" si="46"/>
        <v>#VALUE!</v>
      </c>
      <c r="AB138" s="128" t="e">
        <f t="shared" si="67"/>
        <v>#VALUE!</v>
      </c>
      <c r="AC138" s="18" t="e">
        <f t="shared" si="68"/>
        <v>#VALUE!</v>
      </c>
      <c r="AD138" s="18" t="e">
        <f t="shared" si="47"/>
        <v>#VALUE!</v>
      </c>
      <c r="AE138" s="18" t="e">
        <f t="shared" si="69"/>
        <v>#VALUE!</v>
      </c>
      <c r="AF138" s="18" t="e">
        <f t="shared" si="48"/>
        <v>#VALUE!</v>
      </c>
      <c r="AG138" s="18" t="e">
        <f t="shared" si="49"/>
        <v>#VALUE!</v>
      </c>
      <c r="AH138" s="18" t="e">
        <f t="shared" si="70"/>
        <v>#VALUE!</v>
      </c>
      <c r="AI138" s="18" t="e">
        <f t="shared" si="50"/>
        <v>#VALUE!</v>
      </c>
      <c r="AJ138" s="18" t="e">
        <f t="shared" si="71"/>
        <v>#VALUE!</v>
      </c>
      <c r="AK138" s="1" t="e">
        <f t="shared" si="74"/>
        <v>#VALUE!</v>
      </c>
      <c r="AL138" s="19" t="e">
        <f t="shared" si="75"/>
        <v>#VALUE!</v>
      </c>
      <c r="AZ138" s="1"/>
    </row>
    <row r="139" spans="1:52" ht="15" x14ac:dyDescent="0.15">
      <c r="A139" s="17"/>
      <c r="B139" s="18" t="e">
        <f t="shared" si="51"/>
        <v>#VALUE!</v>
      </c>
      <c r="C139" s="18" t="e">
        <f t="shared" si="51"/>
        <v>#VALUE!</v>
      </c>
      <c r="D139" s="18" t="e">
        <f t="shared" si="51"/>
        <v>#VALUE!</v>
      </c>
      <c r="E139" s="18" t="e">
        <f t="shared" si="72"/>
        <v>#VALUE!</v>
      </c>
      <c r="F139" s="18" t="e">
        <f t="shared" si="52"/>
        <v>#VALUE!</v>
      </c>
      <c r="G139" s="18" t="e">
        <f t="shared" si="53"/>
        <v>#VALUE!</v>
      </c>
      <c r="H139" s="4" t="e">
        <f t="shared" si="73"/>
        <v>#VALUE!</v>
      </c>
      <c r="I139" s="124" t="e">
        <f t="shared" si="54"/>
        <v>#VALUE!</v>
      </c>
      <c r="J139" s="125" t="e">
        <f t="shared" si="76"/>
        <v>#VALUE!</v>
      </c>
      <c r="K139" s="18" t="e">
        <f t="shared" si="55"/>
        <v>#VALUE!</v>
      </c>
      <c r="L139" s="113" t="e">
        <f t="shared" si="56"/>
        <v>#VALUE!</v>
      </c>
      <c r="M139" s="113" t="e">
        <f t="shared" si="42"/>
        <v>#VALUE!</v>
      </c>
      <c r="N139" s="18" t="e">
        <f t="shared" si="57"/>
        <v>#VALUE!</v>
      </c>
      <c r="O139" s="18" t="e">
        <f t="shared" si="58"/>
        <v>#VALUE!</v>
      </c>
      <c r="P139" s="126" t="e">
        <f t="shared" si="59"/>
        <v>#VALUE!</v>
      </c>
      <c r="Q139" s="18" t="e">
        <f t="shared" si="60"/>
        <v>#VALUE!</v>
      </c>
      <c r="R139" s="18" t="e">
        <f t="shared" si="61"/>
        <v>#VALUE!</v>
      </c>
      <c r="S139" s="113" t="e">
        <f t="shared" si="43"/>
        <v>#VALUE!</v>
      </c>
      <c r="T139" s="113" t="e">
        <f t="shared" si="44"/>
        <v>#VALUE!</v>
      </c>
      <c r="U139" s="128" t="e">
        <f t="shared" si="62"/>
        <v>#VALUE!</v>
      </c>
      <c r="V139" s="128" t="e">
        <f t="shared" si="45"/>
        <v>#VALUE!</v>
      </c>
      <c r="W139" s="18" t="e">
        <f t="shared" si="63"/>
        <v>#VALUE!</v>
      </c>
      <c r="X139" s="18" t="e">
        <f t="shared" si="64"/>
        <v>#VALUE!</v>
      </c>
      <c r="Y139" s="18" t="e">
        <f t="shared" si="65"/>
        <v>#VALUE!</v>
      </c>
      <c r="Z139" s="18" t="e">
        <f t="shared" si="66"/>
        <v>#VALUE!</v>
      </c>
      <c r="AA139" s="128" t="e">
        <f t="shared" si="46"/>
        <v>#VALUE!</v>
      </c>
      <c r="AB139" s="128" t="e">
        <f t="shared" si="67"/>
        <v>#VALUE!</v>
      </c>
      <c r="AC139" s="18" t="e">
        <f t="shared" si="68"/>
        <v>#VALUE!</v>
      </c>
      <c r="AD139" s="18" t="e">
        <f t="shared" si="47"/>
        <v>#VALUE!</v>
      </c>
      <c r="AE139" s="18" t="e">
        <f t="shared" si="69"/>
        <v>#VALUE!</v>
      </c>
      <c r="AF139" s="18" t="e">
        <f t="shared" si="48"/>
        <v>#VALUE!</v>
      </c>
      <c r="AG139" s="18" t="e">
        <f t="shared" si="49"/>
        <v>#VALUE!</v>
      </c>
      <c r="AH139" s="18" t="e">
        <f t="shared" si="70"/>
        <v>#VALUE!</v>
      </c>
      <c r="AI139" s="18" t="e">
        <f t="shared" si="50"/>
        <v>#VALUE!</v>
      </c>
      <c r="AJ139" s="18" t="e">
        <f t="shared" si="71"/>
        <v>#VALUE!</v>
      </c>
      <c r="AK139" s="1" t="e">
        <f t="shared" si="74"/>
        <v>#VALUE!</v>
      </c>
      <c r="AL139" s="19" t="e">
        <f t="shared" si="75"/>
        <v>#VALUE!</v>
      </c>
      <c r="AZ139" s="1"/>
    </row>
    <row r="140" spans="1:52" ht="15" x14ac:dyDescent="0.15">
      <c r="A140" s="17"/>
      <c r="B140" s="18" t="e">
        <f t="shared" si="51"/>
        <v>#VALUE!</v>
      </c>
      <c r="C140" s="18" t="e">
        <f t="shared" si="51"/>
        <v>#VALUE!</v>
      </c>
      <c r="D140" s="18" t="e">
        <f t="shared" si="51"/>
        <v>#VALUE!</v>
      </c>
      <c r="E140" s="18" t="e">
        <f t="shared" si="72"/>
        <v>#VALUE!</v>
      </c>
      <c r="F140" s="18" t="e">
        <f t="shared" si="52"/>
        <v>#VALUE!</v>
      </c>
      <c r="G140" s="18" t="e">
        <f t="shared" si="53"/>
        <v>#VALUE!</v>
      </c>
      <c r="H140" s="4" t="e">
        <f t="shared" si="73"/>
        <v>#VALUE!</v>
      </c>
      <c r="I140" s="124" t="e">
        <f t="shared" si="54"/>
        <v>#VALUE!</v>
      </c>
      <c r="J140" s="125" t="e">
        <f t="shared" si="76"/>
        <v>#VALUE!</v>
      </c>
      <c r="K140" s="18" t="e">
        <f t="shared" si="55"/>
        <v>#VALUE!</v>
      </c>
      <c r="L140" s="113" t="e">
        <f t="shared" si="56"/>
        <v>#VALUE!</v>
      </c>
      <c r="M140" s="113" t="e">
        <f t="shared" si="42"/>
        <v>#VALUE!</v>
      </c>
      <c r="N140" s="18" t="e">
        <f t="shared" si="57"/>
        <v>#VALUE!</v>
      </c>
      <c r="O140" s="18" t="e">
        <f t="shared" si="58"/>
        <v>#VALUE!</v>
      </c>
      <c r="P140" s="126" t="e">
        <f t="shared" si="59"/>
        <v>#VALUE!</v>
      </c>
      <c r="Q140" s="18" t="e">
        <f t="shared" si="60"/>
        <v>#VALUE!</v>
      </c>
      <c r="R140" s="18" t="e">
        <f t="shared" si="61"/>
        <v>#VALUE!</v>
      </c>
      <c r="S140" s="113" t="e">
        <f t="shared" si="43"/>
        <v>#VALUE!</v>
      </c>
      <c r="T140" s="113" t="e">
        <f t="shared" si="44"/>
        <v>#VALUE!</v>
      </c>
      <c r="U140" s="128" t="e">
        <f t="shared" si="62"/>
        <v>#VALUE!</v>
      </c>
      <c r="V140" s="128" t="e">
        <f t="shared" si="45"/>
        <v>#VALUE!</v>
      </c>
      <c r="W140" s="18" t="e">
        <f t="shared" si="63"/>
        <v>#VALUE!</v>
      </c>
      <c r="X140" s="18" t="e">
        <f t="shared" si="64"/>
        <v>#VALUE!</v>
      </c>
      <c r="Y140" s="18" t="e">
        <f t="shared" si="65"/>
        <v>#VALUE!</v>
      </c>
      <c r="Z140" s="18" t="e">
        <f t="shared" si="66"/>
        <v>#VALUE!</v>
      </c>
      <c r="AA140" s="128" t="e">
        <f t="shared" si="46"/>
        <v>#VALUE!</v>
      </c>
      <c r="AB140" s="128" t="e">
        <f t="shared" si="67"/>
        <v>#VALUE!</v>
      </c>
      <c r="AC140" s="18" t="e">
        <f t="shared" si="68"/>
        <v>#VALUE!</v>
      </c>
      <c r="AD140" s="18" t="e">
        <f t="shared" si="47"/>
        <v>#VALUE!</v>
      </c>
      <c r="AE140" s="18" t="e">
        <f t="shared" si="69"/>
        <v>#VALUE!</v>
      </c>
      <c r="AF140" s="18" t="e">
        <f t="shared" si="48"/>
        <v>#VALUE!</v>
      </c>
      <c r="AG140" s="18" t="e">
        <f t="shared" si="49"/>
        <v>#VALUE!</v>
      </c>
      <c r="AH140" s="18" t="e">
        <f t="shared" si="70"/>
        <v>#VALUE!</v>
      </c>
      <c r="AI140" s="18" t="e">
        <f t="shared" si="50"/>
        <v>#VALUE!</v>
      </c>
      <c r="AJ140" s="18" t="e">
        <f t="shared" si="71"/>
        <v>#VALUE!</v>
      </c>
      <c r="AK140" s="1" t="e">
        <f t="shared" si="74"/>
        <v>#VALUE!</v>
      </c>
      <c r="AL140" s="19" t="e">
        <f t="shared" si="75"/>
        <v>#VALUE!</v>
      </c>
      <c r="AZ140" s="1"/>
    </row>
    <row r="141" spans="1:52" ht="15" x14ac:dyDescent="0.15">
      <c r="A141" s="17"/>
      <c r="B141" s="18" t="e">
        <f t="shared" si="51"/>
        <v>#VALUE!</v>
      </c>
      <c r="C141" s="18" t="e">
        <f t="shared" si="51"/>
        <v>#VALUE!</v>
      </c>
      <c r="D141" s="18" t="e">
        <f t="shared" si="51"/>
        <v>#VALUE!</v>
      </c>
      <c r="E141" s="18" t="e">
        <f t="shared" si="72"/>
        <v>#VALUE!</v>
      </c>
      <c r="F141" s="18" t="e">
        <f t="shared" si="52"/>
        <v>#VALUE!</v>
      </c>
      <c r="G141" s="18" t="e">
        <f t="shared" si="53"/>
        <v>#VALUE!</v>
      </c>
      <c r="H141" s="4" t="e">
        <f t="shared" si="73"/>
        <v>#VALUE!</v>
      </c>
      <c r="I141" s="124" t="e">
        <f t="shared" si="54"/>
        <v>#VALUE!</v>
      </c>
      <c r="J141" s="125" t="e">
        <f t="shared" si="76"/>
        <v>#VALUE!</v>
      </c>
      <c r="K141" s="18" t="e">
        <f t="shared" si="55"/>
        <v>#VALUE!</v>
      </c>
      <c r="L141" s="113" t="e">
        <f t="shared" si="56"/>
        <v>#VALUE!</v>
      </c>
      <c r="M141" s="113" t="e">
        <f t="shared" si="42"/>
        <v>#VALUE!</v>
      </c>
      <c r="N141" s="18" t="e">
        <f t="shared" si="57"/>
        <v>#VALUE!</v>
      </c>
      <c r="O141" s="18" t="e">
        <f t="shared" si="58"/>
        <v>#VALUE!</v>
      </c>
      <c r="P141" s="126" t="e">
        <f t="shared" si="59"/>
        <v>#VALUE!</v>
      </c>
      <c r="Q141" s="18" t="e">
        <f t="shared" si="60"/>
        <v>#VALUE!</v>
      </c>
      <c r="R141" s="18" t="e">
        <f t="shared" si="61"/>
        <v>#VALUE!</v>
      </c>
      <c r="S141" s="113" t="e">
        <f t="shared" si="43"/>
        <v>#VALUE!</v>
      </c>
      <c r="T141" s="113" t="e">
        <f t="shared" si="44"/>
        <v>#VALUE!</v>
      </c>
      <c r="U141" s="128" t="e">
        <f t="shared" si="62"/>
        <v>#VALUE!</v>
      </c>
      <c r="V141" s="128" t="e">
        <f t="shared" si="45"/>
        <v>#VALUE!</v>
      </c>
      <c r="W141" s="18" t="e">
        <f t="shared" si="63"/>
        <v>#VALUE!</v>
      </c>
      <c r="X141" s="18" t="e">
        <f t="shared" si="64"/>
        <v>#VALUE!</v>
      </c>
      <c r="Y141" s="18" t="e">
        <f t="shared" si="65"/>
        <v>#VALUE!</v>
      </c>
      <c r="Z141" s="18" t="e">
        <f t="shared" si="66"/>
        <v>#VALUE!</v>
      </c>
      <c r="AA141" s="128" t="e">
        <f t="shared" si="46"/>
        <v>#VALUE!</v>
      </c>
      <c r="AB141" s="128" t="e">
        <f t="shared" si="67"/>
        <v>#VALUE!</v>
      </c>
      <c r="AC141" s="18" t="e">
        <f t="shared" si="68"/>
        <v>#VALUE!</v>
      </c>
      <c r="AD141" s="18" t="e">
        <f t="shared" si="47"/>
        <v>#VALUE!</v>
      </c>
      <c r="AE141" s="18" t="e">
        <f t="shared" si="69"/>
        <v>#VALUE!</v>
      </c>
      <c r="AF141" s="18" t="e">
        <f t="shared" si="48"/>
        <v>#VALUE!</v>
      </c>
      <c r="AG141" s="18" t="e">
        <f t="shared" si="49"/>
        <v>#VALUE!</v>
      </c>
      <c r="AH141" s="18" t="e">
        <f t="shared" si="70"/>
        <v>#VALUE!</v>
      </c>
      <c r="AI141" s="18" t="e">
        <f t="shared" si="50"/>
        <v>#VALUE!</v>
      </c>
      <c r="AJ141" s="18" t="e">
        <f t="shared" si="71"/>
        <v>#VALUE!</v>
      </c>
      <c r="AK141" s="1" t="e">
        <f t="shared" si="74"/>
        <v>#VALUE!</v>
      </c>
      <c r="AL141" s="19" t="e">
        <f t="shared" si="75"/>
        <v>#VALUE!</v>
      </c>
      <c r="AZ141" s="1"/>
    </row>
    <row r="142" spans="1:52" ht="15" x14ac:dyDescent="0.15">
      <c r="A142" s="17"/>
      <c r="B142" s="18" t="e">
        <f t="shared" si="51"/>
        <v>#VALUE!</v>
      </c>
      <c r="C142" s="18" t="e">
        <f t="shared" si="51"/>
        <v>#VALUE!</v>
      </c>
      <c r="D142" s="18" t="e">
        <f t="shared" si="51"/>
        <v>#VALUE!</v>
      </c>
      <c r="E142" s="18" t="e">
        <f t="shared" si="72"/>
        <v>#VALUE!</v>
      </c>
      <c r="F142" s="18" t="e">
        <f t="shared" si="52"/>
        <v>#VALUE!</v>
      </c>
      <c r="G142" s="18" t="e">
        <f t="shared" si="53"/>
        <v>#VALUE!</v>
      </c>
      <c r="H142" s="4" t="e">
        <f t="shared" si="73"/>
        <v>#VALUE!</v>
      </c>
      <c r="I142" s="124" t="e">
        <f t="shared" si="54"/>
        <v>#VALUE!</v>
      </c>
      <c r="J142" s="125" t="e">
        <f t="shared" si="76"/>
        <v>#VALUE!</v>
      </c>
      <c r="K142" s="18" t="e">
        <f t="shared" si="55"/>
        <v>#VALUE!</v>
      </c>
      <c r="L142" s="113" t="e">
        <f t="shared" si="56"/>
        <v>#VALUE!</v>
      </c>
      <c r="M142" s="113" t="e">
        <f t="shared" si="42"/>
        <v>#VALUE!</v>
      </c>
      <c r="N142" s="18" t="e">
        <f t="shared" si="57"/>
        <v>#VALUE!</v>
      </c>
      <c r="O142" s="18" t="e">
        <f t="shared" si="58"/>
        <v>#VALUE!</v>
      </c>
      <c r="P142" s="126" t="e">
        <f t="shared" si="59"/>
        <v>#VALUE!</v>
      </c>
      <c r="Q142" s="18" t="e">
        <f t="shared" si="60"/>
        <v>#VALUE!</v>
      </c>
      <c r="R142" s="18" t="e">
        <f t="shared" si="61"/>
        <v>#VALUE!</v>
      </c>
      <c r="S142" s="113" t="e">
        <f t="shared" si="43"/>
        <v>#VALUE!</v>
      </c>
      <c r="T142" s="113" t="e">
        <f t="shared" si="44"/>
        <v>#VALUE!</v>
      </c>
      <c r="U142" s="128" t="e">
        <f t="shared" si="62"/>
        <v>#VALUE!</v>
      </c>
      <c r="V142" s="128" t="e">
        <f t="shared" si="45"/>
        <v>#VALUE!</v>
      </c>
      <c r="W142" s="18" t="e">
        <f t="shared" si="63"/>
        <v>#VALUE!</v>
      </c>
      <c r="X142" s="18" t="e">
        <f t="shared" si="64"/>
        <v>#VALUE!</v>
      </c>
      <c r="Y142" s="18" t="e">
        <f t="shared" si="65"/>
        <v>#VALUE!</v>
      </c>
      <c r="Z142" s="18" t="e">
        <f t="shared" si="66"/>
        <v>#VALUE!</v>
      </c>
      <c r="AA142" s="128" t="e">
        <f t="shared" si="46"/>
        <v>#VALUE!</v>
      </c>
      <c r="AB142" s="128" t="e">
        <f t="shared" si="67"/>
        <v>#VALUE!</v>
      </c>
      <c r="AC142" s="18" t="e">
        <f t="shared" si="68"/>
        <v>#VALUE!</v>
      </c>
      <c r="AD142" s="18" t="e">
        <f t="shared" si="47"/>
        <v>#VALUE!</v>
      </c>
      <c r="AE142" s="18" t="e">
        <f t="shared" si="69"/>
        <v>#VALUE!</v>
      </c>
      <c r="AF142" s="18" t="e">
        <f t="shared" si="48"/>
        <v>#VALUE!</v>
      </c>
      <c r="AG142" s="18" t="e">
        <f t="shared" si="49"/>
        <v>#VALUE!</v>
      </c>
      <c r="AH142" s="18" t="e">
        <f t="shared" si="70"/>
        <v>#VALUE!</v>
      </c>
      <c r="AI142" s="18" t="e">
        <f t="shared" si="50"/>
        <v>#VALUE!</v>
      </c>
      <c r="AJ142" s="18" t="e">
        <f t="shared" si="71"/>
        <v>#VALUE!</v>
      </c>
      <c r="AK142" s="1" t="e">
        <f t="shared" si="74"/>
        <v>#VALUE!</v>
      </c>
      <c r="AL142" s="19" t="e">
        <f t="shared" si="75"/>
        <v>#VALUE!</v>
      </c>
      <c r="AZ142" s="1"/>
    </row>
    <row r="143" spans="1:52" ht="15" x14ac:dyDescent="0.15">
      <c r="A143" s="17"/>
      <c r="B143" s="18" t="e">
        <f t="shared" si="51"/>
        <v>#VALUE!</v>
      </c>
      <c r="C143" s="18" t="e">
        <f t="shared" si="51"/>
        <v>#VALUE!</v>
      </c>
      <c r="D143" s="18" t="e">
        <f t="shared" si="51"/>
        <v>#VALUE!</v>
      </c>
      <c r="E143" s="18" t="e">
        <f t="shared" si="72"/>
        <v>#VALUE!</v>
      </c>
      <c r="F143" s="18" t="e">
        <f t="shared" si="52"/>
        <v>#VALUE!</v>
      </c>
      <c r="G143" s="18" t="e">
        <f t="shared" si="53"/>
        <v>#VALUE!</v>
      </c>
      <c r="H143" s="4" t="e">
        <f t="shared" si="73"/>
        <v>#VALUE!</v>
      </c>
      <c r="I143" s="124" t="e">
        <f t="shared" si="54"/>
        <v>#VALUE!</v>
      </c>
      <c r="J143" s="125" t="e">
        <f t="shared" si="76"/>
        <v>#VALUE!</v>
      </c>
      <c r="K143" s="18" t="e">
        <f t="shared" si="55"/>
        <v>#VALUE!</v>
      </c>
      <c r="L143" s="113" t="e">
        <f t="shared" si="56"/>
        <v>#VALUE!</v>
      </c>
      <c r="M143" s="113" t="e">
        <f t="shared" si="42"/>
        <v>#VALUE!</v>
      </c>
      <c r="N143" s="18" t="e">
        <f t="shared" si="57"/>
        <v>#VALUE!</v>
      </c>
      <c r="O143" s="18" t="e">
        <f t="shared" si="58"/>
        <v>#VALUE!</v>
      </c>
      <c r="P143" s="126" t="e">
        <f t="shared" si="59"/>
        <v>#VALUE!</v>
      </c>
      <c r="Q143" s="18" t="e">
        <f t="shared" si="60"/>
        <v>#VALUE!</v>
      </c>
      <c r="R143" s="18" t="e">
        <f t="shared" si="61"/>
        <v>#VALUE!</v>
      </c>
      <c r="S143" s="113" t="e">
        <f t="shared" si="43"/>
        <v>#VALUE!</v>
      </c>
      <c r="T143" s="113" t="e">
        <f t="shared" si="44"/>
        <v>#VALUE!</v>
      </c>
      <c r="U143" s="128" t="e">
        <f t="shared" si="62"/>
        <v>#VALUE!</v>
      </c>
      <c r="V143" s="128" t="e">
        <f t="shared" si="45"/>
        <v>#VALUE!</v>
      </c>
      <c r="W143" s="18" t="e">
        <f t="shared" si="63"/>
        <v>#VALUE!</v>
      </c>
      <c r="X143" s="18" t="e">
        <f t="shared" si="64"/>
        <v>#VALUE!</v>
      </c>
      <c r="Y143" s="18" t="e">
        <f t="shared" si="65"/>
        <v>#VALUE!</v>
      </c>
      <c r="Z143" s="18" t="e">
        <f t="shared" si="66"/>
        <v>#VALUE!</v>
      </c>
      <c r="AA143" s="128" t="e">
        <f t="shared" si="46"/>
        <v>#VALUE!</v>
      </c>
      <c r="AB143" s="128" t="e">
        <f t="shared" si="67"/>
        <v>#VALUE!</v>
      </c>
      <c r="AC143" s="18" t="e">
        <f t="shared" si="68"/>
        <v>#VALUE!</v>
      </c>
      <c r="AD143" s="18" t="e">
        <f t="shared" si="47"/>
        <v>#VALUE!</v>
      </c>
      <c r="AE143" s="18" t="e">
        <f t="shared" si="69"/>
        <v>#VALUE!</v>
      </c>
      <c r="AF143" s="18" t="e">
        <f t="shared" si="48"/>
        <v>#VALUE!</v>
      </c>
      <c r="AG143" s="18" t="e">
        <f t="shared" si="49"/>
        <v>#VALUE!</v>
      </c>
      <c r="AH143" s="18" t="e">
        <f t="shared" si="70"/>
        <v>#VALUE!</v>
      </c>
      <c r="AI143" s="18" t="e">
        <f t="shared" si="50"/>
        <v>#VALUE!</v>
      </c>
      <c r="AJ143" s="18" t="e">
        <f t="shared" si="71"/>
        <v>#VALUE!</v>
      </c>
      <c r="AK143" s="1" t="e">
        <f t="shared" si="74"/>
        <v>#VALUE!</v>
      </c>
      <c r="AL143" s="19" t="e">
        <f t="shared" si="75"/>
        <v>#VALUE!</v>
      </c>
      <c r="AZ143" s="1"/>
    </row>
    <row r="144" spans="1:52" ht="15" x14ac:dyDescent="0.15">
      <c r="A144" s="17"/>
      <c r="B144" s="18" t="e">
        <f t="shared" si="51"/>
        <v>#VALUE!</v>
      </c>
      <c r="C144" s="18" t="e">
        <f t="shared" si="51"/>
        <v>#VALUE!</v>
      </c>
      <c r="D144" s="18" t="e">
        <f t="shared" si="51"/>
        <v>#VALUE!</v>
      </c>
      <c r="E144" s="18" t="e">
        <f t="shared" si="72"/>
        <v>#VALUE!</v>
      </c>
      <c r="F144" s="18" t="e">
        <f t="shared" si="52"/>
        <v>#VALUE!</v>
      </c>
      <c r="G144" s="18" t="e">
        <f t="shared" si="53"/>
        <v>#VALUE!</v>
      </c>
      <c r="H144" s="4" t="e">
        <f t="shared" si="73"/>
        <v>#VALUE!</v>
      </c>
      <c r="I144" s="124" t="e">
        <f t="shared" si="54"/>
        <v>#VALUE!</v>
      </c>
      <c r="J144" s="125" t="e">
        <f t="shared" si="76"/>
        <v>#VALUE!</v>
      </c>
      <c r="K144" s="18" t="e">
        <f t="shared" si="55"/>
        <v>#VALUE!</v>
      </c>
      <c r="L144" s="113" t="e">
        <f t="shared" si="56"/>
        <v>#VALUE!</v>
      </c>
      <c r="M144" s="113" t="e">
        <f t="shared" si="42"/>
        <v>#VALUE!</v>
      </c>
      <c r="N144" s="18" t="e">
        <f t="shared" si="57"/>
        <v>#VALUE!</v>
      </c>
      <c r="O144" s="18" t="e">
        <f t="shared" si="58"/>
        <v>#VALUE!</v>
      </c>
      <c r="P144" s="126" t="e">
        <f t="shared" si="59"/>
        <v>#VALUE!</v>
      </c>
      <c r="Q144" s="18" t="e">
        <f t="shared" si="60"/>
        <v>#VALUE!</v>
      </c>
      <c r="R144" s="18" t="e">
        <f t="shared" si="61"/>
        <v>#VALUE!</v>
      </c>
      <c r="S144" s="113" t="e">
        <f t="shared" si="43"/>
        <v>#VALUE!</v>
      </c>
      <c r="T144" s="113" t="e">
        <f t="shared" si="44"/>
        <v>#VALUE!</v>
      </c>
      <c r="U144" s="128" t="e">
        <f t="shared" si="62"/>
        <v>#VALUE!</v>
      </c>
      <c r="V144" s="128" t="e">
        <f t="shared" si="45"/>
        <v>#VALUE!</v>
      </c>
      <c r="W144" s="18" t="e">
        <f t="shared" si="63"/>
        <v>#VALUE!</v>
      </c>
      <c r="X144" s="18" t="e">
        <f t="shared" si="64"/>
        <v>#VALUE!</v>
      </c>
      <c r="Y144" s="18" t="e">
        <f t="shared" si="65"/>
        <v>#VALUE!</v>
      </c>
      <c r="Z144" s="18" t="e">
        <f t="shared" si="66"/>
        <v>#VALUE!</v>
      </c>
      <c r="AA144" s="128" t="e">
        <f t="shared" si="46"/>
        <v>#VALUE!</v>
      </c>
      <c r="AB144" s="128" t="e">
        <f t="shared" si="67"/>
        <v>#VALUE!</v>
      </c>
      <c r="AC144" s="18" t="e">
        <f t="shared" si="68"/>
        <v>#VALUE!</v>
      </c>
      <c r="AD144" s="18" t="e">
        <f t="shared" si="47"/>
        <v>#VALUE!</v>
      </c>
      <c r="AE144" s="18" t="e">
        <f t="shared" si="69"/>
        <v>#VALUE!</v>
      </c>
      <c r="AF144" s="18" t="e">
        <f t="shared" si="48"/>
        <v>#VALUE!</v>
      </c>
      <c r="AG144" s="18" t="e">
        <f t="shared" si="49"/>
        <v>#VALUE!</v>
      </c>
      <c r="AH144" s="18" t="e">
        <f t="shared" si="70"/>
        <v>#VALUE!</v>
      </c>
      <c r="AI144" s="18" t="e">
        <f t="shared" si="50"/>
        <v>#VALUE!</v>
      </c>
      <c r="AJ144" s="18" t="e">
        <f t="shared" si="71"/>
        <v>#VALUE!</v>
      </c>
      <c r="AK144" s="1" t="e">
        <f t="shared" si="74"/>
        <v>#VALUE!</v>
      </c>
      <c r="AL144" s="19" t="e">
        <f t="shared" si="75"/>
        <v>#VALUE!</v>
      </c>
      <c r="AZ144" s="1"/>
    </row>
    <row r="145" spans="1:52" ht="15" x14ac:dyDescent="0.15">
      <c r="A145" s="17"/>
      <c r="B145" s="18" t="e">
        <f t="shared" si="51"/>
        <v>#VALUE!</v>
      </c>
      <c r="C145" s="18" t="e">
        <f t="shared" si="51"/>
        <v>#VALUE!</v>
      </c>
      <c r="D145" s="18" t="e">
        <f t="shared" si="51"/>
        <v>#VALUE!</v>
      </c>
      <c r="E145" s="18" t="e">
        <f t="shared" si="72"/>
        <v>#VALUE!</v>
      </c>
      <c r="F145" s="18" t="e">
        <f t="shared" si="52"/>
        <v>#VALUE!</v>
      </c>
      <c r="G145" s="18" t="e">
        <f t="shared" si="53"/>
        <v>#VALUE!</v>
      </c>
      <c r="H145" s="4" t="e">
        <f t="shared" si="73"/>
        <v>#VALUE!</v>
      </c>
      <c r="I145" s="124" t="e">
        <f t="shared" si="54"/>
        <v>#VALUE!</v>
      </c>
      <c r="J145" s="125" t="e">
        <f t="shared" si="76"/>
        <v>#VALUE!</v>
      </c>
      <c r="K145" s="18" t="e">
        <f t="shared" si="55"/>
        <v>#VALUE!</v>
      </c>
      <c r="L145" s="113" t="e">
        <f t="shared" si="56"/>
        <v>#VALUE!</v>
      </c>
      <c r="M145" s="113" t="e">
        <f t="shared" si="42"/>
        <v>#VALUE!</v>
      </c>
      <c r="N145" s="18" t="e">
        <f t="shared" si="57"/>
        <v>#VALUE!</v>
      </c>
      <c r="O145" s="18" t="e">
        <f t="shared" si="58"/>
        <v>#VALUE!</v>
      </c>
      <c r="P145" s="126" t="e">
        <f t="shared" si="59"/>
        <v>#VALUE!</v>
      </c>
      <c r="Q145" s="18" t="e">
        <f t="shared" si="60"/>
        <v>#VALUE!</v>
      </c>
      <c r="R145" s="18" t="e">
        <f t="shared" si="61"/>
        <v>#VALUE!</v>
      </c>
      <c r="S145" s="113" t="e">
        <f t="shared" si="43"/>
        <v>#VALUE!</v>
      </c>
      <c r="T145" s="113" t="e">
        <f t="shared" si="44"/>
        <v>#VALUE!</v>
      </c>
      <c r="U145" s="128" t="e">
        <f t="shared" si="62"/>
        <v>#VALUE!</v>
      </c>
      <c r="V145" s="128" t="e">
        <f t="shared" si="45"/>
        <v>#VALUE!</v>
      </c>
      <c r="W145" s="18" t="e">
        <f t="shared" si="63"/>
        <v>#VALUE!</v>
      </c>
      <c r="X145" s="18" t="e">
        <f t="shared" si="64"/>
        <v>#VALUE!</v>
      </c>
      <c r="Y145" s="18" t="e">
        <f t="shared" si="65"/>
        <v>#VALUE!</v>
      </c>
      <c r="Z145" s="18" t="e">
        <f t="shared" si="66"/>
        <v>#VALUE!</v>
      </c>
      <c r="AA145" s="128" t="e">
        <f t="shared" si="46"/>
        <v>#VALUE!</v>
      </c>
      <c r="AB145" s="128" t="e">
        <f t="shared" si="67"/>
        <v>#VALUE!</v>
      </c>
      <c r="AC145" s="18" t="e">
        <f t="shared" si="68"/>
        <v>#VALUE!</v>
      </c>
      <c r="AD145" s="18" t="e">
        <f t="shared" si="47"/>
        <v>#VALUE!</v>
      </c>
      <c r="AE145" s="18" t="e">
        <f t="shared" si="69"/>
        <v>#VALUE!</v>
      </c>
      <c r="AF145" s="18" t="e">
        <f t="shared" si="48"/>
        <v>#VALUE!</v>
      </c>
      <c r="AG145" s="18" t="e">
        <f t="shared" si="49"/>
        <v>#VALUE!</v>
      </c>
      <c r="AH145" s="18" t="e">
        <f t="shared" si="70"/>
        <v>#VALUE!</v>
      </c>
      <c r="AI145" s="18" t="e">
        <f t="shared" si="50"/>
        <v>#VALUE!</v>
      </c>
      <c r="AJ145" s="18" t="e">
        <f t="shared" si="71"/>
        <v>#VALUE!</v>
      </c>
      <c r="AK145" s="1" t="e">
        <f t="shared" si="74"/>
        <v>#VALUE!</v>
      </c>
      <c r="AL145" s="19" t="e">
        <f t="shared" si="75"/>
        <v>#VALUE!</v>
      </c>
      <c r="AZ145" s="1"/>
    </row>
    <row r="146" spans="1:52" ht="15" x14ac:dyDescent="0.15">
      <c r="A146" s="17"/>
      <c r="B146" s="18" t="e">
        <f t="shared" si="51"/>
        <v>#VALUE!</v>
      </c>
      <c r="C146" s="18" t="e">
        <f t="shared" si="51"/>
        <v>#VALUE!</v>
      </c>
      <c r="D146" s="18" t="e">
        <f t="shared" si="51"/>
        <v>#VALUE!</v>
      </c>
      <c r="E146" s="18" t="e">
        <f t="shared" si="72"/>
        <v>#VALUE!</v>
      </c>
      <c r="F146" s="18" t="e">
        <f t="shared" si="52"/>
        <v>#VALUE!</v>
      </c>
      <c r="G146" s="18" t="e">
        <f t="shared" si="53"/>
        <v>#VALUE!</v>
      </c>
      <c r="H146" s="4" t="e">
        <f t="shared" si="73"/>
        <v>#VALUE!</v>
      </c>
      <c r="I146" s="124" t="e">
        <f t="shared" si="54"/>
        <v>#VALUE!</v>
      </c>
      <c r="J146" s="125" t="e">
        <f t="shared" si="76"/>
        <v>#VALUE!</v>
      </c>
      <c r="K146" s="18" t="e">
        <f t="shared" si="55"/>
        <v>#VALUE!</v>
      </c>
      <c r="L146" s="113" t="e">
        <f t="shared" si="56"/>
        <v>#VALUE!</v>
      </c>
      <c r="M146" s="113" t="e">
        <f t="shared" si="42"/>
        <v>#VALUE!</v>
      </c>
      <c r="N146" s="18" t="e">
        <f t="shared" si="57"/>
        <v>#VALUE!</v>
      </c>
      <c r="O146" s="18" t="e">
        <f t="shared" si="58"/>
        <v>#VALUE!</v>
      </c>
      <c r="P146" s="126" t="e">
        <f t="shared" si="59"/>
        <v>#VALUE!</v>
      </c>
      <c r="Q146" s="18" t="e">
        <f t="shared" si="60"/>
        <v>#VALUE!</v>
      </c>
      <c r="R146" s="18" t="e">
        <f t="shared" si="61"/>
        <v>#VALUE!</v>
      </c>
      <c r="S146" s="113" t="e">
        <f t="shared" si="43"/>
        <v>#VALUE!</v>
      </c>
      <c r="T146" s="113" t="e">
        <f t="shared" si="44"/>
        <v>#VALUE!</v>
      </c>
      <c r="U146" s="128" t="e">
        <f t="shared" si="62"/>
        <v>#VALUE!</v>
      </c>
      <c r="V146" s="128" t="e">
        <f t="shared" si="45"/>
        <v>#VALUE!</v>
      </c>
      <c r="W146" s="18" t="e">
        <f t="shared" si="63"/>
        <v>#VALUE!</v>
      </c>
      <c r="X146" s="18" t="e">
        <f t="shared" si="64"/>
        <v>#VALUE!</v>
      </c>
      <c r="Y146" s="18" t="e">
        <f t="shared" si="65"/>
        <v>#VALUE!</v>
      </c>
      <c r="Z146" s="18" t="e">
        <f t="shared" si="66"/>
        <v>#VALUE!</v>
      </c>
      <c r="AA146" s="128" t="e">
        <f t="shared" si="46"/>
        <v>#VALUE!</v>
      </c>
      <c r="AB146" s="128" t="e">
        <f t="shared" si="67"/>
        <v>#VALUE!</v>
      </c>
      <c r="AC146" s="18" t="e">
        <f t="shared" si="68"/>
        <v>#VALUE!</v>
      </c>
      <c r="AD146" s="18" t="e">
        <f t="shared" si="47"/>
        <v>#VALUE!</v>
      </c>
      <c r="AE146" s="18" t="e">
        <f t="shared" si="69"/>
        <v>#VALUE!</v>
      </c>
      <c r="AF146" s="18" t="e">
        <f t="shared" si="48"/>
        <v>#VALUE!</v>
      </c>
      <c r="AG146" s="18" t="e">
        <f t="shared" si="49"/>
        <v>#VALUE!</v>
      </c>
      <c r="AH146" s="18" t="e">
        <f t="shared" si="70"/>
        <v>#VALUE!</v>
      </c>
      <c r="AI146" s="18" t="e">
        <f t="shared" si="50"/>
        <v>#VALUE!</v>
      </c>
      <c r="AJ146" s="18" t="e">
        <f t="shared" si="71"/>
        <v>#VALUE!</v>
      </c>
      <c r="AK146" s="1" t="e">
        <f t="shared" si="74"/>
        <v>#VALUE!</v>
      </c>
      <c r="AL146" s="19" t="e">
        <f t="shared" si="75"/>
        <v>#VALUE!</v>
      </c>
      <c r="AZ146" s="1"/>
    </row>
    <row r="147" spans="1:52" ht="15" x14ac:dyDescent="0.15">
      <c r="A147" s="17"/>
      <c r="B147" s="18" t="e">
        <f t="shared" si="51"/>
        <v>#VALUE!</v>
      </c>
      <c r="C147" s="18" t="e">
        <f t="shared" si="51"/>
        <v>#VALUE!</v>
      </c>
      <c r="D147" s="18" t="e">
        <f t="shared" si="51"/>
        <v>#VALUE!</v>
      </c>
      <c r="E147" s="18" t="e">
        <f t="shared" si="72"/>
        <v>#VALUE!</v>
      </c>
      <c r="F147" s="18" t="e">
        <f t="shared" si="52"/>
        <v>#VALUE!</v>
      </c>
      <c r="G147" s="18" t="e">
        <f t="shared" si="53"/>
        <v>#VALUE!</v>
      </c>
      <c r="H147" s="4" t="e">
        <f t="shared" si="73"/>
        <v>#VALUE!</v>
      </c>
      <c r="I147" s="124" t="e">
        <f t="shared" si="54"/>
        <v>#VALUE!</v>
      </c>
      <c r="J147" s="125" t="e">
        <f t="shared" si="76"/>
        <v>#VALUE!</v>
      </c>
      <c r="K147" s="18" t="e">
        <f t="shared" si="55"/>
        <v>#VALUE!</v>
      </c>
      <c r="L147" s="113" t="e">
        <f t="shared" si="56"/>
        <v>#VALUE!</v>
      </c>
      <c r="M147" s="113" t="e">
        <f t="shared" si="42"/>
        <v>#VALUE!</v>
      </c>
      <c r="N147" s="18" t="e">
        <f t="shared" si="57"/>
        <v>#VALUE!</v>
      </c>
      <c r="O147" s="18" t="e">
        <f t="shared" si="58"/>
        <v>#VALUE!</v>
      </c>
      <c r="P147" s="126" t="e">
        <f t="shared" si="59"/>
        <v>#VALUE!</v>
      </c>
      <c r="Q147" s="18" t="e">
        <f t="shared" si="60"/>
        <v>#VALUE!</v>
      </c>
      <c r="R147" s="18" t="e">
        <f t="shared" si="61"/>
        <v>#VALUE!</v>
      </c>
      <c r="S147" s="113" t="e">
        <f t="shared" si="43"/>
        <v>#VALUE!</v>
      </c>
      <c r="T147" s="113" t="e">
        <f t="shared" si="44"/>
        <v>#VALUE!</v>
      </c>
      <c r="U147" s="128" t="e">
        <f t="shared" si="62"/>
        <v>#VALUE!</v>
      </c>
      <c r="V147" s="128" t="e">
        <f t="shared" si="45"/>
        <v>#VALUE!</v>
      </c>
      <c r="W147" s="18" t="e">
        <f t="shared" si="63"/>
        <v>#VALUE!</v>
      </c>
      <c r="X147" s="18" t="e">
        <f t="shared" si="64"/>
        <v>#VALUE!</v>
      </c>
      <c r="Y147" s="18" t="e">
        <f t="shared" si="65"/>
        <v>#VALUE!</v>
      </c>
      <c r="Z147" s="18" t="e">
        <f t="shared" si="66"/>
        <v>#VALUE!</v>
      </c>
      <c r="AA147" s="128" t="e">
        <f t="shared" si="46"/>
        <v>#VALUE!</v>
      </c>
      <c r="AB147" s="128" t="e">
        <f t="shared" si="67"/>
        <v>#VALUE!</v>
      </c>
      <c r="AC147" s="18" t="e">
        <f t="shared" si="68"/>
        <v>#VALUE!</v>
      </c>
      <c r="AD147" s="18" t="e">
        <f t="shared" si="47"/>
        <v>#VALUE!</v>
      </c>
      <c r="AE147" s="18" t="e">
        <f t="shared" si="69"/>
        <v>#VALUE!</v>
      </c>
      <c r="AF147" s="18" t="e">
        <f t="shared" si="48"/>
        <v>#VALUE!</v>
      </c>
      <c r="AG147" s="18" t="e">
        <f t="shared" si="49"/>
        <v>#VALUE!</v>
      </c>
      <c r="AH147" s="18" t="e">
        <f t="shared" si="70"/>
        <v>#VALUE!</v>
      </c>
      <c r="AI147" s="18" t="e">
        <f t="shared" si="50"/>
        <v>#VALUE!</v>
      </c>
      <c r="AJ147" s="18" t="e">
        <f t="shared" si="71"/>
        <v>#VALUE!</v>
      </c>
      <c r="AK147" s="1" t="e">
        <f t="shared" si="74"/>
        <v>#VALUE!</v>
      </c>
      <c r="AL147" s="19" t="e">
        <f t="shared" si="75"/>
        <v>#VALUE!</v>
      </c>
      <c r="AZ147" s="1"/>
    </row>
    <row r="148" spans="1:52" ht="15" x14ac:dyDescent="0.15">
      <c r="A148" s="17"/>
      <c r="B148" s="18" t="e">
        <f t="shared" si="51"/>
        <v>#VALUE!</v>
      </c>
      <c r="C148" s="18" t="e">
        <f t="shared" si="51"/>
        <v>#VALUE!</v>
      </c>
      <c r="D148" s="18" t="e">
        <f t="shared" si="51"/>
        <v>#VALUE!</v>
      </c>
      <c r="E148" s="18" t="e">
        <f t="shared" si="72"/>
        <v>#VALUE!</v>
      </c>
      <c r="F148" s="18" t="e">
        <f t="shared" si="52"/>
        <v>#VALUE!</v>
      </c>
      <c r="G148" s="18" t="e">
        <f t="shared" si="53"/>
        <v>#VALUE!</v>
      </c>
      <c r="H148" s="4" t="e">
        <f t="shared" si="73"/>
        <v>#VALUE!</v>
      </c>
      <c r="I148" s="124" t="e">
        <f t="shared" si="54"/>
        <v>#VALUE!</v>
      </c>
      <c r="J148" s="125" t="e">
        <f t="shared" si="76"/>
        <v>#VALUE!</v>
      </c>
      <c r="K148" s="18" t="e">
        <f t="shared" si="55"/>
        <v>#VALUE!</v>
      </c>
      <c r="L148" s="113" t="e">
        <f t="shared" si="56"/>
        <v>#VALUE!</v>
      </c>
      <c r="M148" s="113" t="e">
        <f t="shared" si="42"/>
        <v>#VALUE!</v>
      </c>
      <c r="N148" s="18" t="e">
        <f t="shared" si="57"/>
        <v>#VALUE!</v>
      </c>
      <c r="O148" s="18" t="e">
        <f t="shared" si="58"/>
        <v>#VALUE!</v>
      </c>
      <c r="P148" s="126" t="e">
        <f t="shared" si="59"/>
        <v>#VALUE!</v>
      </c>
      <c r="Q148" s="18" t="e">
        <f t="shared" si="60"/>
        <v>#VALUE!</v>
      </c>
      <c r="R148" s="18" t="e">
        <f t="shared" si="61"/>
        <v>#VALUE!</v>
      </c>
      <c r="S148" s="113" t="e">
        <f t="shared" si="43"/>
        <v>#VALUE!</v>
      </c>
      <c r="T148" s="113" t="e">
        <f t="shared" si="44"/>
        <v>#VALUE!</v>
      </c>
      <c r="U148" s="128" t="e">
        <f t="shared" si="62"/>
        <v>#VALUE!</v>
      </c>
      <c r="V148" s="128" t="e">
        <f t="shared" si="45"/>
        <v>#VALUE!</v>
      </c>
      <c r="W148" s="18" t="e">
        <f t="shared" si="63"/>
        <v>#VALUE!</v>
      </c>
      <c r="X148" s="18" t="e">
        <f t="shared" si="64"/>
        <v>#VALUE!</v>
      </c>
      <c r="Y148" s="18" t="e">
        <f t="shared" si="65"/>
        <v>#VALUE!</v>
      </c>
      <c r="Z148" s="18" t="e">
        <f t="shared" si="66"/>
        <v>#VALUE!</v>
      </c>
      <c r="AA148" s="128" t="e">
        <f t="shared" si="46"/>
        <v>#VALUE!</v>
      </c>
      <c r="AB148" s="128" t="e">
        <f t="shared" si="67"/>
        <v>#VALUE!</v>
      </c>
      <c r="AC148" s="18" t="e">
        <f t="shared" si="68"/>
        <v>#VALUE!</v>
      </c>
      <c r="AD148" s="18" t="e">
        <f t="shared" si="47"/>
        <v>#VALUE!</v>
      </c>
      <c r="AE148" s="18" t="e">
        <f t="shared" si="69"/>
        <v>#VALUE!</v>
      </c>
      <c r="AF148" s="18" t="e">
        <f t="shared" si="48"/>
        <v>#VALUE!</v>
      </c>
      <c r="AG148" s="18" t="e">
        <f t="shared" si="49"/>
        <v>#VALUE!</v>
      </c>
      <c r="AH148" s="18" t="e">
        <f t="shared" si="70"/>
        <v>#VALUE!</v>
      </c>
      <c r="AI148" s="18" t="e">
        <f t="shared" si="50"/>
        <v>#VALUE!</v>
      </c>
      <c r="AJ148" s="18" t="e">
        <f t="shared" si="71"/>
        <v>#VALUE!</v>
      </c>
      <c r="AK148" s="1" t="e">
        <f t="shared" si="74"/>
        <v>#VALUE!</v>
      </c>
      <c r="AL148" s="19" t="e">
        <f t="shared" si="75"/>
        <v>#VALUE!</v>
      </c>
      <c r="AZ148" s="1"/>
    </row>
    <row r="149" spans="1:52" ht="15" x14ac:dyDescent="0.15">
      <c r="A149" s="17"/>
      <c r="B149" s="18" t="e">
        <f t="shared" si="51"/>
        <v>#VALUE!</v>
      </c>
      <c r="C149" s="18" t="e">
        <f t="shared" si="51"/>
        <v>#VALUE!</v>
      </c>
      <c r="D149" s="18" t="e">
        <f t="shared" si="51"/>
        <v>#VALUE!</v>
      </c>
      <c r="E149" s="18" t="e">
        <f t="shared" si="72"/>
        <v>#VALUE!</v>
      </c>
      <c r="F149" s="18" t="e">
        <f t="shared" si="52"/>
        <v>#VALUE!</v>
      </c>
      <c r="G149" s="18" t="e">
        <f t="shared" si="53"/>
        <v>#VALUE!</v>
      </c>
      <c r="H149" s="4" t="e">
        <f t="shared" si="73"/>
        <v>#VALUE!</v>
      </c>
      <c r="I149" s="124" t="e">
        <f t="shared" si="54"/>
        <v>#VALUE!</v>
      </c>
      <c r="J149" s="125" t="e">
        <f t="shared" si="76"/>
        <v>#VALUE!</v>
      </c>
      <c r="K149" s="18" t="e">
        <f t="shared" si="55"/>
        <v>#VALUE!</v>
      </c>
      <c r="L149" s="113" t="e">
        <f t="shared" si="56"/>
        <v>#VALUE!</v>
      </c>
      <c r="M149" s="113" t="e">
        <f t="shared" si="42"/>
        <v>#VALUE!</v>
      </c>
      <c r="N149" s="18" t="e">
        <f t="shared" si="57"/>
        <v>#VALUE!</v>
      </c>
      <c r="O149" s="18" t="e">
        <f t="shared" si="58"/>
        <v>#VALUE!</v>
      </c>
      <c r="P149" s="126" t="e">
        <f t="shared" si="59"/>
        <v>#VALUE!</v>
      </c>
      <c r="Q149" s="18" t="e">
        <f t="shared" si="60"/>
        <v>#VALUE!</v>
      </c>
      <c r="R149" s="18" t="e">
        <f t="shared" si="61"/>
        <v>#VALUE!</v>
      </c>
      <c r="S149" s="113" t="e">
        <f t="shared" si="43"/>
        <v>#VALUE!</v>
      </c>
      <c r="T149" s="113" t="e">
        <f t="shared" si="44"/>
        <v>#VALUE!</v>
      </c>
      <c r="U149" s="128" t="e">
        <f t="shared" si="62"/>
        <v>#VALUE!</v>
      </c>
      <c r="V149" s="128" t="e">
        <f t="shared" si="45"/>
        <v>#VALUE!</v>
      </c>
      <c r="W149" s="18" t="e">
        <f t="shared" si="63"/>
        <v>#VALUE!</v>
      </c>
      <c r="X149" s="18" t="e">
        <f t="shared" si="64"/>
        <v>#VALUE!</v>
      </c>
      <c r="Y149" s="18" t="e">
        <f t="shared" si="65"/>
        <v>#VALUE!</v>
      </c>
      <c r="Z149" s="18" t="e">
        <f t="shared" si="66"/>
        <v>#VALUE!</v>
      </c>
      <c r="AA149" s="128" t="e">
        <f t="shared" si="46"/>
        <v>#VALUE!</v>
      </c>
      <c r="AB149" s="128" t="e">
        <f t="shared" si="67"/>
        <v>#VALUE!</v>
      </c>
      <c r="AC149" s="18" t="e">
        <f t="shared" si="68"/>
        <v>#VALUE!</v>
      </c>
      <c r="AD149" s="18" t="e">
        <f t="shared" si="47"/>
        <v>#VALUE!</v>
      </c>
      <c r="AE149" s="18" t="e">
        <f t="shared" si="69"/>
        <v>#VALUE!</v>
      </c>
      <c r="AF149" s="18" t="e">
        <f t="shared" si="48"/>
        <v>#VALUE!</v>
      </c>
      <c r="AG149" s="18" t="e">
        <f t="shared" si="49"/>
        <v>#VALUE!</v>
      </c>
      <c r="AH149" s="18" t="e">
        <f t="shared" si="70"/>
        <v>#VALUE!</v>
      </c>
      <c r="AI149" s="18" t="e">
        <f t="shared" si="50"/>
        <v>#VALUE!</v>
      </c>
      <c r="AJ149" s="18" t="e">
        <f t="shared" si="71"/>
        <v>#VALUE!</v>
      </c>
      <c r="AK149" s="1" t="e">
        <f t="shared" si="74"/>
        <v>#VALUE!</v>
      </c>
      <c r="AL149" s="19" t="e">
        <f t="shared" si="75"/>
        <v>#VALUE!</v>
      </c>
      <c r="AZ149" s="1"/>
    </row>
    <row r="150" spans="1:52" ht="15" x14ac:dyDescent="0.15">
      <c r="A150" s="17"/>
      <c r="B150" s="18" t="e">
        <f t="shared" si="51"/>
        <v>#VALUE!</v>
      </c>
      <c r="C150" s="18" t="e">
        <f t="shared" si="51"/>
        <v>#VALUE!</v>
      </c>
      <c r="D150" s="18" t="e">
        <f t="shared" si="51"/>
        <v>#VALUE!</v>
      </c>
      <c r="E150" s="18" t="e">
        <f t="shared" si="72"/>
        <v>#VALUE!</v>
      </c>
      <c r="F150" s="18" t="e">
        <f t="shared" si="52"/>
        <v>#VALUE!</v>
      </c>
      <c r="G150" s="18" t="e">
        <f t="shared" si="53"/>
        <v>#VALUE!</v>
      </c>
      <c r="H150" s="4" t="e">
        <f t="shared" si="73"/>
        <v>#VALUE!</v>
      </c>
      <c r="I150" s="124" t="e">
        <f t="shared" si="54"/>
        <v>#VALUE!</v>
      </c>
      <c r="J150" s="125" t="e">
        <f t="shared" si="76"/>
        <v>#VALUE!</v>
      </c>
      <c r="K150" s="18" t="e">
        <f t="shared" si="55"/>
        <v>#VALUE!</v>
      </c>
      <c r="L150" s="113" t="e">
        <f t="shared" si="56"/>
        <v>#VALUE!</v>
      </c>
      <c r="M150" s="113" t="e">
        <f t="shared" si="42"/>
        <v>#VALUE!</v>
      </c>
      <c r="N150" s="18" t="e">
        <f t="shared" si="57"/>
        <v>#VALUE!</v>
      </c>
      <c r="O150" s="18" t="e">
        <f t="shared" si="58"/>
        <v>#VALUE!</v>
      </c>
      <c r="P150" s="126" t="e">
        <f t="shared" si="59"/>
        <v>#VALUE!</v>
      </c>
      <c r="Q150" s="18" t="e">
        <f t="shared" si="60"/>
        <v>#VALUE!</v>
      </c>
      <c r="R150" s="18" t="e">
        <f t="shared" si="61"/>
        <v>#VALUE!</v>
      </c>
      <c r="S150" s="113" t="e">
        <f t="shared" si="43"/>
        <v>#VALUE!</v>
      </c>
      <c r="T150" s="113" t="e">
        <f t="shared" si="44"/>
        <v>#VALUE!</v>
      </c>
      <c r="U150" s="128" t="e">
        <f t="shared" si="62"/>
        <v>#VALUE!</v>
      </c>
      <c r="V150" s="128" t="e">
        <f t="shared" si="45"/>
        <v>#VALUE!</v>
      </c>
      <c r="W150" s="18" t="e">
        <f t="shared" si="63"/>
        <v>#VALUE!</v>
      </c>
      <c r="X150" s="18" t="e">
        <f t="shared" si="64"/>
        <v>#VALUE!</v>
      </c>
      <c r="Y150" s="18" t="e">
        <f t="shared" si="65"/>
        <v>#VALUE!</v>
      </c>
      <c r="Z150" s="18" t="e">
        <f t="shared" si="66"/>
        <v>#VALUE!</v>
      </c>
      <c r="AA150" s="128" t="e">
        <f t="shared" si="46"/>
        <v>#VALUE!</v>
      </c>
      <c r="AB150" s="128" t="e">
        <f t="shared" si="67"/>
        <v>#VALUE!</v>
      </c>
      <c r="AC150" s="18" t="e">
        <f t="shared" si="68"/>
        <v>#VALUE!</v>
      </c>
      <c r="AD150" s="18" t="e">
        <f t="shared" si="47"/>
        <v>#VALUE!</v>
      </c>
      <c r="AE150" s="18" t="e">
        <f t="shared" si="69"/>
        <v>#VALUE!</v>
      </c>
      <c r="AF150" s="18" t="e">
        <f t="shared" si="48"/>
        <v>#VALUE!</v>
      </c>
      <c r="AG150" s="18" t="e">
        <f t="shared" si="49"/>
        <v>#VALUE!</v>
      </c>
      <c r="AH150" s="18" t="e">
        <f t="shared" si="70"/>
        <v>#VALUE!</v>
      </c>
      <c r="AI150" s="18" t="e">
        <f t="shared" si="50"/>
        <v>#VALUE!</v>
      </c>
      <c r="AJ150" s="18" t="e">
        <f t="shared" si="71"/>
        <v>#VALUE!</v>
      </c>
      <c r="AK150" s="1" t="e">
        <f t="shared" si="74"/>
        <v>#VALUE!</v>
      </c>
      <c r="AL150" s="19" t="e">
        <f t="shared" si="75"/>
        <v>#VALUE!</v>
      </c>
      <c r="AZ150" s="1"/>
    </row>
    <row r="151" spans="1:52" ht="15" x14ac:dyDescent="0.15">
      <c r="A151" s="17"/>
      <c r="B151" s="18" t="e">
        <f t="shared" si="51"/>
        <v>#VALUE!</v>
      </c>
      <c r="C151" s="18" t="e">
        <f t="shared" si="51"/>
        <v>#VALUE!</v>
      </c>
      <c r="D151" s="18" t="e">
        <f t="shared" si="51"/>
        <v>#VALUE!</v>
      </c>
      <c r="E151" s="18" t="e">
        <f t="shared" si="72"/>
        <v>#VALUE!</v>
      </c>
      <c r="F151" s="18" t="e">
        <f t="shared" si="52"/>
        <v>#VALUE!</v>
      </c>
      <c r="G151" s="18" t="e">
        <f t="shared" si="53"/>
        <v>#VALUE!</v>
      </c>
      <c r="H151" s="4" t="e">
        <f t="shared" si="73"/>
        <v>#VALUE!</v>
      </c>
      <c r="I151" s="124" t="e">
        <f t="shared" si="54"/>
        <v>#VALUE!</v>
      </c>
      <c r="J151" s="125" t="e">
        <f t="shared" si="76"/>
        <v>#VALUE!</v>
      </c>
      <c r="K151" s="18" t="e">
        <f t="shared" si="55"/>
        <v>#VALUE!</v>
      </c>
      <c r="L151" s="113" t="e">
        <f t="shared" si="56"/>
        <v>#VALUE!</v>
      </c>
      <c r="M151" s="113" t="e">
        <f t="shared" si="42"/>
        <v>#VALUE!</v>
      </c>
      <c r="N151" s="18" t="e">
        <f t="shared" si="57"/>
        <v>#VALUE!</v>
      </c>
      <c r="O151" s="18" t="e">
        <f t="shared" si="58"/>
        <v>#VALUE!</v>
      </c>
      <c r="P151" s="126" t="e">
        <f t="shared" si="59"/>
        <v>#VALUE!</v>
      </c>
      <c r="Q151" s="18" t="e">
        <f t="shared" si="60"/>
        <v>#VALUE!</v>
      </c>
      <c r="R151" s="18" t="e">
        <f t="shared" si="61"/>
        <v>#VALUE!</v>
      </c>
      <c r="S151" s="113" t="e">
        <f t="shared" si="43"/>
        <v>#VALUE!</v>
      </c>
      <c r="T151" s="113" t="e">
        <f t="shared" si="44"/>
        <v>#VALUE!</v>
      </c>
      <c r="U151" s="128" t="e">
        <f t="shared" si="62"/>
        <v>#VALUE!</v>
      </c>
      <c r="V151" s="128" t="e">
        <f t="shared" si="45"/>
        <v>#VALUE!</v>
      </c>
      <c r="W151" s="18" t="e">
        <f t="shared" si="63"/>
        <v>#VALUE!</v>
      </c>
      <c r="X151" s="18" t="e">
        <f t="shared" si="64"/>
        <v>#VALUE!</v>
      </c>
      <c r="Y151" s="18" t="e">
        <f t="shared" si="65"/>
        <v>#VALUE!</v>
      </c>
      <c r="Z151" s="18" t="e">
        <f t="shared" si="66"/>
        <v>#VALUE!</v>
      </c>
      <c r="AA151" s="128" t="e">
        <f t="shared" si="46"/>
        <v>#VALUE!</v>
      </c>
      <c r="AB151" s="128" t="e">
        <f t="shared" si="67"/>
        <v>#VALUE!</v>
      </c>
      <c r="AC151" s="18" t="e">
        <f t="shared" si="68"/>
        <v>#VALUE!</v>
      </c>
      <c r="AD151" s="18" t="e">
        <f t="shared" si="47"/>
        <v>#VALUE!</v>
      </c>
      <c r="AE151" s="18" t="e">
        <f t="shared" si="69"/>
        <v>#VALUE!</v>
      </c>
      <c r="AF151" s="18" t="e">
        <f t="shared" si="48"/>
        <v>#VALUE!</v>
      </c>
      <c r="AG151" s="18" t="e">
        <f t="shared" si="49"/>
        <v>#VALUE!</v>
      </c>
      <c r="AH151" s="18" t="e">
        <f t="shared" si="70"/>
        <v>#VALUE!</v>
      </c>
      <c r="AI151" s="18" t="e">
        <f t="shared" si="50"/>
        <v>#VALUE!</v>
      </c>
      <c r="AJ151" s="18" t="e">
        <f t="shared" si="71"/>
        <v>#VALUE!</v>
      </c>
      <c r="AK151" s="1" t="e">
        <f t="shared" si="74"/>
        <v>#VALUE!</v>
      </c>
      <c r="AL151" s="19" t="e">
        <f t="shared" si="75"/>
        <v>#VALUE!</v>
      </c>
      <c r="AZ151" s="1"/>
    </row>
    <row r="152" spans="1:52" ht="15" x14ac:dyDescent="0.15">
      <c r="A152" s="17"/>
      <c r="B152" s="18" t="e">
        <f t="shared" si="51"/>
        <v>#VALUE!</v>
      </c>
      <c r="C152" s="18" t="e">
        <f t="shared" si="51"/>
        <v>#VALUE!</v>
      </c>
      <c r="D152" s="18" t="e">
        <f t="shared" si="51"/>
        <v>#VALUE!</v>
      </c>
      <c r="E152" s="18" t="e">
        <f t="shared" si="72"/>
        <v>#VALUE!</v>
      </c>
      <c r="F152" s="18" t="e">
        <f t="shared" si="52"/>
        <v>#VALUE!</v>
      </c>
      <c r="G152" s="18" t="e">
        <f t="shared" si="53"/>
        <v>#VALUE!</v>
      </c>
      <c r="H152" s="4" t="e">
        <f t="shared" si="73"/>
        <v>#VALUE!</v>
      </c>
      <c r="I152" s="124" t="e">
        <f t="shared" si="54"/>
        <v>#VALUE!</v>
      </c>
      <c r="J152" s="125" t="e">
        <f t="shared" si="76"/>
        <v>#VALUE!</v>
      </c>
      <c r="K152" s="18" t="e">
        <f t="shared" si="55"/>
        <v>#VALUE!</v>
      </c>
      <c r="L152" s="113" t="e">
        <f t="shared" si="56"/>
        <v>#VALUE!</v>
      </c>
      <c r="M152" s="113" t="e">
        <f t="shared" si="42"/>
        <v>#VALUE!</v>
      </c>
      <c r="N152" s="18" t="e">
        <f t="shared" si="57"/>
        <v>#VALUE!</v>
      </c>
      <c r="O152" s="18" t="e">
        <f t="shared" si="58"/>
        <v>#VALUE!</v>
      </c>
      <c r="P152" s="126" t="e">
        <f t="shared" si="59"/>
        <v>#VALUE!</v>
      </c>
      <c r="Q152" s="18" t="e">
        <f t="shared" si="60"/>
        <v>#VALUE!</v>
      </c>
      <c r="R152" s="18" t="e">
        <f t="shared" si="61"/>
        <v>#VALUE!</v>
      </c>
      <c r="S152" s="113" t="e">
        <f t="shared" si="43"/>
        <v>#VALUE!</v>
      </c>
      <c r="T152" s="113" t="e">
        <f t="shared" si="44"/>
        <v>#VALUE!</v>
      </c>
      <c r="U152" s="128" t="e">
        <f t="shared" si="62"/>
        <v>#VALUE!</v>
      </c>
      <c r="V152" s="128" t="e">
        <f t="shared" si="45"/>
        <v>#VALUE!</v>
      </c>
      <c r="W152" s="18" t="e">
        <f t="shared" si="63"/>
        <v>#VALUE!</v>
      </c>
      <c r="X152" s="18" t="e">
        <f t="shared" si="64"/>
        <v>#VALUE!</v>
      </c>
      <c r="Y152" s="18" t="e">
        <f t="shared" si="65"/>
        <v>#VALUE!</v>
      </c>
      <c r="Z152" s="18" t="e">
        <f t="shared" si="66"/>
        <v>#VALUE!</v>
      </c>
      <c r="AA152" s="128" t="e">
        <f t="shared" si="46"/>
        <v>#VALUE!</v>
      </c>
      <c r="AB152" s="128" t="e">
        <f t="shared" si="67"/>
        <v>#VALUE!</v>
      </c>
      <c r="AC152" s="18" t="e">
        <f t="shared" si="68"/>
        <v>#VALUE!</v>
      </c>
      <c r="AD152" s="18" t="e">
        <f t="shared" si="47"/>
        <v>#VALUE!</v>
      </c>
      <c r="AE152" s="18" t="e">
        <f t="shared" si="69"/>
        <v>#VALUE!</v>
      </c>
      <c r="AF152" s="18" t="e">
        <f t="shared" si="48"/>
        <v>#VALUE!</v>
      </c>
      <c r="AG152" s="18" t="e">
        <f t="shared" si="49"/>
        <v>#VALUE!</v>
      </c>
      <c r="AH152" s="18" t="e">
        <f t="shared" si="70"/>
        <v>#VALUE!</v>
      </c>
      <c r="AI152" s="18" t="e">
        <f t="shared" si="50"/>
        <v>#VALUE!</v>
      </c>
      <c r="AJ152" s="18" t="e">
        <f t="shared" si="71"/>
        <v>#VALUE!</v>
      </c>
      <c r="AK152" s="1" t="e">
        <f t="shared" si="74"/>
        <v>#VALUE!</v>
      </c>
      <c r="AL152" s="19" t="e">
        <f t="shared" si="75"/>
        <v>#VALUE!</v>
      </c>
      <c r="AZ152" s="1"/>
    </row>
    <row r="153" spans="1:52" ht="15" x14ac:dyDescent="0.15">
      <c r="A153" s="17"/>
      <c r="B153" s="18" t="e">
        <f t="shared" si="51"/>
        <v>#VALUE!</v>
      </c>
      <c r="C153" s="18" t="e">
        <f t="shared" si="51"/>
        <v>#VALUE!</v>
      </c>
      <c r="D153" s="18" t="e">
        <f t="shared" si="51"/>
        <v>#VALUE!</v>
      </c>
      <c r="E153" s="18" t="e">
        <f t="shared" si="72"/>
        <v>#VALUE!</v>
      </c>
      <c r="F153" s="18" t="e">
        <f t="shared" si="52"/>
        <v>#VALUE!</v>
      </c>
      <c r="G153" s="18" t="e">
        <f t="shared" si="53"/>
        <v>#VALUE!</v>
      </c>
      <c r="H153" s="4" t="e">
        <f t="shared" si="73"/>
        <v>#VALUE!</v>
      </c>
      <c r="I153" s="124" t="e">
        <f t="shared" si="54"/>
        <v>#VALUE!</v>
      </c>
      <c r="J153" s="125" t="e">
        <f t="shared" si="76"/>
        <v>#VALUE!</v>
      </c>
      <c r="K153" s="18" t="e">
        <f t="shared" si="55"/>
        <v>#VALUE!</v>
      </c>
      <c r="L153" s="113" t="e">
        <f t="shared" si="56"/>
        <v>#VALUE!</v>
      </c>
      <c r="M153" s="113" t="e">
        <f t="shared" si="42"/>
        <v>#VALUE!</v>
      </c>
      <c r="N153" s="18" t="e">
        <f t="shared" si="57"/>
        <v>#VALUE!</v>
      </c>
      <c r="O153" s="18" t="e">
        <f t="shared" si="58"/>
        <v>#VALUE!</v>
      </c>
      <c r="P153" s="126" t="e">
        <f t="shared" si="59"/>
        <v>#VALUE!</v>
      </c>
      <c r="Q153" s="18" t="e">
        <f t="shared" si="60"/>
        <v>#VALUE!</v>
      </c>
      <c r="R153" s="18" t="e">
        <f t="shared" si="61"/>
        <v>#VALUE!</v>
      </c>
      <c r="S153" s="113" t="e">
        <f t="shared" si="43"/>
        <v>#VALUE!</v>
      </c>
      <c r="T153" s="113" t="e">
        <f t="shared" si="44"/>
        <v>#VALUE!</v>
      </c>
      <c r="U153" s="128" t="e">
        <f t="shared" si="62"/>
        <v>#VALUE!</v>
      </c>
      <c r="V153" s="128" t="e">
        <f t="shared" si="45"/>
        <v>#VALUE!</v>
      </c>
      <c r="W153" s="18" t="e">
        <f t="shared" si="63"/>
        <v>#VALUE!</v>
      </c>
      <c r="X153" s="18" t="e">
        <f t="shared" si="64"/>
        <v>#VALUE!</v>
      </c>
      <c r="Y153" s="18" t="e">
        <f t="shared" si="65"/>
        <v>#VALUE!</v>
      </c>
      <c r="Z153" s="18" t="e">
        <f t="shared" si="66"/>
        <v>#VALUE!</v>
      </c>
      <c r="AA153" s="128" t="e">
        <f t="shared" si="46"/>
        <v>#VALUE!</v>
      </c>
      <c r="AB153" s="128" t="e">
        <f t="shared" si="67"/>
        <v>#VALUE!</v>
      </c>
      <c r="AC153" s="18" t="e">
        <f t="shared" si="68"/>
        <v>#VALUE!</v>
      </c>
      <c r="AD153" s="18" t="e">
        <f t="shared" si="47"/>
        <v>#VALUE!</v>
      </c>
      <c r="AE153" s="18" t="e">
        <f t="shared" si="69"/>
        <v>#VALUE!</v>
      </c>
      <c r="AF153" s="18" t="e">
        <f t="shared" si="48"/>
        <v>#VALUE!</v>
      </c>
      <c r="AG153" s="18" t="e">
        <f t="shared" si="49"/>
        <v>#VALUE!</v>
      </c>
      <c r="AH153" s="18" t="e">
        <f t="shared" si="70"/>
        <v>#VALUE!</v>
      </c>
      <c r="AI153" s="18" t="e">
        <f t="shared" si="50"/>
        <v>#VALUE!</v>
      </c>
      <c r="AJ153" s="18" t="e">
        <f t="shared" si="71"/>
        <v>#VALUE!</v>
      </c>
      <c r="AK153" s="1" t="e">
        <f t="shared" si="74"/>
        <v>#VALUE!</v>
      </c>
      <c r="AL153" s="19" t="e">
        <f t="shared" si="75"/>
        <v>#VALUE!</v>
      </c>
      <c r="AZ153" s="1"/>
    </row>
    <row r="154" spans="1:52" ht="15" x14ac:dyDescent="0.15">
      <c r="A154" s="17"/>
      <c r="B154" s="18" t="e">
        <f t="shared" si="51"/>
        <v>#VALUE!</v>
      </c>
      <c r="C154" s="18" t="e">
        <f t="shared" si="51"/>
        <v>#VALUE!</v>
      </c>
      <c r="D154" s="18" t="e">
        <f t="shared" si="51"/>
        <v>#VALUE!</v>
      </c>
      <c r="E154" s="18" t="e">
        <f t="shared" si="72"/>
        <v>#VALUE!</v>
      </c>
      <c r="F154" s="18" t="e">
        <f t="shared" si="52"/>
        <v>#VALUE!</v>
      </c>
      <c r="G154" s="18" t="e">
        <f t="shared" si="53"/>
        <v>#VALUE!</v>
      </c>
      <c r="H154" s="4" t="e">
        <f t="shared" si="73"/>
        <v>#VALUE!</v>
      </c>
      <c r="I154" s="124" t="e">
        <f t="shared" si="54"/>
        <v>#VALUE!</v>
      </c>
      <c r="J154" s="125" t="e">
        <f t="shared" si="76"/>
        <v>#VALUE!</v>
      </c>
      <c r="K154" s="18" t="e">
        <f t="shared" si="55"/>
        <v>#VALUE!</v>
      </c>
      <c r="L154" s="113" t="e">
        <f t="shared" si="56"/>
        <v>#VALUE!</v>
      </c>
      <c r="M154" s="113" t="e">
        <f t="shared" si="42"/>
        <v>#VALUE!</v>
      </c>
      <c r="N154" s="18" t="e">
        <f t="shared" si="57"/>
        <v>#VALUE!</v>
      </c>
      <c r="O154" s="18" t="e">
        <f t="shared" si="58"/>
        <v>#VALUE!</v>
      </c>
      <c r="P154" s="126" t="e">
        <f t="shared" si="59"/>
        <v>#VALUE!</v>
      </c>
      <c r="Q154" s="18" t="e">
        <f t="shared" si="60"/>
        <v>#VALUE!</v>
      </c>
      <c r="R154" s="18" t="e">
        <f t="shared" si="61"/>
        <v>#VALUE!</v>
      </c>
      <c r="S154" s="113" t="e">
        <f t="shared" si="43"/>
        <v>#VALUE!</v>
      </c>
      <c r="T154" s="113" t="e">
        <f t="shared" si="44"/>
        <v>#VALUE!</v>
      </c>
      <c r="U154" s="128" t="e">
        <f t="shared" si="62"/>
        <v>#VALUE!</v>
      </c>
      <c r="V154" s="128" t="e">
        <f t="shared" si="45"/>
        <v>#VALUE!</v>
      </c>
      <c r="W154" s="18" t="e">
        <f t="shared" si="63"/>
        <v>#VALUE!</v>
      </c>
      <c r="X154" s="18" t="e">
        <f t="shared" si="64"/>
        <v>#VALUE!</v>
      </c>
      <c r="Y154" s="18" t="e">
        <f t="shared" si="65"/>
        <v>#VALUE!</v>
      </c>
      <c r="Z154" s="18" t="e">
        <f t="shared" si="66"/>
        <v>#VALUE!</v>
      </c>
      <c r="AA154" s="128" t="e">
        <f t="shared" si="46"/>
        <v>#VALUE!</v>
      </c>
      <c r="AB154" s="128" t="e">
        <f t="shared" si="67"/>
        <v>#VALUE!</v>
      </c>
      <c r="AC154" s="18" t="e">
        <f t="shared" si="68"/>
        <v>#VALUE!</v>
      </c>
      <c r="AD154" s="18" t="e">
        <f t="shared" si="47"/>
        <v>#VALUE!</v>
      </c>
      <c r="AE154" s="18" t="e">
        <f t="shared" si="69"/>
        <v>#VALUE!</v>
      </c>
      <c r="AF154" s="18" t="e">
        <f t="shared" si="48"/>
        <v>#VALUE!</v>
      </c>
      <c r="AG154" s="18" t="e">
        <f t="shared" si="49"/>
        <v>#VALUE!</v>
      </c>
      <c r="AH154" s="18" t="e">
        <f t="shared" si="70"/>
        <v>#VALUE!</v>
      </c>
      <c r="AI154" s="18" t="e">
        <f t="shared" si="50"/>
        <v>#VALUE!</v>
      </c>
      <c r="AJ154" s="18" t="e">
        <f t="shared" si="71"/>
        <v>#VALUE!</v>
      </c>
      <c r="AK154" s="1" t="e">
        <f t="shared" si="74"/>
        <v>#VALUE!</v>
      </c>
      <c r="AL154" s="19" t="e">
        <f t="shared" si="75"/>
        <v>#VALUE!</v>
      </c>
      <c r="AZ154" s="1"/>
    </row>
    <row r="155" spans="1:52" ht="15" x14ac:dyDescent="0.15">
      <c r="A155" s="17"/>
      <c r="B155" s="18" t="e">
        <f t="shared" si="51"/>
        <v>#VALUE!</v>
      </c>
      <c r="C155" s="18" t="e">
        <f t="shared" si="51"/>
        <v>#VALUE!</v>
      </c>
      <c r="D155" s="18" t="e">
        <f t="shared" si="51"/>
        <v>#VALUE!</v>
      </c>
      <c r="E155" s="18" t="e">
        <f t="shared" si="72"/>
        <v>#VALUE!</v>
      </c>
      <c r="F155" s="18" t="e">
        <f t="shared" si="52"/>
        <v>#VALUE!</v>
      </c>
      <c r="G155" s="18" t="e">
        <f t="shared" si="53"/>
        <v>#VALUE!</v>
      </c>
      <c r="H155" s="4" t="e">
        <f t="shared" si="73"/>
        <v>#VALUE!</v>
      </c>
      <c r="I155" s="124" t="e">
        <f t="shared" si="54"/>
        <v>#VALUE!</v>
      </c>
      <c r="J155" s="125" t="e">
        <f t="shared" si="76"/>
        <v>#VALUE!</v>
      </c>
      <c r="K155" s="18" t="e">
        <f t="shared" si="55"/>
        <v>#VALUE!</v>
      </c>
      <c r="L155" s="113" t="e">
        <f t="shared" si="56"/>
        <v>#VALUE!</v>
      </c>
      <c r="M155" s="113" t="e">
        <f t="shared" si="42"/>
        <v>#VALUE!</v>
      </c>
      <c r="N155" s="18" t="e">
        <f t="shared" si="57"/>
        <v>#VALUE!</v>
      </c>
      <c r="O155" s="18" t="e">
        <f t="shared" si="58"/>
        <v>#VALUE!</v>
      </c>
      <c r="P155" s="126" t="e">
        <f t="shared" si="59"/>
        <v>#VALUE!</v>
      </c>
      <c r="Q155" s="18" t="e">
        <f t="shared" si="60"/>
        <v>#VALUE!</v>
      </c>
      <c r="R155" s="18" t="e">
        <f t="shared" si="61"/>
        <v>#VALUE!</v>
      </c>
      <c r="S155" s="113" t="e">
        <f t="shared" si="43"/>
        <v>#VALUE!</v>
      </c>
      <c r="T155" s="113" t="e">
        <f t="shared" si="44"/>
        <v>#VALUE!</v>
      </c>
      <c r="U155" s="128" t="e">
        <f t="shared" si="62"/>
        <v>#VALUE!</v>
      </c>
      <c r="V155" s="128" t="e">
        <f t="shared" si="45"/>
        <v>#VALUE!</v>
      </c>
      <c r="W155" s="18" t="e">
        <f t="shared" si="63"/>
        <v>#VALUE!</v>
      </c>
      <c r="X155" s="18" t="e">
        <f t="shared" si="64"/>
        <v>#VALUE!</v>
      </c>
      <c r="Y155" s="18" t="e">
        <f t="shared" si="65"/>
        <v>#VALUE!</v>
      </c>
      <c r="Z155" s="18" t="e">
        <f t="shared" si="66"/>
        <v>#VALUE!</v>
      </c>
      <c r="AA155" s="128" t="e">
        <f t="shared" si="46"/>
        <v>#VALUE!</v>
      </c>
      <c r="AB155" s="128" t="e">
        <f t="shared" si="67"/>
        <v>#VALUE!</v>
      </c>
      <c r="AC155" s="18" t="e">
        <f t="shared" si="68"/>
        <v>#VALUE!</v>
      </c>
      <c r="AD155" s="18" t="e">
        <f t="shared" si="47"/>
        <v>#VALUE!</v>
      </c>
      <c r="AE155" s="18" t="e">
        <f t="shared" si="69"/>
        <v>#VALUE!</v>
      </c>
      <c r="AF155" s="18" t="e">
        <f t="shared" si="48"/>
        <v>#VALUE!</v>
      </c>
      <c r="AG155" s="18" t="e">
        <f t="shared" si="49"/>
        <v>#VALUE!</v>
      </c>
      <c r="AH155" s="18" t="e">
        <f t="shared" si="70"/>
        <v>#VALUE!</v>
      </c>
      <c r="AI155" s="18" t="e">
        <f t="shared" si="50"/>
        <v>#VALUE!</v>
      </c>
      <c r="AJ155" s="18" t="e">
        <f t="shared" si="71"/>
        <v>#VALUE!</v>
      </c>
      <c r="AK155" s="1" t="e">
        <f t="shared" si="74"/>
        <v>#VALUE!</v>
      </c>
      <c r="AL155" s="19" t="e">
        <f t="shared" si="75"/>
        <v>#VALUE!</v>
      </c>
      <c r="AZ155" s="1"/>
    </row>
    <row r="156" spans="1:52" ht="15" x14ac:dyDescent="0.15">
      <c r="A156" s="17"/>
      <c r="B156" s="18" t="e">
        <f t="shared" si="51"/>
        <v>#VALUE!</v>
      </c>
      <c r="C156" s="18" t="e">
        <f t="shared" si="51"/>
        <v>#VALUE!</v>
      </c>
      <c r="D156" s="18" t="e">
        <f t="shared" si="51"/>
        <v>#VALUE!</v>
      </c>
      <c r="E156" s="18" t="e">
        <f t="shared" si="72"/>
        <v>#VALUE!</v>
      </c>
      <c r="F156" s="18" t="e">
        <f t="shared" si="52"/>
        <v>#VALUE!</v>
      </c>
      <c r="G156" s="18" t="e">
        <f t="shared" si="53"/>
        <v>#VALUE!</v>
      </c>
      <c r="H156" s="4" t="e">
        <f t="shared" si="73"/>
        <v>#VALUE!</v>
      </c>
      <c r="I156" s="124" t="e">
        <f t="shared" si="54"/>
        <v>#VALUE!</v>
      </c>
      <c r="J156" s="125" t="e">
        <f t="shared" si="76"/>
        <v>#VALUE!</v>
      </c>
      <c r="K156" s="18" t="e">
        <f t="shared" si="55"/>
        <v>#VALUE!</v>
      </c>
      <c r="L156" s="113" t="e">
        <f t="shared" si="56"/>
        <v>#VALUE!</v>
      </c>
      <c r="M156" s="113" t="e">
        <f t="shared" si="42"/>
        <v>#VALUE!</v>
      </c>
      <c r="N156" s="18" t="e">
        <f t="shared" si="57"/>
        <v>#VALUE!</v>
      </c>
      <c r="O156" s="18" t="e">
        <f t="shared" si="58"/>
        <v>#VALUE!</v>
      </c>
      <c r="P156" s="126" t="e">
        <f t="shared" si="59"/>
        <v>#VALUE!</v>
      </c>
      <c r="Q156" s="18" t="e">
        <f t="shared" si="60"/>
        <v>#VALUE!</v>
      </c>
      <c r="R156" s="18" t="e">
        <f t="shared" si="61"/>
        <v>#VALUE!</v>
      </c>
      <c r="S156" s="113" t="e">
        <f t="shared" si="43"/>
        <v>#VALUE!</v>
      </c>
      <c r="T156" s="113" t="e">
        <f t="shared" si="44"/>
        <v>#VALUE!</v>
      </c>
      <c r="U156" s="128" t="e">
        <f t="shared" si="62"/>
        <v>#VALUE!</v>
      </c>
      <c r="V156" s="128" t="e">
        <f t="shared" si="45"/>
        <v>#VALUE!</v>
      </c>
      <c r="W156" s="18" t="e">
        <f t="shared" si="63"/>
        <v>#VALUE!</v>
      </c>
      <c r="X156" s="18" t="e">
        <f t="shared" si="64"/>
        <v>#VALUE!</v>
      </c>
      <c r="Y156" s="18" t="e">
        <f t="shared" si="65"/>
        <v>#VALUE!</v>
      </c>
      <c r="Z156" s="18" t="e">
        <f t="shared" si="66"/>
        <v>#VALUE!</v>
      </c>
      <c r="AA156" s="128" t="e">
        <f t="shared" si="46"/>
        <v>#VALUE!</v>
      </c>
      <c r="AB156" s="128" t="e">
        <f t="shared" si="67"/>
        <v>#VALUE!</v>
      </c>
      <c r="AC156" s="18" t="e">
        <f t="shared" si="68"/>
        <v>#VALUE!</v>
      </c>
      <c r="AD156" s="18" t="e">
        <f t="shared" si="47"/>
        <v>#VALUE!</v>
      </c>
      <c r="AE156" s="18" t="e">
        <f t="shared" si="69"/>
        <v>#VALUE!</v>
      </c>
      <c r="AF156" s="18" t="e">
        <f t="shared" si="48"/>
        <v>#VALUE!</v>
      </c>
      <c r="AG156" s="18" t="e">
        <f t="shared" si="49"/>
        <v>#VALUE!</v>
      </c>
      <c r="AH156" s="18" t="e">
        <f t="shared" si="70"/>
        <v>#VALUE!</v>
      </c>
      <c r="AI156" s="18" t="e">
        <f t="shared" si="50"/>
        <v>#VALUE!</v>
      </c>
      <c r="AJ156" s="18" t="e">
        <f t="shared" si="71"/>
        <v>#VALUE!</v>
      </c>
      <c r="AK156" s="1" t="e">
        <f t="shared" si="74"/>
        <v>#VALUE!</v>
      </c>
      <c r="AL156" s="19" t="e">
        <f t="shared" si="75"/>
        <v>#VALUE!</v>
      </c>
      <c r="AZ156" s="1"/>
    </row>
    <row r="157" spans="1:52" ht="15" x14ac:dyDescent="0.15">
      <c r="A157" s="17"/>
      <c r="B157" s="18" t="e">
        <f t="shared" si="51"/>
        <v>#VALUE!</v>
      </c>
      <c r="C157" s="18" t="e">
        <f t="shared" si="51"/>
        <v>#VALUE!</v>
      </c>
      <c r="D157" s="18" t="e">
        <f t="shared" si="51"/>
        <v>#VALUE!</v>
      </c>
      <c r="E157" s="18" t="e">
        <f t="shared" si="72"/>
        <v>#VALUE!</v>
      </c>
      <c r="F157" s="18" t="e">
        <f t="shared" si="52"/>
        <v>#VALUE!</v>
      </c>
      <c r="G157" s="18" t="e">
        <f t="shared" si="53"/>
        <v>#VALUE!</v>
      </c>
      <c r="H157" s="4" t="e">
        <f t="shared" si="73"/>
        <v>#VALUE!</v>
      </c>
      <c r="I157" s="124" t="e">
        <f t="shared" si="54"/>
        <v>#VALUE!</v>
      </c>
      <c r="J157" s="125" t="e">
        <f t="shared" si="76"/>
        <v>#VALUE!</v>
      </c>
      <c r="K157" s="18" t="e">
        <f t="shared" si="55"/>
        <v>#VALUE!</v>
      </c>
      <c r="L157" s="113" t="e">
        <f t="shared" si="56"/>
        <v>#VALUE!</v>
      </c>
      <c r="M157" s="113" t="e">
        <f t="shared" si="42"/>
        <v>#VALUE!</v>
      </c>
      <c r="N157" s="18" t="e">
        <f t="shared" si="57"/>
        <v>#VALUE!</v>
      </c>
      <c r="O157" s="18" t="e">
        <f t="shared" si="58"/>
        <v>#VALUE!</v>
      </c>
      <c r="P157" s="126" t="e">
        <f t="shared" si="59"/>
        <v>#VALUE!</v>
      </c>
      <c r="Q157" s="18" t="e">
        <f t="shared" si="60"/>
        <v>#VALUE!</v>
      </c>
      <c r="R157" s="18" t="e">
        <f t="shared" si="61"/>
        <v>#VALUE!</v>
      </c>
      <c r="S157" s="113" t="e">
        <f t="shared" si="43"/>
        <v>#VALUE!</v>
      </c>
      <c r="T157" s="113" t="e">
        <f t="shared" si="44"/>
        <v>#VALUE!</v>
      </c>
      <c r="U157" s="128" t="e">
        <f t="shared" si="62"/>
        <v>#VALUE!</v>
      </c>
      <c r="V157" s="128" t="e">
        <f t="shared" si="45"/>
        <v>#VALUE!</v>
      </c>
      <c r="W157" s="18" t="e">
        <f t="shared" si="63"/>
        <v>#VALUE!</v>
      </c>
      <c r="X157" s="18" t="e">
        <f t="shared" si="64"/>
        <v>#VALUE!</v>
      </c>
      <c r="Y157" s="18" t="e">
        <f t="shared" si="65"/>
        <v>#VALUE!</v>
      </c>
      <c r="Z157" s="18" t="e">
        <f t="shared" si="66"/>
        <v>#VALUE!</v>
      </c>
      <c r="AA157" s="128" t="e">
        <f t="shared" si="46"/>
        <v>#VALUE!</v>
      </c>
      <c r="AB157" s="128" t="e">
        <f t="shared" si="67"/>
        <v>#VALUE!</v>
      </c>
      <c r="AC157" s="18" t="e">
        <f t="shared" si="68"/>
        <v>#VALUE!</v>
      </c>
      <c r="AD157" s="18" t="e">
        <f t="shared" si="47"/>
        <v>#VALUE!</v>
      </c>
      <c r="AE157" s="18" t="e">
        <f t="shared" si="69"/>
        <v>#VALUE!</v>
      </c>
      <c r="AF157" s="18" t="e">
        <f t="shared" si="48"/>
        <v>#VALUE!</v>
      </c>
      <c r="AG157" s="18" t="e">
        <f t="shared" si="49"/>
        <v>#VALUE!</v>
      </c>
      <c r="AH157" s="18" t="e">
        <f t="shared" si="70"/>
        <v>#VALUE!</v>
      </c>
      <c r="AI157" s="18" t="e">
        <f t="shared" si="50"/>
        <v>#VALUE!</v>
      </c>
      <c r="AJ157" s="18" t="e">
        <f t="shared" si="71"/>
        <v>#VALUE!</v>
      </c>
      <c r="AK157" s="1" t="e">
        <f t="shared" si="74"/>
        <v>#VALUE!</v>
      </c>
      <c r="AL157" s="19" t="e">
        <f t="shared" si="75"/>
        <v>#VALUE!</v>
      </c>
      <c r="AZ157" s="1"/>
    </row>
    <row r="158" spans="1:52" ht="15" x14ac:dyDescent="0.15">
      <c r="A158" s="17"/>
      <c r="B158" s="18" t="e">
        <f t="shared" ref="B158:D189" si="77">AF157</f>
        <v>#VALUE!</v>
      </c>
      <c r="C158" s="18" t="e">
        <f t="shared" si="77"/>
        <v>#VALUE!</v>
      </c>
      <c r="D158" s="18" t="e">
        <f t="shared" si="77"/>
        <v>#VALUE!</v>
      </c>
      <c r="E158" s="18" t="e">
        <f t="shared" si="72"/>
        <v>#VALUE!</v>
      </c>
      <c r="F158" s="18" t="e">
        <f t="shared" si="52"/>
        <v>#VALUE!</v>
      </c>
      <c r="G158" s="18" t="e">
        <f t="shared" si="53"/>
        <v>#VALUE!</v>
      </c>
      <c r="H158" s="4" t="e">
        <f t="shared" si="73"/>
        <v>#VALUE!</v>
      </c>
      <c r="I158" s="124" t="e">
        <f t="shared" si="54"/>
        <v>#VALUE!</v>
      </c>
      <c r="J158" s="125" t="e">
        <f t="shared" si="76"/>
        <v>#VALUE!</v>
      </c>
      <c r="K158" s="18" t="e">
        <f t="shared" si="55"/>
        <v>#VALUE!</v>
      </c>
      <c r="L158" s="113" t="e">
        <f t="shared" si="56"/>
        <v>#VALUE!</v>
      </c>
      <c r="M158" s="113" t="e">
        <f t="shared" si="42"/>
        <v>#VALUE!</v>
      </c>
      <c r="N158" s="18" t="e">
        <f t="shared" si="57"/>
        <v>#VALUE!</v>
      </c>
      <c r="O158" s="18" t="e">
        <f t="shared" si="58"/>
        <v>#VALUE!</v>
      </c>
      <c r="P158" s="126" t="e">
        <f t="shared" si="59"/>
        <v>#VALUE!</v>
      </c>
      <c r="Q158" s="18" t="e">
        <f t="shared" si="60"/>
        <v>#VALUE!</v>
      </c>
      <c r="R158" s="18" t="e">
        <f t="shared" si="61"/>
        <v>#VALUE!</v>
      </c>
      <c r="S158" s="113" t="e">
        <f t="shared" si="43"/>
        <v>#VALUE!</v>
      </c>
      <c r="T158" s="113" t="e">
        <f t="shared" si="44"/>
        <v>#VALUE!</v>
      </c>
      <c r="U158" s="128" t="e">
        <f t="shared" si="62"/>
        <v>#VALUE!</v>
      </c>
      <c r="V158" s="128" t="e">
        <f t="shared" si="45"/>
        <v>#VALUE!</v>
      </c>
      <c r="W158" s="18" t="e">
        <f t="shared" si="63"/>
        <v>#VALUE!</v>
      </c>
      <c r="X158" s="18" t="e">
        <f t="shared" si="64"/>
        <v>#VALUE!</v>
      </c>
      <c r="Y158" s="18" t="e">
        <f t="shared" si="65"/>
        <v>#VALUE!</v>
      </c>
      <c r="Z158" s="18" t="e">
        <f t="shared" si="66"/>
        <v>#VALUE!</v>
      </c>
      <c r="AA158" s="128" t="e">
        <f t="shared" si="46"/>
        <v>#VALUE!</v>
      </c>
      <c r="AB158" s="128" t="e">
        <f t="shared" si="67"/>
        <v>#VALUE!</v>
      </c>
      <c r="AC158" s="18" t="e">
        <f t="shared" ref="AC158:AC189" si="78">delta_z(N158,S158,H158,AE157,AB158)</f>
        <v>#VALUE!</v>
      </c>
      <c r="AD158" s="18" t="e">
        <f t="shared" si="47"/>
        <v>#VALUE!</v>
      </c>
      <c r="AE158" s="18" t="e">
        <f t="shared" si="69"/>
        <v>#VALUE!</v>
      </c>
      <c r="AF158" s="18" t="e">
        <f t="shared" si="48"/>
        <v>#VALUE!</v>
      </c>
      <c r="AG158" s="18" t="e">
        <f t="shared" si="49"/>
        <v>#VALUE!</v>
      </c>
      <c r="AH158" s="18" t="e">
        <f t="shared" si="70"/>
        <v>#VALUE!</v>
      </c>
      <c r="AI158" s="18" t="e">
        <f t="shared" si="50"/>
        <v>#VALUE!</v>
      </c>
      <c r="AJ158" s="18" t="e">
        <f t="shared" si="71"/>
        <v>#VALUE!</v>
      </c>
      <c r="AK158" s="1" t="e">
        <f t="shared" si="74"/>
        <v>#VALUE!</v>
      </c>
      <c r="AL158" s="19" t="e">
        <f t="shared" si="75"/>
        <v>#VALUE!</v>
      </c>
      <c r="AZ158" s="1"/>
    </row>
    <row r="159" spans="1:52" ht="15" x14ac:dyDescent="0.15">
      <c r="A159" s="17"/>
      <c r="B159" s="18" t="e">
        <f t="shared" si="77"/>
        <v>#VALUE!</v>
      </c>
      <c r="C159" s="18" t="e">
        <f t="shared" si="77"/>
        <v>#VALUE!</v>
      </c>
      <c r="D159" s="18" t="e">
        <f t="shared" si="77"/>
        <v>#VALUE!</v>
      </c>
      <c r="E159" s="18" t="e">
        <f t="shared" si="72"/>
        <v>#VALUE!</v>
      </c>
      <c r="F159" s="18" t="e">
        <f t="shared" si="52"/>
        <v>#VALUE!</v>
      </c>
      <c r="G159" s="18" t="e">
        <f t="shared" si="53"/>
        <v>#VALUE!</v>
      </c>
      <c r="H159" s="4" t="e">
        <f t="shared" ref="H159:H190" si="79">dv(S158)</f>
        <v>#VALUE!</v>
      </c>
      <c r="I159" s="124" t="e">
        <f t="shared" si="54"/>
        <v>#VALUE!</v>
      </c>
      <c r="J159" s="125" t="e">
        <f t="shared" si="76"/>
        <v>#VALUE!</v>
      </c>
      <c r="K159" s="18" t="e">
        <f t="shared" si="55"/>
        <v>#VALUE!</v>
      </c>
      <c r="L159" s="113" t="e">
        <f t="shared" si="56"/>
        <v>#VALUE!</v>
      </c>
      <c r="M159" s="113" t="e">
        <f t="shared" si="42"/>
        <v>#VALUE!</v>
      </c>
      <c r="N159" s="18" t="e">
        <f t="shared" si="57"/>
        <v>#VALUE!</v>
      </c>
      <c r="O159" s="18" t="e">
        <f t="shared" si="58"/>
        <v>#VALUE!</v>
      </c>
      <c r="P159" s="126" t="e">
        <f t="shared" si="59"/>
        <v>#VALUE!</v>
      </c>
      <c r="Q159" s="18" t="e">
        <f t="shared" si="60"/>
        <v>#VALUE!</v>
      </c>
      <c r="R159" s="18" t="e">
        <f t="shared" si="61"/>
        <v>#VALUE!</v>
      </c>
      <c r="S159" s="113" t="e">
        <f t="shared" si="43"/>
        <v>#VALUE!</v>
      </c>
      <c r="T159" s="113" t="e">
        <f t="shared" si="44"/>
        <v>#VALUE!</v>
      </c>
      <c r="U159" s="128" t="e">
        <f t="shared" si="62"/>
        <v>#VALUE!</v>
      </c>
      <c r="V159" s="128" t="e">
        <f t="shared" si="45"/>
        <v>#VALUE!</v>
      </c>
      <c r="W159" s="18" t="e">
        <f t="shared" si="63"/>
        <v>#VALUE!</v>
      </c>
      <c r="X159" s="18" t="e">
        <f t="shared" si="64"/>
        <v>#VALUE!</v>
      </c>
      <c r="Y159" s="18" t="e">
        <f t="shared" si="65"/>
        <v>#VALUE!</v>
      </c>
      <c r="Z159" s="18" t="e">
        <f t="shared" si="66"/>
        <v>#VALUE!</v>
      </c>
      <c r="AA159" s="128" t="e">
        <f t="shared" si="46"/>
        <v>#VALUE!</v>
      </c>
      <c r="AB159" s="128" t="e">
        <f t="shared" si="67"/>
        <v>#VALUE!</v>
      </c>
      <c r="AC159" s="18" t="e">
        <f t="shared" si="78"/>
        <v>#VALUE!</v>
      </c>
      <c r="AD159" s="18" t="e">
        <f t="shared" si="47"/>
        <v>#VALUE!</v>
      </c>
      <c r="AE159" s="18" t="e">
        <f t="shared" si="69"/>
        <v>#VALUE!</v>
      </c>
      <c r="AF159" s="18" t="e">
        <f t="shared" si="48"/>
        <v>#VALUE!</v>
      </c>
      <c r="AG159" s="18" t="e">
        <f t="shared" si="49"/>
        <v>#VALUE!</v>
      </c>
      <c r="AH159" s="18" t="e">
        <f t="shared" si="70"/>
        <v>#VALUE!</v>
      </c>
      <c r="AI159" s="18" t="e">
        <f t="shared" si="50"/>
        <v>#VALUE!</v>
      </c>
      <c r="AJ159" s="18" t="e">
        <f t="shared" si="71"/>
        <v>#VALUE!</v>
      </c>
      <c r="AK159" s="1" t="e">
        <f t="shared" si="74"/>
        <v>#VALUE!</v>
      </c>
      <c r="AL159" s="19" t="e">
        <f t="shared" si="75"/>
        <v>#VALUE!</v>
      </c>
      <c r="AZ159" s="1"/>
    </row>
    <row r="160" spans="1:52" ht="15" x14ac:dyDescent="0.15">
      <c r="A160" s="17"/>
      <c r="B160" s="18" t="e">
        <f t="shared" si="77"/>
        <v>#VALUE!</v>
      </c>
      <c r="C160" s="18" t="e">
        <f t="shared" si="77"/>
        <v>#VALUE!</v>
      </c>
      <c r="D160" s="18" t="e">
        <f t="shared" si="77"/>
        <v>#VALUE!</v>
      </c>
      <c r="E160" s="18" t="e">
        <f t="shared" si="72"/>
        <v>#VALUE!</v>
      </c>
      <c r="F160" s="18" t="e">
        <f t="shared" si="52"/>
        <v>#VALUE!</v>
      </c>
      <c r="G160" s="18" t="e">
        <f t="shared" si="53"/>
        <v>#VALUE!</v>
      </c>
      <c r="H160" s="4" t="e">
        <f t="shared" si="79"/>
        <v>#VALUE!</v>
      </c>
      <c r="I160" s="124" t="e">
        <f t="shared" si="54"/>
        <v>#VALUE!</v>
      </c>
      <c r="J160" s="125" t="e">
        <f t="shared" si="76"/>
        <v>#VALUE!</v>
      </c>
      <c r="K160" s="18" t="e">
        <f t="shared" si="55"/>
        <v>#VALUE!</v>
      </c>
      <c r="L160" s="113" t="e">
        <f t="shared" si="56"/>
        <v>#VALUE!</v>
      </c>
      <c r="M160" s="113" t="e">
        <f t="shared" si="42"/>
        <v>#VALUE!</v>
      </c>
      <c r="N160" s="18" t="e">
        <f t="shared" si="57"/>
        <v>#VALUE!</v>
      </c>
      <c r="O160" s="18" t="e">
        <f t="shared" si="58"/>
        <v>#VALUE!</v>
      </c>
      <c r="P160" s="126" t="e">
        <f t="shared" si="59"/>
        <v>#VALUE!</v>
      </c>
      <c r="Q160" s="18" t="e">
        <f t="shared" si="60"/>
        <v>#VALUE!</v>
      </c>
      <c r="R160" s="18" t="e">
        <f t="shared" si="61"/>
        <v>#VALUE!</v>
      </c>
      <c r="S160" s="113" t="e">
        <f t="shared" si="43"/>
        <v>#VALUE!</v>
      </c>
      <c r="T160" s="113" t="e">
        <f t="shared" si="44"/>
        <v>#VALUE!</v>
      </c>
      <c r="U160" s="128" t="e">
        <f t="shared" si="62"/>
        <v>#VALUE!</v>
      </c>
      <c r="V160" s="128" t="e">
        <f t="shared" si="45"/>
        <v>#VALUE!</v>
      </c>
      <c r="W160" s="18" t="e">
        <f t="shared" si="63"/>
        <v>#VALUE!</v>
      </c>
      <c r="X160" s="18" t="e">
        <f t="shared" si="64"/>
        <v>#VALUE!</v>
      </c>
      <c r="Y160" s="18" t="e">
        <f t="shared" si="65"/>
        <v>#VALUE!</v>
      </c>
      <c r="Z160" s="18" t="e">
        <f t="shared" si="66"/>
        <v>#VALUE!</v>
      </c>
      <c r="AA160" s="128" t="e">
        <f t="shared" si="46"/>
        <v>#VALUE!</v>
      </c>
      <c r="AB160" s="128" t="e">
        <f t="shared" si="67"/>
        <v>#VALUE!</v>
      </c>
      <c r="AC160" s="18" t="e">
        <f t="shared" si="78"/>
        <v>#VALUE!</v>
      </c>
      <c r="AD160" s="18" t="e">
        <f t="shared" si="47"/>
        <v>#VALUE!</v>
      </c>
      <c r="AE160" s="18" t="e">
        <f t="shared" si="69"/>
        <v>#VALUE!</v>
      </c>
      <c r="AF160" s="18" t="e">
        <f t="shared" si="48"/>
        <v>#VALUE!</v>
      </c>
      <c r="AG160" s="18" t="e">
        <f t="shared" si="49"/>
        <v>#VALUE!</v>
      </c>
      <c r="AH160" s="18" t="e">
        <f t="shared" si="70"/>
        <v>#VALUE!</v>
      </c>
      <c r="AI160" s="18" t="e">
        <f t="shared" si="50"/>
        <v>#VALUE!</v>
      </c>
      <c r="AJ160" s="18" t="e">
        <f t="shared" si="71"/>
        <v>#VALUE!</v>
      </c>
      <c r="AK160" s="1" t="e">
        <f t="shared" si="74"/>
        <v>#VALUE!</v>
      </c>
      <c r="AL160" s="19" t="e">
        <f t="shared" si="75"/>
        <v>#VALUE!</v>
      </c>
      <c r="AZ160" s="1"/>
    </row>
    <row r="161" spans="1:52" ht="15" x14ac:dyDescent="0.15">
      <c r="A161" s="17"/>
      <c r="B161" s="18" t="e">
        <f t="shared" si="77"/>
        <v>#VALUE!</v>
      </c>
      <c r="C161" s="18" t="e">
        <f t="shared" si="77"/>
        <v>#VALUE!</v>
      </c>
      <c r="D161" s="18" t="e">
        <f t="shared" si="77"/>
        <v>#VALUE!</v>
      </c>
      <c r="E161" s="18" t="e">
        <f t="shared" si="72"/>
        <v>#VALUE!</v>
      </c>
      <c r="F161" s="18" t="e">
        <f t="shared" si="52"/>
        <v>#VALUE!</v>
      </c>
      <c r="G161" s="18" t="e">
        <f t="shared" si="53"/>
        <v>#VALUE!</v>
      </c>
      <c r="H161" s="4" t="e">
        <f t="shared" si="79"/>
        <v>#VALUE!</v>
      </c>
      <c r="I161" s="124" t="e">
        <f t="shared" si="54"/>
        <v>#VALUE!</v>
      </c>
      <c r="J161" s="125" t="e">
        <f t="shared" si="76"/>
        <v>#VALUE!</v>
      </c>
      <c r="K161" s="18" t="e">
        <f t="shared" si="55"/>
        <v>#VALUE!</v>
      </c>
      <c r="L161" s="113" t="e">
        <f t="shared" si="56"/>
        <v>#VALUE!</v>
      </c>
      <c r="M161" s="113" t="e">
        <f t="shared" si="42"/>
        <v>#VALUE!</v>
      </c>
      <c r="N161" s="18" t="e">
        <f t="shared" si="57"/>
        <v>#VALUE!</v>
      </c>
      <c r="O161" s="18" t="e">
        <f t="shared" si="58"/>
        <v>#VALUE!</v>
      </c>
      <c r="P161" s="126" t="e">
        <f t="shared" si="59"/>
        <v>#VALUE!</v>
      </c>
      <c r="Q161" s="18" t="e">
        <f t="shared" si="60"/>
        <v>#VALUE!</v>
      </c>
      <c r="R161" s="18" t="e">
        <f t="shared" si="61"/>
        <v>#VALUE!</v>
      </c>
      <c r="S161" s="113" t="e">
        <f t="shared" si="43"/>
        <v>#VALUE!</v>
      </c>
      <c r="T161" s="113" t="e">
        <f t="shared" si="44"/>
        <v>#VALUE!</v>
      </c>
      <c r="U161" s="128" t="e">
        <f t="shared" si="62"/>
        <v>#VALUE!</v>
      </c>
      <c r="V161" s="128" t="e">
        <f t="shared" si="45"/>
        <v>#VALUE!</v>
      </c>
      <c r="W161" s="18" t="e">
        <f t="shared" si="63"/>
        <v>#VALUE!</v>
      </c>
      <c r="X161" s="18" t="e">
        <f t="shared" si="64"/>
        <v>#VALUE!</v>
      </c>
      <c r="Y161" s="18" t="e">
        <f t="shared" si="65"/>
        <v>#VALUE!</v>
      </c>
      <c r="Z161" s="18" t="e">
        <f t="shared" si="66"/>
        <v>#VALUE!</v>
      </c>
      <c r="AA161" s="128" t="e">
        <f t="shared" si="46"/>
        <v>#VALUE!</v>
      </c>
      <c r="AB161" s="128" t="e">
        <f t="shared" si="67"/>
        <v>#VALUE!</v>
      </c>
      <c r="AC161" s="18" t="e">
        <f t="shared" si="78"/>
        <v>#VALUE!</v>
      </c>
      <c r="AD161" s="18" t="e">
        <f t="shared" si="47"/>
        <v>#VALUE!</v>
      </c>
      <c r="AE161" s="18" t="e">
        <f t="shared" si="69"/>
        <v>#VALUE!</v>
      </c>
      <c r="AF161" s="18" t="e">
        <f t="shared" si="48"/>
        <v>#VALUE!</v>
      </c>
      <c r="AG161" s="18" t="e">
        <f t="shared" si="49"/>
        <v>#VALUE!</v>
      </c>
      <c r="AH161" s="18" t="e">
        <f t="shared" si="70"/>
        <v>#VALUE!</v>
      </c>
      <c r="AI161" s="18" t="e">
        <f t="shared" si="50"/>
        <v>#VALUE!</v>
      </c>
      <c r="AJ161" s="18" t="e">
        <f t="shared" si="71"/>
        <v>#VALUE!</v>
      </c>
      <c r="AK161" s="1" t="e">
        <f t="shared" si="74"/>
        <v>#VALUE!</v>
      </c>
      <c r="AL161" s="19" t="e">
        <f t="shared" si="75"/>
        <v>#VALUE!</v>
      </c>
      <c r="AZ161" s="1"/>
    </row>
    <row r="162" spans="1:52" ht="15" x14ac:dyDescent="0.15">
      <c r="A162" s="17"/>
      <c r="B162" s="18" t="e">
        <f t="shared" si="77"/>
        <v>#VALUE!</v>
      </c>
      <c r="C162" s="18" t="e">
        <f t="shared" si="77"/>
        <v>#VALUE!</v>
      </c>
      <c r="D162" s="18" t="e">
        <f t="shared" si="77"/>
        <v>#VALUE!</v>
      </c>
      <c r="E162" s="18" t="e">
        <f t="shared" si="72"/>
        <v>#VALUE!</v>
      </c>
      <c r="F162" s="18" t="e">
        <f t="shared" si="52"/>
        <v>#VALUE!</v>
      </c>
      <c r="G162" s="18" t="e">
        <f t="shared" si="53"/>
        <v>#VALUE!</v>
      </c>
      <c r="H162" s="4" t="e">
        <f t="shared" si="79"/>
        <v>#VALUE!</v>
      </c>
      <c r="I162" s="124" t="e">
        <f t="shared" si="54"/>
        <v>#VALUE!</v>
      </c>
      <c r="J162" s="125" t="e">
        <f t="shared" si="76"/>
        <v>#VALUE!</v>
      </c>
      <c r="K162" s="18" t="e">
        <f t="shared" si="55"/>
        <v>#VALUE!</v>
      </c>
      <c r="L162" s="113" t="e">
        <f t="shared" si="56"/>
        <v>#VALUE!</v>
      </c>
      <c r="M162" s="113" t="e">
        <f t="shared" si="42"/>
        <v>#VALUE!</v>
      </c>
      <c r="N162" s="18" t="e">
        <f t="shared" si="57"/>
        <v>#VALUE!</v>
      </c>
      <c r="O162" s="18" t="e">
        <f t="shared" si="58"/>
        <v>#VALUE!</v>
      </c>
      <c r="P162" s="126" t="e">
        <f t="shared" si="59"/>
        <v>#VALUE!</v>
      </c>
      <c r="Q162" s="18" t="e">
        <f t="shared" si="60"/>
        <v>#VALUE!</v>
      </c>
      <c r="R162" s="18" t="e">
        <f t="shared" si="61"/>
        <v>#VALUE!</v>
      </c>
      <c r="S162" s="113" t="e">
        <f t="shared" si="43"/>
        <v>#VALUE!</v>
      </c>
      <c r="T162" s="113" t="e">
        <f t="shared" si="44"/>
        <v>#VALUE!</v>
      </c>
      <c r="U162" s="128" t="e">
        <f t="shared" si="62"/>
        <v>#VALUE!</v>
      </c>
      <c r="V162" s="128" t="e">
        <f t="shared" si="45"/>
        <v>#VALUE!</v>
      </c>
      <c r="W162" s="18" t="e">
        <f t="shared" si="63"/>
        <v>#VALUE!</v>
      </c>
      <c r="X162" s="18" t="e">
        <f t="shared" si="64"/>
        <v>#VALUE!</v>
      </c>
      <c r="Y162" s="18" t="e">
        <f t="shared" si="65"/>
        <v>#VALUE!</v>
      </c>
      <c r="Z162" s="18" t="e">
        <f t="shared" si="66"/>
        <v>#VALUE!</v>
      </c>
      <c r="AA162" s="128" t="e">
        <f t="shared" si="46"/>
        <v>#VALUE!</v>
      </c>
      <c r="AB162" s="128" t="e">
        <f t="shared" si="67"/>
        <v>#VALUE!</v>
      </c>
      <c r="AC162" s="18" t="e">
        <f t="shared" si="78"/>
        <v>#VALUE!</v>
      </c>
      <c r="AD162" s="18" t="e">
        <f t="shared" si="47"/>
        <v>#VALUE!</v>
      </c>
      <c r="AE162" s="18" t="e">
        <f t="shared" si="69"/>
        <v>#VALUE!</v>
      </c>
      <c r="AF162" s="18" t="e">
        <f t="shared" si="48"/>
        <v>#VALUE!</v>
      </c>
      <c r="AG162" s="18" t="e">
        <f t="shared" si="49"/>
        <v>#VALUE!</v>
      </c>
      <c r="AH162" s="18" t="e">
        <f t="shared" si="70"/>
        <v>#VALUE!</v>
      </c>
      <c r="AI162" s="18" t="e">
        <f t="shared" si="50"/>
        <v>#VALUE!</v>
      </c>
      <c r="AJ162" s="18" t="e">
        <f t="shared" si="71"/>
        <v>#VALUE!</v>
      </c>
      <c r="AK162" s="1" t="e">
        <f t="shared" si="74"/>
        <v>#VALUE!</v>
      </c>
      <c r="AL162" s="19" t="e">
        <f t="shared" si="75"/>
        <v>#VALUE!</v>
      </c>
      <c r="AZ162" s="1"/>
    </row>
    <row r="163" spans="1:52" ht="15" x14ac:dyDescent="0.15">
      <c r="A163" s="17"/>
      <c r="B163" s="18" t="e">
        <f t="shared" si="77"/>
        <v>#VALUE!</v>
      </c>
      <c r="C163" s="18" t="e">
        <f t="shared" si="77"/>
        <v>#VALUE!</v>
      </c>
      <c r="D163" s="18" t="e">
        <f t="shared" si="77"/>
        <v>#VALUE!</v>
      </c>
      <c r="E163" s="18" t="e">
        <f t="shared" si="72"/>
        <v>#VALUE!</v>
      </c>
      <c r="F163" s="18" t="e">
        <f t="shared" si="52"/>
        <v>#VALUE!</v>
      </c>
      <c r="G163" s="18" t="e">
        <f t="shared" si="53"/>
        <v>#VALUE!</v>
      </c>
      <c r="H163" s="4" t="e">
        <f t="shared" si="79"/>
        <v>#VALUE!</v>
      </c>
      <c r="I163" s="124" t="e">
        <f t="shared" si="54"/>
        <v>#VALUE!</v>
      </c>
      <c r="J163" s="125" t="e">
        <f t="shared" si="76"/>
        <v>#VALUE!</v>
      </c>
      <c r="K163" s="18" t="e">
        <f t="shared" si="55"/>
        <v>#VALUE!</v>
      </c>
      <c r="L163" s="113" t="e">
        <f t="shared" si="56"/>
        <v>#VALUE!</v>
      </c>
      <c r="M163" s="113" t="e">
        <f t="shared" si="42"/>
        <v>#VALUE!</v>
      </c>
      <c r="N163" s="18" t="e">
        <f t="shared" si="57"/>
        <v>#VALUE!</v>
      </c>
      <c r="O163" s="18" t="e">
        <f t="shared" si="58"/>
        <v>#VALUE!</v>
      </c>
      <c r="P163" s="126" t="e">
        <f t="shared" si="59"/>
        <v>#VALUE!</v>
      </c>
      <c r="Q163" s="18" t="e">
        <f t="shared" si="60"/>
        <v>#VALUE!</v>
      </c>
      <c r="R163" s="18" t="e">
        <f t="shared" si="61"/>
        <v>#VALUE!</v>
      </c>
      <c r="S163" s="113" t="e">
        <f t="shared" si="43"/>
        <v>#VALUE!</v>
      </c>
      <c r="T163" s="113" t="e">
        <f t="shared" si="44"/>
        <v>#VALUE!</v>
      </c>
      <c r="U163" s="128" t="e">
        <f t="shared" si="62"/>
        <v>#VALUE!</v>
      </c>
      <c r="V163" s="128" t="e">
        <f t="shared" si="45"/>
        <v>#VALUE!</v>
      </c>
      <c r="W163" s="18" t="e">
        <f t="shared" si="63"/>
        <v>#VALUE!</v>
      </c>
      <c r="X163" s="18" t="e">
        <f t="shared" si="64"/>
        <v>#VALUE!</v>
      </c>
      <c r="Y163" s="18" t="e">
        <f t="shared" si="65"/>
        <v>#VALUE!</v>
      </c>
      <c r="Z163" s="18" t="e">
        <f t="shared" si="66"/>
        <v>#VALUE!</v>
      </c>
      <c r="AA163" s="128" t="e">
        <f t="shared" si="46"/>
        <v>#VALUE!</v>
      </c>
      <c r="AB163" s="128" t="e">
        <f t="shared" si="67"/>
        <v>#VALUE!</v>
      </c>
      <c r="AC163" s="18" t="e">
        <f t="shared" si="78"/>
        <v>#VALUE!</v>
      </c>
      <c r="AD163" s="18" t="e">
        <f t="shared" si="47"/>
        <v>#VALUE!</v>
      </c>
      <c r="AE163" s="18" t="e">
        <f t="shared" si="69"/>
        <v>#VALUE!</v>
      </c>
      <c r="AF163" s="18" t="e">
        <f t="shared" si="48"/>
        <v>#VALUE!</v>
      </c>
      <c r="AG163" s="18" t="e">
        <f t="shared" si="49"/>
        <v>#VALUE!</v>
      </c>
      <c r="AH163" s="18" t="e">
        <f t="shared" si="70"/>
        <v>#VALUE!</v>
      </c>
      <c r="AI163" s="18" t="e">
        <f t="shared" si="50"/>
        <v>#VALUE!</v>
      </c>
      <c r="AJ163" s="18" t="e">
        <f t="shared" si="71"/>
        <v>#VALUE!</v>
      </c>
      <c r="AK163" s="1" t="e">
        <f t="shared" si="74"/>
        <v>#VALUE!</v>
      </c>
      <c r="AL163" s="19" t="e">
        <f t="shared" si="75"/>
        <v>#VALUE!</v>
      </c>
      <c r="AZ163" s="1"/>
    </row>
    <row r="164" spans="1:52" ht="15" x14ac:dyDescent="0.15">
      <c r="A164" s="17"/>
      <c r="B164" s="18" t="e">
        <f t="shared" si="77"/>
        <v>#VALUE!</v>
      </c>
      <c r="C164" s="18" t="e">
        <f t="shared" si="77"/>
        <v>#VALUE!</v>
      </c>
      <c r="D164" s="18" t="e">
        <f t="shared" si="77"/>
        <v>#VALUE!</v>
      </c>
      <c r="E164" s="18" t="e">
        <f t="shared" si="72"/>
        <v>#VALUE!</v>
      </c>
      <c r="F164" s="18" t="e">
        <f t="shared" si="52"/>
        <v>#VALUE!</v>
      </c>
      <c r="G164" s="18" t="e">
        <f t="shared" si="53"/>
        <v>#VALUE!</v>
      </c>
      <c r="H164" s="4" t="e">
        <f t="shared" si="79"/>
        <v>#VALUE!</v>
      </c>
      <c r="I164" s="124" t="e">
        <f t="shared" si="54"/>
        <v>#VALUE!</v>
      </c>
      <c r="J164" s="125" t="e">
        <f t="shared" si="76"/>
        <v>#VALUE!</v>
      </c>
      <c r="K164" s="18" t="e">
        <f t="shared" si="55"/>
        <v>#VALUE!</v>
      </c>
      <c r="L164" s="113" t="e">
        <f t="shared" si="56"/>
        <v>#VALUE!</v>
      </c>
      <c r="M164" s="113" t="e">
        <f t="shared" si="42"/>
        <v>#VALUE!</v>
      </c>
      <c r="N164" s="18" t="e">
        <f t="shared" si="57"/>
        <v>#VALUE!</v>
      </c>
      <c r="O164" s="18" t="e">
        <f t="shared" si="58"/>
        <v>#VALUE!</v>
      </c>
      <c r="P164" s="126" t="e">
        <f t="shared" si="59"/>
        <v>#VALUE!</v>
      </c>
      <c r="Q164" s="18" t="e">
        <f t="shared" si="60"/>
        <v>#VALUE!</v>
      </c>
      <c r="R164" s="18" t="e">
        <f t="shared" si="61"/>
        <v>#VALUE!</v>
      </c>
      <c r="S164" s="113" t="e">
        <f t="shared" si="43"/>
        <v>#VALUE!</v>
      </c>
      <c r="T164" s="113" t="e">
        <f t="shared" si="44"/>
        <v>#VALUE!</v>
      </c>
      <c r="U164" s="128" t="e">
        <f t="shared" si="62"/>
        <v>#VALUE!</v>
      </c>
      <c r="V164" s="128" t="e">
        <f t="shared" si="45"/>
        <v>#VALUE!</v>
      </c>
      <c r="W164" s="18" t="e">
        <f t="shared" si="63"/>
        <v>#VALUE!</v>
      </c>
      <c r="X164" s="18" t="e">
        <f t="shared" si="64"/>
        <v>#VALUE!</v>
      </c>
      <c r="Y164" s="18" t="e">
        <f t="shared" si="65"/>
        <v>#VALUE!</v>
      </c>
      <c r="Z164" s="18" t="e">
        <f t="shared" si="66"/>
        <v>#VALUE!</v>
      </c>
      <c r="AA164" s="128" t="e">
        <f t="shared" si="46"/>
        <v>#VALUE!</v>
      </c>
      <c r="AB164" s="128" t="e">
        <f t="shared" si="67"/>
        <v>#VALUE!</v>
      </c>
      <c r="AC164" s="18" t="e">
        <f t="shared" si="78"/>
        <v>#VALUE!</v>
      </c>
      <c r="AD164" s="18" t="e">
        <f t="shared" si="47"/>
        <v>#VALUE!</v>
      </c>
      <c r="AE164" s="18" t="e">
        <f t="shared" si="69"/>
        <v>#VALUE!</v>
      </c>
      <c r="AF164" s="18" t="e">
        <f t="shared" si="48"/>
        <v>#VALUE!</v>
      </c>
      <c r="AG164" s="18" t="e">
        <f t="shared" si="49"/>
        <v>#VALUE!</v>
      </c>
      <c r="AH164" s="18" t="e">
        <f t="shared" si="70"/>
        <v>#VALUE!</v>
      </c>
      <c r="AI164" s="18" t="e">
        <f t="shared" si="50"/>
        <v>#VALUE!</v>
      </c>
      <c r="AJ164" s="18" t="e">
        <f t="shared" si="71"/>
        <v>#VALUE!</v>
      </c>
      <c r="AK164" s="1" t="e">
        <f t="shared" si="74"/>
        <v>#VALUE!</v>
      </c>
      <c r="AL164" s="19" t="e">
        <f t="shared" si="75"/>
        <v>#VALUE!</v>
      </c>
      <c r="AZ164" s="1"/>
    </row>
    <row r="165" spans="1:52" ht="15" x14ac:dyDescent="0.15">
      <c r="A165" s="17"/>
      <c r="B165" s="18" t="e">
        <f t="shared" si="77"/>
        <v>#VALUE!</v>
      </c>
      <c r="C165" s="18" t="e">
        <f t="shared" si="77"/>
        <v>#VALUE!</v>
      </c>
      <c r="D165" s="18" t="e">
        <f t="shared" si="77"/>
        <v>#VALUE!</v>
      </c>
      <c r="E165" s="18" t="e">
        <f t="shared" si="72"/>
        <v>#VALUE!</v>
      </c>
      <c r="F165" s="18" t="e">
        <f t="shared" si="52"/>
        <v>#VALUE!</v>
      </c>
      <c r="G165" s="18" t="e">
        <f t="shared" si="53"/>
        <v>#VALUE!</v>
      </c>
      <c r="H165" s="4" t="e">
        <f t="shared" si="79"/>
        <v>#VALUE!</v>
      </c>
      <c r="I165" s="124" t="e">
        <f t="shared" si="54"/>
        <v>#VALUE!</v>
      </c>
      <c r="J165" s="125" t="e">
        <f t="shared" si="76"/>
        <v>#VALUE!</v>
      </c>
      <c r="K165" s="18" t="e">
        <f t="shared" si="55"/>
        <v>#VALUE!</v>
      </c>
      <c r="L165" s="113" t="e">
        <f t="shared" si="56"/>
        <v>#VALUE!</v>
      </c>
      <c r="M165" s="113" t="e">
        <f t="shared" si="42"/>
        <v>#VALUE!</v>
      </c>
      <c r="N165" s="18" t="e">
        <f t="shared" si="57"/>
        <v>#VALUE!</v>
      </c>
      <c r="O165" s="18" t="e">
        <f t="shared" si="58"/>
        <v>#VALUE!</v>
      </c>
      <c r="P165" s="126" t="e">
        <f t="shared" si="59"/>
        <v>#VALUE!</v>
      </c>
      <c r="Q165" s="18" t="e">
        <f t="shared" si="60"/>
        <v>#VALUE!</v>
      </c>
      <c r="R165" s="18" t="e">
        <f t="shared" si="61"/>
        <v>#VALUE!</v>
      </c>
      <c r="S165" s="113" t="e">
        <f t="shared" si="43"/>
        <v>#VALUE!</v>
      </c>
      <c r="T165" s="113" t="e">
        <f t="shared" si="44"/>
        <v>#VALUE!</v>
      </c>
      <c r="U165" s="128" t="e">
        <f t="shared" si="62"/>
        <v>#VALUE!</v>
      </c>
      <c r="V165" s="128" t="e">
        <f t="shared" si="45"/>
        <v>#VALUE!</v>
      </c>
      <c r="W165" s="18" t="e">
        <f t="shared" si="63"/>
        <v>#VALUE!</v>
      </c>
      <c r="X165" s="18" t="e">
        <f t="shared" si="64"/>
        <v>#VALUE!</v>
      </c>
      <c r="Y165" s="18" t="e">
        <f t="shared" si="65"/>
        <v>#VALUE!</v>
      </c>
      <c r="Z165" s="18" t="e">
        <f t="shared" si="66"/>
        <v>#VALUE!</v>
      </c>
      <c r="AA165" s="128" t="e">
        <f t="shared" si="46"/>
        <v>#VALUE!</v>
      </c>
      <c r="AB165" s="128" t="e">
        <f t="shared" si="67"/>
        <v>#VALUE!</v>
      </c>
      <c r="AC165" s="18" t="e">
        <f t="shared" si="78"/>
        <v>#VALUE!</v>
      </c>
      <c r="AD165" s="18" t="e">
        <f t="shared" si="47"/>
        <v>#VALUE!</v>
      </c>
      <c r="AE165" s="18" t="e">
        <f t="shared" si="69"/>
        <v>#VALUE!</v>
      </c>
      <c r="AF165" s="18" t="e">
        <f t="shared" si="48"/>
        <v>#VALUE!</v>
      </c>
      <c r="AG165" s="18" t="e">
        <f t="shared" si="49"/>
        <v>#VALUE!</v>
      </c>
      <c r="AH165" s="18" t="e">
        <f t="shared" si="70"/>
        <v>#VALUE!</v>
      </c>
      <c r="AI165" s="18" t="e">
        <f t="shared" si="50"/>
        <v>#VALUE!</v>
      </c>
      <c r="AJ165" s="18" t="e">
        <f t="shared" si="71"/>
        <v>#VALUE!</v>
      </c>
      <c r="AK165" s="1" t="e">
        <f t="shared" si="74"/>
        <v>#VALUE!</v>
      </c>
      <c r="AL165" s="19" t="e">
        <f t="shared" si="75"/>
        <v>#VALUE!</v>
      </c>
      <c r="AZ165" s="1"/>
    </row>
    <row r="166" spans="1:52" ht="15" x14ac:dyDescent="0.15">
      <c r="A166" s="17"/>
      <c r="B166" s="18" t="e">
        <f t="shared" si="77"/>
        <v>#VALUE!</v>
      </c>
      <c r="C166" s="18" t="e">
        <f t="shared" si="77"/>
        <v>#VALUE!</v>
      </c>
      <c r="D166" s="18" t="e">
        <f t="shared" si="77"/>
        <v>#VALUE!</v>
      </c>
      <c r="E166" s="18" t="e">
        <f t="shared" si="72"/>
        <v>#VALUE!</v>
      </c>
      <c r="F166" s="18" t="e">
        <f t="shared" si="52"/>
        <v>#VALUE!</v>
      </c>
      <c r="G166" s="18" t="e">
        <f t="shared" si="53"/>
        <v>#VALUE!</v>
      </c>
      <c r="H166" s="4" t="e">
        <f t="shared" si="79"/>
        <v>#VALUE!</v>
      </c>
      <c r="I166" s="124" t="e">
        <f t="shared" si="54"/>
        <v>#VALUE!</v>
      </c>
      <c r="J166" s="125" t="e">
        <f t="shared" si="76"/>
        <v>#VALUE!</v>
      </c>
      <c r="K166" s="18" t="e">
        <f t="shared" si="55"/>
        <v>#VALUE!</v>
      </c>
      <c r="L166" s="113" t="e">
        <f t="shared" si="56"/>
        <v>#VALUE!</v>
      </c>
      <c r="M166" s="113" t="e">
        <f t="shared" si="42"/>
        <v>#VALUE!</v>
      </c>
      <c r="N166" s="18" t="e">
        <f t="shared" si="57"/>
        <v>#VALUE!</v>
      </c>
      <c r="O166" s="18" t="e">
        <f t="shared" si="58"/>
        <v>#VALUE!</v>
      </c>
      <c r="P166" s="126" t="e">
        <f t="shared" si="59"/>
        <v>#VALUE!</v>
      </c>
      <c r="Q166" s="18" t="e">
        <f t="shared" si="60"/>
        <v>#VALUE!</v>
      </c>
      <c r="R166" s="18" t="e">
        <f t="shared" si="61"/>
        <v>#VALUE!</v>
      </c>
      <c r="S166" s="113" t="e">
        <f t="shared" si="43"/>
        <v>#VALUE!</v>
      </c>
      <c r="T166" s="113" t="e">
        <f t="shared" si="44"/>
        <v>#VALUE!</v>
      </c>
      <c r="U166" s="128" t="e">
        <f t="shared" si="62"/>
        <v>#VALUE!</v>
      </c>
      <c r="V166" s="128" t="e">
        <f t="shared" si="45"/>
        <v>#VALUE!</v>
      </c>
      <c r="W166" s="18" t="e">
        <f t="shared" si="63"/>
        <v>#VALUE!</v>
      </c>
      <c r="X166" s="18" t="e">
        <f t="shared" si="64"/>
        <v>#VALUE!</v>
      </c>
      <c r="Y166" s="18" t="e">
        <f t="shared" si="65"/>
        <v>#VALUE!</v>
      </c>
      <c r="Z166" s="18" t="e">
        <f t="shared" si="66"/>
        <v>#VALUE!</v>
      </c>
      <c r="AA166" s="128" t="e">
        <f t="shared" si="46"/>
        <v>#VALUE!</v>
      </c>
      <c r="AB166" s="128" t="e">
        <f t="shared" si="67"/>
        <v>#VALUE!</v>
      </c>
      <c r="AC166" s="18" t="e">
        <f t="shared" si="78"/>
        <v>#VALUE!</v>
      </c>
      <c r="AD166" s="18" t="e">
        <f t="shared" si="47"/>
        <v>#VALUE!</v>
      </c>
      <c r="AE166" s="18" t="e">
        <f t="shared" si="69"/>
        <v>#VALUE!</v>
      </c>
      <c r="AF166" s="18" t="e">
        <f t="shared" si="48"/>
        <v>#VALUE!</v>
      </c>
      <c r="AG166" s="18" t="e">
        <f t="shared" si="49"/>
        <v>#VALUE!</v>
      </c>
      <c r="AH166" s="18" t="e">
        <f t="shared" si="70"/>
        <v>#VALUE!</v>
      </c>
      <c r="AI166" s="18" t="e">
        <f t="shared" si="50"/>
        <v>#VALUE!</v>
      </c>
      <c r="AJ166" s="18" t="e">
        <f t="shared" si="71"/>
        <v>#VALUE!</v>
      </c>
      <c r="AK166" s="1" t="e">
        <f t="shared" si="74"/>
        <v>#VALUE!</v>
      </c>
      <c r="AL166" s="19" t="e">
        <f t="shared" si="75"/>
        <v>#VALUE!</v>
      </c>
      <c r="AZ166" s="1"/>
    </row>
    <row r="167" spans="1:52" ht="15" x14ac:dyDescent="0.15">
      <c r="A167" s="17"/>
      <c r="B167" s="18" t="e">
        <f t="shared" si="77"/>
        <v>#VALUE!</v>
      </c>
      <c r="C167" s="18" t="e">
        <f t="shared" si="77"/>
        <v>#VALUE!</v>
      </c>
      <c r="D167" s="18" t="e">
        <f t="shared" si="77"/>
        <v>#VALUE!</v>
      </c>
      <c r="E167" s="18" t="e">
        <f t="shared" si="72"/>
        <v>#VALUE!</v>
      </c>
      <c r="F167" s="18" t="e">
        <f t="shared" si="52"/>
        <v>#VALUE!</v>
      </c>
      <c r="G167" s="18" t="e">
        <f t="shared" si="53"/>
        <v>#VALUE!</v>
      </c>
      <c r="H167" s="4" t="e">
        <f t="shared" si="79"/>
        <v>#VALUE!</v>
      </c>
      <c r="I167" s="124" t="e">
        <f t="shared" si="54"/>
        <v>#VALUE!</v>
      </c>
      <c r="J167" s="125" t="e">
        <f t="shared" si="76"/>
        <v>#VALUE!</v>
      </c>
      <c r="K167" s="18" t="e">
        <f t="shared" si="55"/>
        <v>#VALUE!</v>
      </c>
      <c r="L167" s="113" t="e">
        <f t="shared" si="56"/>
        <v>#VALUE!</v>
      </c>
      <c r="M167" s="113" t="e">
        <f t="shared" si="42"/>
        <v>#VALUE!</v>
      </c>
      <c r="N167" s="18" t="e">
        <f t="shared" si="57"/>
        <v>#VALUE!</v>
      </c>
      <c r="O167" s="18" t="e">
        <f t="shared" si="58"/>
        <v>#VALUE!</v>
      </c>
      <c r="P167" s="126" t="e">
        <f t="shared" si="59"/>
        <v>#VALUE!</v>
      </c>
      <c r="Q167" s="18" t="e">
        <f t="shared" si="60"/>
        <v>#VALUE!</v>
      </c>
      <c r="R167" s="18" t="e">
        <f t="shared" si="61"/>
        <v>#VALUE!</v>
      </c>
      <c r="S167" s="113" t="e">
        <f t="shared" si="43"/>
        <v>#VALUE!</v>
      </c>
      <c r="T167" s="113" t="e">
        <f t="shared" si="44"/>
        <v>#VALUE!</v>
      </c>
      <c r="U167" s="128" t="e">
        <f t="shared" si="62"/>
        <v>#VALUE!</v>
      </c>
      <c r="V167" s="128" t="e">
        <f t="shared" si="45"/>
        <v>#VALUE!</v>
      </c>
      <c r="W167" s="18" t="e">
        <f t="shared" si="63"/>
        <v>#VALUE!</v>
      </c>
      <c r="X167" s="18" t="e">
        <f t="shared" si="64"/>
        <v>#VALUE!</v>
      </c>
      <c r="Y167" s="18" t="e">
        <f t="shared" si="65"/>
        <v>#VALUE!</v>
      </c>
      <c r="Z167" s="18" t="e">
        <f t="shared" si="66"/>
        <v>#VALUE!</v>
      </c>
      <c r="AA167" s="128" t="e">
        <f t="shared" si="46"/>
        <v>#VALUE!</v>
      </c>
      <c r="AB167" s="128" t="e">
        <f t="shared" si="67"/>
        <v>#VALUE!</v>
      </c>
      <c r="AC167" s="18" t="e">
        <f t="shared" si="78"/>
        <v>#VALUE!</v>
      </c>
      <c r="AD167" s="18" t="e">
        <f t="shared" si="47"/>
        <v>#VALUE!</v>
      </c>
      <c r="AE167" s="18" t="e">
        <f t="shared" si="69"/>
        <v>#VALUE!</v>
      </c>
      <c r="AF167" s="18" t="e">
        <f t="shared" si="48"/>
        <v>#VALUE!</v>
      </c>
      <c r="AG167" s="18" t="e">
        <f t="shared" si="49"/>
        <v>#VALUE!</v>
      </c>
      <c r="AH167" s="18" t="e">
        <f t="shared" si="70"/>
        <v>#VALUE!</v>
      </c>
      <c r="AI167" s="18" t="e">
        <f t="shared" si="50"/>
        <v>#VALUE!</v>
      </c>
      <c r="AJ167" s="18" t="e">
        <f t="shared" si="71"/>
        <v>#VALUE!</v>
      </c>
      <c r="AK167" s="1" t="e">
        <f t="shared" si="74"/>
        <v>#VALUE!</v>
      </c>
      <c r="AL167" s="19" t="e">
        <f t="shared" si="75"/>
        <v>#VALUE!</v>
      </c>
      <c r="AZ167" s="1"/>
    </row>
    <row r="168" spans="1:52" ht="15" x14ac:dyDescent="0.15">
      <c r="A168" s="17"/>
      <c r="B168" s="18" t="e">
        <f t="shared" si="77"/>
        <v>#VALUE!</v>
      </c>
      <c r="C168" s="18" t="e">
        <f t="shared" si="77"/>
        <v>#VALUE!</v>
      </c>
      <c r="D168" s="18" t="e">
        <f t="shared" si="77"/>
        <v>#VALUE!</v>
      </c>
      <c r="E168" s="18" t="e">
        <f t="shared" si="72"/>
        <v>#VALUE!</v>
      </c>
      <c r="F168" s="18" t="e">
        <f t="shared" si="52"/>
        <v>#VALUE!</v>
      </c>
      <c r="G168" s="18" t="e">
        <f t="shared" si="53"/>
        <v>#VALUE!</v>
      </c>
      <c r="H168" s="4" t="e">
        <f t="shared" si="79"/>
        <v>#VALUE!</v>
      </c>
      <c r="I168" s="124" t="e">
        <f t="shared" si="54"/>
        <v>#VALUE!</v>
      </c>
      <c r="J168" s="125" t="e">
        <f t="shared" si="76"/>
        <v>#VALUE!</v>
      </c>
      <c r="K168" s="18" t="e">
        <f t="shared" si="55"/>
        <v>#VALUE!</v>
      </c>
      <c r="L168" s="113" t="e">
        <f t="shared" si="56"/>
        <v>#VALUE!</v>
      </c>
      <c r="M168" s="113" t="e">
        <f t="shared" si="42"/>
        <v>#VALUE!</v>
      </c>
      <c r="N168" s="18" t="e">
        <f t="shared" si="57"/>
        <v>#VALUE!</v>
      </c>
      <c r="O168" s="18" t="e">
        <f t="shared" si="58"/>
        <v>#VALUE!</v>
      </c>
      <c r="P168" s="126" t="e">
        <f t="shared" si="59"/>
        <v>#VALUE!</v>
      </c>
      <c r="Q168" s="18" t="e">
        <f t="shared" si="60"/>
        <v>#VALUE!</v>
      </c>
      <c r="R168" s="18" t="e">
        <f t="shared" si="61"/>
        <v>#VALUE!</v>
      </c>
      <c r="S168" s="113" t="e">
        <f t="shared" si="43"/>
        <v>#VALUE!</v>
      </c>
      <c r="T168" s="113" t="e">
        <f t="shared" si="44"/>
        <v>#VALUE!</v>
      </c>
      <c r="U168" s="128" t="e">
        <f t="shared" si="62"/>
        <v>#VALUE!</v>
      </c>
      <c r="V168" s="128" t="e">
        <f t="shared" si="45"/>
        <v>#VALUE!</v>
      </c>
      <c r="W168" s="18" t="e">
        <f t="shared" si="63"/>
        <v>#VALUE!</v>
      </c>
      <c r="X168" s="18" t="e">
        <f t="shared" si="64"/>
        <v>#VALUE!</v>
      </c>
      <c r="Y168" s="18" t="e">
        <f t="shared" si="65"/>
        <v>#VALUE!</v>
      </c>
      <c r="Z168" s="18" t="e">
        <f t="shared" si="66"/>
        <v>#VALUE!</v>
      </c>
      <c r="AA168" s="128" t="e">
        <f t="shared" si="46"/>
        <v>#VALUE!</v>
      </c>
      <c r="AB168" s="128" t="e">
        <f t="shared" si="67"/>
        <v>#VALUE!</v>
      </c>
      <c r="AC168" s="18" t="e">
        <f t="shared" si="78"/>
        <v>#VALUE!</v>
      </c>
      <c r="AD168" s="18" t="e">
        <f t="shared" si="47"/>
        <v>#VALUE!</v>
      </c>
      <c r="AE168" s="18" t="e">
        <f t="shared" si="69"/>
        <v>#VALUE!</v>
      </c>
      <c r="AF168" s="18" t="e">
        <f t="shared" si="48"/>
        <v>#VALUE!</v>
      </c>
      <c r="AG168" s="18" t="e">
        <f t="shared" si="49"/>
        <v>#VALUE!</v>
      </c>
      <c r="AH168" s="18" t="e">
        <f t="shared" si="70"/>
        <v>#VALUE!</v>
      </c>
      <c r="AI168" s="18" t="e">
        <f t="shared" si="50"/>
        <v>#VALUE!</v>
      </c>
      <c r="AJ168" s="18" t="e">
        <f t="shared" si="71"/>
        <v>#VALUE!</v>
      </c>
      <c r="AK168" s="1" t="e">
        <f t="shared" si="74"/>
        <v>#VALUE!</v>
      </c>
      <c r="AL168" s="19" t="e">
        <f t="shared" si="75"/>
        <v>#VALUE!</v>
      </c>
      <c r="AZ168" s="1"/>
    </row>
    <row r="169" spans="1:52" ht="15" x14ac:dyDescent="0.15">
      <c r="A169" s="17"/>
      <c r="B169" s="18" t="e">
        <f t="shared" si="77"/>
        <v>#VALUE!</v>
      </c>
      <c r="C169" s="18" t="e">
        <f t="shared" si="77"/>
        <v>#VALUE!</v>
      </c>
      <c r="D169" s="18" t="e">
        <f t="shared" si="77"/>
        <v>#VALUE!</v>
      </c>
      <c r="E169" s="18" t="e">
        <f t="shared" si="72"/>
        <v>#VALUE!</v>
      </c>
      <c r="F169" s="18" t="e">
        <f t="shared" si="52"/>
        <v>#VALUE!</v>
      </c>
      <c r="G169" s="18" t="e">
        <f t="shared" si="53"/>
        <v>#VALUE!</v>
      </c>
      <c r="H169" s="4" t="e">
        <f t="shared" si="79"/>
        <v>#VALUE!</v>
      </c>
      <c r="I169" s="124" t="e">
        <f t="shared" si="54"/>
        <v>#VALUE!</v>
      </c>
      <c r="J169" s="125" t="e">
        <f t="shared" si="76"/>
        <v>#VALUE!</v>
      </c>
      <c r="K169" s="18" t="e">
        <f t="shared" si="55"/>
        <v>#VALUE!</v>
      </c>
      <c r="L169" s="113" t="e">
        <f t="shared" si="56"/>
        <v>#VALUE!</v>
      </c>
      <c r="M169" s="113" t="e">
        <f t="shared" si="42"/>
        <v>#VALUE!</v>
      </c>
      <c r="N169" s="18" t="e">
        <f t="shared" si="57"/>
        <v>#VALUE!</v>
      </c>
      <c r="O169" s="18" t="e">
        <f t="shared" si="58"/>
        <v>#VALUE!</v>
      </c>
      <c r="P169" s="126" t="e">
        <f t="shared" si="59"/>
        <v>#VALUE!</v>
      </c>
      <c r="Q169" s="18" t="e">
        <f t="shared" si="60"/>
        <v>#VALUE!</v>
      </c>
      <c r="R169" s="18" t="e">
        <f t="shared" si="61"/>
        <v>#VALUE!</v>
      </c>
      <c r="S169" s="113" t="e">
        <f t="shared" si="43"/>
        <v>#VALUE!</v>
      </c>
      <c r="T169" s="113" t="e">
        <f t="shared" si="44"/>
        <v>#VALUE!</v>
      </c>
      <c r="U169" s="128" t="e">
        <f t="shared" si="62"/>
        <v>#VALUE!</v>
      </c>
      <c r="V169" s="128" t="e">
        <f t="shared" si="45"/>
        <v>#VALUE!</v>
      </c>
      <c r="W169" s="18" t="e">
        <f t="shared" si="63"/>
        <v>#VALUE!</v>
      </c>
      <c r="X169" s="18" t="e">
        <f t="shared" si="64"/>
        <v>#VALUE!</v>
      </c>
      <c r="Y169" s="18" t="e">
        <f t="shared" si="65"/>
        <v>#VALUE!</v>
      </c>
      <c r="Z169" s="18" t="e">
        <f t="shared" si="66"/>
        <v>#VALUE!</v>
      </c>
      <c r="AA169" s="128" t="e">
        <f t="shared" si="46"/>
        <v>#VALUE!</v>
      </c>
      <c r="AB169" s="128" t="e">
        <f t="shared" si="67"/>
        <v>#VALUE!</v>
      </c>
      <c r="AC169" s="18" t="e">
        <f t="shared" si="78"/>
        <v>#VALUE!</v>
      </c>
      <c r="AD169" s="18" t="e">
        <f t="shared" si="47"/>
        <v>#VALUE!</v>
      </c>
      <c r="AE169" s="18" t="e">
        <f t="shared" si="69"/>
        <v>#VALUE!</v>
      </c>
      <c r="AF169" s="18" t="e">
        <f t="shared" si="48"/>
        <v>#VALUE!</v>
      </c>
      <c r="AG169" s="18" t="e">
        <f t="shared" si="49"/>
        <v>#VALUE!</v>
      </c>
      <c r="AH169" s="18" t="e">
        <f t="shared" si="70"/>
        <v>#VALUE!</v>
      </c>
      <c r="AI169" s="18" t="e">
        <f t="shared" si="50"/>
        <v>#VALUE!</v>
      </c>
      <c r="AJ169" s="18" t="e">
        <f t="shared" si="71"/>
        <v>#VALUE!</v>
      </c>
      <c r="AK169" s="1" t="e">
        <f t="shared" si="74"/>
        <v>#VALUE!</v>
      </c>
      <c r="AL169" s="19" t="e">
        <f t="shared" si="75"/>
        <v>#VALUE!</v>
      </c>
      <c r="AZ169" s="1"/>
    </row>
    <row r="170" spans="1:52" ht="15" x14ac:dyDescent="0.15">
      <c r="A170" s="17"/>
      <c r="B170" s="18" t="e">
        <f t="shared" si="77"/>
        <v>#VALUE!</v>
      </c>
      <c r="C170" s="18" t="e">
        <f t="shared" si="77"/>
        <v>#VALUE!</v>
      </c>
      <c r="D170" s="18" t="e">
        <f t="shared" si="77"/>
        <v>#VALUE!</v>
      </c>
      <c r="E170" s="18" t="e">
        <f t="shared" si="72"/>
        <v>#VALUE!</v>
      </c>
      <c r="F170" s="18" t="e">
        <f t="shared" si="52"/>
        <v>#VALUE!</v>
      </c>
      <c r="G170" s="18" t="e">
        <f t="shared" si="53"/>
        <v>#VALUE!</v>
      </c>
      <c r="H170" s="4" t="e">
        <f t="shared" si="79"/>
        <v>#VALUE!</v>
      </c>
      <c r="I170" s="124" t="e">
        <f t="shared" si="54"/>
        <v>#VALUE!</v>
      </c>
      <c r="J170" s="125" t="e">
        <f t="shared" si="76"/>
        <v>#VALUE!</v>
      </c>
      <c r="K170" s="18" t="e">
        <f t="shared" si="55"/>
        <v>#VALUE!</v>
      </c>
      <c r="L170" s="113" t="e">
        <f t="shared" si="56"/>
        <v>#VALUE!</v>
      </c>
      <c r="M170" s="113" t="e">
        <f t="shared" si="42"/>
        <v>#VALUE!</v>
      </c>
      <c r="N170" s="18" t="e">
        <f t="shared" si="57"/>
        <v>#VALUE!</v>
      </c>
      <c r="O170" s="18" t="e">
        <f t="shared" si="58"/>
        <v>#VALUE!</v>
      </c>
      <c r="P170" s="126" t="e">
        <f t="shared" si="59"/>
        <v>#VALUE!</v>
      </c>
      <c r="Q170" s="18" t="e">
        <f t="shared" si="60"/>
        <v>#VALUE!</v>
      </c>
      <c r="R170" s="18" t="e">
        <f t="shared" si="61"/>
        <v>#VALUE!</v>
      </c>
      <c r="S170" s="113" t="e">
        <f t="shared" si="43"/>
        <v>#VALUE!</v>
      </c>
      <c r="T170" s="113" t="e">
        <f t="shared" si="44"/>
        <v>#VALUE!</v>
      </c>
      <c r="U170" s="128" t="e">
        <f t="shared" si="62"/>
        <v>#VALUE!</v>
      </c>
      <c r="V170" s="128" t="e">
        <f t="shared" si="45"/>
        <v>#VALUE!</v>
      </c>
      <c r="W170" s="18" t="e">
        <f t="shared" si="63"/>
        <v>#VALUE!</v>
      </c>
      <c r="X170" s="18" t="e">
        <f t="shared" si="64"/>
        <v>#VALUE!</v>
      </c>
      <c r="Y170" s="18" t="e">
        <f t="shared" si="65"/>
        <v>#VALUE!</v>
      </c>
      <c r="Z170" s="18" t="e">
        <f t="shared" si="66"/>
        <v>#VALUE!</v>
      </c>
      <c r="AA170" s="128" t="e">
        <f t="shared" si="46"/>
        <v>#VALUE!</v>
      </c>
      <c r="AB170" s="128" t="e">
        <f t="shared" si="67"/>
        <v>#VALUE!</v>
      </c>
      <c r="AC170" s="18" t="e">
        <f t="shared" si="78"/>
        <v>#VALUE!</v>
      </c>
      <c r="AD170" s="18" t="e">
        <f t="shared" si="47"/>
        <v>#VALUE!</v>
      </c>
      <c r="AE170" s="18" t="e">
        <f t="shared" si="69"/>
        <v>#VALUE!</v>
      </c>
      <c r="AF170" s="18" t="e">
        <f t="shared" si="48"/>
        <v>#VALUE!</v>
      </c>
      <c r="AG170" s="18" t="e">
        <f t="shared" si="49"/>
        <v>#VALUE!</v>
      </c>
      <c r="AH170" s="18" t="e">
        <f t="shared" si="70"/>
        <v>#VALUE!</v>
      </c>
      <c r="AI170" s="18" t="e">
        <f t="shared" si="50"/>
        <v>#VALUE!</v>
      </c>
      <c r="AJ170" s="18" t="e">
        <f t="shared" si="71"/>
        <v>#VALUE!</v>
      </c>
      <c r="AK170" s="1" t="e">
        <f t="shared" si="74"/>
        <v>#VALUE!</v>
      </c>
      <c r="AL170" s="19" t="e">
        <f t="shared" si="75"/>
        <v>#VALUE!</v>
      </c>
      <c r="AZ170" s="1"/>
    </row>
    <row r="171" spans="1:52" ht="15" x14ac:dyDescent="0.15">
      <c r="A171" s="17"/>
      <c r="B171" s="18" t="e">
        <f t="shared" si="77"/>
        <v>#VALUE!</v>
      </c>
      <c r="C171" s="18" t="e">
        <f t="shared" si="77"/>
        <v>#VALUE!</v>
      </c>
      <c r="D171" s="18" t="e">
        <f t="shared" si="77"/>
        <v>#VALUE!</v>
      </c>
      <c r="E171" s="18" t="e">
        <f t="shared" si="72"/>
        <v>#VALUE!</v>
      </c>
      <c r="F171" s="18" t="e">
        <f t="shared" si="52"/>
        <v>#VALUE!</v>
      </c>
      <c r="G171" s="18" t="e">
        <f t="shared" si="53"/>
        <v>#VALUE!</v>
      </c>
      <c r="H171" s="4" t="e">
        <f t="shared" si="79"/>
        <v>#VALUE!</v>
      </c>
      <c r="I171" s="124" t="e">
        <f t="shared" si="54"/>
        <v>#VALUE!</v>
      </c>
      <c r="J171" s="125" t="e">
        <f t="shared" si="76"/>
        <v>#VALUE!</v>
      </c>
      <c r="K171" s="18" t="e">
        <f t="shared" si="55"/>
        <v>#VALUE!</v>
      </c>
      <c r="L171" s="113" t="e">
        <f t="shared" si="56"/>
        <v>#VALUE!</v>
      </c>
      <c r="M171" s="113" t="e">
        <f t="shared" si="42"/>
        <v>#VALUE!</v>
      </c>
      <c r="N171" s="18" t="e">
        <f t="shared" si="57"/>
        <v>#VALUE!</v>
      </c>
      <c r="O171" s="18" t="e">
        <f t="shared" si="58"/>
        <v>#VALUE!</v>
      </c>
      <c r="P171" s="126" t="e">
        <f t="shared" si="59"/>
        <v>#VALUE!</v>
      </c>
      <c r="Q171" s="18" t="e">
        <f t="shared" si="60"/>
        <v>#VALUE!</v>
      </c>
      <c r="R171" s="18" t="e">
        <f t="shared" si="61"/>
        <v>#VALUE!</v>
      </c>
      <c r="S171" s="113" t="e">
        <f t="shared" si="43"/>
        <v>#VALUE!</v>
      </c>
      <c r="T171" s="113" t="e">
        <f t="shared" si="44"/>
        <v>#VALUE!</v>
      </c>
      <c r="U171" s="128" t="e">
        <f t="shared" si="62"/>
        <v>#VALUE!</v>
      </c>
      <c r="V171" s="128" t="e">
        <f t="shared" si="45"/>
        <v>#VALUE!</v>
      </c>
      <c r="W171" s="18" t="e">
        <f t="shared" si="63"/>
        <v>#VALUE!</v>
      </c>
      <c r="X171" s="18" t="e">
        <f t="shared" si="64"/>
        <v>#VALUE!</v>
      </c>
      <c r="Y171" s="18" t="e">
        <f t="shared" si="65"/>
        <v>#VALUE!</v>
      </c>
      <c r="Z171" s="18" t="e">
        <f t="shared" si="66"/>
        <v>#VALUE!</v>
      </c>
      <c r="AA171" s="128" t="e">
        <f t="shared" si="46"/>
        <v>#VALUE!</v>
      </c>
      <c r="AB171" s="128" t="e">
        <f t="shared" si="67"/>
        <v>#VALUE!</v>
      </c>
      <c r="AC171" s="18" t="e">
        <f t="shared" si="78"/>
        <v>#VALUE!</v>
      </c>
      <c r="AD171" s="18" t="e">
        <f t="shared" si="47"/>
        <v>#VALUE!</v>
      </c>
      <c r="AE171" s="18" t="e">
        <f t="shared" si="69"/>
        <v>#VALUE!</v>
      </c>
      <c r="AF171" s="18" t="e">
        <f t="shared" si="48"/>
        <v>#VALUE!</v>
      </c>
      <c r="AG171" s="18" t="e">
        <f t="shared" si="49"/>
        <v>#VALUE!</v>
      </c>
      <c r="AH171" s="18" t="e">
        <f t="shared" si="70"/>
        <v>#VALUE!</v>
      </c>
      <c r="AI171" s="18" t="e">
        <f t="shared" si="50"/>
        <v>#VALUE!</v>
      </c>
      <c r="AJ171" s="18" t="e">
        <f t="shared" si="71"/>
        <v>#VALUE!</v>
      </c>
      <c r="AK171" s="1" t="e">
        <f t="shared" si="74"/>
        <v>#VALUE!</v>
      </c>
      <c r="AL171" s="19" t="e">
        <f t="shared" si="75"/>
        <v>#VALUE!</v>
      </c>
      <c r="AZ171" s="1"/>
    </row>
    <row r="172" spans="1:52" ht="15" x14ac:dyDescent="0.15">
      <c r="A172" s="17"/>
      <c r="B172" s="18" t="e">
        <f t="shared" si="77"/>
        <v>#VALUE!</v>
      </c>
      <c r="C172" s="18" t="e">
        <f t="shared" si="77"/>
        <v>#VALUE!</v>
      </c>
      <c r="D172" s="18" t="e">
        <f t="shared" si="77"/>
        <v>#VALUE!</v>
      </c>
      <c r="E172" s="18" t="e">
        <f t="shared" si="72"/>
        <v>#VALUE!</v>
      </c>
      <c r="F172" s="18" t="e">
        <f t="shared" si="52"/>
        <v>#VALUE!</v>
      </c>
      <c r="G172" s="18" t="e">
        <f t="shared" si="53"/>
        <v>#VALUE!</v>
      </c>
      <c r="H172" s="4" t="e">
        <f t="shared" si="79"/>
        <v>#VALUE!</v>
      </c>
      <c r="I172" s="124" t="e">
        <f t="shared" si="54"/>
        <v>#VALUE!</v>
      </c>
      <c r="J172" s="125" t="e">
        <f t="shared" si="76"/>
        <v>#VALUE!</v>
      </c>
      <c r="K172" s="18" t="e">
        <f t="shared" si="55"/>
        <v>#VALUE!</v>
      </c>
      <c r="L172" s="113" t="e">
        <f t="shared" si="56"/>
        <v>#VALUE!</v>
      </c>
      <c r="M172" s="113" t="e">
        <f t="shared" si="42"/>
        <v>#VALUE!</v>
      </c>
      <c r="N172" s="18" t="e">
        <f t="shared" si="57"/>
        <v>#VALUE!</v>
      </c>
      <c r="O172" s="18" t="e">
        <f t="shared" si="58"/>
        <v>#VALUE!</v>
      </c>
      <c r="P172" s="126" t="e">
        <f t="shared" si="59"/>
        <v>#VALUE!</v>
      </c>
      <c r="Q172" s="18" t="e">
        <f t="shared" si="60"/>
        <v>#VALUE!</v>
      </c>
      <c r="R172" s="18" t="e">
        <f t="shared" si="61"/>
        <v>#VALUE!</v>
      </c>
      <c r="S172" s="113" t="e">
        <f t="shared" si="43"/>
        <v>#VALUE!</v>
      </c>
      <c r="T172" s="113" t="e">
        <f t="shared" si="44"/>
        <v>#VALUE!</v>
      </c>
      <c r="U172" s="128" t="e">
        <f t="shared" si="62"/>
        <v>#VALUE!</v>
      </c>
      <c r="V172" s="128" t="e">
        <f t="shared" si="45"/>
        <v>#VALUE!</v>
      </c>
      <c r="W172" s="18" t="e">
        <f t="shared" si="63"/>
        <v>#VALUE!</v>
      </c>
      <c r="X172" s="18" t="e">
        <f t="shared" si="64"/>
        <v>#VALUE!</v>
      </c>
      <c r="Y172" s="18" t="e">
        <f t="shared" si="65"/>
        <v>#VALUE!</v>
      </c>
      <c r="Z172" s="18" t="e">
        <f t="shared" si="66"/>
        <v>#VALUE!</v>
      </c>
      <c r="AA172" s="128" t="e">
        <f t="shared" si="46"/>
        <v>#VALUE!</v>
      </c>
      <c r="AB172" s="128" t="e">
        <f t="shared" si="67"/>
        <v>#VALUE!</v>
      </c>
      <c r="AC172" s="18" t="e">
        <f t="shared" si="78"/>
        <v>#VALUE!</v>
      </c>
      <c r="AD172" s="18" t="e">
        <f t="shared" si="47"/>
        <v>#VALUE!</v>
      </c>
      <c r="AE172" s="18" t="e">
        <f t="shared" si="69"/>
        <v>#VALUE!</v>
      </c>
      <c r="AF172" s="18" t="e">
        <f t="shared" si="48"/>
        <v>#VALUE!</v>
      </c>
      <c r="AG172" s="18" t="e">
        <f t="shared" si="49"/>
        <v>#VALUE!</v>
      </c>
      <c r="AH172" s="18" t="e">
        <f t="shared" si="70"/>
        <v>#VALUE!</v>
      </c>
      <c r="AI172" s="18" t="e">
        <f t="shared" si="50"/>
        <v>#VALUE!</v>
      </c>
      <c r="AJ172" s="18" t="e">
        <f t="shared" si="71"/>
        <v>#VALUE!</v>
      </c>
      <c r="AK172" s="1" t="e">
        <f t="shared" si="74"/>
        <v>#VALUE!</v>
      </c>
      <c r="AL172" s="19" t="e">
        <f t="shared" si="75"/>
        <v>#VALUE!</v>
      </c>
      <c r="AZ172" s="1"/>
    </row>
    <row r="173" spans="1:52" ht="15" x14ac:dyDescent="0.15">
      <c r="A173" s="17"/>
      <c r="B173" s="18" t="e">
        <f t="shared" si="77"/>
        <v>#VALUE!</v>
      </c>
      <c r="C173" s="18" t="e">
        <f t="shared" si="77"/>
        <v>#VALUE!</v>
      </c>
      <c r="D173" s="18" t="e">
        <f t="shared" si="77"/>
        <v>#VALUE!</v>
      </c>
      <c r="E173" s="18" t="e">
        <f t="shared" si="72"/>
        <v>#VALUE!</v>
      </c>
      <c r="F173" s="18" t="e">
        <f t="shared" si="52"/>
        <v>#VALUE!</v>
      </c>
      <c r="G173" s="18" t="e">
        <f t="shared" si="53"/>
        <v>#VALUE!</v>
      </c>
      <c r="H173" s="4" t="e">
        <f t="shared" si="79"/>
        <v>#VALUE!</v>
      </c>
      <c r="I173" s="124" t="e">
        <f t="shared" si="54"/>
        <v>#VALUE!</v>
      </c>
      <c r="J173" s="125" t="e">
        <f t="shared" si="76"/>
        <v>#VALUE!</v>
      </c>
      <c r="K173" s="18" t="e">
        <f t="shared" si="55"/>
        <v>#VALUE!</v>
      </c>
      <c r="L173" s="113" t="e">
        <f t="shared" si="56"/>
        <v>#VALUE!</v>
      </c>
      <c r="M173" s="113" t="e">
        <f t="shared" si="42"/>
        <v>#VALUE!</v>
      </c>
      <c r="N173" s="18" t="e">
        <f t="shared" si="57"/>
        <v>#VALUE!</v>
      </c>
      <c r="O173" s="18" t="e">
        <f t="shared" si="58"/>
        <v>#VALUE!</v>
      </c>
      <c r="P173" s="126" t="e">
        <f t="shared" si="59"/>
        <v>#VALUE!</v>
      </c>
      <c r="Q173" s="18" t="e">
        <f t="shared" si="60"/>
        <v>#VALUE!</v>
      </c>
      <c r="R173" s="18" t="e">
        <f t="shared" si="61"/>
        <v>#VALUE!</v>
      </c>
      <c r="S173" s="113" t="e">
        <f t="shared" si="43"/>
        <v>#VALUE!</v>
      </c>
      <c r="T173" s="113" t="e">
        <f t="shared" si="44"/>
        <v>#VALUE!</v>
      </c>
      <c r="U173" s="128" t="e">
        <f t="shared" si="62"/>
        <v>#VALUE!</v>
      </c>
      <c r="V173" s="128" t="e">
        <f t="shared" si="45"/>
        <v>#VALUE!</v>
      </c>
      <c r="W173" s="18" t="e">
        <f t="shared" si="63"/>
        <v>#VALUE!</v>
      </c>
      <c r="X173" s="18" t="e">
        <f t="shared" si="64"/>
        <v>#VALUE!</v>
      </c>
      <c r="Y173" s="18" t="e">
        <f t="shared" si="65"/>
        <v>#VALUE!</v>
      </c>
      <c r="Z173" s="18" t="e">
        <f t="shared" si="66"/>
        <v>#VALUE!</v>
      </c>
      <c r="AA173" s="128" t="e">
        <f t="shared" si="46"/>
        <v>#VALUE!</v>
      </c>
      <c r="AB173" s="128" t="e">
        <f t="shared" si="67"/>
        <v>#VALUE!</v>
      </c>
      <c r="AC173" s="18" t="e">
        <f t="shared" si="78"/>
        <v>#VALUE!</v>
      </c>
      <c r="AD173" s="18" t="e">
        <f t="shared" si="47"/>
        <v>#VALUE!</v>
      </c>
      <c r="AE173" s="18" t="e">
        <f t="shared" si="69"/>
        <v>#VALUE!</v>
      </c>
      <c r="AF173" s="18" t="e">
        <f t="shared" si="48"/>
        <v>#VALUE!</v>
      </c>
      <c r="AG173" s="18" t="e">
        <f t="shared" si="49"/>
        <v>#VALUE!</v>
      </c>
      <c r="AH173" s="18" t="e">
        <f t="shared" si="70"/>
        <v>#VALUE!</v>
      </c>
      <c r="AI173" s="18" t="e">
        <f t="shared" si="50"/>
        <v>#VALUE!</v>
      </c>
      <c r="AJ173" s="18" t="e">
        <f t="shared" si="71"/>
        <v>#VALUE!</v>
      </c>
      <c r="AK173" s="1" t="e">
        <f t="shared" si="74"/>
        <v>#VALUE!</v>
      </c>
      <c r="AL173" s="19" t="e">
        <f t="shared" si="75"/>
        <v>#VALUE!</v>
      </c>
      <c r="AZ173" s="1"/>
    </row>
    <row r="174" spans="1:52" ht="15" x14ac:dyDescent="0.15">
      <c r="A174" s="17"/>
      <c r="B174" s="18" t="e">
        <f t="shared" si="77"/>
        <v>#VALUE!</v>
      </c>
      <c r="C174" s="18" t="e">
        <f t="shared" si="77"/>
        <v>#VALUE!</v>
      </c>
      <c r="D174" s="18" t="e">
        <f t="shared" si="77"/>
        <v>#VALUE!</v>
      </c>
      <c r="E174" s="18" t="e">
        <f t="shared" si="72"/>
        <v>#VALUE!</v>
      </c>
      <c r="F174" s="18" t="e">
        <f t="shared" si="52"/>
        <v>#VALUE!</v>
      </c>
      <c r="G174" s="18" t="e">
        <f t="shared" si="53"/>
        <v>#VALUE!</v>
      </c>
      <c r="H174" s="4" t="e">
        <f t="shared" si="79"/>
        <v>#VALUE!</v>
      </c>
      <c r="I174" s="124" t="e">
        <f t="shared" si="54"/>
        <v>#VALUE!</v>
      </c>
      <c r="J174" s="125" t="e">
        <f t="shared" si="76"/>
        <v>#VALUE!</v>
      </c>
      <c r="K174" s="18" t="e">
        <f t="shared" si="55"/>
        <v>#VALUE!</v>
      </c>
      <c r="L174" s="113" t="e">
        <f t="shared" si="56"/>
        <v>#VALUE!</v>
      </c>
      <c r="M174" s="113" t="e">
        <f t="shared" si="42"/>
        <v>#VALUE!</v>
      </c>
      <c r="N174" s="18" t="e">
        <f t="shared" si="57"/>
        <v>#VALUE!</v>
      </c>
      <c r="O174" s="18" t="e">
        <f t="shared" si="58"/>
        <v>#VALUE!</v>
      </c>
      <c r="P174" s="126" t="e">
        <f t="shared" si="59"/>
        <v>#VALUE!</v>
      </c>
      <c r="Q174" s="18" t="e">
        <f t="shared" si="60"/>
        <v>#VALUE!</v>
      </c>
      <c r="R174" s="18" t="e">
        <f t="shared" si="61"/>
        <v>#VALUE!</v>
      </c>
      <c r="S174" s="113" t="e">
        <f t="shared" si="43"/>
        <v>#VALUE!</v>
      </c>
      <c r="T174" s="113" t="e">
        <f t="shared" si="44"/>
        <v>#VALUE!</v>
      </c>
      <c r="U174" s="128" t="e">
        <f t="shared" si="62"/>
        <v>#VALUE!</v>
      </c>
      <c r="V174" s="128" t="e">
        <f t="shared" si="45"/>
        <v>#VALUE!</v>
      </c>
      <c r="W174" s="18" t="e">
        <f t="shared" si="63"/>
        <v>#VALUE!</v>
      </c>
      <c r="X174" s="18" t="e">
        <f t="shared" si="64"/>
        <v>#VALUE!</v>
      </c>
      <c r="Y174" s="18" t="e">
        <f t="shared" si="65"/>
        <v>#VALUE!</v>
      </c>
      <c r="Z174" s="18" t="e">
        <f t="shared" si="66"/>
        <v>#VALUE!</v>
      </c>
      <c r="AA174" s="128" t="e">
        <f t="shared" si="46"/>
        <v>#VALUE!</v>
      </c>
      <c r="AB174" s="128" t="e">
        <f t="shared" si="67"/>
        <v>#VALUE!</v>
      </c>
      <c r="AC174" s="18" t="e">
        <f t="shared" si="78"/>
        <v>#VALUE!</v>
      </c>
      <c r="AD174" s="18" t="e">
        <f t="shared" si="47"/>
        <v>#VALUE!</v>
      </c>
      <c r="AE174" s="18" t="e">
        <f t="shared" si="69"/>
        <v>#VALUE!</v>
      </c>
      <c r="AF174" s="18" t="e">
        <f t="shared" si="48"/>
        <v>#VALUE!</v>
      </c>
      <c r="AG174" s="18" t="e">
        <f t="shared" si="49"/>
        <v>#VALUE!</v>
      </c>
      <c r="AH174" s="18" t="e">
        <f t="shared" si="70"/>
        <v>#VALUE!</v>
      </c>
      <c r="AI174" s="18" t="e">
        <f t="shared" si="50"/>
        <v>#VALUE!</v>
      </c>
      <c r="AJ174" s="18" t="e">
        <f t="shared" si="71"/>
        <v>#VALUE!</v>
      </c>
      <c r="AK174" s="1" t="e">
        <f t="shared" si="74"/>
        <v>#VALUE!</v>
      </c>
      <c r="AL174" s="19" t="e">
        <f t="shared" si="75"/>
        <v>#VALUE!</v>
      </c>
      <c r="AZ174" s="1"/>
    </row>
    <row r="175" spans="1:52" ht="15" x14ac:dyDescent="0.15">
      <c r="A175" s="17"/>
      <c r="B175" s="18" t="e">
        <f t="shared" si="77"/>
        <v>#VALUE!</v>
      </c>
      <c r="C175" s="18" t="e">
        <f t="shared" si="77"/>
        <v>#VALUE!</v>
      </c>
      <c r="D175" s="18" t="e">
        <f t="shared" si="77"/>
        <v>#VALUE!</v>
      </c>
      <c r="E175" s="18" t="e">
        <f t="shared" si="72"/>
        <v>#VALUE!</v>
      </c>
      <c r="F175" s="18" t="e">
        <f t="shared" si="52"/>
        <v>#VALUE!</v>
      </c>
      <c r="G175" s="18" t="e">
        <f t="shared" si="53"/>
        <v>#VALUE!</v>
      </c>
      <c r="H175" s="4" t="e">
        <f t="shared" si="79"/>
        <v>#VALUE!</v>
      </c>
      <c r="I175" s="124" t="e">
        <f t="shared" si="54"/>
        <v>#VALUE!</v>
      </c>
      <c r="J175" s="125" t="e">
        <f t="shared" si="76"/>
        <v>#VALUE!</v>
      </c>
      <c r="K175" s="18" t="e">
        <f t="shared" si="55"/>
        <v>#VALUE!</v>
      </c>
      <c r="L175" s="113" t="e">
        <f t="shared" si="56"/>
        <v>#VALUE!</v>
      </c>
      <c r="M175" s="113" t="e">
        <f t="shared" si="42"/>
        <v>#VALUE!</v>
      </c>
      <c r="N175" s="18" t="e">
        <f t="shared" si="57"/>
        <v>#VALUE!</v>
      </c>
      <c r="O175" s="18" t="e">
        <f t="shared" si="58"/>
        <v>#VALUE!</v>
      </c>
      <c r="P175" s="126" t="e">
        <f t="shared" si="59"/>
        <v>#VALUE!</v>
      </c>
      <c r="Q175" s="18" t="e">
        <f t="shared" si="60"/>
        <v>#VALUE!</v>
      </c>
      <c r="R175" s="18" t="e">
        <f t="shared" si="61"/>
        <v>#VALUE!</v>
      </c>
      <c r="S175" s="113" t="e">
        <f t="shared" si="43"/>
        <v>#VALUE!</v>
      </c>
      <c r="T175" s="113" t="e">
        <f t="shared" si="44"/>
        <v>#VALUE!</v>
      </c>
      <c r="U175" s="128" t="e">
        <f t="shared" si="62"/>
        <v>#VALUE!</v>
      </c>
      <c r="V175" s="128" t="e">
        <f t="shared" si="45"/>
        <v>#VALUE!</v>
      </c>
      <c r="W175" s="18" t="e">
        <f t="shared" si="63"/>
        <v>#VALUE!</v>
      </c>
      <c r="X175" s="18" t="e">
        <f t="shared" si="64"/>
        <v>#VALUE!</v>
      </c>
      <c r="Y175" s="18" t="e">
        <f t="shared" si="65"/>
        <v>#VALUE!</v>
      </c>
      <c r="Z175" s="18" t="e">
        <f t="shared" si="66"/>
        <v>#VALUE!</v>
      </c>
      <c r="AA175" s="128" t="e">
        <f t="shared" si="46"/>
        <v>#VALUE!</v>
      </c>
      <c r="AB175" s="128" t="e">
        <f t="shared" si="67"/>
        <v>#VALUE!</v>
      </c>
      <c r="AC175" s="18" t="e">
        <f t="shared" si="78"/>
        <v>#VALUE!</v>
      </c>
      <c r="AD175" s="18" t="e">
        <f t="shared" si="47"/>
        <v>#VALUE!</v>
      </c>
      <c r="AE175" s="18" t="e">
        <f t="shared" si="69"/>
        <v>#VALUE!</v>
      </c>
      <c r="AF175" s="18" t="e">
        <f t="shared" si="48"/>
        <v>#VALUE!</v>
      </c>
      <c r="AG175" s="18" t="e">
        <f t="shared" si="49"/>
        <v>#VALUE!</v>
      </c>
      <c r="AH175" s="18" t="e">
        <f t="shared" si="70"/>
        <v>#VALUE!</v>
      </c>
      <c r="AI175" s="18" t="e">
        <f t="shared" si="50"/>
        <v>#VALUE!</v>
      </c>
      <c r="AJ175" s="18" t="e">
        <f t="shared" si="71"/>
        <v>#VALUE!</v>
      </c>
      <c r="AK175" s="1" t="e">
        <f t="shared" si="74"/>
        <v>#VALUE!</v>
      </c>
      <c r="AL175" s="19" t="e">
        <f t="shared" si="75"/>
        <v>#VALUE!</v>
      </c>
      <c r="AZ175" s="1"/>
    </row>
    <row r="176" spans="1:52" ht="15" x14ac:dyDescent="0.15">
      <c r="A176" s="17"/>
      <c r="B176" s="18" t="e">
        <f t="shared" si="77"/>
        <v>#VALUE!</v>
      </c>
      <c r="C176" s="18" t="e">
        <f t="shared" si="77"/>
        <v>#VALUE!</v>
      </c>
      <c r="D176" s="18" t="e">
        <f t="shared" si="77"/>
        <v>#VALUE!</v>
      </c>
      <c r="E176" s="18" t="e">
        <f t="shared" si="72"/>
        <v>#VALUE!</v>
      </c>
      <c r="F176" s="18" t="e">
        <f t="shared" si="52"/>
        <v>#VALUE!</v>
      </c>
      <c r="G176" s="18" t="e">
        <f t="shared" si="53"/>
        <v>#VALUE!</v>
      </c>
      <c r="H176" s="4" t="e">
        <f t="shared" si="79"/>
        <v>#VALUE!</v>
      </c>
      <c r="I176" s="124" t="e">
        <f t="shared" si="54"/>
        <v>#VALUE!</v>
      </c>
      <c r="J176" s="125" t="e">
        <f t="shared" si="76"/>
        <v>#VALUE!</v>
      </c>
      <c r="K176" s="18" t="e">
        <f t="shared" si="55"/>
        <v>#VALUE!</v>
      </c>
      <c r="L176" s="113" t="e">
        <f t="shared" si="56"/>
        <v>#VALUE!</v>
      </c>
      <c r="M176" s="113" t="e">
        <f t="shared" si="42"/>
        <v>#VALUE!</v>
      </c>
      <c r="N176" s="18" t="e">
        <f t="shared" si="57"/>
        <v>#VALUE!</v>
      </c>
      <c r="O176" s="18" t="e">
        <f t="shared" si="58"/>
        <v>#VALUE!</v>
      </c>
      <c r="P176" s="126" t="e">
        <f t="shared" si="59"/>
        <v>#VALUE!</v>
      </c>
      <c r="Q176" s="18" t="e">
        <f t="shared" si="60"/>
        <v>#VALUE!</v>
      </c>
      <c r="R176" s="18" t="e">
        <f t="shared" si="61"/>
        <v>#VALUE!</v>
      </c>
      <c r="S176" s="113" t="e">
        <f t="shared" si="43"/>
        <v>#VALUE!</v>
      </c>
      <c r="T176" s="113" t="e">
        <f t="shared" si="44"/>
        <v>#VALUE!</v>
      </c>
      <c r="U176" s="128" t="e">
        <f t="shared" si="62"/>
        <v>#VALUE!</v>
      </c>
      <c r="V176" s="128" t="e">
        <f t="shared" si="45"/>
        <v>#VALUE!</v>
      </c>
      <c r="W176" s="18" t="e">
        <f t="shared" si="63"/>
        <v>#VALUE!</v>
      </c>
      <c r="X176" s="18" t="e">
        <f t="shared" si="64"/>
        <v>#VALUE!</v>
      </c>
      <c r="Y176" s="18" t="e">
        <f t="shared" si="65"/>
        <v>#VALUE!</v>
      </c>
      <c r="Z176" s="18" t="e">
        <f t="shared" si="66"/>
        <v>#VALUE!</v>
      </c>
      <c r="AA176" s="128" t="e">
        <f t="shared" si="46"/>
        <v>#VALUE!</v>
      </c>
      <c r="AB176" s="128" t="e">
        <f t="shared" si="67"/>
        <v>#VALUE!</v>
      </c>
      <c r="AC176" s="18" t="e">
        <f t="shared" si="78"/>
        <v>#VALUE!</v>
      </c>
      <c r="AD176" s="18" t="e">
        <f t="shared" si="47"/>
        <v>#VALUE!</v>
      </c>
      <c r="AE176" s="18" t="e">
        <f t="shared" si="69"/>
        <v>#VALUE!</v>
      </c>
      <c r="AF176" s="18" t="e">
        <f t="shared" si="48"/>
        <v>#VALUE!</v>
      </c>
      <c r="AG176" s="18" t="e">
        <f t="shared" si="49"/>
        <v>#VALUE!</v>
      </c>
      <c r="AH176" s="18" t="e">
        <f t="shared" si="70"/>
        <v>#VALUE!</v>
      </c>
      <c r="AI176" s="18" t="e">
        <f t="shared" si="50"/>
        <v>#VALUE!</v>
      </c>
      <c r="AJ176" s="18" t="e">
        <f t="shared" si="71"/>
        <v>#VALUE!</v>
      </c>
      <c r="AK176" s="1" t="e">
        <f t="shared" si="74"/>
        <v>#VALUE!</v>
      </c>
      <c r="AL176" s="19" t="e">
        <f t="shared" si="75"/>
        <v>#VALUE!</v>
      </c>
      <c r="AZ176" s="1"/>
    </row>
    <row r="177" spans="1:52" ht="15" x14ac:dyDescent="0.15">
      <c r="A177" s="17"/>
      <c r="B177" s="18" t="e">
        <f t="shared" si="77"/>
        <v>#VALUE!</v>
      </c>
      <c r="C177" s="18" t="e">
        <f t="shared" si="77"/>
        <v>#VALUE!</v>
      </c>
      <c r="D177" s="18" t="e">
        <f t="shared" si="77"/>
        <v>#VALUE!</v>
      </c>
      <c r="E177" s="18" t="e">
        <f t="shared" si="72"/>
        <v>#VALUE!</v>
      </c>
      <c r="F177" s="18" t="e">
        <f t="shared" si="52"/>
        <v>#VALUE!</v>
      </c>
      <c r="G177" s="18" t="e">
        <f t="shared" si="53"/>
        <v>#VALUE!</v>
      </c>
      <c r="H177" s="4" t="e">
        <f t="shared" si="79"/>
        <v>#VALUE!</v>
      </c>
      <c r="I177" s="124" t="e">
        <f t="shared" si="54"/>
        <v>#VALUE!</v>
      </c>
      <c r="J177" s="125" t="e">
        <f t="shared" si="76"/>
        <v>#VALUE!</v>
      </c>
      <c r="K177" s="18" t="e">
        <f t="shared" si="55"/>
        <v>#VALUE!</v>
      </c>
      <c r="L177" s="113" t="e">
        <f t="shared" si="56"/>
        <v>#VALUE!</v>
      </c>
      <c r="M177" s="113" t="e">
        <f t="shared" si="42"/>
        <v>#VALUE!</v>
      </c>
      <c r="N177" s="18" t="e">
        <f t="shared" si="57"/>
        <v>#VALUE!</v>
      </c>
      <c r="O177" s="18" t="e">
        <f t="shared" si="58"/>
        <v>#VALUE!</v>
      </c>
      <c r="P177" s="126" t="e">
        <f t="shared" si="59"/>
        <v>#VALUE!</v>
      </c>
      <c r="Q177" s="18" t="e">
        <f t="shared" si="60"/>
        <v>#VALUE!</v>
      </c>
      <c r="R177" s="18" t="e">
        <f t="shared" si="61"/>
        <v>#VALUE!</v>
      </c>
      <c r="S177" s="113" t="e">
        <f t="shared" si="43"/>
        <v>#VALUE!</v>
      </c>
      <c r="T177" s="113" t="e">
        <f t="shared" si="44"/>
        <v>#VALUE!</v>
      </c>
      <c r="U177" s="128" t="e">
        <f t="shared" si="62"/>
        <v>#VALUE!</v>
      </c>
      <c r="V177" s="128" t="e">
        <f t="shared" si="45"/>
        <v>#VALUE!</v>
      </c>
      <c r="W177" s="18" t="e">
        <f t="shared" si="63"/>
        <v>#VALUE!</v>
      </c>
      <c r="X177" s="18" t="e">
        <f t="shared" si="64"/>
        <v>#VALUE!</v>
      </c>
      <c r="Y177" s="18" t="e">
        <f t="shared" si="65"/>
        <v>#VALUE!</v>
      </c>
      <c r="Z177" s="18" t="e">
        <f t="shared" si="66"/>
        <v>#VALUE!</v>
      </c>
      <c r="AA177" s="128" t="e">
        <f t="shared" si="46"/>
        <v>#VALUE!</v>
      </c>
      <c r="AB177" s="128" t="e">
        <f t="shared" si="67"/>
        <v>#VALUE!</v>
      </c>
      <c r="AC177" s="18" t="e">
        <f t="shared" si="78"/>
        <v>#VALUE!</v>
      </c>
      <c r="AD177" s="18" t="e">
        <f t="shared" si="47"/>
        <v>#VALUE!</v>
      </c>
      <c r="AE177" s="18" t="e">
        <f t="shared" si="69"/>
        <v>#VALUE!</v>
      </c>
      <c r="AF177" s="18" t="e">
        <f t="shared" si="48"/>
        <v>#VALUE!</v>
      </c>
      <c r="AG177" s="18" t="e">
        <f t="shared" si="49"/>
        <v>#VALUE!</v>
      </c>
      <c r="AH177" s="18" t="e">
        <f t="shared" si="70"/>
        <v>#VALUE!</v>
      </c>
      <c r="AI177" s="18" t="e">
        <f t="shared" si="50"/>
        <v>#VALUE!</v>
      </c>
      <c r="AJ177" s="18" t="e">
        <f t="shared" si="71"/>
        <v>#VALUE!</v>
      </c>
      <c r="AK177" s="1" t="e">
        <f t="shared" si="74"/>
        <v>#VALUE!</v>
      </c>
      <c r="AL177" s="19" t="e">
        <f t="shared" si="75"/>
        <v>#VALUE!</v>
      </c>
      <c r="AZ177" s="1"/>
    </row>
    <row r="178" spans="1:52" ht="15" x14ac:dyDescent="0.15">
      <c r="A178" s="17"/>
      <c r="B178" s="18" t="e">
        <f t="shared" si="77"/>
        <v>#VALUE!</v>
      </c>
      <c r="C178" s="18" t="e">
        <f t="shared" si="77"/>
        <v>#VALUE!</v>
      </c>
      <c r="D178" s="18" t="e">
        <f t="shared" si="77"/>
        <v>#VALUE!</v>
      </c>
      <c r="E178" s="18" t="e">
        <f t="shared" si="72"/>
        <v>#VALUE!</v>
      </c>
      <c r="F178" s="18" t="e">
        <f t="shared" si="52"/>
        <v>#VALUE!</v>
      </c>
      <c r="G178" s="18" t="e">
        <f t="shared" si="53"/>
        <v>#VALUE!</v>
      </c>
      <c r="H178" s="4" t="e">
        <f t="shared" si="79"/>
        <v>#VALUE!</v>
      </c>
      <c r="I178" s="124" t="e">
        <f t="shared" si="54"/>
        <v>#VALUE!</v>
      </c>
      <c r="J178" s="125" t="e">
        <f t="shared" si="76"/>
        <v>#VALUE!</v>
      </c>
      <c r="K178" s="18" t="e">
        <f t="shared" si="55"/>
        <v>#VALUE!</v>
      </c>
      <c r="L178" s="113" t="e">
        <f t="shared" si="56"/>
        <v>#VALUE!</v>
      </c>
      <c r="M178" s="113" t="e">
        <f t="shared" si="42"/>
        <v>#VALUE!</v>
      </c>
      <c r="N178" s="18" t="e">
        <f t="shared" si="57"/>
        <v>#VALUE!</v>
      </c>
      <c r="O178" s="18" t="e">
        <f t="shared" si="58"/>
        <v>#VALUE!</v>
      </c>
      <c r="P178" s="126" t="e">
        <f t="shared" si="59"/>
        <v>#VALUE!</v>
      </c>
      <c r="Q178" s="18" t="e">
        <f t="shared" si="60"/>
        <v>#VALUE!</v>
      </c>
      <c r="R178" s="18" t="e">
        <f t="shared" si="61"/>
        <v>#VALUE!</v>
      </c>
      <c r="S178" s="113" t="e">
        <f t="shared" si="43"/>
        <v>#VALUE!</v>
      </c>
      <c r="T178" s="113" t="e">
        <f t="shared" si="44"/>
        <v>#VALUE!</v>
      </c>
      <c r="U178" s="128" t="e">
        <f t="shared" si="62"/>
        <v>#VALUE!</v>
      </c>
      <c r="V178" s="128" t="e">
        <f t="shared" si="45"/>
        <v>#VALUE!</v>
      </c>
      <c r="W178" s="18" t="e">
        <f t="shared" si="63"/>
        <v>#VALUE!</v>
      </c>
      <c r="X178" s="18" t="e">
        <f t="shared" si="64"/>
        <v>#VALUE!</v>
      </c>
      <c r="Y178" s="18" t="e">
        <f t="shared" si="65"/>
        <v>#VALUE!</v>
      </c>
      <c r="Z178" s="18" t="e">
        <f t="shared" si="66"/>
        <v>#VALUE!</v>
      </c>
      <c r="AA178" s="128" t="e">
        <f t="shared" si="46"/>
        <v>#VALUE!</v>
      </c>
      <c r="AB178" s="128" t="e">
        <f t="shared" si="67"/>
        <v>#VALUE!</v>
      </c>
      <c r="AC178" s="18" t="e">
        <f t="shared" si="78"/>
        <v>#VALUE!</v>
      </c>
      <c r="AD178" s="18" t="e">
        <f t="shared" si="47"/>
        <v>#VALUE!</v>
      </c>
      <c r="AE178" s="18" t="e">
        <f t="shared" si="69"/>
        <v>#VALUE!</v>
      </c>
      <c r="AF178" s="18" t="e">
        <f t="shared" si="48"/>
        <v>#VALUE!</v>
      </c>
      <c r="AG178" s="18" t="e">
        <f t="shared" si="49"/>
        <v>#VALUE!</v>
      </c>
      <c r="AH178" s="18" t="e">
        <f t="shared" si="70"/>
        <v>#VALUE!</v>
      </c>
      <c r="AI178" s="18" t="e">
        <f t="shared" si="50"/>
        <v>#VALUE!</v>
      </c>
      <c r="AJ178" s="18" t="e">
        <f t="shared" si="71"/>
        <v>#VALUE!</v>
      </c>
      <c r="AK178" s="1" t="e">
        <f t="shared" si="74"/>
        <v>#VALUE!</v>
      </c>
      <c r="AL178" s="19" t="e">
        <f t="shared" si="75"/>
        <v>#VALUE!</v>
      </c>
      <c r="AZ178" s="1"/>
    </row>
    <row r="179" spans="1:52" ht="15" x14ac:dyDescent="0.15">
      <c r="A179" s="17"/>
      <c r="B179" s="18" t="e">
        <f t="shared" si="77"/>
        <v>#VALUE!</v>
      </c>
      <c r="C179" s="18" t="e">
        <f t="shared" si="77"/>
        <v>#VALUE!</v>
      </c>
      <c r="D179" s="18" t="e">
        <f t="shared" si="77"/>
        <v>#VALUE!</v>
      </c>
      <c r="E179" s="18" t="e">
        <f t="shared" si="72"/>
        <v>#VALUE!</v>
      </c>
      <c r="F179" s="18" t="e">
        <f t="shared" si="52"/>
        <v>#VALUE!</v>
      </c>
      <c r="G179" s="18" t="e">
        <f t="shared" si="53"/>
        <v>#VALUE!</v>
      </c>
      <c r="H179" s="4" t="e">
        <f t="shared" si="79"/>
        <v>#VALUE!</v>
      </c>
      <c r="I179" s="124" t="e">
        <f t="shared" si="54"/>
        <v>#VALUE!</v>
      </c>
      <c r="J179" s="125" t="e">
        <f t="shared" si="76"/>
        <v>#VALUE!</v>
      </c>
      <c r="K179" s="18" t="e">
        <f t="shared" si="55"/>
        <v>#VALUE!</v>
      </c>
      <c r="L179" s="113" t="e">
        <f t="shared" si="56"/>
        <v>#VALUE!</v>
      </c>
      <c r="M179" s="113" t="e">
        <f t="shared" si="42"/>
        <v>#VALUE!</v>
      </c>
      <c r="N179" s="18" t="e">
        <f t="shared" si="57"/>
        <v>#VALUE!</v>
      </c>
      <c r="O179" s="18" t="e">
        <f t="shared" si="58"/>
        <v>#VALUE!</v>
      </c>
      <c r="P179" s="126" t="e">
        <f t="shared" si="59"/>
        <v>#VALUE!</v>
      </c>
      <c r="Q179" s="18" t="e">
        <f t="shared" si="60"/>
        <v>#VALUE!</v>
      </c>
      <c r="R179" s="18" t="e">
        <f t="shared" si="61"/>
        <v>#VALUE!</v>
      </c>
      <c r="S179" s="113" t="e">
        <f t="shared" si="43"/>
        <v>#VALUE!</v>
      </c>
      <c r="T179" s="113" t="e">
        <f t="shared" si="44"/>
        <v>#VALUE!</v>
      </c>
      <c r="U179" s="128" t="e">
        <f t="shared" si="62"/>
        <v>#VALUE!</v>
      </c>
      <c r="V179" s="128" t="e">
        <f t="shared" si="45"/>
        <v>#VALUE!</v>
      </c>
      <c r="W179" s="18" t="e">
        <f t="shared" si="63"/>
        <v>#VALUE!</v>
      </c>
      <c r="X179" s="18" t="e">
        <f t="shared" si="64"/>
        <v>#VALUE!</v>
      </c>
      <c r="Y179" s="18" t="e">
        <f t="shared" si="65"/>
        <v>#VALUE!</v>
      </c>
      <c r="Z179" s="18" t="e">
        <f t="shared" si="66"/>
        <v>#VALUE!</v>
      </c>
      <c r="AA179" s="128" t="e">
        <f t="shared" si="46"/>
        <v>#VALUE!</v>
      </c>
      <c r="AB179" s="128" t="e">
        <f t="shared" si="67"/>
        <v>#VALUE!</v>
      </c>
      <c r="AC179" s="18" t="e">
        <f t="shared" si="78"/>
        <v>#VALUE!</v>
      </c>
      <c r="AD179" s="18" t="e">
        <f t="shared" si="47"/>
        <v>#VALUE!</v>
      </c>
      <c r="AE179" s="18" t="e">
        <f t="shared" si="69"/>
        <v>#VALUE!</v>
      </c>
      <c r="AF179" s="18" t="e">
        <f t="shared" si="48"/>
        <v>#VALUE!</v>
      </c>
      <c r="AG179" s="18" t="e">
        <f t="shared" si="49"/>
        <v>#VALUE!</v>
      </c>
      <c r="AH179" s="18" t="e">
        <f t="shared" si="70"/>
        <v>#VALUE!</v>
      </c>
      <c r="AI179" s="18" t="e">
        <f t="shared" si="50"/>
        <v>#VALUE!</v>
      </c>
      <c r="AJ179" s="18" t="e">
        <f t="shared" si="71"/>
        <v>#VALUE!</v>
      </c>
      <c r="AK179" s="1" t="e">
        <f t="shared" si="74"/>
        <v>#VALUE!</v>
      </c>
      <c r="AL179" s="19" t="e">
        <f t="shared" si="75"/>
        <v>#VALUE!</v>
      </c>
      <c r="AZ179" s="1"/>
    </row>
    <row r="180" spans="1:52" ht="15" x14ac:dyDescent="0.15">
      <c r="A180" s="17"/>
      <c r="B180" s="18" t="e">
        <f t="shared" si="77"/>
        <v>#VALUE!</v>
      </c>
      <c r="C180" s="18" t="e">
        <f t="shared" si="77"/>
        <v>#VALUE!</v>
      </c>
      <c r="D180" s="18" t="e">
        <f t="shared" si="77"/>
        <v>#VALUE!</v>
      </c>
      <c r="E180" s="18" t="e">
        <f t="shared" si="72"/>
        <v>#VALUE!</v>
      </c>
      <c r="F180" s="18" t="e">
        <f t="shared" si="52"/>
        <v>#VALUE!</v>
      </c>
      <c r="G180" s="18" t="e">
        <f t="shared" si="53"/>
        <v>#VALUE!</v>
      </c>
      <c r="H180" s="4" t="e">
        <f t="shared" si="79"/>
        <v>#VALUE!</v>
      </c>
      <c r="I180" s="124" t="e">
        <f t="shared" si="54"/>
        <v>#VALUE!</v>
      </c>
      <c r="J180" s="125" t="e">
        <f t="shared" si="76"/>
        <v>#VALUE!</v>
      </c>
      <c r="K180" s="18" t="e">
        <f t="shared" si="55"/>
        <v>#VALUE!</v>
      </c>
      <c r="L180" s="113" t="e">
        <f t="shared" si="56"/>
        <v>#VALUE!</v>
      </c>
      <c r="M180" s="113" t="e">
        <f t="shared" si="42"/>
        <v>#VALUE!</v>
      </c>
      <c r="N180" s="18" t="e">
        <f t="shared" si="57"/>
        <v>#VALUE!</v>
      </c>
      <c r="O180" s="18" t="e">
        <f t="shared" si="58"/>
        <v>#VALUE!</v>
      </c>
      <c r="P180" s="126" t="e">
        <f t="shared" si="59"/>
        <v>#VALUE!</v>
      </c>
      <c r="Q180" s="18" t="e">
        <f t="shared" si="60"/>
        <v>#VALUE!</v>
      </c>
      <c r="R180" s="18" t="e">
        <f t="shared" si="61"/>
        <v>#VALUE!</v>
      </c>
      <c r="S180" s="113" t="e">
        <f t="shared" si="43"/>
        <v>#VALUE!</v>
      </c>
      <c r="T180" s="113" t="e">
        <f t="shared" si="44"/>
        <v>#VALUE!</v>
      </c>
      <c r="U180" s="128" t="e">
        <f t="shared" si="62"/>
        <v>#VALUE!</v>
      </c>
      <c r="V180" s="128" t="e">
        <f t="shared" si="45"/>
        <v>#VALUE!</v>
      </c>
      <c r="W180" s="18" t="e">
        <f t="shared" si="63"/>
        <v>#VALUE!</v>
      </c>
      <c r="X180" s="18" t="e">
        <f t="shared" si="64"/>
        <v>#VALUE!</v>
      </c>
      <c r="Y180" s="18" t="e">
        <f t="shared" si="65"/>
        <v>#VALUE!</v>
      </c>
      <c r="Z180" s="18" t="e">
        <f t="shared" si="66"/>
        <v>#VALUE!</v>
      </c>
      <c r="AA180" s="128" t="e">
        <f t="shared" si="46"/>
        <v>#VALUE!</v>
      </c>
      <c r="AB180" s="128" t="e">
        <f t="shared" si="67"/>
        <v>#VALUE!</v>
      </c>
      <c r="AC180" s="18" t="e">
        <f t="shared" si="78"/>
        <v>#VALUE!</v>
      </c>
      <c r="AD180" s="18" t="e">
        <f t="shared" si="47"/>
        <v>#VALUE!</v>
      </c>
      <c r="AE180" s="18" t="e">
        <f t="shared" si="69"/>
        <v>#VALUE!</v>
      </c>
      <c r="AF180" s="18" t="e">
        <f t="shared" si="48"/>
        <v>#VALUE!</v>
      </c>
      <c r="AG180" s="18" t="e">
        <f t="shared" si="49"/>
        <v>#VALUE!</v>
      </c>
      <c r="AH180" s="18" t="e">
        <f t="shared" si="70"/>
        <v>#VALUE!</v>
      </c>
      <c r="AI180" s="18" t="e">
        <f t="shared" si="50"/>
        <v>#VALUE!</v>
      </c>
      <c r="AJ180" s="18" t="e">
        <f t="shared" si="71"/>
        <v>#VALUE!</v>
      </c>
      <c r="AK180" s="1" t="e">
        <f t="shared" si="74"/>
        <v>#VALUE!</v>
      </c>
      <c r="AL180" s="19" t="e">
        <f t="shared" si="75"/>
        <v>#VALUE!</v>
      </c>
      <c r="AZ180" s="1"/>
    </row>
    <row r="181" spans="1:52" ht="15" x14ac:dyDescent="0.15">
      <c r="A181" s="17"/>
      <c r="B181" s="18" t="e">
        <f t="shared" si="77"/>
        <v>#VALUE!</v>
      </c>
      <c r="C181" s="18" t="e">
        <f t="shared" si="77"/>
        <v>#VALUE!</v>
      </c>
      <c r="D181" s="18" t="e">
        <f t="shared" si="77"/>
        <v>#VALUE!</v>
      </c>
      <c r="E181" s="18" t="e">
        <f t="shared" si="72"/>
        <v>#VALUE!</v>
      </c>
      <c r="F181" s="18" t="e">
        <f t="shared" si="52"/>
        <v>#VALUE!</v>
      </c>
      <c r="G181" s="18" t="e">
        <f t="shared" si="53"/>
        <v>#VALUE!</v>
      </c>
      <c r="H181" s="4" t="e">
        <f t="shared" si="79"/>
        <v>#VALUE!</v>
      </c>
      <c r="I181" s="124" t="e">
        <f t="shared" si="54"/>
        <v>#VALUE!</v>
      </c>
      <c r="J181" s="125" t="e">
        <f t="shared" si="76"/>
        <v>#VALUE!</v>
      </c>
      <c r="K181" s="18" t="e">
        <f t="shared" si="55"/>
        <v>#VALUE!</v>
      </c>
      <c r="L181" s="113" t="e">
        <f t="shared" si="56"/>
        <v>#VALUE!</v>
      </c>
      <c r="M181" s="113" t="e">
        <f t="shared" si="42"/>
        <v>#VALUE!</v>
      </c>
      <c r="N181" s="18" t="e">
        <f t="shared" si="57"/>
        <v>#VALUE!</v>
      </c>
      <c r="O181" s="18" t="e">
        <f t="shared" si="58"/>
        <v>#VALUE!</v>
      </c>
      <c r="P181" s="126" t="e">
        <f t="shared" si="59"/>
        <v>#VALUE!</v>
      </c>
      <c r="Q181" s="18" t="e">
        <f t="shared" si="60"/>
        <v>#VALUE!</v>
      </c>
      <c r="R181" s="18" t="e">
        <f t="shared" si="61"/>
        <v>#VALUE!</v>
      </c>
      <c r="S181" s="113" t="e">
        <f t="shared" si="43"/>
        <v>#VALUE!</v>
      </c>
      <c r="T181" s="113" t="e">
        <f t="shared" si="44"/>
        <v>#VALUE!</v>
      </c>
      <c r="U181" s="128" t="e">
        <f t="shared" si="62"/>
        <v>#VALUE!</v>
      </c>
      <c r="V181" s="128" t="e">
        <f t="shared" si="45"/>
        <v>#VALUE!</v>
      </c>
      <c r="W181" s="18" t="e">
        <f t="shared" si="63"/>
        <v>#VALUE!</v>
      </c>
      <c r="X181" s="18" t="e">
        <f t="shared" si="64"/>
        <v>#VALUE!</v>
      </c>
      <c r="Y181" s="18" t="e">
        <f t="shared" si="65"/>
        <v>#VALUE!</v>
      </c>
      <c r="Z181" s="18" t="e">
        <f t="shared" si="66"/>
        <v>#VALUE!</v>
      </c>
      <c r="AA181" s="128" t="e">
        <f t="shared" si="46"/>
        <v>#VALUE!</v>
      </c>
      <c r="AB181" s="128" t="e">
        <f t="shared" si="67"/>
        <v>#VALUE!</v>
      </c>
      <c r="AC181" s="18" t="e">
        <f t="shared" si="78"/>
        <v>#VALUE!</v>
      </c>
      <c r="AD181" s="18" t="e">
        <f t="shared" si="47"/>
        <v>#VALUE!</v>
      </c>
      <c r="AE181" s="18" t="e">
        <f t="shared" si="69"/>
        <v>#VALUE!</v>
      </c>
      <c r="AF181" s="18" t="e">
        <f t="shared" si="48"/>
        <v>#VALUE!</v>
      </c>
      <c r="AG181" s="18" t="e">
        <f t="shared" si="49"/>
        <v>#VALUE!</v>
      </c>
      <c r="AH181" s="18" t="e">
        <f t="shared" si="70"/>
        <v>#VALUE!</v>
      </c>
      <c r="AI181" s="18" t="e">
        <f t="shared" si="50"/>
        <v>#VALUE!</v>
      </c>
      <c r="AJ181" s="18" t="e">
        <f t="shared" si="71"/>
        <v>#VALUE!</v>
      </c>
      <c r="AK181" s="1" t="e">
        <f t="shared" si="74"/>
        <v>#VALUE!</v>
      </c>
      <c r="AL181" s="19" t="e">
        <f t="shared" si="75"/>
        <v>#VALUE!</v>
      </c>
      <c r="AZ181" s="1"/>
    </row>
    <row r="182" spans="1:52" ht="15" x14ac:dyDescent="0.15">
      <c r="A182" s="17"/>
      <c r="B182" s="18" t="e">
        <f t="shared" si="77"/>
        <v>#VALUE!</v>
      </c>
      <c r="C182" s="18" t="e">
        <f t="shared" si="77"/>
        <v>#VALUE!</v>
      </c>
      <c r="D182" s="18" t="e">
        <f t="shared" si="77"/>
        <v>#VALUE!</v>
      </c>
      <c r="E182" s="18" t="e">
        <f t="shared" si="72"/>
        <v>#VALUE!</v>
      </c>
      <c r="F182" s="18" t="e">
        <f t="shared" si="52"/>
        <v>#VALUE!</v>
      </c>
      <c r="G182" s="18" t="e">
        <f t="shared" si="53"/>
        <v>#VALUE!</v>
      </c>
      <c r="H182" s="4" t="e">
        <f t="shared" si="79"/>
        <v>#VALUE!</v>
      </c>
      <c r="I182" s="124" t="e">
        <f t="shared" si="54"/>
        <v>#VALUE!</v>
      </c>
      <c r="J182" s="125" t="e">
        <f t="shared" si="76"/>
        <v>#VALUE!</v>
      </c>
      <c r="K182" s="18" t="e">
        <f t="shared" si="55"/>
        <v>#VALUE!</v>
      </c>
      <c r="L182" s="113" t="e">
        <f t="shared" si="56"/>
        <v>#VALUE!</v>
      </c>
      <c r="M182" s="113" t="e">
        <f t="shared" si="42"/>
        <v>#VALUE!</v>
      </c>
      <c r="N182" s="18" t="e">
        <f t="shared" si="57"/>
        <v>#VALUE!</v>
      </c>
      <c r="O182" s="18" t="e">
        <f t="shared" si="58"/>
        <v>#VALUE!</v>
      </c>
      <c r="P182" s="126" t="e">
        <f t="shared" si="59"/>
        <v>#VALUE!</v>
      </c>
      <c r="Q182" s="18" t="e">
        <f t="shared" si="60"/>
        <v>#VALUE!</v>
      </c>
      <c r="R182" s="18" t="e">
        <f t="shared" si="61"/>
        <v>#VALUE!</v>
      </c>
      <c r="S182" s="113" t="e">
        <f t="shared" si="43"/>
        <v>#VALUE!</v>
      </c>
      <c r="T182" s="113" t="e">
        <f t="shared" si="44"/>
        <v>#VALUE!</v>
      </c>
      <c r="U182" s="128" t="e">
        <f t="shared" si="62"/>
        <v>#VALUE!</v>
      </c>
      <c r="V182" s="128" t="e">
        <f t="shared" si="45"/>
        <v>#VALUE!</v>
      </c>
      <c r="W182" s="18" t="e">
        <f t="shared" si="63"/>
        <v>#VALUE!</v>
      </c>
      <c r="X182" s="18" t="e">
        <f t="shared" si="64"/>
        <v>#VALUE!</v>
      </c>
      <c r="Y182" s="18" t="e">
        <f t="shared" si="65"/>
        <v>#VALUE!</v>
      </c>
      <c r="Z182" s="18" t="e">
        <f t="shared" si="66"/>
        <v>#VALUE!</v>
      </c>
      <c r="AA182" s="128" t="e">
        <f t="shared" si="46"/>
        <v>#VALUE!</v>
      </c>
      <c r="AB182" s="128" t="e">
        <f t="shared" si="67"/>
        <v>#VALUE!</v>
      </c>
      <c r="AC182" s="18" t="e">
        <f t="shared" si="78"/>
        <v>#VALUE!</v>
      </c>
      <c r="AD182" s="18" t="e">
        <f t="shared" si="47"/>
        <v>#VALUE!</v>
      </c>
      <c r="AE182" s="18" t="e">
        <f t="shared" si="69"/>
        <v>#VALUE!</v>
      </c>
      <c r="AF182" s="18" t="e">
        <f t="shared" si="48"/>
        <v>#VALUE!</v>
      </c>
      <c r="AG182" s="18" t="e">
        <f t="shared" si="49"/>
        <v>#VALUE!</v>
      </c>
      <c r="AH182" s="18" t="e">
        <f t="shared" si="70"/>
        <v>#VALUE!</v>
      </c>
      <c r="AI182" s="18" t="e">
        <f t="shared" si="50"/>
        <v>#VALUE!</v>
      </c>
      <c r="AJ182" s="18" t="e">
        <f t="shared" si="71"/>
        <v>#VALUE!</v>
      </c>
      <c r="AK182" s="1" t="e">
        <f t="shared" si="74"/>
        <v>#VALUE!</v>
      </c>
      <c r="AL182" s="19" t="e">
        <f t="shared" si="75"/>
        <v>#VALUE!</v>
      </c>
      <c r="AZ182" s="1"/>
    </row>
    <row r="183" spans="1:52" ht="15" x14ac:dyDescent="0.15">
      <c r="A183" s="17"/>
      <c r="B183" s="18" t="e">
        <f t="shared" si="77"/>
        <v>#VALUE!</v>
      </c>
      <c r="C183" s="18" t="e">
        <f t="shared" si="77"/>
        <v>#VALUE!</v>
      </c>
      <c r="D183" s="18" t="e">
        <f t="shared" si="77"/>
        <v>#VALUE!</v>
      </c>
      <c r="E183" s="18" t="e">
        <f t="shared" si="72"/>
        <v>#VALUE!</v>
      </c>
      <c r="F183" s="18" t="e">
        <f t="shared" si="52"/>
        <v>#VALUE!</v>
      </c>
      <c r="G183" s="18" t="e">
        <f t="shared" si="53"/>
        <v>#VALUE!</v>
      </c>
      <c r="H183" s="4" t="e">
        <f t="shared" si="79"/>
        <v>#VALUE!</v>
      </c>
      <c r="I183" s="124" t="e">
        <f t="shared" si="54"/>
        <v>#VALUE!</v>
      </c>
      <c r="J183" s="125" t="e">
        <f t="shared" si="76"/>
        <v>#VALUE!</v>
      </c>
      <c r="K183" s="18" t="e">
        <f t="shared" si="55"/>
        <v>#VALUE!</v>
      </c>
      <c r="L183" s="113" t="e">
        <f t="shared" si="56"/>
        <v>#VALUE!</v>
      </c>
      <c r="M183" s="113" t="e">
        <f t="shared" si="42"/>
        <v>#VALUE!</v>
      </c>
      <c r="N183" s="18" t="e">
        <f t="shared" si="57"/>
        <v>#VALUE!</v>
      </c>
      <c r="O183" s="18" t="e">
        <f t="shared" si="58"/>
        <v>#VALUE!</v>
      </c>
      <c r="P183" s="126" t="e">
        <f t="shared" si="59"/>
        <v>#VALUE!</v>
      </c>
      <c r="Q183" s="18" t="e">
        <f t="shared" si="60"/>
        <v>#VALUE!</v>
      </c>
      <c r="R183" s="18" t="e">
        <f t="shared" si="61"/>
        <v>#VALUE!</v>
      </c>
      <c r="S183" s="113" t="e">
        <f t="shared" si="43"/>
        <v>#VALUE!</v>
      </c>
      <c r="T183" s="113" t="e">
        <f t="shared" si="44"/>
        <v>#VALUE!</v>
      </c>
      <c r="U183" s="128" t="e">
        <f t="shared" si="62"/>
        <v>#VALUE!</v>
      </c>
      <c r="V183" s="128" t="e">
        <f t="shared" si="45"/>
        <v>#VALUE!</v>
      </c>
      <c r="W183" s="18" t="e">
        <f t="shared" si="63"/>
        <v>#VALUE!</v>
      </c>
      <c r="X183" s="18" t="e">
        <f t="shared" si="64"/>
        <v>#VALUE!</v>
      </c>
      <c r="Y183" s="18" t="e">
        <f t="shared" si="65"/>
        <v>#VALUE!</v>
      </c>
      <c r="Z183" s="18" t="e">
        <f t="shared" si="66"/>
        <v>#VALUE!</v>
      </c>
      <c r="AA183" s="128" t="e">
        <f t="shared" si="46"/>
        <v>#VALUE!</v>
      </c>
      <c r="AB183" s="128" t="e">
        <f t="shared" si="67"/>
        <v>#VALUE!</v>
      </c>
      <c r="AC183" s="18" t="e">
        <f t="shared" si="78"/>
        <v>#VALUE!</v>
      </c>
      <c r="AD183" s="18" t="e">
        <f t="shared" si="47"/>
        <v>#VALUE!</v>
      </c>
      <c r="AE183" s="18" t="e">
        <f t="shared" si="69"/>
        <v>#VALUE!</v>
      </c>
      <c r="AF183" s="18" t="e">
        <f t="shared" si="48"/>
        <v>#VALUE!</v>
      </c>
      <c r="AG183" s="18" t="e">
        <f t="shared" si="49"/>
        <v>#VALUE!</v>
      </c>
      <c r="AH183" s="18" t="e">
        <f t="shared" si="70"/>
        <v>#VALUE!</v>
      </c>
      <c r="AI183" s="18" t="e">
        <f t="shared" si="50"/>
        <v>#VALUE!</v>
      </c>
      <c r="AJ183" s="18" t="e">
        <f t="shared" si="71"/>
        <v>#VALUE!</v>
      </c>
      <c r="AK183" s="1" t="e">
        <f t="shared" si="74"/>
        <v>#VALUE!</v>
      </c>
      <c r="AL183" s="19" t="e">
        <f t="shared" si="75"/>
        <v>#VALUE!</v>
      </c>
      <c r="AZ183" s="1"/>
    </row>
    <row r="184" spans="1:52" ht="15" x14ac:dyDescent="0.15">
      <c r="A184" s="17"/>
      <c r="B184" s="18" t="e">
        <f t="shared" si="77"/>
        <v>#VALUE!</v>
      </c>
      <c r="C184" s="18" t="e">
        <f t="shared" si="77"/>
        <v>#VALUE!</v>
      </c>
      <c r="D184" s="18" t="e">
        <f t="shared" si="77"/>
        <v>#VALUE!</v>
      </c>
      <c r="E184" s="18" t="e">
        <f t="shared" si="72"/>
        <v>#VALUE!</v>
      </c>
      <c r="F184" s="18" t="e">
        <f t="shared" si="52"/>
        <v>#VALUE!</v>
      </c>
      <c r="G184" s="18" t="e">
        <f t="shared" si="53"/>
        <v>#VALUE!</v>
      </c>
      <c r="H184" s="4" t="e">
        <f t="shared" si="79"/>
        <v>#VALUE!</v>
      </c>
      <c r="I184" s="124" t="e">
        <f t="shared" si="54"/>
        <v>#VALUE!</v>
      </c>
      <c r="J184" s="125" t="e">
        <f t="shared" si="76"/>
        <v>#VALUE!</v>
      </c>
      <c r="K184" s="18" t="e">
        <f t="shared" si="55"/>
        <v>#VALUE!</v>
      </c>
      <c r="L184" s="113" t="e">
        <f t="shared" si="56"/>
        <v>#VALUE!</v>
      </c>
      <c r="M184" s="113" t="e">
        <f t="shared" si="42"/>
        <v>#VALUE!</v>
      </c>
      <c r="N184" s="18" t="e">
        <f t="shared" si="57"/>
        <v>#VALUE!</v>
      </c>
      <c r="O184" s="18" t="e">
        <f t="shared" si="58"/>
        <v>#VALUE!</v>
      </c>
      <c r="P184" s="126" t="e">
        <f t="shared" si="59"/>
        <v>#VALUE!</v>
      </c>
      <c r="Q184" s="18" t="e">
        <f t="shared" si="60"/>
        <v>#VALUE!</v>
      </c>
      <c r="R184" s="18" t="e">
        <f t="shared" si="61"/>
        <v>#VALUE!</v>
      </c>
      <c r="S184" s="113" t="e">
        <f t="shared" si="43"/>
        <v>#VALUE!</v>
      </c>
      <c r="T184" s="113" t="e">
        <f t="shared" si="44"/>
        <v>#VALUE!</v>
      </c>
      <c r="U184" s="128" t="e">
        <f t="shared" si="62"/>
        <v>#VALUE!</v>
      </c>
      <c r="V184" s="128" t="e">
        <f t="shared" si="45"/>
        <v>#VALUE!</v>
      </c>
      <c r="W184" s="18" t="e">
        <f t="shared" si="63"/>
        <v>#VALUE!</v>
      </c>
      <c r="X184" s="18" t="e">
        <f t="shared" si="64"/>
        <v>#VALUE!</v>
      </c>
      <c r="Y184" s="18" t="e">
        <f t="shared" si="65"/>
        <v>#VALUE!</v>
      </c>
      <c r="Z184" s="18" t="e">
        <f t="shared" si="66"/>
        <v>#VALUE!</v>
      </c>
      <c r="AA184" s="128" t="e">
        <f t="shared" si="46"/>
        <v>#VALUE!</v>
      </c>
      <c r="AB184" s="128" t="e">
        <f t="shared" si="67"/>
        <v>#VALUE!</v>
      </c>
      <c r="AC184" s="18" t="e">
        <f t="shared" si="78"/>
        <v>#VALUE!</v>
      </c>
      <c r="AD184" s="18" t="e">
        <f t="shared" si="47"/>
        <v>#VALUE!</v>
      </c>
      <c r="AE184" s="18" t="e">
        <f t="shared" si="69"/>
        <v>#VALUE!</v>
      </c>
      <c r="AF184" s="18" t="e">
        <f t="shared" si="48"/>
        <v>#VALUE!</v>
      </c>
      <c r="AG184" s="18" t="e">
        <f t="shared" si="49"/>
        <v>#VALUE!</v>
      </c>
      <c r="AH184" s="18" t="e">
        <f t="shared" si="70"/>
        <v>#VALUE!</v>
      </c>
      <c r="AI184" s="18" t="e">
        <f t="shared" si="50"/>
        <v>#VALUE!</v>
      </c>
      <c r="AJ184" s="18" t="e">
        <f t="shared" si="71"/>
        <v>#VALUE!</v>
      </c>
      <c r="AK184" s="1" t="e">
        <f t="shared" si="74"/>
        <v>#VALUE!</v>
      </c>
      <c r="AL184" s="19" t="e">
        <f t="shared" si="75"/>
        <v>#VALUE!</v>
      </c>
      <c r="AZ184" s="1"/>
    </row>
    <row r="185" spans="1:52" ht="15" x14ac:dyDescent="0.15">
      <c r="A185" s="17"/>
      <c r="B185" s="18" t="e">
        <f t="shared" si="77"/>
        <v>#VALUE!</v>
      </c>
      <c r="C185" s="18" t="e">
        <f t="shared" si="77"/>
        <v>#VALUE!</v>
      </c>
      <c r="D185" s="18" t="e">
        <f t="shared" si="77"/>
        <v>#VALUE!</v>
      </c>
      <c r="E185" s="18" t="e">
        <f t="shared" si="72"/>
        <v>#VALUE!</v>
      </c>
      <c r="F185" s="18" t="e">
        <f t="shared" si="52"/>
        <v>#VALUE!</v>
      </c>
      <c r="G185" s="18" t="e">
        <f t="shared" si="53"/>
        <v>#VALUE!</v>
      </c>
      <c r="H185" s="4" t="e">
        <f t="shared" si="79"/>
        <v>#VALUE!</v>
      </c>
      <c r="I185" s="124" t="e">
        <f t="shared" si="54"/>
        <v>#VALUE!</v>
      </c>
      <c r="J185" s="125" t="e">
        <f t="shared" si="76"/>
        <v>#VALUE!</v>
      </c>
      <c r="K185" s="18" t="e">
        <f t="shared" si="55"/>
        <v>#VALUE!</v>
      </c>
      <c r="L185" s="113" t="e">
        <f t="shared" si="56"/>
        <v>#VALUE!</v>
      </c>
      <c r="M185" s="113" t="e">
        <f t="shared" si="42"/>
        <v>#VALUE!</v>
      </c>
      <c r="N185" s="18" t="e">
        <f t="shared" si="57"/>
        <v>#VALUE!</v>
      </c>
      <c r="O185" s="18" t="e">
        <f t="shared" si="58"/>
        <v>#VALUE!</v>
      </c>
      <c r="P185" s="126" t="e">
        <f t="shared" si="59"/>
        <v>#VALUE!</v>
      </c>
      <c r="Q185" s="18" t="e">
        <f t="shared" si="60"/>
        <v>#VALUE!</v>
      </c>
      <c r="R185" s="18" t="e">
        <f t="shared" si="61"/>
        <v>#VALUE!</v>
      </c>
      <c r="S185" s="113" t="e">
        <f t="shared" si="43"/>
        <v>#VALUE!</v>
      </c>
      <c r="T185" s="113" t="e">
        <f t="shared" si="44"/>
        <v>#VALUE!</v>
      </c>
      <c r="U185" s="128" t="e">
        <f t="shared" si="62"/>
        <v>#VALUE!</v>
      </c>
      <c r="V185" s="128" t="e">
        <f t="shared" si="45"/>
        <v>#VALUE!</v>
      </c>
      <c r="W185" s="18" t="e">
        <f t="shared" si="63"/>
        <v>#VALUE!</v>
      </c>
      <c r="X185" s="18" t="e">
        <f t="shared" si="64"/>
        <v>#VALUE!</v>
      </c>
      <c r="Y185" s="18" t="e">
        <f t="shared" si="65"/>
        <v>#VALUE!</v>
      </c>
      <c r="Z185" s="18" t="e">
        <f t="shared" si="66"/>
        <v>#VALUE!</v>
      </c>
      <c r="AA185" s="128" t="e">
        <f t="shared" si="46"/>
        <v>#VALUE!</v>
      </c>
      <c r="AB185" s="128" t="e">
        <f t="shared" si="67"/>
        <v>#VALUE!</v>
      </c>
      <c r="AC185" s="18" t="e">
        <f t="shared" si="78"/>
        <v>#VALUE!</v>
      </c>
      <c r="AD185" s="18" t="e">
        <f t="shared" si="47"/>
        <v>#VALUE!</v>
      </c>
      <c r="AE185" s="18" t="e">
        <f t="shared" si="69"/>
        <v>#VALUE!</v>
      </c>
      <c r="AF185" s="18" t="e">
        <f t="shared" si="48"/>
        <v>#VALUE!</v>
      </c>
      <c r="AG185" s="18" t="e">
        <f t="shared" si="49"/>
        <v>#VALUE!</v>
      </c>
      <c r="AH185" s="18" t="e">
        <f t="shared" si="70"/>
        <v>#VALUE!</v>
      </c>
      <c r="AI185" s="18" t="e">
        <f t="shared" si="50"/>
        <v>#VALUE!</v>
      </c>
      <c r="AJ185" s="18" t="e">
        <f t="shared" si="71"/>
        <v>#VALUE!</v>
      </c>
      <c r="AK185" s="1" t="e">
        <f t="shared" si="74"/>
        <v>#VALUE!</v>
      </c>
      <c r="AL185" s="19" t="e">
        <f t="shared" si="75"/>
        <v>#VALUE!</v>
      </c>
      <c r="AZ185" s="1"/>
    </row>
    <row r="186" spans="1:52" ht="15" x14ac:dyDescent="0.15">
      <c r="A186" s="17"/>
      <c r="B186" s="18" t="e">
        <f t="shared" si="77"/>
        <v>#VALUE!</v>
      </c>
      <c r="C186" s="18" t="e">
        <f t="shared" si="77"/>
        <v>#VALUE!</v>
      </c>
      <c r="D186" s="18" t="e">
        <f t="shared" si="77"/>
        <v>#VALUE!</v>
      </c>
      <c r="E186" s="18" t="e">
        <f t="shared" si="72"/>
        <v>#VALUE!</v>
      </c>
      <c r="F186" s="18" t="e">
        <f t="shared" si="52"/>
        <v>#VALUE!</v>
      </c>
      <c r="G186" s="18" t="e">
        <f t="shared" si="53"/>
        <v>#VALUE!</v>
      </c>
      <c r="H186" s="4" t="e">
        <f t="shared" si="79"/>
        <v>#VALUE!</v>
      </c>
      <c r="I186" s="124" t="e">
        <f t="shared" si="54"/>
        <v>#VALUE!</v>
      </c>
      <c r="J186" s="125" t="e">
        <f t="shared" si="76"/>
        <v>#VALUE!</v>
      </c>
      <c r="K186" s="18" t="e">
        <f t="shared" si="55"/>
        <v>#VALUE!</v>
      </c>
      <c r="L186" s="113" t="e">
        <f t="shared" si="56"/>
        <v>#VALUE!</v>
      </c>
      <c r="M186" s="113" t="e">
        <f t="shared" si="42"/>
        <v>#VALUE!</v>
      </c>
      <c r="N186" s="18" t="e">
        <f t="shared" si="57"/>
        <v>#VALUE!</v>
      </c>
      <c r="O186" s="18" t="e">
        <f t="shared" si="58"/>
        <v>#VALUE!</v>
      </c>
      <c r="P186" s="126" t="e">
        <f t="shared" si="59"/>
        <v>#VALUE!</v>
      </c>
      <c r="Q186" s="18" t="e">
        <f t="shared" si="60"/>
        <v>#VALUE!</v>
      </c>
      <c r="R186" s="18" t="e">
        <f t="shared" si="61"/>
        <v>#VALUE!</v>
      </c>
      <c r="S186" s="113" t="e">
        <f t="shared" si="43"/>
        <v>#VALUE!</v>
      </c>
      <c r="T186" s="113" t="e">
        <f t="shared" si="44"/>
        <v>#VALUE!</v>
      </c>
      <c r="U186" s="128" t="e">
        <f t="shared" si="62"/>
        <v>#VALUE!</v>
      </c>
      <c r="V186" s="128" t="e">
        <f t="shared" si="45"/>
        <v>#VALUE!</v>
      </c>
      <c r="W186" s="18" t="e">
        <f t="shared" si="63"/>
        <v>#VALUE!</v>
      </c>
      <c r="X186" s="18" t="e">
        <f t="shared" si="64"/>
        <v>#VALUE!</v>
      </c>
      <c r="Y186" s="18" t="e">
        <f t="shared" si="65"/>
        <v>#VALUE!</v>
      </c>
      <c r="Z186" s="18" t="e">
        <f t="shared" si="66"/>
        <v>#VALUE!</v>
      </c>
      <c r="AA186" s="128" t="e">
        <f t="shared" si="46"/>
        <v>#VALUE!</v>
      </c>
      <c r="AB186" s="128" t="e">
        <f t="shared" si="67"/>
        <v>#VALUE!</v>
      </c>
      <c r="AC186" s="18" t="e">
        <f t="shared" si="78"/>
        <v>#VALUE!</v>
      </c>
      <c r="AD186" s="18" t="e">
        <f t="shared" si="47"/>
        <v>#VALUE!</v>
      </c>
      <c r="AE186" s="18" t="e">
        <f t="shared" si="69"/>
        <v>#VALUE!</v>
      </c>
      <c r="AF186" s="18" t="e">
        <f t="shared" si="48"/>
        <v>#VALUE!</v>
      </c>
      <c r="AG186" s="18" t="e">
        <f t="shared" si="49"/>
        <v>#VALUE!</v>
      </c>
      <c r="AH186" s="18" t="e">
        <f t="shared" si="70"/>
        <v>#VALUE!</v>
      </c>
      <c r="AI186" s="18" t="e">
        <f t="shared" si="50"/>
        <v>#VALUE!</v>
      </c>
      <c r="AJ186" s="18" t="e">
        <f t="shared" si="71"/>
        <v>#VALUE!</v>
      </c>
      <c r="AK186" s="1" t="e">
        <f t="shared" si="74"/>
        <v>#VALUE!</v>
      </c>
      <c r="AL186" s="19" t="e">
        <f t="shared" si="75"/>
        <v>#VALUE!</v>
      </c>
      <c r="AZ186" s="1"/>
    </row>
    <row r="187" spans="1:52" ht="15" x14ac:dyDescent="0.15">
      <c r="A187" s="17"/>
      <c r="B187" s="18" t="e">
        <f t="shared" si="77"/>
        <v>#VALUE!</v>
      </c>
      <c r="C187" s="18" t="e">
        <f t="shared" si="77"/>
        <v>#VALUE!</v>
      </c>
      <c r="D187" s="18" t="e">
        <f t="shared" si="77"/>
        <v>#VALUE!</v>
      </c>
      <c r="E187" s="18" t="e">
        <f t="shared" si="72"/>
        <v>#VALUE!</v>
      </c>
      <c r="F187" s="18" t="e">
        <f t="shared" si="52"/>
        <v>#VALUE!</v>
      </c>
      <c r="G187" s="18" t="e">
        <f t="shared" si="53"/>
        <v>#VALUE!</v>
      </c>
      <c r="H187" s="4" t="e">
        <f t="shared" si="79"/>
        <v>#VALUE!</v>
      </c>
      <c r="I187" s="124" t="e">
        <f t="shared" si="54"/>
        <v>#VALUE!</v>
      </c>
      <c r="J187" s="125" t="e">
        <f t="shared" si="76"/>
        <v>#VALUE!</v>
      </c>
      <c r="K187" s="18" t="e">
        <f t="shared" si="55"/>
        <v>#VALUE!</v>
      </c>
      <c r="L187" s="113" t="e">
        <f t="shared" si="56"/>
        <v>#VALUE!</v>
      </c>
      <c r="M187" s="113" t="e">
        <f t="shared" si="42"/>
        <v>#VALUE!</v>
      </c>
      <c r="N187" s="18" t="e">
        <f t="shared" si="57"/>
        <v>#VALUE!</v>
      </c>
      <c r="O187" s="18" t="e">
        <f t="shared" si="58"/>
        <v>#VALUE!</v>
      </c>
      <c r="P187" s="126" t="e">
        <f t="shared" si="59"/>
        <v>#VALUE!</v>
      </c>
      <c r="Q187" s="18" t="e">
        <f t="shared" si="60"/>
        <v>#VALUE!</v>
      </c>
      <c r="R187" s="18" t="e">
        <f t="shared" si="61"/>
        <v>#VALUE!</v>
      </c>
      <c r="S187" s="113" t="e">
        <f t="shared" si="43"/>
        <v>#VALUE!</v>
      </c>
      <c r="T187" s="113" t="e">
        <f t="shared" si="44"/>
        <v>#VALUE!</v>
      </c>
      <c r="U187" s="128" t="e">
        <f t="shared" si="62"/>
        <v>#VALUE!</v>
      </c>
      <c r="V187" s="128" t="e">
        <f t="shared" si="45"/>
        <v>#VALUE!</v>
      </c>
      <c r="W187" s="18" t="e">
        <f t="shared" si="63"/>
        <v>#VALUE!</v>
      </c>
      <c r="X187" s="18" t="e">
        <f t="shared" si="64"/>
        <v>#VALUE!</v>
      </c>
      <c r="Y187" s="18" t="e">
        <f t="shared" si="65"/>
        <v>#VALUE!</v>
      </c>
      <c r="Z187" s="18" t="e">
        <f t="shared" si="66"/>
        <v>#VALUE!</v>
      </c>
      <c r="AA187" s="128" t="e">
        <f t="shared" si="46"/>
        <v>#VALUE!</v>
      </c>
      <c r="AB187" s="128" t="e">
        <f t="shared" si="67"/>
        <v>#VALUE!</v>
      </c>
      <c r="AC187" s="18" t="e">
        <f t="shared" si="78"/>
        <v>#VALUE!</v>
      </c>
      <c r="AD187" s="18" t="e">
        <f t="shared" si="47"/>
        <v>#VALUE!</v>
      </c>
      <c r="AE187" s="18" t="e">
        <f t="shared" si="69"/>
        <v>#VALUE!</v>
      </c>
      <c r="AF187" s="18" t="e">
        <f t="shared" si="48"/>
        <v>#VALUE!</v>
      </c>
      <c r="AG187" s="18" t="e">
        <f t="shared" si="49"/>
        <v>#VALUE!</v>
      </c>
      <c r="AH187" s="18" t="e">
        <f t="shared" si="70"/>
        <v>#VALUE!</v>
      </c>
      <c r="AI187" s="18" t="e">
        <f t="shared" si="50"/>
        <v>#VALUE!</v>
      </c>
      <c r="AJ187" s="18" t="e">
        <f t="shared" si="71"/>
        <v>#VALUE!</v>
      </c>
      <c r="AK187" s="1" t="e">
        <f t="shared" si="74"/>
        <v>#VALUE!</v>
      </c>
      <c r="AL187" s="19" t="e">
        <f t="shared" si="75"/>
        <v>#VALUE!</v>
      </c>
      <c r="AZ187" s="1"/>
    </row>
    <row r="188" spans="1:52" ht="15" x14ac:dyDescent="0.15">
      <c r="A188" s="17"/>
      <c r="B188" s="18" t="e">
        <f t="shared" si="77"/>
        <v>#VALUE!</v>
      </c>
      <c r="C188" s="18" t="e">
        <f t="shared" si="77"/>
        <v>#VALUE!</v>
      </c>
      <c r="D188" s="18" t="e">
        <f t="shared" si="77"/>
        <v>#VALUE!</v>
      </c>
      <c r="E188" s="18" t="e">
        <f t="shared" si="72"/>
        <v>#VALUE!</v>
      </c>
      <c r="F188" s="18" t="e">
        <f t="shared" si="52"/>
        <v>#VALUE!</v>
      </c>
      <c r="G188" s="18" t="e">
        <f t="shared" si="53"/>
        <v>#VALUE!</v>
      </c>
      <c r="H188" s="4" t="e">
        <f t="shared" si="79"/>
        <v>#VALUE!</v>
      </c>
      <c r="I188" s="124" t="e">
        <f t="shared" si="54"/>
        <v>#VALUE!</v>
      </c>
      <c r="J188" s="125" t="e">
        <f t="shared" si="76"/>
        <v>#VALUE!</v>
      </c>
      <c r="K188" s="18" t="e">
        <f t="shared" si="55"/>
        <v>#VALUE!</v>
      </c>
      <c r="L188" s="113" t="e">
        <f t="shared" si="56"/>
        <v>#VALUE!</v>
      </c>
      <c r="M188" s="113" t="e">
        <f t="shared" si="42"/>
        <v>#VALUE!</v>
      </c>
      <c r="N188" s="18" t="e">
        <f t="shared" si="57"/>
        <v>#VALUE!</v>
      </c>
      <c r="O188" s="18" t="e">
        <f t="shared" si="58"/>
        <v>#VALUE!</v>
      </c>
      <c r="P188" s="126" t="e">
        <f t="shared" si="59"/>
        <v>#VALUE!</v>
      </c>
      <c r="Q188" s="18" t="e">
        <f t="shared" si="60"/>
        <v>#VALUE!</v>
      </c>
      <c r="R188" s="18" t="e">
        <f t="shared" si="61"/>
        <v>#VALUE!</v>
      </c>
      <c r="S188" s="113" t="e">
        <f t="shared" si="43"/>
        <v>#VALUE!</v>
      </c>
      <c r="T188" s="113" t="e">
        <f t="shared" si="44"/>
        <v>#VALUE!</v>
      </c>
      <c r="U188" s="128" t="e">
        <f t="shared" si="62"/>
        <v>#VALUE!</v>
      </c>
      <c r="V188" s="128" t="e">
        <f t="shared" si="45"/>
        <v>#VALUE!</v>
      </c>
      <c r="W188" s="18" t="e">
        <f t="shared" si="63"/>
        <v>#VALUE!</v>
      </c>
      <c r="X188" s="18" t="e">
        <f t="shared" si="64"/>
        <v>#VALUE!</v>
      </c>
      <c r="Y188" s="18" t="e">
        <f t="shared" si="65"/>
        <v>#VALUE!</v>
      </c>
      <c r="Z188" s="18" t="e">
        <f t="shared" si="66"/>
        <v>#VALUE!</v>
      </c>
      <c r="AA188" s="128" t="e">
        <f t="shared" si="46"/>
        <v>#VALUE!</v>
      </c>
      <c r="AB188" s="128" t="e">
        <f t="shared" si="67"/>
        <v>#VALUE!</v>
      </c>
      <c r="AC188" s="18" t="e">
        <f t="shared" si="78"/>
        <v>#VALUE!</v>
      </c>
      <c r="AD188" s="18" t="e">
        <f t="shared" si="47"/>
        <v>#VALUE!</v>
      </c>
      <c r="AE188" s="18" t="e">
        <f t="shared" si="69"/>
        <v>#VALUE!</v>
      </c>
      <c r="AF188" s="18" t="e">
        <f t="shared" si="48"/>
        <v>#VALUE!</v>
      </c>
      <c r="AG188" s="18" t="e">
        <f t="shared" si="49"/>
        <v>#VALUE!</v>
      </c>
      <c r="AH188" s="18" t="e">
        <f t="shared" si="70"/>
        <v>#VALUE!</v>
      </c>
      <c r="AI188" s="18" t="e">
        <f t="shared" si="50"/>
        <v>#VALUE!</v>
      </c>
      <c r="AJ188" s="18" t="e">
        <f t="shared" si="71"/>
        <v>#VALUE!</v>
      </c>
      <c r="AK188" s="1" t="e">
        <f t="shared" si="74"/>
        <v>#VALUE!</v>
      </c>
      <c r="AL188" s="19" t="e">
        <f t="shared" si="75"/>
        <v>#VALUE!</v>
      </c>
      <c r="AZ188" s="1"/>
    </row>
    <row r="189" spans="1:52" ht="15" x14ac:dyDescent="0.15">
      <c r="A189" s="17"/>
      <c r="B189" s="18" t="e">
        <f t="shared" si="77"/>
        <v>#VALUE!</v>
      </c>
      <c r="C189" s="18" t="e">
        <f t="shared" si="77"/>
        <v>#VALUE!</v>
      </c>
      <c r="D189" s="18" t="e">
        <f t="shared" si="77"/>
        <v>#VALUE!</v>
      </c>
      <c r="E189" s="18" t="e">
        <f t="shared" si="72"/>
        <v>#VALUE!</v>
      </c>
      <c r="F189" s="18" t="e">
        <f t="shared" si="52"/>
        <v>#VALUE!</v>
      </c>
      <c r="G189" s="18" t="e">
        <f t="shared" si="53"/>
        <v>#VALUE!</v>
      </c>
      <c r="H189" s="4" t="e">
        <f t="shared" si="79"/>
        <v>#VALUE!</v>
      </c>
      <c r="I189" s="124" t="e">
        <f t="shared" si="54"/>
        <v>#VALUE!</v>
      </c>
      <c r="J189" s="125" t="e">
        <f t="shared" si="76"/>
        <v>#VALUE!</v>
      </c>
      <c r="K189" s="18" t="e">
        <f t="shared" si="55"/>
        <v>#VALUE!</v>
      </c>
      <c r="L189" s="113" t="e">
        <f t="shared" si="56"/>
        <v>#VALUE!</v>
      </c>
      <c r="M189" s="113" t="e">
        <f t="shared" ref="M189:M208" si="80">(D189+L189)/2</f>
        <v>#VALUE!</v>
      </c>
      <c r="N189" s="18" t="e">
        <f t="shared" si="57"/>
        <v>#VALUE!</v>
      </c>
      <c r="O189" s="18" t="e">
        <f t="shared" si="58"/>
        <v>#VALUE!</v>
      </c>
      <c r="P189" s="126" t="e">
        <f t="shared" si="59"/>
        <v>#VALUE!</v>
      </c>
      <c r="Q189" s="18" t="e">
        <f t="shared" si="60"/>
        <v>#VALUE!</v>
      </c>
      <c r="R189" s="18" t="e">
        <f t="shared" si="61"/>
        <v>#VALUE!</v>
      </c>
      <c r="S189" s="113" t="e">
        <f t="shared" ref="S189:S208" si="81">Q189/O189/R189</f>
        <v>#VALUE!</v>
      </c>
      <c r="T189" s="113" t="e">
        <f t="shared" ref="T189:T208" si="82">N189/(1-S189)</f>
        <v>#VALUE!</v>
      </c>
      <c r="U189" s="128" t="e">
        <f t="shared" si="62"/>
        <v>#VALUE!</v>
      </c>
      <c r="V189" s="128" t="e">
        <f t="shared" ref="V189:V208" si="83">(D189+U189)/2</f>
        <v>#VALUE!</v>
      </c>
      <c r="W189" s="18" t="e">
        <f t="shared" si="63"/>
        <v>#VALUE!</v>
      </c>
      <c r="X189" s="18" t="e">
        <f t="shared" si="64"/>
        <v>#VALUE!</v>
      </c>
      <c r="Y189" s="18" t="e">
        <f t="shared" si="65"/>
        <v>#VALUE!</v>
      </c>
      <c r="Z189" s="18" t="e">
        <f t="shared" si="66"/>
        <v>#VALUE!</v>
      </c>
      <c r="AA189" s="128" t="e">
        <f t="shared" ref="AA189:AA208" si="84">X189/O189/Z189</f>
        <v>#VALUE!</v>
      </c>
      <c r="AB189" s="128" t="e">
        <f t="shared" si="67"/>
        <v>#VALUE!</v>
      </c>
      <c r="AC189" s="18" t="e">
        <f t="shared" si="78"/>
        <v>#VALUE!</v>
      </c>
      <c r="AD189" s="18" t="e">
        <f t="shared" ref="AD189:AD208" si="85">H189/AC189*K189</f>
        <v>#VALUE!</v>
      </c>
      <c r="AE189" s="18" t="e">
        <f t="shared" si="69"/>
        <v>#VALUE!</v>
      </c>
      <c r="AF189" s="18" t="e">
        <f t="shared" ref="AF189:AF208" si="86">B189-(AC189-N189)</f>
        <v>#VALUE!</v>
      </c>
      <c r="AG189" s="18" t="e">
        <f t="shared" ref="AG189:AG208" si="87">C189-AC189</f>
        <v>#VALUE!</v>
      </c>
      <c r="AH189" s="18" t="e">
        <f t="shared" si="70"/>
        <v>#VALUE!</v>
      </c>
      <c r="AI189" s="18" t="e">
        <f t="shared" ref="AI189:AI208" si="88">AC189/R189*1000000</f>
        <v>#VALUE!</v>
      </c>
      <c r="AJ189" s="18" t="e">
        <f t="shared" si="71"/>
        <v>#VALUE!</v>
      </c>
      <c r="AK189" s="1" t="e">
        <f t="shared" si="74"/>
        <v>#VALUE!</v>
      </c>
      <c r="AL189" s="19" t="e">
        <f t="shared" si="75"/>
        <v>#VALUE!</v>
      </c>
      <c r="AZ189" s="1"/>
    </row>
    <row r="190" spans="1:52" ht="15" x14ac:dyDescent="0.15">
      <c r="A190" s="17"/>
      <c r="B190" s="18" t="e">
        <f t="shared" ref="B190:D208" si="89">AF189</f>
        <v>#VALUE!</v>
      </c>
      <c r="C190" s="18" t="e">
        <f t="shared" si="89"/>
        <v>#VALUE!</v>
      </c>
      <c r="D190" s="18" t="e">
        <f t="shared" si="89"/>
        <v>#VALUE!</v>
      </c>
      <c r="E190" s="18" t="e">
        <f t="shared" si="72"/>
        <v>#VALUE!</v>
      </c>
      <c r="F190" s="18" t="e">
        <f t="shared" ref="F190:F208" si="90">(E190+E189)/2</f>
        <v>#VALUE!</v>
      </c>
      <c r="G190" s="18" t="e">
        <f t="shared" ref="G190:G208" si="91">F190*$S$53*$C$55*(B190-C190+N190)^1.5</f>
        <v>#VALUE!</v>
      </c>
      <c r="H190" s="4" t="e">
        <f t="shared" si="79"/>
        <v>#VALUE!</v>
      </c>
      <c r="I190" s="124" t="e">
        <f t="shared" ref="I190:I208" si="92">(B190-C190)*B$19</f>
        <v>#VALUE!</v>
      </c>
      <c r="J190" s="125" t="e">
        <f t="shared" si="76"/>
        <v>#VALUE!</v>
      </c>
      <c r="K190" s="18" t="e">
        <f t="shared" ref="K190:K208" si="93">IF((1-S189-0.015)&gt;0,1,-1)</f>
        <v>#VALUE!</v>
      </c>
      <c r="L190" s="113" t="e">
        <f t="shared" ref="L190:L208" si="94">D190+K190*H190</f>
        <v>#VALUE!</v>
      </c>
      <c r="M190" s="113" t="e">
        <f t="shared" si="80"/>
        <v>#VALUE!</v>
      </c>
      <c r="N190" s="18" t="e">
        <f t="shared" ref="N190:N208" si="95">2*($P$53*M190/$S$52/$S$51)^2-(B190-C190)*2</f>
        <v>#VALUE!</v>
      </c>
      <c r="O190" s="18" t="e">
        <f t="shared" ref="O190:O208" si="96">wh(B190,$F$51,$F$52,$F$53)</f>
        <v>#VALUE!</v>
      </c>
      <c r="P190" s="126" t="e">
        <f t="shared" ref="P190:P208" si="97">$C$54*$L$55*$L$55*M190*M190/(($B$19*(B190-C190))^0.333)*1000</f>
        <v>#VALUE!</v>
      </c>
      <c r="Q190" s="18" t="e">
        <f t="shared" ref="Q190:Q208" si="98">M190/$S$54*(B190-C190+N190/2)*E190-$C$53</f>
        <v>#VALUE!</v>
      </c>
      <c r="R190" s="18" t="e">
        <f t="shared" ref="R190:R208" si="99">rate1(1,$L$52,$L$51,$L$54,L190,$L$53,$L$50,P190)</f>
        <v>#VALUE!</v>
      </c>
      <c r="S190" s="113" t="e">
        <f t="shared" si="81"/>
        <v>#VALUE!</v>
      </c>
      <c r="T190" s="113" t="e">
        <f t="shared" si="82"/>
        <v>#VALUE!</v>
      </c>
      <c r="U190" s="128" t="e">
        <f t="shared" ref="U190:U208" si="100">D190-K190*H190</f>
        <v>#VALUE!</v>
      </c>
      <c r="V190" s="128" t="e">
        <f t="shared" si="83"/>
        <v>#VALUE!</v>
      </c>
      <c r="W190" s="18" t="e">
        <f t="shared" ref="W190:W208" si="101">2*($P$53*V190/$S$52/$S$51)^2-(B190-C190)*2</f>
        <v>#VALUE!</v>
      </c>
      <c r="X190" s="18" t="e">
        <f t="shared" ref="X190:X208" si="102">V190/$S$54*(B190-C190+W190/2)*F190-$C$53</f>
        <v>#VALUE!</v>
      </c>
      <c r="Y190" s="18" t="e">
        <f t="shared" ref="Y190:Y208" si="103">$C$54*$L$55*$L$55*V190*V190/(($B$19*(B190-C190))^0.333)*1000</f>
        <v>#VALUE!</v>
      </c>
      <c r="Z190" s="18" t="e">
        <f t="shared" ref="Z190:Z208" si="104">rate1(1,$L$52,$L$51,$L$54,U190,$L$53,$L$50,Y190)</f>
        <v>#VALUE!</v>
      </c>
      <c r="AA190" s="128" t="e">
        <f t="shared" si="84"/>
        <v>#VALUE!</v>
      </c>
      <c r="AB190" s="128" t="e">
        <f t="shared" ref="AB190:AB208" si="105">W190/(1-AA190)</f>
        <v>#VALUE!</v>
      </c>
      <c r="AC190" s="18" t="e">
        <f t="shared" ref="AC190:AC208" si="106">delta_z(N190,S190,H190,AE189,AB190)</f>
        <v>#VALUE!</v>
      </c>
      <c r="AD190" s="18" t="e">
        <f t="shared" si="85"/>
        <v>#VALUE!</v>
      </c>
      <c r="AE190" s="18" t="e">
        <f t="shared" ref="AE190:AE208" si="107">(AD190-AD189)/(AC190+AC189)*2</f>
        <v>#VALUE!</v>
      </c>
      <c r="AF190" s="18" t="e">
        <f t="shared" si="86"/>
        <v>#VALUE!</v>
      </c>
      <c r="AG190" s="18" t="e">
        <f t="shared" si="87"/>
        <v>#VALUE!</v>
      </c>
      <c r="AH190" s="18" t="e">
        <f t="shared" ref="AH190:AH208" si="108">$S$54*$S$53*$C$55*SQRT(AF190-AG190)</f>
        <v>#VALUE!</v>
      </c>
      <c r="AI190" s="18" t="e">
        <f t="shared" si="88"/>
        <v>#VALUE!</v>
      </c>
      <c r="AJ190" s="18" t="e">
        <f t="shared" ref="AJ190:AJ208" si="109">AJ189+AI190/3600</f>
        <v>#VALUE!</v>
      </c>
      <c r="AK190" s="1" t="e">
        <f t="shared" si="74"/>
        <v>#VALUE!</v>
      </c>
      <c r="AL190" s="19" t="e">
        <f t="shared" si="75"/>
        <v>#VALUE!</v>
      </c>
      <c r="AZ190" s="1"/>
    </row>
    <row r="191" spans="1:52" ht="15" x14ac:dyDescent="0.15">
      <c r="A191" s="17"/>
      <c r="B191" s="18" t="e">
        <f t="shared" si="89"/>
        <v>#VALUE!</v>
      </c>
      <c r="C191" s="18" t="e">
        <f t="shared" si="89"/>
        <v>#VALUE!</v>
      </c>
      <c r="D191" s="18" t="e">
        <f t="shared" si="89"/>
        <v>#VALUE!</v>
      </c>
      <c r="E191" s="18" t="e">
        <f t="shared" ref="E191:E208" si="110">CalBreachWidth(C191,B191,I191,E190)</f>
        <v>#VALUE!</v>
      </c>
      <c r="F191" s="18" t="e">
        <f t="shared" si="90"/>
        <v>#VALUE!</v>
      </c>
      <c r="G191" s="18" t="e">
        <f t="shared" si="91"/>
        <v>#VALUE!</v>
      </c>
      <c r="H191" s="4" t="e">
        <f t="shared" ref="H191:H208" si="111">dv(S190)</f>
        <v>#VALUE!</v>
      </c>
      <c r="I191" s="124" t="e">
        <f t="shared" si="92"/>
        <v>#VALUE!</v>
      </c>
      <c r="J191" s="125" t="e">
        <f t="shared" si="76"/>
        <v>#VALUE!</v>
      </c>
      <c r="K191" s="18" t="e">
        <f t="shared" si="93"/>
        <v>#VALUE!</v>
      </c>
      <c r="L191" s="113" t="e">
        <f t="shared" si="94"/>
        <v>#VALUE!</v>
      </c>
      <c r="M191" s="113" t="e">
        <f t="shared" si="80"/>
        <v>#VALUE!</v>
      </c>
      <c r="N191" s="18" t="e">
        <f t="shared" si="95"/>
        <v>#VALUE!</v>
      </c>
      <c r="O191" s="18" t="e">
        <f t="shared" si="96"/>
        <v>#VALUE!</v>
      </c>
      <c r="P191" s="126" t="e">
        <f t="shared" si="97"/>
        <v>#VALUE!</v>
      </c>
      <c r="Q191" s="18" t="e">
        <f t="shared" si="98"/>
        <v>#VALUE!</v>
      </c>
      <c r="R191" s="18" t="e">
        <f t="shared" si="99"/>
        <v>#VALUE!</v>
      </c>
      <c r="S191" s="113" t="e">
        <f t="shared" si="81"/>
        <v>#VALUE!</v>
      </c>
      <c r="T191" s="113" t="e">
        <f t="shared" si="82"/>
        <v>#VALUE!</v>
      </c>
      <c r="U191" s="128" t="e">
        <f t="shared" si="100"/>
        <v>#VALUE!</v>
      </c>
      <c r="V191" s="128" t="e">
        <f t="shared" si="83"/>
        <v>#VALUE!</v>
      </c>
      <c r="W191" s="18" t="e">
        <f t="shared" si="101"/>
        <v>#VALUE!</v>
      </c>
      <c r="X191" s="18" t="e">
        <f t="shared" si="102"/>
        <v>#VALUE!</v>
      </c>
      <c r="Y191" s="18" t="e">
        <f t="shared" si="103"/>
        <v>#VALUE!</v>
      </c>
      <c r="Z191" s="18" t="e">
        <f t="shared" si="104"/>
        <v>#VALUE!</v>
      </c>
      <c r="AA191" s="128" t="e">
        <f t="shared" si="84"/>
        <v>#VALUE!</v>
      </c>
      <c r="AB191" s="128" t="e">
        <f t="shared" si="105"/>
        <v>#VALUE!</v>
      </c>
      <c r="AC191" s="18" t="e">
        <f t="shared" si="106"/>
        <v>#VALUE!</v>
      </c>
      <c r="AD191" s="18" t="e">
        <f t="shared" si="85"/>
        <v>#VALUE!</v>
      </c>
      <c r="AE191" s="18" t="e">
        <f t="shared" si="107"/>
        <v>#VALUE!</v>
      </c>
      <c r="AF191" s="18" t="e">
        <f t="shared" si="86"/>
        <v>#VALUE!</v>
      </c>
      <c r="AG191" s="18" t="e">
        <f t="shared" si="87"/>
        <v>#VALUE!</v>
      </c>
      <c r="AH191" s="18" t="e">
        <f t="shared" si="108"/>
        <v>#VALUE!</v>
      </c>
      <c r="AI191" s="18" t="e">
        <f t="shared" si="88"/>
        <v>#VALUE!</v>
      </c>
      <c r="AJ191" s="18" t="e">
        <f t="shared" si="109"/>
        <v>#VALUE!</v>
      </c>
      <c r="AK191" s="1" t="e">
        <f t="shared" ref="AK191:AK208" si="112">AK190+AI191*G190/1000000</f>
        <v>#VALUE!</v>
      </c>
      <c r="AL191" s="19" t="e">
        <f t="shared" ref="AL191:AL208" si="113">AL190+AI191*J191/1000000</f>
        <v>#VALUE!</v>
      </c>
      <c r="AZ191" s="1"/>
    </row>
    <row r="192" spans="1:52" ht="15" x14ac:dyDescent="0.15">
      <c r="A192" s="17"/>
      <c r="B192" s="18" t="e">
        <f t="shared" si="89"/>
        <v>#VALUE!</v>
      </c>
      <c r="C192" s="18" t="e">
        <f t="shared" si="89"/>
        <v>#VALUE!</v>
      </c>
      <c r="D192" s="18" t="e">
        <f t="shared" si="89"/>
        <v>#VALUE!</v>
      </c>
      <c r="E192" s="18" t="e">
        <f t="shared" si="110"/>
        <v>#VALUE!</v>
      </c>
      <c r="F192" s="18" t="e">
        <f t="shared" si="90"/>
        <v>#VALUE!</v>
      </c>
      <c r="G192" s="18" t="e">
        <f t="shared" si="91"/>
        <v>#VALUE!</v>
      </c>
      <c r="H192" s="4" t="e">
        <f t="shared" si="111"/>
        <v>#VALUE!</v>
      </c>
      <c r="I192" s="124" t="e">
        <f t="shared" si="92"/>
        <v>#VALUE!</v>
      </c>
      <c r="J192" s="125" t="e">
        <f t="shared" ref="J192:J208" si="114">IF(H192&gt;0, $B$7,"")</f>
        <v>#VALUE!</v>
      </c>
      <c r="K192" s="18" t="e">
        <f t="shared" si="93"/>
        <v>#VALUE!</v>
      </c>
      <c r="L192" s="113" t="e">
        <f t="shared" si="94"/>
        <v>#VALUE!</v>
      </c>
      <c r="M192" s="113" t="e">
        <f t="shared" si="80"/>
        <v>#VALUE!</v>
      </c>
      <c r="N192" s="18" t="e">
        <f t="shared" si="95"/>
        <v>#VALUE!</v>
      </c>
      <c r="O192" s="18" t="e">
        <f t="shared" si="96"/>
        <v>#VALUE!</v>
      </c>
      <c r="P192" s="126" t="e">
        <f t="shared" si="97"/>
        <v>#VALUE!</v>
      </c>
      <c r="Q192" s="18" t="e">
        <f t="shared" si="98"/>
        <v>#VALUE!</v>
      </c>
      <c r="R192" s="18" t="e">
        <f t="shared" si="99"/>
        <v>#VALUE!</v>
      </c>
      <c r="S192" s="113" t="e">
        <f t="shared" si="81"/>
        <v>#VALUE!</v>
      </c>
      <c r="T192" s="113" t="e">
        <f t="shared" si="82"/>
        <v>#VALUE!</v>
      </c>
      <c r="U192" s="128" t="e">
        <f t="shared" si="100"/>
        <v>#VALUE!</v>
      </c>
      <c r="V192" s="128" t="e">
        <f t="shared" si="83"/>
        <v>#VALUE!</v>
      </c>
      <c r="W192" s="18" t="e">
        <f t="shared" si="101"/>
        <v>#VALUE!</v>
      </c>
      <c r="X192" s="18" t="e">
        <f t="shared" si="102"/>
        <v>#VALUE!</v>
      </c>
      <c r="Y192" s="18" t="e">
        <f t="shared" si="103"/>
        <v>#VALUE!</v>
      </c>
      <c r="Z192" s="18" t="e">
        <f t="shared" si="104"/>
        <v>#VALUE!</v>
      </c>
      <c r="AA192" s="128" t="e">
        <f t="shared" si="84"/>
        <v>#VALUE!</v>
      </c>
      <c r="AB192" s="128" t="e">
        <f t="shared" si="105"/>
        <v>#VALUE!</v>
      </c>
      <c r="AC192" s="18" t="e">
        <f t="shared" si="106"/>
        <v>#VALUE!</v>
      </c>
      <c r="AD192" s="18" t="e">
        <f t="shared" si="85"/>
        <v>#VALUE!</v>
      </c>
      <c r="AE192" s="18" t="e">
        <f t="shared" si="107"/>
        <v>#VALUE!</v>
      </c>
      <c r="AF192" s="18" t="e">
        <f t="shared" si="86"/>
        <v>#VALUE!</v>
      </c>
      <c r="AG192" s="18" t="e">
        <f t="shared" si="87"/>
        <v>#VALUE!</v>
      </c>
      <c r="AH192" s="18" t="e">
        <f t="shared" si="108"/>
        <v>#VALUE!</v>
      </c>
      <c r="AI192" s="18" t="e">
        <f t="shared" si="88"/>
        <v>#VALUE!</v>
      </c>
      <c r="AJ192" s="18" t="e">
        <f t="shared" si="109"/>
        <v>#VALUE!</v>
      </c>
      <c r="AK192" s="1" t="e">
        <f t="shared" si="112"/>
        <v>#VALUE!</v>
      </c>
      <c r="AL192" s="19" t="e">
        <f t="shared" si="113"/>
        <v>#VALUE!</v>
      </c>
      <c r="AZ192" s="1"/>
    </row>
    <row r="193" spans="1:52" ht="15" x14ac:dyDescent="0.15">
      <c r="A193" s="17"/>
      <c r="B193" s="18" t="e">
        <f t="shared" si="89"/>
        <v>#VALUE!</v>
      </c>
      <c r="C193" s="18" t="e">
        <f t="shared" si="89"/>
        <v>#VALUE!</v>
      </c>
      <c r="D193" s="18" t="e">
        <f t="shared" si="89"/>
        <v>#VALUE!</v>
      </c>
      <c r="E193" s="18" t="e">
        <f t="shared" si="110"/>
        <v>#VALUE!</v>
      </c>
      <c r="F193" s="18" t="e">
        <f t="shared" si="90"/>
        <v>#VALUE!</v>
      </c>
      <c r="G193" s="18" t="e">
        <f t="shared" si="91"/>
        <v>#VALUE!</v>
      </c>
      <c r="H193" s="4" t="e">
        <f t="shared" si="111"/>
        <v>#VALUE!</v>
      </c>
      <c r="I193" s="124" t="e">
        <f t="shared" si="92"/>
        <v>#VALUE!</v>
      </c>
      <c r="J193" s="125" t="e">
        <f t="shared" si="114"/>
        <v>#VALUE!</v>
      </c>
      <c r="K193" s="18" t="e">
        <f t="shared" si="93"/>
        <v>#VALUE!</v>
      </c>
      <c r="L193" s="113" t="e">
        <f t="shared" si="94"/>
        <v>#VALUE!</v>
      </c>
      <c r="M193" s="113" t="e">
        <f t="shared" si="80"/>
        <v>#VALUE!</v>
      </c>
      <c r="N193" s="18" t="e">
        <f t="shared" si="95"/>
        <v>#VALUE!</v>
      </c>
      <c r="O193" s="18" t="e">
        <f t="shared" si="96"/>
        <v>#VALUE!</v>
      </c>
      <c r="P193" s="126" t="e">
        <f t="shared" si="97"/>
        <v>#VALUE!</v>
      </c>
      <c r="Q193" s="18" t="e">
        <f t="shared" si="98"/>
        <v>#VALUE!</v>
      </c>
      <c r="R193" s="18" t="e">
        <f t="shared" si="99"/>
        <v>#VALUE!</v>
      </c>
      <c r="S193" s="113" t="e">
        <f t="shared" si="81"/>
        <v>#VALUE!</v>
      </c>
      <c r="T193" s="113" t="e">
        <f t="shared" si="82"/>
        <v>#VALUE!</v>
      </c>
      <c r="U193" s="128" t="e">
        <f t="shared" si="100"/>
        <v>#VALUE!</v>
      </c>
      <c r="V193" s="128" t="e">
        <f t="shared" si="83"/>
        <v>#VALUE!</v>
      </c>
      <c r="W193" s="18" t="e">
        <f t="shared" si="101"/>
        <v>#VALUE!</v>
      </c>
      <c r="X193" s="18" t="e">
        <f t="shared" si="102"/>
        <v>#VALUE!</v>
      </c>
      <c r="Y193" s="18" t="e">
        <f t="shared" si="103"/>
        <v>#VALUE!</v>
      </c>
      <c r="Z193" s="18" t="e">
        <f t="shared" si="104"/>
        <v>#VALUE!</v>
      </c>
      <c r="AA193" s="128" t="e">
        <f t="shared" si="84"/>
        <v>#VALUE!</v>
      </c>
      <c r="AB193" s="128" t="e">
        <f t="shared" si="105"/>
        <v>#VALUE!</v>
      </c>
      <c r="AC193" s="18" t="e">
        <f t="shared" si="106"/>
        <v>#VALUE!</v>
      </c>
      <c r="AD193" s="18" t="e">
        <f t="shared" si="85"/>
        <v>#VALUE!</v>
      </c>
      <c r="AE193" s="18" t="e">
        <f t="shared" si="107"/>
        <v>#VALUE!</v>
      </c>
      <c r="AF193" s="18" t="e">
        <f t="shared" si="86"/>
        <v>#VALUE!</v>
      </c>
      <c r="AG193" s="18" t="e">
        <f t="shared" si="87"/>
        <v>#VALUE!</v>
      </c>
      <c r="AH193" s="18" t="e">
        <f t="shared" si="108"/>
        <v>#VALUE!</v>
      </c>
      <c r="AI193" s="18" t="e">
        <f t="shared" si="88"/>
        <v>#VALUE!</v>
      </c>
      <c r="AJ193" s="18" t="e">
        <f t="shared" si="109"/>
        <v>#VALUE!</v>
      </c>
      <c r="AK193" s="1" t="e">
        <f t="shared" si="112"/>
        <v>#VALUE!</v>
      </c>
      <c r="AL193" s="19" t="e">
        <f t="shared" si="113"/>
        <v>#VALUE!</v>
      </c>
      <c r="AZ193" s="1"/>
    </row>
    <row r="194" spans="1:52" ht="15" x14ac:dyDescent="0.15">
      <c r="A194" s="17"/>
      <c r="B194" s="18" t="e">
        <f t="shared" si="89"/>
        <v>#VALUE!</v>
      </c>
      <c r="C194" s="18" t="e">
        <f t="shared" si="89"/>
        <v>#VALUE!</v>
      </c>
      <c r="D194" s="18" t="e">
        <f t="shared" si="89"/>
        <v>#VALUE!</v>
      </c>
      <c r="E194" s="18" t="e">
        <f t="shared" si="110"/>
        <v>#VALUE!</v>
      </c>
      <c r="F194" s="18" t="e">
        <f t="shared" si="90"/>
        <v>#VALUE!</v>
      </c>
      <c r="G194" s="18" t="e">
        <f t="shared" si="91"/>
        <v>#VALUE!</v>
      </c>
      <c r="H194" s="4" t="e">
        <f t="shared" si="111"/>
        <v>#VALUE!</v>
      </c>
      <c r="I194" s="124" t="e">
        <f t="shared" si="92"/>
        <v>#VALUE!</v>
      </c>
      <c r="J194" s="125" t="e">
        <f t="shared" si="114"/>
        <v>#VALUE!</v>
      </c>
      <c r="K194" s="18" t="e">
        <f t="shared" si="93"/>
        <v>#VALUE!</v>
      </c>
      <c r="L194" s="113" t="e">
        <f t="shared" si="94"/>
        <v>#VALUE!</v>
      </c>
      <c r="M194" s="113" t="e">
        <f t="shared" si="80"/>
        <v>#VALUE!</v>
      </c>
      <c r="N194" s="18" t="e">
        <f t="shared" si="95"/>
        <v>#VALUE!</v>
      </c>
      <c r="O194" s="18" t="e">
        <f t="shared" si="96"/>
        <v>#VALUE!</v>
      </c>
      <c r="P194" s="126" t="e">
        <f t="shared" si="97"/>
        <v>#VALUE!</v>
      </c>
      <c r="Q194" s="18" t="e">
        <f t="shared" si="98"/>
        <v>#VALUE!</v>
      </c>
      <c r="R194" s="18" t="e">
        <f t="shared" si="99"/>
        <v>#VALUE!</v>
      </c>
      <c r="S194" s="113" t="e">
        <f t="shared" si="81"/>
        <v>#VALUE!</v>
      </c>
      <c r="T194" s="113" t="e">
        <f t="shared" si="82"/>
        <v>#VALUE!</v>
      </c>
      <c r="U194" s="128" t="e">
        <f t="shared" si="100"/>
        <v>#VALUE!</v>
      </c>
      <c r="V194" s="128" t="e">
        <f t="shared" si="83"/>
        <v>#VALUE!</v>
      </c>
      <c r="W194" s="18" t="e">
        <f t="shared" si="101"/>
        <v>#VALUE!</v>
      </c>
      <c r="X194" s="18" t="e">
        <f t="shared" si="102"/>
        <v>#VALUE!</v>
      </c>
      <c r="Y194" s="18" t="e">
        <f t="shared" si="103"/>
        <v>#VALUE!</v>
      </c>
      <c r="Z194" s="18" t="e">
        <f t="shared" si="104"/>
        <v>#VALUE!</v>
      </c>
      <c r="AA194" s="128" t="e">
        <f t="shared" si="84"/>
        <v>#VALUE!</v>
      </c>
      <c r="AB194" s="128" t="e">
        <f t="shared" si="105"/>
        <v>#VALUE!</v>
      </c>
      <c r="AC194" s="18" t="e">
        <f t="shared" si="106"/>
        <v>#VALUE!</v>
      </c>
      <c r="AD194" s="18" t="e">
        <f t="shared" si="85"/>
        <v>#VALUE!</v>
      </c>
      <c r="AE194" s="18" t="e">
        <f t="shared" si="107"/>
        <v>#VALUE!</v>
      </c>
      <c r="AF194" s="18" t="e">
        <f t="shared" si="86"/>
        <v>#VALUE!</v>
      </c>
      <c r="AG194" s="18" t="e">
        <f t="shared" si="87"/>
        <v>#VALUE!</v>
      </c>
      <c r="AH194" s="18" t="e">
        <f t="shared" si="108"/>
        <v>#VALUE!</v>
      </c>
      <c r="AI194" s="18" t="e">
        <f t="shared" si="88"/>
        <v>#VALUE!</v>
      </c>
      <c r="AJ194" s="18" t="e">
        <f t="shared" si="109"/>
        <v>#VALUE!</v>
      </c>
      <c r="AK194" s="1" t="e">
        <f t="shared" si="112"/>
        <v>#VALUE!</v>
      </c>
      <c r="AL194" s="19" t="e">
        <f t="shared" si="113"/>
        <v>#VALUE!</v>
      </c>
      <c r="AZ194" s="1"/>
    </row>
    <row r="195" spans="1:52" ht="15" x14ac:dyDescent="0.15">
      <c r="A195" s="17"/>
      <c r="B195" s="18" t="e">
        <f t="shared" si="89"/>
        <v>#VALUE!</v>
      </c>
      <c r="C195" s="18" t="e">
        <f t="shared" si="89"/>
        <v>#VALUE!</v>
      </c>
      <c r="D195" s="18" t="e">
        <f t="shared" si="89"/>
        <v>#VALUE!</v>
      </c>
      <c r="E195" s="18" t="e">
        <f t="shared" si="110"/>
        <v>#VALUE!</v>
      </c>
      <c r="F195" s="18" t="e">
        <f t="shared" si="90"/>
        <v>#VALUE!</v>
      </c>
      <c r="G195" s="18" t="e">
        <f t="shared" si="91"/>
        <v>#VALUE!</v>
      </c>
      <c r="H195" s="4" t="e">
        <f t="shared" si="111"/>
        <v>#VALUE!</v>
      </c>
      <c r="I195" s="124" t="e">
        <f t="shared" si="92"/>
        <v>#VALUE!</v>
      </c>
      <c r="J195" s="125" t="e">
        <f t="shared" si="114"/>
        <v>#VALUE!</v>
      </c>
      <c r="K195" s="18" t="e">
        <f t="shared" si="93"/>
        <v>#VALUE!</v>
      </c>
      <c r="L195" s="113" t="e">
        <f t="shared" si="94"/>
        <v>#VALUE!</v>
      </c>
      <c r="M195" s="113" t="e">
        <f t="shared" si="80"/>
        <v>#VALUE!</v>
      </c>
      <c r="N195" s="18" t="e">
        <f t="shared" si="95"/>
        <v>#VALUE!</v>
      </c>
      <c r="O195" s="18" t="e">
        <f t="shared" si="96"/>
        <v>#VALUE!</v>
      </c>
      <c r="P195" s="126" t="e">
        <f t="shared" si="97"/>
        <v>#VALUE!</v>
      </c>
      <c r="Q195" s="18" t="e">
        <f t="shared" si="98"/>
        <v>#VALUE!</v>
      </c>
      <c r="R195" s="18" t="e">
        <f t="shared" si="99"/>
        <v>#VALUE!</v>
      </c>
      <c r="S195" s="113" t="e">
        <f t="shared" si="81"/>
        <v>#VALUE!</v>
      </c>
      <c r="T195" s="113" t="e">
        <f t="shared" si="82"/>
        <v>#VALUE!</v>
      </c>
      <c r="U195" s="128" t="e">
        <f t="shared" si="100"/>
        <v>#VALUE!</v>
      </c>
      <c r="V195" s="128" t="e">
        <f t="shared" si="83"/>
        <v>#VALUE!</v>
      </c>
      <c r="W195" s="18" t="e">
        <f t="shared" si="101"/>
        <v>#VALUE!</v>
      </c>
      <c r="X195" s="18" t="e">
        <f t="shared" si="102"/>
        <v>#VALUE!</v>
      </c>
      <c r="Y195" s="18" t="e">
        <f t="shared" si="103"/>
        <v>#VALUE!</v>
      </c>
      <c r="Z195" s="18" t="e">
        <f t="shared" si="104"/>
        <v>#VALUE!</v>
      </c>
      <c r="AA195" s="128" t="e">
        <f t="shared" si="84"/>
        <v>#VALUE!</v>
      </c>
      <c r="AB195" s="128" t="e">
        <f t="shared" si="105"/>
        <v>#VALUE!</v>
      </c>
      <c r="AC195" s="18" t="e">
        <f t="shared" si="106"/>
        <v>#VALUE!</v>
      </c>
      <c r="AD195" s="18" t="e">
        <f t="shared" si="85"/>
        <v>#VALUE!</v>
      </c>
      <c r="AE195" s="18" t="e">
        <f t="shared" si="107"/>
        <v>#VALUE!</v>
      </c>
      <c r="AF195" s="18" t="e">
        <f t="shared" si="86"/>
        <v>#VALUE!</v>
      </c>
      <c r="AG195" s="18" t="e">
        <f t="shared" si="87"/>
        <v>#VALUE!</v>
      </c>
      <c r="AH195" s="18" t="e">
        <f t="shared" si="108"/>
        <v>#VALUE!</v>
      </c>
      <c r="AI195" s="18" t="e">
        <f t="shared" si="88"/>
        <v>#VALUE!</v>
      </c>
      <c r="AJ195" s="18" t="e">
        <f t="shared" si="109"/>
        <v>#VALUE!</v>
      </c>
      <c r="AK195" s="1" t="e">
        <f t="shared" si="112"/>
        <v>#VALUE!</v>
      </c>
      <c r="AL195" s="19" t="e">
        <f t="shared" si="113"/>
        <v>#VALUE!</v>
      </c>
      <c r="AZ195" s="1"/>
    </row>
    <row r="196" spans="1:52" ht="15" x14ac:dyDescent="0.15">
      <c r="A196" s="17"/>
      <c r="B196" s="18" t="e">
        <f t="shared" si="89"/>
        <v>#VALUE!</v>
      </c>
      <c r="C196" s="18" t="e">
        <f t="shared" si="89"/>
        <v>#VALUE!</v>
      </c>
      <c r="D196" s="18" t="e">
        <f t="shared" si="89"/>
        <v>#VALUE!</v>
      </c>
      <c r="E196" s="18" t="e">
        <f t="shared" si="110"/>
        <v>#VALUE!</v>
      </c>
      <c r="F196" s="18" t="e">
        <f t="shared" si="90"/>
        <v>#VALUE!</v>
      </c>
      <c r="G196" s="18" t="e">
        <f t="shared" si="91"/>
        <v>#VALUE!</v>
      </c>
      <c r="H196" s="4" t="e">
        <f t="shared" si="111"/>
        <v>#VALUE!</v>
      </c>
      <c r="I196" s="124" t="e">
        <f t="shared" si="92"/>
        <v>#VALUE!</v>
      </c>
      <c r="J196" s="125" t="e">
        <f t="shared" si="114"/>
        <v>#VALUE!</v>
      </c>
      <c r="K196" s="18" t="e">
        <f t="shared" si="93"/>
        <v>#VALUE!</v>
      </c>
      <c r="L196" s="113" t="e">
        <f t="shared" si="94"/>
        <v>#VALUE!</v>
      </c>
      <c r="M196" s="113" t="e">
        <f t="shared" si="80"/>
        <v>#VALUE!</v>
      </c>
      <c r="N196" s="18" t="e">
        <f t="shared" si="95"/>
        <v>#VALUE!</v>
      </c>
      <c r="O196" s="18" t="e">
        <f t="shared" si="96"/>
        <v>#VALUE!</v>
      </c>
      <c r="P196" s="126" t="e">
        <f t="shared" si="97"/>
        <v>#VALUE!</v>
      </c>
      <c r="Q196" s="18" t="e">
        <f t="shared" si="98"/>
        <v>#VALUE!</v>
      </c>
      <c r="R196" s="18" t="e">
        <f t="shared" si="99"/>
        <v>#VALUE!</v>
      </c>
      <c r="S196" s="113" t="e">
        <f t="shared" si="81"/>
        <v>#VALUE!</v>
      </c>
      <c r="T196" s="113" t="e">
        <f t="shared" si="82"/>
        <v>#VALUE!</v>
      </c>
      <c r="U196" s="128" t="e">
        <f t="shared" si="100"/>
        <v>#VALUE!</v>
      </c>
      <c r="V196" s="128" t="e">
        <f t="shared" si="83"/>
        <v>#VALUE!</v>
      </c>
      <c r="W196" s="18" t="e">
        <f t="shared" si="101"/>
        <v>#VALUE!</v>
      </c>
      <c r="X196" s="18" t="e">
        <f t="shared" si="102"/>
        <v>#VALUE!</v>
      </c>
      <c r="Y196" s="18" t="e">
        <f t="shared" si="103"/>
        <v>#VALUE!</v>
      </c>
      <c r="Z196" s="18" t="e">
        <f t="shared" si="104"/>
        <v>#VALUE!</v>
      </c>
      <c r="AA196" s="128" t="e">
        <f t="shared" si="84"/>
        <v>#VALUE!</v>
      </c>
      <c r="AB196" s="128" t="e">
        <f t="shared" si="105"/>
        <v>#VALUE!</v>
      </c>
      <c r="AC196" s="18" t="e">
        <f t="shared" si="106"/>
        <v>#VALUE!</v>
      </c>
      <c r="AD196" s="18" t="e">
        <f t="shared" si="85"/>
        <v>#VALUE!</v>
      </c>
      <c r="AE196" s="18" t="e">
        <f t="shared" si="107"/>
        <v>#VALUE!</v>
      </c>
      <c r="AF196" s="18" t="e">
        <f t="shared" si="86"/>
        <v>#VALUE!</v>
      </c>
      <c r="AG196" s="18" t="e">
        <f t="shared" si="87"/>
        <v>#VALUE!</v>
      </c>
      <c r="AH196" s="18" t="e">
        <f t="shared" si="108"/>
        <v>#VALUE!</v>
      </c>
      <c r="AI196" s="18" t="e">
        <f t="shared" si="88"/>
        <v>#VALUE!</v>
      </c>
      <c r="AJ196" s="18" t="e">
        <f t="shared" si="109"/>
        <v>#VALUE!</v>
      </c>
      <c r="AK196" s="1" t="e">
        <f t="shared" si="112"/>
        <v>#VALUE!</v>
      </c>
      <c r="AL196" s="19" t="e">
        <f t="shared" si="113"/>
        <v>#VALUE!</v>
      </c>
      <c r="AZ196" s="1"/>
    </row>
    <row r="197" spans="1:52" ht="15" x14ac:dyDescent="0.15">
      <c r="A197" s="17"/>
      <c r="B197" s="18" t="e">
        <f t="shared" si="89"/>
        <v>#VALUE!</v>
      </c>
      <c r="C197" s="18" t="e">
        <f t="shared" si="89"/>
        <v>#VALUE!</v>
      </c>
      <c r="D197" s="18" t="e">
        <f t="shared" si="89"/>
        <v>#VALUE!</v>
      </c>
      <c r="E197" s="18" t="e">
        <f t="shared" si="110"/>
        <v>#VALUE!</v>
      </c>
      <c r="F197" s="18" t="e">
        <f t="shared" si="90"/>
        <v>#VALUE!</v>
      </c>
      <c r="G197" s="18" t="e">
        <f t="shared" si="91"/>
        <v>#VALUE!</v>
      </c>
      <c r="H197" s="4" t="e">
        <f t="shared" si="111"/>
        <v>#VALUE!</v>
      </c>
      <c r="I197" s="124" t="e">
        <f t="shared" si="92"/>
        <v>#VALUE!</v>
      </c>
      <c r="J197" s="125" t="e">
        <f t="shared" si="114"/>
        <v>#VALUE!</v>
      </c>
      <c r="K197" s="18" t="e">
        <f t="shared" si="93"/>
        <v>#VALUE!</v>
      </c>
      <c r="L197" s="113" t="e">
        <f t="shared" si="94"/>
        <v>#VALUE!</v>
      </c>
      <c r="M197" s="113" t="e">
        <f t="shared" si="80"/>
        <v>#VALUE!</v>
      </c>
      <c r="N197" s="18" t="e">
        <f t="shared" si="95"/>
        <v>#VALUE!</v>
      </c>
      <c r="O197" s="18" t="e">
        <f t="shared" si="96"/>
        <v>#VALUE!</v>
      </c>
      <c r="P197" s="126" t="e">
        <f t="shared" si="97"/>
        <v>#VALUE!</v>
      </c>
      <c r="Q197" s="18" t="e">
        <f t="shared" si="98"/>
        <v>#VALUE!</v>
      </c>
      <c r="R197" s="18" t="e">
        <f t="shared" si="99"/>
        <v>#VALUE!</v>
      </c>
      <c r="S197" s="113" t="e">
        <f t="shared" si="81"/>
        <v>#VALUE!</v>
      </c>
      <c r="T197" s="113" t="e">
        <f t="shared" si="82"/>
        <v>#VALUE!</v>
      </c>
      <c r="U197" s="128" t="e">
        <f t="shared" si="100"/>
        <v>#VALUE!</v>
      </c>
      <c r="V197" s="128" t="e">
        <f t="shared" si="83"/>
        <v>#VALUE!</v>
      </c>
      <c r="W197" s="18" t="e">
        <f t="shared" si="101"/>
        <v>#VALUE!</v>
      </c>
      <c r="X197" s="18" t="e">
        <f t="shared" si="102"/>
        <v>#VALUE!</v>
      </c>
      <c r="Y197" s="18" t="e">
        <f t="shared" si="103"/>
        <v>#VALUE!</v>
      </c>
      <c r="Z197" s="18" t="e">
        <f t="shared" si="104"/>
        <v>#VALUE!</v>
      </c>
      <c r="AA197" s="128" t="e">
        <f t="shared" si="84"/>
        <v>#VALUE!</v>
      </c>
      <c r="AB197" s="128" t="e">
        <f t="shared" si="105"/>
        <v>#VALUE!</v>
      </c>
      <c r="AC197" s="18" t="e">
        <f t="shared" si="106"/>
        <v>#VALUE!</v>
      </c>
      <c r="AD197" s="18" t="e">
        <f t="shared" si="85"/>
        <v>#VALUE!</v>
      </c>
      <c r="AE197" s="18" t="e">
        <f t="shared" si="107"/>
        <v>#VALUE!</v>
      </c>
      <c r="AF197" s="18" t="e">
        <f t="shared" si="86"/>
        <v>#VALUE!</v>
      </c>
      <c r="AG197" s="18" t="e">
        <f t="shared" si="87"/>
        <v>#VALUE!</v>
      </c>
      <c r="AH197" s="18" t="e">
        <f t="shared" si="108"/>
        <v>#VALUE!</v>
      </c>
      <c r="AI197" s="18" t="e">
        <f t="shared" si="88"/>
        <v>#VALUE!</v>
      </c>
      <c r="AJ197" s="18" t="e">
        <f t="shared" si="109"/>
        <v>#VALUE!</v>
      </c>
      <c r="AK197" s="1" t="e">
        <f t="shared" si="112"/>
        <v>#VALUE!</v>
      </c>
      <c r="AL197" s="19" t="e">
        <f t="shared" si="113"/>
        <v>#VALUE!</v>
      </c>
      <c r="AZ197" s="1"/>
    </row>
    <row r="198" spans="1:52" ht="15" x14ac:dyDescent="0.15">
      <c r="A198" s="17"/>
      <c r="B198" s="18" t="e">
        <f t="shared" si="89"/>
        <v>#VALUE!</v>
      </c>
      <c r="C198" s="18" t="e">
        <f t="shared" si="89"/>
        <v>#VALUE!</v>
      </c>
      <c r="D198" s="18" t="e">
        <f t="shared" si="89"/>
        <v>#VALUE!</v>
      </c>
      <c r="E198" s="18" t="e">
        <f t="shared" si="110"/>
        <v>#VALUE!</v>
      </c>
      <c r="F198" s="18" t="e">
        <f t="shared" si="90"/>
        <v>#VALUE!</v>
      </c>
      <c r="G198" s="18" t="e">
        <f t="shared" si="91"/>
        <v>#VALUE!</v>
      </c>
      <c r="H198" s="4" t="e">
        <f t="shared" si="111"/>
        <v>#VALUE!</v>
      </c>
      <c r="I198" s="124" t="e">
        <f t="shared" si="92"/>
        <v>#VALUE!</v>
      </c>
      <c r="J198" s="125" t="e">
        <f t="shared" si="114"/>
        <v>#VALUE!</v>
      </c>
      <c r="K198" s="18" t="e">
        <f t="shared" si="93"/>
        <v>#VALUE!</v>
      </c>
      <c r="L198" s="113" t="e">
        <f t="shared" si="94"/>
        <v>#VALUE!</v>
      </c>
      <c r="M198" s="113" t="e">
        <f t="shared" si="80"/>
        <v>#VALUE!</v>
      </c>
      <c r="N198" s="18" t="e">
        <f t="shared" si="95"/>
        <v>#VALUE!</v>
      </c>
      <c r="O198" s="18" t="e">
        <f t="shared" si="96"/>
        <v>#VALUE!</v>
      </c>
      <c r="P198" s="126" t="e">
        <f t="shared" si="97"/>
        <v>#VALUE!</v>
      </c>
      <c r="Q198" s="18" t="e">
        <f t="shared" si="98"/>
        <v>#VALUE!</v>
      </c>
      <c r="R198" s="18" t="e">
        <f t="shared" si="99"/>
        <v>#VALUE!</v>
      </c>
      <c r="S198" s="113" t="e">
        <f t="shared" si="81"/>
        <v>#VALUE!</v>
      </c>
      <c r="T198" s="113" t="e">
        <f t="shared" si="82"/>
        <v>#VALUE!</v>
      </c>
      <c r="U198" s="128" t="e">
        <f t="shared" si="100"/>
        <v>#VALUE!</v>
      </c>
      <c r="V198" s="128" t="e">
        <f t="shared" si="83"/>
        <v>#VALUE!</v>
      </c>
      <c r="W198" s="18" t="e">
        <f t="shared" si="101"/>
        <v>#VALUE!</v>
      </c>
      <c r="X198" s="18" t="e">
        <f t="shared" si="102"/>
        <v>#VALUE!</v>
      </c>
      <c r="Y198" s="18" t="e">
        <f t="shared" si="103"/>
        <v>#VALUE!</v>
      </c>
      <c r="Z198" s="18" t="e">
        <f t="shared" si="104"/>
        <v>#VALUE!</v>
      </c>
      <c r="AA198" s="128" t="e">
        <f t="shared" si="84"/>
        <v>#VALUE!</v>
      </c>
      <c r="AB198" s="128" t="e">
        <f t="shared" si="105"/>
        <v>#VALUE!</v>
      </c>
      <c r="AC198" s="18" t="e">
        <f t="shared" si="106"/>
        <v>#VALUE!</v>
      </c>
      <c r="AD198" s="18" t="e">
        <f t="shared" si="85"/>
        <v>#VALUE!</v>
      </c>
      <c r="AE198" s="18" t="e">
        <f t="shared" si="107"/>
        <v>#VALUE!</v>
      </c>
      <c r="AF198" s="18" t="e">
        <f t="shared" si="86"/>
        <v>#VALUE!</v>
      </c>
      <c r="AG198" s="18" t="e">
        <f t="shared" si="87"/>
        <v>#VALUE!</v>
      </c>
      <c r="AH198" s="18" t="e">
        <f t="shared" si="108"/>
        <v>#VALUE!</v>
      </c>
      <c r="AI198" s="18" t="e">
        <f t="shared" si="88"/>
        <v>#VALUE!</v>
      </c>
      <c r="AJ198" s="18" t="e">
        <f t="shared" si="109"/>
        <v>#VALUE!</v>
      </c>
      <c r="AK198" s="1" t="e">
        <f t="shared" si="112"/>
        <v>#VALUE!</v>
      </c>
      <c r="AL198" s="19" t="e">
        <f t="shared" si="113"/>
        <v>#VALUE!</v>
      </c>
      <c r="AZ198" s="1"/>
    </row>
    <row r="199" spans="1:52" ht="15" x14ac:dyDescent="0.15">
      <c r="A199" s="17"/>
      <c r="B199" s="18" t="e">
        <f t="shared" si="89"/>
        <v>#VALUE!</v>
      </c>
      <c r="C199" s="18" t="e">
        <f t="shared" si="89"/>
        <v>#VALUE!</v>
      </c>
      <c r="D199" s="18" t="e">
        <f t="shared" si="89"/>
        <v>#VALUE!</v>
      </c>
      <c r="E199" s="18" t="e">
        <f t="shared" si="110"/>
        <v>#VALUE!</v>
      </c>
      <c r="F199" s="18" t="e">
        <f t="shared" si="90"/>
        <v>#VALUE!</v>
      </c>
      <c r="G199" s="18" t="e">
        <f t="shared" si="91"/>
        <v>#VALUE!</v>
      </c>
      <c r="H199" s="4" t="e">
        <f t="shared" si="111"/>
        <v>#VALUE!</v>
      </c>
      <c r="I199" s="124" t="e">
        <f t="shared" si="92"/>
        <v>#VALUE!</v>
      </c>
      <c r="J199" s="125" t="e">
        <f t="shared" si="114"/>
        <v>#VALUE!</v>
      </c>
      <c r="K199" s="18" t="e">
        <f t="shared" si="93"/>
        <v>#VALUE!</v>
      </c>
      <c r="L199" s="113" t="e">
        <f t="shared" si="94"/>
        <v>#VALUE!</v>
      </c>
      <c r="M199" s="113" t="e">
        <f t="shared" si="80"/>
        <v>#VALUE!</v>
      </c>
      <c r="N199" s="18" t="e">
        <f t="shared" si="95"/>
        <v>#VALUE!</v>
      </c>
      <c r="O199" s="18" t="e">
        <f t="shared" si="96"/>
        <v>#VALUE!</v>
      </c>
      <c r="P199" s="126" t="e">
        <f t="shared" si="97"/>
        <v>#VALUE!</v>
      </c>
      <c r="Q199" s="18" t="e">
        <f t="shared" si="98"/>
        <v>#VALUE!</v>
      </c>
      <c r="R199" s="18" t="e">
        <f t="shared" si="99"/>
        <v>#VALUE!</v>
      </c>
      <c r="S199" s="113" t="e">
        <f t="shared" si="81"/>
        <v>#VALUE!</v>
      </c>
      <c r="T199" s="113" t="e">
        <f t="shared" si="82"/>
        <v>#VALUE!</v>
      </c>
      <c r="U199" s="128" t="e">
        <f t="shared" si="100"/>
        <v>#VALUE!</v>
      </c>
      <c r="V199" s="128" t="e">
        <f t="shared" si="83"/>
        <v>#VALUE!</v>
      </c>
      <c r="W199" s="18" t="e">
        <f t="shared" si="101"/>
        <v>#VALUE!</v>
      </c>
      <c r="X199" s="18" t="e">
        <f t="shared" si="102"/>
        <v>#VALUE!</v>
      </c>
      <c r="Y199" s="18" t="e">
        <f t="shared" si="103"/>
        <v>#VALUE!</v>
      </c>
      <c r="Z199" s="18" t="e">
        <f t="shared" si="104"/>
        <v>#VALUE!</v>
      </c>
      <c r="AA199" s="128" t="e">
        <f t="shared" si="84"/>
        <v>#VALUE!</v>
      </c>
      <c r="AB199" s="128" t="e">
        <f t="shared" si="105"/>
        <v>#VALUE!</v>
      </c>
      <c r="AC199" s="18" t="e">
        <f t="shared" si="106"/>
        <v>#VALUE!</v>
      </c>
      <c r="AD199" s="18" t="e">
        <f t="shared" si="85"/>
        <v>#VALUE!</v>
      </c>
      <c r="AE199" s="18" t="e">
        <f t="shared" si="107"/>
        <v>#VALUE!</v>
      </c>
      <c r="AF199" s="18" t="e">
        <f t="shared" si="86"/>
        <v>#VALUE!</v>
      </c>
      <c r="AG199" s="18" t="e">
        <f t="shared" si="87"/>
        <v>#VALUE!</v>
      </c>
      <c r="AH199" s="18" t="e">
        <f t="shared" si="108"/>
        <v>#VALUE!</v>
      </c>
      <c r="AI199" s="18" t="e">
        <f t="shared" si="88"/>
        <v>#VALUE!</v>
      </c>
      <c r="AJ199" s="18" t="e">
        <f t="shared" si="109"/>
        <v>#VALUE!</v>
      </c>
      <c r="AK199" s="1" t="e">
        <f t="shared" si="112"/>
        <v>#VALUE!</v>
      </c>
      <c r="AL199" s="19" t="e">
        <f t="shared" si="113"/>
        <v>#VALUE!</v>
      </c>
      <c r="AZ199" s="1"/>
    </row>
    <row r="200" spans="1:52" ht="15" x14ac:dyDescent="0.15">
      <c r="A200" s="17"/>
      <c r="B200" s="18" t="e">
        <f t="shared" si="89"/>
        <v>#VALUE!</v>
      </c>
      <c r="C200" s="18" t="e">
        <f t="shared" si="89"/>
        <v>#VALUE!</v>
      </c>
      <c r="D200" s="18" t="e">
        <f t="shared" si="89"/>
        <v>#VALUE!</v>
      </c>
      <c r="E200" s="18" t="e">
        <f t="shared" si="110"/>
        <v>#VALUE!</v>
      </c>
      <c r="F200" s="18" t="e">
        <f t="shared" si="90"/>
        <v>#VALUE!</v>
      </c>
      <c r="G200" s="18" t="e">
        <f t="shared" si="91"/>
        <v>#VALUE!</v>
      </c>
      <c r="H200" s="4" t="e">
        <f t="shared" si="111"/>
        <v>#VALUE!</v>
      </c>
      <c r="I200" s="124" t="e">
        <f t="shared" si="92"/>
        <v>#VALUE!</v>
      </c>
      <c r="J200" s="125" t="e">
        <f t="shared" si="114"/>
        <v>#VALUE!</v>
      </c>
      <c r="K200" s="18" t="e">
        <f t="shared" si="93"/>
        <v>#VALUE!</v>
      </c>
      <c r="L200" s="113" t="e">
        <f t="shared" si="94"/>
        <v>#VALUE!</v>
      </c>
      <c r="M200" s="113" t="e">
        <f t="shared" si="80"/>
        <v>#VALUE!</v>
      </c>
      <c r="N200" s="18" t="e">
        <f t="shared" si="95"/>
        <v>#VALUE!</v>
      </c>
      <c r="O200" s="18" t="e">
        <f t="shared" si="96"/>
        <v>#VALUE!</v>
      </c>
      <c r="P200" s="126" t="e">
        <f t="shared" si="97"/>
        <v>#VALUE!</v>
      </c>
      <c r="Q200" s="18" t="e">
        <f t="shared" si="98"/>
        <v>#VALUE!</v>
      </c>
      <c r="R200" s="18" t="e">
        <f t="shared" si="99"/>
        <v>#VALUE!</v>
      </c>
      <c r="S200" s="113" t="e">
        <f t="shared" si="81"/>
        <v>#VALUE!</v>
      </c>
      <c r="T200" s="113" t="e">
        <f t="shared" si="82"/>
        <v>#VALUE!</v>
      </c>
      <c r="U200" s="128" t="e">
        <f t="shared" si="100"/>
        <v>#VALUE!</v>
      </c>
      <c r="V200" s="128" t="e">
        <f t="shared" si="83"/>
        <v>#VALUE!</v>
      </c>
      <c r="W200" s="18" t="e">
        <f t="shared" si="101"/>
        <v>#VALUE!</v>
      </c>
      <c r="X200" s="18" t="e">
        <f t="shared" si="102"/>
        <v>#VALUE!</v>
      </c>
      <c r="Y200" s="18" t="e">
        <f t="shared" si="103"/>
        <v>#VALUE!</v>
      </c>
      <c r="Z200" s="18" t="e">
        <f t="shared" si="104"/>
        <v>#VALUE!</v>
      </c>
      <c r="AA200" s="128" t="e">
        <f t="shared" si="84"/>
        <v>#VALUE!</v>
      </c>
      <c r="AB200" s="128" t="e">
        <f t="shared" si="105"/>
        <v>#VALUE!</v>
      </c>
      <c r="AC200" s="18" t="e">
        <f t="shared" si="106"/>
        <v>#VALUE!</v>
      </c>
      <c r="AD200" s="18" t="e">
        <f t="shared" si="85"/>
        <v>#VALUE!</v>
      </c>
      <c r="AE200" s="18" t="e">
        <f t="shared" si="107"/>
        <v>#VALUE!</v>
      </c>
      <c r="AF200" s="18" t="e">
        <f t="shared" si="86"/>
        <v>#VALUE!</v>
      </c>
      <c r="AG200" s="18" t="e">
        <f t="shared" si="87"/>
        <v>#VALUE!</v>
      </c>
      <c r="AH200" s="18" t="e">
        <f t="shared" si="108"/>
        <v>#VALUE!</v>
      </c>
      <c r="AI200" s="18" t="e">
        <f t="shared" si="88"/>
        <v>#VALUE!</v>
      </c>
      <c r="AJ200" s="18" t="e">
        <f t="shared" si="109"/>
        <v>#VALUE!</v>
      </c>
      <c r="AK200" s="1" t="e">
        <f t="shared" si="112"/>
        <v>#VALUE!</v>
      </c>
      <c r="AL200" s="19" t="e">
        <f t="shared" si="113"/>
        <v>#VALUE!</v>
      </c>
      <c r="AZ200" s="1"/>
    </row>
    <row r="201" spans="1:52" ht="15" x14ac:dyDescent="0.15">
      <c r="A201" s="17"/>
      <c r="B201" s="18" t="e">
        <f t="shared" si="89"/>
        <v>#VALUE!</v>
      </c>
      <c r="C201" s="18" t="e">
        <f t="shared" si="89"/>
        <v>#VALUE!</v>
      </c>
      <c r="D201" s="18" t="e">
        <f t="shared" si="89"/>
        <v>#VALUE!</v>
      </c>
      <c r="E201" s="18" t="e">
        <f t="shared" si="110"/>
        <v>#VALUE!</v>
      </c>
      <c r="F201" s="18" t="e">
        <f t="shared" si="90"/>
        <v>#VALUE!</v>
      </c>
      <c r="G201" s="18" t="e">
        <f t="shared" si="91"/>
        <v>#VALUE!</v>
      </c>
      <c r="H201" s="4" t="e">
        <f t="shared" si="111"/>
        <v>#VALUE!</v>
      </c>
      <c r="I201" s="124" t="e">
        <f t="shared" si="92"/>
        <v>#VALUE!</v>
      </c>
      <c r="J201" s="125" t="e">
        <f t="shared" si="114"/>
        <v>#VALUE!</v>
      </c>
      <c r="K201" s="18" t="e">
        <f t="shared" si="93"/>
        <v>#VALUE!</v>
      </c>
      <c r="L201" s="113" t="e">
        <f t="shared" si="94"/>
        <v>#VALUE!</v>
      </c>
      <c r="M201" s="113" t="e">
        <f t="shared" si="80"/>
        <v>#VALUE!</v>
      </c>
      <c r="N201" s="18" t="e">
        <f t="shared" si="95"/>
        <v>#VALUE!</v>
      </c>
      <c r="O201" s="18" t="e">
        <f t="shared" si="96"/>
        <v>#VALUE!</v>
      </c>
      <c r="P201" s="126" t="e">
        <f t="shared" si="97"/>
        <v>#VALUE!</v>
      </c>
      <c r="Q201" s="18" t="e">
        <f t="shared" si="98"/>
        <v>#VALUE!</v>
      </c>
      <c r="R201" s="18" t="e">
        <f t="shared" si="99"/>
        <v>#VALUE!</v>
      </c>
      <c r="S201" s="113" t="e">
        <f t="shared" si="81"/>
        <v>#VALUE!</v>
      </c>
      <c r="T201" s="113" t="e">
        <f t="shared" si="82"/>
        <v>#VALUE!</v>
      </c>
      <c r="U201" s="128" t="e">
        <f t="shared" si="100"/>
        <v>#VALUE!</v>
      </c>
      <c r="V201" s="128" t="e">
        <f t="shared" si="83"/>
        <v>#VALUE!</v>
      </c>
      <c r="W201" s="18" t="e">
        <f t="shared" si="101"/>
        <v>#VALUE!</v>
      </c>
      <c r="X201" s="18" t="e">
        <f t="shared" si="102"/>
        <v>#VALUE!</v>
      </c>
      <c r="Y201" s="18" t="e">
        <f t="shared" si="103"/>
        <v>#VALUE!</v>
      </c>
      <c r="Z201" s="18" t="e">
        <f t="shared" si="104"/>
        <v>#VALUE!</v>
      </c>
      <c r="AA201" s="128" t="e">
        <f t="shared" si="84"/>
        <v>#VALUE!</v>
      </c>
      <c r="AB201" s="128" t="e">
        <f t="shared" si="105"/>
        <v>#VALUE!</v>
      </c>
      <c r="AC201" s="18" t="e">
        <f t="shared" si="106"/>
        <v>#VALUE!</v>
      </c>
      <c r="AD201" s="18" t="e">
        <f t="shared" si="85"/>
        <v>#VALUE!</v>
      </c>
      <c r="AE201" s="18" t="e">
        <f t="shared" si="107"/>
        <v>#VALUE!</v>
      </c>
      <c r="AF201" s="18" t="e">
        <f t="shared" si="86"/>
        <v>#VALUE!</v>
      </c>
      <c r="AG201" s="18" t="e">
        <f t="shared" si="87"/>
        <v>#VALUE!</v>
      </c>
      <c r="AH201" s="18" t="e">
        <f t="shared" si="108"/>
        <v>#VALUE!</v>
      </c>
      <c r="AI201" s="18" t="e">
        <f t="shared" si="88"/>
        <v>#VALUE!</v>
      </c>
      <c r="AJ201" s="18" t="e">
        <f t="shared" si="109"/>
        <v>#VALUE!</v>
      </c>
      <c r="AK201" s="1" t="e">
        <f t="shared" si="112"/>
        <v>#VALUE!</v>
      </c>
      <c r="AL201" s="19" t="e">
        <f t="shared" si="113"/>
        <v>#VALUE!</v>
      </c>
      <c r="AZ201" s="1"/>
    </row>
    <row r="202" spans="1:52" ht="15" x14ac:dyDescent="0.15">
      <c r="A202" s="17"/>
      <c r="B202" s="18" t="e">
        <f t="shared" si="89"/>
        <v>#VALUE!</v>
      </c>
      <c r="C202" s="18" t="e">
        <f t="shared" si="89"/>
        <v>#VALUE!</v>
      </c>
      <c r="D202" s="18" t="e">
        <f t="shared" si="89"/>
        <v>#VALUE!</v>
      </c>
      <c r="E202" s="18" t="e">
        <f t="shared" si="110"/>
        <v>#VALUE!</v>
      </c>
      <c r="F202" s="18" t="e">
        <f t="shared" si="90"/>
        <v>#VALUE!</v>
      </c>
      <c r="G202" s="18" t="e">
        <f t="shared" si="91"/>
        <v>#VALUE!</v>
      </c>
      <c r="H202" s="4" t="e">
        <f t="shared" si="111"/>
        <v>#VALUE!</v>
      </c>
      <c r="I202" s="124" t="e">
        <f t="shared" si="92"/>
        <v>#VALUE!</v>
      </c>
      <c r="J202" s="125" t="e">
        <f t="shared" si="114"/>
        <v>#VALUE!</v>
      </c>
      <c r="K202" s="18" t="e">
        <f t="shared" si="93"/>
        <v>#VALUE!</v>
      </c>
      <c r="L202" s="113" t="e">
        <f t="shared" si="94"/>
        <v>#VALUE!</v>
      </c>
      <c r="M202" s="113" t="e">
        <f t="shared" si="80"/>
        <v>#VALUE!</v>
      </c>
      <c r="N202" s="18" t="e">
        <f t="shared" si="95"/>
        <v>#VALUE!</v>
      </c>
      <c r="O202" s="18" t="e">
        <f t="shared" si="96"/>
        <v>#VALUE!</v>
      </c>
      <c r="P202" s="126" t="e">
        <f t="shared" si="97"/>
        <v>#VALUE!</v>
      </c>
      <c r="Q202" s="18" t="e">
        <f t="shared" si="98"/>
        <v>#VALUE!</v>
      </c>
      <c r="R202" s="18" t="e">
        <f t="shared" si="99"/>
        <v>#VALUE!</v>
      </c>
      <c r="S202" s="113" t="e">
        <f t="shared" si="81"/>
        <v>#VALUE!</v>
      </c>
      <c r="T202" s="113" t="e">
        <f t="shared" si="82"/>
        <v>#VALUE!</v>
      </c>
      <c r="U202" s="128" t="e">
        <f t="shared" si="100"/>
        <v>#VALUE!</v>
      </c>
      <c r="V202" s="128" t="e">
        <f t="shared" si="83"/>
        <v>#VALUE!</v>
      </c>
      <c r="W202" s="18" t="e">
        <f t="shared" si="101"/>
        <v>#VALUE!</v>
      </c>
      <c r="X202" s="18" t="e">
        <f t="shared" si="102"/>
        <v>#VALUE!</v>
      </c>
      <c r="Y202" s="18" t="e">
        <f t="shared" si="103"/>
        <v>#VALUE!</v>
      </c>
      <c r="Z202" s="18" t="e">
        <f t="shared" si="104"/>
        <v>#VALUE!</v>
      </c>
      <c r="AA202" s="128" t="e">
        <f t="shared" si="84"/>
        <v>#VALUE!</v>
      </c>
      <c r="AB202" s="128" t="e">
        <f t="shared" si="105"/>
        <v>#VALUE!</v>
      </c>
      <c r="AC202" s="18" t="e">
        <f t="shared" si="106"/>
        <v>#VALUE!</v>
      </c>
      <c r="AD202" s="18" t="e">
        <f t="shared" si="85"/>
        <v>#VALUE!</v>
      </c>
      <c r="AE202" s="18" t="e">
        <f t="shared" si="107"/>
        <v>#VALUE!</v>
      </c>
      <c r="AF202" s="18" t="e">
        <f t="shared" si="86"/>
        <v>#VALUE!</v>
      </c>
      <c r="AG202" s="18" t="e">
        <f t="shared" si="87"/>
        <v>#VALUE!</v>
      </c>
      <c r="AH202" s="18" t="e">
        <f t="shared" si="108"/>
        <v>#VALUE!</v>
      </c>
      <c r="AI202" s="18" t="e">
        <f t="shared" si="88"/>
        <v>#VALUE!</v>
      </c>
      <c r="AJ202" s="18" t="e">
        <f t="shared" si="109"/>
        <v>#VALUE!</v>
      </c>
      <c r="AK202" s="1" t="e">
        <f t="shared" si="112"/>
        <v>#VALUE!</v>
      </c>
      <c r="AL202" s="19" t="e">
        <f t="shared" si="113"/>
        <v>#VALUE!</v>
      </c>
      <c r="AZ202" s="1"/>
    </row>
    <row r="203" spans="1:52" ht="15" x14ac:dyDescent="0.15">
      <c r="A203" s="17"/>
      <c r="B203" s="18" t="e">
        <f t="shared" si="89"/>
        <v>#VALUE!</v>
      </c>
      <c r="C203" s="18" t="e">
        <f t="shared" si="89"/>
        <v>#VALUE!</v>
      </c>
      <c r="D203" s="18" t="e">
        <f t="shared" si="89"/>
        <v>#VALUE!</v>
      </c>
      <c r="E203" s="18" t="e">
        <f t="shared" si="110"/>
        <v>#VALUE!</v>
      </c>
      <c r="F203" s="18" t="e">
        <f t="shared" si="90"/>
        <v>#VALUE!</v>
      </c>
      <c r="G203" s="18" t="e">
        <f t="shared" si="91"/>
        <v>#VALUE!</v>
      </c>
      <c r="H203" s="4" t="e">
        <f t="shared" si="111"/>
        <v>#VALUE!</v>
      </c>
      <c r="I203" s="124" t="e">
        <f t="shared" si="92"/>
        <v>#VALUE!</v>
      </c>
      <c r="J203" s="125" t="e">
        <f t="shared" si="114"/>
        <v>#VALUE!</v>
      </c>
      <c r="K203" s="18" t="e">
        <f t="shared" si="93"/>
        <v>#VALUE!</v>
      </c>
      <c r="L203" s="113" t="e">
        <f t="shared" si="94"/>
        <v>#VALUE!</v>
      </c>
      <c r="M203" s="113" t="e">
        <f t="shared" si="80"/>
        <v>#VALUE!</v>
      </c>
      <c r="N203" s="18" t="e">
        <f t="shared" si="95"/>
        <v>#VALUE!</v>
      </c>
      <c r="O203" s="18" t="e">
        <f t="shared" si="96"/>
        <v>#VALUE!</v>
      </c>
      <c r="P203" s="126" t="e">
        <f t="shared" si="97"/>
        <v>#VALUE!</v>
      </c>
      <c r="Q203" s="18" t="e">
        <f t="shared" si="98"/>
        <v>#VALUE!</v>
      </c>
      <c r="R203" s="18" t="e">
        <f t="shared" si="99"/>
        <v>#VALUE!</v>
      </c>
      <c r="S203" s="113" t="e">
        <f t="shared" si="81"/>
        <v>#VALUE!</v>
      </c>
      <c r="T203" s="113" t="e">
        <f t="shared" si="82"/>
        <v>#VALUE!</v>
      </c>
      <c r="U203" s="128" t="e">
        <f t="shared" si="100"/>
        <v>#VALUE!</v>
      </c>
      <c r="V203" s="128" t="e">
        <f t="shared" si="83"/>
        <v>#VALUE!</v>
      </c>
      <c r="W203" s="18" t="e">
        <f t="shared" si="101"/>
        <v>#VALUE!</v>
      </c>
      <c r="X203" s="18" t="e">
        <f t="shared" si="102"/>
        <v>#VALUE!</v>
      </c>
      <c r="Y203" s="18" t="e">
        <f t="shared" si="103"/>
        <v>#VALUE!</v>
      </c>
      <c r="Z203" s="18" t="e">
        <f t="shared" si="104"/>
        <v>#VALUE!</v>
      </c>
      <c r="AA203" s="128" t="e">
        <f t="shared" si="84"/>
        <v>#VALUE!</v>
      </c>
      <c r="AB203" s="128" t="e">
        <f t="shared" si="105"/>
        <v>#VALUE!</v>
      </c>
      <c r="AC203" s="18" t="e">
        <f t="shared" si="106"/>
        <v>#VALUE!</v>
      </c>
      <c r="AD203" s="18" t="e">
        <f t="shared" si="85"/>
        <v>#VALUE!</v>
      </c>
      <c r="AE203" s="18" t="e">
        <f t="shared" si="107"/>
        <v>#VALUE!</v>
      </c>
      <c r="AF203" s="18" t="e">
        <f t="shared" si="86"/>
        <v>#VALUE!</v>
      </c>
      <c r="AG203" s="18" t="e">
        <f t="shared" si="87"/>
        <v>#VALUE!</v>
      </c>
      <c r="AH203" s="18" t="e">
        <f t="shared" si="108"/>
        <v>#VALUE!</v>
      </c>
      <c r="AI203" s="18" t="e">
        <f t="shared" si="88"/>
        <v>#VALUE!</v>
      </c>
      <c r="AJ203" s="18" t="e">
        <f t="shared" si="109"/>
        <v>#VALUE!</v>
      </c>
      <c r="AK203" s="1" t="e">
        <f t="shared" si="112"/>
        <v>#VALUE!</v>
      </c>
      <c r="AL203" s="19" t="e">
        <f t="shared" si="113"/>
        <v>#VALUE!</v>
      </c>
      <c r="AZ203" s="1"/>
    </row>
    <row r="204" spans="1:52" ht="15" x14ac:dyDescent="0.15">
      <c r="A204" s="17"/>
      <c r="B204" s="18" t="e">
        <f t="shared" si="89"/>
        <v>#VALUE!</v>
      </c>
      <c r="C204" s="18" t="e">
        <f t="shared" si="89"/>
        <v>#VALUE!</v>
      </c>
      <c r="D204" s="18" t="e">
        <f t="shared" si="89"/>
        <v>#VALUE!</v>
      </c>
      <c r="E204" s="18" t="e">
        <f t="shared" si="110"/>
        <v>#VALUE!</v>
      </c>
      <c r="F204" s="18" t="e">
        <f t="shared" si="90"/>
        <v>#VALUE!</v>
      </c>
      <c r="G204" s="18" t="e">
        <f t="shared" si="91"/>
        <v>#VALUE!</v>
      </c>
      <c r="H204" s="4" t="e">
        <f t="shared" si="111"/>
        <v>#VALUE!</v>
      </c>
      <c r="I204" s="124" t="e">
        <f t="shared" si="92"/>
        <v>#VALUE!</v>
      </c>
      <c r="J204" s="125" t="e">
        <f t="shared" si="114"/>
        <v>#VALUE!</v>
      </c>
      <c r="K204" s="18" t="e">
        <f t="shared" si="93"/>
        <v>#VALUE!</v>
      </c>
      <c r="L204" s="113" t="e">
        <f t="shared" si="94"/>
        <v>#VALUE!</v>
      </c>
      <c r="M204" s="113" t="e">
        <f t="shared" si="80"/>
        <v>#VALUE!</v>
      </c>
      <c r="N204" s="18" t="e">
        <f t="shared" si="95"/>
        <v>#VALUE!</v>
      </c>
      <c r="O204" s="18" t="e">
        <f t="shared" si="96"/>
        <v>#VALUE!</v>
      </c>
      <c r="P204" s="126" t="e">
        <f t="shared" si="97"/>
        <v>#VALUE!</v>
      </c>
      <c r="Q204" s="18" t="e">
        <f t="shared" si="98"/>
        <v>#VALUE!</v>
      </c>
      <c r="R204" s="18" t="e">
        <f t="shared" si="99"/>
        <v>#VALUE!</v>
      </c>
      <c r="S204" s="113" t="e">
        <f t="shared" si="81"/>
        <v>#VALUE!</v>
      </c>
      <c r="T204" s="113" t="e">
        <f t="shared" si="82"/>
        <v>#VALUE!</v>
      </c>
      <c r="U204" s="128" t="e">
        <f t="shared" si="100"/>
        <v>#VALUE!</v>
      </c>
      <c r="V204" s="128" t="e">
        <f t="shared" si="83"/>
        <v>#VALUE!</v>
      </c>
      <c r="W204" s="18" t="e">
        <f t="shared" si="101"/>
        <v>#VALUE!</v>
      </c>
      <c r="X204" s="18" t="e">
        <f t="shared" si="102"/>
        <v>#VALUE!</v>
      </c>
      <c r="Y204" s="18" t="e">
        <f t="shared" si="103"/>
        <v>#VALUE!</v>
      </c>
      <c r="Z204" s="18" t="e">
        <f t="shared" si="104"/>
        <v>#VALUE!</v>
      </c>
      <c r="AA204" s="128" t="e">
        <f t="shared" si="84"/>
        <v>#VALUE!</v>
      </c>
      <c r="AB204" s="128" t="e">
        <f t="shared" si="105"/>
        <v>#VALUE!</v>
      </c>
      <c r="AC204" s="18" t="e">
        <f t="shared" si="106"/>
        <v>#VALUE!</v>
      </c>
      <c r="AD204" s="18" t="e">
        <f t="shared" si="85"/>
        <v>#VALUE!</v>
      </c>
      <c r="AE204" s="18" t="e">
        <f t="shared" si="107"/>
        <v>#VALUE!</v>
      </c>
      <c r="AF204" s="18" t="e">
        <f t="shared" si="86"/>
        <v>#VALUE!</v>
      </c>
      <c r="AG204" s="18" t="e">
        <f t="shared" si="87"/>
        <v>#VALUE!</v>
      </c>
      <c r="AH204" s="18" t="e">
        <f t="shared" si="108"/>
        <v>#VALUE!</v>
      </c>
      <c r="AI204" s="18" t="e">
        <f t="shared" si="88"/>
        <v>#VALUE!</v>
      </c>
      <c r="AJ204" s="18" t="e">
        <f t="shared" si="109"/>
        <v>#VALUE!</v>
      </c>
      <c r="AK204" s="1" t="e">
        <f t="shared" si="112"/>
        <v>#VALUE!</v>
      </c>
      <c r="AL204" s="19" t="e">
        <f t="shared" si="113"/>
        <v>#VALUE!</v>
      </c>
      <c r="AZ204" s="1"/>
    </row>
    <row r="205" spans="1:52" ht="15" x14ac:dyDescent="0.15">
      <c r="A205" s="17"/>
      <c r="B205" s="18" t="e">
        <f t="shared" si="89"/>
        <v>#VALUE!</v>
      </c>
      <c r="C205" s="18" t="e">
        <f t="shared" si="89"/>
        <v>#VALUE!</v>
      </c>
      <c r="D205" s="18" t="e">
        <f t="shared" si="89"/>
        <v>#VALUE!</v>
      </c>
      <c r="E205" s="18" t="e">
        <f t="shared" si="110"/>
        <v>#VALUE!</v>
      </c>
      <c r="F205" s="18" t="e">
        <f t="shared" si="90"/>
        <v>#VALUE!</v>
      </c>
      <c r="G205" s="18" t="e">
        <f t="shared" si="91"/>
        <v>#VALUE!</v>
      </c>
      <c r="H205" s="4" t="e">
        <f t="shared" si="111"/>
        <v>#VALUE!</v>
      </c>
      <c r="I205" s="124" t="e">
        <f t="shared" si="92"/>
        <v>#VALUE!</v>
      </c>
      <c r="J205" s="125" t="e">
        <f t="shared" si="114"/>
        <v>#VALUE!</v>
      </c>
      <c r="K205" s="18" t="e">
        <f t="shared" si="93"/>
        <v>#VALUE!</v>
      </c>
      <c r="L205" s="113" t="e">
        <f t="shared" si="94"/>
        <v>#VALUE!</v>
      </c>
      <c r="M205" s="113" t="e">
        <f t="shared" si="80"/>
        <v>#VALUE!</v>
      </c>
      <c r="N205" s="18" t="e">
        <f t="shared" si="95"/>
        <v>#VALUE!</v>
      </c>
      <c r="O205" s="18" t="e">
        <f t="shared" si="96"/>
        <v>#VALUE!</v>
      </c>
      <c r="P205" s="126" t="e">
        <f t="shared" si="97"/>
        <v>#VALUE!</v>
      </c>
      <c r="Q205" s="18" t="e">
        <f t="shared" si="98"/>
        <v>#VALUE!</v>
      </c>
      <c r="R205" s="18" t="e">
        <f t="shared" si="99"/>
        <v>#VALUE!</v>
      </c>
      <c r="S205" s="113" t="e">
        <f t="shared" si="81"/>
        <v>#VALUE!</v>
      </c>
      <c r="T205" s="113" t="e">
        <f t="shared" si="82"/>
        <v>#VALUE!</v>
      </c>
      <c r="U205" s="128" t="e">
        <f t="shared" si="100"/>
        <v>#VALUE!</v>
      </c>
      <c r="V205" s="128" t="e">
        <f t="shared" si="83"/>
        <v>#VALUE!</v>
      </c>
      <c r="W205" s="18" t="e">
        <f t="shared" si="101"/>
        <v>#VALUE!</v>
      </c>
      <c r="X205" s="18" t="e">
        <f t="shared" si="102"/>
        <v>#VALUE!</v>
      </c>
      <c r="Y205" s="18" t="e">
        <f t="shared" si="103"/>
        <v>#VALUE!</v>
      </c>
      <c r="Z205" s="18" t="e">
        <f t="shared" si="104"/>
        <v>#VALUE!</v>
      </c>
      <c r="AA205" s="128" t="e">
        <f t="shared" si="84"/>
        <v>#VALUE!</v>
      </c>
      <c r="AB205" s="128" t="e">
        <f t="shared" si="105"/>
        <v>#VALUE!</v>
      </c>
      <c r="AC205" s="18" t="e">
        <f t="shared" si="106"/>
        <v>#VALUE!</v>
      </c>
      <c r="AD205" s="18" t="e">
        <f t="shared" si="85"/>
        <v>#VALUE!</v>
      </c>
      <c r="AE205" s="18" t="e">
        <f t="shared" si="107"/>
        <v>#VALUE!</v>
      </c>
      <c r="AF205" s="18" t="e">
        <f t="shared" si="86"/>
        <v>#VALUE!</v>
      </c>
      <c r="AG205" s="18" t="e">
        <f t="shared" si="87"/>
        <v>#VALUE!</v>
      </c>
      <c r="AH205" s="18" t="e">
        <f t="shared" si="108"/>
        <v>#VALUE!</v>
      </c>
      <c r="AI205" s="18" t="e">
        <f t="shared" si="88"/>
        <v>#VALUE!</v>
      </c>
      <c r="AJ205" s="18" t="e">
        <f t="shared" si="109"/>
        <v>#VALUE!</v>
      </c>
      <c r="AK205" s="1" t="e">
        <f t="shared" si="112"/>
        <v>#VALUE!</v>
      </c>
      <c r="AL205" s="19" t="e">
        <f t="shared" si="113"/>
        <v>#VALUE!</v>
      </c>
      <c r="AZ205" s="1"/>
    </row>
    <row r="206" spans="1:52" ht="15" x14ac:dyDescent="0.15">
      <c r="A206" s="17"/>
      <c r="B206" s="18" t="e">
        <f t="shared" si="89"/>
        <v>#VALUE!</v>
      </c>
      <c r="C206" s="18" t="e">
        <f t="shared" si="89"/>
        <v>#VALUE!</v>
      </c>
      <c r="D206" s="18" t="e">
        <f t="shared" si="89"/>
        <v>#VALUE!</v>
      </c>
      <c r="E206" s="18" t="e">
        <f t="shared" si="110"/>
        <v>#VALUE!</v>
      </c>
      <c r="F206" s="18" t="e">
        <f t="shared" si="90"/>
        <v>#VALUE!</v>
      </c>
      <c r="G206" s="18" t="e">
        <f t="shared" si="91"/>
        <v>#VALUE!</v>
      </c>
      <c r="H206" s="4" t="e">
        <f t="shared" si="111"/>
        <v>#VALUE!</v>
      </c>
      <c r="I206" s="124" t="e">
        <f t="shared" si="92"/>
        <v>#VALUE!</v>
      </c>
      <c r="J206" s="125" t="e">
        <f t="shared" si="114"/>
        <v>#VALUE!</v>
      </c>
      <c r="K206" s="18" t="e">
        <f t="shared" si="93"/>
        <v>#VALUE!</v>
      </c>
      <c r="L206" s="113" t="e">
        <f t="shared" si="94"/>
        <v>#VALUE!</v>
      </c>
      <c r="M206" s="113" t="e">
        <f t="shared" si="80"/>
        <v>#VALUE!</v>
      </c>
      <c r="N206" s="18" t="e">
        <f t="shared" si="95"/>
        <v>#VALUE!</v>
      </c>
      <c r="O206" s="18" t="e">
        <f t="shared" si="96"/>
        <v>#VALUE!</v>
      </c>
      <c r="P206" s="126" t="e">
        <f t="shared" si="97"/>
        <v>#VALUE!</v>
      </c>
      <c r="Q206" s="18" t="e">
        <f t="shared" si="98"/>
        <v>#VALUE!</v>
      </c>
      <c r="R206" s="18" t="e">
        <f t="shared" si="99"/>
        <v>#VALUE!</v>
      </c>
      <c r="S206" s="113" t="e">
        <f t="shared" si="81"/>
        <v>#VALUE!</v>
      </c>
      <c r="T206" s="113" t="e">
        <f t="shared" si="82"/>
        <v>#VALUE!</v>
      </c>
      <c r="U206" s="128" t="e">
        <f t="shared" si="100"/>
        <v>#VALUE!</v>
      </c>
      <c r="V206" s="128" t="e">
        <f t="shared" si="83"/>
        <v>#VALUE!</v>
      </c>
      <c r="W206" s="18" t="e">
        <f t="shared" si="101"/>
        <v>#VALUE!</v>
      </c>
      <c r="X206" s="18" t="e">
        <f t="shared" si="102"/>
        <v>#VALUE!</v>
      </c>
      <c r="Y206" s="18" t="e">
        <f t="shared" si="103"/>
        <v>#VALUE!</v>
      </c>
      <c r="Z206" s="18" t="e">
        <f t="shared" si="104"/>
        <v>#VALUE!</v>
      </c>
      <c r="AA206" s="128" t="e">
        <f t="shared" si="84"/>
        <v>#VALUE!</v>
      </c>
      <c r="AB206" s="128" t="e">
        <f t="shared" si="105"/>
        <v>#VALUE!</v>
      </c>
      <c r="AC206" s="18" t="e">
        <f t="shared" si="106"/>
        <v>#VALUE!</v>
      </c>
      <c r="AD206" s="18" t="e">
        <f t="shared" si="85"/>
        <v>#VALUE!</v>
      </c>
      <c r="AE206" s="18" t="e">
        <f t="shared" si="107"/>
        <v>#VALUE!</v>
      </c>
      <c r="AF206" s="18" t="e">
        <f t="shared" si="86"/>
        <v>#VALUE!</v>
      </c>
      <c r="AG206" s="18" t="e">
        <f t="shared" si="87"/>
        <v>#VALUE!</v>
      </c>
      <c r="AH206" s="18" t="e">
        <f t="shared" si="108"/>
        <v>#VALUE!</v>
      </c>
      <c r="AI206" s="18" t="e">
        <f t="shared" si="88"/>
        <v>#VALUE!</v>
      </c>
      <c r="AJ206" s="18" t="e">
        <f t="shared" si="109"/>
        <v>#VALUE!</v>
      </c>
      <c r="AK206" s="1" t="e">
        <f t="shared" si="112"/>
        <v>#VALUE!</v>
      </c>
      <c r="AL206" s="19" t="e">
        <f t="shared" si="113"/>
        <v>#VALUE!</v>
      </c>
      <c r="AZ206" s="1"/>
    </row>
    <row r="207" spans="1:52" ht="15" x14ac:dyDescent="0.15">
      <c r="A207" s="17"/>
      <c r="B207" s="18" t="e">
        <f t="shared" si="89"/>
        <v>#VALUE!</v>
      </c>
      <c r="C207" s="18" t="e">
        <f t="shared" si="89"/>
        <v>#VALUE!</v>
      </c>
      <c r="D207" s="18" t="e">
        <f t="shared" si="89"/>
        <v>#VALUE!</v>
      </c>
      <c r="E207" s="18" t="e">
        <f t="shared" si="110"/>
        <v>#VALUE!</v>
      </c>
      <c r="F207" s="18" t="e">
        <f t="shared" si="90"/>
        <v>#VALUE!</v>
      </c>
      <c r="G207" s="18" t="e">
        <f t="shared" si="91"/>
        <v>#VALUE!</v>
      </c>
      <c r="H207" s="4" t="e">
        <f t="shared" si="111"/>
        <v>#VALUE!</v>
      </c>
      <c r="I207" s="124" t="e">
        <f t="shared" si="92"/>
        <v>#VALUE!</v>
      </c>
      <c r="J207" s="125" t="e">
        <f t="shared" si="114"/>
        <v>#VALUE!</v>
      </c>
      <c r="K207" s="18" t="e">
        <f t="shared" si="93"/>
        <v>#VALUE!</v>
      </c>
      <c r="L207" s="113" t="e">
        <f t="shared" si="94"/>
        <v>#VALUE!</v>
      </c>
      <c r="M207" s="113" t="e">
        <f t="shared" si="80"/>
        <v>#VALUE!</v>
      </c>
      <c r="N207" s="18" t="e">
        <f t="shared" si="95"/>
        <v>#VALUE!</v>
      </c>
      <c r="O207" s="18" t="e">
        <f t="shared" si="96"/>
        <v>#VALUE!</v>
      </c>
      <c r="P207" s="126" t="e">
        <f t="shared" si="97"/>
        <v>#VALUE!</v>
      </c>
      <c r="Q207" s="18" t="e">
        <f t="shared" si="98"/>
        <v>#VALUE!</v>
      </c>
      <c r="R207" s="18" t="e">
        <f t="shared" si="99"/>
        <v>#VALUE!</v>
      </c>
      <c r="S207" s="113" t="e">
        <f t="shared" si="81"/>
        <v>#VALUE!</v>
      </c>
      <c r="T207" s="113" t="e">
        <f t="shared" si="82"/>
        <v>#VALUE!</v>
      </c>
      <c r="U207" s="128" t="e">
        <f t="shared" si="100"/>
        <v>#VALUE!</v>
      </c>
      <c r="V207" s="128" t="e">
        <f t="shared" si="83"/>
        <v>#VALUE!</v>
      </c>
      <c r="W207" s="18" t="e">
        <f t="shared" si="101"/>
        <v>#VALUE!</v>
      </c>
      <c r="X207" s="18" t="e">
        <f t="shared" si="102"/>
        <v>#VALUE!</v>
      </c>
      <c r="Y207" s="18" t="e">
        <f t="shared" si="103"/>
        <v>#VALUE!</v>
      </c>
      <c r="Z207" s="18" t="e">
        <f t="shared" si="104"/>
        <v>#VALUE!</v>
      </c>
      <c r="AA207" s="128" t="e">
        <f t="shared" si="84"/>
        <v>#VALUE!</v>
      </c>
      <c r="AB207" s="128" t="e">
        <f t="shared" si="105"/>
        <v>#VALUE!</v>
      </c>
      <c r="AC207" s="18" t="e">
        <f t="shared" si="106"/>
        <v>#VALUE!</v>
      </c>
      <c r="AD207" s="18" t="e">
        <f t="shared" si="85"/>
        <v>#VALUE!</v>
      </c>
      <c r="AE207" s="18" t="e">
        <f t="shared" si="107"/>
        <v>#VALUE!</v>
      </c>
      <c r="AF207" s="18" t="e">
        <f t="shared" si="86"/>
        <v>#VALUE!</v>
      </c>
      <c r="AG207" s="18" t="e">
        <f t="shared" si="87"/>
        <v>#VALUE!</v>
      </c>
      <c r="AH207" s="18" t="e">
        <f t="shared" si="108"/>
        <v>#VALUE!</v>
      </c>
      <c r="AI207" s="18" t="e">
        <f t="shared" si="88"/>
        <v>#VALUE!</v>
      </c>
      <c r="AJ207" s="18" t="e">
        <f t="shared" si="109"/>
        <v>#VALUE!</v>
      </c>
      <c r="AK207" s="1" t="e">
        <f t="shared" si="112"/>
        <v>#VALUE!</v>
      </c>
      <c r="AL207" s="19" t="e">
        <f t="shared" si="113"/>
        <v>#VALUE!</v>
      </c>
      <c r="AZ207" s="1"/>
    </row>
    <row r="208" spans="1:52" ht="15" x14ac:dyDescent="0.15">
      <c r="A208" s="17"/>
      <c r="B208" s="18" t="e">
        <f t="shared" si="89"/>
        <v>#VALUE!</v>
      </c>
      <c r="C208" s="18" t="e">
        <f t="shared" si="89"/>
        <v>#VALUE!</v>
      </c>
      <c r="D208" s="18" t="e">
        <f t="shared" si="89"/>
        <v>#VALUE!</v>
      </c>
      <c r="E208" s="18" t="e">
        <f t="shared" si="110"/>
        <v>#VALUE!</v>
      </c>
      <c r="F208" s="18" t="e">
        <f t="shared" si="90"/>
        <v>#VALUE!</v>
      </c>
      <c r="G208" s="18" t="e">
        <f t="shared" si="91"/>
        <v>#VALUE!</v>
      </c>
      <c r="H208" s="4" t="e">
        <f t="shared" si="111"/>
        <v>#VALUE!</v>
      </c>
      <c r="I208" s="124" t="e">
        <f t="shared" si="92"/>
        <v>#VALUE!</v>
      </c>
      <c r="J208" s="125" t="e">
        <f t="shared" si="114"/>
        <v>#VALUE!</v>
      </c>
      <c r="K208" s="18" t="e">
        <f t="shared" si="93"/>
        <v>#VALUE!</v>
      </c>
      <c r="L208" s="113" t="e">
        <f t="shared" si="94"/>
        <v>#VALUE!</v>
      </c>
      <c r="M208" s="113" t="e">
        <f t="shared" si="80"/>
        <v>#VALUE!</v>
      </c>
      <c r="N208" s="18" t="e">
        <f t="shared" si="95"/>
        <v>#VALUE!</v>
      </c>
      <c r="O208" s="18" t="e">
        <f t="shared" si="96"/>
        <v>#VALUE!</v>
      </c>
      <c r="P208" s="126" t="e">
        <f t="shared" si="97"/>
        <v>#VALUE!</v>
      </c>
      <c r="Q208" s="18" t="e">
        <f t="shared" si="98"/>
        <v>#VALUE!</v>
      </c>
      <c r="R208" s="18" t="e">
        <f t="shared" si="99"/>
        <v>#VALUE!</v>
      </c>
      <c r="S208" s="113" t="e">
        <f t="shared" si="81"/>
        <v>#VALUE!</v>
      </c>
      <c r="T208" s="113" t="e">
        <f t="shared" si="82"/>
        <v>#VALUE!</v>
      </c>
      <c r="U208" s="128" t="e">
        <f t="shared" si="100"/>
        <v>#VALUE!</v>
      </c>
      <c r="V208" s="128" t="e">
        <f t="shared" si="83"/>
        <v>#VALUE!</v>
      </c>
      <c r="W208" s="18" t="e">
        <f t="shared" si="101"/>
        <v>#VALUE!</v>
      </c>
      <c r="X208" s="18" t="e">
        <f t="shared" si="102"/>
        <v>#VALUE!</v>
      </c>
      <c r="Y208" s="18" t="e">
        <f t="shared" si="103"/>
        <v>#VALUE!</v>
      </c>
      <c r="Z208" s="18" t="e">
        <f t="shared" si="104"/>
        <v>#VALUE!</v>
      </c>
      <c r="AA208" s="128" t="e">
        <f t="shared" si="84"/>
        <v>#VALUE!</v>
      </c>
      <c r="AB208" s="128" t="e">
        <f t="shared" si="105"/>
        <v>#VALUE!</v>
      </c>
      <c r="AC208" s="18" t="e">
        <f t="shared" si="106"/>
        <v>#VALUE!</v>
      </c>
      <c r="AD208" s="18" t="e">
        <f t="shared" si="85"/>
        <v>#VALUE!</v>
      </c>
      <c r="AE208" s="18" t="e">
        <f t="shared" si="107"/>
        <v>#VALUE!</v>
      </c>
      <c r="AF208" s="18" t="e">
        <f t="shared" si="86"/>
        <v>#VALUE!</v>
      </c>
      <c r="AG208" s="18" t="e">
        <f t="shared" si="87"/>
        <v>#VALUE!</v>
      </c>
      <c r="AH208" s="18" t="e">
        <f t="shared" si="108"/>
        <v>#VALUE!</v>
      </c>
      <c r="AI208" s="18" t="e">
        <f t="shared" si="88"/>
        <v>#VALUE!</v>
      </c>
      <c r="AJ208" s="18" t="e">
        <f t="shared" si="109"/>
        <v>#VALUE!</v>
      </c>
      <c r="AK208" s="1" t="e">
        <f t="shared" si="112"/>
        <v>#VALUE!</v>
      </c>
      <c r="AL208" s="19" t="e">
        <f t="shared" si="113"/>
        <v>#VALUE!</v>
      </c>
      <c r="AZ208" s="1"/>
    </row>
    <row r="209" spans="1:52" ht="15" x14ac:dyDescent="0.15">
      <c r="A209" s="17"/>
      <c r="B209" s="18"/>
      <c r="C209" s="18"/>
      <c r="D209" s="18"/>
      <c r="E209" s="18"/>
      <c r="F209" s="18"/>
      <c r="G209" s="18"/>
      <c r="H209" s="4"/>
      <c r="I209" s="124"/>
      <c r="J209" s="125"/>
      <c r="K209" s="18"/>
      <c r="L209" s="131"/>
      <c r="M209" s="131"/>
      <c r="N209" s="18"/>
      <c r="O209" s="18"/>
      <c r="P209" s="126"/>
      <c r="Q209" s="132"/>
      <c r="R209" s="18"/>
      <c r="S209" s="131"/>
      <c r="T209" s="131"/>
      <c r="U209" s="132"/>
      <c r="V209" s="132"/>
      <c r="W209" s="18"/>
      <c r="X209" s="18"/>
      <c r="Y209" s="18"/>
      <c r="Z209" s="18"/>
      <c r="AA209" s="132"/>
      <c r="AB209" s="132"/>
      <c r="AC209" s="18"/>
      <c r="AD209" s="18"/>
      <c r="AE209" s="18"/>
      <c r="AF209" s="18"/>
      <c r="AG209" s="18"/>
      <c r="AH209" s="18"/>
      <c r="AI209" s="18"/>
      <c r="AJ209" s="18"/>
      <c r="AZ209" s="1"/>
    </row>
    <row r="210" spans="1:52" ht="15" x14ac:dyDescent="0.15">
      <c r="A210" s="17"/>
      <c r="B210" s="18"/>
      <c r="C210" s="18"/>
      <c r="D210" s="18"/>
      <c r="E210" s="18"/>
      <c r="F210" s="18"/>
      <c r="G210" s="18"/>
      <c r="H210" s="4"/>
      <c r="I210" s="124"/>
      <c r="J210" s="125"/>
      <c r="K210" s="18"/>
      <c r="L210" s="131"/>
      <c r="M210" s="131"/>
      <c r="N210" s="18"/>
      <c r="O210" s="18"/>
      <c r="P210" s="126"/>
      <c r="Q210" s="132"/>
      <c r="R210" s="18"/>
      <c r="S210" s="131"/>
      <c r="T210" s="131"/>
      <c r="U210" s="132"/>
      <c r="V210" s="132"/>
      <c r="W210" s="18"/>
      <c r="X210" s="18"/>
      <c r="Y210" s="18"/>
      <c r="Z210" s="18"/>
      <c r="AA210" s="132"/>
      <c r="AB210" s="132"/>
      <c r="AC210" s="18"/>
      <c r="AD210" s="18"/>
      <c r="AE210" s="18"/>
      <c r="AF210" s="18"/>
      <c r="AG210" s="18"/>
      <c r="AH210" s="18"/>
      <c r="AI210" s="18"/>
      <c r="AJ210" s="18"/>
    </row>
    <row r="211" spans="1:52" ht="15" x14ac:dyDescent="0.15">
      <c r="A211" s="17"/>
      <c r="B211" s="18"/>
      <c r="C211" s="18"/>
      <c r="D211" s="18"/>
      <c r="E211" s="18"/>
      <c r="F211" s="18"/>
      <c r="G211" s="18"/>
      <c r="H211" s="4"/>
      <c r="I211" s="124"/>
      <c r="J211" s="125"/>
      <c r="K211" s="18"/>
      <c r="L211" s="131"/>
      <c r="M211" s="131"/>
      <c r="N211" s="18"/>
      <c r="O211" s="18"/>
      <c r="P211" s="126"/>
      <c r="Q211" s="132"/>
      <c r="R211" s="18"/>
      <c r="S211" s="131"/>
      <c r="T211" s="131"/>
      <c r="U211" s="132"/>
      <c r="V211" s="132"/>
      <c r="W211" s="18"/>
      <c r="X211" s="18"/>
      <c r="Y211" s="18"/>
      <c r="Z211" s="18"/>
      <c r="AA211" s="132"/>
      <c r="AB211" s="132"/>
      <c r="AC211" s="18"/>
      <c r="AD211" s="18"/>
      <c r="AE211" s="18"/>
      <c r="AF211" s="18"/>
      <c r="AG211" s="18"/>
      <c r="AH211" s="18"/>
      <c r="AI211" s="18"/>
      <c r="AJ211" s="18"/>
    </row>
    <row r="212" spans="1:52" ht="15" x14ac:dyDescent="0.15">
      <c r="A212" s="17"/>
      <c r="B212" s="18"/>
      <c r="C212" s="18"/>
      <c r="D212" s="18"/>
      <c r="E212" s="18"/>
      <c r="F212" s="18"/>
      <c r="G212" s="18"/>
      <c r="H212" s="4"/>
      <c r="I212" s="124"/>
      <c r="J212" s="125"/>
      <c r="K212" s="18"/>
      <c r="L212" s="131"/>
      <c r="M212" s="131"/>
      <c r="N212" s="18"/>
      <c r="O212" s="18"/>
      <c r="P212" s="126"/>
      <c r="Q212" s="132"/>
      <c r="R212" s="18"/>
      <c r="S212" s="131"/>
      <c r="T212" s="131"/>
      <c r="U212" s="132"/>
      <c r="V212" s="132"/>
      <c r="W212" s="18"/>
      <c r="X212" s="18"/>
      <c r="Y212" s="18"/>
      <c r="Z212" s="18"/>
      <c r="AA212" s="132"/>
      <c r="AB212" s="132"/>
      <c r="AC212" s="18"/>
      <c r="AD212" s="18"/>
      <c r="AE212" s="18"/>
      <c r="AF212" s="18"/>
      <c r="AG212" s="18"/>
      <c r="AH212" s="18"/>
      <c r="AI212" s="18"/>
      <c r="AJ212" s="18"/>
    </row>
    <row r="213" spans="1:52" ht="15" x14ac:dyDescent="0.15">
      <c r="A213" s="17"/>
      <c r="B213" s="18"/>
      <c r="C213" s="18"/>
      <c r="D213" s="18"/>
      <c r="E213" s="18"/>
      <c r="F213" s="18"/>
      <c r="G213" s="18"/>
      <c r="H213" s="4"/>
      <c r="I213" s="124"/>
      <c r="J213" s="125"/>
      <c r="K213" s="18"/>
      <c r="L213" s="131"/>
      <c r="M213" s="131"/>
      <c r="N213" s="18"/>
      <c r="O213" s="18"/>
      <c r="P213" s="126"/>
      <c r="Q213" s="132"/>
      <c r="R213" s="18"/>
      <c r="S213" s="131"/>
      <c r="T213" s="131"/>
      <c r="U213" s="132"/>
      <c r="V213" s="132"/>
      <c r="W213" s="18"/>
      <c r="X213" s="18"/>
      <c r="Y213" s="18"/>
      <c r="Z213" s="18"/>
      <c r="AA213" s="132"/>
      <c r="AB213" s="132"/>
      <c r="AC213" s="18"/>
      <c r="AD213" s="18"/>
      <c r="AE213" s="18"/>
      <c r="AF213" s="18"/>
      <c r="AG213" s="18"/>
      <c r="AH213" s="18"/>
      <c r="AI213" s="18"/>
      <c r="AJ213" s="18"/>
    </row>
    <row r="214" spans="1:52" ht="15" x14ac:dyDescent="0.15">
      <c r="A214" s="17"/>
      <c r="B214" s="18"/>
      <c r="C214" s="18"/>
      <c r="D214" s="18"/>
      <c r="E214" s="18"/>
      <c r="F214" s="18"/>
      <c r="G214" s="18"/>
      <c r="H214" s="4"/>
      <c r="I214" s="124"/>
      <c r="J214" s="125"/>
      <c r="K214" s="18"/>
      <c r="L214" s="131"/>
      <c r="M214" s="131"/>
      <c r="N214" s="18"/>
      <c r="O214" s="18"/>
      <c r="P214" s="126"/>
      <c r="Q214" s="132"/>
      <c r="R214" s="18"/>
      <c r="S214" s="131"/>
      <c r="T214" s="131"/>
      <c r="U214" s="132"/>
      <c r="V214" s="132"/>
      <c r="W214" s="18"/>
      <c r="X214" s="18"/>
      <c r="Y214" s="18"/>
      <c r="Z214" s="18"/>
      <c r="AA214" s="132"/>
      <c r="AB214" s="132"/>
      <c r="AC214" s="18"/>
      <c r="AD214" s="18"/>
      <c r="AE214" s="18"/>
      <c r="AF214" s="18"/>
      <c r="AG214" s="18"/>
      <c r="AH214" s="18"/>
      <c r="AI214" s="18"/>
      <c r="AJ214" s="18"/>
    </row>
    <row r="215" spans="1:52" ht="15" x14ac:dyDescent="0.15">
      <c r="A215" s="17"/>
      <c r="B215" s="18"/>
      <c r="C215" s="18"/>
      <c r="D215" s="18"/>
      <c r="E215" s="18"/>
      <c r="F215" s="18"/>
      <c r="G215" s="18"/>
      <c r="H215" s="4"/>
      <c r="I215" s="124"/>
      <c r="J215" s="125"/>
      <c r="K215" s="18"/>
      <c r="L215" s="131"/>
      <c r="M215" s="131"/>
      <c r="N215" s="18"/>
      <c r="O215" s="18"/>
      <c r="P215" s="126"/>
      <c r="Q215" s="132"/>
      <c r="R215" s="18"/>
      <c r="S215" s="131"/>
      <c r="T215" s="131"/>
      <c r="U215" s="132"/>
      <c r="V215" s="132"/>
      <c r="W215" s="18"/>
      <c r="X215" s="18"/>
      <c r="Y215" s="18"/>
      <c r="Z215" s="18"/>
      <c r="AA215" s="132"/>
      <c r="AB215" s="132"/>
      <c r="AC215" s="18"/>
      <c r="AD215" s="18"/>
      <c r="AE215" s="18"/>
      <c r="AF215" s="18"/>
      <c r="AG215" s="18"/>
      <c r="AH215" s="18"/>
      <c r="AI215" s="18"/>
      <c r="AJ215" s="18"/>
    </row>
    <row r="216" spans="1:52" x14ac:dyDescent="0.15">
      <c r="K216" s="133"/>
      <c r="L216" s="133"/>
      <c r="M216" s="133"/>
      <c r="N216" s="133"/>
      <c r="O216" s="133"/>
      <c r="P216" s="133"/>
      <c r="Q216" s="134"/>
      <c r="R216" s="134"/>
      <c r="S216" s="134"/>
    </row>
    <row r="217" spans="1:52" x14ac:dyDescent="0.15">
      <c r="K217" s="133"/>
      <c r="L217" s="133"/>
      <c r="M217" s="133"/>
      <c r="N217" s="133"/>
      <c r="O217" s="133"/>
      <c r="P217" s="133"/>
      <c r="Q217" s="134"/>
      <c r="R217" s="134"/>
      <c r="S217" s="134"/>
    </row>
    <row r="218" spans="1:52" x14ac:dyDescent="0.15">
      <c r="K218" s="133"/>
      <c r="L218" s="133"/>
      <c r="M218" s="133"/>
      <c r="N218" s="133"/>
      <c r="O218" s="133"/>
      <c r="P218" s="133"/>
      <c r="Q218" s="134"/>
      <c r="R218" s="134"/>
      <c r="S218" s="134"/>
    </row>
    <row r="219" spans="1:52" x14ac:dyDescent="0.15">
      <c r="K219" s="133"/>
      <c r="L219" s="133"/>
      <c r="M219" s="133"/>
      <c r="N219" s="133"/>
      <c r="O219" s="133"/>
      <c r="P219" s="133"/>
      <c r="Q219" s="134"/>
      <c r="R219" s="134"/>
      <c r="S219" s="134"/>
    </row>
    <row r="220" spans="1:52" x14ac:dyDescent="0.15">
      <c r="K220" s="133"/>
      <c r="L220" s="133"/>
      <c r="M220" s="133"/>
      <c r="N220" s="133"/>
      <c r="O220" s="133"/>
      <c r="P220" s="133"/>
      <c r="Q220" s="134"/>
      <c r="R220" s="134"/>
      <c r="S220" s="134"/>
    </row>
    <row r="221" spans="1:52" x14ac:dyDescent="0.15">
      <c r="K221" s="133"/>
      <c r="L221" s="133"/>
      <c r="M221" s="133"/>
      <c r="N221" s="133"/>
      <c r="O221" s="133"/>
      <c r="P221" s="133"/>
      <c r="Q221" s="134"/>
      <c r="R221" s="134"/>
      <c r="S221" s="134"/>
    </row>
    <row r="222" spans="1:52" x14ac:dyDescent="0.15">
      <c r="K222" s="133"/>
      <c r="L222" s="133"/>
      <c r="M222" s="133"/>
      <c r="N222" s="133"/>
      <c r="O222" s="133"/>
      <c r="P222" s="133"/>
      <c r="Q222" s="134"/>
      <c r="R222" s="134"/>
      <c r="S222" s="134"/>
    </row>
    <row r="223" spans="1:52" x14ac:dyDescent="0.15">
      <c r="K223" s="133"/>
      <c r="L223" s="133"/>
      <c r="M223" s="133"/>
      <c r="N223" s="133"/>
      <c r="O223" s="133"/>
      <c r="P223" s="133"/>
      <c r="Q223" s="134"/>
      <c r="R223" s="134"/>
      <c r="S223" s="134"/>
    </row>
    <row r="224" spans="1:52" x14ac:dyDescent="0.15">
      <c r="K224" s="133"/>
      <c r="L224" s="133"/>
      <c r="M224" s="133"/>
      <c r="N224" s="133"/>
      <c r="O224" s="133"/>
      <c r="P224" s="133"/>
      <c r="Q224" s="134"/>
      <c r="R224" s="134"/>
      <c r="S224" s="134"/>
    </row>
    <row r="225" spans="11:19" x14ac:dyDescent="0.15">
      <c r="K225" s="133"/>
      <c r="L225" s="133"/>
      <c r="M225" s="133"/>
      <c r="N225" s="133"/>
      <c r="O225" s="133"/>
      <c r="P225" s="133"/>
      <c r="Q225" s="134"/>
      <c r="R225" s="134"/>
      <c r="S225" s="134"/>
    </row>
    <row r="226" spans="11:19" x14ac:dyDescent="0.15">
      <c r="K226" s="133"/>
      <c r="L226" s="133"/>
      <c r="M226" s="133"/>
      <c r="N226" s="133"/>
      <c r="O226" s="133"/>
      <c r="P226" s="133"/>
      <c r="Q226" s="134"/>
      <c r="R226" s="134"/>
      <c r="S226" s="134"/>
    </row>
    <row r="227" spans="11:19" x14ac:dyDescent="0.15">
      <c r="K227" s="133"/>
      <c r="L227" s="133"/>
      <c r="M227" s="133"/>
      <c r="N227" s="133"/>
      <c r="O227" s="133"/>
      <c r="P227" s="133"/>
      <c r="Q227" s="134"/>
      <c r="R227" s="134"/>
      <c r="S227" s="134"/>
    </row>
    <row r="228" spans="11:19" x14ac:dyDescent="0.15">
      <c r="K228" s="133"/>
      <c r="L228" s="133"/>
      <c r="M228" s="133"/>
      <c r="N228" s="133"/>
      <c r="O228" s="133"/>
      <c r="P228" s="133"/>
      <c r="Q228" s="134"/>
      <c r="R228" s="134"/>
      <c r="S228" s="134"/>
    </row>
    <row r="229" spans="11:19" x14ac:dyDescent="0.15">
      <c r="K229" s="133"/>
      <c r="L229" s="133"/>
      <c r="M229" s="133"/>
      <c r="N229" s="133"/>
      <c r="O229" s="133"/>
      <c r="P229" s="133"/>
      <c r="Q229" s="134"/>
      <c r="R229" s="134"/>
      <c r="S229" s="134"/>
    </row>
    <row r="230" spans="11:19" x14ac:dyDescent="0.15">
      <c r="K230" s="133"/>
      <c r="L230" s="133"/>
      <c r="M230" s="133"/>
      <c r="N230" s="133"/>
      <c r="O230" s="133"/>
      <c r="P230" s="133"/>
      <c r="Q230" s="134"/>
      <c r="R230" s="134"/>
      <c r="S230" s="134"/>
    </row>
    <row r="231" spans="11:19" x14ac:dyDescent="0.15">
      <c r="K231" s="133"/>
      <c r="L231" s="133"/>
      <c r="M231" s="133"/>
      <c r="N231" s="133"/>
      <c r="O231" s="133"/>
      <c r="P231" s="133"/>
      <c r="Q231" s="134"/>
      <c r="R231" s="134"/>
      <c r="S231" s="134"/>
    </row>
    <row r="232" spans="11:19" x14ac:dyDescent="0.15">
      <c r="K232" s="133"/>
      <c r="L232" s="133"/>
      <c r="M232" s="133"/>
      <c r="N232" s="133"/>
      <c r="O232" s="133"/>
      <c r="P232" s="133"/>
      <c r="Q232" s="134"/>
      <c r="R232" s="134"/>
      <c r="S232" s="134"/>
    </row>
    <row r="233" spans="11:19" x14ac:dyDescent="0.15">
      <c r="K233" s="133"/>
      <c r="L233" s="133"/>
      <c r="M233" s="133"/>
      <c r="N233" s="133"/>
      <c r="O233" s="133"/>
      <c r="P233" s="133"/>
      <c r="Q233" s="134"/>
      <c r="R233" s="134"/>
      <c r="S233" s="134"/>
    </row>
    <row r="234" spans="11:19" x14ac:dyDescent="0.15">
      <c r="K234" s="133"/>
      <c r="L234" s="133"/>
      <c r="M234" s="133"/>
      <c r="N234" s="133"/>
      <c r="O234" s="133"/>
      <c r="P234" s="133"/>
      <c r="Q234" s="134"/>
      <c r="R234" s="134"/>
      <c r="S234" s="134"/>
    </row>
    <row r="235" spans="11:19" x14ac:dyDescent="0.15">
      <c r="K235" s="133"/>
      <c r="L235" s="133"/>
      <c r="M235" s="133"/>
      <c r="N235" s="133"/>
      <c r="O235" s="133"/>
      <c r="P235" s="133"/>
      <c r="Q235" s="134"/>
      <c r="R235" s="134"/>
      <c r="S235" s="134"/>
    </row>
    <row r="236" spans="11:19" x14ac:dyDescent="0.15">
      <c r="K236" s="133"/>
      <c r="L236" s="133"/>
      <c r="M236" s="133"/>
      <c r="N236" s="133"/>
      <c r="O236" s="133"/>
      <c r="P236" s="133"/>
      <c r="Q236" s="134"/>
      <c r="R236" s="134"/>
      <c r="S236" s="134"/>
    </row>
    <row r="237" spans="11:19" x14ac:dyDescent="0.15">
      <c r="K237" s="133"/>
      <c r="L237" s="133"/>
      <c r="M237" s="133"/>
      <c r="N237" s="133"/>
      <c r="O237" s="133"/>
      <c r="P237" s="133"/>
      <c r="Q237" s="134"/>
      <c r="R237" s="134"/>
      <c r="S237" s="134"/>
    </row>
    <row r="238" spans="11:19" x14ac:dyDescent="0.15">
      <c r="K238" s="133"/>
      <c r="L238" s="133"/>
      <c r="M238" s="133"/>
      <c r="N238" s="133"/>
      <c r="O238" s="133"/>
      <c r="P238" s="133"/>
      <c r="Q238" s="134"/>
      <c r="R238" s="134"/>
      <c r="S238" s="134"/>
    </row>
    <row r="239" spans="11:19" x14ac:dyDescent="0.15">
      <c r="K239" s="133"/>
      <c r="L239" s="133"/>
      <c r="M239" s="133"/>
      <c r="N239" s="133"/>
      <c r="O239" s="133"/>
      <c r="P239" s="133"/>
      <c r="Q239" s="134"/>
      <c r="R239" s="134"/>
      <c r="S239" s="134"/>
    </row>
    <row r="240" spans="11:19" x14ac:dyDescent="0.15">
      <c r="K240" s="133"/>
      <c r="L240" s="133"/>
      <c r="M240" s="133"/>
      <c r="N240" s="133"/>
      <c r="O240" s="133"/>
      <c r="P240" s="133"/>
      <c r="Q240" s="134"/>
      <c r="R240" s="134"/>
      <c r="S240" s="134"/>
    </row>
    <row r="241" spans="11:19" x14ac:dyDescent="0.15">
      <c r="K241" s="133"/>
      <c r="L241" s="133"/>
      <c r="M241" s="133"/>
      <c r="N241" s="133"/>
      <c r="O241" s="133"/>
      <c r="P241" s="133"/>
      <c r="Q241" s="134"/>
      <c r="R241" s="134"/>
      <c r="S241" s="134"/>
    </row>
    <row r="242" spans="11:19" x14ac:dyDescent="0.15">
      <c r="K242" s="133"/>
      <c r="L242" s="133"/>
      <c r="M242" s="133"/>
      <c r="N242" s="133"/>
      <c r="O242" s="133"/>
      <c r="P242" s="133"/>
      <c r="Q242" s="134"/>
      <c r="R242" s="134"/>
      <c r="S242" s="134"/>
    </row>
    <row r="243" spans="11:19" x14ac:dyDescent="0.15">
      <c r="K243" s="133"/>
      <c r="L243" s="133"/>
      <c r="M243" s="133"/>
      <c r="N243" s="133"/>
      <c r="O243" s="133"/>
      <c r="P243" s="133"/>
      <c r="Q243" s="134"/>
      <c r="R243" s="134"/>
      <c r="S243" s="134"/>
    </row>
    <row r="244" spans="11:19" x14ac:dyDescent="0.15">
      <c r="K244" s="133"/>
      <c r="L244" s="133"/>
      <c r="M244" s="133"/>
      <c r="N244" s="133"/>
      <c r="O244" s="133"/>
      <c r="P244" s="133"/>
      <c r="Q244" s="134"/>
      <c r="R244" s="134"/>
      <c r="S244" s="134"/>
    </row>
    <row r="245" spans="11:19" x14ac:dyDescent="0.15">
      <c r="K245" s="133"/>
      <c r="L245" s="133"/>
      <c r="M245" s="133"/>
      <c r="N245" s="133"/>
      <c r="O245" s="133"/>
      <c r="P245" s="133"/>
      <c r="Q245" s="134"/>
      <c r="R245" s="134"/>
      <c r="S245" s="134"/>
    </row>
    <row r="246" spans="11:19" x14ac:dyDescent="0.15">
      <c r="K246" s="133"/>
      <c r="L246" s="133"/>
      <c r="M246" s="133"/>
      <c r="N246" s="133"/>
      <c r="O246" s="133"/>
      <c r="P246" s="133"/>
      <c r="Q246" s="134"/>
      <c r="R246" s="134"/>
      <c r="S246" s="134"/>
    </row>
    <row r="247" spans="11:19" x14ac:dyDescent="0.15">
      <c r="K247" s="133"/>
      <c r="L247" s="133"/>
      <c r="M247" s="133"/>
      <c r="N247" s="133"/>
      <c r="O247" s="133"/>
      <c r="P247" s="133"/>
      <c r="Q247" s="134"/>
      <c r="R247" s="134"/>
      <c r="S247" s="134"/>
    </row>
    <row r="248" spans="11:19" x14ac:dyDescent="0.15">
      <c r="K248" s="133"/>
      <c r="L248" s="133"/>
      <c r="M248" s="133"/>
      <c r="N248" s="133"/>
      <c r="O248" s="133"/>
      <c r="P248" s="133"/>
      <c r="Q248" s="134"/>
      <c r="R248" s="134"/>
      <c r="S248" s="134"/>
    </row>
    <row r="249" spans="11:19" x14ac:dyDescent="0.15">
      <c r="K249" s="133"/>
      <c r="L249" s="133"/>
      <c r="M249" s="133"/>
      <c r="N249" s="133"/>
      <c r="O249" s="133"/>
      <c r="P249" s="133"/>
      <c r="Q249" s="134"/>
      <c r="R249" s="134"/>
      <c r="S249" s="134"/>
    </row>
    <row r="250" spans="11:19" x14ac:dyDescent="0.15">
      <c r="K250" s="133"/>
      <c r="L250" s="133"/>
      <c r="M250" s="133"/>
      <c r="N250" s="133"/>
      <c r="O250" s="133"/>
      <c r="P250" s="133"/>
      <c r="Q250" s="134"/>
      <c r="R250" s="134"/>
      <c r="S250" s="134"/>
    </row>
    <row r="251" spans="11:19" x14ac:dyDescent="0.15">
      <c r="K251" s="133"/>
      <c r="L251" s="133"/>
      <c r="M251" s="133"/>
      <c r="N251" s="133"/>
      <c r="O251" s="133"/>
      <c r="P251" s="133"/>
      <c r="Q251" s="134"/>
      <c r="R251" s="134"/>
      <c r="S251" s="134"/>
    </row>
    <row r="252" spans="11:19" x14ac:dyDescent="0.15">
      <c r="K252" s="133"/>
      <c r="L252" s="133"/>
      <c r="M252" s="133"/>
      <c r="N252" s="133"/>
      <c r="O252" s="133"/>
      <c r="P252" s="133"/>
      <c r="Q252" s="134"/>
      <c r="R252" s="134"/>
      <c r="S252" s="134"/>
    </row>
    <row r="253" spans="11:19" x14ac:dyDescent="0.15">
      <c r="K253" s="133"/>
      <c r="L253" s="133"/>
      <c r="M253" s="133"/>
      <c r="N253" s="133"/>
      <c r="O253" s="133"/>
      <c r="P253" s="133"/>
      <c r="Q253" s="134"/>
      <c r="R253" s="134"/>
      <c r="S253" s="134"/>
    </row>
    <row r="254" spans="11:19" x14ac:dyDescent="0.15">
      <c r="K254" s="133"/>
      <c r="L254" s="133"/>
      <c r="M254" s="133"/>
      <c r="N254" s="133"/>
      <c r="O254" s="133"/>
      <c r="P254" s="133"/>
      <c r="Q254" s="134"/>
      <c r="R254" s="134"/>
      <c r="S254" s="134"/>
    </row>
    <row r="255" spans="11:19" x14ac:dyDescent="0.15">
      <c r="K255" s="133"/>
      <c r="L255" s="133"/>
      <c r="M255" s="133"/>
      <c r="N255" s="133"/>
      <c r="O255" s="133"/>
      <c r="P255" s="133"/>
      <c r="Q255" s="134"/>
      <c r="R255" s="134"/>
      <c r="S255" s="134"/>
    </row>
    <row r="256" spans="11:19" x14ac:dyDescent="0.15">
      <c r="K256" s="133"/>
      <c r="L256" s="133"/>
      <c r="M256" s="133"/>
      <c r="N256" s="133"/>
      <c r="O256" s="133"/>
      <c r="P256" s="133"/>
      <c r="Q256" s="134"/>
      <c r="R256" s="134"/>
      <c r="S256" s="134"/>
    </row>
    <row r="257" spans="11:19" x14ac:dyDescent="0.15">
      <c r="K257" s="133"/>
      <c r="L257" s="133"/>
      <c r="M257" s="133"/>
      <c r="N257" s="133"/>
      <c r="O257" s="133"/>
      <c r="P257" s="133"/>
      <c r="Q257" s="134"/>
      <c r="R257" s="134"/>
      <c r="S257" s="134"/>
    </row>
    <row r="258" spans="11:19" x14ac:dyDescent="0.15">
      <c r="K258" s="133"/>
      <c r="L258" s="133"/>
      <c r="M258" s="133"/>
      <c r="N258" s="133"/>
      <c r="O258" s="133"/>
      <c r="P258" s="133"/>
      <c r="Q258" s="134"/>
      <c r="R258" s="134"/>
      <c r="S258" s="134"/>
    </row>
    <row r="259" spans="11:19" x14ac:dyDescent="0.15">
      <c r="K259" s="133"/>
      <c r="L259" s="133"/>
      <c r="M259" s="133"/>
      <c r="N259" s="133"/>
      <c r="O259" s="133"/>
      <c r="P259" s="133"/>
      <c r="Q259" s="134"/>
      <c r="R259" s="134"/>
      <c r="S259" s="134"/>
    </row>
    <row r="260" spans="11:19" x14ac:dyDescent="0.15">
      <c r="K260" s="133"/>
      <c r="L260" s="133"/>
      <c r="M260" s="133"/>
      <c r="N260" s="133"/>
      <c r="O260" s="133"/>
      <c r="P260" s="133"/>
      <c r="Q260" s="134"/>
      <c r="R260" s="134"/>
      <c r="S260" s="134"/>
    </row>
    <row r="261" spans="11:19" x14ac:dyDescent="0.15">
      <c r="K261" s="133"/>
      <c r="L261" s="133"/>
      <c r="M261" s="133"/>
      <c r="N261" s="133"/>
      <c r="O261" s="133"/>
      <c r="P261" s="133"/>
      <c r="Q261" s="134"/>
      <c r="R261" s="134"/>
      <c r="S261" s="134"/>
    </row>
    <row r="262" spans="11:19" x14ac:dyDescent="0.15">
      <c r="K262" s="133"/>
      <c r="L262" s="133"/>
      <c r="M262" s="133"/>
      <c r="N262" s="133"/>
      <c r="O262" s="133"/>
      <c r="P262" s="133"/>
      <c r="Q262" s="134"/>
      <c r="R262" s="134"/>
      <c r="S262" s="134"/>
    </row>
    <row r="263" spans="11:19" x14ac:dyDescent="0.15">
      <c r="K263" s="133"/>
      <c r="L263" s="133"/>
      <c r="M263" s="133"/>
      <c r="N263" s="133"/>
      <c r="O263" s="133"/>
      <c r="P263" s="133"/>
      <c r="Q263" s="134"/>
      <c r="R263" s="134"/>
      <c r="S263" s="134"/>
    </row>
    <row r="264" spans="11:19" x14ac:dyDescent="0.15">
      <c r="K264" s="133"/>
      <c r="L264" s="133"/>
      <c r="M264" s="133"/>
      <c r="N264" s="133"/>
      <c r="O264" s="133"/>
      <c r="P264" s="133"/>
      <c r="Q264" s="134"/>
      <c r="R264" s="134"/>
      <c r="S264" s="134"/>
    </row>
    <row r="265" spans="11:19" x14ac:dyDescent="0.15">
      <c r="K265" s="133"/>
      <c r="L265" s="133"/>
      <c r="M265" s="133"/>
      <c r="N265" s="133"/>
      <c r="O265" s="133"/>
      <c r="P265" s="133"/>
      <c r="Q265" s="134"/>
      <c r="R265" s="134"/>
      <c r="S265" s="134"/>
    </row>
    <row r="266" spans="11:19" x14ac:dyDescent="0.15">
      <c r="K266" s="133"/>
      <c r="L266" s="133"/>
      <c r="M266" s="133"/>
      <c r="N266" s="133"/>
      <c r="O266" s="133"/>
      <c r="P266" s="133"/>
      <c r="Q266" s="134"/>
      <c r="R266" s="134"/>
      <c r="S266" s="134"/>
    </row>
    <row r="267" spans="11:19" x14ac:dyDescent="0.15">
      <c r="K267" s="133"/>
      <c r="L267" s="133"/>
      <c r="M267" s="133"/>
      <c r="N267" s="133"/>
      <c r="O267" s="133"/>
      <c r="P267" s="133"/>
      <c r="Q267" s="134"/>
      <c r="R267" s="134"/>
      <c r="S267" s="134"/>
    </row>
    <row r="268" spans="11:19" x14ac:dyDescent="0.15">
      <c r="K268" s="133"/>
      <c r="L268" s="133"/>
      <c r="M268" s="133"/>
      <c r="N268" s="133"/>
      <c r="O268" s="133"/>
      <c r="P268" s="133"/>
      <c r="Q268" s="134"/>
      <c r="R268" s="134"/>
      <c r="S268" s="134"/>
    </row>
    <row r="269" spans="11:19" x14ac:dyDescent="0.15">
      <c r="K269" s="133"/>
      <c r="L269" s="133"/>
      <c r="M269" s="133"/>
      <c r="N269" s="133"/>
      <c r="O269" s="133"/>
      <c r="P269" s="133"/>
      <c r="Q269" s="134"/>
      <c r="R269" s="134"/>
      <c r="S269" s="134"/>
    </row>
    <row r="270" spans="11:19" x14ac:dyDescent="0.15">
      <c r="K270" s="133"/>
      <c r="L270" s="133"/>
      <c r="M270" s="133"/>
      <c r="N270" s="133"/>
      <c r="O270" s="133"/>
      <c r="P270" s="133"/>
      <c r="Q270" s="134"/>
      <c r="R270" s="134"/>
      <c r="S270" s="134"/>
    </row>
    <row r="271" spans="11:19" x14ac:dyDescent="0.15">
      <c r="K271" s="133"/>
      <c r="L271" s="133"/>
      <c r="M271" s="133"/>
      <c r="N271" s="133"/>
      <c r="O271" s="133"/>
      <c r="P271" s="133"/>
      <c r="Q271" s="134"/>
      <c r="R271" s="134"/>
      <c r="S271" s="134"/>
    </row>
    <row r="272" spans="11:19" x14ac:dyDescent="0.15">
      <c r="K272" s="133"/>
      <c r="L272" s="133"/>
      <c r="M272" s="133"/>
      <c r="N272" s="133"/>
      <c r="O272" s="133"/>
      <c r="P272" s="133"/>
      <c r="Q272" s="134"/>
      <c r="R272" s="134"/>
      <c r="S272" s="134"/>
    </row>
    <row r="273" spans="11:19" x14ac:dyDescent="0.15">
      <c r="K273" s="133"/>
      <c r="L273" s="133"/>
      <c r="M273" s="133"/>
      <c r="N273" s="133"/>
      <c r="O273" s="133"/>
      <c r="P273" s="133"/>
      <c r="Q273" s="134"/>
      <c r="R273" s="134"/>
      <c r="S273" s="134"/>
    </row>
    <row r="274" spans="11:19" x14ac:dyDescent="0.15">
      <c r="K274" s="133"/>
      <c r="L274" s="133"/>
      <c r="M274" s="133"/>
      <c r="N274" s="133"/>
      <c r="O274" s="133"/>
      <c r="P274" s="133"/>
      <c r="Q274" s="134"/>
      <c r="R274" s="134"/>
      <c r="S274" s="134"/>
    </row>
    <row r="275" spans="11:19" x14ac:dyDescent="0.15">
      <c r="K275" s="133"/>
      <c r="L275" s="133"/>
      <c r="M275" s="133"/>
      <c r="N275" s="133"/>
      <c r="O275" s="133"/>
      <c r="P275" s="133"/>
      <c r="Q275" s="134"/>
      <c r="R275" s="134"/>
      <c r="S275" s="134"/>
    </row>
    <row r="276" spans="11:19" x14ac:dyDescent="0.15">
      <c r="K276" s="133"/>
      <c r="L276" s="133"/>
      <c r="M276" s="133"/>
      <c r="N276" s="133"/>
      <c r="O276" s="133"/>
      <c r="P276" s="133"/>
      <c r="Q276" s="134"/>
      <c r="R276" s="134"/>
      <c r="S276" s="134"/>
    </row>
    <row r="277" spans="11:19" x14ac:dyDescent="0.15">
      <c r="K277" s="133"/>
      <c r="L277" s="133"/>
      <c r="M277" s="133"/>
      <c r="N277" s="133"/>
      <c r="O277" s="133"/>
      <c r="P277" s="133"/>
      <c r="Q277" s="134"/>
      <c r="R277" s="134"/>
      <c r="S277" s="134"/>
    </row>
    <row r="278" spans="11:19" x14ac:dyDescent="0.15">
      <c r="K278" s="133"/>
      <c r="L278" s="133"/>
      <c r="M278" s="133"/>
      <c r="N278" s="133"/>
      <c r="O278" s="133"/>
      <c r="P278" s="133"/>
      <c r="Q278" s="134"/>
      <c r="R278" s="134"/>
      <c r="S278" s="134"/>
    </row>
    <row r="279" spans="11:19" x14ac:dyDescent="0.15">
      <c r="K279" s="133"/>
      <c r="L279" s="133"/>
      <c r="M279" s="133"/>
      <c r="N279" s="133"/>
      <c r="O279" s="133"/>
      <c r="P279" s="133"/>
      <c r="Q279" s="134"/>
      <c r="R279" s="134"/>
      <c r="S279" s="134"/>
    </row>
    <row r="280" spans="11:19" x14ac:dyDescent="0.15">
      <c r="K280" s="133"/>
      <c r="L280" s="133"/>
      <c r="M280" s="133"/>
      <c r="N280" s="133"/>
      <c r="O280" s="133"/>
      <c r="P280" s="133"/>
      <c r="Q280" s="134"/>
      <c r="R280" s="134"/>
      <c r="S280" s="134"/>
    </row>
    <row r="281" spans="11:19" x14ac:dyDescent="0.15">
      <c r="K281" s="133"/>
      <c r="L281" s="133"/>
      <c r="M281" s="133"/>
      <c r="N281" s="133"/>
      <c r="O281" s="133"/>
      <c r="P281" s="133"/>
      <c r="Q281" s="134"/>
      <c r="R281" s="134"/>
      <c r="S281" s="134"/>
    </row>
    <row r="282" spans="11:19" x14ac:dyDescent="0.15">
      <c r="K282" s="133"/>
      <c r="L282" s="133"/>
      <c r="M282" s="133"/>
      <c r="N282" s="133"/>
      <c r="O282" s="133"/>
      <c r="P282" s="133"/>
      <c r="Q282" s="134"/>
      <c r="R282" s="134"/>
      <c r="S282" s="134"/>
    </row>
    <row r="283" spans="11:19" x14ac:dyDescent="0.15">
      <c r="K283" s="133"/>
      <c r="L283" s="133"/>
      <c r="M283" s="133"/>
      <c r="N283" s="133"/>
      <c r="O283" s="133"/>
      <c r="P283" s="133"/>
      <c r="Q283" s="134"/>
      <c r="R283" s="134"/>
      <c r="S283" s="134"/>
    </row>
    <row r="284" spans="11:19" x14ac:dyDescent="0.15">
      <c r="K284" s="133"/>
      <c r="L284" s="133"/>
      <c r="M284" s="133"/>
      <c r="N284" s="133"/>
      <c r="O284" s="133"/>
      <c r="P284" s="133"/>
      <c r="Q284" s="134"/>
      <c r="R284" s="134"/>
      <c r="S284" s="134"/>
    </row>
    <row r="285" spans="11:19" x14ac:dyDescent="0.15">
      <c r="K285" s="133"/>
      <c r="L285" s="133"/>
      <c r="M285" s="133"/>
      <c r="N285" s="133"/>
      <c r="O285" s="133"/>
      <c r="P285" s="133"/>
      <c r="Q285" s="134"/>
      <c r="R285" s="134"/>
      <c r="S285" s="134"/>
    </row>
    <row r="286" spans="11:19" x14ac:dyDescent="0.15">
      <c r="K286" s="133"/>
      <c r="L286" s="133"/>
      <c r="M286" s="133"/>
      <c r="N286" s="133"/>
      <c r="O286" s="133"/>
      <c r="P286" s="133"/>
      <c r="Q286" s="134"/>
      <c r="R286" s="134"/>
      <c r="S286" s="134"/>
    </row>
    <row r="287" spans="11:19" x14ac:dyDescent="0.15">
      <c r="K287" s="133"/>
      <c r="L287" s="133"/>
      <c r="M287" s="133"/>
      <c r="N287" s="133"/>
      <c r="O287" s="133"/>
      <c r="P287" s="133"/>
      <c r="Q287" s="134"/>
      <c r="R287" s="134"/>
      <c r="S287" s="134"/>
    </row>
    <row r="288" spans="11:19" x14ac:dyDescent="0.15">
      <c r="K288" s="133"/>
      <c r="L288" s="133"/>
      <c r="M288" s="133"/>
      <c r="N288" s="133"/>
      <c r="O288" s="133"/>
      <c r="P288" s="133"/>
      <c r="Q288" s="134"/>
      <c r="R288" s="134"/>
      <c r="S288" s="134"/>
    </row>
    <row r="289" spans="11:19" x14ac:dyDescent="0.15">
      <c r="K289" s="133"/>
      <c r="L289" s="133"/>
      <c r="M289" s="133"/>
      <c r="N289" s="133"/>
      <c r="O289" s="133"/>
      <c r="P289" s="133"/>
      <c r="Q289" s="134"/>
      <c r="R289" s="134"/>
      <c r="S289" s="134"/>
    </row>
    <row r="290" spans="11:19" x14ac:dyDescent="0.15">
      <c r="K290" s="133"/>
      <c r="L290" s="133"/>
      <c r="M290" s="133"/>
      <c r="N290" s="133"/>
      <c r="O290" s="133"/>
      <c r="P290" s="133"/>
      <c r="Q290" s="134"/>
      <c r="R290" s="134"/>
      <c r="S290" s="134"/>
    </row>
    <row r="291" spans="11:19" x14ac:dyDescent="0.15">
      <c r="K291" s="133"/>
      <c r="L291" s="133"/>
      <c r="M291" s="133"/>
      <c r="N291" s="133"/>
      <c r="O291" s="133"/>
      <c r="P291" s="133"/>
      <c r="Q291" s="134"/>
      <c r="R291" s="134"/>
      <c r="S291" s="134"/>
    </row>
    <row r="292" spans="11:19" x14ac:dyDescent="0.15">
      <c r="K292" s="133"/>
      <c r="L292" s="133"/>
      <c r="M292" s="133"/>
      <c r="N292" s="133"/>
      <c r="O292" s="133"/>
      <c r="P292" s="133"/>
      <c r="Q292" s="134"/>
      <c r="R292" s="134"/>
      <c r="S292" s="134"/>
    </row>
    <row r="293" spans="11:19" x14ac:dyDescent="0.15">
      <c r="K293" s="133"/>
      <c r="L293" s="133"/>
      <c r="M293" s="133"/>
      <c r="N293" s="133"/>
      <c r="O293" s="133"/>
      <c r="P293" s="133"/>
      <c r="Q293" s="134"/>
      <c r="R293" s="134"/>
      <c r="S293" s="134"/>
    </row>
    <row r="294" spans="11:19" x14ac:dyDescent="0.15">
      <c r="K294" s="133"/>
      <c r="L294" s="133"/>
      <c r="M294" s="133"/>
      <c r="N294" s="133"/>
      <c r="O294" s="133"/>
      <c r="P294" s="133"/>
      <c r="Q294" s="134"/>
      <c r="R294" s="134"/>
      <c r="S294" s="134"/>
    </row>
    <row r="295" spans="11:19" x14ac:dyDescent="0.15">
      <c r="K295" s="133"/>
      <c r="L295" s="133"/>
      <c r="M295" s="133"/>
      <c r="N295" s="133"/>
      <c r="O295" s="133"/>
      <c r="P295" s="133"/>
      <c r="Q295" s="134"/>
      <c r="R295" s="134"/>
      <c r="S295" s="134"/>
    </row>
    <row r="296" spans="11:19" x14ac:dyDescent="0.15">
      <c r="K296" s="133"/>
      <c r="L296" s="133"/>
      <c r="M296" s="133"/>
      <c r="N296" s="133"/>
      <c r="O296" s="133"/>
      <c r="P296" s="133"/>
      <c r="Q296" s="134"/>
      <c r="R296" s="134"/>
      <c r="S296" s="134"/>
    </row>
    <row r="297" spans="11:19" x14ac:dyDescent="0.15">
      <c r="K297" s="133"/>
      <c r="L297" s="133"/>
      <c r="M297" s="133"/>
      <c r="N297" s="133"/>
      <c r="O297" s="133"/>
      <c r="P297" s="133"/>
      <c r="Q297" s="134"/>
      <c r="R297" s="134"/>
      <c r="S297" s="134"/>
    </row>
    <row r="298" spans="11:19" x14ac:dyDescent="0.15">
      <c r="K298" s="133"/>
      <c r="L298" s="133"/>
      <c r="M298" s="133"/>
      <c r="N298" s="133"/>
      <c r="O298" s="133"/>
      <c r="P298" s="133"/>
      <c r="Q298" s="134"/>
      <c r="R298" s="134"/>
      <c r="S298" s="134"/>
    </row>
    <row r="299" spans="11:19" x14ac:dyDescent="0.15">
      <c r="K299" s="133"/>
      <c r="L299" s="133"/>
      <c r="M299" s="133"/>
      <c r="N299" s="133"/>
      <c r="O299" s="133"/>
      <c r="P299" s="133"/>
      <c r="Q299" s="134"/>
      <c r="R299" s="134"/>
      <c r="S299" s="134"/>
    </row>
    <row r="300" spans="11:19" x14ac:dyDescent="0.15">
      <c r="K300" s="133"/>
      <c r="L300" s="133"/>
      <c r="M300" s="133"/>
      <c r="N300" s="133"/>
      <c r="O300" s="133"/>
      <c r="P300" s="133"/>
      <c r="Q300" s="134"/>
      <c r="R300" s="134"/>
      <c r="S300" s="134"/>
    </row>
    <row r="301" spans="11:19" x14ac:dyDescent="0.15">
      <c r="K301" s="133"/>
      <c r="L301" s="133"/>
      <c r="M301" s="133"/>
      <c r="N301" s="133"/>
      <c r="O301" s="133"/>
      <c r="P301" s="133"/>
      <c r="Q301" s="134"/>
      <c r="R301" s="134"/>
      <c r="S301" s="134"/>
    </row>
    <row r="302" spans="11:19" x14ac:dyDescent="0.15">
      <c r="K302" s="133"/>
      <c r="L302" s="133"/>
      <c r="M302" s="133"/>
      <c r="N302" s="133"/>
      <c r="O302" s="133"/>
      <c r="P302" s="133"/>
      <c r="Q302" s="134"/>
      <c r="R302" s="134"/>
      <c r="S302" s="134"/>
    </row>
    <row r="303" spans="11:19" x14ac:dyDescent="0.15">
      <c r="K303" s="133"/>
      <c r="L303" s="133"/>
      <c r="M303" s="133"/>
      <c r="N303" s="133"/>
      <c r="O303" s="133"/>
      <c r="P303" s="133"/>
      <c r="Q303" s="134"/>
      <c r="R303" s="134"/>
      <c r="S303" s="134"/>
    </row>
    <row r="304" spans="11:19" x14ac:dyDescent="0.15">
      <c r="K304" s="133"/>
      <c r="L304" s="133"/>
      <c r="M304" s="133"/>
      <c r="N304" s="133"/>
      <c r="O304" s="133"/>
      <c r="P304" s="133"/>
      <c r="Q304" s="134"/>
      <c r="R304" s="134"/>
      <c r="S304" s="134"/>
    </row>
    <row r="305" spans="11:19" x14ac:dyDescent="0.15">
      <c r="K305" s="133"/>
      <c r="L305" s="133"/>
      <c r="M305" s="133"/>
      <c r="N305" s="133"/>
      <c r="O305" s="133"/>
      <c r="P305" s="133"/>
      <c r="Q305" s="134"/>
      <c r="R305" s="134"/>
      <c r="S305" s="134"/>
    </row>
    <row r="306" spans="11:19" x14ac:dyDescent="0.15">
      <c r="K306" s="133"/>
      <c r="L306" s="133"/>
      <c r="M306" s="133"/>
      <c r="N306" s="133"/>
      <c r="O306" s="133"/>
      <c r="P306" s="133"/>
      <c r="Q306" s="134"/>
      <c r="R306" s="134"/>
      <c r="S306" s="134"/>
    </row>
    <row r="307" spans="11:19" x14ac:dyDescent="0.15">
      <c r="K307" s="133"/>
      <c r="L307" s="133"/>
      <c r="M307" s="133"/>
      <c r="N307" s="133"/>
      <c r="O307" s="133"/>
      <c r="P307" s="133"/>
      <c r="Q307" s="134"/>
      <c r="R307" s="134"/>
      <c r="S307" s="134"/>
    </row>
    <row r="308" spans="11:19" x14ac:dyDescent="0.15">
      <c r="K308" s="133"/>
      <c r="L308" s="133"/>
      <c r="M308" s="133"/>
      <c r="N308" s="133"/>
      <c r="O308" s="133"/>
      <c r="P308" s="133"/>
      <c r="Q308" s="134"/>
      <c r="R308" s="134"/>
      <c r="S308" s="134"/>
    </row>
    <row r="309" spans="11:19" x14ac:dyDescent="0.15">
      <c r="K309" s="133"/>
      <c r="L309" s="133"/>
      <c r="M309" s="133"/>
      <c r="N309" s="133"/>
      <c r="O309" s="133"/>
      <c r="P309" s="133"/>
      <c r="Q309" s="134"/>
      <c r="R309" s="134"/>
      <c r="S309" s="134"/>
    </row>
    <row r="310" spans="11:19" x14ac:dyDescent="0.15">
      <c r="K310" s="133"/>
      <c r="L310" s="133"/>
      <c r="M310" s="133"/>
      <c r="N310" s="133"/>
      <c r="O310" s="133"/>
      <c r="P310" s="133"/>
      <c r="Q310" s="134"/>
      <c r="R310" s="134"/>
      <c r="S310" s="134"/>
    </row>
    <row r="311" spans="11:19" x14ac:dyDescent="0.15">
      <c r="K311" s="133"/>
      <c r="L311" s="133"/>
      <c r="M311" s="133"/>
      <c r="N311" s="133"/>
      <c r="O311" s="133"/>
      <c r="P311" s="133"/>
      <c r="Q311" s="134"/>
      <c r="R311" s="134"/>
      <c r="S311" s="134"/>
    </row>
    <row r="312" spans="11:19" x14ac:dyDescent="0.15">
      <c r="K312" s="133"/>
      <c r="L312" s="133"/>
      <c r="M312" s="133"/>
      <c r="N312" s="133"/>
      <c r="O312" s="133"/>
      <c r="P312" s="133"/>
      <c r="Q312" s="134"/>
      <c r="R312" s="134"/>
      <c r="S312" s="134"/>
    </row>
    <row r="313" spans="11:19" x14ac:dyDescent="0.15">
      <c r="K313" s="133"/>
      <c r="L313" s="133"/>
      <c r="M313" s="133"/>
      <c r="N313" s="133"/>
      <c r="O313" s="133"/>
      <c r="P313" s="133"/>
      <c r="Q313" s="134"/>
      <c r="R313" s="134"/>
      <c r="S313" s="134"/>
    </row>
    <row r="314" spans="11:19" x14ac:dyDescent="0.15">
      <c r="K314" s="133"/>
      <c r="L314" s="133"/>
      <c r="M314" s="133"/>
      <c r="N314" s="133"/>
      <c r="O314" s="133"/>
      <c r="P314" s="133"/>
      <c r="Q314" s="134"/>
      <c r="R314" s="134"/>
      <c r="S314" s="134"/>
    </row>
    <row r="315" spans="11:19" x14ac:dyDescent="0.15">
      <c r="K315" s="133"/>
      <c r="L315" s="133"/>
      <c r="M315" s="133"/>
      <c r="N315" s="133"/>
      <c r="O315" s="133"/>
      <c r="P315" s="133"/>
      <c r="Q315" s="134"/>
      <c r="R315" s="134"/>
      <c r="S315" s="134"/>
    </row>
    <row r="316" spans="11:19" x14ac:dyDescent="0.15">
      <c r="K316" s="133"/>
      <c r="L316" s="133"/>
      <c r="M316" s="133"/>
      <c r="N316" s="133"/>
      <c r="O316" s="133"/>
      <c r="P316" s="133"/>
      <c r="Q316" s="134"/>
      <c r="R316" s="134"/>
      <c r="S316" s="134"/>
    </row>
    <row r="317" spans="11:19" x14ac:dyDescent="0.15">
      <c r="K317" s="133"/>
      <c r="L317" s="133"/>
      <c r="M317" s="133"/>
      <c r="N317" s="133"/>
      <c r="O317" s="133"/>
      <c r="P317" s="133"/>
      <c r="Q317" s="134"/>
      <c r="R317" s="134"/>
      <c r="S317" s="134"/>
    </row>
    <row r="318" spans="11:19" x14ac:dyDescent="0.15">
      <c r="K318" s="133"/>
      <c r="L318" s="133"/>
      <c r="M318" s="133"/>
      <c r="N318" s="133"/>
      <c r="O318" s="133"/>
      <c r="P318" s="133"/>
      <c r="Q318" s="134"/>
      <c r="R318" s="134"/>
      <c r="S318" s="134"/>
    </row>
    <row r="319" spans="11:19" x14ac:dyDescent="0.15">
      <c r="K319" s="133"/>
      <c r="L319" s="133"/>
      <c r="M319" s="133"/>
      <c r="N319" s="133"/>
      <c r="O319" s="133"/>
      <c r="P319" s="133"/>
      <c r="Q319" s="134"/>
      <c r="R319" s="134"/>
      <c r="S319" s="134"/>
    </row>
    <row r="320" spans="11:19" x14ac:dyDescent="0.15">
      <c r="K320" s="133"/>
      <c r="L320" s="133"/>
      <c r="M320" s="133"/>
      <c r="N320" s="133"/>
      <c r="O320" s="133"/>
      <c r="P320" s="133"/>
      <c r="Q320" s="134"/>
      <c r="R320" s="134"/>
      <c r="S320" s="134"/>
    </row>
    <row r="321" spans="11:19" x14ac:dyDescent="0.15">
      <c r="K321" s="133"/>
      <c r="L321" s="133"/>
      <c r="M321" s="133"/>
      <c r="N321" s="133"/>
      <c r="O321" s="133"/>
      <c r="P321" s="133"/>
      <c r="Q321" s="134"/>
      <c r="R321" s="134"/>
      <c r="S321" s="134"/>
    </row>
    <row r="322" spans="11:19" x14ac:dyDescent="0.15">
      <c r="K322" s="133"/>
      <c r="L322" s="133"/>
      <c r="M322" s="133"/>
      <c r="N322" s="133"/>
      <c r="O322" s="133"/>
      <c r="P322" s="133"/>
      <c r="Q322" s="134"/>
      <c r="R322" s="134"/>
      <c r="S322" s="134"/>
    </row>
    <row r="323" spans="11:19" x14ac:dyDescent="0.15">
      <c r="K323" s="133"/>
      <c r="L323" s="133"/>
      <c r="M323" s="133"/>
      <c r="N323" s="133"/>
      <c r="O323" s="133"/>
      <c r="P323" s="133"/>
      <c r="Q323" s="134"/>
      <c r="R323" s="134"/>
      <c r="S323" s="134"/>
    </row>
    <row r="324" spans="11:19" x14ac:dyDescent="0.15">
      <c r="K324" s="133"/>
      <c r="L324" s="133"/>
      <c r="M324" s="133"/>
      <c r="N324" s="133"/>
      <c r="O324" s="133"/>
      <c r="P324" s="133"/>
      <c r="Q324" s="134"/>
      <c r="R324" s="134"/>
      <c r="S324" s="134"/>
    </row>
    <row r="325" spans="11:19" x14ac:dyDescent="0.15">
      <c r="K325" s="133"/>
      <c r="L325" s="133"/>
      <c r="M325" s="133"/>
      <c r="N325" s="133"/>
      <c r="O325" s="133"/>
      <c r="P325" s="133"/>
      <c r="Q325" s="134"/>
      <c r="R325" s="134"/>
      <c r="S325" s="134"/>
    </row>
    <row r="326" spans="11:19" x14ac:dyDescent="0.15">
      <c r="K326" s="133"/>
      <c r="L326" s="133"/>
      <c r="M326" s="133"/>
      <c r="N326" s="133"/>
      <c r="O326" s="133"/>
      <c r="P326" s="133"/>
      <c r="Q326" s="134"/>
      <c r="R326" s="134"/>
      <c r="S326" s="134"/>
    </row>
    <row r="327" spans="11:19" x14ac:dyDescent="0.15">
      <c r="K327" s="133"/>
      <c r="L327" s="133"/>
      <c r="M327" s="133"/>
      <c r="N327" s="133"/>
      <c r="O327" s="133"/>
      <c r="P327" s="133"/>
      <c r="Q327" s="134"/>
      <c r="R327" s="134"/>
      <c r="S327" s="134"/>
    </row>
    <row r="328" spans="11:19" x14ac:dyDescent="0.15">
      <c r="K328" s="133"/>
      <c r="L328" s="133"/>
      <c r="M328" s="133"/>
      <c r="N328" s="133"/>
      <c r="O328" s="133"/>
      <c r="P328" s="133"/>
      <c r="Q328" s="134"/>
      <c r="R328" s="134"/>
      <c r="S328" s="134"/>
    </row>
    <row r="329" spans="11:19" x14ac:dyDescent="0.15">
      <c r="K329" s="133"/>
      <c r="L329" s="133"/>
      <c r="M329" s="133"/>
      <c r="N329" s="133"/>
      <c r="O329" s="133"/>
      <c r="P329" s="133"/>
      <c r="Q329" s="134"/>
      <c r="R329" s="134"/>
      <c r="S329" s="134"/>
    </row>
    <row r="330" spans="11:19" x14ac:dyDescent="0.15">
      <c r="K330" s="133"/>
      <c r="L330" s="133"/>
      <c r="M330" s="133"/>
      <c r="N330" s="133"/>
      <c r="O330" s="133"/>
      <c r="P330" s="133"/>
      <c r="Q330" s="134"/>
      <c r="R330" s="134"/>
      <c r="S330" s="134"/>
    </row>
    <row r="331" spans="11:19" x14ac:dyDescent="0.15">
      <c r="K331" s="133"/>
      <c r="L331" s="133"/>
      <c r="M331" s="133"/>
      <c r="N331" s="133"/>
      <c r="O331" s="133"/>
      <c r="P331" s="133"/>
      <c r="Q331" s="134"/>
      <c r="R331" s="134"/>
      <c r="S331" s="134"/>
    </row>
  </sheetData>
  <mergeCells count="35">
    <mergeCell ref="C7:F7"/>
    <mergeCell ref="A1:R1"/>
    <mergeCell ref="A2:R2"/>
    <mergeCell ref="A3:R3"/>
    <mergeCell ref="A5:F5"/>
    <mergeCell ref="H5:L5"/>
    <mergeCell ref="N5:Q5"/>
    <mergeCell ref="C6:F6"/>
    <mergeCell ref="H6:J6"/>
    <mergeCell ref="K6:L6"/>
    <mergeCell ref="N6:O6"/>
    <mergeCell ref="P6:Q6"/>
    <mergeCell ref="P8:P9"/>
    <mergeCell ref="N8:O8"/>
    <mergeCell ref="A16:F16"/>
    <mergeCell ref="C17:F17"/>
    <mergeCell ref="C18:F18"/>
    <mergeCell ref="A14:F14"/>
    <mergeCell ref="A10:F10"/>
    <mergeCell ref="C11:F11"/>
    <mergeCell ref="C12:F12"/>
    <mergeCell ref="C13:F13"/>
    <mergeCell ref="L8:M8"/>
    <mergeCell ref="C8:F8"/>
    <mergeCell ref="I8:I9"/>
    <mergeCell ref="J8:J9"/>
    <mergeCell ref="K8:K9"/>
    <mergeCell ref="E29:G29"/>
    <mergeCell ref="D56:G56"/>
    <mergeCell ref="C19:F19"/>
    <mergeCell ref="A21:F21"/>
    <mergeCell ref="C24:F24"/>
    <mergeCell ref="C25:F25"/>
    <mergeCell ref="C26:F26"/>
    <mergeCell ref="C23:F23"/>
  </mergeCells>
  <phoneticPr fontId="1" type="noConversion"/>
  <dataValidations count="1">
    <dataValidation type="decimal" errorStyle="warning" allowBlank="1" showErrorMessage="1" errorTitle="输入错误！" error="温度超限，请在检查数据后重新输入！" sqref="L57" xr:uid="{00000000-0002-0000-0500-000000000000}">
      <formula1>0.5</formula1>
      <formula2>35.1</formula2>
    </dataValidation>
  </dataValidations>
  <pageMargins left="0.7" right="0.7" top="0.75" bottom="0.75" header="0.3" footer="0.3"/>
  <ignoredErrors>
    <ignoredError sqref="I11:I25 K11:K25 J10 O12:O25 AK62:AK208 AL62:AL144 AL145:AL208 C30" unlockedFormula="1"/>
  </ignoredErrors>
  <drawing r:id="rId1"/>
  <legacyDrawing r:id="rId2"/>
  <oleObjects>
    <mc:AlternateContent xmlns:mc="http://schemas.openxmlformats.org/markup-compatibility/2006">
      <mc:Choice Requires="x14">
        <oleObject progId="Equation.3" shapeId="16397" r:id="rId3">
          <objectPr defaultSize="0" autoPict="0" r:id="rId4">
            <anchor moveWithCells="1">
              <from>
                <xdr:col>34</xdr:col>
                <xdr:colOff>0</xdr:colOff>
                <xdr:row>135</xdr:row>
                <xdr:rowOff>0</xdr:rowOff>
              </from>
              <to>
                <xdr:col>36</xdr:col>
                <xdr:colOff>47625</xdr:colOff>
                <xdr:row>136</xdr:row>
                <xdr:rowOff>66675</xdr:rowOff>
              </to>
            </anchor>
          </objectPr>
        </oleObject>
      </mc:Choice>
      <mc:Fallback>
        <oleObject progId="Equation.3" shapeId="16397" r:id="rId3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Option Button 1">
              <controlPr defaultSize="0" autoFill="0" autoLine="0" autoPict="0" macro="[0]!选项按钮20_Click" altText="使用默认值">
                <anchor moveWithCells="1">
                  <from>
                    <xdr:col>4</xdr:col>
                    <xdr:colOff>457200</xdr:colOff>
                    <xdr:row>16</xdr:row>
                    <xdr:rowOff>133350</xdr:rowOff>
                  </from>
                  <to>
                    <xdr:col>6</xdr:col>
                    <xdr:colOff>133350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6" name="Option Button 2">
              <controlPr defaultSize="0" autoFill="0" autoLine="0" autoPict="0" macro="[0]!选项按钮18_Click">
                <anchor moveWithCells="1">
                  <from>
                    <xdr:col>4</xdr:col>
                    <xdr:colOff>457200</xdr:colOff>
                    <xdr:row>18</xdr:row>
                    <xdr:rowOff>38100</xdr:rowOff>
                  </from>
                  <to>
                    <xdr:col>5</xdr:col>
                    <xdr:colOff>457200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7" name="Option Button 3">
              <controlPr defaultSize="0" autoFill="0" autoLine="0" autoPict="0" macro="[0]!选项按钮21_Click">
                <anchor moveWithCells="1">
                  <from>
                    <xdr:col>4</xdr:col>
                    <xdr:colOff>457200</xdr:colOff>
                    <xdr:row>21</xdr:row>
                    <xdr:rowOff>133350</xdr:rowOff>
                  </from>
                  <to>
                    <xdr:col>6</xdr:col>
                    <xdr:colOff>133350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8" name="Option Button 4">
              <controlPr defaultSize="0" autoFill="0" autoLine="0" autoPict="0" macro="[0]!选项按钮19_Click">
                <anchor moveWithCells="1">
                  <from>
                    <xdr:col>4</xdr:col>
                    <xdr:colOff>457200</xdr:colOff>
                    <xdr:row>23</xdr:row>
                    <xdr:rowOff>19050</xdr:rowOff>
                  </from>
                  <to>
                    <xdr:col>6</xdr:col>
                    <xdr:colOff>133350</xdr:colOff>
                    <xdr:row>23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9" name="Group Box 5">
              <controlPr defaultSize="0" autoFill="0" autoPict="0">
                <anchor moveWithCells="1">
                  <from>
                    <xdr:col>0</xdr:col>
                    <xdr:colOff>152400</xdr:colOff>
                    <xdr:row>27</xdr:row>
                    <xdr:rowOff>47625</xdr:rowOff>
                  </from>
                  <to>
                    <xdr:col>15</xdr:col>
                    <xdr:colOff>476250</xdr:colOff>
                    <xdr:row>48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10" name="Option Button 6">
              <controlPr defaultSize="0" autoFill="0" autoLine="0" autoPict="0">
                <anchor moveWithCells="1">
                  <from>
                    <xdr:col>8</xdr:col>
                    <xdr:colOff>285750</xdr:colOff>
                    <xdr:row>5</xdr:row>
                    <xdr:rowOff>133350</xdr:rowOff>
                  </from>
                  <to>
                    <xdr:col>10</xdr:col>
                    <xdr:colOff>266700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1" name="Option Button 7">
              <controlPr defaultSize="0" autoFill="0" autoLine="0" autoPict="0">
                <anchor moveWithCells="1">
                  <from>
                    <xdr:col>12</xdr:col>
                    <xdr:colOff>114300</xdr:colOff>
                    <xdr:row>6</xdr:row>
                    <xdr:rowOff>19050</xdr:rowOff>
                  </from>
                  <to>
                    <xdr:col>13</xdr:col>
                    <xdr:colOff>476250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2" name="Group Box 8">
              <controlPr defaultSize="0" autoFill="0" autoPict="0">
                <anchor moveWithCells="1">
                  <from>
                    <xdr:col>7</xdr:col>
                    <xdr:colOff>381000</xdr:colOff>
                    <xdr:row>5</xdr:row>
                    <xdr:rowOff>19050</xdr:rowOff>
                  </from>
                  <to>
                    <xdr:col>16</xdr:col>
                    <xdr:colOff>628650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3" name="Group Box 9">
              <controlPr defaultSize="0" autoFill="0" autoPict="0">
                <anchor moveWithCells="1">
                  <from>
                    <xdr:col>0</xdr:col>
                    <xdr:colOff>152400</xdr:colOff>
                    <xdr:row>9</xdr:row>
                    <xdr:rowOff>85725</xdr:rowOff>
                  </from>
                  <to>
                    <xdr:col>6</xdr:col>
                    <xdr:colOff>800100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4" name="Group Box 10">
              <controlPr defaultSize="0" autoFill="0" autoPict="0">
                <anchor moveWithCells="1">
                  <from>
                    <xdr:col>0</xdr:col>
                    <xdr:colOff>152400</xdr:colOff>
                    <xdr:row>15</xdr:row>
                    <xdr:rowOff>38100</xdr:rowOff>
                  </from>
                  <to>
                    <xdr:col>6</xdr:col>
                    <xdr:colOff>800100</xdr:colOff>
                    <xdr:row>19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5" name="Group Box 11">
              <controlPr defaultSize="0" autoFill="0" autoPict="0">
                <anchor moveWithCells="1">
                  <from>
                    <xdr:col>0</xdr:col>
                    <xdr:colOff>133350</xdr:colOff>
                    <xdr:row>20</xdr:row>
                    <xdr:rowOff>19050</xdr:rowOff>
                  </from>
                  <to>
                    <xdr:col>6</xdr:col>
                    <xdr:colOff>781050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6" name="Group Box 12">
              <controlPr defaultSize="0" autoFill="0" autoPict="0">
                <anchor moveWithCells="1">
                  <from>
                    <xdr:col>0</xdr:col>
                    <xdr:colOff>133350</xdr:colOff>
                    <xdr:row>4</xdr:row>
                    <xdr:rowOff>95250</xdr:rowOff>
                  </from>
                  <to>
                    <xdr:col>6</xdr:col>
                    <xdr:colOff>800100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Option Button 14">
              <controlPr defaultSize="0" autoFill="0" autoLine="0" autoPict="0" macro="[0]!控制按钮9_click">
                <anchor moveWithCells="1">
                  <from>
                    <xdr:col>4</xdr:col>
                    <xdr:colOff>447675</xdr:colOff>
                    <xdr:row>10</xdr:row>
                    <xdr:rowOff>104775</xdr:rowOff>
                  </from>
                  <to>
                    <xdr:col>5</xdr:col>
                    <xdr:colOff>457200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Option Button 15">
              <controlPr defaultSize="0" autoFill="0" autoLine="0" autoPict="0" macro="[0]!选项按钮17_Click">
                <anchor moveWithCells="1">
                  <from>
                    <xdr:col>4</xdr:col>
                    <xdr:colOff>447675</xdr:colOff>
                    <xdr:row>11</xdr:row>
                    <xdr:rowOff>247650</xdr:rowOff>
                  </from>
                  <to>
                    <xdr:col>5</xdr:col>
                    <xdr:colOff>457200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Button 16">
              <controlPr defaultSize="0" print="0" autoFill="0" autoPict="0" macro="[0]!ExportResult">
                <anchor moveWithCells="1" sizeWithCells="1">
                  <from>
                    <xdr:col>15</xdr:col>
                    <xdr:colOff>742950</xdr:colOff>
                    <xdr:row>40</xdr:row>
                    <xdr:rowOff>133350</xdr:rowOff>
                  </from>
                  <to>
                    <xdr:col>17</xdr:col>
                    <xdr:colOff>47625</xdr:colOff>
                    <xdr:row>43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" name="Button 17">
              <controlPr defaultSize="0" print="0" autoFill="0" autoPict="0">
                <anchor moveWithCells="1" sizeWithCells="1">
                  <from>
                    <xdr:col>15</xdr:col>
                    <xdr:colOff>733425</xdr:colOff>
                    <xdr:row>37</xdr:row>
                    <xdr:rowOff>19050</xdr:rowOff>
                  </from>
                  <to>
                    <xdr:col>17</xdr:col>
                    <xdr:colOff>19050</xdr:colOff>
                    <xdr:row>39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1" name="Button 18">
              <controlPr defaultSize="0" print="0" autoFill="0" autoPict="0" macro="[0]!控制按钮36_click">
                <anchor moveWithCells="1" sizeWithCells="1">
                  <from>
                    <xdr:col>15</xdr:col>
                    <xdr:colOff>704850</xdr:colOff>
                    <xdr:row>44</xdr:row>
                    <xdr:rowOff>95250</xdr:rowOff>
                  </from>
                  <to>
                    <xdr:col>17</xdr:col>
                    <xdr:colOff>19050</xdr:colOff>
                    <xdr:row>47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customUI/_rels/customUI.xml.rels><?xml version="1.0" encoding="UTF-8" standalone="yes"?>
<Relationships xmlns="http://schemas.openxmlformats.org/package/2006/relationships"><Relationship Id="image_word" Type="http://schemas.openxmlformats.org/officeDocument/2006/relationships/image" Target="images/image_word.png"/><Relationship Id="image_export" Type="http://schemas.openxmlformats.org/officeDocument/2006/relationships/image" Target="images/image_export.png"/><Relationship Id="image_help" Type="http://schemas.openxmlformats.org/officeDocument/2006/relationships/image" Target="images/image_help.png"/><Relationship Id="image_cal" Type="http://schemas.openxmlformats.org/officeDocument/2006/relationships/image" Target="images/image_cal.png"/><Relationship Id="image_ini" Type="http://schemas.openxmlformats.org/officeDocument/2006/relationships/image" Target="images/image_ini.png"/><Relationship Id="image_saveas" Type="http://schemas.openxmlformats.org/officeDocument/2006/relationships/image" Target="images/image_saveas.png"/><Relationship Id="image_import" Type="http://schemas.openxmlformats.org/officeDocument/2006/relationships/image" Target="images/image_import.png"/></Relationships>
</file>

<file path=customUI/customUI.xml>�� 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FLOOD</vt:lpstr>
      <vt:lpstr>calculation2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ceXuli</dc:creator>
  <cp:lastModifiedBy>Qiang Zhang</cp:lastModifiedBy>
  <cp:lastPrinted>2014-04-24T08:17:03Z</cp:lastPrinted>
  <dcterms:created xsi:type="dcterms:W3CDTF">2006-09-13T11:21:51Z</dcterms:created>
  <dcterms:modified xsi:type="dcterms:W3CDTF">2022-04-12T07:55:54Z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09693528-a5c6-4c10-9073-c78c628a4600</vt:lpwstr>
  </property>
</Properties>
</file>